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shana\Desktop\"/>
    </mc:Choice>
  </mc:AlternateContent>
  <xr:revisionPtr revIDLastSave="0" documentId="13_ncr:1_{3C93679A-85B9-4885-A006-ED5A9DB17D60}" xr6:coauthVersionLast="36" xr6:coauthVersionMax="36" xr10:uidLastSave="{00000000-0000-0000-0000-000000000000}"/>
  <bookViews>
    <workbookView xWindow="0" yWindow="0" windowWidth="19200" windowHeight="6810" activeTab="2" xr2:uid="{00000000-000D-0000-FFFF-FFFF00000000}"/>
  </bookViews>
  <sheets>
    <sheet name="Data" sheetId="1" r:id="rId1"/>
    <sheet name="Pivot" sheetId="3" r:id="rId2"/>
    <sheet name="Dashboard" sheetId="2" r:id="rId3"/>
  </sheets>
  <definedNames>
    <definedName name="_xlchart.v1.0" hidden="1">Pivot!$E$23:$E$26</definedName>
    <definedName name="_xlchart.v1.1" hidden="1">Pivot!$F$22</definedName>
    <definedName name="_xlchart.v1.2" hidden="1">Pivot!$F$23:$F$26</definedName>
    <definedName name="_xlchart.v1.20" hidden="1">Pivot!$E$23:$E$26</definedName>
    <definedName name="_xlchart.v1.21" hidden="1">Pivot!$F$22</definedName>
    <definedName name="_xlchart.v1.22" hidden="1">Pivot!$F$23:$F$26</definedName>
    <definedName name="_xlchart.v1.27" hidden="1">Pivot!$E$23:$E$26</definedName>
    <definedName name="_xlchart.v1.28" hidden="1">Pivot!$F$22</definedName>
    <definedName name="_xlchart.v1.29" hidden="1">Pivot!$F$23:$F$26</definedName>
    <definedName name="_xlchart.v5.10" hidden="1">Pivot!$AC$8:$AC$10001</definedName>
    <definedName name="_xlchart.v5.11" hidden="1">Pivot!$AD$6</definedName>
    <definedName name="_xlchart.v5.12" hidden="1">Pivot!$AD$7</definedName>
    <definedName name="_xlchart.v5.13" hidden="1">Pivot!$AD$8:$AD$10001</definedName>
    <definedName name="_xlchart.v5.14" hidden="1">Pivot!$AE$6</definedName>
    <definedName name="_xlchart.v5.15" hidden="1">Pivot!$AE$7</definedName>
    <definedName name="_xlchart.v5.16" hidden="1">Pivot!$AE$8:$AE$10001</definedName>
    <definedName name="_xlchart.v5.17" hidden="1">Pivot!$AF$6</definedName>
    <definedName name="_xlchart.v5.18" hidden="1">Pivot!$AF$7</definedName>
    <definedName name="_xlchart.v5.19" hidden="1">Pivot!$AF$8:$AF$10001</definedName>
    <definedName name="_xlchart.v5.23" hidden="1">Pivot!$P$6</definedName>
    <definedName name="_xlchart.v5.24" hidden="1">Pivot!$P$7:$P$56</definedName>
    <definedName name="_xlchart.v5.25" hidden="1">Pivot!$Q$6</definedName>
    <definedName name="_xlchart.v5.26" hidden="1">Pivot!$Q$7:$Q$56</definedName>
    <definedName name="_xlchart.v5.3" hidden="1">Pivot!$P$6</definedName>
    <definedName name="_xlchart.v5.30" hidden="1">Pivot!$P$6</definedName>
    <definedName name="_xlchart.v5.31" hidden="1">Pivot!$P$7:$P$56</definedName>
    <definedName name="_xlchart.v5.32" hidden="1">Pivot!$Q$6</definedName>
    <definedName name="_xlchart.v5.33" hidden="1">Pivot!$Q$7:$Q$56</definedName>
    <definedName name="_xlchart.v5.34" hidden="1">Pivot!$P$6</definedName>
    <definedName name="_xlchart.v5.35" hidden="1">Pivot!$P$7:$P$56</definedName>
    <definedName name="_xlchart.v5.36" hidden="1">Pivot!$Q$6</definedName>
    <definedName name="_xlchart.v5.37" hidden="1">Pivot!$Q$7:$Q$56</definedName>
    <definedName name="_xlchart.v5.38" hidden="1">Pivot!$P$6</definedName>
    <definedName name="_xlchart.v5.39" hidden="1">Pivot!$P$7:$P$56</definedName>
    <definedName name="_xlchart.v5.4" hidden="1">Pivot!$P$7:$P$56</definedName>
    <definedName name="_xlchart.v5.40" hidden="1">Pivot!$Q$6</definedName>
    <definedName name="_xlchart.v5.41" hidden="1">Pivot!$Q$7:$Q$56</definedName>
    <definedName name="_xlchart.v5.42" hidden="1">Pivot!$P$6</definedName>
    <definedName name="_xlchart.v5.43" hidden="1">Pivot!$P$7:$P$56</definedName>
    <definedName name="_xlchart.v5.44" hidden="1">Pivot!$Q$5</definedName>
    <definedName name="_xlchart.v5.45" hidden="1">Pivot!$Q$6</definedName>
    <definedName name="_xlchart.v5.46" hidden="1">Pivot!$Q$7:$Q$56</definedName>
    <definedName name="_xlchart.v5.47" hidden="1">Pivot!$P$6</definedName>
    <definedName name="_xlchart.v5.48" hidden="1">Pivot!$P$7:$P$56</definedName>
    <definedName name="_xlchart.v5.49" hidden="1">Pivot!$Q$6</definedName>
    <definedName name="_xlchart.v5.5" hidden="1">Pivot!$Q$5</definedName>
    <definedName name="_xlchart.v5.50" hidden="1">Pivot!$Q$7:$Q$56</definedName>
    <definedName name="_xlchart.v5.6" hidden="1">Pivot!$Q$6</definedName>
    <definedName name="_xlchart.v5.7" hidden="1">Pivot!$Q$7:$Q$56</definedName>
    <definedName name="_xlchart.v5.8" hidden="1">Pivot!$AC$7</definedName>
    <definedName name="_xlchart.v5.9" hidden="1">Pivot!$AC$7:$AC$7</definedName>
    <definedName name="_xlcn.WorksheetConnection_Table41" hidden="1">Table4[]</definedName>
    <definedName name="Slicer_Region">#N/A</definedName>
    <definedName name="Slicer_Segment">#N/A</definedName>
    <definedName name="Slicer_Year">#N/A</definedName>
  </definedNames>
  <calcPr calcId="191029"/>
  <pivotCaches>
    <pivotCache cacheId="3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Table4" connection="WorksheetConnection_Table4"/>
        </x15:modelTables>
      </x15:dataModel>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P14" i="3" l="1"/>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8" i="3"/>
  <c r="P9" i="3"/>
  <c r="P10" i="3"/>
  <c r="P11" i="3"/>
  <c r="P12" i="3"/>
  <c r="P13" i="3"/>
  <c r="P7" i="3"/>
  <c r="E26" i="3"/>
  <c r="E24" i="3"/>
  <c r="E25" i="3"/>
  <c r="E23" i="3"/>
  <c r="F22" i="3"/>
  <c r="E22" i="3"/>
  <c r="F89" i="3"/>
  <c r="J93" i="3"/>
  <c r="I93" i="3"/>
  <c r="H93" i="3"/>
  <c r="G93" i="3"/>
  <c r="F93" i="3"/>
  <c r="J91" i="3"/>
  <c r="I91" i="3"/>
  <c r="H91" i="3"/>
  <c r="G91" i="3"/>
  <c r="F91" i="3"/>
  <c r="J89" i="3"/>
  <c r="I89" i="3"/>
  <c r="H89" i="3"/>
  <c r="G89" i="3"/>
  <c r="O78" i="3"/>
  <c r="L78" i="3"/>
  <c r="I78" i="3"/>
  <c r="F78" i="3"/>
  <c r="C78" i="3"/>
  <c r="Q56" i="3"/>
  <c r="Q21" i="3"/>
  <c r="Q38" i="3"/>
  <c r="Q55" i="3"/>
  <c r="Q33" i="3"/>
  <c r="Q19" i="3"/>
  <c r="Q9" i="3"/>
  <c r="Q12" i="3"/>
  <c r="Q29" i="3"/>
  <c r="Q46" i="3"/>
  <c r="Q16" i="3"/>
  <c r="Q41" i="3"/>
  <c r="Q27" i="3"/>
  <c r="Q7" i="3"/>
  <c r="Q20" i="3"/>
  <c r="Q37" i="3"/>
  <c r="Q54" i="3"/>
  <c r="Q24" i="3"/>
  <c r="Q49" i="3"/>
  <c r="Q35" i="3"/>
  <c r="F26" i="3"/>
  <c r="Q28" i="3"/>
  <c r="Q45" i="3"/>
  <c r="Q15" i="3"/>
  <c r="Q32" i="3"/>
  <c r="Q18" i="3"/>
  <c r="Q43" i="3"/>
  <c r="F24" i="3"/>
  <c r="Q36" i="3"/>
  <c r="Q53" i="3"/>
  <c r="Q23" i="3"/>
  <c r="Q40" i="3"/>
  <c r="Q26" i="3"/>
  <c r="Q51" i="3"/>
  <c r="F25" i="3"/>
  <c r="Q44" i="3"/>
  <c r="Q14" i="3"/>
  <c r="Q31" i="3"/>
  <c r="Q48" i="3"/>
  <c r="Q34" i="3"/>
  <c r="Q8" i="3"/>
  <c r="F23" i="3"/>
  <c r="Q52" i="3"/>
  <c r="Q22" i="3"/>
  <c r="Q39" i="3"/>
  <c r="Q17" i="3"/>
  <c r="Q42" i="3"/>
  <c r="Q10" i="3"/>
  <c r="Q13" i="3"/>
  <c r="Q30" i="3"/>
  <c r="Q47" i="3"/>
  <c r="Q25" i="3"/>
  <c r="Q50" i="3"/>
  <c r="Q11" i="3"/>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1983EC-2245-4821-A908-1DE50530D24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1214031-8A85-4983-84BE-23CFC27BE461}" name="WorksheetConnection_Table4" type="102" refreshedVersion="6" minRefreshableVersion="5">
    <extLst>
      <ext xmlns:x15="http://schemas.microsoft.com/office/spreadsheetml/2010/11/main" uri="{DE250136-89BD-433C-8126-D09CA5730AF9}">
        <x15:connection id="Table4">
          <x15:rangePr sourceName="_xlcn.WorksheetConnection_Table41"/>
        </x15:connection>
      </ext>
    </extLst>
  </connection>
</connections>
</file>

<file path=xl/sharedStrings.xml><?xml version="1.0" encoding="utf-8"?>
<sst xmlns="http://schemas.openxmlformats.org/spreadsheetml/2006/main" count="150138" uniqueCount="10960">
  <si>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</si>
  <si>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</si>
  <si>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</si>
  <si>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</si>
  <si>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</si>
  <si>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</si>
  <si>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</si>
  <si>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</si>
  <si>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</si>
  <si>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</si>
  <si>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</si>
  <si>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</si>
  <si>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</si>
  <si>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</si>
  <si>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</si>
  <si>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</si>
  <si>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</si>
  <si>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</si>
  <si>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</si>
  <si>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</si>
  <si>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</si>
  <si>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</si>
  <si>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</si>
  <si>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</si>
  <si>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</si>
  <si>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</si>
  <si>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</si>
  <si>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</si>
  <si>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</si>
  <si>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</si>
  <si>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</si>
  <si>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</si>
  <si>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</si>
  <si>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</si>
  <si>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</si>
  <si>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</si>
  <si>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</si>
  <si>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</si>
  <si>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</si>
  <si>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</si>
  <si>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</si>
  <si>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</si>
  <si>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</si>
  <si>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</si>
  <si>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</si>
  <si>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</si>
  <si>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</si>
  <si>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</si>
  <si>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</si>
  <si>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</si>
  <si>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</si>
  <si>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</si>
  <si>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</si>
  <si>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</si>
  <si>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</si>
  <si>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</si>
  <si>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</si>
  <si>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</si>
  <si>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</si>
  <si>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</si>
  <si>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</si>
  <si>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</si>
  <si>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</si>
  <si>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</si>
  <si>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</si>
  <si>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</si>
  <si>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</si>
  <si>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</si>
  <si>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</si>
  <si>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</si>
  <si>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</si>
  <si>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</si>
  <si>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</si>
  <si>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</si>
  <si>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</si>
  <si>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</si>
  <si>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</si>
  <si>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</si>
  <si>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</si>
  <si>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</si>
  <si>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</si>
  <si>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</si>
  <si>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</si>
  <si>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</si>
  <si>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</si>
  <si>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</si>
  <si>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</si>
  <si>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</si>
  <si>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</si>
  <si>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</si>
  <si>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</si>
  <si>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</si>
  <si>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</si>
  <si>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</si>
  <si>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</si>
  <si>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</si>
  <si>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</si>
  <si>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</si>
  <si>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</si>
  <si>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</si>
  <si>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</si>
  <si>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</si>
  <si>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</si>
  <si>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</si>
  <si>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</si>
  <si>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</si>
  <si>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</si>
  <si>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</si>
  <si>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</si>
  <si>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</si>
  <si>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</si>
  <si>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</si>
  <si>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</si>
  <si>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</si>
  <si>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</si>
  <si>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</si>
  <si>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</si>
  <si>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</si>
  <si>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</si>
  <si>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</si>
  <si>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</si>
  <si>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</si>
  <si>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</si>
  <si>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</si>
  <si>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</si>
  <si>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</si>
  <si>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</si>
  <si>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</si>
  <si>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</si>
  <si>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</si>
  <si>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</si>
  <si>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</si>
  <si>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</si>
  <si>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</si>
  <si>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</si>
  <si>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</si>
  <si>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</si>
  <si>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</si>
  <si>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</si>
  <si>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</si>
  <si>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</si>
  <si>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</si>
  <si>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</si>
  <si>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</si>
  <si>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</si>
  <si>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</si>
  <si>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</si>
  <si>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</si>
  <si>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</si>
  <si>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</si>
  <si>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</si>
  <si>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</si>
  <si>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</si>
  <si>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</si>
  <si>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</si>
  <si>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</si>
  <si>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</si>
  <si>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</si>
  <si>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</si>
  <si>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</si>
  <si>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</si>
  <si>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</si>
  <si>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</si>
  <si>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</si>
  <si>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</si>
  <si>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</si>
  <si>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</si>
  <si>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</si>
  <si>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</si>
  <si>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</si>
  <si>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</si>
  <si>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</si>
  <si>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</si>
  <si>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</si>
  <si>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</si>
  <si>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</si>
  <si>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</si>
  <si>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</si>
  <si>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</si>
  <si>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</si>
  <si>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</si>
  <si>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</si>
  <si>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</si>
  <si>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</si>
  <si>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</si>
  <si>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</si>
  <si>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</si>
  <si>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</si>
  <si>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</si>
  <si>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</si>
  <si>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</si>
  <si>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</si>
  <si>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</si>
  <si>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</si>
  <si>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</si>
  <si>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</si>
  <si>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</si>
  <si>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</si>
  <si>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</si>
  <si>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</si>
  <si>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</si>
  <si>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</si>
  <si>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</si>
  <si>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</si>
  <si>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</si>
  <si>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</si>
  <si>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</si>
  <si>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</si>
  <si>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</si>
  <si>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</si>
  <si>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</si>
  <si>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</si>
  <si>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</si>
  <si>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</si>
  <si>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</si>
  <si>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</si>
  <si>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</si>
  <si>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</si>
  <si>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</si>
  <si>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</si>
  <si>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</si>
  <si>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</si>
  <si>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</si>
  <si>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</si>
  <si>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</si>
  <si>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</si>
  <si>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</si>
  <si>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</si>
  <si>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</si>
  <si>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</si>
  <si>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</si>
  <si>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</si>
  <si>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</si>
  <si>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</si>
  <si>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</si>
  <si>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</si>
  <si>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</si>
  <si>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</si>
  <si>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</si>
  <si>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</si>
  <si>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</si>
  <si>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</si>
  <si>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</si>
  <si>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</si>
  <si>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</si>
  <si>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</si>
  <si>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</si>
  <si>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</si>
  <si>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</si>
  <si>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</si>
  <si>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</si>
  <si>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</si>
  <si>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</si>
  <si>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</si>
  <si>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</si>
  <si>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</si>
  <si>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</si>
  <si>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</si>
  <si>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</si>
  <si>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</si>
  <si>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</si>
  <si>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</si>
  <si>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</si>
  <si>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</si>
  <si>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</si>
  <si>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</si>
  <si>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</si>
  <si>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</si>
  <si>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</si>
  <si>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</si>
  <si>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</si>
  <si>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</si>
  <si>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</si>
  <si>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</si>
  <si>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</si>
  <si>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</si>
  <si>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</si>
  <si>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</si>
  <si>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</si>
  <si>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</si>
  <si>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</si>
  <si>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</si>
  <si>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</si>
  <si>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</si>
  <si>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</si>
  <si>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</si>
  <si>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</si>
  <si>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</si>
  <si>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</si>
  <si>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</si>
  <si>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</si>
  <si>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</si>
  <si>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</si>
  <si>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</si>
  <si>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</si>
  <si>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</si>
  <si>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</si>
  <si>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</si>
  <si>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</si>
  <si>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</si>
  <si>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</si>
  <si>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</si>
  <si>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</si>
  <si>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</si>
  <si>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</si>
  <si>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</si>
  <si>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</si>
  <si>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</si>
  <si>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</si>
  <si>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</si>
  <si>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</si>
  <si>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</si>
  <si>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</si>
  <si>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</si>
  <si>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</si>
  <si>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</si>
  <si>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</si>
  <si>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</si>
  <si>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</si>
  <si>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</si>
  <si>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</si>
  <si>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</si>
  <si>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</si>
  <si>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</si>
  <si>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</si>
  <si>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</si>
  <si>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</si>
  <si>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</si>
  <si>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</si>
  <si>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</si>
  <si>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</si>
  <si>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</si>
  <si>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</si>
  <si>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</si>
  <si>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</si>
  <si>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</si>
  <si>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</si>
  <si>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</si>
  <si>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</si>
  <si>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</si>
  <si>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</si>
  <si>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</si>
  <si>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</si>
  <si>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</si>
  <si>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</si>
  <si>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</si>
  <si>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</si>
  <si>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</si>
  <si>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</si>
  <si>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</si>
  <si>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</si>
  <si>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</si>
  <si>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</si>
  <si>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</si>
  <si>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</si>
  <si>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</si>
  <si>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</si>
  <si>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</si>
  <si>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</si>
  <si>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</si>
  <si>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</si>
  <si>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</si>
  <si>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</si>
  <si>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</si>
  <si>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</si>
  <si>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</si>
  <si>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</si>
  <si>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</si>
  <si>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</si>
  <si>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</si>
  <si>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</si>
  <si>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</si>
  <si>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</si>
  <si>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</si>
  <si>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</si>
  <si>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</si>
  <si>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</si>
  <si>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</si>
  <si>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</si>
  <si>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</si>
  <si>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</si>
  <si>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</si>
  <si>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</si>
  <si>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</si>
  <si>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</si>
  <si>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</si>
  <si>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</si>
  <si>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</si>
  <si>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</si>
  <si>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</si>
  <si>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</si>
  <si>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</si>
  <si>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</si>
  <si>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</si>
  <si>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</si>
  <si>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</si>
  <si>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</si>
  <si>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</si>
  <si>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</si>
  <si>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</si>
  <si>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</si>
  <si>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</si>
  <si>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</si>
  <si>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</si>
  <si>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</si>
  <si>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</si>
  <si>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</si>
  <si>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</si>
  <si>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</si>
  <si>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</si>
  <si>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</si>
  <si>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</si>
  <si>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</si>
  <si>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</si>
  <si>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</si>
  <si>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</si>
  <si>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</si>
  <si>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</si>
  <si>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</si>
  <si>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</si>
  <si>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</si>
  <si>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</si>
  <si>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</si>
  <si>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</si>
  <si>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</si>
  <si>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</si>
  <si>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</si>
  <si>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</si>
  <si>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</si>
  <si>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</si>
  <si>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</si>
  <si>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</si>
  <si>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</si>
  <si>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</si>
  <si>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</si>
  <si>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</si>
  <si>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</si>
  <si>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</si>
  <si>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</si>
  <si>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</si>
  <si>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</si>
  <si>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</si>
  <si>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</si>
  <si>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</si>
  <si>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</si>
  <si>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</si>
  <si>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</si>
  <si>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</si>
  <si>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</si>
  <si>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</si>
  <si>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</si>
  <si>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</si>
  <si>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</si>
  <si>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</si>
  <si>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</si>
  <si>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</si>
  <si>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</si>
  <si>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</si>
  <si>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</si>
  <si>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</si>
  <si>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</si>
  <si>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</si>
  <si>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</si>
  <si>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</si>
  <si>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</si>
  <si>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</si>
  <si>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</si>
  <si>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</si>
  <si>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</si>
  <si>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</si>
  <si>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</si>
  <si>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</si>
  <si>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</si>
  <si>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</si>
  <si>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</si>
  <si>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</si>
  <si>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</si>
  <si>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</si>
  <si>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</si>
  <si>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</si>
  <si>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</si>
  <si>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</si>
  <si>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</si>
  <si>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</si>
  <si>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</si>
  <si>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</si>
  <si>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</si>
  <si>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</si>
  <si>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</si>
  <si>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</si>
  <si>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</si>
  <si>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</si>
  <si>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</si>
  <si>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</si>
  <si>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</si>
  <si>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</si>
  <si>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</si>
  <si>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</si>
  <si>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</si>
  <si>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</si>
  <si>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</si>
  <si>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</si>
  <si>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</si>
  <si>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</si>
  <si>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</si>
  <si>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</si>
  <si>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</si>
  <si>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</si>
  <si>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</si>
  <si>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</si>
  <si>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</si>
  <si>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</si>
  <si>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</si>
  <si>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</si>
  <si>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</si>
  <si>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</si>
  <si>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</si>
  <si>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</si>
  <si>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</si>
  <si>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</si>
  <si>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</si>
  <si>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</si>
  <si>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</si>
  <si>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</si>
  <si>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</si>
  <si>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</si>
  <si>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</si>
  <si>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</si>
  <si>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</si>
  <si>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</si>
  <si>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</si>
  <si>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</si>
  <si>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</si>
  <si>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</si>
  <si>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</si>
  <si>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</si>
  <si>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</si>
  <si>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</si>
  <si>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</si>
  <si>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</si>
  <si>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</si>
  <si>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</si>
  <si>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</si>
  <si>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</si>
  <si>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</si>
  <si>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</si>
  <si>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</si>
  <si>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</si>
  <si>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</si>
  <si>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</si>
  <si>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</si>
  <si>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</si>
  <si>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</si>
  <si>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</si>
  <si>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</si>
  <si>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</si>
  <si>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</si>
  <si>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</si>
  <si>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</si>
  <si>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</si>
  <si>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</si>
  <si>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</si>
  <si>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</si>
  <si>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</si>
  <si>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</si>
  <si>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</si>
  <si>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</si>
  <si>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</si>
  <si>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</si>
  <si>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</si>
  <si>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</si>
  <si>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</si>
  <si>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</si>
  <si>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</si>
  <si>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</si>
  <si>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</si>
  <si>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</si>
  <si>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</si>
  <si>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</si>
  <si>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</si>
  <si>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</si>
  <si>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</si>
  <si>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</si>
  <si>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</si>
  <si>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</si>
  <si>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</si>
  <si>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</si>
  <si>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</si>
  <si>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</si>
  <si>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</si>
  <si>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</si>
  <si>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</si>
  <si>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</si>
  <si>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</si>
  <si>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</si>
  <si>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</si>
  <si>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</si>
  <si>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</si>
  <si>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</si>
  <si>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</si>
  <si>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</si>
  <si>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</si>
  <si>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</si>
  <si>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</si>
  <si>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</si>
  <si>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</si>
  <si>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</si>
  <si>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</si>
  <si>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</si>
  <si>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</si>
  <si>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</si>
  <si>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</si>
  <si>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</si>
  <si>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</si>
  <si>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</si>
  <si>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</si>
  <si>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</si>
  <si>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</si>
  <si>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</si>
  <si>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</si>
  <si>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</si>
  <si>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</si>
  <si>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</si>
  <si>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</si>
  <si>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</si>
  <si>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</si>
  <si>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</si>
  <si>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</si>
  <si>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</si>
  <si>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</si>
  <si>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</si>
  <si>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</si>
  <si>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</si>
  <si>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</si>
  <si>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</si>
  <si>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</si>
  <si>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</si>
  <si>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</si>
  <si>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</si>
  <si>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</si>
  <si>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</si>
  <si>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</si>
  <si>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</si>
  <si>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</si>
  <si>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</si>
  <si>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</si>
  <si>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</si>
  <si>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</si>
  <si>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</si>
  <si>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</si>
  <si>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</si>
  <si>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</si>
  <si>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</si>
  <si>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</si>
  <si>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</si>
  <si>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</si>
  <si>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</si>
  <si>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</si>
  <si>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</si>
  <si>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</si>
  <si>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</si>
  <si>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</si>
  <si>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</si>
  <si>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</si>
  <si>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</si>
  <si>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</si>
  <si>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</si>
  <si>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</si>
  <si>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</si>
  <si>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</si>
  <si>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</si>
  <si>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</si>
  <si>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</si>
  <si>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</si>
  <si>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</si>
  <si>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</si>
  <si>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</si>
  <si>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</si>
  <si>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</si>
  <si>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</si>
  <si>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</si>
  <si>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</si>
  <si>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</si>
  <si>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</si>
  <si>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</si>
  <si>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</si>
  <si>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</si>
  <si>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</si>
  <si>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</si>
  <si>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</si>
  <si>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</si>
  <si>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</si>
  <si>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</si>
  <si>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</si>
  <si>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</si>
  <si>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</si>
  <si>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</si>
  <si>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</si>
  <si>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</si>
  <si>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</si>
  <si>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</si>
  <si>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</si>
  <si>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</si>
  <si>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</si>
  <si>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</si>
  <si>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</si>
  <si>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</si>
  <si>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</si>
  <si>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</si>
  <si>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</si>
  <si>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</si>
  <si>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</si>
  <si>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</si>
  <si>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</si>
  <si>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</si>
  <si>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</si>
  <si>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</si>
  <si>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</si>
  <si>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</si>
  <si>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</si>
  <si>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</si>
  <si>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</si>
  <si>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</si>
  <si>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</si>
  <si>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</si>
  <si>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</si>
  <si>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</si>
  <si>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</si>
  <si>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</si>
  <si>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</si>
  <si>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</si>
  <si>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</si>
  <si>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</si>
  <si>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</si>
  <si>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</si>
  <si>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</si>
  <si>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</si>
  <si>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</si>
  <si>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</si>
  <si>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</si>
  <si>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</si>
  <si>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</si>
  <si>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</si>
  <si>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</si>
  <si>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</si>
  <si>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</si>
  <si>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</si>
  <si>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</si>
  <si>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</si>
  <si>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</si>
  <si>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</si>
  <si>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</si>
  <si>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</si>
  <si>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</si>
  <si>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</si>
  <si>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</si>
  <si>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</si>
  <si>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</si>
  <si>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</si>
  <si>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</si>
  <si>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</si>
  <si>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</si>
  <si>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</si>
  <si>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</si>
  <si>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</si>
  <si>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</si>
  <si>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</si>
  <si>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</si>
  <si>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</si>
  <si>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</si>
  <si>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</si>
  <si>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</si>
  <si>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</si>
  <si>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</si>
  <si>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</si>
  <si>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</si>
  <si>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</si>
  <si>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</si>
  <si>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</si>
  <si>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</si>
  <si>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</si>
  <si>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</si>
  <si>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</si>
  <si>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</si>
  <si>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</si>
  <si>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</si>
  <si>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</si>
  <si>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</si>
  <si>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</si>
  <si>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</si>
  <si>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</si>
  <si>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</si>
  <si>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</si>
  <si>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</si>
  <si>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</si>
  <si>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</si>
  <si>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</si>
  <si>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</si>
  <si>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</si>
  <si>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</si>
  <si>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</si>
  <si>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</si>
  <si>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</si>
  <si>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</si>
  <si>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</si>
  <si>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</si>
  <si>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</si>
  <si>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</si>
  <si>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</si>
  <si>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</si>
  <si>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</si>
  <si>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</si>
  <si>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</si>
  <si>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</si>
  <si>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</si>
  <si>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</si>
  <si>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</si>
  <si>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</si>
  <si>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</si>
  <si>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</si>
  <si>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</si>
  <si>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</si>
  <si>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</si>
  <si>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</si>
  <si>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</si>
  <si>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</si>
  <si>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</si>
  <si>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</si>
  <si>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</si>
  <si>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</si>
  <si>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</si>
  <si>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</si>
  <si>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</si>
  <si>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</si>
  <si>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</si>
  <si>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</si>
  <si>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</si>
  <si>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</si>
  <si>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</si>
  <si>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</si>
  <si>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</si>
  <si>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</si>
  <si>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</si>
  <si>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</si>
  <si>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</si>
  <si>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</si>
  <si>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</si>
  <si>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</si>
  <si>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</si>
  <si>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</si>
  <si>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</si>
  <si>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</si>
  <si>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</si>
  <si>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</si>
  <si>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</si>
  <si>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</si>
  <si>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</si>
  <si>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</si>
  <si>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</si>
  <si>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</si>
  <si>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</si>
  <si>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</si>
  <si>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</si>
  <si>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</si>
  <si>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</si>
  <si>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</si>
  <si>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</si>
  <si>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</si>
  <si>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</si>
  <si>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</si>
  <si>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</si>
  <si>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</si>
  <si>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</si>
  <si>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</si>
  <si>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</si>
  <si>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</si>
  <si>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</si>
  <si>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</si>
  <si>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</si>
  <si>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</si>
  <si>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</si>
  <si>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</si>
  <si>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</si>
  <si>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</si>
  <si>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</si>
  <si>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</si>
  <si>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</si>
  <si>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</si>
  <si>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</si>
  <si>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</si>
  <si>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</si>
  <si>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</si>
  <si>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</si>
  <si>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</si>
  <si>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</si>
  <si>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</si>
  <si>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</si>
  <si>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</si>
  <si>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</si>
  <si>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</si>
  <si>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</si>
  <si>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</si>
  <si>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</si>
  <si>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</si>
  <si>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</si>
  <si>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</si>
  <si>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</si>
  <si>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</si>
  <si>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</si>
  <si>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</si>
  <si>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</si>
  <si>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</si>
  <si>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</si>
  <si>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</si>
  <si>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</si>
  <si>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</si>
  <si>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</si>
  <si>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</si>
  <si>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</si>
  <si>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</si>
  <si>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</si>
  <si>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</si>
  <si>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</si>
  <si>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</si>
  <si>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</si>
  <si>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</si>
  <si>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</si>
  <si>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</si>
  <si>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</si>
  <si>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</si>
  <si>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</si>
  <si>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</si>
  <si>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</si>
  <si>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</si>
  <si>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</si>
  <si>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</si>
  <si>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</si>
  <si>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</si>
  <si>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</si>
  <si>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</si>
  <si>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</si>
  <si>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</si>
  <si>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</si>
  <si>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</si>
  <si>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</si>
  <si>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</si>
  <si>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</si>
  <si>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</si>
  <si>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</si>
  <si>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</si>
  <si>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</si>
  <si>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</si>
  <si>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</si>
  <si>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</si>
  <si>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</si>
  <si>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</si>
  <si>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</si>
  <si>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</si>
  <si>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</si>
  <si>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</si>
  <si>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</si>
  <si>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</si>
  <si>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</si>
  <si>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</si>
  <si>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</si>
  <si>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</si>
  <si>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</si>
  <si>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</si>
  <si>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</si>
  <si>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</si>
  <si>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</si>
  <si>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</si>
  <si>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</si>
  <si>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</si>
  <si>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</si>
  <si>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</si>
  <si>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</si>
  <si>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</si>
  <si>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</si>
  <si>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</si>
  <si>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</si>
  <si>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</si>
  <si>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</si>
  <si>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</si>
  <si>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</si>
  <si>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</si>
  <si>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</si>
  <si>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</si>
  <si>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</si>
  <si>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</si>
  <si>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</si>
  <si>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</si>
  <si>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</si>
  <si>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</si>
  <si>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</si>
  <si>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</si>
  <si>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</si>
  <si>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</si>
  <si>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</si>
  <si>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</si>
  <si>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</si>
  <si>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</si>
  <si>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</si>
  <si>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</si>
  <si>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</si>
  <si>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</si>
  <si>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</si>
  <si>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</si>
  <si>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</si>
  <si>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</si>
  <si>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</si>
  <si>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</si>
  <si>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</si>
  <si>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</si>
  <si>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</si>
  <si>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</si>
  <si>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</si>
  <si>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</si>
  <si>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</si>
  <si>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</si>
  <si>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</si>
  <si>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</si>
  <si>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</si>
  <si>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</si>
  <si>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</si>
  <si>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</si>
  <si>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</si>
  <si>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</si>
  <si>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</si>
  <si>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</si>
  <si>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</si>
  <si>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</si>
  <si>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</si>
  <si>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</si>
  <si>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</si>
  <si>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</si>
  <si>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</si>
  <si>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</si>
  <si>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</si>
  <si>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</si>
  <si>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</si>
  <si>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</si>
  <si>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</si>
  <si>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</si>
  <si>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</si>
  <si>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</si>
  <si>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</si>
  <si>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</si>
  <si>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</si>
  <si>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</si>
  <si>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</si>
  <si>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</si>
  <si>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</si>
  <si>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</si>
  <si>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</si>
  <si>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</si>
  <si>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</si>
  <si>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</si>
  <si>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</si>
  <si>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</si>
  <si>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</si>
  <si>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</si>
  <si>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</si>
  <si>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</si>
  <si>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</si>
  <si>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</si>
  <si>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</si>
  <si>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</si>
  <si>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</si>
  <si>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</si>
  <si>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</si>
  <si>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</si>
  <si>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</si>
  <si>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</si>
  <si>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</si>
  <si>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</si>
  <si>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</si>
  <si>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</si>
  <si>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</si>
  <si>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</si>
  <si>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</si>
  <si>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</si>
  <si>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</si>
  <si>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</si>
  <si>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</si>
  <si>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</si>
  <si>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</si>
  <si>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</si>
  <si>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</si>
  <si>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</si>
  <si>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</si>
  <si>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</si>
  <si>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</si>
  <si>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</si>
  <si>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</si>
  <si>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</si>
  <si>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</si>
  <si>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</si>
  <si>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</si>
  <si>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</si>
  <si>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</si>
  <si>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</si>
  <si>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</si>
  <si>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</si>
  <si>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</si>
  <si>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</si>
  <si>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</si>
  <si>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</si>
  <si>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</si>
  <si>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</si>
  <si>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</si>
  <si>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</si>
  <si>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</si>
  <si>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</si>
  <si>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</si>
  <si>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</si>
  <si>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</si>
  <si>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</si>
  <si>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</si>
  <si>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</si>
  <si>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</si>
  <si>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</si>
  <si>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</si>
  <si>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</si>
  <si>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</si>
  <si>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</si>
  <si>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</si>
  <si>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</si>
  <si>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</si>
  <si>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</si>
  <si>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</si>
  <si>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</si>
  <si>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</si>
  <si>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</si>
  <si>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</si>
  <si>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</si>
  <si>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</si>
  <si>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</si>
  <si>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</si>
  <si>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</si>
  <si>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</si>
  <si>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</si>
  <si>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</si>
  <si>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</si>
  <si>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</si>
  <si>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</si>
  <si>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</si>
  <si>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</si>
  <si>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</si>
  <si>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</si>
  <si>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</si>
  <si>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</si>
  <si>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</si>
  <si>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</si>
  <si>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</si>
  <si>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</si>
  <si>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</si>
  <si>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</si>
  <si>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</si>
  <si>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</si>
  <si>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</si>
  <si>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</si>
  <si>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</si>
  <si>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</si>
  <si>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</si>
  <si>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</si>
  <si>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</si>
  <si>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</si>
  <si>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</si>
  <si>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</si>
  <si>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</si>
  <si>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</si>
  <si>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</si>
  <si>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</si>
  <si>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</si>
  <si>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</si>
  <si>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</si>
  <si>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</si>
  <si>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</si>
  <si>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</si>
  <si>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</si>
  <si>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</si>
  <si>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</si>
  <si>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</si>
  <si>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</si>
  <si>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</si>
  <si>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</si>
  <si>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</si>
  <si>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</si>
  <si>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</si>
  <si>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</si>
  <si>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</si>
  <si>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</si>
  <si>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</si>
  <si>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</si>
  <si>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</si>
  <si>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</si>
  <si>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</si>
  <si>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</si>
  <si>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</si>
  <si>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</si>
  <si>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</si>
  <si>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</si>
  <si>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</si>
  <si>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</si>
  <si>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</si>
  <si>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</si>
  <si>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</si>
  <si>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</si>
  <si>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</si>
  <si>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</si>
  <si>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</si>
  <si>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</si>
  <si>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</si>
  <si>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</si>
  <si>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</si>
  <si>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</si>
  <si>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</si>
  <si>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</si>
  <si>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</si>
  <si>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</si>
  <si>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</si>
  <si>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</si>
  <si>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</si>
  <si>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</si>
  <si>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</si>
  <si>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</si>
  <si>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</si>
  <si>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</si>
  <si>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</si>
  <si>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</si>
  <si>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</si>
  <si>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</si>
  <si>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</si>
  <si>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</si>
  <si>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</si>
  <si>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</si>
  <si>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</si>
  <si>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</si>
  <si>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</si>
  <si>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</si>
  <si>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</si>
  <si>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</si>
  <si>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</si>
  <si>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</si>
  <si>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</si>
  <si>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</si>
  <si>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</si>
  <si>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</si>
  <si>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</si>
  <si>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</si>
  <si>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</si>
  <si>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</si>
  <si>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</si>
  <si>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</si>
  <si>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</si>
  <si>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</si>
  <si>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</si>
  <si>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</si>
  <si>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</si>
  <si>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</si>
  <si>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</si>
  <si>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</si>
  <si>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</si>
  <si>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</si>
  <si>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</si>
  <si>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</si>
  <si>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</si>
  <si>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</si>
  <si>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</si>
  <si>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</si>
  <si>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</si>
  <si>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</si>
  <si>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</si>
  <si>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</si>
  <si>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</si>
  <si>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</si>
  <si>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</si>
  <si>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</si>
  <si>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</si>
  <si>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</si>
  <si>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</si>
  <si>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</si>
  <si>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</si>
  <si>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</si>
  <si>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</si>
  <si>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</si>
  <si>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</si>
  <si>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</si>
  <si>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</si>
  <si>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</si>
  <si>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</si>
  <si>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</si>
  <si>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</si>
  <si>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</si>
  <si>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</si>
  <si>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</si>
  <si>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</si>
  <si>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</si>
  <si>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</si>
  <si>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</si>
  <si>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</si>
  <si>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</si>
  <si>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</si>
  <si>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</si>
  <si>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</si>
  <si>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</si>
  <si>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</si>
  <si>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</si>
  <si>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</si>
  <si>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</si>
  <si>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</si>
  <si>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</si>
  <si>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</si>
  <si>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</si>
  <si>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</si>
  <si>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</si>
  <si>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</si>
  <si>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</si>
  <si>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</si>
  <si>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</si>
  <si>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</si>
  <si>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</si>
  <si>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</si>
  <si>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</si>
  <si>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</si>
  <si>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</si>
  <si>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</si>
  <si>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</si>
  <si>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</si>
  <si>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</si>
  <si>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</si>
  <si>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</si>
  <si>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</si>
  <si>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</si>
  <si>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</si>
  <si>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</si>
  <si>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</si>
  <si>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</si>
  <si>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</si>
  <si>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</si>
  <si>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</si>
  <si>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</si>
  <si>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</si>
  <si>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</si>
  <si>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</si>
  <si>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</si>
  <si>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</si>
  <si>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</si>
  <si>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</si>
  <si>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</si>
  <si>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</si>
  <si>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</si>
  <si>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</si>
  <si>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</si>
  <si>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</si>
  <si>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</si>
  <si>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</si>
  <si>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</si>
  <si>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</si>
  <si>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</si>
  <si>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</si>
  <si>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</si>
  <si>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</si>
  <si>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</si>
  <si>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</si>
  <si>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</si>
  <si>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</si>
  <si>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</si>
  <si>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</si>
  <si>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</si>
  <si>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</si>
  <si>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</si>
  <si>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</si>
  <si>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</si>
  <si>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</si>
  <si>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</si>
  <si>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</si>
  <si>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</si>
  <si>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</si>
  <si>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</si>
  <si>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</si>
  <si>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</si>
  <si>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</si>
  <si>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</si>
  <si>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</si>
  <si>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</si>
  <si>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</si>
  <si>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</si>
  <si>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</si>
  <si>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</si>
  <si>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</si>
  <si>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</si>
  <si>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</si>
  <si>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</si>
  <si>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</si>
  <si>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</si>
  <si>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</si>
  <si>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</si>
  <si>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</si>
  <si>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</si>
  <si>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</si>
  <si>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</si>
  <si>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</si>
  <si>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</si>
  <si>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</si>
  <si>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</si>
  <si>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</si>
  <si>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</si>
  <si>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</si>
  <si>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</si>
  <si>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</si>
  <si>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</si>
  <si>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</si>
  <si>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</si>
  <si>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</si>
  <si>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</si>
  <si>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</si>
  <si>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</si>
  <si>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</si>
  <si>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</si>
  <si>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</si>
  <si>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</si>
  <si>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</si>
  <si>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</si>
  <si>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</si>
  <si>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</si>
  <si>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</si>
  <si>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</si>
  <si>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</si>
  <si>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</si>
  <si>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</si>
  <si>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</si>
  <si>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</si>
  <si>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</si>
  <si>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</si>
  <si>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</si>
  <si>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</si>
  <si>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</si>
  <si>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</si>
  <si>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</si>
  <si>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</si>
  <si>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</si>
  <si>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</si>
  <si>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</si>
  <si>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</si>
  <si>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</si>
  <si>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</si>
  <si>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</si>
  <si>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</si>
  <si>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</si>
  <si>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</si>
  <si>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</si>
  <si>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</si>
  <si>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</si>
  <si>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</si>
  <si>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</si>
  <si>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</si>
  <si>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</si>
  <si>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</si>
  <si>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</si>
  <si>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</si>
  <si>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</si>
  <si>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</si>
  <si>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</si>
  <si>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</si>
  <si>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</si>
  <si>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</si>
  <si>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</si>
  <si>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</si>
  <si>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</si>
  <si>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</si>
  <si>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</si>
  <si>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</si>
  <si>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</si>
  <si>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</si>
  <si>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</si>
  <si>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</si>
  <si>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</si>
  <si>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</si>
  <si>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</si>
  <si>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</si>
  <si>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</si>
  <si>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</si>
  <si>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</si>
  <si>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</si>
  <si>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</si>
  <si>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</si>
  <si>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</si>
  <si>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</si>
  <si>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</si>
  <si>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</si>
  <si>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</si>
  <si>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</si>
  <si>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</si>
  <si>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</si>
  <si>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</si>
  <si>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</si>
  <si>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</si>
  <si>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</si>
  <si>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</si>
  <si>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</si>
  <si>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</si>
  <si>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</si>
  <si>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</si>
  <si>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</si>
  <si>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</si>
  <si>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</si>
  <si>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</si>
  <si>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</si>
  <si>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</si>
  <si>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</si>
  <si>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</si>
  <si>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</si>
  <si>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</si>
  <si>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</si>
  <si>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</si>
  <si>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</si>
  <si>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</si>
  <si>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</si>
  <si>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</si>
  <si>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</si>
  <si>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</si>
  <si>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</si>
  <si>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</si>
  <si>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</si>
  <si>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</si>
  <si>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</si>
  <si>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</si>
  <si>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</si>
  <si>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</si>
  <si>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</si>
  <si>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</si>
  <si>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</si>
  <si>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</si>
  <si>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</si>
  <si>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</si>
  <si>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</si>
  <si>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</si>
  <si>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</si>
  <si>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</si>
  <si>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</si>
  <si>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</si>
  <si>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</si>
  <si>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</si>
  <si>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</si>
  <si>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</si>
  <si>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</si>
  <si>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</si>
  <si>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</si>
  <si>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</si>
  <si>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</si>
  <si>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</si>
  <si>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</si>
  <si>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</si>
  <si>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</si>
  <si>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</si>
  <si>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</si>
  <si>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</si>
  <si>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</si>
  <si>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</si>
  <si>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</si>
  <si>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</si>
  <si>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</si>
  <si>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</si>
  <si>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</si>
  <si>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</si>
  <si>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</si>
  <si>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</si>
  <si>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</si>
  <si>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</si>
  <si>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</si>
  <si>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</si>
  <si>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</si>
  <si>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</si>
  <si>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</si>
  <si>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</si>
  <si>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</si>
  <si>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</si>
  <si>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</si>
  <si>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</si>
  <si>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</si>
  <si>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</si>
  <si>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</si>
  <si>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</si>
  <si>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</si>
  <si>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</si>
  <si>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</si>
  <si>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</si>
  <si>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</si>
  <si>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</si>
  <si>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</si>
  <si>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</si>
  <si>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</si>
  <si>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</si>
  <si>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</si>
  <si>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</si>
  <si>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</si>
  <si>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</si>
  <si>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</si>
  <si>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</si>
  <si>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</si>
  <si>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</si>
  <si>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</si>
  <si>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</si>
  <si>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</si>
  <si>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</si>
  <si>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</si>
  <si>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</si>
  <si>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</si>
  <si>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</si>
  <si>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</si>
  <si>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</si>
  <si>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</si>
  <si>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</si>
  <si>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</si>
  <si>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</si>
  <si>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</si>
  <si>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</si>
  <si>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</si>
  <si>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</si>
  <si>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</si>
  <si>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</si>
  <si>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</si>
  <si>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</si>
  <si>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</si>
  <si>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</si>
  <si>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</si>
  <si>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</si>
  <si>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</si>
  <si>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</si>
  <si>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</si>
  <si>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</si>
  <si>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</si>
  <si>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</si>
  <si>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</si>
  <si>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</si>
  <si>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</si>
  <si>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</si>
  <si>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</si>
  <si>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</si>
  <si>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</si>
  <si>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</si>
  <si>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</si>
  <si>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</si>
  <si>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</si>
  <si>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</si>
  <si>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</si>
  <si>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</si>
  <si>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</si>
  <si>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</si>
  <si>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</si>
  <si>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</si>
  <si>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</si>
  <si>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</si>
  <si>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</si>
  <si>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</si>
  <si>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</si>
  <si>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</si>
  <si>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</si>
  <si>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</si>
  <si>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</si>
  <si>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</si>
  <si>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</si>
  <si>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</si>
  <si>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</si>
  <si>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</si>
  <si>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</si>
  <si>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</si>
  <si>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</si>
  <si>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</si>
  <si>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</si>
  <si>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</si>
  <si>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</si>
  <si>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</si>
  <si>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</si>
  <si>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</si>
  <si>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</si>
  <si>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</si>
  <si>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</si>
  <si>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</si>
  <si>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</si>
  <si>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</si>
  <si>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</si>
  <si>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</si>
  <si>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</si>
  <si>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</si>
  <si>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</si>
  <si>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</si>
  <si>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</si>
  <si>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</si>
  <si>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</si>
  <si>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</si>
  <si>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</si>
  <si>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</si>
  <si>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</si>
  <si>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</si>
  <si>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</si>
  <si>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</si>
  <si>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</si>
  <si>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</si>
  <si>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</si>
  <si>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</si>
  <si>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</si>
  <si>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</si>
  <si>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</si>
  <si>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</si>
  <si>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</si>
  <si>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</si>
  <si>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</si>
  <si>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</si>
  <si>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</si>
  <si>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</si>
  <si>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</si>
  <si>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</si>
  <si>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</si>
  <si>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</si>
  <si>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</si>
  <si>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</si>
  <si>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</si>
  <si>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</si>
  <si>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</si>
  <si>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</si>
  <si>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</si>
  <si>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</si>
  <si>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</si>
  <si>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</si>
  <si>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</si>
  <si>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</si>
  <si>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</si>
  <si>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</si>
  <si>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</si>
  <si>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</si>
  <si>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</si>
  <si>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</si>
  <si>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</si>
  <si>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</si>
  <si>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</si>
  <si>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</si>
  <si>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</si>
  <si>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</si>
  <si>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</si>
  <si>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</si>
  <si>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</si>
  <si>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</si>
  <si>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</si>
  <si>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</si>
  <si>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</si>
  <si>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</si>
  <si>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</si>
  <si>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</si>
  <si>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</si>
  <si>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</si>
  <si>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</si>
  <si>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</si>
  <si>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</si>
  <si>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</si>
  <si>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</si>
  <si>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</si>
  <si>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</si>
  <si>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</si>
  <si>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</si>
  <si>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</si>
  <si>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</si>
  <si>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</si>
  <si>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</si>
  <si>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</si>
  <si>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</si>
  <si>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</si>
  <si>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</si>
  <si>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</si>
  <si>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</si>
  <si>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</si>
  <si>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</si>
  <si>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</si>
  <si>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</si>
  <si>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</si>
  <si>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</si>
  <si>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</si>
  <si>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</si>
  <si>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</si>
  <si>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</si>
  <si>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</si>
  <si>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</si>
  <si>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</si>
  <si>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</si>
  <si>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</si>
  <si>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</si>
  <si>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</si>
  <si>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</si>
  <si>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</si>
  <si>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</si>
  <si>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</si>
  <si>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</si>
  <si>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</si>
  <si>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</si>
  <si>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</si>
  <si>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</si>
  <si>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</si>
  <si>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</si>
  <si>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</si>
  <si>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</si>
  <si>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</si>
  <si>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</si>
  <si>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</si>
  <si>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</si>
  <si>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</si>
  <si>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</si>
  <si>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</si>
  <si>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</si>
  <si>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</si>
  <si>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</si>
  <si>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</si>
  <si>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</si>
  <si>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</si>
  <si>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</si>
  <si>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</si>
  <si>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</si>
  <si>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</si>
  <si>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</si>
  <si>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</si>
  <si>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</si>
  <si>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</si>
  <si>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</si>
  <si>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</si>
  <si>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</si>
  <si>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</si>
  <si>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</si>
  <si>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</si>
  <si>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</si>
  <si>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</si>
  <si>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</si>
  <si>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</si>
  <si>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</si>
  <si>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</si>
  <si>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</si>
  <si>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</si>
  <si>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</si>
  <si>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</si>
  <si>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</si>
  <si>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</si>
  <si>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</si>
  <si>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</si>
  <si>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</si>
  <si>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</si>
  <si>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</si>
  <si>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</si>
  <si>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</si>
  <si>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</si>
  <si>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</si>
  <si>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</si>
  <si>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</si>
  <si>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</si>
  <si>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</si>
  <si>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</si>
  <si>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</si>
  <si>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</si>
  <si>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</si>
  <si>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</si>
  <si>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</si>
  <si>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</si>
  <si>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</si>
  <si>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</si>
  <si>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</si>
  <si>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</si>
  <si>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</si>
  <si>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</si>
  <si>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</si>
  <si>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</si>
  <si>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</si>
  <si>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</si>
  <si>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</si>
  <si>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</si>
  <si>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</si>
  <si>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</si>
  <si>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</si>
  <si>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</si>
  <si>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</si>
  <si>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</si>
  <si>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</si>
  <si>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</si>
  <si>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</si>
  <si>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</si>
  <si>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</si>
  <si>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</si>
  <si>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</si>
  <si>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</si>
  <si>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</si>
  <si>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</si>
  <si>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</si>
  <si>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</si>
  <si>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</si>
  <si>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</si>
  <si>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</si>
  <si>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</si>
  <si>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</si>
  <si>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</si>
  <si>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</si>
  <si>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</si>
  <si>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</si>
  <si>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</si>
  <si>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</si>
  <si>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</si>
  <si>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</si>
  <si>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</si>
  <si>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</si>
  <si>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</si>
  <si>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</si>
  <si>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</si>
  <si>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</si>
  <si>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</si>
  <si>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</si>
  <si>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</si>
  <si>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</si>
  <si>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</si>
  <si>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</si>
  <si>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</si>
  <si>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</si>
  <si>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</si>
  <si>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</si>
  <si>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</si>
  <si>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</si>
  <si>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</si>
  <si>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</si>
  <si>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</si>
  <si>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</si>
  <si>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</si>
  <si>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</si>
  <si>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</si>
  <si>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</si>
  <si>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</si>
  <si>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</si>
  <si>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</si>
  <si>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</si>
  <si>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</si>
  <si>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</si>
  <si>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</si>
  <si>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</si>
  <si>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</si>
  <si>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</si>
  <si>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</si>
  <si>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</si>
  <si>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</si>
  <si>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</si>
  <si>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</si>
  <si>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</si>
  <si>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</si>
  <si>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</si>
  <si>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</si>
  <si>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</si>
  <si>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</si>
  <si>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</si>
  <si>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</si>
  <si>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</si>
  <si>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</si>
  <si>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</si>
  <si>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</si>
  <si>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</si>
  <si>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</si>
  <si>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</si>
  <si>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</si>
  <si>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</si>
  <si>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</si>
  <si>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</si>
  <si>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</si>
  <si>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</si>
  <si>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</si>
  <si>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</si>
  <si>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</si>
  <si>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</si>
  <si>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</si>
  <si>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</si>
  <si>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</si>
  <si>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</si>
  <si>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</si>
  <si>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</si>
  <si>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</si>
  <si>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</si>
  <si>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</si>
  <si>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</si>
  <si>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</si>
  <si>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</si>
  <si>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</si>
  <si>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</si>
  <si>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</si>
  <si>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</si>
  <si>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</si>
  <si>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</si>
  <si>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</si>
  <si>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</si>
  <si>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</si>
  <si>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</si>
  <si>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</si>
  <si>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</si>
  <si>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</si>
  <si>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</si>
  <si>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</si>
  <si>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</si>
  <si>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</si>
  <si>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</si>
  <si>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</si>
  <si>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</si>
  <si>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</si>
  <si>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</si>
  <si>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</si>
  <si>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</si>
  <si>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</si>
  <si>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</si>
  <si>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</si>
  <si>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</si>
  <si>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</si>
  <si>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</si>
  <si>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</si>
  <si>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</si>
  <si>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</si>
  <si>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</si>
  <si>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</si>
  <si>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</si>
  <si>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</si>
  <si>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</si>
  <si>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</si>
  <si>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</si>
  <si>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</si>
  <si>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</si>
  <si>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</si>
  <si>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</si>
  <si>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</si>
  <si>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</si>
  <si>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</si>
  <si>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</si>
  <si>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</si>
  <si>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</si>
  <si>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</si>
  <si>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</si>
  <si>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</si>
  <si>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</si>
  <si>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</si>
  <si>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</si>
  <si>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</si>
  <si>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</si>
  <si>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</si>
  <si>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</si>
  <si>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</si>
  <si>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</si>
  <si>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</si>
  <si>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</si>
  <si>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</si>
  <si>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</si>
  <si>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</si>
  <si>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</si>
  <si>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</si>
  <si>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</si>
  <si>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</si>
  <si>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</si>
  <si>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</si>
  <si>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</si>
  <si>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</si>
  <si>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</si>
  <si>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</si>
  <si>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</si>
  <si>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</si>
  <si>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</si>
  <si>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</si>
  <si>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</si>
  <si>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</si>
  <si>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</si>
  <si>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</si>
  <si>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</si>
  <si>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</si>
  <si>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</si>
  <si>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</si>
  <si>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</si>
  <si>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</si>
  <si>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</si>
  <si>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</si>
  <si>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</si>
  <si>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</si>
  <si>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</si>
  <si>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</si>
  <si>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</si>
  <si>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</si>
  <si>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</si>
  <si>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</si>
  <si>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</si>
  <si>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</si>
  <si>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</si>
  <si>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</si>
  <si>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</si>
  <si>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</si>
  <si>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</si>
  <si>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</si>
  <si>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</si>
  <si>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</si>
  <si>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</si>
  <si>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</si>
  <si>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</si>
  <si>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</si>
  <si>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</si>
  <si>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</si>
  <si>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</si>
  <si>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</si>
  <si>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</si>
  <si>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</si>
  <si>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</si>
  <si>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</si>
  <si>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</si>
  <si>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</si>
  <si>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</si>
  <si>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</si>
  <si>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</si>
  <si>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</si>
  <si>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</si>
  <si>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</si>
  <si>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</si>
  <si>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</si>
  <si>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</si>
  <si>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</si>
  <si>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</si>
  <si>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</si>
  <si>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</si>
  <si>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</si>
  <si>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</si>
  <si>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</si>
  <si>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</si>
  <si>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</si>
  <si>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</si>
  <si>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</si>
  <si>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</si>
  <si>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</si>
  <si>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</si>
  <si>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</si>
  <si>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</si>
  <si>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</si>
  <si>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</si>
  <si>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</si>
  <si>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</si>
  <si>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</si>
  <si>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</si>
  <si>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</si>
  <si>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</si>
  <si>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</si>
  <si>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</si>
  <si>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</si>
  <si>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</si>
  <si>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</si>
  <si>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</si>
  <si>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</si>
  <si>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</si>
  <si>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</si>
  <si>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</si>
  <si>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</si>
  <si>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</si>
  <si>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</si>
  <si>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</si>
  <si>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</si>
  <si>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</si>
  <si>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</si>
  <si>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</si>
  <si>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</si>
  <si>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</si>
  <si>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</si>
  <si>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</si>
  <si>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</si>
  <si>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</si>
  <si>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</si>
  <si>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</si>
  <si>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</si>
  <si>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</si>
  <si>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</si>
  <si>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</si>
  <si>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</si>
  <si>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</si>
  <si>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</si>
  <si>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</si>
  <si>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</si>
  <si>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</si>
  <si>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</si>
  <si>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</si>
  <si>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</si>
  <si>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</si>
  <si>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</si>
  <si>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</si>
  <si>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</si>
  <si>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</si>
  <si>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</si>
  <si>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</si>
  <si>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</si>
  <si>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</si>
  <si>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</si>
  <si>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</si>
  <si>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</si>
  <si>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</si>
  <si>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</si>
  <si>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</si>
  <si>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</si>
  <si>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</si>
  <si>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</si>
  <si>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</si>
  <si>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</si>
  <si>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</si>
  <si>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</si>
  <si>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</si>
  <si>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</si>
  <si>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</si>
  <si>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</si>
  <si>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</si>
  <si>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</si>
  <si>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</si>
  <si>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</si>
  <si>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</si>
  <si>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</si>
  <si>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</si>
  <si>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</si>
  <si>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</si>
  <si>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</si>
  <si>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</si>
  <si>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</si>
  <si>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</si>
  <si>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</si>
  <si>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</si>
  <si>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</si>
  <si>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</si>
  <si>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</si>
  <si>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</si>
  <si>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</si>
  <si>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</si>
  <si>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</si>
  <si>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</si>
  <si>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</si>
  <si>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</si>
  <si>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</si>
  <si>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</si>
  <si>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</si>
  <si>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</si>
  <si>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</si>
  <si>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</si>
  <si>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</si>
  <si>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</si>
  <si>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</si>
  <si>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</si>
  <si>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</si>
  <si>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</si>
  <si>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</si>
  <si>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</si>
  <si>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</si>
  <si>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</si>
  <si>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</si>
  <si>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</si>
  <si>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</si>
  <si>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</si>
  <si>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</si>
  <si>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</si>
  <si>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</si>
  <si>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</si>
  <si>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</si>
  <si>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</si>
  <si>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</si>
  <si>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</si>
  <si>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</si>
  <si>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</si>
  <si>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</si>
  <si>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</si>
  <si>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</si>
  <si>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</si>
  <si>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</si>
  <si>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</si>
  <si>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</si>
  <si>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</si>
  <si>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</si>
  <si>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</si>
  <si>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</si>
  <si>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</si>
  <si>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</si>
  <si>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</si>
  <si>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</si>
  <si>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</si>
  <si>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</si>
  <si>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</si>
  <si>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</si>
  <si>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</si>
  <si>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</si>
  <si>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</si>
  <si>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</si>
  <si>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</si>
  <si>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</si>
  <si>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</si>
  <si>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</si>
  <si>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</si>
  <si>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</si>
  <si>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</si>
  <si>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</si>
  <si>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</si>
  <si>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</si>
  <si>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</si>
  <si>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</si>
  <si>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</si>
  <si>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</si>
  <si>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</si>
  <si>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</si>
  <si>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</si>
  <si>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</si>
  <si>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</si>
  <si>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</si>
  <si>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</si>
  <si>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</si>
  <si>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</si>
  <si>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</si>
  <si>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</si>
  <si>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</si>
  <si>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</si>
  <si>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</si>
  <si>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</si>
  <si>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</si>
  <si>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</si>
  <si>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</si>
  <si>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</si>
  <si>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</si>
  <si>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</si>
  <si>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</si>
  <si>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</si>
  <si>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</si>
  <si>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</si>
  <si>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</si>
  <si>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</si>
  <si>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</si>
  <si>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</si>
  <si>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</si>
  <si>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</si>
  <si>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</si>
  <si>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</si>
  <si>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</si>
  <si>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</si>
  <si>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</si>
  <si>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</si>
  <si>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</si>
  <si>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</si>
  <si>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</si>
  <si>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</si>
  <si>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</si>
  <si>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</si>
  <si>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</si>
  <si>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</si>
  <si>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</si>
  <si>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</si>
  <si>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</si>
  <si>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</si>
  <si>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</si>
  <si>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</si>
  <si>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</si>
  <si>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</si>
  <si>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</si>
  <si>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</si>
  <si>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</si>
  <si>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</si>
  <si>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</si>
  <si>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</si>
  <si>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</si>
  <si>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</si>
  <si>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</si>
  <si>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</si>
  <si>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</si>
  <si>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</si>
  <si>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</si>
  <si>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</si>
  <si>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</si>
  <si>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</si>
  <si>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</si>
  <si>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</si>
  <si>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</si>
  <si>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</si>
  <si>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</si>
  <si>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</si>
  <si>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</si>
  <si>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</si>
  <si>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</si>
  <si>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</si>
  <si>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</si>
  <si>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</si>
  <si>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</si>
  <si>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</si>
  <si>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</si>
  <si>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</si>
  <si>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</si>
  <si>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</si>
  <si>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</si>
  <si>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</si>
  <si>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</si>
  <si>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</si>
  <si>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</si>
  <si>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</si>
  <si>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</si>
  <si>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</si>
  <si>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</si>
  <si>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</si>
  <si>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</si>
  <si>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</si>
  <si>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</si>
  <si>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</si>
  <si>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</si>
  <si>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</si>
  <si>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</si>
  <si>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</si>
  <si>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</si>
  <si>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</si>
  <si>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</si>
  <si>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</si>
  <si>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</si>
  <si>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</si>
  <si>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</si>
  <si>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</si>
  <si>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</si>
  <si>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</si>
  <si>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</si>
  <si>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</si>
  <si>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</si>
  <si>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</si>
  <si>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</si>
  <si>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</si>
  <si>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</si>
  <si>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</si>
  <si>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</si>
  <si>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</si>
  <si>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</si>
  <si>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</si>
  <si>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</si>
  <si>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</si>
  <si>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</si>
  <si>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</si>
  <si>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</si>
  <si>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</si>
  <si>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</si>
  <si>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</si>
  <si>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</si>
  <si>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</si>
  <si>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</si>
  <si>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</si>
  <si>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</si>
  <si>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</si>
  <si>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</si>
  <si>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</si>
  <si>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</si>
  <si>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</si>
  <si>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</si>
  <si>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</si>
  <si>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</si>
  <si>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</si>
  <si>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</si>
  <si>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</si>
  <si>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</si>
  <si>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</si>
  <si>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</si>
  <si>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</si>
  <si>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</si>
  <si>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</si>
  <si>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</si>
  <si>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</si>
  <si>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</si>
  <si>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</si>
  <si>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</si>
  <si>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</si>
  <si>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</si>
  <si>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</si>
  <si>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</si>
  <si>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</si>
  <si>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</si>
  <si>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</si>
  <si>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</si>
  <si>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</si>
  <si>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</si>
  <si>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</si>
  <si>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</si>
  <si>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</si>
  <si>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</si>
  <si>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</si>
  <si>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</si>
  <si>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</si>
  <si>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</si>
  <si>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</si>
  <si>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</si>
  <si>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</si>
  <si>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</si>
  <si>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</si>
  <si>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</si>
  <si>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</si>
  <si>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</si>
  <si>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</si>
  <si>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</si>
  <si>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</si>
  <si>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</si>
  <si>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</si>
  <si>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</si>
  <si>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</si>
  <si>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</si>
  <si>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</si>
  <si>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</si>
  <si>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</si>
  <si>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</si>
  <si>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</si>
  <si>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</si>
  <si>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</si>
  <si>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</si>
  <si>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</si>
  <si>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</si>
  <si>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</si>
  <si>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</si>
  <si>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</si>
  <si>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</si>
  <si>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</si>
  <si>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</si>
  <si>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</si>
  <si>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</si>
  <si>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</si>
  <si>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</si>
  <si>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</si>
  <si>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</si>
  <si>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</si>
  <si>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</si>
  <si>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</si>
  <si>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</si>
  <si>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</si>
  <si>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</si>
  <si>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</si>
  <si>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</si>
  <si>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</si>
  <si>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</si>
  <si>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</si>
  <si>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</si>
  <si>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</si>
  <si>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</si>
  <si>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</si>
  <si>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</si>
  <si>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</si>
  <si>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</si>
  <si>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</si>
  <si>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</si>
  <si>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</si>
  <si>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</si>
  <si>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</si>
  <si>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</si>
  <si>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</si>
  <si>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</si>
  <si>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</si>
  <si>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</si>
  <si>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</si>
  <si>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</si>
  <si>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</si>
  <si>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</si>
  <si>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</si>
  <si>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</si>
  <si>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</si>
  <si>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</si>
  <si>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</si>
  <si>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</si>
  <si>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</si>
  <si>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</si>
  <si>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</si>
  <si>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</si>
  <si>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</si>
  <si>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</si>
  <si>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</si>
  <si>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</si>
  <si>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</si>
  <si>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</si>
  <si>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</si>
  <si>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</si>
  <si>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</si>
  <si>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</si>
  <si>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</si>
  <si>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</si>
  <si>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</si>
  <si>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</si>
  <si>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</si>
  <si>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</si>
  <si>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</si>
  <si>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</si>
  <si>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</si>
  <si>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</si>
  <si>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</si>
  <si>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</si>
  <si>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</si>
  <si>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</si>
  <si>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</si>
  <si>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</si>
  <si>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</si>
  <si>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</si>
  <si>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</si>
  <si>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</si>
  <si>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</si>
  <si>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</si>
  <si>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</si>
  <si>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</si>
  <si>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</si>
  <si>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</si>
  <si>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</si>
  <si>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</si>
  <si>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</si>
  <si>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</si>
  <si>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</si>
  <si>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</si>
  <si>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</si>
  <si>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</si>
  <si>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</si>
  <si>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</si>
  <si>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</si>
  <si>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</si>
  <si>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</si>
  <si>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</si>
  <si>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</si>
  <si>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</si>
  <si>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</si>
  <si>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</si>
  <si>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</si>
  <si>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</si>
  <si>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</si>
  <si>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</si>
  <si>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</si>
  <si>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</si>
  <si>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</si>
  <si>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</si>
  <si>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</si>
  <si>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</si>
  <si>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</si>
  <si>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</si>
  <si>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</si>
  <si>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</si>
  <si>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</si>
  <si>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</si>
  <si>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</si>
  <si>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</si>
  <si>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</si>
  <si>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</si>
  <si>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</si>
  <si>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</si>
  <si>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</si>
  <si>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</si>
  <si>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</si>
  <si>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</si>
  <si>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</si>
  <si>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</si>
  <si>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</si>
  <si>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</si>
  <si>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</si>
  <si>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</si>
  <si>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</si>
  <si>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</si>
  <si>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</si>
  <si>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</si>
  <si>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</si>
  <si>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</si>
  <si>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</si>
  <si>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</si>
  <si>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</si>
  <si>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</si>
  <si>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</si>
  <si>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</si>
  <si>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</si>
  <si>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</si>
  <si>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</si>
  <si>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</si>
  <si>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</si>
  <si>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</si>
  <si>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</si>
  <si>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</si>
  <si>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</si>
  <si>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</si>
  <si>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</si>
  <si>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</si>
  <si>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</si>
  <si>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</si>
  <si>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</si>
  <si>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</si>
  <si>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</si>
  <si>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</si>
  <si>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</si>
  <si>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</si>
  <si>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</si>
  <si>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</si>
  <si>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</si>
  <si>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</si>
  <si>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</si>
  <si>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</si>
  <si>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</si>
  <si>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</si>
  <si>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</si>
  <si>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</si>
  <si>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</si>
  <si>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</si>
  <si>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</si>
  <si>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</si>
  <si>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</si>
  <si>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</si>
  <si>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</si>
  <si>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</si>
  <si>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</si>
  <si>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</si>
  <si>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</si>
  <si>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</si>
  <si>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</si>
  <si>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</si>
  <si>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</si>
  <si>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</si>
  <si>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</si>
  <si>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</si>
  <si>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</si>
  <si>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</si>
  <si>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</si>
  <si>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</si>
  <si>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</si>
  <si>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</si>
  <si>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</si>
  <si>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</si>
  <si>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</si>
  <si>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</si>
  <si>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</si>
  <si>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</si>
  <si>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</si>
  <si>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</si>
  <si>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</si>
  <si>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</si>
  <si>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</si>
  <si>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</si>
  <si>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</si>
  <si>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</si>
  <si>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</si>
  <si>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</si>
  <si>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</si>
  <si>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</si>
  <si>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</si>
  <si>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</si>
  <si>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</si>
  <si>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</si>
  <si>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</si>
  <si>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</si>
  <si>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</si>
  <si>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</si>
  <si>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</si>
  <si>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</si>
  <si>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</si>
  <si>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</si>
  <si>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</si>
  <si>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</si>
  <si>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</si>
  <si>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</si>
  <si>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</si>
  <si>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</si>
  <si>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</si>
  <si>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</si>
  <si>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</si>
  <si>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</si>
  <si>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</si>
  <si>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</si>
  <si>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</si>
  <si>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</si>
  <si>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</si>
  <si>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</si>
  <si>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</si>
  <si>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</si>
  <si>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</si>
  <si>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</si>
  <si>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</si>
  <si>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</si>
  <si>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</si>
  <si>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</si>
  <si>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</si>
  <si>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</si>
  <si>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</si>
  <si>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</si>
  <si>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</si>
  <si>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</si>
  <si>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</si>
  <si>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</si>
  <si>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</si>
  <si>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</si>
  <si>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</si>
  <si>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</si>
  <si>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</si>
  <si>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</si>
  <si>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</si>
  <si>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</si>
  <si>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</si>
  <si>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</si>
  <si>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</si>
  <si>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</si>
  <si>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</si>
  <si>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</si>
  <si>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</si>
  <si>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</si>
  <si>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</si>
  <si>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</si>
  <si>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</si>
  <si>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</si>
  <si>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</si>
  <si>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</si>
  <si>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</si>
  <si>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</si>
  <si>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</si>
  <si>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</si>
  <si>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</si>
  <si>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</si>
  <si>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</si>
  <si>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</si>
  <si>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</si>
  <si>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</si>
  <si>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</si>
  <si>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</si>
  <si>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</si>
  <si>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</si>
  <si>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</si>
  <si>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</si>
  <si>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</si>
  <si>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</si>
  <si>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</si>
  <si>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</si>
  <si>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</si>
  <si>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</si>
  <si>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</si>
  <si>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</si>
  <si>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</si>
  <si>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</si>
  <si>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</si>
  <si>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</si>
  <si>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</si>
  <si>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</si>
  <si>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</si>
  <si>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</si>
  <si>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</si>
  <si>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</si>
  <si>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</si>
  <si>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</si>
  <si>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</si>
  <si>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</si>
  <si>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</si>
  <si>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</si>
  <si>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</si>
  <si>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</si>
  <si>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</si>
  <si>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</si>
  <si>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</si>
  <si>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</si>
  <si>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</si>
  <si>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</si>
  <si>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</si>
  <si>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</si>
  <si>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</si>
  <si>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</si>
  <si>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</si>
  <si>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</si>
  <si>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</si>
  <si>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</si>
  <si>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</si>
  <si>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</si>
  <si>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</si>
  <si>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</si>
  <si>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</si>
  <si>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</si>
  <si>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</si>
  <si>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</si>
  <si>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</si>
  <si>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</si>
  <si>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</si>
  <si>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</si>
  <si>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</si>
  <si>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</si>
  <si>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</si>
  <si>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</si>
  <si>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</si>
  <si>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</si>
  <si>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</si>
  <si>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</si>
  <si>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</si>
  <si>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</si>
  <si>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</si>
  <si>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</si>
  <si>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</si>
  <si>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</si>
  <si>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</si>
  <si>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</si>
  <si>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</si>
  <si>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</si>
  <si>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</si>
  <si>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</si>
  <si>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</si>
  <si>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</si>
  <si>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</si>
  <si>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</si>
  <si>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</si>
  <si>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</si>
  <si>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</si>
  <si>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</si>
  <si>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</si>
  <si>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</si>
  <si>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</si>
  <si>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</si>
  <si>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</si>
  <si>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</si>
  <si>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</si>
  <si>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</si>
  <si>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</si>
  <si>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</si>
  <si>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</si>
  <si>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</si>
  <si>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</si>
  <si>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</si>
  <si>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</si>
  <si>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</si>
  <si>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</si>
  <si>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</si>
  <si>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</si>
  <si>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</si>
  <si>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</si>
  <si>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</si>
  <si>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</si>
  <si>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</si>
  <si>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</si>
  <si>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</si>
  <si>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</si>
  <si>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</si>
  <si>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</si>
  <si>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</si>
  <si>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</si>
  <si>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</si>
  <si>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</si>
  <si>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</si>
  <si>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</si>
  <si>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</si>
  <si>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</si>
  <si>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</si>
  <si>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</si>
  <si>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</si>
  <si>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</si>
  <si>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</si>
  <si>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</si>
  <si>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</si>
  <si>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</si>
  <si>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</si>
  <si>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</si>
  <si>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</si>
  <si>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</si>
  <si>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</si>
  <si>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</si>
  <si>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</si>
  <si>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</si>
  <si>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</si>
  <si>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</si>
  <si>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</si>
  <si>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</si>
  <si>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</si>
  <si>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</si>
  <si>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</si>
  <si>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</si>
  <si>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</si>
  <si>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</si>
  <si>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</si>
  <si>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</si>
  <si>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</si>
  <si>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</si>
  <si>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</si>
  <si>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</si>
  <si>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</si>
  <si>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</si>
  <si>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</si>
  <si>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</si>
  <si>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</si>
  <si>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</si>
  <si>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</si>
  <si>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</si>
  <si>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</si>
  <si>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</si>
  <si>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</si>
  <si>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</si>
  <si>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</si>
  <si>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</si>
  <si>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</si>
  <si>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</si>
  <si>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</si>
  <si>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</si>
  <si>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</si>
  <si>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</si>
  <si>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</si>
  <si>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</si>
  <si>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</si>
  <si>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</si>
  <si>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</si>
  <si>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</si>
  <si>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</si>
  <si>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</si>
  <si>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</si>
  <si>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</si>
  <si>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</si>
  <si>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</si>
  <si>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</si>
  <si>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</si>
  <si>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</si>
  <si>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</si>
  <si>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</si>
  <si>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</si>
  <si>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</si>
  <si>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</si>
  <si>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</si>
  <si>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</si>
  <si>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</si>
  <si>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</si>
  <si>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</si>
  <si>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</si>
  <si>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</si>
  <si>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</si>
  <si>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</si>
  <si>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</si>
  <si>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</si>
  <si>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</si>
  <si>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</si>
  <si>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</si>
  <si>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</si>
  <si>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</si>
  <si>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</si>
  <si>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</si>
  <si>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</si>
  <si>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</si>
  <si>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</si>
  <si>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</si>
  <si>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</si>
  <si>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</si>
  <si>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</si>
  <si>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</si>
  <si>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</si>
  <si>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</si>
  <si>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</si>
  <si>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</si>
  <si>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</si>
  <si>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</si>
  <si>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</si>
  <si>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</si>
  <si>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</si>
  <si>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</si>
  <si>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</si>
  <si>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</si>
  <si>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</si>
  <si>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</si>
  <si>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</si>
  <si>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</si>
  <si>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</si>
  <si>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</si>
  <si>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</si>
  <si>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</si>
  <si>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</si>
  <si>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</si>
  <si>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</si>
  <si>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</si>
  <si>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</si>
  <si>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</si>
  <si>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</si>
  <si>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</si>
  <si>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</si>
  <si>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</si>
  <si>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</si>
  <si>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</si>
  <si>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</si>
  <si>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</si>
  <si>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</si>
  <si>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</si>
  <si>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</si>
  <si>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</si>
  <si>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</si>
  <si>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</si>
  <si>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</si>
  <si>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</si>
  <si>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</si>
  <si>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</si>
  <si>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</si>
  <si>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</si>
  <si>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</si>
  <si>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</si>
  <si>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</si>
  <si>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</si>
  <si>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</si>
  <si>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</si>
  <si>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</si>
  <si>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</si>
  <si>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</si>
  <si>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</si>
  <si>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</si>
  <si>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</si>
  <si>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</si>
  <si>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</si>
  <si>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</si>
  <si>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</si>
  <si>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</si>
  <si>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</si>
  <si>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</si>
  <si>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</si>
  <si>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</si>
  <si>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</si>
  <si>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</si>
  <si>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</si>
  <si>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</si>
  <si>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</si>
  <si>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</si>
  <si>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</si>
  <si>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</si>
  <si>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</si>
  <si>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</si>
  <si>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</si>
  <si>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</si>
  <si>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</si>
  <si>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</si>
  <si>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</si>
  <si>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</si>
  <si>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</si>
  <si>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</si>
  <si>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</si>
  <si>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</si>
  <si>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</si>
  <si>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</si>
  <si>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</si>
  <si>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</si>
  <si>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</si>
  <si>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</si>
  <si>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</si>
  <si>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</si>
  <si>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</si>
  <si>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</si>
  <si>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</si>
  <si>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</si>
  <si>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</si>
  <si>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</si>
  <si>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</si>
  <si>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</si>
  <si>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</si>
  <si>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</si>
  <si>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</si>
  <si>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</si>
  <si>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</si>
  <si>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</si>
  <si>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</si>
  <si>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</si>
  <si>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</si>
  <si>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</si>
  <si>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</si>
  <si>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</si>
  <si>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</si>
  <si>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</si>
  <si>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</si>
  <si>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</si>
  <si>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</si>
  <si>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</si>
  <si>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</si>
  <si>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</si>
  <si>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</si>
  <si>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</si>
  <si>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</si>
  <si>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</si>
  <si>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</si>
  <si>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</si>
  <si>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</si>
  <si>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</si>
  <si>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</si>
  <si>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</si>
  <si>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</si>
  <si>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</si>
  <si>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</si>
  <si>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</si>
  <si>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</si>
  <si>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</si>
  <si>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</si>
  <si>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</si>
  <si>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</si>
  <si>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</si>
  <si>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</si>
  <si>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</si>
  <si>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</si>
  <si>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</si>
  <si>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</si>
  <si>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</si>
  <si>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</si>
  <si>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</si>
  <si>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</si>
  <si>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</si>
  <si>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</si>
  <si>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</si>
  <si>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</si>
  <si>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</si>
  <si>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</si>
  <si>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</si>
  <si>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</si>
  <si>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</si>
  <si>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</si>
  <si>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</si>
  <si>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</si>
  <si>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</si>
  <si>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</si>
  <si>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</si>
  <si>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</si>
  <si>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</si>
  <si>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</si>
  <si>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</si>
  <si>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</si>
  <si>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</si>
  <si>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</si>
  <si>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</si>
  <si>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</si>
  <si>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</si>
  <si>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</si>
  <si>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</si>
  <si>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</si>
  <si>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</si>
  <si>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</si>
  <si>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</si>
  <si>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</si>
  <si>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</si>
  <si>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</si>
  <si>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</si>
  <si>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</si>
  <si>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</si>
  <si>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</si>
  <si>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</si>
  <si>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</si>
  <si>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</si>
  <si>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</si>
  <si>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</si>
  <si>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</si>
  <si>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</si>
  <si>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</si>
  <si>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</si>
  <si>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</si>
  <si>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</si>
  <si>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</si>
  <si>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</si>
  <si>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</si>
  <si>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</si>
  <si>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</si>
  <si>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</si>
  <si>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</si>
  <si>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</si>
  <si>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</si>
  <si>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</si>
  <si>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</si>
  <si>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</si>
  <si>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</si>
  <si>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</si>
  <si>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</si>
  <si>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</si>
  <si>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</si>
  <si>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</si>
  <si>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</si>
  <si>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</si>
  <si>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</si>
  <si>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</si>
  <si>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</si>
  <si>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</si>
  <si>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</si>
  <si>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</si>
  <si>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</si>
  <si>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</si>
  <si>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</si>
  <si>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</si>
  <si>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</si>
  <si>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</si>
  <si>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</si>
  <si>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</si>
  <si>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</si>
  <si>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</si>
  <si>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</si>
  <si>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</si>
  <si>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</si>
  <si>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</si>
  <si>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</si>
  <si>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</si>
  <si>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</si>
  <si>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</si>
  <si>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</si>
  <si>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</si>
  <si>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</si>
  <si>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</si>
  <si>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</si>
  <si>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</si>
  <si>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</si>
  <si>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</si>
  <si>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</si>
  <si>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</si>
  <si>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</si>
  <si>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</si>
  <si>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</si>
  <si>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</si>
  <si>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</si>
  <si>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</si>
  <si>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</si>
  <si>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</si>
  <si>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</si>
  <si>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</si>
  <si>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</si>
  <si>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</si>
  <si>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</si>
  <si>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</si>
  <si>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</si>
  <si>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</si>
  <si>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</si>
  <si>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</si>
  <si>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</si>
  <si>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</si>
  <si>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</si>
  <si>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</si>
  <si>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</si>
  <si>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</si>
  <si>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</si>
  <si>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</si>
  <si>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</si>
  <si>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</si>
  <si>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</si>
  <si>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</si>
  <si>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</si>
  <si>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</si>
  <si>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</si>
  <si>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</si>
  <si>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</si>
  <si>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</si>
  <si>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</si>
  <si>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</si>
  <si>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</si>
  <si>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</si>
  <si>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</si>
  <si>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</si>
  <si>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</si>
  <si>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</si>
  <si>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</si>
  <si>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</si>
  <si>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</si>
  <si>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</si>
  <si>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</si>
  <si>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</si>
  <si>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</si>
  <si>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</si>
  <si>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</si>
  <si>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</si>
  <si>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</si>
  <si>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</si>
  <si>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</si>
  <si>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</si>
  <si>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</si>
  <si>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</si>
  <si>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</si>
  <si>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</si>
  <si>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</si>
  <si>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</si>
  <si>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</si>
  <si>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</si>
  <si>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</si>
  <si>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</si>
  <si>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</si>
  <si>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</si>
  <si>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</si>
  <si>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</si>
  <si>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</si>
  <si>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</si>
  <si>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</si>
  <si>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</si>
  <si>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</si>
  <si>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</si>
  <si>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</si>
  <si>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</si>
  <si>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</si>
  <si>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</si>
  <si>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</si>
  <si>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</si>
  <si>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</si>
  <si>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</si>
  <si>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</si>
  <si>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</si>
  <si>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</si>
  <si>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</si>
  <si>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</si>
  <si>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</si>
  <si>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</si>
  <si>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</si>
  <si>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</si>
  <si>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</si>
  <si>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</si>
  <si>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</si>
  <si>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</si>
  <si>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</si>
  <si>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</si>
  <si>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</si>
  <si>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</si>
  <si>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</si>
  <si>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</si>
  <si>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</si>
  <si>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</si>
  <si>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</si>
  <si>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</si>
  <si>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</si>
  <si>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</si>
  <si>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</si>
  <si>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</si>
  <si>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</si>
  <si>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</si>
  <si>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</si>
  <si>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</si>
  <si>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</si>
  <si>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</si>
  <si>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</si>
  <si>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</si>
  <si>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</si>
  <si>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</si>
  <si>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</si>
  <si>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</si>
  <si>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</si>
  <si>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</si>
  <si>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</si>
  <si>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</si>
  <si>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</si>
  <si>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</si>
  <si>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</si>
  <si>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</si>
  <si>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</si>
  <si>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</si>
  <si>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</si>
  <si>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</si>
  <si>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</si>
  <si>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</si>
  <si>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</si>
  <si>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</si>
  <si>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</si>
  <si>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</si>
  <si>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</si>
  <si>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</si>
  <si>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</si>
  <si>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</si>
  <si>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</si>
  <si>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</si>
  <si>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</si>
  <si>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</si>
  <si>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</si>
  <si>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</si>
  <si>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</si>
  <si>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</si>
  <si>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</si>
  <si>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</si>
  <si>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</si>
  <si>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</si>
  <si>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</si>
  <si>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</si>
  <si>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</si>
  <si>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</si>
  <si>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</si>
  <si>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</si>
  <si>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</si>
  <si>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</si>
  <si>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</si>
  <si>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</si>
  <si>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</si>
  <si>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</si>
  <si>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</si>
  <si>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</si>
  <si>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</si>
  <si>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</si>
  <si>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</si>
  <si>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</si>
  <si>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</si>
  <si>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</si>
  <si>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</si>
  <si>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</si>
  <si>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</si>
  <si>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</si>
  <si>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</si>
  <si>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</si>
  <si>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</si>
  <si>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</si>
  <si>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</si>
  <si>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</si>
  <si>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</si>
  <si>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</si>
  <si>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</si>
  <si>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</si>
  <si>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</si>
  <si>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</si>
  <si>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</si>
  <si>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</si>
  <si>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</si>
  <si>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</si>
  <si>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</si>
  <si>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</si>
  <si>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</si>
  <si>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</si>
  <si>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</si>
  <si>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</si>
  <si>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</si>
  <si>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</si>
  <si>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</si>
  <si>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</si>
  <si>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</si>
  <si>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</si>
  <si>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</si>
  <si>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</si>
  <si>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</si>
  <si>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</si>
  <si>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</si>
  <si>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</si>
  <si>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</si>
  <si>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</si>
  <si>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</si>
  <si>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</si>
  <si>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</si>
  <si>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</si>
  <si>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</si>
  <si>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</si>
  <si>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</si>
  <si>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</si>
  <si>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</si>
  <si>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</si>
  <si>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</si>
  <si>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</si>
  <si>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</si>
  <si>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</si>
  <si>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</si>
  <si>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</si>
  <si>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</si>
  <si>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</si>
  <si>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</si>
  <si>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</si>
  <si>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</si>
  <si>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</si>
  <si>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</si>
  <si>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</si>
  <si>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</si>
  <si>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</si>
  <si>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</si>
  <si>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</si>
  <si>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</si>
  <si>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</si>
  <si>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</si>
  <si>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</si>
  <si>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</si>
  <si>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</si>
  <si>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</si>
  <si>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</si>
  <si>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</si>
  <si>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</si>
  <si>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</si>
  <si>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</si>
  <si>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</si>
  <si>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</si>
  <si>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</si>
  <si>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</si>
  <si>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</si>
  <si>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</si>
  <si>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</si>
  <si>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</si>
  <si>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</si>
  <si>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</si>
  <si>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</si>
  <si>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</si>
  <si>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</si>
  <si>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</si>
  <si>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</si>
  <si>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</si>
  <si>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</si>
  <si>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</si>
  <si>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</si>
  <si>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</si>
  <si>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</si>
  <si>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</si>
  <si>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</si>
  <si>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</si>
  <si>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</si>
  <si>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</si>
  <si>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</si>
  <si>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</si>
  <si>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</si>
  <si>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</si>
  <si>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</si>
  <si>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</si>
  <si>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</si>
  <si>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</si>
  <si>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</si>
  <si>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</si>
  <si>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</si>
  <si>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</si>
  <si>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</si>
  <si>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</si>
  <si>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</si>
  <si>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</si>
  <si>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</si>
  <si>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</si>
  <si>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</si>
  <si>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</si>
  <si>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</si>
  <si>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</si>
  <si>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</si>
  <si>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</si>
  <si>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</si>
  <si>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</si>
  <si>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</si>
  <si>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</si>
  <si>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</si>
  <si>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</si>
  <si>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</si>
  <si>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</si>
  <si>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</si>
  <si>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</si>
  <si>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</si>
  <si>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</si>
  <si>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</si>
  <si>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</si>
  <si>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</si>
  <si>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</si>
  <si>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</si>
  <si>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</si>
  <si>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</si>
  <si>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</si>
  <si>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</si>
  <si>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</si>
  <si>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</si>
  <si>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</si>
  <si>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</si>
  <si>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</si>
  <si>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</si>
  <si>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</si>
  <si>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</si>
  <si>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</si>
  <si>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</si>
  <si>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</si>
  <si>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</si>
  <si>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</si>
  <si>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</si>
  <si>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</si>
  <si>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</si>
  <si>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</si>
  <si>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</si>
  <si>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</si>
  <si>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</si>
  <si>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</si>
  <si>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</si>
  <si>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</si>
  <si>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</si>
  <si>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</si>
  <si>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</si>
  <si>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</si>
  <si>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</si>
  <si>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</si>
  <si>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</si>
  <si>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</si>
  <si>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</si>
  <si>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</si>
  <si>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</si>
  <si>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</si>
  <si>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</si>
  <si>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</si>
  <si>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</si>
  <si>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</si>
  <si>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</si>
  <si>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</si>
  <si>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</si>
  <si>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</si>
  <si>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</si>
  <si>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</si>
  <si>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</si>
  <si>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</si>
  <si>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</si>
  <si>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</si>
  <si>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</si>
  <si>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</si>
  <si>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</si>
  <si>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</si>
  <si>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</si>
  <si>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</si>
  <si>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</si>
  <si>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</si>
  <si>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</si>
  <si>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</si>
  <si>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</si>
  <si>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</si>
  <si>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</si>
  <si>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</si>
  <si>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</si>
  <si>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</si>
  <si>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</si>
  <si>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</si>
  <si>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</si>
  <si>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</si>
  <si>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</si>
  <si>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</si>
  <si>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</si>
  <si>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</si>
  <si>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</si>
  <si>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</si>
  <si>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</si>
  <si>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</si>
  <si>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</si>
  <si>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</si>
  <si>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</si>
  <si>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</si>
  <si>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</si>
  <si>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</si>
  <si>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</si>
  <si>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</si>
  <si>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</si>
  <si>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</si>
  <si>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</si>
  <si>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</si>
  <si>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</si>
  <si>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</si>
  <si>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</si>
  <si>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</si>
  <si>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</si>
  <si>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</si>
  <si>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</si>
  <si>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</si>
  <si>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</si>
  <si>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</si>
  <si>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</si>
  <si>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</si>
  <si>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</si>
  <si>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</si>
  <si>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</si>
  <si>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</si>
  <si>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</si>
  <si>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</si>
  <si>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</si>
  <si>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</si>
  <si>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</si>
  <si>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</si>
  <si>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</si>
  <si>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</si>
  <si>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</si>
  <si>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</si>
  <si>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</si>
  <si>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</si>
  <si>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</si>
  <si>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</si>
  <si>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</si>
  <si>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</si>
  <si>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</si>
  <si>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</si>
  <si>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</si>
  <si>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</si>
  <si>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</si>
  <si>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</si>
  <si>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</si>
  <si>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</si>
  <si>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</si>
  <si>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</si>
  <si>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</si>
  <si>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</si>
  <si>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</si>
  <si>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</si>
  <si>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</si>
  <si>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</si>
  <si>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</si>
  <si>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</si>
  <si>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</si>
  <si>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</si>
  <si>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</si>
  <si>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</si>
  <si>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</si>
  <si>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</si>
  <si>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</si>
  <si>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</si>
  <si>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</si>
  <si>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</si>
  <si>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</si>
  <si>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</si>
  <si>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</si>
  <si>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</si>
  <si>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</si>
  <si>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</si>
  <si>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</si>
  <si>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</si>
  <si>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</si>
  <si>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</si>
  <si>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</si>
  <si>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</si>
  <si>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</si>
  <si>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</si>
  <si>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</si>
  <si>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</si>
  <si>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</si>
  <si>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</si>
  <si>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</si>
  <si>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</si>
  <si>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</si>
  <si>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</si>
  <si>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</si>
  <si>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</si>
  <si>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</si>
  <si>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</si>
  <si>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</si>
  <si>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</si>
  <si>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</si>
  <si>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</si>
  <si>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</si>
  <si>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</si>
  <si>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</si>
  <si>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</si>
  <si>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</si>
  <si>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</si>
  <si>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</si>
  <si>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</si>
  <si>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</si>
  <si>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</si>
  <si>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</si>
  <si>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</si>
  <si>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</si>
  <si>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</si>
  <si>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</si>
  <si>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</si>
  <si>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</si>
  <si>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</si>
  <si>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</si>
  <si>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</si>
  <si>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</si>
  <si>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</si>
  <si>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</si>
  <si>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</si>
  <si>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</si>
  <si>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</si>
  <si>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</si>
  <si>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</si>
  <si>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</si>
  <si>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</si>
  <si>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</si>
  <si>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</si>
  <si>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</si>
  <si>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</si>
  <si>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</si>
  <si>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</si>
  <si>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</si>
  <si>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</si>
  <si>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</si>
  <si>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</si>
  <si>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</si>
  <si>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</si>
  <si>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</si>
  <si>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</si>
  <si>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</si>
  <si>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</si>
  <si>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</si>
  <si>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</si>
  <si>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</si>
  <si>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</si>
  <si>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</si>
  <si>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</si>
  <si>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</si>
  <si>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</si>
  <si>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</si>
  <si>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</si>
  <si>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</si>
  <si>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</si>
  <si>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</si>
  <si>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</si>
  <si>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</si>
  <si>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</si>
  <si>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</si>
  <si>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</si>
  <si>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</si>
  <si>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</si>
  <si>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</si>
  <si>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</si>
  <si>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</si>
  <si>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</si>
  <si>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</si>
  <si>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</si>
  <si>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</si>
  <si>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</si>
  <si>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</si>
  <si>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</si>
  <si>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</si>
  <si>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</si>
  <si>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</si>
  <si>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</si>
  <si>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</si>
  <si>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</si>
  <si>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</si>
  <si>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</si>
  <si>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</si>
  <si>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</si>
  <si>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</si>
  <si>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</si>
  <si>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</si>
  <si>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</si>
  <si>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</si>
  <si>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</si>
  <si>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</si>
  <si>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</si>
  <si>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</si>
  <si>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</si>
  <si>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</si>
  <si>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</si>
  <si>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</si>
  <si>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</si>
  <si>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</si>
  <si>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</si>
  <si>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</si>
  <si>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</si>
  <si>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</si>
  <si>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</si>
  <si>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</si>
  <si>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</si>
  <si>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</si>
  <si>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</si>
  <si>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</si>
  <si>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</si>
  <si>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</si>
  <si>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</si>
  <si>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</si>
  <si>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</si>
  <si>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</si>
  <si>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</si>
  <si>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</si>
  <si>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</si>
  <si>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</si>
  <si>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</si>
  <si>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</si>
  <si>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</si>
  <si>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</si>
  <si>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</si>
  <si>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</si>
  <si>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</si>
  <si>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</si>
  <si>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</si>
  <si>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</si>
  <si>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</si>
  <si>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</si>
  <si>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</si>
  <si>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</si>
  <si>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</si>
  <si>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</si>
  <si>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</si>
  <si>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</si>
  <si>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</si>
  <si>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</si>
  <si>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</si>
  <si>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</si>
  <si>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</si>
  <si>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</si>
  <si>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</si>
  <si>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</si>
  <si>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</si>
  <si>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</si>
  <si>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</si>
  <si>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</si>
  <si>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</si>
  <si>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</si>
  <si>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</si>
  <si>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</si>
  <si>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</si>
  <si>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</si>
  <si>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</si>
  <si>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</si>
  <si>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</si>
  <si>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</si>
  <si>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</si>
  <si>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</si>
  <si>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</si>
  <si>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</si>
  <si>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</si>
  <si>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</si>
  <si>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</si>
  <si>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</si>
  <si>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</si>
  <si>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</si>
  <si>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</si>
  <si>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</si>
  <si>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</si>
  <si>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</si>
  <si>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</si>
  <si>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</si>
  <si>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</si>
  <si>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</si>
  <si>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</si>
  <si>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</si>
  <si>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</si>
  <si>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</si>
  <si>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</si>
  <si>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</si>
  <si>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</si>
  <si>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</si>
  <si>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</si>
  <si>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</si>
  <si>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</si>
  <si>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</si>
  <si>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</si>
  <si>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</si>
  <si>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</si>
  <si>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</si>
  <si>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</si>
  <si>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</si>
  <si>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</si>
  <si>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</si>
  <si>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</si>
  <si>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</si>
  <si>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</si>
  <si>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</si>
  <si>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</si>
  <si>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</si>
  <si>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</si>
  <si>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</si>
  <si>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</si>
  <si>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</si>
  <si>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</si>
  <si>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</si>
  <si>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</si>
  <si>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</si>
  <si>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</si>
  <si>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</si>
  <si>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</si>
  <si>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</si>
  <si>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</si>
  <si>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</si>
  <si>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</si>
  <si>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</si>
  <si>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</si>
  <si>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</si>
  <si>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</si>
  <si>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</si>
  <si>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</si>
  <si>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</si>
  <si>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</si>
  <si>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</si>
  <si>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</si>
  <si>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</si>
  <si>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</si>
  <si>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</si>
  <si>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</si>
  <si>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</si>
  <si>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</si>
  <si>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</si>
  <si>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</si>
  <si>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</si>
  <si>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</si>
  <si>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</si>
  <si>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</si>
  <si>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</si>
  <si>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</si>
  <si>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</si>
  <si>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</si>
  <si>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</si>
  <si>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</si>
  <si>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</si>
  <si>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</si>
  <si>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</si>
  <si>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</si>
  <si>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</si>
  <si>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</si>
  <si>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</si>
  <si>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</si>
  <si>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</si>
  <si>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</si>
  <si>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</si>
  <si>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</si>
  <si>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</si>
  <si>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</si>
  <si>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</si>
  <si>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</si>
  <si>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</si>
  <si>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</si>
  <si>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</si>
  <si>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</si>
  <si>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</si>
  <si>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</si>
  <si>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</si>
  <si>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</si>
  <si>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</si>
  <si>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</si>
  <si>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</si>
  <si>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</si>
  <si>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</si>
  <si>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</si>
  <si>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</si>
  <si>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</si>
  <si>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</si>
  <si>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</si>
  <si>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</si>
  <si>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</si>
  <si>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</si>
  <si>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</si>
  <si>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</si>
  <si>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</si>
  <si>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</si>
  <si>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</si>
  <si>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</si>
  <si>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</si>
  <si>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</si>
  <si>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</si>
  <si>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</si>
  <si>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</si>
  <si>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</si>
  <si>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</si>
  <si>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</si>
  <si>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</si>
  <si>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</si>
  <si>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</si>
  <si>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</si>
  <si>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</si>
  <si>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</si>
  <si>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</si>
  <si>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</si>
  <si>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</si>
  <si>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</si>
  <si>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</si>
  <si>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</si>
  <si>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</si>
  <si>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</si>
  <si>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</si>
  <si>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</si>
  <si>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</si>
  <si>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</si>
  <si>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</si>
  <si>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</si>
  <si>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</si>
  <si>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</si>
  <si>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</si>
  <si>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</si>
  <si>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</si>
  <si>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</si>
  <si>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</si>
  <si>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</si>
  <si>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</si>
  <si>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</si>
  <si>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</si>
  <si>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</si>
  <si>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</si>
  <si>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</si>
  <si>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</si>
  <si>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</si>
  <si>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</si>
  <si>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</si>
  <si>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</si>
  <si>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</si>
  <si>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</si>
  <si>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</si>
  <si>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</si>
  <si>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</si>
  <si>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</si>
  <si>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</si>
  <si>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</si>
  <si>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</si>
  <si>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</si>
  <si>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</si>
  <si>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</si>
  <si>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</si>
  <si>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</si>
  <si>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</si>
  <si>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</si>
  <si>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</si>
  <si>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</si>
  <si>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</si>
  <si>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</si>
  <si>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</si>
  <si>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</si>
  <si>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</si>
  <si>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</si>
  <si>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</si>
  <si>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</si>
  <si>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</si>
  <si>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</si>
  <si>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</si>
  <si>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</si>
  <si>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</si>
  <si>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</si>
  <si>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</si>
  <si>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</si>
  <si>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</si>
  <si>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</si>
  <si>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</si>
  <si>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</si>
  <si>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</si>
  <si>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</si>
  <si>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</si>
  <si>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</si>
  <si>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</si>
  <si>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</si>
  <si>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</si>
  <si>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</si>
  <si>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</si>
  <si>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</si>
  <si>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</si>
  <si>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</si>
  <si>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</si>
  <si>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</si>
  <si>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</si>
  <si>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</si>
  <si>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</si>
  <si>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</si>
  <si>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</si>
  <si>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</si>
  <si>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</si>
  <si>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</si>
  <si>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</si>
  <si>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</si>
  <si>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</si>
  <si>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</si>
  <si>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</si>
  <si>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</si>
  <si>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</si>
  <si>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</si>
  <si>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</si>
  <si>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</si>
  <si>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</si>
  <si>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</si>
  <si>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</si>
  <si>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</si>
  <si>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</si>
  <si>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</si>
  <si>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</si>
  <si>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</si>
  <si>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</si>
  <si>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</si>
  <si>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</si>
  <si>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</si>
  <si>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</si>
  <si>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</si>
  <si>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</si>
  <si>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</si>
  <si>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</si>
  <si>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</si>
  <si>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</si>
  <si>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</si>
  <si>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</si>
  <si>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</si>
  <si>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</si>
  <si>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</si>
  <si>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</si>
  <si>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</si>
  <si>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</si>
  <si>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</si>
  <si>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</si>
  <si>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</si>
  <si>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</si>
  <si>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</si>
  <si>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</si>
  <si>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</si>
  <si>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</si>
  <si>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</si>
  <si>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</si>
  <si>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</si>
  <si>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</si>
  <si>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</si>
  <si>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</si>
  <si>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</si>
  <si>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</si>
  <si>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</si>
  <si>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</si>
  <si>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</si>
  <si>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</si>
  <si>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</si>
  <si>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</si>
  <si>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</si>
  <si>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</si>
  <si>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</si>
  <si>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</si>
  <si>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</si>
  <si>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</si>
  <si>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</si>
  <si>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</si>
  <si>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</si>
  <si>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</si>
  <si>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</si>
  <si>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</si>
  <si>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</si>
  <si>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</si>
  <si>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</si>
  <si>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</si>
  <si>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</si>
  <si>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</si>
  <si>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</si>
  <si>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</si>
  <si>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</si>
  <si>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</si>
  <si>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</si>
  <si>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</si>
  <si>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</si>
  <si>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</si>
  <si>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</si>
  <si>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</si>
  <si>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</si>
  <si>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</si>
  <si>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</si>
  <si>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</si>
  <si>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</si>
  <si>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</si>
  <si>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</si>
  <si>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</si>
  <si>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</si>
  <si>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</si>
  <si>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</si>
  <si>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</si>
  <si>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</si>
  <si>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</si>
  <si>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</si>
  <si>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</si>
  <si>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</si>
  <si>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</si>
  <si>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</si>
  <si>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</si>
  <si>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</si>
  <si>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</si>
  <si>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</si>
  <si>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</si>
  <si>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</si>
  <si>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</si>
  <si>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</si>
  <si>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</si>
  <si>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</si>
  <si>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</si>
  <si>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</si>
  <si>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</si>
  <si>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</si>
  <si>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</si>
  <si>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</si>
  <si>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</si>
  <si>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</si>
  <si>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</si>
  <si>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</si>
  <si>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</si>
  <si>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</si>
  <si>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</si>
  <si>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</si>
  <si>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</si>
  <si>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</si>
  <si>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</si>
  <si>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</si>
  <si>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</si>
  <si>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</si>
  <si>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</si>
  <si>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</si>
  <si>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</si>
  <si>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</si>
  <si>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</si>
  <si>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</si>
  <si>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</si>
  <si>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</si>
  <si>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</si>
  <si>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</si>
  <si>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</si>
  <si>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</si>
  <si>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</si>
  <si>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</si>
  <si>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</si>
  <si>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</si>
  <si>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</si>
  <si>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</si>
  <si>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</si>
  <si>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</si>
  <si>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</si>
  <si>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</si>
  <si>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</si>
  <si>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</si>
  <si>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</si>
  <si>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</si>
  <si>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</si>
  <si>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</si>
  <si>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</si>
  <si>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</si>
  <si>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</si>
  <si>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</si>
  <si>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</si>
  <si>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</si>
  <si>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</si>
  <si>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</si>
  <si>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</si>
  <si>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</si>
  <si>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</si>
  <si>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</si>
  <si>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</si>
  <si>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</si>
  <si>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</si>
  <si>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</si>
  <si>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</si>
  <si>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</si>
  <si>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</si>
  <si>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</si>
  <si>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</si>
  <si>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</si>
  <si>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</si>
  <si>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</si>
  <si>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</si>
  <si>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</si>
  <si>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</si>
  <si>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</si>
  <si>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</si>
  <si>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</si>
  <si>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</si>
  <si>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</si>
  <si>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</si>
  <si>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</si>
  <si>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</si>
  <si>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</si>
  <si>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</si>
  <si>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</si>
  <si>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</si>
  <si>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</si>
  <si>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</si>
  <si>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</si>
  <si>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</si>
  <si>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</si>
  <si>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</si>
  <si>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</si>
  <si>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</si>
  <si>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</si>
  <si>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</si>
  <si>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</si>
  <si>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</si>
  <si>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</si>
  <si>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</si>
  <si>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</si>
  <si>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</si>
  <si>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</si>
  <si>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</si>
  <si>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</si>
  <si>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</si>
  <si>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</si>
  <si>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</si>
  <si>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</si>
  <si>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</si>
  <si>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</si>
  <si>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</si>
  <si>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</si>
  <si>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</si>
  <si>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</si>
  <si>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</si>
  <si>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</si>
  <si>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</si>
  <si>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</si>
  <si>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</si>
  <si>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</si>
  <si>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</si>
  <si>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</si>
  <si>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</si>
  <si>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</si>
  <si>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</si>
  <si>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</si>
  <si>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</si>
  <si>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</si>
  <si>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</si>
  <si>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</si>
  <si>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</si>
  <si>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</si>
  <si>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</si>
  <si>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</si>
  <si>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</si>
  <si>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</si>
  <si>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</si>
  <si>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</si>
  <si>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</si>
  <si>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</si>
  <si>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</si>
  <si>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</si>
  <si>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</si>
  <si>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</si>
  <si>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</si>
  <si>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</si>
  <si>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</si>
  <si>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</si>
  <si>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</si>
  <si>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</si>
  <si>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</si>
  <si>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</si>
  <si>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</si>
  <si>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</si>
  <si>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</si>
  <si>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</si>
  <si>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</si>
  <si>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</si>
  <si>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</si>
  <si>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</si>
  <si>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</si>
  <si>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</si>
  <si>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</si>
  <si>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</si>
  <si>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</si>
  <si>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</si>
  <si>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</si>
  <si>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</si>
  <si>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</si>
  <si>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</si>
  <si>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</si>
  <si>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</si>
  <si>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</si>
  <si>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</si>
  <si>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</si>
  <si>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</si>
  <si>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</si>
  <si>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</si>
  <si>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</si>
  <si>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</si>
  <si>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</si>
  <si>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</si>
  <si>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</si>
  <si>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</si>
  <si>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</si>
  <si>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</si>
  <si>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</si>
  <si>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</si>
  <si>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</si>
  <si>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</si>
  <si>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</si>
  <si>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</si>
  <si>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</si>
  <si>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</si>
  <si>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</si>
  <si>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</si>
  <si>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</si>
  <si>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</si>
  <si>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</si>
  <si>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</si>
  <si>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</si>
  <si>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</si>
  <si>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</si>
  <si>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</si>
  <si>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</si>
  <si>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</si>
  <si>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</si>
  <si>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</si>
  <si>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</si>
  <si>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</si>
  <si>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</si>
  <si>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</si>
  <si>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</si>
  <si>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</si>
  <si>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</si>
  <si>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</si>
  <si>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</si>
  <si>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</si>
  <si>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</si>
  <si>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</si>
  <si>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</si>
  <si>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</si>
  <si>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</si>
  <si>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</si>
  <si>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</si>
  <si>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</si>
  <si>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</si>
  <si>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</si>
  <si>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</si>
  <si>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</si>
  <si>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</si>
  <si>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</si>
  <si>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</si>
  <si>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</si>
  <si>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</si>
  <si>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</si>
  <si>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</si>
  <si>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</si>
  <si>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</si>
  <si>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</si>
  <si>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</si>
  <si>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</si>
  <si>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</si>
  <si>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</si>
  <si>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</si>
  <si>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</si>
  <si>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</si>
  <si>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</si>
  <si>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</si>
  <si>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</si>
  <si>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</si>
  <si>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</si>
  <si>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</si>
  <si>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</si>
  <si>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</si>
  <si>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</si>
  <si>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</si>
  <si>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</si>
  <si>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</si>
  <si>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</si>
  <si>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</si>
  <si>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</si>
  <si>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</si>
  <si>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</si>
  <si>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</si>
  <si>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</si>
  <si>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</si>
  <si>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</si>
  <si>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</si>
  <si>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</si>
  <si>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</si>
  <si>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</si>
  <si>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</si>
  <si>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</si>
  <si>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</si>
  <si>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</si>
  <si>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</si>
  <si>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</si>
  <si>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</si>
  <si>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</si>
  <si>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</si>
  <si>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</si>
  <si>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</si>
  <si>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</si>
  <si>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</si>
  <si>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</si>
  <si>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</si>
  <si>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</si>
  <si>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</si>
  <si>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</si>
  <si>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</si>
  <si>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</si>
  <si>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</si>
  <si>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</si>
  <si>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</si>
  <si>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</si>
  <si>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</si>
  <si>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</si>
  <si>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</si>
  <si>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</si>
  <si>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</si>
  <si>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</si>
  <si>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</si>
  <si>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</si>
  <si>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</si>
  <si>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</si>
  <si>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</si>
  <si>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</si>
  <si>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</si>
  <si>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</si>
  <si>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</si>
  <si>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</si>
  <si>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</si>
  <si>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</si>
  <si>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</si>
  <si>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</si>
  <si>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</si>
  <si>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</si>
  <si>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</si>
  <si>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</si>
  <si>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</si>
  <si>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</si>
  <si>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</si>
  <si>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</si>
  <si>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</si>
  <si>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</si>
  <si>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</si>
  <si>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</si>
  <si>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</si>
  <si>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</si>
  <si>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</si>
  <si>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</si>
  <si>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</si>
  <si>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</si>
  <si>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</si>
  <si>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</si>
  <si>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</si>
  <si>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</si>
  <si>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</si>
  <si>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</si>
  <si>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</si>
  <si>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</si>
  <si>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</si>
  <si>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</si>
  <si>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</si>
  <si>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</si>
  <si>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</si>
  <si>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</si>
  <si>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</si>
  <si>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</si>
  <si>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</si>
  <si>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</si>
  <si>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</si>
  <si>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</si>
  <si>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</si>
  <si>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</si>
  <si>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</si>
  <si>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</si>
  <si>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</si>
  <si>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</si>
  <si>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</si>
  <si>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</si>
  <si>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</si>
  <si>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</si>
  <si>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</si>
  <si>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</si>
  <si>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</si>
  <si>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</si>
  <si>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</si>
  <si>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</si>
  <si>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</si>
  <si>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</si>
  <si>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</si>
  <si>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</si>
  <si>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</si>
  <si>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</si>
  <si>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</si>
  <si>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</si>
  <si>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</si>
  <si>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</si>
  <si>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</si>
  <si>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</si>
  <si>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</si>
  <si>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</si>
  <si>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</si>
  <si>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</si>
  <si>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</si>
  <si>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</si>
  <si>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</si>
  <si>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</si>
  <si>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</si>
  <si>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</si>
  <si>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</si>
  <si>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</si>
  <si>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</si>
  <si>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</si>
  <si>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</si>
  <si>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</si>
  <si>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</si>
  <si>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</si>
  <si>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</si>
  <si>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</si>
  <si>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</si>
  <si>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</si>
  <si>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</si>
  <si>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</si>
  <si>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</si>
  <si>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</si>
  <si>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</si>
  <si>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</si>
  <si>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</si>
  <si>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</si>
  <si>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</si>
  <si>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</si>
  <si>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</si>
  <si>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</si>
  <si>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</si>
  <si>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</si>
  <si>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</si>
  <si>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</si>
  <si>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</si>
  <si>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</si>
  <si>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</si>
  <si>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</si>
  <si>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</si>
  <si>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</si>
  <si>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</si>
  <si>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</si>
  <si>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</si>
  <si>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</si>
  <si>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</si>
  <si>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</si>
  <si>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</si>
  <si>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</si>
  <si>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</si>
  <si>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</si>
  <si>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</si>
  <si>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</si>
  <si>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</si>
  <si>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</si>
  <si>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</si>
  <si>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</si>
  <si>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</si>
  <si>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</si>
  <si>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</si>
  <si>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</si>
  <si>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</si>
  <si>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</si>
  <si>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</si>
  <si>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</si>
  <si>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</si>
  <si>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</si>
  <si>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</si>
  <si>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</si>
  <si>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</si>
  <si>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</si>
  <si>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</si>
  <si>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</si>
  <si>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</si>
  <si>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</si>
  <si>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</si>
  <si>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</si>
  <si>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</si>
  <si>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</si>
  <si>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</si>
  <si>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</si>
  <si>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</si>
  <si>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</si>
  <si>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</si>
  <si>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</si>
  <si>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</si>
  <si>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</si>
  <si>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</si>
  <si>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</si>
  <si>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</si>
  <si>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</si>
  <si>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</si>
  <si>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</si>
  <si>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</si>
  <si>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</si>
  <si>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</si>
  <si>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</si>
  <si>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</si>
  <si>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</si>
  <si>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</si>
  <si>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</si>
  <si>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</si>
  <si>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</si>
  <si>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</si>
  <si>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</si>
  <si>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</si>
  <si>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</si>
  <si>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</si>
  <si>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</si>
  <si>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</si>
  <si>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</si>
  <si>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</si>
  <si>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</si>
  <si>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</si>
  <si>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</si>
  <si>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</si>
  <si>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</si>
  <si>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</si>
  <si>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</si>
  <si>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</si>
  <si>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</si>
  <si>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</si>
  <si>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</si>
  <si>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</si>
  <si>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</si>
  <si>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</si>
  <si>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</si>
  <si>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</si>
  <si>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</si>
  <si>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</si>
  <si>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</si>
  <si>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</si>
  <si>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</si>
  <si>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</si>
  <si>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</si>
  <si>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</si>
  <si>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</si>
  <si>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</si>
  <si>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</si>
  <si>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</si>
  <si>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</si>
  <si>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</si>
  <si>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</si>
  <si>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</si>
  <si>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</si>
  <si>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</si>
  <si>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</si>
  <si>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</si>
  <si>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</si>
  <si>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</si>
  <si>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</si>
  <si>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</si>
  <si>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</si>
  <si>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</si>
  <si>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</si>
  <si>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</si>
  <si>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</si>
  <si>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</si>
  <si>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</si>
  <si>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</si>
  <si>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</si>
  <si>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</si>
  <si>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</si>
  <si>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</si>
  <si>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</si>
  <si>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</si>
  <si>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</si>
  <si>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</si>
  <si>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</si>
  <si>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</si>
  <si>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</si>
  <si>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</si>
  <si>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</si>
  <si>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</si>
  <si>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</si>
  <si>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</si>
  <si>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</si>
  <si>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</si>
  <si>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</si>
  <si>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</si>
  <si>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</si>
  <si>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</si>
  <si>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</si>
  <si>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</si>
  <si>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</si>
  <si>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</si>
  <si>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</si>
  <si>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</si>
  <si>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</si>
  <si>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</si>
  <si>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</si>
  <si>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</si>
  <si>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</si>
  <si>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</si>
  <si>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</si>
  <si>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</si>
  <si>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</si>
  <si>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</si>
  <si>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</si>
  <si>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</si>
  <si>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</si>
  <si>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</si>
  <si>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</si>
  <si>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</si>
  <si>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</si>
  <si>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</si>
  <si>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</si>
  <si>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</si>
  <si>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</si>
  <si>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</si>
  <si>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</si>
  <si>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</si>
  <si>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</si>
  <si>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</si>
  <si>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</si>
  <si>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</si>
  <si>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</si>
  <si>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</si>
  <si>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</si>
  <si>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</si>
  <si>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</si>
  <si>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</si>
  <si>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</si>
  <si>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</si>
  <si>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</si>
  <si>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</si>
  <si>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</si>
  <si>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</si>
  <si>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</si>
  <si>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</si>
  <si>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</si>
  <si>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</si>
  <si>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</si>
  <si>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</si>
  <si>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</si>
  <si>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</si>
  <si>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</si>
  <si>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</si>
  <si>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</si>
  <si>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</si>
  <si>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</si>
  <si>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</si>
  <si>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</si>
  <si>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</si>
  <si>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</si>
  <si>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</si>
  <si>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</si>
  <si>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</si>
  <si>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</si>
  <si>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</si>
  <si>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</si>
  <si>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</si>
  <si>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</si>
  <si>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</si>
  <si>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</si>
  <si>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</si>
  <si>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</si>
  <si>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</si>
  <si>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</si>
  <si>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</si>
  <si>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</si>
  <si>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</si>
  <si>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</si>
  <si>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</si>
  <si>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</si>
  <si>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</si>
  <si>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</si>
  <si>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</si>
  <si>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</si>
  <si>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</si>
  <si>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</si>
  <si>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</si>
  <si>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</si>
  <si>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</si>
  <si>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</si>
  <si>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</si>
  <si>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</si>
  <si>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</si>
  <si>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</si>
  <si>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</si>
  <si>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</si>
  <si>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</si>
  <si>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</si>
  <si>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</si>
  <si>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</si>
  <si>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</si>
  <si>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</si>
  <si>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</si>
  <si>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</si>
  <si>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</si>
  <si>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</si>
  <si>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</si>
  <si>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</si>
  <si>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</si>
  <si>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</si>
  <si>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</si>
  <si>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</si>
  <si>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</si>
  <si>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</si>
  <si>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</si>
  <si>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</si>
  <si>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</si>
  <si>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</si>
  <si>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</si>
  <si>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</si>
  <si>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</si>
  <si>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</si>
  <si>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</si>
  <si>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</si>
  <si>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</si>
  <si>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</si>
  <si>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</si>
  <si>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</si>
  <si>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</si>
  <si>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</si>
  <si>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</si>
  <si>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</si>
  <si>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</si>
  <si>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</si>
  <si>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</si>
  <si>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</si>
  <si>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</si>
  <si>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</si>
  <si>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</si>
  <si>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</si>
  <si>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</si>
  <si>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</si>
  <si>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</si>
  <si>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</si>
  <si>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</si>
  <si>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</si>
  <si>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</si>
  <si>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</si>
  <si>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</si>
  <si>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</si>
  <si>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</si>
  <si>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</si>
  <si>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</si>
  <si>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</si>
  <si>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</si>
  <si>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</si>
  <si>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</si>
  <si>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</si>
  <si>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</si>
  <si>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</si>
  <si>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</si>
  <si>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</si>
  <si>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</si>
  <si>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</si>
  <si>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</si>
  <si>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</si>
  <si>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</si>
  <si>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</si>
  <si>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</si>
  <si>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</si>
  <si>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</si>
  <si>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</si>
  <si>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</si>
  <si>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</si>
  <si>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</si>
  <si>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</si>
  <si>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</si>
  <si>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</si>
  <si>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</si>
  <si>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</si>
  <si>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</si>
  <si>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</si>
  <si>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</si>
  <si>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</si>
  <si>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</si>
  <si>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</si>
  <si>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</si>
  <si>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</si>
  <si>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</si>
  <si>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</si>
  <si>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</si>
  <si>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</si>
  <si>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</si>
  <si>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</si>
  <si>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</si>
  <si>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</si>
  <si>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</si>
  <si>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</si>
  <si>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</si>
  <si>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</si>
  <si>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</si>
  <si>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</si>
  <si>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</si>
  <si>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</si>
  <si>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</si>
  <si>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</si>
  <si>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</si>
  <si>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</si>
  <si>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</si>
  <si>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</si>
  <si>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</si>
  <si>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</si>
  <si>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</si>
  <si>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</si>
  <si>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</si>
  <si>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</si>
  <si>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</si>
  <si>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</si>
  <si>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</si>
  <si>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</si>
  <si>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</si>
  <si>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</si>
  <si>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</si>
  <si>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</si>
  <si>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</si>
  <si>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</si>
  <si>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</si>
  <si>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</si>
  <si>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</si>
  <si>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</si>
  <si>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</si>
  <si>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</si>
  <si>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</si>
  <si>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</si>
  <si>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</si>
  <si>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</si>
  <si>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</si>
  <si>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</si>
  <si>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</si>
  <si>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</si>
  <si>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</si>
  <si>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</si>
  <si>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</si>
  <si>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</si>
  <si>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</si>
  <si>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</si>
  <si>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</si>
  <si>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</si>
  <si>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</si>
  <si>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</si>
  <si>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</si>
  <si>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</si>
  <si>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</si>
  <si>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</si>
  <si>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</si>
  <si>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</si>
  <si>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</si>
  <si>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</si>
  <si>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</si>
  <si>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</si>
  <si>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</si>
  <si>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</si>
  <si>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</si>
  <si>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</si>
  <si>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</si>
  <si>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</si>
  <si>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</si>
  <si>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</si>
  <si>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</si>
  <si>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</si>
  <si>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</si>
  <si>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</si>
  <si>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</si>
  <si>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</si>
  <si>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</si>
  <si>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</si>
  <si>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</si>
  <si>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</si>
  <si>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</si>
  <si>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</si>
  <si>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</si>
  <si>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</si>
  <si>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</si>
  <si>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</si>
  <si>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</si>
  <si>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</si>
  <si>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</si>
  <si>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</si>
  <si>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</si>
  <si>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</si>
  <si>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</si>
  <si>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</si>
  <si>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</si>
  <si>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</si>
  <si>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</si>
  <si>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</si>
  <si>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</si>
  <si>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</si>
  <si>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</si>
  <si>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</si>
  <si>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</si>
  <si>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</si>
  <si>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</si>
  <si>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</si>
  <si>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</si>
  <si>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</si>
  <si>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</si>
  <si>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</si>
  <si>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</si>
  <si>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</si>
  <si>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</si>
  <si>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</si>
  <si>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</si>
  <si>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</si>
  <si>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</si>
  <si>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</si>
  <si>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</si>
  <si>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</si>
  <si>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</si>
  <si>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</si>
  <si>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</si>
  <si>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</si>
  <si>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</si>
  <si>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</si>
  <si>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</si>
  <si>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</si>
  <si>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</si>
  <si>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</si>
  <si>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</si>
  <si>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</si>
  <si>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</si>
  <si>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</si>
  <si>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</si>
  <si>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</si>
  <si>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</si>
  <si>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</si>
  <si>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</si>
  <si>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</si>
  <si>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</si>
  <si>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</si>
  <si>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</si>
  <si>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</si>
  <si>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</si>
  <si>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</si>
  <si>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</si>
  <si>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</si>
  <si>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</si>
  <si>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</si>
  <si>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</si>
  <si>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</si>
  <si>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</si>
  <si>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</si>
  <si>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</si>
  <si>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</si>
  <si>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</si>
  <si>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</si>
  <si>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</si>
  <si>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</si>
  <si>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</si>
  <si>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</si>
  <si>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</si>
  <si>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</si>
  <si>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</si>
  <si>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</si>
  <si>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</si>
  <si>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</si>
  <si>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</si>
  <si>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</si>
  <si>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</si>
  <si>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</si>
  <si>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</si>
  <si>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</si>
  <si>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</si>
  <si>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</si>
  <si>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</si>
  <si>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</si>
  <si>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</si>
  <si>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</si>
  <si>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</si>
  <si>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</si>
  <si>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</si>
  <si>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</si>
  <si>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</si>
  <si>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</si>
  <si>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</si>
  <si>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</si>
  <si>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</si>
  <si>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</si>
  <si>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</si>
  <si>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</si>
  <si>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</si>
  <si>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</si>
  <si>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</si>
  <si>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</si>
  <si>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</si>
  <si>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</si>
  <si>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</si>
  <si>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</si>
  <si>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</si>
  <si>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</si>
  <si>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</si>
  <si>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</si>
  <si>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</si>
  <si>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</si>
  <si>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</si>
  <si>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</si>
  <si>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</si>
  <si>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</si>
  <si>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</si>
  <si>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</si>
  <si>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</si>
  <si>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</si>
  <si>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</si>
  <si>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</si>
  <si>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</si>
  <si>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</si>
  <si>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</si>
  <si>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</si>
  <si>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</si>
  <si>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</si>
  <si>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</si>
  <si>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</si>
  <si>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</si>
  <si>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</si>
  <si>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</si>
  <si>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</si>
  <si>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</si>
  <si>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</si>
  <si>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</si>
  <si>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</si>
  <si>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</si>
  <si>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</si>
  <si>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</si>
  <si>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</si>
  <si>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</si>
  <si>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</si>
  <si>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</si>
  <si>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</si>
  <si>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</si>
  <si>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</si>
  <si>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</si>
  <si>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</si>
  <si>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</si>
  <si>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</si>
  <si>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</si>
  <si>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</si>
  <si>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</si>
  <si>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</si>
  <si>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</si>
  <si>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</si>
  <si>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</si>
  <si>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</si>
  <si>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</si>
  <si>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</si>
  <si>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</si>
  <si>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</si>
  <si>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</si>
  <si>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</si>
  <si>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</si>
  <si>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</si>
  <si>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</si>
  <si>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</si>
  <si>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</si>
  <si>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</si>
  <si>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</si>
  <si>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</si>
  <si>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</si>
  <si>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</si>
  <si>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</si>
  <si>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</si>
  <si>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</si>
  <si>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</si>
  <si>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</si>
  <si>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</si>
  <si>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</si>
  <si>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</si>
  <si>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</si>
  <si>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</si>
  <si>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</si>
  <si>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</si>
  <si>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</si>
  <si>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</si>
  <si>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</si>
  <si>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</si>
  <si>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</si>
  <si>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</si>
  <si>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</si>
  <si>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</si>
  <si>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</si>
  <si>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</si>
  <si>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</si>
  <si>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</si>
  <si>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</si>
  <si>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</si>
  <si>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</si>
  <si>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</si>
  <si>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</si>
  <si>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</si>
  <si>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</si>
  <si>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</si>
  <si>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</si>
  <si>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</si>
  <si>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</si>
  <si>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</si>
  <si>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</si>
  <si>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</si>
  <si>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</si>
  <si>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</si>
  <si>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</si>
  <si>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</si>
  <si>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</si>
  <si>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</si>
  <si>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</si>
  <si>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</si>
  <si>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</si>
  <si>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</si>
  <si>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</si>
  <si>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</si>
  <si>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</si>
  <si>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</si>
  <si>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</si>
  <si>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</si>
  <si>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</si>
  <si>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</si>
  <si>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</si>
  <si>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</si>
  <si>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</si>
  <si>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</si>
  <si>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</si>
  <si>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</si>
  <si>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</si>
  <si>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</si>
  <si>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</si>
  <si>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</si>
  <si>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</si>
  <si>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</si>
  <si>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</si>
  <si>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</si>
  <si>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</si>
  <si>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</si>
  <si>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</si>
  <si>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</si>
  <si>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</si>
  <si>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</si>
  <si>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</si>
  <si>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</si>
  <si>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</si>
  <si>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</si>
  <si>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</si>
  <si>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</si>
  <si>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</si>
  <si>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</si>
  <si>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</si>
  <si>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</si>
  <si>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</si>
  <si>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</si>
  <si>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</si>
  <si>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</si>
  <si>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</si>
  <si>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</si>
  <si>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</si>
  <si>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</si>
  <si>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</si>
  <si>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</si>
  <si>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</si>
  <si>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</si>
  <si>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</si>
  <si>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</si>
  <si>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</si>
  <si>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</si>
  <si>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</si>
  <si>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</si>
  <si>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</si>
  <si>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</si>
  <si>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</si>
  <si>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</si>
  <si>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</si>
  <si>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</si>
  <si>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</si>
  <si>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</si>
  <si>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</si>
  <si>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</si>
  <si>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</si>
  <si>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</si>
  <si>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</si>
  <si>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</si>
  <si>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</si>
  <si>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</si>
  <si>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</si>
  <si>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</si>
  <si>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</si>
  <si>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</si>
  <si>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</si>
  <si>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</si>
  <si>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</si>
  <si>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</si>
  <si>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</si>
  <si>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</si>
  <si>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</si>
  <si>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</si>
  <si>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</si>
  <si>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</si>
  <si>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</si>
  <si>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</si>
  <si>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</si>
  <si>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</si>
  <si>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</si>
  <si>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</si>
  <si>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</si>
  <si>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</si>
  <si>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</si>
  <si>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</si>
  <si>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</si>
  <si>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</si>
  <si>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</si>
  <si>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</si>
  <si>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</si>
  <si>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</si>
  <si>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</si>
  <si>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</si>
  <si>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</si>
  <si>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</si>
  <si>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</si>
  <si>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</si>
  <si>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</si>
  <si>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</si>
  <si>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</si>
  <si>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</si>
  <si>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</si>
  <si>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</si>
  <si>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</si>
  <si>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</si>
  <si>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</si>
  <si>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</si>
  <si>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</si>
  <si>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</si>
  <si>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</si>
  <si>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</si>
  <si>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</si>
  <si>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</si>
  <si>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</si>
  <si>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</si>
  <si>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</si>
  <si>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</si>
  <si>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</si>
  <si>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</si>
  <si>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</si>
  <si>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</si>
  <si>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</si>
  <si>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</si>
  <si>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</si>
  <si>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</si>
  <si>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</si>
  <si>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</si>
  <si>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</si>
  <si>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</si>
  <si>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</si>
  <si>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</si>
  <si>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</si>
  <si>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</si>
  <si>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</si>
  <si>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</si>
  <si>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</si>
  <si>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</si>
  <si>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</si>
  <si>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</si>
  <si>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</si>
  <si>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</si>
  <si>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</si>
  <si>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</si>
  <si>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</si>
  <si>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</si>
  <si>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</si>
  <si>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</si>
  <si>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</si>
  <si>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</si>
  <si>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</si>
  <si>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</si>
  <si>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</si>
  <si>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</si>
  <si>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</si>
  <si>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</si>
  <si>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</si>
  <si>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</si>
  <si>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</si>
  <si>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</si>
  <si>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</si>
  <si>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</si>
  <si>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</si>
  <si>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</si>
  <si>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</si>
  <si>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</si>
  <si>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</si>
  <si>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</si>
  <si>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</si>
  <si>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</si>
  <si>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</si>
  <si>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</si>
  <si>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</si>
  <si>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</si>
  <si>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</si>
  <si>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</si>
  <si>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</si>
  <si>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</si>
  <si>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</si>
  <si>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</si>
  <si>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</si>
  <si>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</si>
  <si>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</si>
  <si>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</si>
  <si>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</si>
  <si>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</si>
  <si>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</si>
  <si>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</si>
  <si>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</si>
  <si>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</si>
  <si>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</si>
  <si>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</si>
  <si>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</si>
  <si>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</si>
  <si>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</si>
  <si>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</si>
  <si>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</si>
  <si>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</si>
  <si>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</si>
  <si>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</si>
  <si>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</si>
  <si>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</si>
  <si>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</si>
  <si>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</si>
  <si>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</si>
  <si>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</si>
  <si>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</si>
  <si>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</si>
  <si>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</si>
  <si>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</si>
  <si>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</si>
  <si>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</si>
  <si>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</si>
  <si>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</si>
  <si>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</si>
  <si>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</si>
  <si>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</si>
  <si>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</si>
  <si>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</si>
  <si>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</si>
  <si>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</si>
  <si>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</si>
  <si>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</si>
  <si>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</si>
  <si>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</si>
  <si>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</si>
  <si>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</si>
  <si>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</si>
  <si>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</si>
  <si>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</si>
  <si>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</si>
  <si>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</si>
  <si>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</si>
  <si>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</si>
  <si>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</si>
  <si>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</si>
  <si>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</si>
  <si>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</si>
  <si>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</si>
  <si>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</si>
  <si>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</si>
  <si>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</si>
  <si>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</si>
  <si>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</si>
  <si>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</si>
  <si>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</si>
  <si>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</si>
  <si>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</si>
  <si>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</si>
  <si>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</si>
  <si>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</si>
  <si>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</si>
  <si>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</si>
  <si>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</si>
  <si>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</si>
  <si>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</si>
  <si>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</si>
  <si>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</si>
  <si>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</si>
  <si>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</si>
  <si>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</si>
  <si>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</si>
  <si>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</si>
  <si>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</si>
  <si>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</si>
  <si>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</si>
  <si>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</si>
  <si>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</si>
  <si>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</si>
  <si>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</si>
  <si>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</si>
  <si>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</si>
  <si>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</si>
  <si>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</si>
  <si>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</si>
  <si>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</si>
  <si>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</si>
  <si>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</si>
  <si>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</si>
  <si>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</si>
  <si>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</si>
  <si>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</si>
  <si>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</si>
  <si>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</si>
  <si>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</si>
  <si>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</si>
  <si>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</si>
  <si>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</si>
  <si>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</si>
  <si>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</si>
  <si>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</si>
  <si>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</si>
  <si>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</si>
  <si>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</si>
  <si>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</si>
  <si>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</si>
  <si>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</si>
  <si>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</si>
  <si>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</si>
  <si>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</si>
  <si>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</si>
  <si>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</si>
  <si>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</si>
  <si>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</si>
  <si>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</si>
  <si>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</si>
  <si>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</si>
  <si>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</si>
  <si>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</si>
  <si>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</si>
  <si>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</si>
  <si>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</si>
  <si>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</si>
  <si>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</si>
  <si>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</si>
  <si>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</si>
  <si>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</si>
  <si>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</si>
  <si>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</si>
  <si>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</si>
  <si>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</si>
  <si>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</si>
  <si>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</si>
  <si>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</si>
  <si>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</si>
  <si>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</si>
  <si>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</si>
  <si>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</si>
  <si>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</si>
  <si>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</si>
  <si>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</si>
  <si>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</si>
  <si>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</si>
  <si>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</si>
  <si>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</si>
  <si>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</si>
  <si>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</si>
  <si>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</si>
  <si>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</si>
  <si>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</si>
  <si>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</si>
  <si>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</si>
  <si>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</si>
  <si>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</si>
  <si>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</si>
  <si>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</si>
  <si>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</si>
  <si>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</si>
  <si>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</si>
  <si>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</si>
  <si>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</si>
  <si>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</si>
  <si>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</si>
  <si>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</si>
  <si>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</si>
  <si>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</si>
  <si>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</si>
  <si>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</si>
  <si>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</si>
  <si>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</si>
  <si>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</si>
  <si>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</si>
  <si>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</si>
  <si>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</si>
  <si>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</si>
  <si>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</si>
  <si>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</si>
  <si>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</si>
  <si>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</si>
  <si>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</si>
  <si>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</si>
  <si>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</si>
  <si>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</si>
  <si>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</si>
  <si>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</si>
  <si>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</si>
  <si>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</si>
  <si>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</si>
  <si>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</si>
  <si>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</si>
  <si>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</si>
  <si>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</si>
  <si>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</si>
  <si>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</si>
  <si>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</si>
  <si>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</si>
  <si>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</si>
  <si>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</si>
  <si>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</si>
  <si>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</si>
  <si>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</si>
  <si>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</si>
  <si>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</si>
  <si>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</si>
  <si>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</si>
  <si>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</si>
  <si>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</si>
  <si>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</si>
  <si>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</si>
  <si>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</si>
  <si>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</si>
  <si>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</si>
  <si>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</si>
  <si>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</si>
  <si>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</si>
  <si>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</si>
  <si>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</si>
  <si>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</si>
  <si>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</si>
  <si>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</si>
  <si>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</si>
  <si>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</si>
  <si>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</si>
  <si>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</si>
  <si>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</si>
  <si>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</si>
  <si>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</si>
  <si>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</si>
  <si>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</si>
  <si>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</si>
  <si>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</si>
  <si>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</si>
  <si>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</si>
  <si>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</si>
  <si>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</si>
  <si>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</si>
  <si>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</si>
  <si>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</si>
  <si>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</si>
  <si>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</si>
  <si>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</si>
  <si>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</si>
  <si>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</si>
  <si>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</si>
  <si>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</si>
  <si>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</si>
  <si>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</si>
  <si>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</si>
  <si>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</si>
  <si>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</si>
  <si>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</si>
  <si>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</si>
  <si>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</si>
  <si>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</si>
  <si>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</si>
  <si>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</si>
  <si>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</si>
  <si>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</si>
  <si>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</si>
  <si>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</si>
  <si>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</si>
  <si>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</si>
  <si>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</si>
  <si>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</si>
  <si>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</si>
  <si>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</si>
  <si>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</si>
  <si>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</si>
  <si>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</si>
  <si>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</si>
  <si>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</si>
  <si>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</si>
  <si>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</si>
  <si>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</si>
  <si>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</si>
  <si>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</si>
  <si>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</si>
  <si>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</si>
  <si>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</si>
  <si>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</si>
  <si>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</si>
  <si>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</si>
  <si>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</si>
  <si>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</si>
  <si>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</si>
  <si>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</si>
  <si>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</si>
  <si>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</si>
  <si>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</si>
  <si>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</si>
  <si>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</si>
  <si>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</si>
  <si>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</si>
  <si>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</si>
  <si>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</si>
  <si>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</si>
  <si>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</si>
  <si>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</si>
  <si>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</si>
  <si>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</si>
  <si>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</si>
  <si>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</si>
  <si>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</si>
  <si>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</si>
  <si>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</si>
  <si>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</si>
  <si>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</si>
  <si>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</si>
  <si>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</si>
  <si>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</si>
  <si>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</si>
  <si>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</si>
  <si>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</si>
  <si>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</si>
  <si>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</si>
  <si>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</si>
  <si>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</si>
  <si>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</si>
  <si>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</si>
  <si>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</si>
  <si>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</si>
  <si>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</si>
  <si>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</si>
  <si>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</si>
  <si>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</si>
  <si>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</si>
  <si>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</si>
  <si>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</si>
  <si>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</si>
  <si>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</si>
  <si>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</si>
  <si>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</si>
  <si>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</si>
  <si>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</si>
  <si>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</si>
  <si>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</si>
  <si>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</si>
  <si>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</si>
  <si>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</si>
  <si>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</si>
  <si>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</si>
  <si>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</si>
  <si>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</si>
  <si>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</si>
  <si>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</si>
  <si>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</si>
  <si>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</si>
  <si>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</si>
  <si>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</si>
  <si>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</si>
  <si>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</si>
  <si>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</si>
  <si>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</si>
  <si>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</si>
  <si>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</si>
  <si>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</si>
  <si>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</si>
  <si>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</si>
  <si>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</si>
  <si>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</si>
  <si>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</si>
  <si>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</si>
  <si>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</si>
  <si>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</si>
  <si>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</si>
  <si>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</si>
  <si>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</si>
  <si>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</si>
  <si>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</si>
  <si>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</si>
  <si>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</si>
  <si>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</si>
  <si>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</si>
  <si>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</si>
  <si>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</si>
  <si>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</si>
  <si>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</si>
  <si>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</si>
  <si>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</si>
  <si>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</si>
  <si>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</si>
  <si>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</si>
  <si>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</si>
  <si>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</si>
  <si>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</si>
  <si>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</si>
  <si>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</si>
  <si>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</si>
  <si>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</si>
  <si>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</si>
  <si>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</si>
  <si>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</si>
  <si>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</si>
  <si>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</si>
  <si>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</si>
  <si>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</si>
  <si>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</si>
  <si>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</si>
  <si>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</si>
  <si>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</si>
  <si>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</si>
  <si>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</si>
  <si>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</si>
  <si>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</si>
  <si>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</si>
  <si>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</si>
  <si>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</si>
  <si>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</si>
  <si>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</si>
  <si>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</si>
  <si>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</si>
  <si>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</si>
  <si>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</si>
  <si>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</si>
  <si>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</si>
  <si>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</si>
  <si>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</si>
  <si>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</si>
  <si>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</si>
  <si>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</si>
  <si>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</si>
  <si>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</si>
  <si>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</si>
  <si>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</si>
  <si>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</si>
  <si>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</si>
  <si>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</si>
  <si>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</si>
  <si>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</si>
  <si>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</si>
  <si>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</si>
  <si>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</si>
  <si>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</si>
  <si>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</si>
  <si>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</si>
  <si>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</si>
  <si>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</si>
  <si>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</si>
  <si>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</si>
  <si>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</si>
  <si>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</si>
  <si>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</si>
  <si>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</si>
  <si>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</si>
  <si>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</si>
  <si>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</si>
  <si>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</si>
  <si>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</si>
  <si>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</si>
  <si>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</si>
  <si>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</si>
  <si>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</si>
  <si>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</si>
  <si>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</si>
  <si>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</si>
  <si>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</si>
  <si>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</si>
  <si>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</si>
  <si>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</si>
  <si>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</si>
  <si>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</si>
  <si>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</si>
  <si>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</si>
  <si>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</si>
  <si>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</si>
  <si>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</si>
  <si>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</si>
  <si>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</si>
  <si>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</si>
  <si>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</si>
  <si>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</si>
  <si>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</si>
  <si>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</si>
  <si>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</si>
  <si>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</si>
  <si>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</si>
  <si>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</si>
  <si>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</si>
  <si>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</si>
  <si>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</si>
  <si>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</si>
  <si>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</si>
  <si>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</si>
  <si>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</si>
  <si>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</si>
  <si>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</si>
  <si>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</si>
  <si>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</si>
  <si>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</si>
  <si>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</si>
  <si>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</si>
  <si>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</si>
  <si>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</si>
  <si>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</si>
  <si>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</si>
  <si>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</si>
  <si>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</si>
  <si>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</si>
  <si>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</si>
  <si>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</si>
  <si>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</si>
  <si>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</si>
  <si>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</si>
  <si>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</si>
  <si>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</si>
  <si>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</si>
  <si>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</si>
  <si>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</si>
  <si>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</si>
  <si>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</si>
  <si>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</si>
  <si>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</si>
  <si>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</si>
  <si>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</si>
  <si>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</si>
  <si>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</si>
  <si>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</si>
  <si>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</si>
  <si>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</si>
  <si>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</si>
  <si>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</si>
  <si>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</si>
  <si>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</si>
  <si>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</si>
  <si>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</si>
  <si>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</si>
  <si>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</si>
  <si>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</si>
  <si>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</si>
  <si>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</si>
  <si>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</si>
  <si>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</si>
  <si>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</si>
  <si>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</si>
  <si>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</si>
  <si>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</si>
  <si>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</si>
  <si>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</si>
  <si>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</si>
  <si>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</si>
  <si>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</si>
  <si>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</si>
  <si>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</si>
  <si>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</si>
  <si>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</si>
  <si>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</si>
  <si>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</si>
  <si>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</si>
  <si>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</si>
  <si>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</si>
  <si>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</si>
  <si>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</si>
  <si>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</si>
  <si>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</si>
  <si>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</si>
  <si>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</si>
  <si>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</si>
  <si>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</si>
  <si>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</si>
  <si>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</si>
  <si>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</si>
  <si>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</si>
  <si>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</si>
  <si>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</si>
  <si>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</si>
  <si>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</si>
  <si>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</si>
  <si>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</si>
  <si>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</si>
  <si>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</si>
  <si>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</si>
  <si>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</si>
  <si>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</si>
  <si>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</si>
  <si>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</si>
  <si>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</si>
  <si>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</si>
  <si>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</si>
  <si>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</si>
  <si>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</si>
  <si>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</si>
  <si>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</si>
  <si>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</si>
  <si>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</si>
  <si>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</si>
  <si>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</si>
  <si>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</si>
  <si>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</si>
  <si>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</si>
  <si>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</si>
  <si>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</si>
  <si>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</si>
  <si>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</si>
  <si>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</si>
  <si>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</si>
  <si>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</si>
  <si>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</si>
  <si>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</si>
  <si>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</si>
  <si>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</si>
  <si>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</si>
  <si>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</si>
  <si>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</si>
  <si>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</si>
  <si>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</si>
  <si>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</si>
  <si>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</si>
  <si>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</si>
  <si>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</si>
  <si>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</si>
  <si>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</si>
  <si>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</si>
  <si>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</si>
  <si>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</si>
  <si>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</si>
  <si>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</si>
  <si>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</si>
  <si>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</si>
  <si>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</si>
  <si>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</si>
  <si>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</si>
  <si>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</si>
  <si>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</si>
  <si>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</si>
  <si>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</si>
  <si>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</si>
  <si>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</si>
  <si>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</si>
  <si>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</si>
  <si>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</si>
  <si>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</si>
  <si>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</si>
  <si>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</si>
  <si>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</si>
  <si>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</si>
  <si>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</si>
  <si>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</si>
  <si>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</si>
  <si>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</si>
  <si>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</si>
  <si>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</si>
  <si>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</si>
  <si>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</si>
  <si>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</si>
  <si>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</si>
  <si>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</si>
  <si>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</si>
  <si>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</si>
  <si>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</si>
  <si>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</si>
  <si>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</si>
  <si>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</si>
  <si>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</si>
  <si>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</si>
  <si>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</si>
  <si>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</si>
  <si>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</si>
  <si>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</si>
  <si>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</si>
  <si>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</si>
  <si>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</si>
  <si>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</si>
  <si>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</si>
  <si>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</si>
  <si>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</si>
  <si>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</si>
  <si>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</si>
  <si>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</si>
  <si>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</si>
  <si>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</si>
  <si>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</si>
  <si>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</si>
  <si>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</si>
  <si>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</si>
  <si>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</si>
  <si>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</si>
  <si>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</si>
  <si>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</si>
  <si>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</si>
  <si>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</si>
  <si>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</si>
  <si>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</si>
  <si>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</si>
  <si>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</si>
  <si>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</si>
  <si>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</si>
  <si>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</si>
  <si>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</si>
  <si>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</si>
  <si>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</si>
  <si>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</si>
  <si>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</si>
  <si>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</si>
  <si>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</si>
  <si>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</si>
  <si>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</si>
  <si>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</si>
  <si>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</si>
  <si>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</si>
  <si>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</si>
  <si>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</si>
  <si>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</si>
  <si>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</si>
  <si>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</si>
  <si>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</si>
  <si>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</si>
  <si>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</si>
  <si>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</si>
  <si>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</si>
  <si>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</si>
  <si>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</si>
  <si>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</si>
  <si>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</si>
  <si>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</si>
  <si>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</si>
  <si>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</si>
  <si>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</si>
  <si>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</si>
  <si>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</si>
  <si>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</si>
  <si>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</si>
  <si>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</si>
  <si>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</si>
  <si>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</si>
  <si>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</si>
  <si>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</si>
  <si>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</si>
  <si>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</si>
  <si>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</si>
  <si>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</si>
  <si>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</si>
  <si>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</si>
  <si>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</si>
  <si>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</si>
  <si>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</si>
  <si>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</si>
  <si>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</si>
  <si>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</si>
  <si>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</si>
  <si>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</si>
  <si>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</si>
  <si>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</si>
  <si>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</si>
  <si>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</si>
  <si>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</si>
  <si>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</si>
  <si>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</si>
  <si>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</si>
  <si>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</si>
  <si>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</si>
  <si>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</si>
  <si>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</si>
  <si>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</si>
  <si>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</si>
  <si>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</si>
  <si>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</si>
  <si>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</si>
  <si>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</si>
  <si>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</si>
  <si>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</si>
  <si>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</si>
  <si>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</si>
  <si>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</si>
  <si>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</si>
  <si>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</si>
  <si>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</si>
  <si>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</si>
  <si>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</si>
  <si>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</si>
  <si>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</si>
  <si>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</si>
  <si>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</si>
  <si>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</si>
  <si>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</si>
  <si>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</si>
  <si>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</si>
  <si>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</si>
  <si>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</si>
  <si>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</si>
  <si>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</si>
  <si>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</si>
  <si>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</si>
  <si>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</si>
  <si>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</si>
  <si>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</si>
  <si>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</si>
  <si>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</si>
  <si>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</si>
  <si>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</si>
  <si>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</si>
  <si>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</si>
  <si>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</si>
  <si>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</si>
  <si>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</si>
  <si>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</si>
  <si>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</si>
  <si>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</si>
  <si>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</si>
  <si>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</si>
  <si>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</si>
  <si>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</si>
  <si>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</si>
  <si>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</si>
  <si>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</si>
  <si>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</si>
  <si>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</si>
  <si>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</si>
  <si>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</si>
  <si>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</si>
  <si>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</si>
  <si>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</si>
  <si>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</si>
  <si>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</si>
  <si>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</si>
  <si>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</si>
  <si>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</si>
  <si>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</si>
  <si>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</si>
  <si>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</si>
  <si>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</si>
  <si>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</si>
  <si>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</si>
  <si>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</si>
  <si>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</si>
  <si>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</si>
  <si>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</si>
  <si>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</si>
  <si>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</si>
  <si>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</si>
  <si>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</si>
  <si>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</si>
  <si>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</si>
  <si>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</si>
  <si>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</si>
  <si>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</si>
  <si>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</si>
  <si>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</si>
  <si>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</si>
  <si>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</si>
  <si>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</si>
  <si>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</si>
  <si>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</si>
  <si>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</si>
  <si>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</si>
  <si>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</si>
  <si>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</si>
  <si>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</si>
  <si>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</si>
  <si>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</si>
  <si>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</si>
  <si>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</si>
  <si>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</si>
  <si>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</si>
  <si>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</si>
  <si>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</si>
  <si>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</si>
  <si>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</si>
  <si>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</si>
  <si>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</si>
  <si>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</si>
  <si>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</si>
  <si>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</si>
  <si>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</si>
  <si>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</si>
  <si>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</si>
  <si>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</si>
  <si>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</si>
  <si>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</si>
  <si>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</si>
  <si>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</si>
  <si>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</si>
  <si>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</si>
  <si>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</si>
  <si>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</si>
  <si>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</si>
  <si>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</si>
  <si>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</si>
  <si>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</si>
  <si>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</si>
  <si>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</si>
  <si>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</si>
  <si>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</si>
  <si>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</si>
  <si>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</si>
  <si>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</si>
  <si>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</si>
  <si>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</si>
  <si>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</si>
  <si>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</si>
  <si>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</si>
  <si>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</si>
  <si>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</si>
  <si>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</si>
  <si>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</si>
  <si>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</si>
  <si>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</si>
  <si>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</si>
  <si>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</si>
  <si>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</si>
  <si>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</si>
  <si>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</si>
  <si>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</si>
  <si>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</si>
  <si>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</si>
  <si>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</si>
  <si>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</si>
  <si>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</si>
  <si>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</si>
  <si>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</si>
  <si>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</si>
  <si>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</si>
  <si>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</si>
  <si>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</si>
  <si>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</si>
  <si>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</si>
  <si>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</si>
  <si>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</si>
  <si>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</si>
  <si>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</si>
  <si>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</si>
  <si>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</si>
  <si>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</si>
  <si>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</si>
  <si>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</si>
  <si>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</si>
  <si>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</si>
  <si>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</si>
  <si>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</si>
  <si>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</si>
  <si>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</si>
  <si>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</si>
  <si>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</si>
  <si>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</si>
  <si>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</si>
  <si>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</si>
  <si>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</si>
  <si>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</si>
  <si>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</si>
  <si>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</si>
  <si>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</si>
  <si>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</si>
  <si>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</si>
  <si>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</si>
  <si>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</si>
  <si>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</si>
  <si>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</si>
  <si>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</si>
  <si>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</si>
  <si>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</si>
  <si>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</si>
  <si>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</si>
  <si>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</si>
  <si>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</si>
  <si>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</si>
  <si>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</si>
  <si>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</si>
  <si>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</si>
  <si>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</si>
  <si>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</si>
  <si>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</si>
  <si>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</si>
  <si>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</si>
  <si>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</si>
  <si>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</si>
  <si>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</si>
  <si>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</si>
  <si>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</si>
  <si>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</si>
  <si>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</si>
  <si>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</si>
  <si>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</si>
  <si>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</si>
  <si>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</si>
  <si>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</si>
  <si>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</si>
  <si>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</si>
  <si>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</si>
  <si>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</si>
  <si>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</si>
  <si>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</si>
  <si>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</si>
  <si>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</si>
  <si>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</si>
  <si>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</si>
  <si>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</si>
  <si>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</si>
  <si>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</si>
  <si>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</si>
  <si>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</si>
  <si>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</si>
  <si>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</si>
  <si>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</si>
  <si>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</si>
  <si>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</si>
  <si>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</si>
  <si>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</si>
  <si>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</si>
  <si>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</si>
  <si>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</si>
  <si>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</si>
  <si>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</si>
  <si>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</si>
  <si>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</si>
  <si>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</si>
  <si>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</si>
  <si>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</si>
  <si>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</si>
  <si>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</si>
  <si>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</si>
  <si>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</si>
  <si>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</si>
  <si>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</si>
  <si>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</si>
  <si>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</si>
  <si>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</si>
  <si>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</si>
  <si>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</si>
  <si>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</si>
  <si>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</si>
  <si>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</si>
  <si>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</si>
  <si>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</si>
  <si>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</si>
  <si>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</si>
  <si>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</si>
  <si>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</si>
  <si>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</si>
  <si>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</si>
  <si>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</si>
  <si>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</si>
  <si>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</si>
  <si>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</si>
  <si>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</si>
  <si>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</si>
  <si>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</si>
  <si>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</si>
  <si>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</si>
  <si>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</si>
  <si>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</si>
  <si>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</si>
  <si>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</si>
  <si>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</si>
  <si>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</si>
  <si>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</si>
  <si>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</si>
  <si>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</si>
  <si>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</si>
  <si>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</si>
  <si>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</si>
  <si>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</si>
  <si>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</si>
  <si>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</si>
  <si>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</si>
  <si>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</si>
  <si>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</si>
  <si>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</si>
  <si>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</si>
  <si>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</si>
  <si>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</si>
  <si>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</si>
  <si>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</si>
  <si>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</si>
  <si>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</si>
  <si>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</si>
  <si>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</si>
  <si>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</si>
  <si>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</si>
  <si>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</si>
  <si>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</si>
  <si>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</si>
  <si>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</si>
  <si>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</si>
  <si>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</si>
  <si>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</si>
  <si>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</si>
  <si>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</si>
  <si>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</si>
  <si>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</si>
  <si>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</si>
  <si>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</si>
  <si>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</si>
  <si>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</si>
  <si>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</si>
  <si>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</si>
  <si>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</si>
  <si>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</si>
  <si>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</si>
  <si>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</si>
  <si>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</si>
  <si>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</si>
  <si>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</si>
  <si>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</si>
  <si>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</si>
  <si>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</si>
  <si>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</si>
  <si>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</si>
  <si>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</si>
  <si>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</si>
  <si>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</si>
  <si>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</si>
  <si>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</si>
  <si>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</si>
  <si>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</si>
  <si>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</si>
  <si>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</si>
  <si>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</si>
  <si>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</si>
  <si>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</si>
  <si>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</si>
  <si>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</si>
  <si>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</si>
  <si>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</si>
  <si>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</si>
  <si>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</si>
  <si>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</si>
  <si>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</si>
  <si>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</si>
  <si>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</si>
  <si>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</si>
  <si>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</si>
  <si>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</si>
  <si>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</si>
  <si>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</si>
  <si>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</si>
  <si>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</si>
  <si>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</si>
  <si>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</si>
  <si>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</si>
  <si>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</si>
  <si>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</si>
  <si>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</si>
  <si>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</si>
  <si>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</si>
  <si>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</si>
  <si>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</si>
  <si>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</si>
  <si>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</si>
  <si>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</si>
  <si>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</si>
  <si>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</si>
  <si>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</si>
  <si>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</si>
  <si>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</si>
  <si>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</si>
  <si>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</si>
  <si>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</si>
  <si>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</si>
  <si>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</si>
  <si>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</si>
  <si>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</si>
  <si>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</si>
  <si>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</si>
  <si>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</si>
  <si>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</si>
  <si>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</si>
  <si>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</si>
  <si>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</si>
  <si>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</si>
  <si>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</si>
  <si>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</si>
  <si>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</si>
  <si>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</si>
  <si>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</si>
  <si>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</si>
  <si>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</si>
  <si>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</si>
  <si>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</si>
  <si>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</si>
  <si>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</si>
  <si>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</si>
  <si>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</si>
  <si>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</si>
  <si>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</si>
  <si>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</si>
  <si>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</si>
  <si>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</si>
  <si>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</si>
  <si>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</si>
  <si>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</si>
  <si>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</si>
  <si>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</si>
  <si>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</si>
  <si>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</si>
  <si>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</si>
  <si>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</si>
  <si>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</si>
  <si>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</si>
  <si>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</si>
  <si>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</si>
  <si>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</si>
  <si>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</si>
  <si>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</si>
  <si>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</si>
  <si>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</si>
  <si>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</si>
  <si>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</si>
  <si>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</si>
  <si>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</si>
  <si>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</si>
  <si>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</si>
  <si>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</si>
  <si>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</si>
  <si>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</si>
  <si>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</si>
  <si>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</si>
  <si>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</si>
  <si>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</si>
  <si>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</si>
  <si>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</si>
  <si>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</si>
  <si>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</si>
  <si>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</si>
  <si>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</si>
  <si>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</si>
  <si>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</si>
  <si>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</si>
  <si>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</si>
  <si>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</si>
  <si>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</si>
  <si>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</si>
  <si>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</si>
  <si>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</si>
  <si>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</si>
  <si>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</si>
  <si>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</si>
  <si>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</si>
  <si>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</si>
  <si>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</si>
  <si>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</si>
  <si>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</si>
  <si>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</si>
  <si>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</si>
  <si>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</si>
  <si>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</si>
  <si>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</si>
  <si>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</si>
  <si>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</si>
  <si>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</si>
  <si>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</si>
  <si>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</si>
  <si>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</si>
  <si>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</si>
  <si>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</si>
  <si>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</si>
  <si>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</si>
  <si>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</si>
  <si>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</si>
  <si>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</si>
  <si>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</si>
  <si>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</si>
  <si>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</si>
  <si>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</si>
  <si>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</si>
  <si>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</si>
  <si>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</si>
  <si>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</si>
  <si>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</si>
  <si>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</si>
  <si>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</si>
  <si>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</si>
  <si>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</si>
  <si>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</si>
  <si>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</si>
  <si>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</si>
  <si>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</si>
  <si>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</si>
  <si>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</si>
  <si>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</si>
  <si>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</si>
  <si>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</si>
  <si>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</si>
  <si>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</si>
  <si>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</si>
  <si>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</si>
  <si>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</si>
  <si>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</si>
  <si>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</si>
  <si>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</si>
  <si>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</si>
  <si>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</si>
  <si>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</si>
  <si>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</si>
  <si>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</si>
  <si>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</si>
  <si>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</si>
  <si>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</si>
  <si>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</si>
  <si>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</si>
  <si>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</si>
  <si>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</si>
  <si>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</si>
  <si>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</si>
  <si>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</si>
  <si>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</si>
  <si>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</si>
  <si>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</si>
  <si>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</si>
  <si>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</si>
  <si>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</si>
  <si>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</si>
  <si>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</si>
  <si>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</si>
  <si>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</si>
  <si>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</si>
  <si>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</si>
  <si>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</si>
  <si>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</si>
  <si>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</si>
  <si>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</si>
  <si>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</si>
  <si>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</si>
  <si>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</si>
  <si>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</si>
  <si>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</si>
  <si>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</si>
  <si>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</si>
  <si>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</si>
  <si>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</si>
  <si>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</si>
  <si>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</si>
  <si>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</si>
  <si>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</si>
  <si>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</si>
  <si>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</si>
  <si>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</si>
  <si>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</si>
  <si>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</si>
  <si>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</si>
  <si>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</si>
  <si>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</si>
  <si>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</si>
  <si>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</si>
  <si>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</si>
  <si>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</si>
  <si>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</si>
  <si>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</si>
  <si>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</si>
  <si>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</si>
  <si>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</si>
  <si>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</si>
  <si>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</si>
  <si>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</si>
  <si>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</si>
  <si>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</si>
  <si>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</si>
  <si>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</si>
  <si>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</si>
  <si>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</si>
  <si>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</si>
  <si>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</si>
  <si>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</si>
  <si>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</si>
  <si>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</si>
  <si>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</si>
  <si>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</si>
  <si>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</si>
  <si>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</si>
  <si>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</si>
  <si>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</si>
  <si>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</si>
  <si>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</si>
  <si>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</si>
  <si>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</si>
  <si>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</si>
  <si>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</si>
  <si>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</si>
  <si>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</si>
  <si>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</si>
  <si>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</si>
  <si>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</si>
  <si>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</si>
  <si>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</si>
  <si>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</si>
  <si>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</si>
  <si>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</si>
  <si>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</si>
  <si>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</si>
  <si>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</si>
  <si>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</si>
  <si>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</si>
  <si>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</si>
  <si>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</si>
  <si>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</si>
  <si>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</si>
  <si>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</si>
  <si>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</si>
  <si>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</si>
  <si>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</si>
  <si>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</si>
  <si>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</si>
  <si>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</si>
  <si>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</si>
  <si>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</si>
  <si>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</si>
  <si>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</si>
  <si>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</si>
  <si>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</si>
  <si>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</si>
  <si>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</si>
  <si>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</si>
  <si>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</si>
  <si>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</si>
  <si>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</si>
  <si>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</si>
  <si>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</si>
  <si>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</si>
  <si>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</si>
  <si>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</si>
  <si>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</si>
  <si>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</si>
  <si>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</si>
  <si>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</si>
  <si>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</si>
  <si>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</si>
  <si>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</si>
  <si>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</si>
  <si>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</si>
  <si>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</si>
  <si>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</si>
  <si>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</si>
  <si>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</si>
  <si>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</si>
  <si>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</si>
  <si>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</si>
  <si>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</si>
  <si>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</si>
  <si>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</si>
  <si>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</si>
  <si>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</si>
  <si>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</si>
  <si>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</si>
  <si>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</si>
  <si>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</si>
  <si>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</si>
  <si>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</si>
  <si>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</si>
  <si>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</si>
  <si>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</si>
  <si>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</si>
  <si>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</si>
  <si>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</si>
  <si>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</si>
  <si>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</si>
  <si>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</si>
  <si>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</si>
  <si>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</si>
  <si>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</si>
  <si>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</si>
  <si>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</si>
  <si>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</si>
  <si>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</si>
  <si>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</si>
  <si>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</si>
  <si>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</si>
  <si>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</si>
  <si>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</si>
  <si>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</si>
  <si>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</si>
  <si>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</si>
  <si>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</si>
  <si>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</si>
  <si>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</si>
  <si>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</si>
  <si>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</si>
  <si>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</si>
  <si>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</si>
  <si>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</si>
  <si>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</si>
  <si>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</si>
  <si>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</si>
  <si>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</si>
  <si>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</si>
  <si>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</si>
  <si>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</si>
  <si>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</si>
  <si>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</si>
  <si>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</si>
  <si>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</si>
  <si>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</si>
  <si>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</si>
  <si>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</si>
  <si>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</si>
  <si>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</si>
  <si>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</si>
  <si>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</si>
  <si>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</si>
  <si>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</si>
  <si>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</si>
  <si>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</si>
  <si>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</si>
  <si>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</si>
  <si>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</si>
  <si>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</si>
  <si>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</si>
  <si>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</si>
  <si>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</si>
  <si>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</si>
  <si>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</si>
  <si>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</si>
  <si>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</si>
  <si>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</si>
  <si>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</si>
  <si>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</si>
  <si>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</si>
  <si>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</si>
  <si>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</si>
  <si>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</si>
  <si>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</si>
  <si>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</si>
  <si>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</si>
  <si>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</si>
  <si>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</si>
  <si>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</si>
  <si>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</si>
  <si>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</si>
  <si>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</si>
  <si>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</si>
  <si>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</si>
  <si>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</si>
  <si>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</si>
  <si>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</si>
  <si>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</si>
  <si>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</si>
  <si>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</si>
  <si>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</si>
  <si>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</si>
  <si>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</si>
  <si>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</si>
  <si>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</si>
  <si>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</si>
  <si>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</si>
  <si>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</si>
  <si>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</si>
  <si>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</si>
  <si>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</si>
  <si>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</si>
  <si>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</si>
  <si>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</si>
  <si>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</si>
  <si>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</si>
  <si>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</si>
  <si>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</si>
  <si>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</si>
  <si>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</si>
  <si>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</si>
  <si>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</si>
  <si>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</si>
  <si>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</si>
  <si>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</si>
  <si>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</si>
  <si>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</si>
  <si>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</si>
  <si>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</si>
  <si>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</si>
  <si>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</si>
  <si>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</si>
  <si>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</si>
  <si>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</si>
  <si>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</si>
  <si>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</si>
  <si>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</si>
  <si>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</si>
  <si>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</si>
  <si>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</si>
  <si>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</si>
  <si>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</si>
  <si>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</si>
  <si>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</si>
  <si>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</si>
  <si>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</si>
  <si>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</si>
  <si>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</si>
  <si>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</si>
  <si>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</si>
  <si>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</si>
  <si>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</si>
  <si>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</si>
  <si>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</si>
  <si>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</si>
  <si>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</si>
  <si>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</si>
  <si>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</si>
  <si>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</si>
  <si>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</si>
  <si>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</si>
  <si>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</si>
  <si>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</si>
  <si>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</si>
  <si>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</si>
  <si>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</si>
  <si>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</si>
  <si>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</si>
  <si>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</si>
  <si>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</si>
  <si>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</si>
  <si>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</si>
  <si>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</si>
  <si>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</si>
  <si>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</si>
  <si>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</si>
  <si>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</si>
  <si>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</si>
  <si>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</si>
  <si>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</si>
  <si>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</si>
  <si>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</si>
  <si>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</si>
  <si>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</si>
  <si>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</si>
  <si>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</si>
  <si>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</si>
  <si>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</si>
  <si>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</si>
  <si>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</si>
  <si>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</si>
  <si>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</si>
  <si>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</si>
  <si>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</si>
  <si>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</si>
  <si>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</si>
  <si>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</si>
  <si>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</si>
  <si>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</si>
  <si>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</si>
  <si>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</si>
  <si>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</si>
  <si>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</si>
  <si>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</si>
  <si>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</si>
  <si>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</si>
  <si>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</si>
  <si>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</si>
  <si>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</si>
  <si>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</si>
  <si>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</si>
  <si>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</si>
  <si>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</si>
  <si>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</si>
  <si>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</si>
  <si>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</si>
  <si>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</si>
  <si>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</si>
  <si>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</si>
  <si>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</si>
  <si>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</si>
  <si>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</si>
  <si>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</si>
  <si>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</si>
  <si>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</si>
  <si>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</si>
  <si>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</si>
  <si>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</si>
  <si>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</si>
  <si>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</si>
  <si>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</si>
  <si>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</si>
  <si>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</si>
  <si>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</si>
  <si>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</si>
  <si>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</si>
  <si>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</si>
  <si>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</si>
  <si>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</si>
  <si>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</si>
  <si>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</si>
  <si>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</si>
  <si>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</si>
  <si>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</si>
  <si>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</si>
  <si>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</si>
  <si>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</si>
  <si>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</si>
  <si>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</si>
  <si>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</si>
  <si>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</si>
  <si>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</si>
  <si>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</si>
  <si>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</si>
  <si>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</si>
  <si>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</si>
  <si>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</si>
  <si>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</si>
  <si>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</si>
  <si>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</si>
  <si>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</si>
  <si>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</si>
  <si>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</si>
  <si>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</si>
  <si>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</si>
  <si>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</si>
  <si>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</si>
  <si>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</si>
  <si>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</si>
  <si>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</si>
  <si>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</si>
  <si>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</si>
  <si>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</si>
  <si>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</si>
  <si>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</si>
  <si>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</si>
  <si>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</si>
  <si>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</si>
  <si>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</si>
  <si>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</si>
  <si>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</si>
  <si>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</si>
  <si>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</si>
  <si>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</si>
  <si>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</si>
  <si>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</si>
  <si>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</si>
  <si>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</si>
  <si>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</si>
  <si>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</si>
  <si>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</si>
  <si>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</si>
  <si>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</si>
  <si>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</si>
  <si>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</si>
  <si>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</si>
  <si>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</si>
  <si>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</si>
  <si>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</si>
  <si>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</si>
  <si>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</si>
  <si>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</si>
  <si>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</si>
  <si>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</si>
  <si>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</si>
  <si>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</si>
  <si>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</si>
  <si>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</si>
  <si>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</si>
  <si>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</si>
  <si>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</si>
  <si>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</si>
  <si>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</si>
  <si>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</si>
  <si>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</si>
  <si>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</si>
  <si>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</si>
  <si>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</si>
  <si>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</si>
  <si>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</si>
  <si>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</si>
  <si>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</si>
  <si>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</si>
  <si>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</si>
  <si>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</si>
  <si>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</si>
  <si>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</si>
  <si>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</si>
  <si>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</si>
  <si>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</si>
  <si>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</si>
  <si>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</si>
  <si>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</si>
  <si>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</si>
  <si>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</si>
  <si>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</si>
  <si>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</si>
  <si>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</si>
  <si>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</si>
  <si>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</si>
  <si>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</si>
  <si>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</si>
  <si>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</si>
  <si>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</si>
  <si>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</si>
  <si>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</si>
  <si>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</si>
  <si>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</si>
  <si>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</si>
  <si>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</si>
  <si>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</si>
  <si>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</si>
  <si>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</si>
  <si>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</si>
  <si>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</si>
  <si>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</si>
  <si>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</si>
  <si>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</si>
  <si>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</si>
  <si>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</si>
  <si>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</si>
  <si>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</si>
  <si>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</si>
  <si>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</si>
  <si>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</si>
  <si>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</si>
  <si>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</si>
  <si>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</si>
  <si>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</si>
  <si>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</si>
  <si>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</si>
  <si>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</si>
  <si>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</si>
  <si>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</si>
  <si>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</si>
  <si>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</si>
  <si>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</si>
  <si>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</si>
  <si>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</si>
  <si>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</si>
  <si>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</si>
  <si>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</si>
  <si>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</si>
  <si>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</si>
  <si>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</si>
  <si>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</si>
  <si>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</si>
  <si>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</si>
  <si>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</si>
  <si>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</si>
  <si>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</si>
  <si>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</si>
  <si>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</si>
  <si>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</si>
  <si>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</si>
  <si>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</si>
  <si>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</si>
  <si>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</si>
  <si>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</si>
  <si>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</si>
  <si>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</si>
  <si>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</si>
  <si>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</si>
  <si>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</si>
  <si>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</si>
  <si>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</si>
  <si>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</si>
  <si>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</si>
  <si>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</si>
  <si>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</si>
  <si>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</si>
  <si>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</si>
  <si>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</si>
  <si>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</si>
  <si>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</si>
  <si>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</si>
  <si>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</si>
  <si>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</si>
  <si>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</si>
  <si>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</si>
  <si>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</si>
  <si>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</si>
  <si>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</si>
  <si>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</si>
  <si>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</si>
  <si>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</si>
  <si>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</si>
  <si>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</si>
  <si>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</si>
  <si>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</si>
  <si>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</si>
  <si>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</si>
  <si>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</si>
  <si>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</si>
  <si>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</si>
  <si>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</si>
  <si>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</si>
  <si>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</si>
  <si>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</si>
  <si>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</si>
  <si>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</si>
  <si>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</si>
  <si>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</si>
  <si>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</si>
  <si>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</si>
  <si>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</si>
  <si>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</si>
  <si>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</si>
  <si>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</si>
  <si>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</si>
  <si>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</si>
  <si>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</si>
  <si>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</si>
  <si>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</si>
  <si>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</si>
  <si>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</si>
  <si>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</si>
  <si>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</si>
  <si>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</si>
  <si>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</si>
  <si>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</si>
  <si>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</si>
  <si>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</si>
  <si>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</si>
  <si>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</si>
  <si>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</si>
  <si>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</si>
  <si>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</si>
  <si>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</si>
  <si>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</si>
  <si>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</si>
  <si>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</si>
  <si>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</si>
  <si>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</si>
  <si>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</si>
  <si>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</si>
  <si>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</si>
  <si>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</si>
  <si>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</si>
  <si>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</si>
  <si>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</si>
  <si>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</si>
  <si>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</si>
  <si>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</si>
  <si>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</si>
  <si>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</si>
  <si>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</si>
  <si>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</si>
  <si>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</si>
  <si>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</si>
  <si>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</si>
  <si>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</si>
  <si>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</si>
  <si>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</si>
  <si>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</si>
  <si>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</si>
  <si>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</si>
  <si>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</si>
  <si>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</si>
  <si>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</si>
  <si>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</si>
  <si>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</si>
  <si>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</si>
  <si>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</si>
  <si>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</si>
  <si>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</si>
  <si>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</si>
  <si>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</si>
  <si>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</si>
  <si>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</si>
  <si>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</si>
  <si>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</si>
  <si>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</si>
  <si>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</si>
  <si>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</si>
  <si>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</si>
  <si>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</si>
  <si>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</si>
  <si>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</si>
  <si>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</si>
  <si>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</si>
  <si>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</si>
  <si>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</si>
  <si>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</si>
  <si>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</si>
  <si>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</si>
  <si>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</si>
  <si>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</si>
  <si>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</si>
  <si>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</si>
  <si>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</si>
  <si>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</si>
  <si>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</si>
  <si>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</si>
  <si>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</si>
  <si>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</si>
  <si>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</si>
  <si>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</si>
  <si>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</si>
  <si>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</si>
  <si>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</si>
  <si>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</si>
  <si>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</si>
  <si>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</si>
  <si>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</si>
  <si>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</si>
  <si>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</si>
  <si>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</si>
  <si>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</si>
  <si>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</si>
  <si>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</si>
  <si>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</si>
  <si>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</si>
  <si>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</si>
  <si>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</si>
  <si>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</si>
  <si>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</si>
  <si>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</si>
  <si>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</si>
  <si>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</si>
  <si>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</si>
  <si>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</si>
  <si>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</si>
  <si>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</si>
  <si>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</si>
  <si>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</si>
  <si>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</si>
  <si>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</si>
  <si>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</si>
  <si>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</si>
  <si>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</si>
  <si>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</si>
  <si>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</si>
  <si>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</si>
  <si>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</si>
  <si>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</si>
  <si>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</si>
  <si>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</si>
  <si>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</si>
  <si>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</si>
  <si>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</si>
  <si>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</si>
  <si>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</si>
  <si>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</si>
  <si>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</si>
  <si>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</si>
  <si>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</si>
  <si>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</si>
  <si>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</si>
  <si>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</si>
  <si>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</si>
  <si>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</si>
  <si>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</si>
  <si>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</si>
  <si>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</si>
  <si>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</si>
  <si>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</si>
  <si>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</si>
  <si>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</si>
  <si>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</si>
  <si>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</si>
  <si>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</si>
  <si>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</si>
  <si>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</si>
  <si>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</si>
  <si>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</si>
  <si>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</si>
  <si>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</si>
  <si>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</si>
  <si>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</si>
  <si>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</si>
  <si>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</si>
  <si>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</si>
  <si>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</si>
  <si>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</si>
  <si>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</si>
  <si>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</si>
  <si>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</si>
  <si>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</si>
  <si>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</si>
  <si>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</si>
  <si>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</si>
  <si>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</si>
  <si>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</si>
  <si>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</si>
  <si>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</si>
  <si>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</si>
  <si>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</si>
  <si>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</si>
  <si>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</si>
  <si>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</si>
  <si>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</si>
  <si>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</si>
  <si>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</si>
  <si>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</si>
  <si>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</si>
  <si>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</si>
  <si>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</si>
  <si>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</si>
  <si>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</si>
  <si>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</si>
  <si>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</si>
  <si>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</si>
  <si>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</si>
  <si>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</si>
  <si>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</si>
  <si>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</si>
  <si>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</si>
  <si>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</si>
  <si>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</si>
  <si>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</si>
  <si>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</si>
  <si>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</si>
  <si>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</si>
  <si>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</si>
  <si>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</si>
  <si>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</si>
  <si>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</si>
  <si>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</si>
  <si>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</si>
  <si>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</si>
  <si>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</si>
  <si>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</si>
  <si>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</si>
  <si>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</si>
  <si>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</si>
  <si>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</si>
  <si>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</si>
  <si>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</si>
  <si>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</si>
  <si>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</si>
  <si>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</si>
  <si>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</si>
  <si>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</si>
  <si>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</si>
  <si>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</si>
  <si>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</si>
  <si>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</si>
  <si>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</si>
  <si>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</si>
  <si>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</si>
  <si>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</si>
  <si>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</si>
  <si>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</si>
  <si>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</si>
  <si>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</si>
  <si>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</si>
  <si>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</si>
  <si>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</si>
  <si>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</si>
  <si>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</si>
  <si>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</si>
  <si>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</si>
  <si>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</si>
  <si>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</si>
  <si>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</si>
  <si>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</si>
  <si>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</si>
  <si>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</si>
  <si>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</si>
  <si>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</si>
  <si>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</si>
  <si>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</si>
  <si>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</si>
  <si>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</si>
  <si>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</si>
  <si>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</si>
  <si>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</si>
  <si>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</si>
  <si>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</si>
  <si>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</si>
  <si>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</si>
  <si>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</si>
  <si>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</si>
  <si>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</si>
  <si>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</si>
  <si>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</si>
  <si>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</si>
  <si>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</si>
  <si>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</si>
  <si>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</si>
  <si>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</si>
  <si>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</si>
  <si>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</si>
  <si>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</si>
  <si>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</si>
  <si>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</si>
  <si>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</si>
  <si>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</si>
  <si>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</si>
  <si>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</si>
  <si>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</si>
  <si>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</si>
  <si>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</si>
  <si>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</si>
  <si>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</si>
  <si>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</si>
  <si>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</si>
  <si>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</si>
  <si>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</si>
  <si>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</si>
  <si>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</si>
  <si>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</si>
  <si>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</si>
  <si>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</si>
  <si>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</si>
  <si>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</si>
  <si>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</si>
  <si>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</si>
  <si>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</si>
  <si>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</si>
  <si>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</si>
  <si>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</si>
  <si>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</si>
  <si>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</si>
  <si>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</si>
  <si>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</si>
  <si>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</si>
  <si>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</si>
  <si>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</si>
  <si>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</si>
  <si>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</si>
  <si>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</si>
  <si>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</si>
  <si>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</si>
  <si>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</si>
  <si>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</si>
  <si>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</si>
  <si>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</si>
  <si>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</si>
  <si>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</si>
  <si>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</si>
  <si>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</si>
  <si>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</si>
  <si>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</si>
  <si>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</si>
  <si>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</si>
  <si>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</si>
  <si>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</si>
  <si>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</si>
  <si>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</si>
  <si>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</si>
  <si>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</si>
  <si>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</si>
  <si>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</si>
  <si>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</si>
  <si>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</si>
  <si>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</si>
  <si>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</si>
  <si>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</si>
  <si>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</si>
  <si>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</si>
  <si>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</si>
  <si>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</si>
  <si>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</si>
  <si>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</si>
  <si>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</si>
  <si>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</si>
  <si>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</si>
  <si>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</si>
  <si>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</si>
  <si>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</si>
  <si>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</si>
  <si>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</si>
  <si>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</si>
  <si>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</si>
  <si>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</si>
  <si>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</si>
  <si>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</si>
  <si>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</si>
  <si>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</si>
  <si>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</si>
  <si>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</si>
  <si>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</si>
  <si>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</si>
  <si>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</si>
  <si>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</si>
  <si>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</si>
  <si>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</si>
  <si>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</si>
  <si>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</si>
  <si>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</si>
  <si>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</si>
  <si>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</si>
  <si>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</si>
  <si>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</si>
  <si>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</si>
  <si>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</si>
  <si>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</si>
  <si>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</si>
  <si>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</si>
  <si>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</si>
  <si>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</si>
  <si>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</si>
  <si>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</si>
  <si>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</si>
  <si>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</si>
  <si>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</si>
  <si>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</si>
  <si>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</si>
  <si>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</si>
  <si>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</si>
  <si>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</si>
  <si>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</si>
  <si>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</si>
  <si>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</si>
  <si>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</si>
  <si>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</si>
  <si>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</si>
  <si>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</si>
  <si>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</si>
  <si>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</si>
  <si>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</si>
  <si>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</si>
  <si>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</si>
  <si>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</si>
  <si>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</si>
  <si>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</si>
  <si>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</si>
  <si>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</si>
  <si>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</si>
  <si>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</si>
  <si>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</si>
  <si>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</si>
  <si>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</si>
  <si>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</si>
  <si>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</si>
  <si>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</si>
  <si>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</si>
  <si>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</si>
  <si>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</si>
  <si>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</si>
  <si>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</si>
  <si>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</si>
  <si>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</si>
  <si>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</si>
  <si>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</si>
  <si>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</si>
  <si>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</si>
  <si>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</si>
  <si>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</si>
  <si>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</si>
  <si>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</si>
  <si>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</si>
  <si>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</si>
  <si>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</si>
  <si>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</si>
  <si>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</si>
  <si>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</si>
  <si>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</si>
  <si>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</si>
  <si>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</si>
  <si>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</si>
  <si>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</si>
  <si>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</si>
  <si>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</si>
  <si>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</si>
  <si>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</si>
  <si>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</si>
  <si>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</si>
  <si>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</si>
  <si>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</si>
  <si>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</si>
  <si>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</si>
  <si>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</si>
  <si>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</si>
  <si>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</si>
  <si>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</si>
  <si>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</si>
  <si>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</si>
  <si>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</si>
  <si>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</si>
  <si>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</si>
  <si>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</si>
  <si>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</si>
  <si>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</si>
  <si>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</si>
  <si>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</si>
  <si>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</si>
  <si>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</si>
  <si>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</si>
  <si>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</si>
  <si>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</si>
  <si>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</si>
  <si>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</si>
  <si>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</si>
  <si>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</si>
  <si>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</si>
  <si>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</si>
  <si>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</si>
  <si>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</si>
  <si>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</si>
  <si>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</si>
  <si>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</si>
  <si>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</si>
  <si>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</si>
  <si>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</si>
  <si>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</si>
  <si>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</si>
  <si>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</si>
  <si>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</si>
  <si>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</si>
  <si>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</si>
  <si>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</si>
  <si>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</si>
  <si>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</si>
  <si>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</si>
  <si>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</si>
  <si>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</si>
  <si>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</si>
  <si>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</si>
  <si>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</si>
  <si>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</si>
  <si>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</si>
  <si>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</si>
  <si>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</si>
  <si>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</si>
  <si>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</si>
  <si>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</si>
  <si>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</si>
  <si>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</si>
  <si>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</si>
  <si>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</si>
  <si>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</si>
  <si>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</si>
  <si>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</si>
  <si>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</si>
  <si>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</si>
  <si>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</si>
  <si>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</si>
  <si>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</si>
  <si>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</si>
  <si>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</si>
  <si>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</si>
  <si>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</si>
  <si>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</si>
  <si>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</si>
  <si>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</si>
  <si>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</si>
  <si>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</si>
  <si>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</si>
  <si>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</si>
  <si>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</si>
  <si>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</si>
  <si>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</si>
  <si>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</si>
  <si>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</si>
  <si>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</si>
  <si>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</si>
  <si>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</si>
  <si>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</si>
  <si>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</si>
  <si>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</si>
  <si>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</si>
  <si>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</si>
  <si>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</si>
  <si>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</si>
  <si>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</si>
  <si>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</si>
  <si>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</si>
  <si>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</si>
  <si>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</si>
  <si>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</si>
  <si>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</si>
  <si>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</si>
  <si>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</si>
  <si>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</si>
  <si>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</si>
  <si>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</si>
  <si>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</si>
  <si>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</si>
  <si>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</si>
  <si>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</si>
  <si>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</si>
  <si>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</si>
  <si>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</si>
  <si>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</si>
  <si>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</si>
  <si>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</si>
  <si>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</si>
  <si>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</si>
  <si>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</si>
  <si>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</si>
  <si>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</si>
  <si>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</si>
  <si>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</si>
  <si>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</si>
  <si>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</si>
  <si>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</si>
  <si>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</si>
  <si>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</si>
  <si>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</si>
  <si>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</si>
  <si>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</si>
  <si>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</si>
  <si>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</si>
  <si>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</si>
  <si>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</si>
  <si>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</si>
  <si>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</si>
  <si>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</si>
  <si>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</si>
  <si>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</si>
  <si>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</si>
  <si>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</si>
  <si>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</si>
  <si>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</si>
  <si>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</si>
  <si>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</si>
  <si>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</si>
  <si>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</si>
  <si>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</si>
  <si>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</si>
  <si>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</si>
  <si>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</si>
  <si>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</si>
  <si>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</si>
  <si>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</si>
  <si>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</si>
  <si>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</si>
  <si>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</si>
  <si>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</si>
  <si>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</si>
  <si>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</si>
  <si>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</si>
  <si>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</si>
  <si>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</si>
  <si>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</si>
  <si>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</si>
  <si>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</si>
  <si>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</si>
  <si>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</si>
  <si>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</si>
  <si>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</si>
  <si>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</si>
  <si>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</si>
  <si>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</si>
  <si>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</si>
  <si>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</si>
  <si>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</si>
  <si>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</si>
  <si>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</si>
  <si>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</si>
  <si>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</si>
  <si>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</si>
  <si>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</si>
  <si>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</si>
  <si>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</si>
  <si>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</si>
  <si>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</si>
  <si>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</si>
  <si>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</si>
  <si>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</si>
  <si>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</si>
  <si>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</si>
  <si>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</si>
  <si>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</si>
  <si>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</si>
  <si>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</si>
  <si>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</si>
  <si>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</si>
  <si>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</si>
  <si>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</si>
  <si>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</si>
  <si>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</si>
  <si>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</si>
  <si>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</si>
  <si>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</si>
  <si>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</si>
  <si>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</si>
  <si>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</si>
  <si>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</si>
  <si>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</si>
  <si>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</si>
  <si>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</si>
  <si>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</si>
  <si>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</si>
  <si>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</si>
  <si>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</si>
  <si>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</si>
  <si>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</si>
  <si>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</si>
  <si>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</si>
  <si>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</si>
  <si>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</si>
  <si>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</si>
  <si>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</si>
  <si>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</si>
  <si>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</si>
  <si>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</si>
  <si>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</si>
  <si>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</si>
  <si>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</si>
  <si>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</si>
  <si>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</si>
  <si>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</si>
  <si>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</si>
  <si>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</si>
  <si>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</si>
  <si>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</si>
  <si>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</si>
  <si>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</si>
  <si>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</si>
  <si>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</si>
  <si>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</si>
  <si>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</si>
  <si>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</si>
  <si>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</si>
  <si>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</si>
  <si>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</si>
  <si>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</si>
  <si>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</si>
  <si>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</si>
  <si>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</si>
  <si>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</si>
  <si>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</si>
  <si>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</si>
  <si>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</si>
  <si>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</si>
  <si>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</si>
  <si>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</si>
  <si>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</si>
  <si>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</si>
  <si>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</si>
  <si>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</si>
  <si>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</si>
  <si>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</si>
  <si>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</si>
  <si>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</si>
  <si>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</si>
  <si>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</si>
  <si>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</si>
  <si>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</si>
  <si>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</si>
  <si>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</si>
  <si>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</si>
  <si>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</si>
  <si>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</si>
  <si>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</si>
  <si>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</si>
  <si>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</si>
  <si>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</si>
  <si>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</si>
  <si>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</si>
  <si>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</si>
  <si>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</si>
  <si>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</si>
  <si>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</si>
  <si>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</si>
  <si>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</si>
  <si>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</si>
  <si>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</si>
  <si>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</si>
  <si>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</si>
  <si>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</si>
  <si>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</si>
  <si>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</si>
  <si>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</si>
  <si>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</si>
  <si>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</si>
  <si>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</si>
  <si>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</si>
  <si>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</si>
  <si>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</si>
  <si>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</si>
  <si>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</si>
  <si>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</si>
  <si>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</si>
  <si>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</si>
  <si>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</si>
  <si>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</si>
  <si>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</si>
  <si>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</si>
  <si>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</si>
  <si>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</si>
  <si>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</si>
  <si>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</si>
  <si>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</si>
  <si>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</si>
  <si>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</si>
  <si>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</si>
  <si>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</si>
  <si>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</si>
  <si>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</si>
  <si>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</si>
  <si>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</si>
  <si>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</si>
  <si>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</si>
  <si>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</si>
  <si>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</si>
  <si>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</si>
  <si>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</si>
  <si>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</si>
  <si>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</si>
  <si>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</si>
  <si>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</si>
  <si>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</si>
  <si>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</si>
  <si>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</si>
  <si>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</si>
  <si>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</si>
  <si>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</si>
  <si>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</si>
  <si>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</si>
  <si>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</si>
  <si>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</si>
  <si>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</si>
  <si>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</si>
  <si>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</si>
  <si>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</si>
  <si>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</si>
  <si>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</si>
  <si>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</si>
  <si>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</si>
  <si>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</si>
  <si>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</si>
  <si>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</si>
  <si>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</si>
  <si>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</si>
  <si>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</si>
  <si>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</si>
  <si>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</si>
  <si>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</si>
  <si>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</si>
  <si>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</si>
  <si>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</si>
  <si>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</si>
  <si>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</si>
  <si>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</si>
  <si>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</si>
  <si>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</si>
  <si>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</si>
  <si>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</si>
  <si>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</si>
  <si>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</si>
  <si>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</si>
  <si>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</si>
  <si>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</si>
  <si>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</si>
  <si>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</si>
  <si>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</si>
  <si>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</si>
  <si>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</si>
  <si>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</si>
  <si>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</si>
  <si>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</si>
  <si>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</si>
  <si>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</si>
  <si>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</si>
  <si>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</si>
  <si>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</si>
  <si>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</si>
  <si>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</si>
  <si>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</si>
  <si>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</si>
  <si>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</si>
  <si>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</si>
  <si>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</si>
  <si>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</si>
  <si>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</si>
  <si>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</si>
  <si>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</si>
  <si>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</si>
  <si>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</si>
  <si>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</si>
  <si>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</si>
  <si>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</si>
  <si>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</si>
  <si>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</si>
  <si>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</si>
  <si>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</si>
  <si>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</si>
  <si>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</si>
  <si>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</si>
  <si>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</si>
  <si>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</si>
  <si>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</si>
  <si>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</si>
  <si>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</si>
  <si>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</si>
  <si>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</si>
  <si>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</si>
  <si>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</si>
  <si>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</si>
  <si>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</si>
  <si>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</si>
  <si>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</si>
  <si>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</si>
  <si>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</si>
  <si>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</si>
  <si>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</si>
  <si>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</si>
  <si>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</si>
  <si>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</si>
  <si>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</si>
  <si>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</si>
  <si>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</si>
  <si>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</si>
  <si>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</si>
  <si>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</si>
  <si>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</si>
  <si>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</si>
  <si>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</si>
  <si>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</si>
  <si>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</si>
  <si>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</si>
  <si>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</si>
  <si>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</si>
  <si>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</si>
  <si>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</si>
  <si>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</si>
  <si>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</si>
  <si>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</si>
  <si>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</si>
  <si>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</si>
  <si>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</si>
  <si>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</si>
  <si>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</si>
  <si>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</si>
  <si>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</si>
  <si>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</si>
  <si>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</si>
  <si>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</si>
  <si>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</si>
  <si>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</si>
  <si>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</si>
  <si>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</si>
  <si>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</si>
  <si>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</si>
  <si>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</si>
  <si>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</si>
  <si>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</si>
  <si>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</si>
  <si>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</si>
  <si>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</si>
  <si>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</si>
  <si>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</si>
  <si>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</si>
  <si>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</si>
  <si>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</si>
  <si>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</si>
  <si>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</si>
  <si>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</si>
  <si>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</si>
  <si>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</si>
  <si>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</si>
  <si>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</si>
  <si>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</si>
  <si>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</si>
  <si>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</si>
  <si>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</si>
  <si>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</si>
  <si>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</si>
  <si>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</si>
  <si>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</si>
  <si>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</si>
  <si>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</si>
  <si>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</si>
  <si>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</si>
  <si>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</si>
  <si>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</si>
  <si>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</si>
  <si>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</si>
  <si>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</si>
  <si>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</si>
  <si>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</si>
  <si>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</si>
  <si>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</si>
  <si>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</si>
  <si>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</si>
  <si>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</si>
  <si>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</si>
  <si>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</si>
  <si>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</si>
  <si>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</si>
  <si>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</si>
  <si>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</si>
  <si>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</si>
  <si>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</si>
  <si>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</si>
  <si>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</si>
  <si>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</si>
  <si>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</si>
  <si>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</si>
  <si>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</si>
  <si>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</si>
  <si>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</si>
  <si>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</si>
  <si>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</si>
  <si>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</si>
  <si>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</si>
  <si>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</si>
  <si>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</si>
  <si>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</si>
  <si>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</si>
  <si>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</si>
  <si>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</si>
  <si>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</si>
  <si>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</si>
  <si>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</si>
  <si>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</si>
  <si>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</si>
  <si>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</si>
  <si>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</si>
  <si>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</si>
  <si>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</si>
  <si>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</si>
  <si>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</si>
  <si>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</si>
  <si>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</si>
  <si>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</si>
  <si>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</si>
  <si>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</si>
  <si>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</si>
  <si>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</si>
  <si>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</si>
  <si>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</si>
  <si>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</si>
  <si>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</si>
  <si>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</si>
  <si>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</si>
  <si>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</si>
  <si>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</si>
  <si>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</si>
  <si>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</si>
  <si>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</si>
  <si>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</si>
  <si>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</si>
  <si>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</si>
  <si>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</si>
  <si>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</si>
  <si>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</si>
  <si>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</si>
  <si>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</si>
  <si>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</si>
  <si>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</si>
  <si>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</si>
  <si>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</si>
  <si>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</si>
  <si>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</si>
  <si>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</si>
  <si>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</si>
  <si>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</si>
  <si>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</si>
  <si>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</si>
  <si>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</si>
  <si>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</si>
  <si>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</si>
  <si>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</si>
  <si>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</si>
  <si>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</si>
  <si>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</si>
  <si>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</si>
  <si>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</si>
  <si>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</si>
  <si>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</si>
  <si>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</si>
  <si>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</si>
  <si>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</si>
  <si>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</si>
  <si>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</si>
  <si>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</si>
  <si>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</si>
  <si>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</si>
  <si>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</si>
  <si>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</si>
  <si>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</si>
  <si>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</si>
  <si>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</si>
  <si>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</si>
  <si>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</si>
  <si>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</si>
  <si>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</si>
  <si>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</si>
  <si>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</si>
  <si>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</si>
  <si>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</si>
  <si>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</si>
  <si>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</si>
  <si>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</si>
  <si>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</si>
  <si>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</si>
  <si>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</si>
  <si>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</si>
  <si>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</si>
  <si>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</si>
  <si>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</si>
  <si>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</si>
  <si>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</si>
  <si>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</si>
  <si>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</si>
  <si>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</si>
  <si>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</si>
  <si>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</si>
  <si>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</si>
  <si>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</si>
  <si>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</si>
  <si>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</si>
  <si>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</si>
  <si>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</si>
  <si>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</si>
  <si>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</si>
  <si>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</si>
  <si>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</si>
  <si>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</si>
  <si>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</si>
  <si>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</si>
  <si>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</si>
  <si>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</si>
  <si>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</si>
  <si>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</si>
  <si>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</si>
  <si>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</si>
  <si>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</si>
  <si>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</si>
  <si>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</si>
  <si>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</si>
  <si>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</si>
  <si>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</si>
  <si>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</si>
  <si>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</si>
  <si>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</si>
  <si>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</si>
  <si>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</si>
  <si>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</si>
  <si>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</si>
  <si>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</si>
  <si>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</si>
  <si>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</si>
  <si>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</si>
  <si>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</si>
  <si>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</si>
  <si>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</si>
  <si>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</si>
  <si>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</si>
  <si>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</si>
  <si>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</si>
  <si>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</si>
  <si>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</si>
  <si>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</si>
  <si>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</si>
  <si>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</si>
  <si>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</si>
  <si>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</si>
  <si>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</si>
  <si>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</si>
  <si>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</si>
  <si>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</si>
  <si>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</si>
  <si>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</si>
  <si>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</si>
  <si>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</si>
  <si>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</si>
  <si>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</si>
  <si>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</si>
  <si>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</si>
  <si>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</si>
  <si>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</si>
  <si>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</si>
  <si>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</si>
  <si>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</si>
  <si>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</si>
  <si>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</si>
  <si>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</si>
  <si>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</si>
  <si>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</si>
  <si>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</si>
  <si>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</si>
  <si>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</si>
  <si>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</si>
  <si>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</si>
  <si>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</si>
  <si>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</si>
  <si>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</si>
  <si>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</si>
  <si>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</si>
  <si>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</si>
  <si>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</si>
  <si>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</si>
  <si>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</si>
  <si>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</si>
  <si>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</si>
  <si>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</si>
  <si>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</si>
  <si>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</si>
  <si>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</si>
  <si>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</si>
  <si>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</si>
  <si>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</si>
  <si>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</si>
  <si>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</si>
  <si>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</si>
  <si>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</si>
  <si>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</si>
  <si>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</si>
  <si>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</si>
  <si>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</si>
  <si>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</si>
  <si>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</si>
  <si>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</si>
  <si>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</si>
  <si>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</si>
  <si>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</si>
  <si>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</si>
  <si>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</si>
  <si>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</si>
  <si>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</si>
  <si>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</si>
  <si>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</si>
  <si>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</si>
  <si>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</si>
  <si>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</si>
  <si>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</si>
  <si>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</si>
  <si>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</si>
  <si>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</si>
  <si>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</si>
  <si>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</si>
  <si>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</si>
  <si>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</si>
  <si>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</si>
  <si>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</si>
  <si>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</si>
  <si>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</si>
  <si>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</si>
  <si>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</si>
  <si>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</si>
  <si>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</si>
  <si>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</si>
  <si>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</si>
  <si>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</si>
  <si>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</si>
  <si>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</si>
  <si>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</si>
  <si>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</si>
  <si>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</si>
  <si>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</si>
  <si>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</si>
  <si>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</si>
  <si>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</si>
  <si>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</si>
  <si>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</si>
  <si>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</si>
  <si>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</si>
  <si>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</si>
  <si>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</si>
  <si>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</si>
  <si>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</si>
  <si>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</si>
  <si>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</si>
  <si>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</si>
  <si>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</si>
  <si>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</si>
  <si>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</si>
  <si>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</si>
  <si>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</si>
  <si>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</si>
  <si>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</si>
  <si>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</si>
  <si>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</si>
  <si>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</si>
  <si>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</si>
  <si>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</si>
  <si>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</si>
  <si>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</si>
  <si>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</si>
  <si>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</si>
  <si>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</si>
  <si>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</si>
  <si>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</si>
  <si>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</si>
  <si>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</si>
  <si>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</si>
  <si>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</si>
  <si>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</si>
  <si>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</si>
  <si>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</si>
  <si>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</si>
  <si>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</si>
  <si>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</si>
  <si>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</si>
  <si>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</si>
  <si>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</si>
  <si>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</si>
  <si>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</si>
  <si>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</si>
  <si>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</si>
  <si>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</si>
  <si>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</si>
  <si>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</si>
  <si>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</si>
  <si>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</si>
  <si>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</si>
  <si>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</si>
  <si>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</si>
  <si>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</si>
  <si>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</si>
  <si>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</si>
  <si>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</si>
  <si>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</si>
  <si>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</si>
  <si>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</si>
  <si>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</si>
  <si>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</si>
  <si>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</si>
  <si>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</si>
  <si>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</si>
  <si>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</si>
  <si>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</si>
  <si>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</si>
  <si>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</si>
  <si>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</si>
  <si>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</si>
  <si>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</si>
  <si>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</si>
  <si>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</si>
  <si>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</si>
  <si>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</si>
  <si>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</si>
  <si>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</si>
  <si>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</si>
  <si>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</si>
  <si>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</si>
  <si>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</si>
  <si>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</si>
  <si>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</si>
  <si>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</si>
  <si>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</si>
  <si>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</si>
  <si>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</si>
  <si>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</si>
  <si>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</si>
  <si>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</si>
  <si>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</si>
  <si>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</si>
  <si>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</si>
  <si>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</si>
  <si>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</si>
  <si>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</si>
  <si>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</si>
  <si>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</si>
  <si>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</si>
  <si>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</si>
  <si>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</si>
  <si>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</si>
  <si>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</si>
  <si>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</si>
  <si>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</si>
  <si>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</si>
  <si>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</si>
  <si>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</si>
  <si>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</si>
  <si>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</si>
  <si>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</si>
  <si>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</si>
  <si>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</si>
  <si>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</si>
  <si>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</si>
  <si>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</si>
  <si>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</si>
  <si>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</si>
  <si>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</si>
  <si>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</si>
  <si>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</si>
  <si>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</si>
  <si>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</si>
  <si>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</si>
  <si>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</si>
  <si>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</si>
  <si>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</si>
  <si>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</si>
  <si>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</si>
  <si>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</si>
  <si>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</si>
  <si>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</si>
  <si>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</si>
  <si>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</si>
  <si>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</si>
  <si>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</si>
  <si>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</si>
  <si>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</si>
  <si>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</si>
  <si>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</si>
  <si>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</si>
  <si>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</si>
  <si>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</si>
  <si>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</si>
  <si>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</si>
  <si>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</si>
  <si>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</si>
  <si>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</si>
  <si>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</si>
  <si>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</si>
  <si>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</si>
  <si>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</si>
  <si>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</si>
  <si>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</si>
  <si>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</si>
  <si>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</si>
  <si>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</si>
  <si>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</si>
  <si>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</si>
  <si>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</si>
  <si>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</si>
  <si>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</si>
  <si>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</si>
  <si>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</si>
  <si>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</si>
  <si>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</si>
  <si>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</si>
  <si>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</si>
  <si>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</si>
  <si>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</si>
  <si>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</si>
  <si>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</si>
  <si>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</si>
  <si>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</si>
  <si>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</si>
  <si>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</si>
  <si>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</si>
  <si>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</si>
  <si>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</si>
  <si>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</si>
  <si>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</si>
  <si>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</si>
  <si>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</si>
  <si>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</si>
  <si>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</si>
  <si>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</si>
  <si>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</si>
  <si>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</si>
  <si>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</si>
  <si>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</si>
  <si>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</si>
  <si>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</si>
  <si>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</si>
  <si>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</si>
  <si>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</si>
  <si>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</si>
  <si>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</si>
  <si>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</si>
  <si>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</si>
  <si>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</si>
  <si>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</si>
  <si>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</si>
  <si>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</si>
  <si>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</si>
  <si>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</si>
  <si>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</si>
  <si>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</si>
  <si>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</si>
  <si>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</si>
  <si>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</si>
  <si>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</si>
  <si>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</si>
  <si>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</si>
  <si>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</si>
  <si>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</si>
  <si>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</si>
  <si>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</si>
  <si>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</si>
  <si>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</si>
  <si>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</si>
  <si>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</si>
  <si>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</si>
  <si>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</si>
  <si>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</si>
  <si>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</si>
  <si>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</si>
  <si>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</si>
  <si>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</si>
  <si>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</si>
  <si>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</si>
  <si>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</si>
  <si>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</si>
  <si>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</si>
  <si>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</si>
  <si>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</si>
  <si>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</si>
  <si>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</si>
  <si>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</si>
  <si>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</si>
  <si>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</si>
  <si>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</si>
  <si>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</si>
  <si>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</si>
  <si>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</si>
  <si>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</si>
  <si>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</si>
  <si>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</si>
  <si>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</si>
  <si>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</si>
  <si>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</si>
  <si>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</si>
  <si>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</si>
  <si>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</si>
  <si>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</si>
  <si>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</si>
  <si>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</si>
  <si>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</si>
  <si>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</si>
  <si>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</si>
  <si>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</si>
  <si>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</si>
  <si>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</si>
  <si>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</si>
  <si>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</si>
  <si>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</si>
  <si>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</si>
  <si>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</si>
  <si>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</si>
  <si>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</si>
  <si>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</si>
  <si>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</si>
  <si>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</si>
  <si>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</si>
  <si>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</si>
  <si>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</si>
  <si>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</si>
  <si>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</si>
  <si>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</si>
  <si>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</si>
  <si>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</si>
  <si>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</si>
  <si>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</si>
  <si>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</si>
  <si>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</si>
  <si>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</si>
  <si>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</si>
  <si>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</si>
  <si>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</si>
  <si>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</si>
  <si>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</si>
  <si>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</si>
  <si>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</si>
  <si>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</si>
  <si>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</si>
  <si>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</si>
  <si>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</si>
  <si>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</si>
  <si>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</si>
  <si>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</si>
  <si>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</si>
  <si>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</si>
  <si>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</si>
  <si>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</si>
  <si>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</si>
  <si>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</si>
  <si>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</si>
  <si>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</si>
  <si>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</si>
  <si>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</si>
  <si>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</si>
  <si>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</si>
  <si>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</si>
  <si>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</si>
  <si>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</si>
  <si>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</si>
  <si>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</si>
  <si>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</si>
  <si>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</si>
  <si>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</si>
  <si>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</si>
  <si>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</si>
  <si>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</si>
  <si>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</si>
  <si>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</si>
  <si>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</si>
  <si>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</si>
  <si>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</si>
  <si>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</si>
  <si>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</si>
  <si>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</si>
  <si>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</si>
  <si>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</si>
  <si>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</si>
  <si>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</si>
  <si>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</si>
  <si>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</si>
  <si>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</si>
  <si>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</si>
  <si>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</si>
  <si>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</si>
  <si>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</si>
  <si>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</si>
  <si>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</si>
  <si>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</si>
  <si>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</si>
  <si>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</si>
  <si>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</si>
  <si>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</si>
  <si>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</si>
  <si>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</si>
  <si>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</si>
  <si>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</si>
  <si>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</si>
  <si>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</si>
  <si>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</si>
  <si>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</si>
  <si>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</si>
  <si>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</si>
  <si>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</si>
  <si>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</si>
  <si>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</si>
  <si>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</si>
  <si>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</si>
  <si>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</si>
  <si>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</si>
  <si>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</si>
  <si>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</si>
  <si>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</si>
  <si>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</si>
  <si>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</si>
  <si>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</si>
  <si>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</si>
  <si>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</si>
  <si>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</si>
  <si>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</si>
  <si>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</si>
  <si>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</si>
  <si>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</si>
  <si>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</si>
  <si>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</si>
  <si>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</si>
  <si>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</si>
  <si>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</si>
  <si>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</si>
  <si>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</si>
  <si>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</si>
  <si>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</si>
  <si>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</si>
  <si>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</si>
  <si>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</si>
  <si>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</si>
  <si>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</si>
  <si>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</si>
  <si>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</si>
  <si>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</si>
  <si>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</si>
  <si>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</si>
  <si>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</si>
  <si>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</si>
  <si>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</si>
  <si>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</si>
  <si>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</si>
  <si>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</si>
  <si>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</si>
  <si>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</si>
  <si>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</si>
  <si>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</si>
  <si>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</si>
  <si>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</si>
  <si>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</si>
  <si>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</si>
  <si>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</si>
  <si>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</si>
  <si>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</si>
  <si>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</si>
  <si>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</si>
  <si>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</si>
  <si>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</si>
  <si>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</si>
  <si>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</si>
  <si>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</si>
  <si>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</si>
  <si>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</si>
  <si>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</si>
  <si>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</si>
  <si>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</si>
  <si>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</si>
  <si>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</si>
  <si>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</si>
  <si>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</si>
  <si>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</si>
  <si>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</si>
  <si>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</si>
  <si>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</si>
  <si>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</si>
  <si>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</si>
  <si>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</si>
  <si>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</si>
  <si>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</si>
  <si>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</si>
  <si>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</si>
  <si>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</si>
  <si>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</si>
  <si>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</si>
  <si>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</si>
  <si>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</si>
  <si>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</si>
  <si>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</si>
  <si>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</si>
  <si>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</si>
  <si>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</si>
  <si>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</si>
  <si>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</si>
  <si>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</si>
  <si>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</si>
  <si>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</si>
  <si>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</si>
  <si>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</si>
  <si>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</si>
  <si>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</si>
  <si>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</si>
  <si>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</si>
  <si>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</si>
  <si>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</si>
  <si>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</si>
  <si>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</si>
  <si>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</si>
  <si>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</si>
  <si>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</si>
  <si>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</si>
  <si>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</si>
  <si>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</si>
  <si>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</si>
  <si>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</si>
  <si>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</si>
  <si>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</si>
  <si>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</si>
  <si>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</si>
  <si>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</si>
  <si>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</si>
  <si>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</si>
  <si>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</si>
  <si>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</si>
  <si>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</si>
  <si>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</si>
  <si>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</si>
  <si>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</si>
  <si>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</si>
  <si>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</si>
  <si>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</si>
  <si>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</si>
  <si>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</si>
  <si>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</si>
  <si>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</si>
  <si>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</si>
  <si>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</si>
  <si>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</si>
  <si>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</si>
  <si>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</si>
  <si>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</si>
  <si>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</si>
  <si>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</si>
  <si>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</si>
  <si>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</si>
  <si>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</si>
  <si>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</si>
  <si>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</si>
  <si>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</si>
  <si>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</si>
  <si>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</si>
  <si>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</si>
  <si>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</si>
  <si>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</si>
  <si>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</si>
  <si>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</si>
  <si>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</si>
  <si>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</si>
  <si>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</si>
  <si>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</si>
  <si>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</si>
  <si>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</si>
  <si>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</si>
  <si>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</si>
  <si>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</si>
  <si>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</si>
  <si>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</si>
  <si>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</si>
  <si>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</si>
  <si>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</si>
  <si>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</si>
  <si>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</si>
  <si>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</si>
  <si>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</si>
  <si>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</si>
  <si>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</si>
  <si>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</si>
  <si>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</si>
  <si>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</si>
  <si>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</si>
  <si>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</si>
  <si>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</si>
  <si>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</si>
  <si>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</si>
  <si>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</si>
  <si>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</si>
  <si>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</si>
  <si>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</si>
  <si>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</si>
  <si>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</si>
  <si>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</si>
  <si>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</si>
  <si>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</si>
  <si>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</si>
  <si>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</si>
  <si>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</si>
  <si>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</si>
  <si>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</si>
  <si>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</si>
  <si>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</si>
  <si>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</si>
  <si>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</si>
  <si>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</si>
  <si>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</si>
  <si>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</si>
  <si>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</si>
  <si>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</si>
  <si>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</si>
  <si>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</si>
  <si>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</si>
  <si>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</si>
  <si>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</si>
  <si>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</si>
  <si>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</si>
  <si>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</si>
  <si>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</si>
  <si>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</si>
  <si>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</si>
  <si>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</si>
  <si>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</si>
  <si>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</si>
  <si>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</si>
  <si>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</si>
  <si>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</si>
  <si>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</si>
  <si>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</si>
  <si>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</si>
  <si>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</si>
  <si>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</si>
  <si>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</si>
  <si>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</si>
  <si>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</si>
  <si>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</si>
  <si>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</si>
  <si>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</si>
  <si>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</si>
  <si>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</si>
  <si>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</si>
  <si>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</si>
  <si>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</si>
  <si>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</si>
  <si>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</si>
  <si>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</si>
  <si>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</si>
  <si>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</si>
  <si>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</si>
  <si>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</si>
  <si>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</si>
  <si>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</si>
  <si>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</si>
  <si>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</si>
  <si>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</si>
  <si>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</si>
  <si>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</si>
  <si>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</si>
  <si>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</si>
  <si>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</si>
  <si>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</si>
  <si>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</si>
  <si>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</si>
  <si>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</si>
  <si>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</si>
  <si>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</si>
  <si>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</si>
  <si>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</si>
  <si>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</si>
  <si>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</si>
  <si>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</si>
  <si>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</si>
  <si>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</si>
  <si>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</si>
  <si>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</si>
  <si>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</si>
  <si>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</si>
  <si>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</si>
  <si>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</si>
  <si>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</si>
  <si>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</si>
  <si>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</si>
  <si>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</si>
  <si>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</si>
  <si>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</si>
  <si>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</si>
  <si>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</si>
  <si>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</si>
  <si>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</si>
  <si>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</si>
  <si>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</si>
  <si>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</si>
  <si>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</si>
  <si>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</si>
  <si>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</si>
  <si>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</si>
  <si>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</si>
  <si>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</si>
  <si>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</si>
  <si>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</si>
  <si>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</si>
  <si>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</si>
  <si>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</si>
  <si>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</si>
  <si>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</si>
  <si>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</si>
  <si>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</si>
  <si>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</si>
  <si>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</si>
  <si>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</si>
  <si>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</si>
  <si>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</si>
  <si>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</si>
  <si>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</si>
  <si>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</si>
  <si>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</si>
  <si>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</si>
  <si>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</si>
  <si>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</si>
  <si>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</si>
  <si>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</si>
  <si>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</si>
  <si>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</si>
  <si>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</si>
  <si>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</si>
  <si>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</si>
  <si>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</si>
  <si>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</si>
  <si>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</si>
  <si>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</si>
  <si>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</si>
  <si>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</si>
  <si>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</si>
  <si>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</si>
  <si>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</si>
  <si>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</si>
  <si>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</si>
  <si>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</si>
  <si>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</si>
  <si>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</si>
  <si>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</si>
  <si>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</si>
  <si>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</si>
  <si>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</si>
  <si>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</si>
  <si>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</si>
  <si>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</si>
  <si>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</si>
  <si>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</si>
  <si>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</si>
  <si>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</si>
  <si>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</si>
  <si>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</si>
  <si>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</si>
  <si>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</si>
  <si>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</si>
  <si>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</si>
  <si>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</si>
  <si>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</si>
  <si>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</si>
  <si>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</si>
  <si>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</si>
  <si>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</si>
  <si>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</si>
  <si>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</si>
  <si>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</si>
  <si>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</si>
  <si>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</si>
  <si>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</si>
  <si>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</si>
  <si>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</si>
  <si>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</si>
  <si>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</si>
  <si>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</si>
  <si>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</si>
  <si>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</si>
  <si>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</si>
  <si>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</si>
  <si>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</si>
  <si>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</si>
  <si>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</si>
  <si>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</si>
  <si>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</si>
  <si>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</si>
  <si>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</si>
  <si>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</si>
  <si>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</si>
  <si>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</si>
  <si>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</si>
  <si>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</si>
  <si>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</si>
  <si>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</si>
  <si>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</si>
  <si>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</si>
  <si>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</si>
  <si>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</si>
  <si>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</si>
  <si>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</si>
  <si>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</si>
  <si>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</si>
  <si>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</si>
  <si>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</si>
  <si>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</si>
  <si>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</si>
  <si>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</si>
  <si>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</si>
  <si>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</si>
  <si>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</si>
  <si>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</si>
  <si>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</si>
  <si>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</si>
  <si>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</si>
  <si>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</si>
  <si>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</si>
  <si>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</si>
  <si>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</si>
  <si>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</si>
  <si>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</si>
  <si>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</si>
  <si>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</si>
  <si>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</si>
  <si>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</si>
  <si>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</si>
  <si>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</si>
  <si>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</si>
  <si>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</si>
  <si>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</si>
  <si>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</si>
  <si>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</si>
  <si>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</si>
  <si>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</si>
  <si>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</si>
  <si>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</si>
  <si>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</si>
  <si>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</si>
  <si>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</si>
  <si>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</si>
  <si>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</si>
  <si>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</si>
  <si>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</si>
  <si>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</si>
  <si>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</si>
  <si>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</si>
  <si>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</si>
  <si>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</si>
  <si>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</si>
  <si>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</si>
  <si>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</si>
  <si>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</si>
  <si>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</si>
  <si>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</si>
  <si>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</si>
  <si>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</si>
  <si>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</si>
  <si>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</si>
  <si>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</si>
  <si>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</si>
  <si>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</si>
  <si>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</si>
  <si>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</si>
  <si>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</si>
  <si>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</si>
  <si>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</si>
  <si>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</si>
  <si>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</si>
  <si>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</si>
  <si>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</si>
  <si>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</si>
  <si>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</si>
  <si>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</si>
  <si>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</si>
  <si>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</si>
  <si>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</si>
  <si>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</si>
  <si>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</si>
  <si>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</si>
  <si>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</si>
  <si>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</si>
  <si>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</si>
  <si>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</si>
  <si>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</si>
  <si>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</si>
  <si>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</si>
  <si>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</si>
  <si>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</si>
  <si>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</si>
  <si>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</si>
  <si>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</si>
  <si>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</si>
  <si>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</si>
  <si>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</si>
  <si>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</si>
  <si>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</si>
  <si>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</si>
  <si>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</si>
  <si>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</si>
  <si>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</si>
  <si>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</si>
  <si>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</si>
  <si>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</si>
  <si>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</si>
  <si>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</si>
  <si>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</si>
  <si>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</si>
  <si>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</si>
  <si>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</si>
  <si>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</si>
  <si>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</si>
  <si>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</si>
  <si>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</si>
  <si>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</si>
  <si>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</si>
  <si>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</si>
  <si>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</si>
  <si>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</si>
  <si>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</si>
  <si>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</si>
  <si>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</si>
  <si>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</si>
  <si>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</si>
  <si>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</si>
  <si>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</si>
  <si>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</si>
  <si>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</si>
  <si>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</si>
  <si>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</si>
  <si>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</si>
  <si>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</si>
  <si>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</si>
  <si>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</si>
  <si>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</si>
  <si>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</si>
  <si>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</si>
  <si>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</si>
  <si>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</si>
  <si>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</si>
  <si>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</si>
  <si>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</si>
  <si>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</si>
  <si>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</si>
  <si>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</si>
  <si>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</si>
  <si>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</si>
  <si>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</si>
  <si>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</si>
  <si>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</si>
  <si>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</si>
  <si>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</si>
  <si>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</si>
  <si>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</si>
  <si>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</si>
  <si>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</si>
  <si>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</si>
  <si>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</si>
  <si>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</si>
  <si>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</si>
  <si>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</si>
  <si>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</si>
  <si>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</si>
  <si>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</si>
  <si>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</si>
  <si>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</si>
  <si>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</si>
  <si>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</si>
  <si>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</si>
  <si>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</si>
  <si>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</si>
  <si>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</si>
  <si>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</si>
  <si>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</si>
  <si>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</si>
  <si>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</si>
  <si>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</si>
  <si>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</si>
  <si>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</si>
  <si>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</si>
  <si>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</si>
  <si>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</si>
  <si>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</si>
  <si>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</si>
  <si>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</si>
  <si>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</si>
  <si>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</si>
  <si>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</si>
  <si>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</si>
  <si>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</si>
  <si>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</si>
  <si>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</si>
  <si>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</si>
  <si>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</si>
  <si>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</si>
  <si>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</si>
  <si>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</si>
  <si>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</si>
  <si>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</si>
  <si>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</si>
  <si>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</si>
  <si>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</si>
  <si>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</si>
  <si>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</si>
  <si>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</si>
  <si>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</si>
  <si>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</si>
  <si>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</si>
  <si>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</si>
  <si>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</si>
  <si>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</si>
  <si>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</si>
  <si>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</si>
  <si>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</si>
  <si>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</si>
  <si>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</si>
  <si>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</si>
  <si>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</si>
  <si>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</si>
  <si>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</si>
  <si>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</si>
  <si>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</si>
  <si>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</si>
  <si>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</si>
  <si>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</si>
  <si>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</si>
  <si>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</si>
  <si>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</si>
  <si>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</si>
  <si>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</si>
  <si>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</si>
  <si>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</si>
  <si>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</si>
  <si>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</si>
  <si>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</si>
  <si>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</si>
  <si>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</si>
  <si>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</si>
  <si>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</si>
  <si>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</si>
  <si>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</si>
  <si>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</si>
  <si>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</si>
  <si>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</si>
  <si>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</si>
  <si>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</si>
  <si>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</si>
  <si>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</si>
  <si>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</si>
  <si>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</si>
  <si>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</si>
  <si>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</si>
  <si>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</si>
  <si>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</si>
  <si>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</si>
  <si>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</si>
  <si>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</si>
  <si>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</si>
  <si>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</si>
  <si>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</si>
  <si>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</si>
  <si>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</si>
  <si>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</si>
  <si>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</si>
  <si>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</si>
  <si>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</si>
  <si>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</si>
  <si>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</si>
  <si>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</si>
  <si>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</si>
  <si>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</si>
  <si>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</si>
  <si>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</si>
  <si>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</si>
  <si>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</si>
  <si>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</si>
  <si>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</si>
  <si>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</si>
  <si>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</si>
  <si>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</si>
  <si>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</si>
  <si>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</si>
  <si>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</si>
  <si>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</si>
  <si>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</si>
  <si>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</si>
  <si>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</si>
  <si>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</si>
  <si>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</si>
  <si>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</si>
  <si>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</si>
  <si>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</si>
  <si>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</si>
  <si>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</si>
  <si>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</si>
  <si>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</si>
  <si>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</si>
  <si>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</si>
  <si>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</si>
  <si>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</si>
  <si>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</si>
  <si>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</si>
  <si>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</si>
  <si>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</si>
  <si>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</si>
  <si>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</si>
  <si>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</si>
  <si>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</si>
  <si>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</si>
  <si>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</si>
  <si>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</si>
  <si>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</si>
  <si>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</si>
  <si>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</si>
  <si>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</si>
  <si>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</si>
  <si>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</si>
  <si>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</si>
  <si>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</si>
  <si>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</si>
  <si>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</si>
  <si>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</si>
  <si>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</si>
  <si>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</si>
  <si>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</si>
  <si>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</si>
  <si>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</si>
  <si>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</si>
  <si>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</si>
  <si>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</si>
  <si>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</si>
  <si>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</si>
  <si>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</si>
  <si>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</si>
  <si>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</si>
  <si>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</si>
  <si>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</si>
  <si>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</si>
  <si>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</si>
  <si>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</si>
  <si>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</si>
  <si>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</si>
  <si>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</si>
  <si>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</si>
  <si>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</si>
  <si>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</si>
  <si>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</si>
  <si>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</si>
  <si>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</si>
  <si>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</si>
  <si>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</si>
  <si>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</si>
  <si>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</si>
  <si>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</si>
  <si>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</si>
  <si>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</si>
  <si>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</si>
  <si>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</si>
  <si>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</si>
  <si>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</si>
  <si>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</si>
  <si>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</si>
  <si>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</si>
  <si>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</si>
  <si>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</si>
  <si>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</si>
  <si>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</si>
  <si>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</si>
  <si>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</si>
  <si>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</si>
  <si>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</si>
  <si>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</si>
  <si>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</si>
  <si>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</si>
  <si>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</si>
  <si>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</si>
  <si>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</si>
  <si>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</si>
  <si>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</si>
  <si>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</si>
  <si>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</si>
  <si>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</si>
  <si>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</si>
  <si>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</si>
  <si>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</si>
  <si>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</si>
  <si>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</si>
  <si>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</si>
  <si>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</si>
  <si>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</si>
  <si>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</si>
  <si>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</si>
  <si>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</si>
  <si>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</si>
  <si>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</si>
  <si>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</si>
  <si>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</si>
  <si>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</si>
  <si>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</si>
  <si>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</si>
  <si>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</si>
  <si>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</si>
  <si>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</si>
  <si>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</si>
  <si>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</si>
  <si>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</si>
  <si>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</si>
  <si>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</si>
  <si>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</si>
  <si>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</si>
  <si>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</si>
  <si>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</si>
  <si>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</si>
  <si>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</si>
  <si>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</si>
  <si>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</si>
  <si>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</si>
  <si>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</si>
  <si>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</si>
  <si>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</si>
  <si>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</si>
  <si>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</si>
  <si>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</si>
  <si>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</si>
  <si>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</si>
  <si>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</si>
  <si>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</si>
  <si>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</si>
  <si>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</si>
  <si>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</si>
  <si>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</si>
  <si>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</si>
  <si>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</si>
  <si>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</si>
  <si>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</si>
  <si>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</si>
  <si>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</si>
  <si>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</si>
  <si>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</si>
  <si>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</si>
  <si>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</si>
  <si>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</si>
  <si>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</si>
  <si>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</si>
  <si>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</si>
  <si>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</si>
  <si>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</si>
  <si>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</si>
  <si>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</si>
  <si>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</si>
  <si>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</si>
  <si>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</si>
  <si>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</si>
  <si>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</si>
  <si>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</si>
  <si>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</si>
  <si>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</si>
  <si>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</si>
  <si>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</si>
  <si>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</si>
  <si>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</si>
  <si>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</si>
  <si>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</si>
  <si>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</si>
  <si>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</si>
  <si>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</si>
  <si>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</si>
  <si>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</si>
  <si>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</si>
  <si>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</si>
  <si>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</si>
  <si>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</si>
  <si>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</si>
  <si>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</si>
  <si>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</si>
  <si>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</si>
  <si>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</si>
  <si>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</si>
  <si>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</si>
  <si>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</si>
  <si>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</si>
  <si>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</si>
  <si>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</si>
  <si>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</si>
  <si>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</si>
  <si>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</si>
  <si>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</si>
  <si>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</si>
  <si>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</si>
  <si>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</si>
  <si>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</si>
  <si>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</si>
  <si>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</si>
  <si>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</si>
  <si>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</si>
  <si>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</si>
  <si>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</si>
  <si>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</si>
  <si>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</si>
  <si>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</si>
  <si>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</si>
  <si>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</si>
  <si>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</si>
  <si>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</si>
  <si>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</si>
  <si>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</si>
  <si>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</si>
  <si>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</si>
  <si>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</si>
  <si>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</si>
  <si>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</si>
  <si>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</si>
  <si>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</si>
  <si>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</si>
  <si>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</si>
  <si>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</si>
  <si>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</si>
  <si>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</si>
  <si>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</si>
  <si>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</si>
  <si>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</si>
  <si>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</si>
  <si>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</si>
  <si>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</si>
  <si>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</si>
  <si>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</si>
  <si>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</si>
  <si>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</si>
  <si>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</si>
  <si>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</si>
  <si>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</si>
  <si>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</si>
  <si>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</si>
  <si>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</si>
  <si>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</si>
  <si>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</si>
  <si>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</si>
  <si>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</si>
  <si>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</si>
  <si>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</si>
  <si>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</si>
  <si>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</si>
  <si>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</si>
  <si>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</si>
  <si>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</si>
  <si>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</si>
  <si>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</si>
  <si>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</si>
  <si>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</si>
  <si>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</si>
  <si>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</si>
  <si>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</si>
  <si>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</si>
  <si>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</si>
  <si>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</si>
  <si>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</si>
  <si>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</si>
  <si>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</si>
  <si>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</si>
  <si>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</si>
  <si>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</si>
  <si>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</si>
  <si>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</si>
  <si>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</si>
  <si>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</si>
  <si>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</si>
  <si>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</si>
  <si>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</si>
  <si>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</si>
  <si>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</si>
  <si>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</si>
  <si>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</si>
  <si>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</si>
  <si>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</si>
  <si>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</si>
  <si>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</si>
  <si>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</si>
  <si>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</si>
  <si>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</si>
  <si>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</si>
  <si>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</si>
  <si>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</si>
  <si>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</si>
  <si>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</si>
  <si>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</si>
  <si>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</si>
  <si>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</si>
  <si>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</si>
  <si>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</si>
  <si>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</si>
  <si>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</si>
  <si>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</si>
  <si>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</si>
  <si>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</si>
  <si>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</si>
  <si>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</si>
  <si>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</si>
  <si>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</si>
  <si>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</si>
  <si>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</si>
  <si>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</si>
  <si>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</si>
  <si>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</si>
  <si>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</si>
  <si>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</si>
  <si>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</si>
  <si>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</si>
  <si>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</si>
  <si>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</si>
  <si>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</si>
  <si>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</si>
  <si>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</si>
  <si>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</si>
  <si>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</si>
  <si>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</si>
  <si>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</si>
  <si>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</si>
  <si>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</si>
  <si>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</si>
  <si>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</si>
  <si>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</si>
  <si>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</si>
  <si>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</si>
  <si>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</si>
  <si>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</si>
  <si>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</si>
  <si>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</si>
  <si>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</si>
  <si>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</si>
  <si>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</si>
  <si>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</si>
  <si>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</si>
  <si>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</si>
  <si>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</si>
  <si>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</si>
  <si>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</si>
  <si>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</si>
  <si>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</si>
  <si>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</si>
  <si>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</si>
  <si>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</si>
  <si>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</si>
  <si>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</si>
  <si>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</si>
  <si>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</si>
  <si>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</si>
  <si>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</si>
  <si>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</si>
  <si>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</si>
  <si>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</si>
  <si>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</si>
  <si>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</si>
  <si>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</si>
  <si>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</si>
  <si>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</si>
  <si>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</si>
  <si>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</si>
  <si>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</si>
  <si>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</si>
  <si>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</si>
  <si>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</si>
  <si>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</si>
  <si>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</si>
  <si>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</si>
  <si>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</si>
  <si>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</si>
  <si>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</si>
  <si>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</si>
  <si>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</si>
  <si>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</si>
  <si>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</si>
  <si>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</si>
  <si>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</si>
  <si>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</si>
  <si>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</si>
  <si>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</si>
  <si>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</si>
  <si>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</si>
  <si>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</si>
  <si>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</si>
  <si>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</si>
  <si>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</si>
  <si>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</si>
  <si>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</si>
  <si>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</si>
  <si>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</si>
  <si>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</si>
  <si>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</si>
  <si>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</si>
  <si>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</si>
  <si>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</si>
  <si>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</si>
  <si>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</si>
  <si>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</si>
  <si>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</si>
  <si>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</si>
  <si>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</si>
  <si>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</si>
  <si>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</si>
  <si>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</si>
  <si>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</si>
  <si>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</si>
  <si>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</si>
  <si>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</si>
  <si>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</si>
  <si>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</si>
  <si>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</si>
  <si>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</si>
  <si>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</si>
  <si>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</si>
  <si>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</si>
  <si>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</si>
  <si>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</si>
  <si>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</si>
  <si>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</si>
  <si>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</si>
  <si>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</si>
  <si>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</si>
  <si>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</si>
  <si>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</si>
  <si>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</si>
  <si>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</si>
  <si>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</si>
  <si>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</si>
  <si>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</si>
  <si>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</si>
  <si>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</si>
  <si>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</si>
  <si>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</si>
  <si>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</si>
  <si>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</si>
  <si>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</si>
  <si>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</si>
  <si>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</si>
  <si>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</si>
  <si>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</si>
  <si>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</si>
  <si>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</si>
  <si>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</si>
  <si>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</si>
  <si>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</si>
  <si>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</si>
  <si>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</si>
  <si>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</si>
  <si>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</si>
  <si>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</si>
  <si>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</si>
  <si>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</si>
  <si>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</si>
  <si>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</si>
  <si>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</si>
  <si>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</si>
  <si>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</si>
  <si>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</si>
  <si>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</si>
  <si>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</si>
  <si>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</si>
  <si>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</si>
  <si>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</si>
  <si>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</si>
  <si>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</si>
  <si>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</si>
  <si>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</si>
  <si>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</si>
  <si>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</si>
  <si>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</si>
  <si>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</si>
  <si>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</si>
  <si>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</si>
  <si>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</si>
  <si>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</si>
  <si>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</si>
  <si>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</si>
  <si>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</si>
  <si>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</si>
  <si>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</si>
  <si>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</si>
  <si>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</si>
  <si>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</si>
  <si>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</si>
  <si>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</si>
  <si>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</si>
  <si>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</si>
  <si>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</si>
  <si>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</si>
  <si>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</si>
  <si>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</si>
  <si>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</si>
  <si>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</si>
  <si>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</si>
  <si>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</si>
  <si>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</si>
  <si>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</si>
  <si>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</si>
  <si>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</si>
  <si>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</si>
  <si>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</si>
  <si>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</si>
  <si>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</si>
  <si>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</si>
  <si>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</si>
  <si>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</si>
  <si>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</si>
  <si>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</si>
  <si>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</si>
  <si>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</si>
  <si>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</si>
  <si>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</si>
  <si>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</si>
  <si>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</si>
  <si>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</si>
  <si>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</si>
  <si>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</si>
  <si>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</si>
  <si>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</si>
  <si>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</si>
  <si>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</si>
  <si>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</si>
  <si>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</si>
  <si>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</si>
  <si>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</si>
  <si>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</si>
  <si>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</si>
  <si>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</si>
  <si>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</si>
  <si>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</si>
  <si>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</si>
  <si>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</si>
  <si>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</si>
  <si>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</si>
  <si>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</si>
  <si>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</si>
  <si>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</si>
  <si>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</si>
  <si>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</si>
  <si>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</si>
  <si>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</si>
  <si>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</si>
  <si>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</si>
  <si>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</si>
  <si>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</si>
  <si>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</si>
  <si>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</si>
  <si>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</si>
  <si>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</si>
  <si>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</si>
  <si>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</si>
  <si>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</si>
  <si>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</si>
  <si>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</si>
  <si>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</si>
  <si>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</si>
  <si>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</si>
  <si>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</si>
  <si>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</si>
  <si>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</si>
  <si>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</si>
  <si>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</si>
  <si>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</si>
  <si>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</si>
  <si>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</si>
  <si>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</si>
  <si>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</si>
  <si>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</si>
  <si>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</si>
  <si>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</si>
  <si>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</si>
  <si>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</si>
  <si>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</si>
  <si>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</si>
  <si>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</si>
  <si>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</si>
  <si>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</si>
  <si>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</si>
  <si>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</si>
  <si>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</si>
  <si>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</si>
  <si>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</si>
  <si>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</si>
  <si>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</si>
  <si>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</si>
  <si>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</si>
  <si>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</si>
  <si>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</si>
  <si>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</si>
  <si>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</si>
  <si>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</si>
  <si>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</si>
  <si>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</si>
  <si>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</si>
  <si>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</si>
  <si>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</si>
  <si>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</si>
  <si>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</si>
  <si>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</si>
  <si>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</si>
  <si>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</si>
  <si>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</si>
  <si>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</si>
  <si>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</si>
  <si>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</si>
  <si>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</si>
  <si>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</si>
  <si>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</si>
  <si>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</si>
  <si>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</si>
  <si>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</si>
  <si>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</si>
  <si>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</si>
  <si>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</si>
  <si>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</si>
  <si>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</si>
  <si>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</si>
  <si>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</si>
  <si>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</si>
  <si>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</si>
  <si>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</si>
  <si>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</si>
  <si>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</si>
  <si>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</si>
  <si>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</si>
  <si>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</si>
  <si>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</si>
  <si>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</si>
  <si>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</si>
  <si>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</si>
  <si>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</si>
  <si>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</si>
  <si>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</si>
  <si>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</si>
  <si>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</si>
  <si>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</si>
  <si>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</si>
  <si>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</si>
  <si>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</si>
  <si>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</si>
  <si>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</si>
  <si>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</si>
  <si>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</si>
  <si>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</si>
  <si>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</si>
  <si>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</si>
  <si>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</si>
  <si>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</si>
  <si>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</si>
  <si>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</si>
  <si>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</si>
  <si>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</si>
  <si>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</si>
  <si>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</si>
  <si>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</si>
  <si>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</si>
  <si>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</si>
  <si>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</si>
  <si>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</si>
  <si>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</si>
  <si>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</si>
  <si>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</si>
  <si>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</si>
  <si>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</si>
  <si>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</si>
  <si>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</si>
  <si>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</si>
  <si>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</si>
  <si>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</si>
  <si>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</si>
  <si>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</si>
  <si>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</si>
  <si>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</si>
  <si>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</si>
  <si>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</si>
  <si>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</si>
  <si>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</si>
  <si>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</si>
  <si>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</si>
  <si>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</si>
  <si>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</si>
  <si>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</si>
  <si>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</si>
  <si>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</si>
  <si>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</si>
  <si>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</si>
  <si>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</si>
  <si>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</si>
  <si>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</si>
  <si>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</si>
  <si>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</si>
  <si>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</si>
  <si>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</si>
  <si>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</si>
  <si>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</si>
  <si>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</si>
  <si>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</si>
  <si>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</si>
  <si>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</si>
  <si>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</si>
  <si>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</si>
  <si>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</si>
  <si>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</si>
  <si>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</si>
  <si>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</si>
  <si>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</si>
  <si>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</si>
  <si>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</si>
  <si>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</si>
  <si>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</si>
  <si>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</si>
  <si>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</si>
  <si>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</si>
  <si>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</si>
  <si>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</si>
  <si>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</si>
  <si>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</si>
  <si>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</si>
  <si>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</si>
  <si>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</si>
  <si>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</si>
  <si>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</si>
  <si>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</si>
  <si>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</si>
  <si>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</si>
  <si>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</si>
  <si>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</si>
  <si>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</si>
  <si>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</si>
  <si>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</si>
  <si>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</si>
  <si>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</si>
  <si>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</si>
  <si>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</si>
  <si>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</si>
  <si>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</si>
  <si>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</si>
  <si>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</si>
  <si>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</si>
  <si>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</si>
  <si>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</si>
  <si>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</si>
  <si>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</si>
  <si>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</si>
  <si>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</si>
  <si>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</si>
  <si>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</si>
  <si>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</si>
  <si>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</si>
  <si>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</si>
  <si>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</si>
  <si>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</si>
  <si>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</si>
  <si>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</si>
  <si>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</si>
  <si>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</si>
  <si>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</si>
  <si>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</si>
  <si>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</si>
  <si>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</si>
  <si>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</si>
  <si>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</si>
  <si>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</si>
  <si>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</si>
  <si>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</si>
  <si>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</si>
  <si>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</si>
  <si>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</si>
  <si>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</si>
  <si>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</si>
  <si>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</si>
  <si>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</si>
  <si>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</si>
  <si>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</si>
  <si>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</si>
  <si>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</si>
  <si>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</si>
  <si>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</si>
  <si>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</si>
  <si>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</si>
  <si>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</si>
  <si>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</si>
  <si>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</si>
  <si>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</si>
  <si>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</si>
  <si>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</si>
  <si>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</si>
  <si>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</si>
  <si>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</si>
  <si>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</si>
  <si>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</si>
  <si>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</si>
  <si>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</si>
  <si>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</si>
  <si>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</si>
  <si>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</si>
  <si>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</si>
  <si>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</si>
  <si>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</si>
  <si>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</si>
  <si>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</si>
  <si>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</si>
  <si>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</si>
  <si>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</si>
  <si>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</si>
  <si>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</si>
  <si>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</si>
  <si>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</si>
  <si>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</si>
  <si>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</si>
  <si>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</si>
  <si>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</si>
  <si>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</si>
  <si>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</si>
  <si>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</si>
  <si>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</si>
  <si>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</si>
  <si>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</si>
  <si>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</si>
  <si>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</si>
  <si>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</si>
  <si>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</si>
  <si>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</si>
  <si>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</si>
  <si>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</si>
  <si>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</si>
  <si>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</si>
  <si>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</si>
  <si>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</si>
  <si>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</si>
  <si>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</si>
  <si>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</si>
  <si>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</si>
  <si>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</si>
  <si>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</si>
  <si>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</si>
  <si>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</si>
  <si>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</si>
  <si>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</si>
  <si>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</si>
  <si>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</si>
  <si>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</si>
  <si>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</si>
  <si>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</si>
  <si>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</si>
  <si>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</si>
  <si>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</si>
  <si>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</si>
  <si>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</si>
  <si>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</si>
  <si>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</si>
  <si>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</si>
  <si>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</si>
  <si>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</si>
  <si>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</si>
  <si>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</si>
  <si>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</si>
  <si>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</si>
  <si>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</si>
  <si>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</si>
  <si>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</si>
  <si>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</si>
  <si>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</si>
  <si>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</si>
  <si>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</si>
  <si>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</si>
  <si>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</si>
  <si>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</si>
  <si>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</si>
  <si>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</si>
  <si>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</si>
  <si>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</si>
  <si>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</si>
  <si>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</si>
  <si>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</si>
  <si>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</si>
  <si>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</si>
  <si>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</si>
  <si>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</si>
  <si>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</si>
  <si>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</si>
  <si>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</si>
  <si>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</si>
  <si>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</si>
  <si>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</si>
  <si>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</si>
  <si>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</si>
  <si>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</si>
  <si>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</si>
  <si>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</si>
  <si>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</si>
  <si>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</si>
  <si>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</si>
  <si>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</si>
  <si>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</si>
  <si>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</si>
  <si>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</si>
  <si>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</si>
  <si>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</si>
  <si>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</si>
  <si>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</si>
  <si>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</si>
  <si>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</si>
  <si>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</si>
  <si>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</si>
  <si>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</si>
  <si>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</si>
  <si>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</si>
  <si>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</si>
  <si>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</si>
  <si>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</si>
  <si>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</si>
  <si>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</si>
  <si>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</si>
  <si>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</si>
  <si>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</si>
  <si>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</si>
  <si>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</si>
  <si>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</si>
  <si>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</si>
  <si>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</si>
  <si>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</si>
  <si>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</si>
  <si>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</si>
  <si>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</si>
  <si>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</si>
  <si>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</si>
  <si>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</si>
  <si>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</si>
  <si>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</si>
  <si>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</si>
  <si>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</si>
  <si>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</si>
  <si>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</si>
  <si>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</si>
  <si>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</si>
  <si>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</si>
  <si>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</si>
  <si>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</si>
  <si>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</si>
  <si>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</si>
  <si>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</si>
  <si>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</si>
  <si>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</si>
  <si>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</si>
  <si>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</si>
  <si>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</si>
  <si>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</si>
  <si>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</si>
  <si>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</si>
  <si>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</si>
  <si>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</si>
  <si>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</si>
  <si>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</si>
  <si>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</si>
  <si>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</si>
  <si>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</si>
  <si>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</si>
  <si>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</si>
  <si>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</si>
  <si>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</si>
  <si>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</si>
  <si>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</si>
  <si>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</si>
  <si>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</si>
  <si>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</si>
  <si>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</si>
  <si>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</si>
  <si>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</si>
  <si>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</si>
  <si>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</si>
  <si>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</si>
  <si>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</si>
  <si>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</si>
  <si>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</si>
  <si>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</si>
  <si>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</si>
  <si>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</si>
  <si>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</si>
  <si>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</si>
  <si>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</si>
  <si>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</si>
  <si>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</si>
  <si>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</si>
  <si>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</si>
  <si>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</si>
  <si>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</si>
  <si>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</si>
  <si>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</si>
  <si>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</si>
  <si>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</si>
  <si>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</si>
  <si>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</si>
  <si>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</si>
  <si>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</si>
  <si>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</si>
  <si>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</si>
  <si>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</si>
  <si>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</si>
  <si>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</si>
  <si>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</si>
  <si>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</si>
  <si>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</si>
  <si>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</si>
  <si>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</si>
  <si>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</si>
  <si>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</si>
  <si>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</si>
  <si>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</si>
  <si>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</si>
  <si>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</si>
  <si>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</si>
  <si>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</si>
  <si>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</si>
  <si>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</si>
  <si>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</si>
  <si>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</si>
  <si>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</si>
  <si>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</si>
  <si>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</si>
  <si>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</si>
  <si>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</si>
  <si>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</si>
  <si>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</si>
  <si>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</si>
  <si>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</si>
  <si>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</si>
  <si>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</si>
  <si>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</si>
  <si>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</si>
  <si>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</si>
  <si>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</si>
  <si>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</si>
  <si>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</si>
  <si>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</si>
  <si>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</si>
  <si>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</si>
  <si>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</si>
  <si>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</si>
  <si>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</si>
  <si>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</si>
  <si>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</si>
  <si>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</si>
  <si>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</si>
  <si>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</si>
  <si>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</si>
  <si>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</si>
  <si>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</si>
  <si>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</si>
  <si>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</si>
  <si>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</si>
  <si>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</si>
  <si>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</si>
  <si>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</si>
  <si>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</si>
  <si>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</si>
  <si>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</si>
  <si>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</si>
  <si>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</si>
  <si>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</si>
  <si>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</si>
  <si>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</si>
  <si>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</si>
  <si>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</si>
  <si>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</si>
  <si>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</si>
  <si>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</si>
  <si>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</si>
  <si>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</si>
  <si>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</si>
  <si>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</si>
  <si>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</si>
  <si>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</si>
  <si>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</si>
  <si>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</si>
  <si>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</si>
  <si>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</si>
  <si>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</si>
  <si>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</si>
  <si>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</si>
  <si>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</si>
  <si>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</si>
  <si>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</si>
  <si>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</si>
  <si>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</si>
  <si>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</si>
  <si>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</si>
  <si>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</si>
  <si>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</si>
  <si>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</si>
  <si>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</si>
  <si>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</si>
  <si>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</si>
  <si>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</si>
  <si>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</si>
  <si>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</si>
  <si>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</si>
  <si>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</si>
  <si>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</si>
  <si>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</si>
  <si>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</si>
  <si>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</si>
  <si>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</si>
  <si>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</si>
  <si>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</si>
  <si>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</si>
  <si>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</si>
  <si>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</si>
  <si>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</si>
  <si>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</si>
  <si>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</si>
  <si>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</si>
  <si>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</si>
  <si>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</si>
  <si>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</si>
  <si>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</si>
  <si>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</si>
  <si>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</si>
  <si>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</si>
  <si>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</si>
  <si>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</si>
  <si>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</si>
  <si>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</si>
  <si>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</si>
  <si>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</si>
  <si>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</si>
  <si>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</si>
  <si>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</si>
  <si>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</si>
  <si>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</si>
  <si>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</si>
  <si>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</si>
  <si>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</si>
  <si>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</si>
  <si>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</si>
  <si>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</si>
  <si>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</si>
  <si>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</si>
  <si>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</si>
  <si>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</si>
  <si>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</si>
  <si>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</si>
  <si>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</si>
  <si>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</si>
  <si>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</si>
  <si>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</si>
  <si>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</si>
  <si>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</si>
  <si>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</si>
  <si>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</si>
  <si>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</si>
  <si>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</si>
  <si>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</si>
  <si>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</si>
  <si>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</si>
  <si>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</si>
  <si>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</si>
  <si>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</si>
  <si>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</si>
  <si>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</si>
  <si>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</si>
  <si>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</si>
  <si>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</si>
  <si>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</si>
  <si>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</si>
  <si>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</si>
  <si>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</si>
  <si>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</si>
  <si>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</si>
  <si>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</si>
  <si>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</si>
  <si>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</si>
  <si>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</si>
  <si>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</si>
  <si>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</si>
  <si>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</si>
  <si>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</si>
  <si>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</si>
  <si>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</si>
  <si>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</si>
  <si>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</si>
  <si>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</si>
  <si>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</si>
  <si>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</si>
  <si>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</si>
  <si>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</si>
  <si>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</si>
  <si>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</si>
  <si>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Sales and profit Analysis</t>
  </si>
  <si>
    <t>Sum of Sales</t>
  </si>
  <si>
    <t>Sum of Profit</t>
  </si>
  <si>
    <t>Row Labels</t>
  </si>
  <si>
    <t>Grand Total</t>
  </si>
  <si>
    <t>Jan</t>
  </si>
  <si>
    <t>Feb</t>
  </si>
  <si>
    <t>Mar</t>
  </si>
  <si>
    <t>Apr</t>
  </si>
  <si>
    <t>May</t>
  </si>
  <si>
    <t>Jun</t>
  </si>
  <si>
    <t>Jul</t>
  </si>
  <si>
    <t>Aug</t>
  </si>
  <si>
    <t>Sep</t>
  </si>
  <si>
    <t>Oct</t>
  </si>
  <si>
    <t>Nov</t>
  </si>
  <si>
    <t>Dec</t>
  </si>
  <si>
    <t>Category wise profit</t>
  </si>
  <si>
    <t>Category-wise sales share %</t>
  </si>
  <si>
    <t>Sales by state</t>
  </si>
  <si>
    <t>Sub category sales</t>
  </si>
  <si>
    <t>Sum of Quantity</t>
  </si>
  <si>
    <t>Count of Order ID</t>
  </si>
  <si>
    <t>profit margin</t>
  </si>
  <si>
    <t>2013 - 2014</t>
  </si>
  <si>
    <t>2012 - 2013</t>
  </si>
  <si>
    <t>2011 - 2012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</si>
</sst>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7" formatCode="\$\ 0,\ &quot;k&quot;"/>
    <numFmt numFmtId="169" formatCode="_-[$$-409]* #,##0.00_ ;_-[$$-409]* \-#,##0.00\ ;_-[$$-409]* &quot;-&quot;??_ ;_-@_ "/>
    <numFmt numFmtId="170" formatCode="&quot;#&quot;\ 0"/>
  </numFmts>
  <fonts count="9">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rgb="FFFF0000"/>
      <name val="Calibri"/>
      <family val="2"/>
      <scheme val="minor"/>
    </font>
    <font>
      <b/>
      <u/>
      <sz val="11"/>
      <color theme="8" tint="-0.499984740745262"/>
      <name val="Calibri"/>
      <family val="2"/>
      <scheme val="minor"/>
    </font>
    <font>
      <sz val="11"/>
      <color theme="1"/>
      <name val="Lato black"/>
    </font>
  </fonts>
  <fills count="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rgb="FFDEEAF6"/>
        <bgColor rgb="FFDEEAF6"/>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4"/>
      </left>
      <right style="thin">
        <color indexed="64"/>
      </right>
      <top style="thin">
        <color indexed="64"/>
      </top>
      <bottom/>
      <diagonal/>
    </border>
  </borders>
  <cellStyleXfs count="2">
    <xf numFmtId="0" fontId="0" fillId="0" borderId="0"/>
    <xf numFmtId="9" fontId="3" fillId="0" borderId="0" applyFont="0" applyFill="0" applyBorder="0" applyAlignment="0" applyProtection="0"/>
  </cellStyleXfs>
  <cellXfs count="65">
    <xf numFmtId="0" fontId="0" fillId="0" borderId="0" xfId="0" applyFont="1" applyAlignment="1"/>
    <xf numFmtId="0" fontId="2" fillId="0" borderId="0" xfId="0" applyFont="1"/>
    <xf numFmtId="164" fontId="5" fillId="0" borderId="0" xfId="0" applyNumberFormat="1" applyFont="1"/>
    <xf numFmtId="0" fontId="3" fillId="0" borderId="0" xfId="0" applyFont="1"/>
    <xf numFmtId="0" fontId="3" fillId="0" borderId="1" xfId="0" applyFont="1" applyBorder="1" applyAlignment="1">
      <alignment horizontal="center" vertical="center"/>
    </xf>
    <xf numFmtId="14" fontId="4" fillId="0" borderId="1" xfId="0" applyNumberFormat="1" applyFont="1" applyBorder="1" applyAlignment="1">
      <alignment horizontal="center" vertical="center"/>
    </xf>
    <xf numFmtId="0" fontId="0" fillId="0" borderId="1" xfId="0" applyFont="1" applyBorder="1" applyAlignment="1">
      <alignment horizontal="center" vertical="center"/>
    </xf>
    <xf numFmtId="0" fontId="7" fillId="2" borderId="0" xfId="0" applyFont="1" applyFill="1" applyAlignment="1"/>
    <xf numFmtId="0" fontId="0" fillId="0" borderId="2" xfId="0" applyFont="1" applyBorder="1" applyAlignment="1"/>
    <xf numFmtId="0" fontId="0" fillId="0" borderId="4" xfId="0" applyFont="1" applyBorder="1" applyAlignment="1"/>
    <xf numFmtId="0" fontId="0" fillId="0" borderId="6" xfId="0" applyFont="1" applyBorder="1" applyAlignment="1"/>
    <xf numFmtId="0" fontId="0" fillId="0" borderId="2" xfId="0" pivotButton="1" applyFont="1" applyBorder="1" applyAlignment="1"/>
    <xf numFmtId="14" fontId="0" fillId="0" borderId="2" xfId="0" applyNumberFormat="1" applyFont="1" applyBorder="1" applyAlignment="1">
      <alignment horizontal="left"/>
    </xf>
    <xf numFmtId="14" fontId="0" fillId="0" borderId="3" xfId="0" applyNumberFormat="1" applyFont="1" applyBorder="1" applyAlignment="1">
      <alignment horizontal="left"/>
    </xf>
    <xf numFmtId="14" fontId="0" fillId="0" borderId="7" xfId="0" applyNumberFormat="1" applyFont="1" applyBorder="1" applyAlignment="1">
      <alignment horizontal="left"/>
    </xf>
    <xf numFmtId="165" fontId="0" fillId="0" borderId="2" xfId="0" applyNumberFormat="1" applyFont="1" applyBorder="1" applyAlignment="1"/>
    <xf numFmtId="165" fontId="0" fillId="0" borderId="6" xfId="0" applyNumberFormat="1" applyFont="1" applyBorder="1" applyAlignment="1"/>
    <xf numFmtId="165" fontId="0" fillId="0" borderId="3" xfId="0" applyNumberFormat="1" applyFont="1" applyBorder="1" applyAlignment="1"/>
    <xf numFmtId="165" fontId="0" fillId="0" borderId="10" xfId="0" applyNumberFormat="1" applyFont="1" applyBorder="1" applyAlignment="1"/>
    <xf numFmtId="165" fontId="0" fillId="0" borderId="7" xfId="0" applyNumberFormat="1" applyFont="1" applyBorder="1" applyAlignment="1"/>
    <xf numFmtId="165" fontId="0" fillId="0" borderId="8" xfId="0" applyNumberFormat="1" applyFont="1" applyBorder="1" applyAlignment="1"/>
    <xf numFmtId="165" fontId="0" fillId="0" borderId="5" xfId="0" applyNumberFormat="1" applyFont="1" applyBorder="1" applyAlignment="1"/>
    <xf numFmtId="0" fontId="0" fillId="0" borderId="2" xfId="0" applyFont="1" applyBorder="1" applyAlignment="1">
      <alignment horizontal="left"/>
    </xf>
    <xf numFmtId="0" fontId="0" fillId="0" borderId="3" xfId="0" applyFont="1" applyBorder="1" applyAlignment="1">
      <alignment horizontal="left"/>
    </xf>
    <xf numFmtId="0" fontId="0" fillId="0" borderId="7" xfId="0" applyFont="1" applyBorder="1" applyAlignment="1">
      <alignment horizontal="left"/>
    </xf>
    <xf numFmtId="165" fontId="0" fillId="0" borderId="4" xfId="0" applyNumberFormat="1" applyFont="1" applyBorder="1" applyAlignment="1"/>
    <xf numFmtId="165" fontId="0" fillId="0" borderId="9" xfId="0" applyNumberFormat="1" applyFont="1" applyBorder="1" applyAlignment="1"/>
    <xf numFmtId="165" fontId="0" fillId="0" borderId="0" xfId="0" applyNumberFormat="1" applyFont="1" applyAlignment="1"/>
    <xf numFmtId="0" fontId="0" fillId="0" borderId="0" xfId="0" pivotButton="1" applyFont="1" applyAlignment="1"/>
    <xf numFmtId="10" fontId="0" fillId="0" borderId="4" xfId="0" applyNumberFormat="1" applyFont="1" applyBorder="1" applyAlignment="1"/>
    <xf numFmtId="10" fontId="0" fillId="0" borderId="9" xfId="0" applyNumberFormat="1" applyFont="1" applyBorder="1" applyAlignment="1"/>
    <xf numFmtId="10" fontId="0" fillId="0" borderId="5" xfId="0" applyNumberFormat="1" applyFont="1" applyBorder="1" applyAlignment="1"/>
    <xf numFmtId="165" fontId="0" fillId="0" borderId="0" xfId="0" pivotButton="1" applyNumberFormat="1" applyFont="1" applyAlignment="1"/>
    <xf numFmtId="167" fontId="0" fillId="0" borderId="4" xfId="0" applyNumberFormat="1" applyFont="1" applyBorder="1" applyAlignment="1"/>
    <xf numFmtId="167" fontId="0" fillId="0" borderId="9" xfId="0" applyNumberFormat="1" applyFont="1" applyBorder="1" applyAlignment="1"/>
    <xf numFmtId="167" fontId="0" fillId="0" borderId="5" xfId="0" applyNumberFormat="1" applyFont="1" applyBorder="1" applyAlignment="1"/>
    <xf numFmtId="2" fontId="0" fillId="0" borderId="4" xfId="0" applyNumberFormat="1" applyFont="1" applyBorder="1" applyAlignment="1"/>
    <xf numFmtId="2" fontId="0" fillId="0" borderId="0" xfId="0" applyNumberFormat="1" applyFont="1" applyAlignment="1"/>
    <xf numFmtId="2" fontId="0" fillId="0" borderId="2" xfId="0" applyNumberFormat="1" applyFont="1" applyBorder="1" applyAlignment="1">
      <alignment horizontal="left"/>
    </xf>
    <xf numFmtId="2" fontId="0" fillId="0" borderId="9" xfId="0" applyNumberFormat="1" applyFont="1" applyBorder="1" applyAlignment="1"/>
    <xf numFmtId="2" fontId="0" fillId="0" borderId="3" xfId="0" applyNumberFormat="1" applyFont="1" applyBorder="1" applyAlignment="1">
      <alignment horizontal="left"/>
    </xf>
    <xf numFmtId="2" fontId="0" fillId="0" borderId="5" xfId="0" applyNumberFormat="1" applyFont="1" applyBorder="1" applyAlignment="1"/>
    <xf numFmtId="2" fontId="0" fillId="0" borderId="7" xfId="0" applyNumberFormat="1" applyFont="1" applyBorder="1" applyAlignment="1">
      <alignment horizontal="left"/>
    </xf>
    <xf numFmtId="2" fontId="0" fillId="0" borderId="2" xfId="0" applyNumberFormat="1" applyFont="1" applyBorder="1" applyAlignment="1"/>
    <xf numFmtId="2" fontId="0" fillId="0" borderId="6" xfId="0" applyNumberFormat="1" applyFont="1" applyBorder="1" applyAlignment="1"/>
    <xf numFmtId="2" fontId="0" fillId="0" borderId="3" xfId="0" applyNumberFormat="1" applyFont="1" applyBorder="1" applyAlignment="1"/>
    <xf numFmtId="2" fontId="0" fillId="0" borderId="10" xfId="0" applyNumberFormat="1" applyFont="1" applyBorder="1" applyAlignment="1"/>
    <xf numFmtId="2" fontId="0" fillId="0" borderId="7" xfId="0" applyNumberFormat="1" applyFont="1" applyBorder="1" applyAlignment="1"/>
    <xf numFmtId="2" fontId="0" fillId="0" borderId="8" xfId="0" applyNumberFormat="1" applyFont="1" applyBorder="1" applyAlignment="1"/>
    <xf numFmtId="169" fontId="0" fillId="0" borderId="0" xfId="0" applyNumberFormat="1" applyFont="1" applyAlignment="1"/>
    <xf numFmtId="170" fontId="0" fillId="0" borderId="0" xfId="0" applyNumberFormat="1" applyFont="1" applyAlignment="1"/>
    <xf numFmtId="10" fontId="0" fillId="0" borderId="0" xfId="1" applyNumberFormat="1" applyFont="1" applyAlignment="1"/>
    <xf numFmtId="0" fontId="0" fillId="0" borderId="11" xfId="0" applyFont="1" applyBorder="1" applyAlignment="1"/>
    <xf numFmtId="2" fontId="0" fillId="0" borderId="11" xfId="0" applyNumberFormat="1" applyFont="1" applyBorder="1" applyAlignment="1"/>
    <xf numFmtId="2" fontId="0" fillId="0" borderId="12" xfId="0" applyNumberFormat="1" applyFont="1" applyBorder="1" applyAlignment="1"/>
    <xf numFmtId="2" fontId="0" fillId="0" borderId="13" xfId="0" applyNumberFormat="1" applyFont="1" applyBorder="1" applyAlignment="1"/>
    <xf numFmtId="0" fontId="6" fillId="2" borderId="0" xfId="0" applyFont="1" applyFill="1" applyAlignment="1"/>
    <xf numFmtId="0" fontId="2" fillId="3" borderId="0" xfId="0" applyFont="1" applyFill="1"/>
    <xf numFmtId="0" fontId="0" fillId="4" borderId="1" xfId="0" applyFont="1" applyFill="1" applyBorder="1" applyAlignment="1">
      <alignment horizontal="center" vertical="center"/>
    </xf>
    <xf numFmtId="0" fontId="1" fillId="0" borderId="0" xfId="0" applyFont="1" applyAlignment="1"/>
    <xf numFmtId="164" fontId="8" fillId="0" borderId="0" xfId="0" applyNumberFormat="1" applyFont="1" applyAlignment="1">
      <alignment horizontal="center"/>
    </xf>
    <xf numFmtId="0" fontId="0" fillId="0" borderId="0" xfId="0" applyFont="1" applyAlignment="1">
      <alignment horizontal="center"/>
    </xf>
    <xf numFmtId="164" fontId="0" fillId="0" borderId="0" xfId="1" applyNumberFormat="1" applyFont="1" applyAlignment="1">
      <alignment horizontal="center"/>
    </xf>
    <xf numFmtId="164" fontId="8" fillId="0" borderId="0" xfId="1" applyNumberFormat="1" applyFont="1" applyAlignment="1">
      <alignment horizontal="center"/>
    </xf>
    <xf numFmtId="0" fontId="0" fillId="4" borderId="14" xfId="0" applyFont="1" applyFill="1" applyBorder="1" applyAlignment="1">
      <alignment horizontal="center" vertical="center"/>
    </xf>
  </cellXfs>
  <cellStyles count="2">
    <cellStyle name="Normal" xfId="0" builtinId="0"/>
    <cellStyle name="Percent" xfId="1" builtinId="5"/>
  </cellStyles>
  <dxfs count="72">
    <dxf>
      <numFmt numFmtId="0" formatCode="General"/>
    </dxf>
    <dxf>
      <numFmt numFmtId="2" formatCode="0.00"/>
    </dxf>
    <dxf>
      <numFmt numFmtId="0" formatCode="General"/>
    </dxf>
    <dxf>
      <numFmt numFmtId="2" formatCode="0.00"/>
    </dxf>
    <dxf>
      <font>
        <b val="0"/>
        <i val="0"/>
        <strike val="0"/>
        <condense val="0"/>
        <extend val="0"/>
        <outline val="0"/>
        <shadow val="0"/>
        <u val="none"/>
        <vertAlign val="baseline"/>
        <sz val="11"/>
        <color theme="1"/>
        <name val="Calibri"/>
        <scheme val="minor"/>
      </font>
      <fill>
        <patternFill patternType="solid">
          <fgColor rgb="FFDEEAF6"/>
          <bgColor rgb="FFDEEAF6"/>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solid">
          <fgColor theme="4"/>
          <bgColor theme="4"/>
        </patternFill>
      </fill>
    </dxf>
    <dxf>
      <numFmt numFmtId="165" formatCode="\$\ 0.00,\ &quot;k&quot;"/>
    </dxf>
    <dxf>
      <numFmt numFmtId="0" formatCode="General"/>
    </dxf>
    <dxf>
      <numFmt numFmtId="167" formatCode="\$\ 0,\ &quot;k&quot;"/>
    </dxf>
    <dxf>
      <numFmt numFmtId="165" formatCode="\$\ 0.00,\ &quot;k&quot;"/>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2" formatCode="0.00"/>
    </dxf>
    <dxf>
      <numFmt numFmtId="165" formatCode="\$\ 0.00,\ &quot;k&quot;"/>
    </dxf>
    <dxf>
      <numFmt numFmtId="14" formatCode="0.00%"/>
    </dxf>
    <dxf>
      <numFmt numFmtId="165" formatCode="\$\ 0.00,\ &quot;k&quot;"/>
    </dxf>
    <dxf>
      <numFmt numFmtId="2" formatCode="0.00"/>
    </dxf>
    <dxf>
      <numFmt numFmtId="2" formatCode="0.00"/>
    </dxf>
    <dxf>
      <numFmt numFmtId="2" formatCode="0.00"/>
    </dxf>
    <dxf>
      <font>
        <color theme="0"/>
      </font>
      <border>
        <bottom style="thin">
          <color theme="4"/>
        </bottom>
        <vertical/>
        <horizontal/>
      </border>
    </dxf>
    <dxf>
      <font>
        <color theme="1"/>
      </font>
      <fill>
        <patternFill>
          <bgColor theme="1" tint="0.34998626667073579"/>
        </patternFill>
      </fill>
      <border diagonalUp="0" diagonalDown="0">
        <left/>
        <right/>
        <top/>
        <bottom/>
        <vertical/>
        <horizontal/>
      </border>
    </dxf>
    <dxf>
      <fill>
        <patternFill>
          <bgColor theme="3" tint="0.499984740745262"/>
        </patternFill>
      </fill>
    </dxf>
    <dxf>
      <fill>
        <patternFill>
          <bgColor theme="2"/>
        </patternFill>
      </fill>
    </dxf>
    <dxf>
      <fill>
        <patternFill>
          <bgColor theme="2" tint="-4.9989318521683403E-2"/>
        </patternFill>
      </fill>
    </dxf>
    <dxf>
      <fill>
        <patternFill>
          <bgColor theme="3" tint="0.34998626667073579"/>
        </patternFill>
      </fill>
    </dxf>
    <dxf>
      <fill>
        <patternFill>
          <bgColor theme="3" tint="0.34998626667073579"/>
        </patternFill>
      </fill>
    </dxf>
    <dxf>
      <fill>
        <patternFill>
          <bgColor theme="3" tint="0.24994659260841701"/>
        </patternFill>
      </fill>
      <border diagonalUp="0" diagonalDown="0">
        <left/>
        <right/>
        <top/>
        <bottom/>
        <vertical/>
        <horizontal/>
      </border>
    </dxf>
    <dxf>
      <fill>
        <patternFill>
          <bgColor theme="3" tint="0.14996795556505021"/>
        </patternFill>
      </fill>
      <border diagonalUp="0" diagonalDown="0">
        <left/>
        <right/>
        <top/>
        <bottom/>
        <vertical/>
        <horizontal/>
      </border>
    </dxf>
    <dxf>
      <fill>
        <patternFill>
          <bgColor theme="7" tint="0.39994506668294322"/>
        </patternFill>
      </fill>
    </dxf>
    <dxf>
      <fill>
        <patternFill>
          <bgColor theme="1" tint="0.24994659260841701"/>
        </patternFill>
      </fill>
    </dxf>
    <dxf>
      <fill>
        <patternFill>
          <bgColor theme="1" tint="4.9989318521683403E-2"/>
        </patternFill>
      </fill>
    </dxf>
    <dxf>
      <font>
        <b val="0"/>
        <i val="0"/>
        <strike val="0"/>
        <condense val="0"/>
        <extend val="0"/>
        <outline val="0"/>
        <shadow val="0"/>
        <u val="none"/>
        <vertAlign val="baseline"/>
        <sz val="11"/>
        <color theme="1"/>
        <name val="Calibri"/>
        <scheme val="minor"/>
      </font>
      <numFmt numFmtId="165" formatCode="\$\ 0.00,\ &quot;k&quot;"/>
      <alignment horizontal="general" vertical="bottom" textRotation="0" wrapText="0" indent="0" justifyLastLine="0" shrinkToFit="0" readingOrder="0"/>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AB" pivot="0" table="0" count="10" xr9:uid="{C9B733C9-631A-4783-81E2-FD033FDE8D83}">
      <tableStyleElement type="wholeTable" dxfId="34"/>
      <tableStyleElement type="headerRow" dxfId="33"/>
    </tableStyle>
    <tableStyle name="Data-style" pivot="0" count="3" xr9:uid="{00000000-0011-0000-FFFF-FFFF00000000}">
      <tableStyleElement type="headerRow" dxfId="71"/>
      <tableStyleElement type="firstRowStripe" dxfId="70"/>
      <tableStyleElement type="secondRowStripe" dxfId="69"/>
    </tableStyle>
    <tableStyle name="Slicer Style 1" pivot="0" table="0" count="1" xr9:uid="{D358FB35-5725-4A58-A7E5-F2935D425BCB}">
      <tableStyleElement type="wholeTable" dxfId="44"/>
    </tableStyle>
    <tableStyle name="Slicer Style 2" pivot="0" table="0" count="3" xr9:uid="{9575D2F3-2890-4BE9-A4C5-715E215D1F6F}">
      <tableStyleElement type="wholeTable" dxfId="43"/>
      <tableStyleElement type="headerRow" dxfId="42"/>
    </tableStyle>
    <tableStyle name="Slicer Style 3" pivot="0" table="0" count="2" xr9:uid="{A2DE2F45-3649-4C9E-BB64-102F6D0CD686}">
      <tableStyleElement type="wholeTable" dxfId="40"/>
      <tableStyleElement type="headerRow" dxfId="41"/>
    </tableStyle>
    <tableStyle name="Slicer Style 4" pivot="0" table="0" count="1" xr9:uid="{1CA1CED5-2097-46B6-8C0B-F5E7CD88271E}">
      <tableStyleElement type="wholeTable" dxfId="39"/>
    </tableStyle>
    <tableStyle name="Slicer Style 5" pivot="0" table="0" count="1" xr9:uid="{F1352D96-B251-458A-9FD3-DB2C2FE8ADEB}">
      <tableStyleElement type="headerRow" dxfId="38"/>
    </tableStyle>
    <tableStyle name="Slicer Style 6" pivot="0" table="0" count="3" xr9:uid="{102DBDE5-68E9-48A7-817E-9C126824E88B}">
      <tableStyleElement type="headerRow" dxfId="37"/>
    </tableStyle>
    <tableStyle name="Slicer Style 7" pivot="0" table="0" count="5" xr9:uid="{00B0AD24-1FB6-46AF-90ED-9BF58EF073BE}">
      <tableStyleElement type="wholeTable" dxfId="35"/>
      <tableStyleElement type="headerRow" dxfId="36"/>
    </tableStyle>
  </tableStyles>
  <colors>
    <mruColors>
      <color rgb="FF66FF66"/>
    </mruColors>
  </colors>
  <extLst>
    <ext xmlns:x14="http://schemas.microsoft.com/office/spreadsheetml/2009/9/main" uri="{46F421CA-312F-682f-3DD2-61675219B42D}">
      <x14:dxfs count="1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6" tint="-0.24994659260841701"/>
            </patternFill>
          </fill>
        </dxf>
        <dxf>
          <fill>
            <patternFill>
              <bgColor theme="6" tint="-0.24994659260841701"/>
            </patternFill>
          </fill>
        </dxf>
        <dxf>
          <fill>
            <patternFill>
              <bgColor theme="0"/>
            </patternFill>
          </fill>
        </dxf>
        <dxf>
          <fill>
            <patternFill>
              <bgColor theme="7" tint="-0.499984740745262"/>
            </patternFill>
          </fill>
        </dxf>
        <dxf>
          <fill>
            <patternFill>
              <bgColor theme="7" tint="0.39994506668294322"/>
            </patternFill>
          </fill>
        </dxf>
        <dxf>
          <fill>
            <patternFill>
              <bgColor theme="6" tint="-0.24994659260841701"/>
            </patternFill>
          </fill>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 name="Slicer Style 2">
          <x14:slicerStyleElements>
            <x14:slicerStyleElement type="selectedItemWithData" dxfId="13"/>
          </x14:slicerStyleElements>
        </x14:slicerStyle>
        <x14:slicerStyle name="Slicer Style 3"/>
        <x14:slicerStyle name="Slicer Style 4"/>
        <x14:slicerStyle name="Slicer Style 5"/>
        <x14:slicerStyle name="Slicer Style 6">
          <x14:slicerStyleElements>
            <x14:slicerStyleElement type="selectedItemWithData" dxfId="12"/>
            <x14:slicerStyleElement type="selectedItemWithNoData" dxfId="11"/>
          </x14:slicerStyleElements>
        </x14:slicerStyle>
        <x14:slicerStyle name="Slicer Style 7">
          <x14:slicerStyleElements>
            <x14:slicerStyleElement type="unselectedItemWithData" dxfId="8"/>
            <x14:slicerStyleElement type="selectedItemWithData" dxfId="10"/>
            <x14:slicerStyleElement type="selectedItemWithNoData" dxfId="9"/>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SALES PROFIT</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cked"/>
        <c:varyColors val="0"/>
        <c:ser>
          <c:idx val="1"/>
          <c:order val="1"/>
          <c:tx>
            <c:strRef>
              <c:f>Pivot!$D$4</c:f>
              <c:strCache>
                <c:ptCount val="1"/>
                <c:pt idx="0">
                  <c:v>Sum of Profit</c:v>
                </c:pt>
              </c:strCache>
            </c:strRef>
          </c:tx>
          <c:spPr>
            <a:solidFill>
              <a:schemeClr val="accent2"/>
            </a:solidFill>
            <a:ln>
              <a:noFill/>
            </a:ln>
            <a:effectLst/>
          </c:spPr>
          <c:cat>
            <c:strRef>
              <c:f>Pivot!$B$5:$B$17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Pivot!$D$5:$D$17</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8F6-4056-8DD5-DCB84CAD1488}"/>
            </c:ext>
          </c:extLst>
        </c:ser>
        <c:dLbls>
          <c:showLegendKey val="0"/>
          <c:showVal val="0"/>
          <c:showCatName val="0"/>
          <c:showSerName val="0"/>
          <c:showPercent val="0"/>
          <c:showBubbleSize val="0"/>
        </c:dLbls>
        <c:axId val="862644816"/>
        <c:axId val="1322179152"/>
      </c:areaChart>
      <c:barChart>
        <c:barDir val="col"/>
        <c:grouping val="clustered"/>
        <c:varyColors val="0"/>
        <c:ser>
          <c:idx val="0"/>
          <c:order val="0"/>
          <c:tx>
            <c:strRef>
              <c:f>Pivot!$C$4</c:f>
              <c:strCache>
                <c:ptCount val="1"/>
                <c:pt idx="0">
                  <c:v>Sum of Sales</c:v>
                </c:pt>
              </c:strCache>
            </c:strRef>
          </c:tx>
          <c:spPr>
            <a:solidFill>
              <a:schemeClr val="accent1"/>
            </a:solidFill>
            <a:ln>
              <a:noFill/>
            </a:ln>
            <a:effectLst/>
          </c:spPr>
          <c:invertIfNegative val="0"/>
          <c:cat>
            <c:strRef>
              <c:f>Pivot!$B$5:$B$17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Pivot!$C$5:$C$17</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8F6-4056-8DD5-DCB84CAD1488}"/>
            </c:ext>
          </c:extLst>
        </c:ser>
        <c:dLbls>
          <c:showLegendKey val="0"/>
          <c:showVal val="0"/>
          <c:showCatName val="0"/>
          <c:showSerName val="0"/>
          <c:showPercent val="0"/>
          <c:showBubbleSize val="0"/>
        </c:dLbls>
        <c:gapWidth val="219"/>
        <c:overlap val="-27"/>
        <c:axId val="886316992"/>
        <c:axId val="1322182480"/>
      </c:barChart>
      <c:catAx>
        <c:axId val="88631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182480"/>
        <c:crosses val="autoZero"/>
        <c:auto val="1"/>
        <c:lblAlgn val="ctr"/>
        <c:lblOffset val="100"/>
        <c:noMultiLvlLbl val="0"/>
      </c:catAx>
      <c:valAx>
        <c:axId val="132218248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316992"/>
        <c:crosses val="autoZero"/>
        <c:crossBetween val="between"/>
      </c:valAx>
      <c:valAx>
        <c:axId val="132217915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644816"/>
        <c:crosses val="max"/>
        <c:crossBetween val="between"/>
      </c:valAx>
      <c:catAx>
        <c:axId val="862644816"/>
        <c:scaling>
          <c:orientation val="minMax"/>
        </c:scaling>
        <c:delete val="1"/>
        <c:axPos val="b"/>
        <c:numFmt formatCode="General" sourceLinked="1"/>
        <c:majorTickMark val="out"/>
        <c:minorTickMark val="none"/>
        <c:tickLblPos val="nextTo"/>
        <c:crossAx val="1322179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Analysis.xlsx]Pivot!CATEGORY SALES</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Pivot!$C$32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B5-404F-80B2-7A8A84C8F6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9D-4781-905D-186C0E2099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9D-4781-905D-186C0E20990D}"/>
              </c:ext>
            </c:extLst>
          </c:dPt>
          <c:cat>
            <c:strRef>
              <c:f>Pivot!$B$33:$B$36</c:f>
              <c:strCache>
                <c:ptCount val="3"/>
                <c:pt idx="0">
                  <c:v>Furniture</c:v>
                </c:pt>
                <c:pt idx="1">
                  <c:v>Office Supplies</c:v>
                </c:pt>
                <c:pt idx="2">
                  <c:v>Technology</c:v>
                </c:pt>
              </c:strCache>
            </c:strRef>
          </c:cat>
          <c:val>
            <c:numRef>
              <c:f>Pivot!$C$33:$C$36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BB5-404F-80B2-7A8A84C8F649}"/>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Analysis.xlsx]Pivot!SUB CATEGORY SALES</c:name>
    <c:fmtId val="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Pivot!$C$41</c:f>
              <c:strCache>
                <c:ptCount val="1"/>
                <c:pt idx="0">
                  <c:v>Total</c:v>
                </c:pt>
              </c:strCache>
            </c:strRef>
          </c:tx>
          <c:spPr>
            <a:solidFill>
              <a:schemeClr val="accent1"/>
            </a:solidFill>
            <a:ln>
              <a:noFill/>
            </a:ln>
            <a:effectLst/>
          </c:spPr>
          <c:invertIfNegative val="0"/>
          <c:cat>
            <c:strRef>
              <c:f>Pivot!$B$42:$B$47</c:f>
              <c:strCache>
                <c:ptCount val="5"/>
                <c:pt idx="0">
                  <c:v>Binders</c:v>
                </c:pt>
                <c:pt idx="1">
                  <c:v>Tables</c:v>
                </c:pt>
                <c:pt idx="2">
                  <c:v>Storage</c:v>
                </c:pt>
                <c:pt idx="3">
                  <c:v>Chairs</c:v>
                </c:pt>
                <c:pt idx="4">
                  <c:v>Phones</c:v>
                </c:pt>
              </c:strCache>
            </c:strRef>
          </c:cat>
          <c:val>
            <c:numRef>
              <c:f>Pivot!$C$42:$C$47</c:f>
              <c:numCache>
                <c:formatCode>\$\ 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AB8-4F86-885E-BABB577C12F4}"/>
            </c:ext>
          </c:extLst>
        </c:ser>
        <c:dLbls>
          <c:showLegendKey val="0"/>
          <c:showVal val="0"/>
          <c:showCatName val="0"/>
          <c:showSerName val="0"/>
          <c:showPercent val="0"/>
          <c:showBubbleSize val="0"/>
        </c:dLbls>
        <c:gapWidth val="182"/>
        <c:axId val="524058336"/>
        <c:axId val="335643648"/>
      </c:barChart>
      <c:catAx>
        <c:axId val="52405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643648"/>
        <c:crosses val="autoZero"/>
        <c:auto val="1"/>
        <c:lblAlgn val="ctr"/>
        <c:lblOffset val="0"/>
        <c:noMultiLvlLbl val="0"/>
      </c:catAx>
      <c:valAx>
        <c:axId val="335643648"/>
        <c:scaling>
          <c:orientation val="minMax"/>
        </c:scaling>
        <c:delete val="0"/>
        <c:axPos val="b"/>
        <c:majorGridlines>
          <c:spPr>
            <a:ln w="9525" cap="flat" cmpd="sng" algn="ctr">
              <a:solidFill>
                <a:schemeClr val="bg1">
                  <a:alpha val="98000"/>
                </a:schemeClr>
              </a:solidFill>
              <a:round/>
            </a:ln>
            <a:effectLst/>
          </c:spPr>
        </c:majorGridlines>
        <c:numFmt formatCode="\$\ 0,\ &quot;k&quot;"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05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sales line</c:name>
    <c:fmtId val="5"/>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Pivot!$C$60</c:f>
              <c:strCache>
                <c:ptCount val="1"/>
                <c:pt idx="0">
                  <c:v>Total</c:v>
                </c:pt>
              </c:strCache>
            </c:strRef>
          </c:tx>
          <c:spPr>
            <a:ln w="28575" cap="rnd">
              <a:solidFill>
                <a:schemeClr val="accent1"/>
              </a:solidFill>
              <a:round/>
            </a:ln>
            <a:effectLst/>
          </c:spPr>
          <c:marker>
            <c:symbol val="none"/>
          </c:marker>
          <c:cat>
            <c:strRef>
              <c:f>Pivot!$B$61:$B$73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Pivot!$C$61:$C$73</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2E5-4FD9-9F9E-E8D44F671277}"/>
            </c:ext>
          </c:extLst>
        </c:ser>
        <c:dLbls>
          <c:showLegendKey val="0"/>
          <c:showVal val="0"/>
          <c:showCatName val="0"/>
          <c:showSerName val="0"/>
          <c:showPercent val="0"/>
          <c:showBubbleSize val="0"/>
        </c:dLbls>
        <c:smooth val="0"/>
        <c:axId val="518562640"/>
        <c:axId val="824187200"/>
      </c:lineChart>
      <c:catAx>
        <c:axId val="518562640"/>
        <c:scaling>
          <c:orientation val="minMax"/>
        </c:scaling>
        <c:delete val="1"/>
        <c:axPos val="b"/>
        <c:numFmt formatCode="General" sourceLinked="1"/>
        <c:majorTickMark val="none"/>
        <c:minorTickMark val="none"/>
        <c:tickLblPos val="nextTo"/>
        <c:crossAx val="824187200"/>
        <c:crosses val="autoZero"/>
        <c:auto val="1"/>
        <c:lblAlgn val="ctr"/>
        <c:lblOffset val="100"/>
        <c:noMultiLvlLbl val="0"/>
      </c:catAx>
      <c:valAx>
        <c:axId val="824187200"/>
        <c:scaling>
          <c:orientation val="minMax"/>
        </c:scaling>
        <c:delete val="1"/>
        <c:axPos val="l"/>
        <c:numFmt formatCode="0.00" sourceLinked="1"/>
        <c:majorTickMark val="none"/>
        <c:minorTickMark val="none"/>
        <c:tickLblPos val="nextTo"/>
        <c:crossAx val="51856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profit line</c:name>
    <c:fmtId val="9"/>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Pivot!$F$60</c:f>
              <c:strCache>
                <c:ptCount val="1"/>
                <c:pt idx="0">
                  <c:v>Total</c:v>
                </c:pt>
              </c:strCache>
            </c:strRef>
          </c:tx>
          <c:spPr>
            <a:ln w="28575" cap="rnd">
              <a:solidFill>
                <a:schemeClr val="accent1"/>
              </a:solidFill>
              <a:round/>
            </a:ln>
            <a:effectLst/>
          </c:spPr>
          <c:marker>
            <c:symbol val="none"/>
          </c:marker>
          <c:cat>
            <c:strRef>
              <c:f>Pivot!$E$61:$E$73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Pivot!$F$61:$F$73</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86C-4982-9584-EF2938768ADC}"/>
            </c:ext>
          </c:extLst>
        </c:ser>
        <c:dLbls>
          <c:showLegendKey val="0"/>
          <c:showVal val="0"/>
          <c:showCatName val="0"/>
          <c:showSerName val="0"/>
          <c:showPercent val="0"/>
          <c:showBubbleSize val="0"/>
        </c:dLbls>
        <c:smooth val="0"/>
        <c:axId val="704621536"/>
        <c:axId val="709507728"/>
      </c:lineChart>
      <c:catAx>
        <c:axId val="704621536"/>
        <c:scaling>
          <c:orientation val="minMax"/>
        </c:scaling>
        <c:delete val="1"/>
        <c:axPos val="b"/>
        <c:numFmt formatCode="General" sourceLinked="1"/>
        <c:majorTickMark val="none"/>
        <c:minorTickMark val="none"/>
        <c:tickLblPos val="nextTo"/>
        <c:crossAx val="709507728"/>
        <c:crosses val="autoZero"/>
        <c:auto val="1"/>
        <c:lblAlgn val="ctr"/>
        <c:lblOffset val="100"/>
        <c:noMultiLvlLbl val="0"/>
      </c:catAx>
      <c:valAx>
        <c:axId val="709507728"/>
        <c:scaling>
          <c:orientation val="minMax"/>
        </c:scaling>
        <c:delete val="1"/>
        <c:axPos val="l"/>
        <c:numFmt formatCode="0.00" sourceLinked="1"/>
        <c:majorTickMark val="none"/>
        <c:minorTickMark val="none"/>
        <c:tickLblPos val="nextTo"/>
        <c:crossAx val="70462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quantity line</c:name>
    <c:fmtId val="1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Pivot!$I$60</c:f>
              <c:strCache>
                <c:ptCount val="1"/>
                <c:pt idx="0">
                  <c:v>Total</c:v>
                </c:pt>
              </c:strCache>
            </c:strRef>
          </c:tx>
          <c:spPr>
            <a:ln w="28575" cap="rnd">
              <a:solidFill>
                <a:schemeClr val="accent1"/>
              </a:solidFill>
              <a:round/>
            </a:ln>
            <a:effectLst/>
          </c:spPr>
          <c:marker>
            <c:symbol val="none"/>
          </c:marker>
          <c:cat>
            <c:strRef>
              <c:f>Pivot!$H$61:$H$73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Pivot!$I$61:$I$73</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B0B-4BD6-9646-D79A21616DEB}"/>
            </c:ext>
          </c:extLst>
        </c:ser>
        <c:dLbls>
          <c:showLegendKey val="0"/>
          <c:showVal val="0"/>
          <c:showCatName val="0"/>
          <c:showSerName val="0"/>
          <c:showPercent val="0"/>
          <c:showBubbleSize val="0"/>
        </c:dLbls>
        <c:smooth val="0"/>
        <c:axId val="519371264"/>
        <c:axId val="709492336"/>
      </c:lineChart>
      <c:catAx>
        <c:axId val="519371264"/>
        <c:scaling>
          <c:orientation val="minMax"/>
        </c:scaling>
        <c:delete val="1"/>
        <c:axPos val="b"/>
        <c:numFmt formatCode="General" sourceLinked="1"/>
        <c:majorTickMark val="none"/>
        <c:minorTickMark val="none"/>
        <c:tickLblPos val="nextTo"/>
        <c:crossAx val="709492336"/>
        <c:crosses val="autoZero"/>
        <c:auto val="1"/>
        <c:lblAlgn val="ctr"/>
        <c:lblOffset val="100"/>
        <c:noMultiLvlLbl val="0"/>
      </c:catAx>
      <c:valAx>
        <c:axId val="709492336"/>
        <c:scaling>
          <c:orientation val="minMax"/>
        </c:scaling>
        <c:delete val="1"/>
        <c:axPos val="l"/>
        <c:numFmt formatCode="0.00" sourceLinked="1"/>
        <c:majorTickMark val="none"/>
        <c:minorTickMark val="none"/>
        <c:tickLblPos val="nextTo"/>
        <c:crossAx val="51937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order ID line</c:name>
    <c:fmtId val="1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Pivot!$L$60</c:f>
              <c:strCache>
                <c:ptCount val="1"/>
                <c:pt idx="0">
                  <c:v>Total</c:v>
                </c:pt>
              </c:strCache>
            </c:strRef>
          </c:tx>
          <c:spPr>
            <a:ln w="28575" cap="rnd">
              <a:solidFill>
                <a:schemeClr val="accent1"/>
              </a:solidFill>
              <a:round/>
            </a:ln>
            <a:effectLst/>
          </c:spPr>
          <c:marker>
            <c:symbol val="none"/>
          </c:marker>
          <c:cat>
            <c:strRef>
              <c:f>Pivot!$K$61:$K$73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Pivot!$L$61:$L$73</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BF4-47E8-92FB-0E699AFDFD92}"/>
            </c:ext>
          </c:extLst>
        </c:ser>
        <c:dLbls>
          <c:showLegendKey val="0"/>
          <c:showVal val="0"/>
          <c:showCatName val="0"/>
          <c:showSerName val="0"/>
          <c:showPercent val="0"/>
          <c:showBubbleSize val="0"/>
        </c:dLbls>
        <c:smooth val="0"/>
        <c:axId val="518980896"/>
        <c:axId val="824188032"/>
      </c:lineChart>
      <c:catAx>
        <c:axId val="518980896"/>
        <c:scaling>
          <c:orientation val="minMax"/>
        </c:scaling>
        <c:delete val="1"/>
        <c:axPos val="b"/>
        <c:numFmt formatCode="General" sourceLinked="1"/>
        <c:majorTickMark val="none"/>
        <c:minorTickMark val="none"/>
        <c:tickLblPos val="nextTo"/>
        <c:crossAx val="824188032"/>
        <c:crosses val="autoZero"/>
        <c:auto val="1"/>
        <c:lblAlgn val="ctr"/>
        <c:lblOffset val="100"/>
        <c:noMultiLvlLbl val="0"/>
      </c:catAx>
      <c:valAx>
        <c:axId val="824188032"/>
        <c:scaling>
          <c:orientation val="minMax"/>
        </c:scaling>
        <c:delete val="1"/>
        <c:axPos val="l"/>
        <c:numFmt formatCode="0.00" sourceLinked="1"/>
        <c:majorTickMark val="none"/>
        <c:minorTickMark val="none"/>
        <c:tickLblPos val="nextTo"/>
        <c:crossAx val="51898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profit margin line</c:name>
    <c:fmtId val="15"/>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Pivot!$O$60</c:f>
              <c:strCache>
                <c:ptCount val="1"/>
                <c:pt idx="0">
                  <c:v>Total</c:v>
                </c:pt>
              </c:strCache>
            </c:strRef>
          </c:tx>
          <c:spPr>
            <a:ln w="28575" cap="rnd">
              <a:solidFill>
                <a:schemeClr val="accent1"/>
              </a:solidFill>
              <a:round/>
            </a:ln>
            <a:effectLst/>
          </c:spPr>
          <c:marker>
            <c:symbol val="none"/>
          </c:marker>
          <c:cat>
            <c:strRef>
              <c:f>Pivot!$N$61:$N$73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Pivot!$O$61:$O$73</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7E7-4789-B561-59B29B11EEB5}"/>
            </c:ext>
          </c:extLst>
        </c:ser>
        <c:dLbls>
          <c:showLegendKey val="0"/>
          <c:showVal val="0"/>
          <c:showCatName val="0"/>
          <c:showSerName val="0"/>
          <c:showPercent val="0"/>
          <c:showBubbleSize val="0"/>
        </c:dLbls>
        <c:smooth val="0"/>
        <c:axId val="827800176"/>
        <c:axId val="709496496"/>
      </c:lineChart>
      <c:catAx>
        <c:axId val="827800176"/>
        <c:scaling>
          <c:orientation val="minMax"/>
        </c:scaling>
        <c:delete val="1"/>
        <c:axPos val="b"/>
        <c:numFmt formatCode="General" sourceLinked="1"/>
        <c:majorTickMark val="none"/>
        <c:minorTickMark val="none"/>
        <c:tickLblPos val="nextTo"/>
        <c:crossAx val="709496496"/>
        <c:crosses val="autoZero"/>
        <c:auto val="1"/>
        <c:lblAlgn val="ctr"/>
        <c:lblOffset val="100"/>
        <c:noMultiLvlLbl val="0"/>
      </c:catAx>
      <c:valAx>
        <c:axId val="709496496"/>
        <c:scaling>
          <c:orientation val="minMax"/>
        </c:scaling>
        <c:delete val="1"/>
        <c:axPos val="l"/>
        <c:numFmt formatCode="0.00" sourceLinked="1"/>
        <c:majorTickMark val="none"/>
        <c:minorTickMark val="none"/>
        <c:tickLblPos val="nextTo"/>
        <c:crossAx val="82780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profit line</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lineChart>
        <c:grouping val="standard"/>
        <c:varyColors val="0"/>
        <c:ser>
          <c:idx val="0"/>
          <c:order val="0"/>
          <c:tx>
            <c:strRef>
              <c:f>Pivot!$F$60</c:f>
              <c:strCache>
                <c:ptCount val="1"/>
                <c:pt idx="0">
                  <c:v>Total</c:v>
                </c:pt>
              </c:strCache>
            </c:strRef>
          </c:tx>
          <c:spPr>
            <a:ln w="28575" cap="rnd">
              <a:solidFill>
                <a:schemeClr val="bg1"/>
              </a:solidFill>
              <a:round/>
            </a:ln>
            <a:effectLst/>
          </c:spPr>
          <c:marker>
            <c:symbol val="none"/>
          </c:marker>
          <c:cat>
            <c:strRef>
              <c:f>Pivot!$E$61:$E$73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Pivot!$F$61:$F$73</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8B9-457B-9756-BB6A5FB194D5}"/>
            </c:ext>
          </c:extLst>
        </c:ser>
        <c:dLbls>
          <c:showLegendKey val="0"/>
          <c:showVal val="0"/>
          <c:showCatName val="0"/>
          <c:showSerName val="0"/>
          <c:showPercent val="0"/>
          <c:showBubbleSize val="0"/>
        </c:dLbls>
        <c:smooth val="0"/>
        <c:axId val="704621536"/>
        <c:axId val="709507728"/>
      </c:lineChart>
      <c:catAx>
        <c:axId val="704621536"/>
        <c:scaling>
          <c:orientation val="minMax"/>
        </c:scaling>
        <c:delete val="1"/>
        <c:axPos val="b"/>
        <c:numFmt formatCode="General" sourceLinked="1"/>
        <c:majorTickMark val="none"/>
        <c:minorTickMark val="none"/>
        <c:tickLblPos val="nextTo"/>
        <c:crossAx val="709507728"/>
        <c:crosses val="autoZero"/>
        <c:auto val="1"/>
        <c:lblAlgn val="ctr"/>
        <c:lblOffset val="100"/>
        <c:noMultiLvlLbl val="0"/>
      </c:catAx>
      <c:valAx>
        <c:axId val="709507728"/>
        <c:scaling>
          <c:orientation val="minMax"/>
        </c:scaling>
        <c:delete val="1"/>
        <c:axPos val="l"/>
        <c:numFmt formatCode="0.00" sourceLinked="1"/>
        <c:majorTickMark val="none"/>
        <c:minorTickMark val="none"/>
        <c:tickLblPos val="nextTo"/>
        <c:crossAx val="70462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profit line</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lineChart>
        <c:grouping val="standard"/>
        <c:varyColors val="0"/>
        <c:ser>
          <c:idx val="0"/>
          <c:order val="0"/>
          <c:tx>
            <c:strRef>
              <c:f>Pivot!$F$60</c:f>
              <c:strCache>
                <c:ptCount val="1"/>
                <c:pt idx="0">
                  <c:v>Total</c:v>
                </c:pt>
              </c:strCache>
            </c:strRef>
          </c:tx>
          <c:spPr>
            <a:ln w="28575" cap="rnd">
              <a:solidFill>
                <a:schemeClr val="bg1"/>
              </a:solidFill>
              <a:round/>
            </a:ln>
            <a:effectLst/>
          </c:spPr>
          <c:marker>
            <c:symbol val="none"/>
          </c:marker>
          <c:cat>
            <c:strRef>
              <c:f>Pivot!$E$61:$E$73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Pivot!$F$61:$F$73</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C66-4FA3-8A9D-3D5E025DA79E}"/>
            </c:ext>
          </c:extLst>
        </c:ser>
        <c:dLbls>
          <c:showLegendKey val="0"/>
          <c:showVal val="0"/>
          <c:showCatName val="0"/>
          <c:showSerName val="0"/>
          <c:showPercent val="0"/>
          <c:showBubbleSize val="0"/>
        </c:dLbls>
        <c:smooth val="0"/>
        <c:axId val="704621536"/>
        <c:axId val="709507728"/>
      </c:lineChart>
      <c:catAx>
        <c:axId val="704621536"/>
        <c:scaling>
          <c:orientation val="minMax"/>
        </c:scaling>
        <c:delete val="1"/>
        <c:axPos val="b"/>
        <c:numFmt formatCode="General" sourceLinked="1"/>
        <c:majorTickMark val="none"/>
        <c:minorTickMark val="none"/>
        <c:tickLblPos val="nextTo"/>
        <c:crossAx val="709507728"/>
        <c:crosses val="autoZero"/>
        <c:auto val="1"/>
        <c:lblAlgn val="ctr"/>
        <c:lblOffset val="100"/>
        <c:noMultiLvlLbl val="0"/>
      </c:catAx>
      <c:valAx>
        <c:axId val="709507728"/>
        <c:scaling>
          <c:orientation val="minMax"/>
        </c:scaling>
        <c:delete val="1"/>
        <c:axPos val="l"/>
        <c:numFmt formatCode="0.00" sourceLinked="1"/>
        <c:majorTickMark val="none"/>
        <c:minorTickMark val="none"/>
        <c:tickLblPos val="nextTo"/>
        <c:crossAx val="70462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profit line</c:name>
    <c:fmtId val="1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lineChart>
        <c:grouping val="standard"/>
        <c:varyColors val="0"/>
        <c:ser>
          <c:idx val="0"/>
          <c:order val="0"/>
          <c:tx>
            <c:strRef>
              <c:f>Pivot!$F$60</c:f>
              <c:strCache>
                <c:ptCount val="1"/>
                <c:pt idx="0">
                  <c:v>Total</c:v>
                </c:pt>
              </c:strCache>
            </c:strRef>
          </c:tx>
          <c:spPr>
            <a:ln w="28575" cap="rnd">
              <a:solidFill>
                <a:schemeClr val="bg1"/>
              </a:solidFill>
              <a:round/>
            </a:ln>
            <a:effectLst/>
          </c:spPr>
          <c:marker>
            <c:symbol val="none"/>
          </c:marker>
          <c:cat>
            <c:strRef>
              <c:f>Pivot!$E$61:$E$73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Pivot!$F$61:$F$73</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C3D-4AC2-8657-9981CA730E5E}"/>
            </c:ext>
          </c:extLst>
        </c:ser>
        <c:dLbls>
          <c:showLegendKey val="0"/>
          <c:showVal val="0"/>
          <c:showCatName val="0"/>
          <c:showSerName val="0"/>
          <c:showPercent val="0"/>
          <c:showBubbleSize val="0"/>
        </c:dLbls>
        <c:smooth val="0"/>
        <c:axId val="704621536"/>
        <c:axId val="709507728"/>
      </c:lineChart>
      <c:catAx>
        <c:axId val="704621536"/>
        <c:scaling>
          <c:orientation val="minMax"/>
        </c:scaling>
        <c:delete val="1"/>
        <c:axPos val="b"/>
        <c:numFmt formatCode="General" sourceLinked="1"/>
        <c:majorTickMark val="none"/>
        <c:minorTickMark val="none"/>
        <c:tickLblPos val="nextTo"/>
        <c:crossAx val="709507728"/>
        <c:crosses val="autoZero"/>
        <c:auto val="1"/>
        <c:lblAlgn val="ctr"/>
        <c:lblOffset val="100"/>
        <c:noMultiLvlLbl val="0"/>
      </c:catAx>
      <c:valAx>
        <c:axId val="709507728"/>
        <c:scaling>
          <c:orientation val="minMax"/>
        </c:scaling>
        <c:delete val="1"/>
        <c:axPos val="l"/>
        <c:numFmt formatCode="0.00" sourceLinked="1"/>
        <c:majorTickMark val="none"/>
        <c:minorTickMark val="none"/>
        <c:tickLblPos val="nextTo"/>
        <c:crossAx val="70462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order ID line</c:name>
    <c:fmtId val="1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Pivot!$L$60</c:f>
              <c:strCache>
                <c:ptCount val="1"/>
                <c:pt idx="0">
                  <c:v>Total</c:v>
                </c:pt>
              </c:strCache>
            </c:strRef>
          </c:tx>
          <c:spPr>
            <a:ln w="28575" cap="rnd">
              <a:solidFill>
                <a:schemeClr val="bg1"/>
              </a:solidFill>
              <a:round/>
            </a:ln>
            <a:effectLst/>
          </c:spPr>
          <c:marker>
            <c:symbol val="none"/>
          </c:marker>
          <c:cat>
            <c:strRef>
              <c:f>Pivot!$K$61:$K$73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Pivot!$L$61:$L$73</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4BA-4898-ACBD-62D97BBF1E05}"/>
            </c:ext>
          </c:extLst>
        </c:ser>
        <c:dLbls>
          <c:showLegendKey val="0"/>
          <c:showVal val="0"/>
          <c:showCatName val="0"/>
          <c:showSerName val="0"/>
          <c:showPercent val="0"/>
          <c:showBubbleSize val="0"/>
        </c:dLbls>
        <c:smooth val="0"/>
        <c:axId val="518980896"/>
        <c:axId val="824188032"/>
      </c:lineChart>
      <c:catAx>
        <c:axId val="518980896"/>
        <c:scaling>
          <c:orientation val="minMax"/>
        </c:scaling>
        <c:delete val="1"/>
        <c:axPos val="b"/>
        <c:numFmt formatCode="General" sourceLinked="1"/>
        <c:majorTickMark val="none"/>
        <c:minorTickMark val="none"/>
        <c:tickLblPos val="nextTo"/>
        <c:crossAx val="824188032"/>
        <c:crosses val="autoZero"/>
        <c:auto val="1"/>
        <c:lblAlgn val="ctr"/>
        <c:lblOffset val="100"/>
        <c:noMultiLvlLbl val="0"/>
      </c:catAx>
      <c:valAx>
        <c:axId val="824188032"/>
        <c:scaling>
          <c:orientation val="minMax"/>
        </c:scaling>
        <c:delete val="1"/>
        <c:axPos val="l"/>
        <c:numFmt formatCode="0.00" sourceLinked="1"/>
        <c:majorTickMark val="none"/>
        <c:minorTickMark val="none"/>
        <c:tickLblPos val="nextTo"/>
        <c:crossAx val="51898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SALES PROFIT</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75000"/>
            </a:schemeClr>
          </a:solidFill>
          <a:ln>
            <a:solidFill>
              <a:schemeClr val="accent1">
                <a:alpha val="99000"/>
              </a:schemeClr>
            </a:solidFill>
          </a:ln>
          <a:effectLst/>
        </c:spPr>
        <c:marker>
          <c:symbol val="none"/>
        </c:marker>
      </c:pivotFmt>
      <c:pivotFmt>
        <c:idx val="5"/>
        <c:spPr>
          <a:gradFill>
            <a:gsLst>
              <a:gs pos="0">
                <a:schemeClr val="accent5">
                  <a:lumMod val="75000"/>
                </a:schemeClr>
              </a:gs>
              <a:gs pos="100000">
                <a:schemeClr val="accent2">
                  <a:lumMod val="60000"/>
                  <a:lumOff val="40000"/>
                </a:schemeClr>
              </a:gs>
            </a:gsLst>
            <a:lin ang="0" scaled="0"/>
          </a:gradFill>
          <a:ln>
            <a:noFill/>
          </a:ln>
          <a:effectLst/>
        </c:spPr>
        <c:marker>
          <c:symbol val="none"/>
        </c:marker>
      </c:pivotFmt>
    </c:pivotFmts>
    <c:plotArea>
      <c:layout/>
      <c:areaChart>
        <c:grouping val="stacked"/>
        <c:varyColors val="0"/>
        <c:ser>
          <c:idx val="1"/>
          <c:order val="1"/>
          <c:tx>
            <c:strRef>
              <c:f>Pivot!$D$4</c:f>
              <c:strCache>
                <c:ptCount val="1"/>
                <c:pt idx="0">
                  <c:v>Sum of Profit</c:v>
                </c:pt>
              </c:strCache>
            </c:strRef>
          </c:tx>
          <c:spPr>
            <a:solidFill>
              <a:schemeClr val="accent1">
                <a:lumMod val="75000"/>
              </a:schemeClr>
            </a:solidFill>
            <a:ln>
              <a:solidFill>
                <a:schemeClr val="accent1">
                  <a:alpha val="99000"/>
                </a:schemeClr>
              </a:solidFill>
            </a:ln>
            <a:effectLst/>
          </c:spPr>
          <c:cat>
            <c:strRef>
              <c:f>Pivot!$B$5:$B$17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Pivot!$D$5:$D$17</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C01-4F7E-9CA6-9F793309065D}"/>
            </c:ext>
          </c:extLst>
        </c:ser>
        <c:dLbls>
          <c:showLegendKey val="0"/>
          <c:showVal val="0"/>
          <c:showCatName val="0"/>
          <c:showSerName val="0"/>
          <c:showPercent val="0"/>
          <c:showBubbleSize val="0"/>
        </c:dLbls>
        <c:axId val="862644816"/>
        <c:axId val="1322179152"/>
      </c:areaChart>
      <c:barChart>
        <c:barDir val="col"/>
        <c:grouping val="clustered"/>
        <c:varyColors val="0"/>
        <c:ser>
          <c:idx val="0"/>
          <c:order val="0"/>
          <c:tx>
            <c:strRef>
              <c:f>Pivot!$C$4</c:f>
              <c:strCache>
                <c:ptCount val="1"/>
                <c:pt idx="0">
                  <c:v>Sum of Sales</c:v>
                </c:pt>
              </c:strCache>
            </c:strRef>
          </c:tx>
          <c:spPr>
            <a:gradFill>
              <a:gsLst>
                <a:gs pos="0">
                  <a:schemeClr val="accent5">
                    <a:lumMod val="75000"/>
                  </a:schemeClr>
                </a:gs>
                <a:gs pos="100000">
                  <a:schemeClr val="accent2">
                    <a:lumMod val="60000"/>
                    <a:lumOff val="40000"/>
                  </a:schemeClr>
                </a:gs>
              </a:gsLst>
              <a:lin ang="0" scaled="0"/>
            </a:gradFill>
            <a:ln>
              <a:noFill/>
            </a:ln>
            <a:effectLst/>
          </c:spPr>
          <c:invertIfNegative val="0"/>
          <c:cat>
            <c:strRef>
              <c:f>Pivot!$B$5:$B$17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Pivot!$C$5:$C$17</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C01-4F7E-9CA6-9F793309065D}"/>
            </c:ext>
          </c:extLst>
        </c:ser>
        <c:dLbls>
          <c:showLegendKey val="0"/>
          <c:showVal val="0"/>
          <c:showCatName val="0"/>
          <c:showSerName val="0"/>
          <c:showPercent val="0"/>
          <c:showBubbleSize val="0"/>
        </c:dLbls>
        <c:gapWidth val="85"/>
        <c:overlap val="-27"/>
        <c:axId val="886316992"/>
        <c:axId val="1322182480"/>
      </c:barChart>
      <c:catAx>
        <c:axId val="88631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2182480"/>
        <c:crosses val="autoZero"/>
        <c:auto val="1"/>
        <c:lblAlgn val="ctr"/>
        <c:lblOffset val="100"/>
        <c:noMultiLvlLbl val="0"/>
      </c:catAx>
      <c:valAx>
        <c:axId val="1322182480"/>
        <c:scaling>
          <c:orientation val="minMax"/>
        </c:scaling>
        <c:delete val="0"/>
        <c:axPos val="l"/>
        <c:majorGridlines>
          <c:spPr>
            <a:ln w="9525" cap="flat" cmpd="sng" algn="ctr">
              <a:no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6316992"/>
        <c:crosses val="autoZero"/>
        <c:crossBetween val="between"/>
      </c:valAx>
      <c:valAx>
        <c:axId val="1322179152"/>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2644816"/>
        <c:crosses val="max"/>
        <c:crossBetween val="between"/>
      </c:valAx>
      <c:catAx>
        <c:axId val="862644816"/>
        <c:scaling>
          <c:orientation val="minMax"/>
        </c:scaling>
        <c:delete val="1"/>
        <c:axPos val="b"/>
        <c:numFmt formatCode="General" sourceLinked="1"/>
        <c:majorTickMark val="out"/>
        <c:minorTickMark val="none"/>
        <c:tickLblPos val="nextTo"/>
        <c:crossAx val="1322179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Analysis.xlsx]Pivot!CATEGORY SALES</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5">
              <a:lumMod val="75000"/>
            </a:schemeClr>
          </a:solidFill>
          <a:ln w="19050">
            <a:solidFill>
              <a:schemeClr val="lt1"/>
            </a:solidFill>
          </a:ln>
          <a:effectLst/>
        </c:spPr>
      </c:pivotFmt>
      <c:pivotFmt>
        <c:idx val="11"/>
        <c:spPr>
          <a:solidFill>
            <a:schemeClr val="accent4">
              <a:lumMod val="75000"/>
            </a:schemeClr>
          </a:solidFill>
          <a:ln w="19050">
            <a:solidFill>
              <a:schemeClr val="lt1"/>
            </a:solidFill>
          </a:ln>
          <a:effectLst/>
        </c:spPr>
      </c:pivotFmt>
    </c:pivotFmts>
    <c:plotArea>
      <c:layout>
        <c:manualLayout>
          <c:layoutTarget val="inner"/>
          <c:xMode val="edge"/>
          <c:yMode val="edge"/>
          <c:x val="0.2245260726480601"/>
          <c:y val="0.17105898504071201"/>
          <c:w val="0.53651359705259716"/>
          <c:h val="0.80639556902101861"/>
        </c:manualLayout>
      </c:layout>
      <c:doughnutChart>
        <c:varyColors val="1"/>
        <c:ser>
          <c:idx val="0"/>
          <c:order val="0"/>
          <c:tx>
            <c:strRef>
              <c:f>Pivot!$C$32</c:f>
              <c:strCache>
                <c:ptCount val="1"/>
                <c:pt idx="0">
                  <c:v>Total</c:v>
                </c:pt>
              </c:strCache>
            </c:strRef>
          </c:tx>
          <c:explosion val="2"/>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4C6B-492C-80A3-A37D96B620F0}"/>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4C6B-492C-80A3-A37D96B620F0}"/>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4C6B-492C-80A3-A37D96B620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Pivot!$B$33:$B$36</c:f>
              <c:strCache>
                <c:ptCount val="3"/>
                <c:pt idx="0">
                  <c:v>Furniture</c:v>
                </c:pt>
                <c:pt idx="1">
                  <c:v>Office Supplies</c:v>
                </c:pt>
                <c:pt idx="2">
                  <c:v>Technology</c:v>
                </c:pt>
              </c:strCache>
            </c:strRef>
          </c:cat>
          <c:val>
            <c:numRef>
              <c:f>Pivot!$C$33:$C$36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C6B-492C-80A3-A37D96B620F0}"/>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t"/>
      <c:layout>
        <c:manualLayout>
          <c:xMode val="edge"/>
          <c:yMode val="edge"/>
          <c:x val="5.5000021653551834E-2"/>
          <c:y val="1.5030297292179511E-2"/>
          <c:w val="0.89999968275017528"/>
          <c:h val="0.125815649552042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Analysis.xlsx]Pivot!SUB CATEGORY SALES</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chemeClr val="accent6">
                  <a:lumMod val="75000"/>
                </a:schemeClr>
              </a:gs>
              <a:gs pos="100000">
                <a:schemeClr val="accent2">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Pivot!$C$41</c:f>
              <c:strCache>
                <c:ptCount val="1"/>
                <c:pt idx="0">
                  <c:v>Total</c:v>
                </c:pt>
              </c:strCache>
            </c:strRef>
          </c:tx>
          <c:spPr>
            <a:gradFill>
              <a:gsLst>
                <a:gs pos="0">
                  <a:schemeClr val="accent6">
                    <a:lumMod val="75000"/>
                  </a:schemeClr>
                </a:gs>
                <a:gs pos="100000">
                  <a:schemeClr val="accent2">
                    <a:lumMod val="60000"/>
                    <a:lumOff val="4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Pivot!$B$42:$B$47</c:f>
              <c:strCache>
                <c:ptCount val="5"/>
                <c:pt idx="0">
                  <c:v>Binders</c:v>
                </c:pt>
                <c:pt idx="1">
                  <c:v>Tables</c:v>
                </c:pt>
                <c:pt idx="2">
                  <c:v>Storage</c:v>
                </c:pt>
                <c:pt idx="3">
                  <c:v>Chairs</c:v>
                </c:pt>
                <c:pt idx="4">
                  <c:v>Phones</c:v>
                </c:pt>
              </c:strCache>
            </c:strRef>
          </c:cat>
          <c:val>
            <c:numRef>
              <c:f>Pivot!$C$42:$C$47</c:f>
              <c:numCache>
                <c:formatCode>\$\ 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DA0-4286-A9D8-EA5EE18273BA}"/>
            </c:ext>
          </c:extLst>
        </c:ser>
        <c:dLbls>
          <c:dLblPos val="inEnd"/>
          <c:showLegendKey val="0"/>
          <c:showVal val="1"/>
          <c:showCatName val="0"/>
          <c:showSerName val="0"/>
          <c:showPercent val="0"/>
          <c:showBubbleSize val="0"/>
        </c:dLbls>
        <c:gapWidth val="182"/>
        <c:axId val="524058336"/>
        <c:axId val="335643648"/>
      </c:barChart>
      <c:catAx>
        <c:axId val="52405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5643648"/>
        <c:crosses val="autoZero"/>
        <c:auto val="1"/>
        <c:lblAlgn val="ctr"/>
        <c:lblOffset val="100"/>
        <c:noMultiLvlLbl val="0"/>
      </c:catAx>
      <c:valAx>
        <c:axId val="335643648"/>
        <c:scaling>
          <c:orientation val="minMax"/>
        </c:scaling>
        <c:delete val="0"/>
        <c:axPos val="b"/>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solidFill>
              <a:schemeClr val="bg1"/>
            </a:solidFill>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52405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Analysis.xlsx]Pivot!month profit margin line</c:name>
    <c:fmtId val="1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Pivot!$O$60</c:f>
              <c:strCache>
                <c:ptCount val="1"/>
                <c:pt idx="0">
                  <c:v>Total</c:v>
                </c:pt>
              </c:strCache>
            </c:strRef>
          </c:tx>
          <c:spPr>
            <a:ln w="28575" cap="rnd">
              <a:solidFill>
                <a:schemeClr val="bg1"/>
              </a:solidFill>
              <a:round/>
            </a:ln>
            <a:effectLst/>
          </c:spPr>
          <c:marker>
            <c:symbol val="none"/>
          </c:marker>
          <c:cat>
            <c:strRef>
              <c:f>Pivot!$N$61:$N$73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Pivot!$O$61:$O$73</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84E-49FF-801A-5C45A02C9E89}"/>
            </c:ext>
          </c:extLst>
        </c:ser>
        <c:dLbls>
          <c:showLegendKey val="0"/>
          <c:showVal val="0"/>
          <c:showCatName val="0"/>
          <c:showSerName val="0"/>
          <c:showPercent val="0"/>
          <c:showBubbleSize val="0"/>
        </c:dLbls>
        <c:smooth val="0"/>
        <c:axId val="827800176"/>
        <c:axId val="709496496"/>
      </c:lineChart>
      <c:catAx>
        <c:axId val="827800176"/>
        <c:scaling>
          <c:orientation val="minMax"/>
        </c:scaling>
        <c:delete val="1"/>
        <c:axPos val="b"/>
        <c:numFmt formatCode="General" sourceLinked="1"/>
        <c:majorTickMark val="none"/>
        <c:minorTickMark val="none"/>
        <c:tickLblPos val="nextTo"/>
        <c:crossAx val="709496496"/>
        <c:crosses val="autoZero"/>
        <c:auto val="1"/>
        <c:lblAlgn val="ctr"/>
        <c:lblOffset val="100"/>
        <c:noMultiLvlLbl val="0"/>
      </c:catAx>
      <c:valAx>
        <c:axId val="709496496"/>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82780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CEC1F94A-76FC-40A1-938C-EF8A24D24B10}" formatIdx="0">
          <cx:tx>
            <cx:txData>
              <cx:f>_xlchart.v1.1</cx:f>
              <cx:v>Sum of Profit</cx:v>
            </cx:txData>
          </cx:tx>
          <cx:dataLabels pos="outEnd">
            <cx:visibility seriesName="0" categoryName="0" value="1"/>
          </cx:dataLabels>
          <cx:dataId val="0"/>
          <cx:layoutPr>
            <cx:visibility connectorLines="1"/>
            <cx:subtotals/>
          </cx:layoutPr>
        </cx:series>
      </cx:plotAreaRegion>
      <cx:axis id="0">
        <cx:catScaling gapWidth="0.5"/>
        <cx:tickLabels/>
      </cx:axis>
      <cx:axis id="1" hidden="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A78AA7E0-B222-4653-8DF1-2E3B96872E18}">
          <cx:tx>
            <cx:txData>
              <cx:f>_xlchart.v5.6</cx:f>
              <cx:v>Sum of Sales</cx:v>
            </cx:txData>
          </cx:tx>
          <cx:spPr>
            <a:solidFill>
              <a:schemeClr val="tx2">
                <a:lumMod val="65000"/>
                <a:lumOff val="35000"/>
              </a:schemeClr>
            </a:solidFill>
          </cx:spPr>
          <cx:dataId val="0"/>
          <cx:layoutPr>
            <cx:geography cultureLanguage="en-US" cultureRegion="IN" attribution="Powered by Bing">
              <cx:geoCache provider="{E9337A44-BEBE-4D9F-B70C-5C5E7DAFC167}">
                <cx:binary>1H1pU9xItvZfcfjzKzp3KSemb0SrFsAYbIPt7vYXRRlo7Urt26+/j6jCDeoyMDHcN6KYia4wVVk6
mU+e7Tknk39f9/+6Tm435Zs+TbLqX9f9r2+Dus7/9csv1XVwm26qozS8Lk1l/qqPrk36i/nrr/D6
9pebctOFmf8LI1T8ch1syvq2f/s//8a3+bfmvbne1KHJPjW35XB5WzVJXT3x3t633mxu0jBbhlVd
htc1/fXtwiSm3NyYt29uszqsh89Dfvvr20efevvml/l3/eO5bxKIVjc3GMudI60dKYlg5O6Hvn2T
mMzfvW1RIo+ksB2u+P1DLzYpBr5ElDtBNjc35W1VYS53rw9HPhIcb3x4++baNFk9LZiPtfv17Zcs
rG9v3lzVm/q2evsmrMxi+4GFmaT/cnU33V8eL/n//Hv2CyzA7DcPUJmv1nNv/QOU38Pq2mRVmN0v
0H+PihBHimstuSJ6+/MYFUcf2ZxpKTXfojYD50Ui7UfnwdAZPL+fHiQ8F6asgzeLTWmSMNu8HkYc
isE1tyXfYWQ/xsjWR9SR3FFKbTFS98/eKtDL5doP1Hz8DK2LxUGi9Vuy+b5JXxMmdmQrJRg06Yeq
PDRwjjpyBOGcEfZD1bbGdQvTCwTaj8+PgTNgfnt/kMCch1l2W5n6FaER6ogLTQXXzhaame/R4ohq
hxPO2GPVeZEs+1F5MHSGy/nFQeKyvE023aa8vV+h/975cH1EiGMrxuUPjXioMbY8EspRglNn+768
f/ZWY14i0X5w/h45w2a5OkxsdpHbG/PXG8RLTfo9fEX1mUI3gtCMcjHzPPYRoYppxXcA4f2HJu0+
oHypWD8Ba+/k5sAdphf6EISvGGMLciSolLB19n4XBBdFNJcOoz8U7iFez0mzH5/tqBkeH04OUpF+
K8PRvGrwJo6Yhl9xqNgu+Sx4o5QeIWqQWslt9AbX9BCSFwi0H5UfA2fA/PbtQIGJN1m1qe5X5xW8
jziC1XIIpzvv4zw2bpodIWCAOsld0DDzPr+Vz0v0M2juR86xuTxIbBabJPzLlNmr+hz7iEmhlKa7
aHoWslGqjxS1mU3Fzpbd74wda/Aimfbj83A+M4QWvx0kQr/fVvWbr2Hph68LknOEhEfaiND2xtUO
AUbc5prs3p+zBy8Vaz9Os1nNoPr960FCdZrdhJtX9UD6CEqkbX3P8OjHdg55KbyTQ5SWWxBnQdwL
BNoPz4+BM2BODzP/WRjkpdd1eN3U96bmv3dCgh5JW1LJ+W7xZ2bORsTGHeDDZt7nhdLsR+bR4Bk6
i88HqTafbyfWoLq9fT1swLs5AlwNctBt6DYLEKA4XHAmlNjxbjPr9iKR9gP0YOgMns+HqTwXt92b
d7dldTu8Hj7IdihcC8jrnXcBefOIPgC3bTsSRZNdsjMzbC+TaT9AD8fOELp4d5AKdB5WlWnK8PXw
AW3AlY3oWezHZwqwbRv1HrnTrxlv/RKJ9qPz98gZNueHWfhZoxgX3mxeDxrmHEkUdSjj82AAmDg2
Fwxs6N3PzKa9QJL9kPwYOENkfaAk9aaqNtdBU93W9SvmpIIdIafhtrB3yz8PB0AWEIkiggMa4SFN
cP5SefajMxs+w+j8MJOe41uDhOcVtYYzpDsIxlBK2J/u8CMhBNAjO8ZgpjwvEGg/PD8GzoA5Pkxg
zjdh9opxmpCIwyYO7b6MMKPYlD5iVFFB7B0FN4sDnhVnPyi7YTNIzlcH6f1PbzbBaxLR4gglAWKz
e3JmFjpTitgMPQW2Q2Z5zbOC7AdjN2wGxunyMMFI0EBgwtf0KwiVgYVA+83+VAYtBMKZIrG/K3EP
3cvpCyT6CTA/Rs6xOUzHf2q6V/Qo8PewSgoMmvgRbj1MYTQ/mngBRcnu/VmI/Jw0P8Hkbg5zPA7T
l3xE3l8NSbt5VWITqaWjQT7v/DghdJZa2kcOdxxto5x29wP79lBfXirVfnwej57h9PEwcZoS5vPb
Prx+RS/DxZFg4JfpAwLmofZQoo4occAROMDvIT4vk2Y/Og/HzrC5OD9IfzPN6GST5lUQvmZ7h+BH
ypGKouC817jZE/eJ7g9QONv3Z803Lxbr5zg9mNUcqpODhOrstYugDvJ9YbPJkt39zAydBofjEFQH
HsTWDxXpeXn2g3M/bobK2dVhooIlaa7jV+Q2uX0kGTpvwT0/9jyORLUGYAmhtp5nlsycvUCUn0Dy
Y+QclD8PEpT3pgmrVy6lkSPtIPdXMGrbn8fgaIqwgTro9tiFBTNwXiTSfnQeDJ3B8/4wA4LzTTkk
m+zm3jH/97W0qU1tUho54zRtha4nii4cvcv/Z7TMSyTZD8rfI2eYnB9m4nkeXgehv3nd8wUO2EyN
5sGtwvzTnIHqRHF6KlFPP7ME5yUS/QSbH3OZY3N6kOZsqmlM/8/z8BVVBuVlhhbcH2n/THVw/AN9
aQxndnaHdv4Bz4uE+hlCDwbPQTrMQODcZPWrNm8IdNiiN4BqkMp3P7Bdj1McICRQyFFTb+7DyOwF
ovwElvs5zCH5fJB6c3H7vdxU8eZ+df57PzP1bKDvjCN32WIyqztrfYQgATH1PX0wozhfItF+aP4e
OcPm4jBZ5/+DjjTEzZQ5GoXnrT+Z+RsbHWuARfB7fzTD5iUS7cfm75EzbL4eZnx2cdtuXrPkjMMe
XCqBKs3flNkjS0YVfA2OsdnOlnVDJvrQnj0vz35c7sfNULn4eqDWrHvzpynj+7V5BWvGjhAZMzEd
TNvnYXAIBwEAAY+zi55nIcDE0jwn0c+QuR85x+bPw8Tm7vznchO/7tk1G0VlxUFh4pzu3c88AsCh
DzUdMfg7J32kNy+U6icYPRo9x+kws5wPcYJi56se/cQJXYcDph3ROS8XaHgl8NCE2DuvhDD7IUYv
kWg/Pn+PnGHz4ewgdehDeeub18w/Oaybg0OEfEeXzRIcysgRDnhQymfu5nlBfgLIbgJzOA7zZMdl
gNsP3pxWr0vUIIBWzMGtAru+Pz0P0hBgU0QB07Gou58ZYfNSqfYj9Hj0DKfL04NUm98Hg/s7/Hur
8jpRAcgYpn5yOAr5DfSGIpwju3Du/tnb4zcvEGg/Oj8GzoD5/TBjgivT/N/cCQG7RkBoMrprRZvx
Ajh542j0oeF44VaFZlHby+XaD9N8/Aytq8VhqtEGJdDMr1/VAyF+g3uRtrPz/bPutK0HQl/hfZv0
zBH9/iKZ9qP0cOwMod8PMyvd7rtXj7HRSMCR4KAcvdWWOUaEHDFO0PepZizbS+XZj8/j0TOErg4z
uv5827/qKV2K7IY7ApZsm55CPR7SBiDbOFJX1K93t6oglngYWj8rzn5kdsNmkHz+4yDN2pd6E9yv
yn8fGkxEDlrU0bixy3Zm9OfdiXYbRVCmZk7nOTn2Q7EdNUPiy2GS0V9vyxT0+uuBgfu7iC0Z/jcL
AHBwUCF80wrtT3c/c6LzeUn2w/FjCjNEvh4mIsclatBvPoOySZ5D5RVvdrt+8vK5rf3aauqjT/6n
V+5p0A6IPHAkYS+1B9uJ1h4cwLovjIv7JdgG8bM78X4u1v6dMhv+aCb/ny7c+zlkP64qXG7qzeru
jsMH9/E9/e7ddHHz4mzozu/sxW27dqc3v75lAqv84+bE6Sse+avZos3G3W6q+te3llJH2uYcfcNA
D/daERjaDmfpf32L00NTAQQdj+i6w/0JDtxhNnF4v75Fux3HBYuAe3ecuJpyEwxB2wRnKDFqiqqW
xpUKP66W/GiSAXTMj9XY/ftN1qQfTZjVFa51hN3Jtx+bZjc9ERGtxrF/ZoOVxGkZvH+9uURYjU/T
/5fQqMxoF8tbh3p1o1csF7mVLEjehuNXKZs83girlNU6K4ZqEMua9TLoF5bxyHc/K0VmLQzrY/ud
DuTQLGNtZcVJp9OkOk9kmluDa+Je5t9lXEe9WWKtkogvfNsW9NbuzdBcJkFvJxvHkbl3zVNeqAtf
hUXO3ZSGFUQRuSzTDwEldZct/USWce6aTqbpe2oPBUT205QOZyzlWfSXVbUGYx5AumeREE4+WiN0
PDKhUQ2ZeoyxXNgRD9fIpmnYBCpwbr3OZFFxUqciESeJaKvSPhkrvw67xRjmuHUjIV7IvPXTj6fw
0I+fj2OXU3MZh3NAb7me3n+A0Rhxp1JEhTcRjXkcLmrDJQ9crZlVROuy7/yyXpZB7YvAtYQ15tnH
TvChYgsqRtXxd7UKsip2jSl4SS9A9BR472khsYUfymij7M1xJAGVPBQepm35WMY+CC0WlNy6UVbZ
Erb0R9u3i3XiiJoTNytrpb7Fkng1GJ0f6vY8NtNzhUZHJKIbhjvh5s/Nm8HYxuLOjT9gzym3JXlS
/REIj2W+20VhE37IPFzqWrtBYBADuU8/HnzkbNo2Yl2cMtMC1zRBhx5P25dtaJE+4DeWndgFX8iO
KLmBIln1qRlDO7kILWroOY+LobmKK0LGwEVWm2BRnpYEAcJjSSRDVgpydOoAQXwxA6BWIYmGOPOu
PT1msjw2RZ56w8ry0koPx4NT9kDl6Uf+c/Ko/uE4Pc4M37Eb5PHkAzvwkmgg5Y1QHbR8PVA10ngt
y66pxCp0PKG+lQ1WvXArhQj1myFDW+pVGxqSd89sBDqzZDaRuPUMWgJFxWEmtME+lsbXYyR1Xlvf
0TZtp9ZJXweTQqS9CXB7bNNFYhSLMK0Glru9ZhxSyZAEzVWaq2hYZBYtsyudBmmZLQtpSnaZtmFW
fX96zSZ7+sDe2uAW0AxK0AOCeySgLTNb0nSeU5Ji7L/3ZV1iE5AmJlgs0ndcWm5f8ta6yllcTEpT
d2Z6CXO/+U8Xi1KFgywct4g4gguYtseL5RSsqodKme9ZIi3Y8AjWa+zcdiD1IM+4J2H3K7/BnUpp
JDNY1DJPSypPHCuy2tgtAljbyfIPAUZl4Zi0Z6KPc5M+Y1bofI+BEENzAMPNAAwIq6m/9qHt63mX
5Tob+ffKY8pKV1Fd5UnzsRjrMM8WXTEUEM6y0xbvmaFIzbB04nGwrro8904rXSaRv0jHkQxnaVBk
tedmmiivXjSSWMmlSrU/pgscvO5hEpkVDTR7R0ad4Fvj0OuK4hk1pUiAH20AcLQ4q6IVAcmEM3Vy
ZjGwM7Oizdr8my2NjOQiJ7gToXA9r9G6XNDRtmDavWFrPZNG4L3mzpzk1HPwVt/VXBXrpuPPK7SY
W3H0JSEYkZriqPlkSGbbIu7jKvUCk3/LS2hRseJV7IhzRgM+nPGqGbAc2muT8Wsa9MNgu01QdkWw
gMHv1KVfjJ51UqYiGr+WVlOpCydUU4DQizZN9HHcyAkeU3GNLTS0tmwv8zKKx69jouIudkmSTE4r
xOoDIJPpAL/kA+6A++qkfQ/suIwGvFQj8WtnmcuKV2tlNxN2ce+HCDCKu8drx7eGznVMH+ErDIIH
SB5a2RQb1LlM401fqazI17otaXsluBnr92UZe6WbJGnJ0oXle2l/4gs41z8zJ/PE15a0FJvMdnzE
GW2RGYQoT9uGuQnH6tuoOSLGF7bCNRmzrcG9IfOpzpNvI02r0nd7Ruy8cjsTmeSUN0UHQ/H0E+fW
iE0n2RiF38ahHP2PJ1YlqYIu5d2ffGymzdg1YjJ/rLJjOG/VFlJ98yI+YhN2rKkr/9yGYcE+fVqM
6XacR0rBcRUvs+G4cP0HE4iSH2v5yNumsLRKv6YiS2vu1qaR1q0pggLWKIirjK5Kzzbhx7ZyfFic
PJDGX/lOzVrjov++S1q3Zn5xlniOuup5mTiDW3VUtZe1Y5FwUcixN2fYRCRwIyK8MHeFp+ik7AHB
PjRtgOji1IvietL8Fn0xH0CZ2Png8rjkfXv89Iznds3BnQBkolzY3RXqyAkezzhWXpB1RWV/aZuM
IIiVZckQxLbjtG8FgixxEtCux7btY83x4td3ka2l8mlL8ybqmHfl9Wra0qwIx7Q8CXPGJxNZjBWh
6yJp8yo8HuUQQ+u8Lp1iajo4KbTTpgXU6OkpsZllcxABOXCbsGpAEPzfzFQXPEtHE2Xsi1MHHLpV
5/4kQG3xZlLdOz1G68oA2bygn1QctnIyKWVewNFYAUUYT3s5/coUMZoEEx3Z4iTskmkdiqEz6sIr
enwqDPg0xcFPVbWOLbvk69wpW14tBvgLTPeZqc0yAExN4zZVRqEqROJg7mxqdR9TO2nM8IX77WSp
6rLA1hqTMTTXNXFilrlDbYrxq82yyT+mlqEApFdp4g+rMVW09teaW033BVFqieXo7Ihj9/F2hDXJ
Qktji4kuySfr1sBsnoQs72DWakQkeGBYewT/Qo5FsRSpL7AUdW0HVr2QSRNBJQLNIvxruz6TKZx6
LJ+KtGc66iBcQHRlM+kg7ST/CHVpNwo1qML63Ka2gXXYhrcscPo2XiCzDPzsObMwc0fTIwVOozEC
t4Ty8jzxIpFBCJn39ueqodgh9YDbPcJj+H6sj4hyYeTK6yzTV65K+IAFT1ovQ8gCo4dV6so+qT/a
qnK8aO3VwoExgEK2lyUYa3iA1ILi130GR7WDzS+6DEvZJ04GXYEWTXD4cT8BYUUhxYseIt1eEpMa
SCLjGL4pVvWUpz692kLzxzYRk5+cAIwETt8jCppnNggHK8sn/fA5CAaVeG7dxDxfeB3xogvFRlEO
qyIoVe64mjEdBW5ZFmHxjiQN76WbI9qxzko/tcS5lwY2XxSd6f1rEibkpPMaoZaxnZnkRkTJWF6m
RqX4qxYjTboPoqWkH5dOlGmZLwrEj1Wz7jrptBdlEXi9cVVKUvqek5LqZZaVmi6ivm5KzzW9U4yR
G2RtKfqF38ctlKEdy25I3N6SkYjWmtFGXKmkHoS/ID1tuuY4111APcRvnl+f1oGNyGxhj0k3jkhr
sRXz0z4evMYtqjxS61bbPl/K1OrHz50yLPzaiMT3llzUjC4G5KdmcJVfV3qpQ9bFC18m/gnucamX
hSHdeObpjJBj2tGArX2rcgKyymOTii+DbP3Y+qIN6fvPfd3z+tyq6sy6hMewmxtZKlV+Ge3Wz4yb
G0OD6pPuxyQ+9kKwG+vRCCc1ro4NZ8HCLseqcL7TNHKym4Dlpu2X2CpDcaubuuvIIk66ikYntZcV
0lkiD5CJOvZSK1YXmtpWHB+3KmdVEtwGTsZrrHJPuVOK85GbFlt6pGWVB5/wtyJqRVZZJvLcPm20
FwbJ+0z2ceGvotavu/Z9Jz0/DNeeSLtGXnoZ48WpikTgO2vsFcVjN29HAreeVE7Yade3hCrqZeCV
YzScdn5lBeFxF6bwNotYdwIGts3DRv5hrEbJ6hSbo7O8RccRttCLJkfUpd164E6vPiTMtvFSb39p
hWGC93DrscDjRlOJ4vvYFJq17yJV5j47ob1l2fZiiGTc2Md9FtE0caVoJ79IpBViOj6XcCqb3htw
uf8ikoGW/oehy7vc/hh5VtQlazvmFstP42bQTvtBRVyG2i20njgJu6xlEH+1fc+zxjMhkgorZQ0F
TPY5rHYRyDOLe6WdvKdhEdLkYxR1keOtugiGwF+ZEK1/5QImaxJpaK2EsBXxgyEsliSPo9JZZjWx
ZPYH81mG56VRovWXxneKYlEiD8bKMqcJ4UEWVAXTl0B+hCxuUegpphdBhdkv8oBmXK2joJtWjCd1
jBdTBbV1laX2ZPJFW/uOvdBdbbABxgzxxnGtyxSfy7dTDWo5YvmKyMYPfEnl4WlJQJFkZjSc4KG5
CJj8nSb9tM6Z0BG4JKuxSkBhZbETiNuiQEJTrMswRKS16Bw62MUidALZWEBQNEXztY6yJsywXlYw
muOgGQXtz53InkQOgXQ+XinsLDyB463iu2f10wZTpTUhLwcLv0t0Oi1N21J8FC7WKTrI0OIPrGCO
u/mUJefFdxBuAX4n+9yoq1gKT/OF6DQIIDe3A4q12O0eb6w0vtKOrGlyXj3cLUaDXVMudjGulqOc
/sUrGZ9zEpbW1W6pre3H7xd5+zkwBSw+t1meQgCaWUH7PQ5VHpbHYcYHTLpgI/6YkOsz7ofkCgm4
b7Qrt0CZsa2x1ZB5N6V/mlE9eNKlcdAO6oNOG4NValma4CMsB8dWLkBzeK12YzJMQa+fSoZfJrZP
iu96u4ImhwbBrm3nFLAQOdoiN5nq6MnQOFN2TrbQbreH8uIE66NEiBEraSfT5Hs1BNinPi2nxwQi
UPjlYApiB19GKxRN/Q4z5dPybjfS2AwNpMQkp2+hYVlhHCobHLurqoNJ9O2CWmM34h8m4UbYK4vI
LI5OR1xR2+fHPgGjRVZd2BjotI78ifmoOuAbtjYrvlPlZ9g+lUTEismXLYLdDxW47OkLWTu9iNZ3
8JJkZFKHdJST/Fmj/KD70iR+4ofrzHfwvUHBqc9P4mqwaX3Gt3sljCpd28e7JddRW0KcPuQxvgQe
wODhUR7G8PMtLUZFviByi5x2mRdWnYULUvkeHi6jAHctL+skB7eZgDAAZQOYgubUNv6kzg38K34X
D42KnHWMYLEf3nFdJb05qYUhabpItEjS1vUqH7Qh1bTB54O6qPCCoFEmF2nR4L9D2oFEk6SjoIoK
cPnJRRvXHkiBrozwdBr4pv2qMq9HFuAN47T3O9yXCZK45wWDhXHKIGmcVZLCxaar3so8XZ1KDVfV
/0lUH8He+IkxcXyyo5OjOgnKaN0ECfLd60FUaEw/yaMAy3HM73SmME6CBau8LvbGrzxwTFd/KXgX
dOqk3k69136FJeJ5P8aYUex3lVypkVBYuboU0/LRPp92DfiqaYtv+VOnijusAG3YNN86DBleSmxw
fL4IQYVabpiM4JXRdxVn2gVlMaj0nOe0xCfUQKcctpVNhX21JVlGKpPSWzdZUXrs1PeKEd8xbqk3
D2k5WMNCihh8qUdjpL5pitwpW9QJiAl5lsZq0qdadCFIeD92aphKrrwBPq8aYGmiNTLbafGakE9U
AWucGFx8lGQ+huN8LWb5Z4fwzLPedV5VluGF5tFEUpoG7u7cjj2u6k8CNNbgrXovsoZgrbpcJtUS
1AW6XVwbJJD6JnxOkZLDGWqAP1pixKxUlk5uI5XetN1KVlJsvu1KRrUBE81DEvL2XTfK1LM/xWPT
WVclgmmwCmNeaPUN9hb7y+ryESsQCTLNwcszC8Yf6eXEUiUh4lVE1jo1Xf5N6SEo6HfRJyq5UKrI
B28tmKlq668upFHvreDReCLdKgH/bS2chNrlVzCSXVx/Jn4R+f7CkwMP+svORmxT3Og2bAv2Z+U5
oCaOy7hpU72w2FjFX0fRMGHcBt6hR7JPqUFMadtSN7TBLk8jzRYtfmnZrWt3qEz1y91MtlgWeQSC
eIEjLcM0rTtzkyTtZP/04E/WBNH/pLxhlU6fyO7Yey9i0+8kJRY+MfjD9EGPg51IV8jcp9pGmHg5
VNlHtOhdjPVA81UERZ20UqfTO7sti5gSlkijqQlvbfnwyZxa/qLsh5LbLmUlcT42ge13xu1IBvZc
DKOn2WlXZJOW+9Y40YEV6kR4EQjL6tNiJNjfgqD+cAHecpI8DlFp/LZ7kCw1XFqBrWJdbTO2LIxG
O3ajLG/Ep3hrsOIt0VjgoBx2g5UUEwlZlaoUYpn6aWE8NyhUY101ocwx57pDFa99FzJ/CuMC0eMZ
dptMYjV3CmeZGH7E9WQzKXnOpjLjMuv6aU/a3sji0JVBlaXpKogSaON6uyDggSejF6NBHN8rKmpF
ZwHjie08Q3zNEnpwObAP2MEMxk3Rf9DKQY0aAvhqdhUYoyC17fs9tKEzMLOFJSYNSloQL4HbhsUk
+zPZ3ePcbno8bsDD+YPpVk88f8azlk1vrK6yQVVtTWMEDhhSIA+AJj39qBmBDm0iaCfAs0BZ4b9q
SusfFA87Jy4cD6Hk/R4hcW/Mosg9IT7gIPi0u7UKJlCbMALCRpQCkO2M49OyPKYQ0H+E/ePg9mxH
oRyOfc4ey+K1nIG+jfwrnJ+FGQslneLxqsIVp6vRIHR+bp3/+UC0mYE4wJXQDOTidFz94eTjoCQ0
SYl3WfQZHIUfw+Of2kMMM7fT7KcnSCfa7u/yzjRDcLdE2jjUyHAL2JzI7JNI+FmdqMudxeiCcSLt
B8UHKde9qJx2HeXeWH5qOj5Ey7TJJnvOS5gGqxoF/NEzEj3e6ZAIqdR0ywW3tUT/97wsNmhidfbA
i8tkq1Qd4jroeN/EHux66LQhIAhEM0AzNYdzQGhhBZMgUc6LZly0BTL7tUy5kcTtYVqGBUx9gY9D
Pzx6EQ4c+eSi29az8q2ZfXoScxgBHP4UG8GNkaBkKf4E1QxGFRQ16632IqjiyTKNd4FQXsms+TRY
TiNwed3LqS6JAgjOMuBPKN214Ux/p+/x8+we0QguDWkudm6v94MicomBZTVuWeFOhv/seaD8pwMU
UAwcOhL/MAe888BEt2F0sXVLCJInNOw4gV5kVTE5jKcfONmXB9sUGwLlp+k2Z/SjCDCaMz6zG8Y+
LEcZn9iZVcZyYaepzb+pEgrznAr+81GAzkEFD5ezI8mcm7rUY+nQ+Mo/2YYirQQ7gn3EihQvT89q
VlvDt6NDQ6MYP93Gi7/QMy+gZKQOvKjP9TWJQFPv1IqpeAoVS55O6WTntFm6IKkome3aZYJKh5sg
FK0WNc96+0vUERjBZ+Tatog8WHBwmFgCjcYdgvtmHZxweryjCEG9yA6D6rgcGQmqFZP91CXR4CqH
xvxVjRkK7QtT+eB8tZt6I7JYt5Z+TdMzRBFoDfIXJs7BSL1nApwI+Zh60vfNyYCYRZoLrw9j2g8L
j6EU9mdVFCnSszJiIitWadKMrF4QQ1SVLp1SggJ8z3tquPqot3XGWCFJ4h+8LKVFfx77QavRytO0
KqTgaiK0kJwgAbLDdJlYUY4tsgucbAvDAjfehjvIHBw4MXVnXrcpUHy3ml2QMrgUpKxTeNK1zEKg
bZiD/CVjDZYboZ9q7AteJVOQaW1jrhxFW+BGcoeOoRtXdUpHN6tKnYVLldtJ1Lj3VEwBdx64uwDr
LrJDxa/D+o6FMwUXdtGC8ULOEyu2yh2DR6Yxsp32HUEVJfQXSZ/i8otj1BmSKPnCEY5rfqGGWov8
NFLEmkiKqi3B/w7b/FB3Q8WLZRA3KehgMEM2qh9uFNSO8RZWY/yOpG6BOwkl+6gLndvdyi9gdIrP
ctDtaD6jDjJV2hCbEqYuTF2huPE5zMGC+0vsc7Q5rIOyoDRapBTB8F8DUuLKeSdV37FvVPZD7VyA
zvPyT5nWUcxWUVZZBBk6rkPq6wVazFDjX2VmALbLrmdjObjEAmPSLhAyUuksBjF43ftYV3U1uiiT
dyGyfO2UqNeGAamOBUnq7rsiaTwES08gEcjc1M7S8o8MjJDVuM62FLizkQXq9L5676TwJ9E6CxLF
GkT3d/EfCPkpfh2yenKG262R3EWpmZ3ESCVLjU6d3G1LolIKC+sbG2KwOGZuF1ut/gznYpyrPNNW
sk5D6Us38P3uSg6hjJZD2HnHoWj5SUj4eJqWfXsChsVc2qVii17L4MIO64SAy27Lzx429Ynwpalc
aF/wPSrz5A+fhGbZa+ohR054fYwkHFQXy+SZk5NvJoY6Zl2u3qsuzJe2CAKgS6xyHdm9WEUmbD6M
UVKTFbKFeuUMhCfYsSq9DvLmilGRn5XC8s/StqpXsgI1jgYZ/6Q1jV4GunM+2XlQoN8gD2/CqvCW
SZD77iCybCk9XbxzRpauBy9DdTrLpcBXO0O2EFFmrzt85amDPPF72ZvmGP0Y3k2h4+Q47mkyuoOO
5DqIiLnKBWoGbgLqqHItbvwvXT86m8TKJCiGJv3cOSxcEVaTd4LoIHSNZfH3AvThuqwr/CmPyPY+
gdQM0UdVc31DUYJCnkVzetmyKAjX+ZBZK1ql9WXVChAhMAXLauibd7wqh9iVaecsPFt7gfNH2DI9
nKIzormumIjoyjR5jfQrTIPBbXHp7a1TSztdWp5Vvks12iSWgtbRp77lMfK31JzJqqbFwnMCsyFR
lb/vcR3LWaXotEM9OdV2/bZ71yPMPid23J6ClbfehTEP2NKB9buhXcczdxwdGiCdz60/u7zobgvL
6hcspOOmqiLD0OmQo61xHCvs3CDJExedXGWzzMcu7t+pxi98l9A8vBioDUOMVG/Rdjzh73B2KMn/
l73z6rUcx777J5JBBUoiYBiwwgk3575VL0TdCgqURIoiKVGf3utUtafDeP6DgV/8YKDRwK2TFBj2
Xuu3t670NutDpGx0TYdxK6BAv9HVfyWW87skxPRxizUVJE/SFc02uqyiXsZ1kpnpTrWJ/uTVhliR
wHZvlsIKsBmizLqGqiKwcfIFjrks4miYjhICRhGR0Txu4SQel9YbUQpjmte59fO73tQYFfNmt5KH
WvVFj+ODE5xDC8TE29q9TLZ8fWDR0g7ltLv+Sz+qvYD5NL6h7/FcKOXCRwZz46winZdWE36VdFPy
ZcnT7aaHD+FghyQWP8pNwW0wI1O2zU2aB7IrhlCwLzpAsFXliBv7gvbL/JCuqThgoU/TknV7djKh
bB/AD4E5WVv9GslJHZ3dwmOvXPpFx/x1Rf7+us/jnh9nlfiin8fmu8cFObYms7ZGeOqfjWaUFzqZ
4SSLxhSkde6cMqGOM+LjsGiyhb2yybCPeFPxS6+5/HC7279bDPDKZTK6TQA8HAl2imreZvOMuDco
6Dq5m0Av4vNO5HSMh5CDGIPMfdd6kmAv27Aikb7LoVNRkZ7QEJCXapn6o6BWv4I5i3H8LroKyRQf
+jRePkEvnB/Y1OpT6Af2PI56v26Wfq63DEsu0vOxu5sSYq60TdaHaeH6Red58jUWDotDNHt3l/gR
kwda230YG3u96Ww9d+sWS+hJ+XTk6ZhUSNtBfkKOYec90PyG81Y/7lHevuaQdD7Ne25esOE3J0y2
7HYPAwO2Ku0OA+P0Bs57GJdmZEOV736KMd71dNibQD4IWAMPzSbVXIJYIQe99vMnZWzSIOnf9xvN
EnsNgEpAtRjlSxPvbMSaPW51nIn8FMKLLJ3ak/vcNTEcAx18C3gENu7G02TvWOnHDTF4lVlI7fmN
oLHLTE3Qa2MwxcAUv1kD1TxA/RnugsRPb4PRX/CZBgJ0F74tIyKY3mb93cZ6YKFUhd0Vkyr6bANu
13JoV3ILBMm+dpFz87GNhjgpWRtm1wmXOj8wMk7samxzVcFfTvbCwYevcraPWdHvhrlijPl0JwNw
CNc+mDNc65SsRt/MzMGACjcdrucpmcf7eEuCx2xinSrTTbeybpnST33TubGGFe3b67ETsqsCPVGQ
mpyHwTFzy7I/+XzStj1eQg9SsXmTgxS4anJtxJWAVqCHMswQuZR0tNzdQsXplzK2YfOyZrv0pSRD
egOMkIfVGiJEvDYQCMwb7ZCVaqwjWhmaInBqJuBOJ2fS7IpGG5n6lz32PHKF32bC7FWExY6c8wRO
xXEe/KSr1i3UPrOgET3IoGZgutABbwZRBgnbnrsYNE8RtcnwKH0Y7McVCXBfkmyOyM3K+m0qIw1/
4TYbsJxWAPf2SkJxu+oj05V4kKC4MoHflv5+8EHK9hiXfyLbWEE/GsWFHlMRHe+NSfrcVD7t0yGC
8L9IzIcctmtpQx+NdRLaob0RLVzjYpwgP5e72eapiEcPQyqzvThNXUJl3ax0vRUd5Nuq37rtFDdJ
mFdpTtoMUl2vw7NotIJNamnmi2iFK5+ayNwFlG1ZOfY8WYosETEkQmiJb6EK9DfHEJrEWvnoKCUP
47pxbWSjEiFcG8gSzAAQubXI2vTJB4nMEJjZ3HdDiZXU4A2SBB0aNGMRmvO0btWgCtrM4cZqMWZh
1tYq2iSlt2HgUvsKk3nkp37Oky+Nc5/3vW1em1Z9bpiifYE0YXxewZzUPOf6SLB5ECwSqYYtl+3X
g4+GOx139uBazUo1q10VGfBRVYwjHZ/1NKSV1qkvbN4lWF+dGb+ahu+HTA6wF5uN38L5zEkZbss6
Vzs2m+SBLW38nAFs0lXnoEFhPGDAFOD01m+hVOJRzdOS10uWNTeLnOSznRfT1HZrHD9DzW6yIhg3
dh5lP1fRNA8HMXP6PAkS1sy08lpwGtxGYkuuIwUzVTYLTHWGtKiKIo4W5Dazx32LoqFAUdYwVoS5
ealVmMo7cI2rOSu98oItK9nKWTR9maSLUwULRw62FaCmPS8pTq72EN+fd46H/nD48fOxh+9XaUzK
tdi90HfY5bH5d6kYqq5HfIFD4E/YdbqDzVha2km1b33XhJ+hCG4HwETsKAkbD5nK+oegJ7p0Y9q+
k2l8HXoQag0St0MW8f6TXCMjCxpL+SkmXF/ZKOZbwfXW52UH0faKqwgn3RAo793mSiTh8X2PtOTK
rWH3VbRx9lnwJnwXYbzeODjKFVWzPMeQst9gCkTisqZtqoh7Mt+mnMeIW7E4XgZh8jURlyTdT+Nl
196i5UO6POjqIe1g0ELklul5olMny0V3m4EHtkuImNnah2U8YB0p0qDr6e2gluijbVsjimjAMRT9
kLV5KfC9JWQ5jInWK3oeUxtlFVJ4N2jEWqK5GpU0vylkbW0pVByTz9h4V12wIF/dKTAirYzqg1M3
0+j1wjMcwt0JW3Q+UPeUbv2HdbnC9oDM8yAtB6UlOY1vYCnqa+UBuxS6QUhzsy1WfYjIbF25QP50
ReeG7asxHnMFkxJ5mlVQV785uGmugFPo6ql38RXE8wYoV7ftCOaBs37HE2odP4xZa64Tj/ytCBCO
mGrgc0DrYB7BIpPd0TezDMOnTLmtFEu8VAMJZnJn1yx8huuXM9BKiOGK1KztcFwRVF1h9ZvWepvb
tkcoxxB6gi4J5F3crmFQWn4hBP1IqKq1cqh8ACmDQVQm7dj2iXCHxqWweEZR9gJBmq4vaawruZ+7
CDF1PPH9fVrsJO4jGa5LhayCCyxpLJW7KnVom8EfAxL1U3Kf2pjnhQjnLv4yAGcNptIF+dbzA4w8
sZFb0cpUshLZ9paowu7tuNgyw4ZLfdXCV8uHwoIyT3w1Oc9Hce1zDkmnXCwSMPUwOKhWcbEBP2f2
oK2au/emEYlsqhVTBfYOqoTiSRdum2VqDg1itelsWxuMP5Z52RytW3BZ41TTGR7gMycRPKGjAsBl
pkr7JCD9Q2+VwH1IAmBctgdhDW/CAb/H6X8fA5YRXMeln3zFVLvRd6pp1D7/EpEDdTFCzMAukm0U
8k1do6LzghSAY7j4M5iHe/atSTjZ0iN47x3zbQ4X1n2yam2DtphyCHABMlverym2CCzH5s22EBTy
G4OAcrsjPSM+KW2z2Fkcd7huuFvY8nrZf8S5ndxY0cFYP13HFqe3F50E/bGUgHHikT/HhqourVMA
tF18RaydvQQf1RnEOMgdmvmgVN5jPQ6MrAToqNsIkBlCd8WwYnrWIYjKk2NnstF7BXXYQeHtSqBe
dliTupm2pBtqtYIEYtAOJpnf7Aj98poHQ8rhzjnOlC3CZGZJnfk9To7wI8c3ldvhNQD1Y4pIoiiu
SCzmTg0KZvxGJoEoC1R+q0Ut04W1ldPgZ7Zij2aYontq/U/6/4p1jXuAiOtO0Ke7G0l4XIootbd9
6P1Yq3gEROYYDGoVDM8929bsPCOEy4p4Uj4ptmkV01EbArpyy9U6oWjIiW9qJ1xgaU1GXqTYR21l
4t0/LV2wbggQgqFGBIoMkfeK0qNOEzNWfMy3j2Dnm1dF2Kxz+JSLTtBq7abpq0YjXV0svUNqMO2B
Qzai+7CtEU7o5WRbKty3Jtguigsi6mgqd9E2B9SPOR4cRhvmgIaimU0lJ4mUdeLJcgoXmX0a3JBA
sMx41MgSgmJHkaFmfrkb85TYKiLUmncgGcA5Cq1A/5VgTWaHACmMwDtB3LprkHmPRTIjDr/dYARu
xRqLrM5EOlwFzSKB2FuKog8wf2oEUhJ5u1T5RBmsssC0R9RT4MZkWxMUMZi/06yGuS8tBLOPHSAF
xgZnjzYgEue5q0Maqu3B42ZXCeM5q3swH98DQFUQD3vV3ARYhpfPSC7X9jHrR32JuuKoOyGCSa90
ktHuA0tk7I+xS/onucb8Fvhm863RIa58vu4bMDpuoYzse7cVqiPra75R+7DqocUpoLwOrnU2Sqym
2YgiCkHZUwj5MKtYL9dzCNGiq1YwO7+tcYL6RiqW5DQlfQ9sUtPnmTfyYKKJvKd6CQuWgY9s9bCj
cmDZfYG6LH+HWs+oqyK7OBSbDRPAfdY55s5NqkHNLdMOTLXh64bDZcMF2UA2XKop89EBzhX8Xzz6
vFuqxsUOS2+AOoyuMCoD9hg3y4ygYPLLbWyVvWmi0OUVoY3KDgA01Mu6ZQY0tJlwlqAUss+JbvOm
GBGA38/BJeJd0LJhKhBT+65IBWfAZMTctRU29B5EGOSSh32EAlDsqVJpLRzAvyomY1fv84bPNBSY
H3CWUVUuVj/WpZ3qiC9buRrqP2VYLdz1ZiatqmF2+dNCtbH4OUpnJAQdVKAxkrfxwKPrvB1EBnyJ
+7HQIWfXQdBGH37oxNUWqOUBDGFfgk2LvqBax07wPzLmy44uvS6zNel8ZVffL8Wgc8Nr23b5gPVX
x8N1H0aeHky60reAt2q7g3IlYogBcvTFoMbwU8dAYhQjAJE7CfKF1NlKPZICFqHaYuaEjvUY9u2L
oJteS+ybiOoQn1dtrOf8ct3S+zVeIUPHkeR3+TDG7zPoj6ZwdvgUL6N810bKAk1roD2C9ATA1TgM
+UF/aoKVNIittqAMEHncaouyowW6y+epscFZ95jUle5Edm+skVeGzqhB0Zm4gS6QnQJO8jcoxl2G
YdCkHyra43pLyPLktI/OYpEmKnuXr5dojYxAeiZIPNmy5Kclbqe02lmAwGns2HacaOSGJ1TxdpWG
uFVpDPWknGNqa4Qv4fXkZQtmcQ3fW+63d8ZNWKjFEpR0UlGP+cB/AHcmVUIT85oj3D+GCQ8/JMj4
d4KP0CLYcOFQivCOWqD8dgN8cFTOYNbl9gvAafOgLPG8yI0kIebB/sCaQCCiCZPxiP1AT0gzlrjK
M0Az+PTNOkf6tx5iR5VvSFRm1DrvxdaG8i3Ih+S5b+NkLBOo+melphAWHQhQEcdfvYX6r2uhoAfp
D2xQYnQVvHlUV70jo5WjetLJIhN6b/p2xiq/4BlCYKb0jLpswAub78cZXgOMUHmfeCA+/rhGqCGJ
qliSzbRnYtux388AzL155d220q90SqQ49TIfTVLyRBMTVLmjyaqxeAlQNvDawG30LOxSUgEIDHeE
jTnxXalFqsl2tn6Dilmk0UYPSTKt+ed0mgwWlVmJYRuwjtGW0ApxHviJKvBp0wC0ScB+AZNGGA/a
y6NGG5MGeH1Cgai2Sn4nc+CzpYLRCoCwXtTqRQsntWsEKCbV8AvcjjE4wwZp+mYn86OLc4MUpou3
VOs3ma/c9RUM4hx5H0qZuq2/63u5WFktK1r6hTVRsV3mDyt2F/oC36I6X64yQUhW7KrFynDiKN/s
WQnF+nImSdoQNhzbZnPZ/JsNmj2iRcdzgdfA6Gfpdh2YBQnzde8XPqTlRlieucN/bc/91V2Ga4iO
CylqZ/FkYph08GT+6s111KM0qemyb0KqS23T+Av8GAUbcMMDCVvq3xiVf/XkL7+IMm6YlZfaYVi+
lxYDf8YSIM7lhqBe4vv46xfdL6omppOGNb9kbWIBwTmyBSj56HqYgr9O+ff+CQ+/nMdffQC+SoXK
mqY1f/vzf+AplZe+Ect/v3zqH+/62Szhj79e5Ij//su3oOe/lov8Yf7+rr98L37996O79FD4yx//
1M7hXzRsePq+2MH8ixf/0s3hL71O/neTjEu/gxBl2n8aHP/UzuF/opZQTnDv/2jk8Osjv3dyCAl6
cCQw6nHv4ks7PRRt/OrkEIR4RiIqwdNf8AdDyco/Wjng6TCw9QnKo/AERbxyKX+DZXvp5hCjywOM
TkSCaHGNIqP8P2nmgLKOv/r6GP0Ux8VQh0VwPP+En4wzlvxNpCtIbAUzM0WsYcZhKvDcJ0mupXI5
Shv7OTO7PQqgxiP5DZYcpq6Y1Li8RGNidg1rIAbSPmg4Y2tfZg6FkvlzlyKkSVE3209daEu1btAo
EpTnjsgLmD/1wboGiDQBMo3ujERhXBzCCWzhRt1Og+8noN1djqgoV9MNhU9/JYPRkXPfpf7WJ5y/
9PGs4EGm78Ei3XGVLrtUiKCKg/bqph+xMo39ZsOCUhG9tGm3T2XXgmIs2Lhi/0ABGKvBD89rNei9
QZnKkG5PO/K8L0RFiO3RIcPdouQb+W/UmtVCx7LdDv+rIcNx2txw3BwqByvKZHdOx2bO7hgzri8X
T1B2FATY21PlzdFo4WwRXIqE2zERJ8X1euh3ne2Ijid8MSJHvmEh4e4+onz6ZFYfPq3owuCO0vSo
rFgW1xQNtMGtXBq/F4sYddXT2b0DiPVvfJdZWupmVtt5kyDVkJdQnChyShu9o+p+Rk1HOByXKNVQ
OYWr00bNYbGE+mZFYcrFo4TljEHaqqITKz2nfMneWO+3m8isbDl2PbjxQ7toeMYOQ71ClZ4nj3Mq
6sgE03iMzcDLVNIN0ndvMmCRfR+U1MGpKtAUQMuKWGwuEN7GE/jAtoJsZ/NDtK5rvZpelsAtXHPw
sBRxoRulaBkuw/oj4x35soP8OgiK2XgQvNM1YEf/ZUTPk+iA+gV6tHJTz+Gk22tUzAzvEgxCwYkL
11IFjUGZV9uQKtLZPQhdXdmo5TWEdZQlYJcJMWjCLXR10wzzwTvod22m2f1GZ7hAXNvSYrO8ahnf
skLGo0AxUgxXjbZ2+Eb6QJ6BqEVnM8KCREsX/hmzAQYXClHYBx9d2BV+MU4cGzNHL3zo7HnVY3aA
spWhJ8fEl2cEw1/JSoPK+XyvUPCPUBczoDvLDMkpvLHNsbJJ8/BmTIfkSrQ0/wQ4Kzq6pU15QZc9
DCvqIngZ0RjE1cLnF9i++m7Oyf4xmJFXwO/9m+3UeOI7sI0yCAjrCxUgLHQqWO693Ka7maJypTCy
77sich0vKWTPKmy5fE2b2RRrwKYzfInmNzNfPEoE1MOTSFRULjscM4i8RyPBpeiMJ7YAGE0eaTvb
0oNDYQc5JRFKrCkP+fVPOcFSo+71yBlgTjJ8n0LhzzND74XtQk+5zbNi4uZrT7qkQqXAWlKIyadL
cQzUxujLtvrfgGfTchIN2yrmokyLCnEp7iMqfmdY6enDusBlwM+CzrZe/9qW/6Nd8f9mw/vLPvqv
ttf/F3dFQrBZ/QOQ++ddcfjy8eWPBtw/N9KfH/l9V8yx84EzxeYHOC9EBAk+7/ddMccD6wBD4qGP
eQTbBpTbH7sixa6Y0QzPdwCYmoI1/WNXRP9GtLthYABSSOLIOv6TbfHvBBq+5UJlhhGJLvzV3+O7
PlRRssRJcGJBkPRF1/v9ZFmyvPzpmvweUv25ldJfw0h66TuSZ8jTLz3cCHrB/C2M3MNFe1jJwQkY
Z/iCekIk0Jbk9+OK3hT/JoC8AI9/wskuv4UeDWh9g8YUQOouYcifA0jcC9SuuJiffCjZPUm1uwUO
B/RgJ9uDSsfu3wGDcfjPp5ddug9RgupnPEzl0jP9zz+5iYXOwPf5qfOaw+SdpbkBDoFtFtu4pEh1
V/ZGLsvYgViIGBAo0RzmmMLBmI4zbSz2Dpeshd0mpIN9p09MbgEWU6bJxwQcEcbpwrBAN+y47hp7
feqjErUs0xVS7PFxEGghMQTavIYmna7QuEEd0Nymu+PedHdJgzYlVdxM7dHPSIC7ZkF5rFnGxwjV
Ed+BF+1vrUj0W6aaW2J9V6/ZMJUW1vVpj2JxmyQgGMu2j+1jtNjxxx7v8n6P1/41Il1fTIQPBzq3
E6SJ0ZVWTuuJSI5+E/scHXNHwIWiQL0OW3gpg4mX6yw08g4CGhZgJKNfyNAEpyG9mGM6WE+zRxZW
JBvjKZKhSH5dcjS0SvdxA2ixt7Yg8woFR+fJgSyR/tSJgK2i2lqdLZDg/Ioamk94vBr1y007qf6Q
TRmUwpVjnJekRX8dyEnj9GF1pj71qD38rWciemLIt9pyJQv71ucopi1QdJMBmom8FODuuu2gXQ6d
Aphz+yHaIaclOI/hngwwUkqwafImQ8HutYde/pb7Ha0SsH3DbrtgL/0OUCWB4XOP8pendutIybfe
P7WoLamXkOhPKBx3B7kRc8hdGtBiQ9XxNz2O7bGd2q9e96pqAO5fNywHDRbutB3rBRennfhwiy1q
/w0NgILHGA1nbsiOIpFi2UIBr9CRoBJdz0kRSFRDpB09c5STA/ecljr2nbghfWO/NQhgP0To+6He
mz2d6sB07AqXYEGta/p1NkO5wmC6mwYCMyBDOBBvK3Sf5JoHZiuEaF7ZAjVj5mo4BipH/gyHEjLO
OqEkLSElim/TIlPmug90Ag/DNIClSd5/AZfN8ebsc8xtXMEg8eA80vmJr0N0k7bLA93WNSxyPJ0N
QxuzZ4NKg65RCcC+0H3fxiw4UB2YW7Qa2D8MGqdhV1b0Q4EKuoesBRh7N+ZppiYoQdk9ofCmqy3d
3wOr47tob6M68vtyF2T7Xq8sXZ8RtNuyCZk7+DF5nNbxtyzmMjp1cEZdUhi41f7rlHZA8LizSPJT
C2RyKHyuor7YIWtXohkFCrki60Xphzndb/J18Nt5YATduMoW0AApeIC0/k0sK4r1gP3aZW1wIeRc
We+W/iVBSV1jhgLlQrlbXzJv2pqFS9ZUFAYacAIO6LqgM0kLZvJpOq4OJOr7FiQoXgbJH8E3zNeF
VN0Q+Pyw9Es3JyiVNKhkE+vePDlBL2XOqnPNXToDpygkwMv1oYHvmMeIX+elvWY8cECVUMRGP0UK
NApo74kHbY0eAix665Fk0AN8N5p9yzZYbkVrUId7JTxaM+lnMSIEgwzGFvEpoEo8Mzd2R00mLMNy
zOjJETO8ZdwHl9qhiPtitWl8BQRYkmLdHRIGGrTsSE0MTzHi8024bfSE2I9kkKo9NM9xZ+FL1Mqm
L5b58s8ZT/mz93b9mkYT/LgpnNQBBEJ8lgP4zcImMK+EHZKzWsh0BWmK1Wa0SJnGmSMXgoUqr+ck
ASuRuSw8hOkikTZ1cM0UM+W0kHwrwBUitOScfQa3MpYzEoPnfUEDgoJOgYUU7NbxcYsT9T2BvnKD
A+kQ1qNMC+4qG/cKlZhDW2s07jiDOWP3A+3SL8MI4Rn1zA5tQJZsfAxWkYFXQ5XnVKK7CV6jgRl/
gAUa3mJitodB9CnaEeyjfG7GFnTfguQ6xOIhUot5O1Q/9/H/HwX+H3sJ/yF0oJk2QpZ/HQWi4dL0
/avpvlrzZ33k18d+jwTRtPKicAD8jeDRonHlH/pIFuPZhRSUHzSQJESUBO3i91aXSfTfLjUIEdJG
hE8QL3Acv+sjeLI7Q3U5HtdCfxbV/IeR4E9l7c+BEyqJ8PQkgh5D6L9G0Fnkr1EMjTxac8nOnSRa
LVURGvHV7T6xkhrz7lPxkROHNArdoOoJbnSJkbcU2+bFVR4KVRKTv+QuF1cBqvFvNzvcuPxC/gTp
XTTruICPPxVZj+zOXyw1GLU7JJKRVHODfiIgstlBsaArWWpZmbHoUXFHKggSQCKSXNThDLuzwVS8
wJeu7DGnS5QOkKoXy7sb2IulnYQMLCM4vf1HGihSDWiBAzd+B//iMn1WTr+HeavKnboYpBoNalR7
vsF9eELDmQ+n8fMpVe+D7H7IxmCPQl1Cie7Rj2GL/TSacD5ouQLUTs/vadijj8MlQlgDnB56hgKn
BopQuSA7a52fUetkar7g0jjG68aM6JrSix+RCLYiTXEpZa6Xisz4UnQjiosEOyhOAZeB5OcRz8+s
uMa7HMExOJUEdQvAprBtJE99ggBPooi7SucUr4rkcc2tqS+f7BOseB2Dcb9H6VQ0HpdAAduuqQn3
x0YOj8wPrh4W/OQA2+KaJjMOf42j2s44oFiloiJ784p6MNA0mc0rJqcffprlaY41GC3uRbUKjxSc
Dc1XPgQhrgN7wZPRTR1PgyoXAm/wIv4fEpPnqBd3Ual7trwAsBIIZVPwn8GwH+Aq76c1x9WLF/zo
SrNzHgYvPwdJN/u88sm8VCrDOAh9/Di6HD4AYeCxQ1dGAv8D1fHoOhxU04vkHAeaHcIebqwETHmV
MRMh47+MIoP3Qme865YQabNcojpzbV+mPL1Y6BhYkORUOVJ6h/H8Y2OwxpDE5MWwdh9In3Dvd/zV
c7oVaHQ2VavJ4TE7ic+MuEpLqPIqytR+C4SclXrR7z/v99jAWHQDhhWKQvdD02LIQEXHrZ9hWto0
H65I2PzAJMeoTvHevMXozDMMFXmZCxAi/OuAfoJFmgNuCHEgmHl54ZTo7oDbnaFkvfgdd36dMU/Q
64tfrdgsbtsMs4Nly3sGwK9MUcmICYfBlGM2/rwYk8KkWAO8VYnxAxXLUc1BIF4NEcrPE45BO4iF
X/mJhU8wHVUZQe6EH+VdGRulUPMcRbUWklSjTnBJicMxNO1ynS/BdmzSKLyJZ47eYmaPagF0GM2n
YjCz/QSnXWKUYTssERqK2zzCRIWbCgLatUMtfDPUBPMEYXX36Fp693N6xf2+nwjK3eHsQYW00P3A
6PWyICNud9IycdW0ZDpuJBY1MCpMQ5HL8ue9DUacfsCnmxRtErCEYAhMAH5KwNQK5jPuH2p+94NU
mh2XJhE1mmWwA+TBoQLZoMqfA+AywjHFH7tkB+PssYwxeNl1srP99PM2GwvS3GgMow20VO36kH9R
HQ1OtMWp7gF+C4xBcEJDDqxeMO1RG4hbEIofDTpaQmjF7CEBZvOIdjZlNIX8img73WQdmBe60WO+
9h9B0/kiQAn3DReRqFH725V2J8GpoZinEtLhjc9adshSDLIJfShvArA15T5h+QI78AWodI7cYQKH
kxxZO6DMI9jwZeHqSugAaZkZEoNmpEuBLpj6vKYLMOMJjvrWjQRZHY1RAd1gUWxCLG4rbl2QCXbk
NnpsY5Yf93DyR2WwmKjEuRJZIdoyORzCakPMokzJ05hjBRszeLA/16aIbVH9c9ICEnRl0AQv+O72
AY2NSaVp8hj5S6rMg7ygBuiU6FcMpnn7X+yd2VLcyLqFX2W/gDokpaSULo9qLqCYMfhGgY3RPE8p
Pf35hO0+mLN7uu+IHR072o0pqFLmP6z1rYpJGqrhtGTdGtV6ca4cS516mb6y5+BXM/EEvP2uHc9O
12nOX4ke2ttaBWNcS3XtWnNtjkDLpmcEqnhlGjNDzbLOdm5Qv9aSf533yYaHvvLxX6ijpWXx1mia
r66OYg0mKr6zWj7kpVVuUi260sb+JBlh+4L29DjFioJUy9rMoD2YsL+kIyVtoTQqM+hoEH8XrgVw
T8vZENXeQluYm+SLmZRqbVSJR3upm3d2iHCydccquZhQPB1jGFeuj94RcR3aRavfLFtNPyrj7gqm
q8P4wTGyUG4b1F7Jakox3jBdbNrNbEWVgT211o5V0D8jbypfGJR8tWK97P1QqPTVrYU2sxjR2H2v
eDDGPbKFcos2TnkVImYgvlWC3DpPrEFbh1xFa9NwgwtvLGdtm4libE8p1DPJ5NRq8z2UmE57nLDD
rCLmHtl5EHmi85smM5xVPaGyONmDY07QUugobgqYEMdIOn8xfFqGSx/qGsvBPsocbTE7f3RWZx6Q
BEAa/V7G04TJMHqNUy4XUbh3fVMKPlY8dVbMJ/1dCfhfhl4fB1HUU5T2UPGYjuhEg3+op7zJMiev
q/q9Mb4ddjyDIk5filFLfVWlr3/+3T7OoN6+2+LXNy0QdAwOf63e5hEwFVuffp9NfECWSsBLA20D
w0v/twn4Xun/RRPAu2nyHv9xF/A+FGQZBP/4gvf7UVt3lzQ4wzaRF/w+CV72o7oDpNvGF89bZzHu
fVf/G8twWL5bjC47U5oFfQElSxdQwz8ZAbt83/fPh+7C1xPMmdl4WaZHvOCvn5wSzUhUTu50AUtY
m9MVh800bXOHmWWeW+KQKpVidQ/D6qy1rfYFJWG8U7GDaq0umn0DPA+ReakQjgLrzGND3UTTZF+h
JWp1Khl6bmQLnIp6P3BZ5o4VjDeanFSBF8EbCP+6h5wHD2Tf44WFTjcOVEd6FmiQn8DjHku2rZRV
JlwT91VUcor7/bjIxRGQyd6Ig0MglZYcPenWw2018Eu+hWcrl0soMtFkJghpzvhdWuLSTVk+6nxb
RGMVg5MwB43qh9Y8dTdIcnJg2Blz02XuVkuURKuxcIK7ArnY3Qxbfs8PxSxg7rUvOHfjO5dSnM0a
SuJrDAenTjX1Ybbp9KOSM9YzMLA1YIOZrKcNzYUO398rBwacK+B40iyOOHJjm3HnnGJE3YyjPtRn
ppzzAm5g4apTFKaDdlBjOTKySLVwutUmgyt/rWMvCcHWVbYpd2ason43BHrZ1XtDR7ESZ6jdhjpV
N04GueuiUtgIeBfgZC076LeP+b9jgb84EbB5/OmBALyrbJ5fyl9mAm9f8/uZQHuPgoltDkqCZSjw
f2fCIqeAMs1uAvkN0wGutZ9ngkHYiSkgMWC15bF9r5kgToMYBg+KCLQeiSbjnxwN1nJpvLs69SXB
eskRgzAu2OJ8ZCHoeVTpgAC1M9afdUJzRVD81D8iJrCK5pjoucQCmTK2iJKdbLlH7XPhZTmG7pwq
THa+XU5WFR4XZWsqLgoNLTtOGVSyoZ4gTmWo1u76NOlUsEvd2I7jc/v74z/zb4N+D4aK73WPoHms
Z1QBfd6r6NwYcrSJWPdcqTE60MYVPh9MPkcAAwKrpeAZnhAtMkF4MotmAWY7HW6jW/C/rI42rhWO
8tqNVB95l3FM64I4F3szpamWr+y+wAGb9Q28YdYJTFmhZJa1W/27Uv1b96hNFOqfXaOrZ9JA8EPE
v2iNvn/Vz+eGC9MQoIf58JvkOtj8hT+1RiYJeDrzK3at7sLu5pH6+dzwsBnAIpZ8QuQSbwvXn1oj
smYEf6F0uaAXJdI/2qp+gG2gr+fRNKFtwfLhYjUXYdX7hWAHhbSq+16dmKuQ6TAiuUVOAfNxlcpx
uGa/Mx0TNRTpRtfT7qkrreE+tVoFwMor6k/vfnv/pQ41fpXUvb0ai2SURcynM0p0PqwnmXZXqRf1
A4O4wjiF6VwEfi9LnENqoKXyh9HqnyTaCC6r3O3qFVQnNEMQIqXF7lIWL17X6Zf8HREK+iwz7hmd
ucZucuzgmwGgUm3//BWbH0sSfn8WiF/OPdYGLIw/FLNWjAcKglp3AsEahmsHkOz9QOUktp2cSpss
BmUk61hS6c7SQYM9pbrY5Qh+DbxnZfcSqbY1VrFW2Ws8ryW2izxibyUbO4XNWCbRVdpjYcVJ0a6Z
y3oPbVSfAZ211SZuNecibqIh3/35T/X/3wZOH53RJRNDgwnw8kO/o01xkuCUqLL2RNKC91CGFHYM
/Uw+GhUD1atRNd5tFRjZ459/2w+NgY7fcSkfGe3yWeQfy8t6920pk0KrasPiVLizcQKp2Z8ghQAp
DaKHP/9OHxqtt+/kMTdeAFVAmZfL7P13qhAqzTVaoxNcCOuZsrDJdkHnTqafVtFGr6E9roQ+MZfB
8T/mf/Wh+XhZ8VMyvbYRRyCZ4HT48O2lFDG6Ubbesk5tsjl6+znlfs52cF7bDU6D0p903vrdmNUj
rv+0lN+wKoHopVVjfCAanZlQgo04kbgNsaearCPdafpWaUO11jX8zSv0b1az5zaf+7/QLXxUEfDr
g97EsQF3CJY4Ethff32609uFbQfahdEH+XPcECngG1raFZYvJuIPjmMUp19C1wPqMNfQD1EPx1TF
g3ztWF2WqykKJVrvZPgWN0K+DHYVyeOfv8VAsXgV70sCmlqYVQRiUWegtZAf5BVO48Z6A+fiApFc
FXjuuvOiebcAob1txzIUYl+tXw/5ZPfECkUSh1yBFq+pdtminkqzOr+piL9STF3G8NOY5OUB0Vjn
V2jQ7jHku+sApB8ygkWahS0LmVaQtMVpXLRb9aLiClnNMlp5E3eZQ5TvMW5nN2YSXoUY8RVXt6xP
FCx33ZtEzFnUYkY8mZwNVj/Pvj66yXm2KMuQDFrHaFGbzW/Cs1GPaAH4dcQH7U2aNi4qNWPRq82J
+lq1QA96eIJYVPJOsqOr+wNxSuZdHREUtgukhgRujtLgC/M8hHFxUWuf+0UtV1UtXgTIDQej9rKX
eKgcnvtFYRe/ie2GRXfXLAq8adHiGXRqlxiT1QZxfL013kR7GWsgyAAjtOTVsOj68lag8Ku8yyhg
KbKmP+r2XDXmuIL6yhynk9mjyvXozGy86tbG+rbrvUQzGZ3l87PrlM2m1RVzeoal4VZDvf+Mh3d8
hbWEJBEyEvLE4k2qqBbVolj0i9OblLFZVI1oOfJ9wX8KJW8RPSJ3RACZvIkhZTCyiH2TSFqLWlK8
CScbZm+htYgpx0VXGb9JLJM3uaV4k14qIdW5g1MpC6DA1V2e+9i+cdW/REFkmvNTO2pqcSl5DCnT
8qs55UknGkyTfV/ppy7tmFXhgqvnHZymLgB4E7MVTcysvNWJjzkkk6BC7HkPApzf+jL8jYAorIsg
4D5EjjLWGwJXQn3VZJ0RXDJadECYpJMco/WkMq87d1rmmwRoBaXRjoxfbW3raFESXA48Ok64olJE
nmII8mK2RRY3no+6nwp4o5hwsjL2DA/jQYCuE6oVneYq8og+2o6ZzJB0BFQFW7sI83nlzjYnZmGm
4EPyqNFQo7YMAa+w3QGHLMPYfdX6gQHxWi/NDsqP27snGxFgcCyE7KSdrArV1vO0b+n9G1zxYSTh
e7bDXKMlbYt4O2VOPu31tmVuzQIwY7Kr7CnbNdC9NXZxlvlJq/LZWOM7TRmPprmuXeLD1thEdEXx
KWH/kR9E43WM7iFH3rCMEFA88OwZZ9EYtezHZGRG3Y5lVlXcchkLel4gl9u+4hVsyo4l1MY11Izz
IZmq8SJ3AfVsNB6VBgSU0R8b9p/ZOgxE2C+zaN7OWLbUJwXhb/M3BESeg1G7w8ROzkFUH2i6rT2e
hdRhScRsfR2XcbCe+yDFfjM2lQcIfUyslYBeOeN4SuhvkDBZW6MKQJUwP5fVxiC9qTxEsTGGm9Sz
IlSW/HdoghCU8PEJofqpMcZdijFa+9xgDJpA7vIcmSfm6zFULnewNHE3ZaPZn5zKm8p1gYHmgu6C
KymErcYXeLh1xRYqvVE8YbkuomPN8kFt29Ge4zOCMbo7KzHtZ1sFOC9dtmACQq8Cfdc6M/JsnJAJ
4DFBIghjm2ATQ2V/ylDLmH4SJsNtazvjl6qJxH6QYxhsXGLmgEG4AX+PnZVw+YtmME6Y3IV13Xa2
cWd0WJn90QH9v+qgmavNYOZJvG9gBcDskOxALmNNeg+FXi8fziSp253MWmQ6amLdt0KcxXsTjQUv
rATuYpxxg3kPuHj4dOecks3aNTyFkrj1AvMqacD33JguA+ODspKxv+hUtxSf0aSu7FRz1KYcc751
Wc4zwiMz72YINHL54ZeXPnI+8bpwsJ0su+Cn6GsQvn6UlsysvHTg0amyMI2vC6D10Bl6qoKQP+NM
NbsiuqwNa8JUJapI5+1G0tJf5OxqWj/W+xoeAQBRsZmG2lwODR6mFT8RBwhu7KVO7or8AX+2dwQV
Gbus7+yUzwWYi+exwGzsqwaNl+iU3p6FlLkJNgMAhrcut8WuLXTjVHth/WQxQa4XtnhsHks39Poz
cqYwx02NrKEoQKjcVSa/1oURMn1Ns9S+Un2Lf7QmMy79NCLHb/dwGfJXuNbLGRLXWbSmD3DFJgZ7
1W6RPXqfND3It/lYMe+SFsfc1IzRTQxe7YwBf2KvbbMxAe5mtiV9cBzeQ5NoQ7jJzILHZNYC4R2s
ojTqbzkH8sTWn4/UBqQOn5HExsm9xds9bLhkxvrMaHrTYf+SdQM3rRh0Su86+dx48Mq0iTL9OHtd
Y7zAz5pa0iwNOYDnYRO7UbmxUJdGsIiHireF3h5nGPkRw9BdqEniWh6Q+bmy3Vs57qn9PC40NcAX
7byrsrQsLwpHWedahzN4E9VFPpyFBCBEK9du8+iOSqR90QHlgVSTcTv4adSOOC/Gwa25Bab6Ngtr
I340ylm4gw/1J53u2WhpHn8ZpCEE8xjyjlpQjV+YYmgD0Hm214cY6ce1QoI97xpgHfEmnhcDRWx2
ibhSaTbbp9ypFiIIG2nnwjIiUGcT1U27YQ/Juza6RbygC2TO2dG22cZQQjXrIUPts5vJDuGlWiqU
6ynA7bwKcJzUn/BoGndJhLKcxyH2Hvis5+1V4SEw3/Zm5YHdziOH2Jb+KZwaWzMxfhjZjQ0yZGTh
HnYWTKeM9Jc6aD3QByGf6E0VC95NGgccEbHoUoSNTRWJK/A3mXMg5MTj51JKCy/SRqvGdd7CEfDR
efXdRZahO/UbQObbNnLTCL6erh+m2uK5n9jQxPg0InnxVpX+O3/8i/kjhQJNzh8vJP6H4J+ifW7f
zx+/f82POYrr/YZC2tGp5lluLP6r3+convUbyyRSXelF3iYstKs/5ijCIYyZJoUWBdk4uqR3qwnB
iMVgHsOe7Ydc6acp7cek4s8SeG3X/LXbICmL/7HokIYBk5px6K89EaE9Jl1Dbx3szIWuZsO5bYpu
2M2kZB15UHn8tZKEynIcpxewhfLcTi0IIK5hjDdl2UNubivtmdIK9gYTzhOzD3Hn0FqwJ60cQnNb
S56ibGhvpmSI7/LWhg/YD/EhDx3jc1kFJAIkMjkyVtmQCll/QZiZ7BXdAc1JQs/ut301fyXcRFvF
AcIHdL2peQsINz1iNC7OAimyXS/Y/eEBvyhtE4kTz8haS/LoaAwtl1ecUwTmmiPWphbKI4EGAPWC
TF2WlZtxprne+dSGyDcwfZrXSus9mI2pfmFMMaAumO2DP5Si3poS25NRmuHjUqacOLmuDAX7ITCN
O6AE5dpwcMwXNcwXNNSVeKWtXDqZCZ21MRSIdPKmg3tqWEhOqTEIx1Qt+Mu439mZXr2MI99ENETi
1DE1DEKO9L62Eu4ulVnJrspVsvdo5dajNUIUkpNBCWH2n0o3DrBuR+N1V8bzV28ap0dwGeI6BNa4
B37VnByRqGvb4ZcDRD/ewjLqz3RyUL7koldrqC1yWw3ZsJNGyo8RKsXkpMj2Q/HWyFv9i+YJP27s
aSW86ox8W9oyTW16Ep2ICCmLdWsHF3la5fR12gGXfbrG5IxmemjqXV0P9msI7AAgRRcDArPGHTko
wcEk8fTKmOWM9UpL2E3jtNU2Yk76s8qakodwir0nWTvkysVOBW8I7XDFpPrOC6z4Ymbld4H8Vg0+
QuP4EzFb7XnS69mtVVrVDv+36fkjsUt7W2Uy8dNMiOt5kvFFyD5qO0nJbYGSWt5wWRm4rLrapWUS
w0La1K+8hs8KMjXUVMlsZV97yMyngAzpPWhJceZ06LDzyoGs4sr4sSYy51SElX2NS33eK8qrE5eX
ODNHe8Hwl+ElgRvtXTILDx1bmx1yrT9URbBQoArbZXZYmU/IgZyLGo3Mgeyfap8kGaSMHCrSdrQi
+zKrxjMzGi0+jnWz11C09FHYPUc9Fm54aamxMatAPtdi/GbXKj+EUwUrbsrtQ1kH1lbSOK0nWZgP
wkq/IhiqQvQglvkk3eKuHMT80LbVBF+j0K/LyEHdpmh8j4SBwYXyqDBP0WDYBromp37mqk6uJNoa
rNToHr+yg4x2xbBI4uY4u2eKka8GFGMbfUjzsyTkTRyFwNvYw/NyyRy5laLtIMrgpvC71LjryuJA
rekcS2z9BWjyFWLrHClNlqTXwlhu1SDbO9PYHZ1gLg446nF/V32KY98TzHi9+CCpTbfwheo12xLU
dYVKbqpWt77N8HpWIk2i1RyBBAWjkj7C5FX3CLm068rMyxVvqCS7IkqBL8IMudIaRc/o1Gc1voRk
5Xlbu0vyXdBC78Orn0Gjux5YgTxqRHOTriWM60Qn6KVAsdCuMjaNp0Ifmq+im3gllr4G9SV3II4o
+TOjR28ohfvIvLVmUKHPWYy5firJfpjCy7kt052mOtocNr3MeAblLM51whlCgpXRdrb4W8t+EQ96
w304T5iLstQDgYFxk2OuZT+Z9fl8VoLguJiKgKgcQ3tMzLRx/TBkyBNnHgJvp8Y40BTOChHdJ9T3
+iHTYVNgeqx9M0nLLxm5I2dBGXnXNoSXQ9vaKvehMHbXcael4IKLlY0599lJpNol+JCvdIYfHStb
oZ8Gt9RXbpDPmU9gjLOBZ+k9eNwaJ8Qy0SccJvF5Pg+fPVL19tyI8wq6xnBCJBbzURqT8zZxiECZ
NO88763mqkuC+iLRxxrIRpwBUsurDUOCkL0ZhKaZUe/GbmvxKaWj2TtsCTZN4JbbSCXmNzLB+4uR
lOZnS9TL5QJB8zHKs/ie5LYh83EbeFuReOEOahQUoCmkMjaC6MowkIUD32IqHtbqVu/51ReRPa+n
qas2rTLdMxQA8PZUVkaXQiYjHzTcop62SJ8qvZ93Uyj6XQGm7JB6c3Wf9SCDkSAhxgvmq5SxxqYa
BmwzU6fPkGw0JpJ2qLZOXQ4nYwjNo2eE6WdQFIg4EcP4g8F1G/OIn5FMXO0ZfBKMl9aN95Q6TrzO
i1F/zAL8UpxM0SHozPVkOvbV3Cfa18qS+rEimXQL5K69NOIiO9iWRoaLFbbX2TS69+HoBlsD7e9t
NMSQkgYJk24ChrgVuFlPzVR/KUDPfNXnnuO/b7oZia2ywp0So7GmrEfd2WpndqGbgIeKJmbvAnSH
1DzfKHpW9nka69eLtZW7P0lCpMUUIn7Sw3dcFcLrruuwzvZlxCONkkemKZ6PBlYS+4j61QOGeBiy
iOG+GrXzGNYirMr8amCws+/s/glgFvamcuHWuP3Yf0k75wns5LMe9K8ym59I5r0pEKOtSIhCNCjq
/NCAwtk0dXxnopY+MtaVd2hAzQfEcMVX5h/qUxPwhUNB3/7sxBMm7GNF16v3x6pu66HbYfeGXXpB
qQUjBc1rqtv0hmVnQcKKo3PFAhp4jOrdq7qrJ+exdYLXHomii6F45I3D7mBiKqPDWwWlviPkqpp3
rIfLi7iqtfKp4gCl9vKGtaGCdFuj48yPrkbV346JCZtSpGcG49lj38TyyWbI+VmXQZhcBSrKzmRk
G80dOKQo2GUzzVKxApYIDItoVzt5YVPbavd2HSgbFxk5lvjqwIIeahmLdaHpqLrQKG8Hp/2EO2b0
G4U0mjBVIEGh9QlSxLhHK0hwXt71J/5LtfWQTq4AYB7jxjrvPZOBna6xWEqBsT6ARNP21CL3xYwi
NXJMeeQGISlLi0N4ypmxCgtjOmG0rk8N7+Zx7nCyRfH4vOQjHRvP0fzW0vqdUagJvetSbpET3JNl
J5qzOD6kwZaYDYICy6Dbw9S2VmntxrsWTctqCqzrfGYtldRaeJitsDuARQ6OTW7Gx06HHGxkGZMA
ozrHlwXgM5T151442Qqo07SL6yEGfNR6GybCOL/jrNyMqESQy0YpFxlt48rmbd73+P6x35n5ztYD
/dXqA8roKq3gaoIhEMYLC3XH/dTqfSHbr721LFXugxrUXLdivhCTePZvE1d0cTf9RRO3rOVooP64
izt9G55fnt/3cD++5N0ynC0znuDvC+93TRy+3t+7tsVJggwRvgr76EVSxn7p5/Z7sRvb7MXRgqFr
twmH+AddG1KUX7s2HTfz8m1MdGUeT8fHHPeoA2sD70pcSFxMD9No2YdJGFrj2zNqXYxTdb1WVXlk
iwiYgZHSsMFxwCAERfyuN9saBoYOzMGO5vQEiRPWQa24hlCh18pe9wsGQgwWQIgFDYGRcPajN14E
ajKcdNWCkVBvRAl4WMYN3Vf5VCzAiblh2UKdsnAo0jcmBdCDcRsvoArZJKi/3ugVcgFZOB4vkTTt
RKH/CEsrASck1BWsI+lwZbtjuPcsY+7XC1joS9JnLSStKU1faqnVl7C3h9wf2eBcBgHhFT40TH72
HGIc5R28YXkop4YyfzZ6Av8YlPKnorUr89i74XRF0mY9HUIY9ATh5JPSji4vsITAjK0S/0Cei2vT
rcprz0rCG4wlw2W9oAASmdF/sdIgPmwhhSB9k3sg1WjtEquExcktr64at0+LNVlOCgCJSM17NP3s
EKv1+F1CFhg2TR/5JKGQO5dkwnArm1hHdqYg0BVQVRdtmviuU+vI+TyQR1VS6jJcjJxVguOtQNwA
f0zL1Ke2yhCX4zYsUr9BB4Xwx46DQZ3S73sRihyWJFUZNvm2elue9N83KTj/WKsESAy2w/dti/19
91Kz9ujOWxqYiD7ubUOjtyOwBZMQv2CNp2ZYPjhy3s8qgdOvvWXdp2gas+HYfd8VGT9WRw28kXHO
/XQ0x9Z4DL/vmdT3rVP3fQdlf99I/Xvg/Z0DD4HNn06t1t+y5/G5+fb+xPv+NT8OPMlxhRgNkgDk
AuAIi13uh/qHP5Js0eF7s53+roz7ObTyfkMCThnjMbZgaL/Y734ef4AYLAZMuuPYJvlwEB/+yfH3
IZ2aKRJnKUMwItRAPzBT+6BeSRO8RQYJk/uJ8NBHDqOigpQmOHMURs2Vkk3ebat6uspKc15465iT
0I1g6NerLVOoAu+WmI3HIO7ZdPIgOSumy+M31TkLLw3jEgsconnC7qpwtSX3MftsaWTrCqgnpHqC
sJmETsiN8hDb8UuM9wHeptukwzii6NpOWWJTsrg9/ivJUBsYG481x7GeYq3BJENiHukPEZBeDvjm
jLgGdLk5wR2aspPdyIszfdE41UHOqG9LyAM3hRdaR8ZenxNZa49xluPjqAvHtyDDsnU2Q7aPWM4q
t60uwT2661y114Mbvthayg8JidM3IvPaMqd063kMjidbkLOFi26H1PW1YoIyko0MlLXQsSACcYW0
VnfVtp757tFgXjtCkTgouwvS5oXfm5h1DPcOg/YFKMXCj1Rxi4jQOFeYKWhGi4Gmb1z+kZ+XU35u
udVjkMMKnI1OYV8OP2NUOyw9jr8MZtIp/VzbyxCuLG9Vos1PKdmq60pE0Tp1q37bs4xZxTH9pvTu
lAg2gWQHDxdxeQlE/9j81XDqxU7OUr8Uqaahl0jx7bZe9lBiinxg4I+3aHHQcVkIwKCYnDARshrS
wffO1RWatxlMnHbsyMF8Li1qZgzJA1BFllArUWUsEUwowaO9D9yZfZTd1Zcg7ppHK3XvnDYuCcQA
H2GwRj4n4kJuZukZe692XGj77n02VxrhiWK8h9CLapMgd4nVZyFFeEH/VdOJF13JWhfXHVSDUx4j
e6Dj4zKkuqznTRYVtwI52EY08InWZilu2qyDeeMGACgEN0PAk+Mn8RCvo4zVyZCr2ts1taBlCiuD
DIp4AlFIBI/fgUEoT6ah+rOQdp6U9Uaz71lcxWdW7uifLX7wdQvfYpXHCXBRm99luTVcNBSMWif9
bJxw/B9Ken6gWEk3vXKXztrORQcUvE6eHC8yswFlGBZYvjI6CeBeWchgIDFu/z3o/85BLxBfIh/6
48r2dgG9/Wf9nJbdL/Xtjy/8cdx7Dscz7BybMRlLAGeB1PwUe+qLccICYWN7lmRGwP7ip9jT/o0r
AiU0Naj7y46CQhjoLHGZDvAcRzf4on9w3FN7f6h2WezZps6ignLVXDwZv+4oPL1F0AfFHHywMVy7
tpXjtWpgL9DJbmSFP1GfB/NGZM6wc0sLpvMweThdXWqXtBzviKHKzwQ4q5VRd+6erh0mZJAkxYpt
K4w5p4g2aRfecHzurZTHHXJmtoJ++TD26dVoWh21S+iyJzU5Q50EDHNreWgLiow2NAVZUluZedsV
DByqypSrWYT5yRqH9o5hBlmmsrPWxG6D9CB6Z3LFPSjtV1Fx8EDYvZ7QYd4kpWPv6tG2WJUnfX5D
Tmp/ZD1Rn+E3ZIii6jzdMaGN1yT6qvNpdCQbFMVgnECQo9UAvuraXoBYL2dnHfLrPDWOZip/JGlr
PTC6zn2pah7HSS+m/aw3+kavlqAYu7bP9YYxRGbeVMh7feyRBqN8YKwBoReJ8jCvuTh90yhF802g
57bTK1TcHutftzAaKu909OOxJpaYEArerPxs7qx0K22NZUuScCqVQQ4VQlZbZYaq2KsCBhBEMIX2
A5BxbRf1epyiB1Yj5v2Y2w5SBTk8Fexa/KitPWYNAuhtBW9W3zBlo5xdERRp6GcD66b5tmBnkvab
eCxdjf29MoDhlVmvzdvegd3r90XZzivdRgbsa1YHfoypx3RTY1E7eaGna5zrNcI27Lf1uMtxZu7p
utSO8TOxTrFhyUus5x2mmk7vEExpedT5ZH0IdK8hmnyZIm1MlpSTjZbO2M9AgNO/J1BfTxrj6Epb
w2pR4bzDBDs3zUWZZMTVg4wu8QeQUSyGlvqkGlQxF0cZFJ3TPJVmYN80c0XiMzkRZcyCxAfx2yTj
dUBftsMw7sqQgeMMCmNLutUyabTmitvao92ZnHsMQa1+qxHx7oYbzUsyAo3NEIU/mCSAkZTgfgpl
T1cXMMOnqt5SqhT9iuGiwU6pUtcjMy0EYklRw4kmVRmWtBaqdQxNckmaa5mCxDQn0I3sOF2brNYn
v3NyYvwMWmEfPc6LPYdLvkptBjdFFmm4faXNwDtBsfoQ0PjkJy1B8rHKq0m/nIfRGbYZBlz0iXVU
Fr6BCOo4QS4HmpBp7PylCFd48afbhjV36LNgUJ9SZtnEfNWO+FxHlrlmRx9eLvlTlw5Z3ZtuqPBo
IwEad7wAnb0RHmwIixg3C1Y1MU7WK4eQ8AdP1ar3JZKV2Wf9BHoVf0hzMJMkOKCXDg5uJbXRp0ci
uDHs6JQNzejQOxqF5C2fU1L4EAFOvoG8YxPpbXdDH1VcIVgLd7K2/MgY7EsiHELYfZU6q7IK5ixj
qPnp3wvx71yInrFcHn98H7K965r4a/ef8vU/qEz7/MuvHojvX/+zC8LqQ5Inl9sCDntzAf68FqX8
jQEPynwdWd5bI/T7tShcDEIWNh1P4H+wpMON+X9tELBVrkzcQzZAdv7oH9yLxofVPV0QLgyLg5Jx
E8CTt2vzne58Im/NYMuo7wlVBnj5CuTrUk3BIVnUlmOxz2P92DKipLJ8NFJKfcI+3v3y/ovxweNn
ea9VfnsJ2H6BwfEzmwtB9hdBeglCr3LdUN+XzUSGCKBWFuP+jCTAN2t9XCdLKqSVEdBThRiYSJbZ
jOaTBa5ijmAEIHDR0fzFpbvteIAriV5rgVBa9uCzHlmjjsKnWH21WDnFJUCHIvK19HMCXmL5v5Nl
gfya7tu53MU5PC5tM9nEK+LRo+pMnfNaH4rJn/UO/zUBakKs9RT9rygeJpx6DZ+GvWKbkgvWBaY4
C3sktVy811bHD+BmYD5c7YLaFj84VLVNm54zdL6mCO85OchB09hUON6TIbRNG8pndnIATxIQ/Y5Y
Yb+AdkSCaRRt+jLjCs5XSPFulAZrFq7/BvXqZuiqz7Ru+i7O+iski2Dkiy8zuLouSVc1w5SdM/My
xg5IlSDVIQe7viPriGWvPn4tiOsMnb49L5Azwn+B6O+0fLN5S9zgZbgEvvx7rPydY8VcnvV3j8b/
g1RelEX3/Cu6+cfX/BwhL3W0KRbDDW4XJEIMR36W2IazTFt0XVAqY+0wec5/ltg4FHWdP2Kn97Mw
/3GWWNZvAmUR6GYqYh4zXFj/4Czh1Pj1SWagwlB5sUgKNEKceB90QBUJ6GYQTNGlrCrPYBuca+BI
IpMqDSzvtJdlKoptT1rfYhoQ1UVoZtoqg/39AvJiLgmxz03QKnpUq0NEUiIrpFY6X+fGxLJcxC6P
Klf8eVmnTfYpnq36nJJMf0lEqDzfAO8GdpDSH9qYNgxiF2tOeS+7TpoH6r9hOCoRN+NFg6RoE3Wp
KnwGupOfwk26qMBor/B04IactHO9nyoEckjEV0ZSzCzzp+bz0Jtwl80oO1iD0ifWzK7xjW1Qj1Cc
vLWth1kHQstY2BFPbhRfZAPJHD1Gh73W9M1hKHPslBDK1P+ydybLdSNZtv2XN0caGncHMHiTe3Fb
kmLfSBOYJIroW0f/9bWgyMqnoFTSyxzXIMIiwkIE0TmOn7P32rdDYxzstLeDyvafx5J+QwyRCX1R
BPaWaf2SPk9SU+f0Tg1nbrqMoe23x5SkSsi6Y2aRycSCkKL8cZ1WdoxEEbvbVd5qKCZhtlgb7jxX
2Vx66yYhYGWlG+obDSBGXYy4rL9yReYLwCopuYxkZiynjigBQ1y4bTRla8TLphajouvdejCJd/Zk
j1ScIk9EfnTzGUVYuVeLB094i6wEr8kR+mJcNdAEs3ro3Yuln8qWabylLcue0E9mfRoTPhW1kz2c
LDYH/nCRk6WXKLYmFt9Q2gue4bp1QEUjPg6Obd1pIlhv8ob8q1e/dOv0zU8t/YYu3x6hApZaFta9
W4TWXnWJyySSuBH3pR4JFts0BBtfEjSYnVXZoxUGxhvGYP769JQIv2Ssn2e3uDEQlyRFi5Y5G681
1KWNmSSAovMJEROePNQteNrPHpsiPC0mswCyww4ZU3oQ5dNdp3qCV4gNsoPEb8Fr5k0XnT1cHYRX
YVRC3k5KzBE1DPCd3JnZcU5mu4dIoz9Xdp1/tbvGcvY+Ybty0zYLHT0v9HIqw7SF+KR966xxXdDv
ifJzShfFOoqy/0Qo1tBtF6IfbqjJAQwiVoo+RS0xslEqUBBP0mCrJ8rA5XBXuXKwqyzWdFtWnXWI
x8xLr4UVupui8Wh5ZraZXdhWhJJ5tPUQeGsi1UDg1YdkZUnDgcwFaajpciZoywSRZa5svvgzvyPi
VbOw9n0OnTDWPb1JoS5J1dIv8ZSFn+IW0k2FPuNQp0gUsiZjumy59WOqlw+ydOXt+mQzPoCAQaVU
7lRjXS0pIYWA8rqt59Ry7yW13XIFavOtsqjwK/yBL2QzLBcEXYyX1ZDlR51j1ZkTFR3SFLZ1mGjQ
Kw0qYnvM9KFW2PYiAbETBol96WXuEzHm16WTQg80QnVJ4oO8rJPGQC6lx2fZVGPM/mIaL6fEsT/i
ZEbN1s9LhaUkN507xnf9ziq182a4HmTBjquxz5aUOXCXfyVKHsBUEtJANfqZD3g2KHFPc3mKtzZE
qq/Cm6MHmYqIEMOslV+6okKs4mvNz6iRvnm5vXXY8W2YoeSn0VTVOWP3jvkiJQFxwBLglJF3nCSF
zliD/tn0akr3nYwA+Lg9+jgLL+kDzeFsm3N9HnCt3vJYV3eePV/6YwwInRCdIyapmg6k07hnD7Aa
/QjATa8TzYwbP/eSIwOd8hXvih/k5mxTXRWmqUgTFMS0mNYpVOldV4BRg5I0BRlP971lVHQJrHG2
jz45a8TrLI+emVrYcmSE2cgFJ0NUDCt7bzqfwKONmyLujWAaLYZ3k6nkR+mNfuBY9XJXTUCJhNuO
z+i/y4100urKzmvShQZ3+goUadgR7NUBZxqNbSZpblY5EfUThdgLmNHierES/3qYvOVmLiWNx7Ub
b7dtDQ51NO9dq4WkoZs2a/YV47+drhrzM23iNhBTX92lpKt1MLFiB65uD7wer8cbUXnmsRxK96Nj
dwuWMx6tHRtsSPrM2PBzRcSslhUrv0czdOPSIb2yscVveSOdvYhoTkTkqV94o4zPFTqUmwa1RNBR
Z3Jl/Xj+Bp+4u5fohMhusnFwaRM2Kds+XSBbbdTGsgb7tLSwM7ektX0risRBho5F2JFkFE1pnW4N
1EmXS1mNt7lr7MCb+lfNYMsEp3wShydHGdlVbFpNYNkI/nM92A/sVOsrt/bme3O0NNMFFft3RKF2
x8HrplM1hYkgfVCM2yFOzGuMQtlz4VfNc0TG603Z5+FTDUv3omf/i7PEWx4tJsBsYKv0MLfDvANz
3GxMVeo4oHtiMmLpbLM7sXseYDcRZCuEiQIxEZqhZyLLrZI0hxozNm8aBCPOzvXC6gyYR3TbIhvn
C7ov5AEmrWXv6Ng5XMdufBETrRA5xOpACM0QkxURLmcrsdRXm59PKmZYJjdRh2NBpab/PC9SH02x
8KH3SpP8LR3pZI+MS8H0quuH0B3aaGNIPHGI5sC9B944XZJc3e51Lfryf4vj/y/awKofp2T9nzfd
ezzAyd/1Ff/8M/8sjj3zH/wIqjvkFWIFcVCc/rM49tx/sPdWAA3w7bJ3XpXw/z1vBNJBJQ1bh1/A
tLHN/mujDaEA/g9VByQgZBLK//f4PX8vjQW7NcA1An08szgHMMjfN7nROJkLQoD+aBNF3MHt81GT
C/JkL0Xv+KzZsi0vwcEmZeDHkNx+uFa/2GNzgj9usbGLIVOGZWrDCkGf/Z7sTsjn4g/L1B3G3h52
7lyonZXYOTLepDj+B4cixYVZKPMAUF5/P1HqgcGyCtkdmHslh9y2xo2jkVTiBG/+g7PiUvqOQpsI
eXVtLPzQu6CayUhDFMjmpgnWEXaYoO1Iju8mtz/9/qzYqP10AR3OSaACstndvDsrCAx9lksuoJ+E
oBhmG6dar96mgTZ5GdL+rxiDrljiLab66q9FgbCF6Fv1i7u3bpt+MHN/v3uOBGC4PsVs+96dZ4d+
OqTR35HkJFj90ynelRZ7n9+f4s/PCPMRy4Ylg8mEHKl3R9GwpPXQhD0qPaFans1SsxeaGnfYpXVB
QsfvD/eOs8BJyZXtwX6WEHSmQ+tJ/3DzCIqxndjq+kM0U/6jevvGLvXNiyqKh7y4UIRUbn5/xJ8v
I9QkG0gPYyph/TTwp75PR8+p+lVgTEYHtjdull/tfn+Ud92s7+dl08YixstEzruKxn48LxR6tNSa
rD84yTDTWTYugbtdM5IAPGsW8g/n9Kur+OPR3t00JcyoiWTeH0CPW5sQAng0FLj06YwDJ/Wh+GXZ
l9+foP1ul//9DEEOKemg3+CBfLeUzXGmvHHktbNiJa5xSeRPkdkzhK8WBItVxA6guXNJjtk2KIpe
VWd651o6xz5qq8MA1GvH7AD55+jWX6fJMU6zYhBmh11zT1GzIVmZTXfWLH9YmKxf3H+Sysh9YEbJ
FPL9E+fpSCGl5TVKRkYqG7Fiu0Ejy2FnGA6aBG3BCPOqMXC4ejsbLfInc3EngJRe/YHAKWcb1ZF/
jV/zny2x//EFl7/81Vif1zdc8te7lyH1c9z05OFCaIhJpYxlkLRkeDae6na6ifQjmxDC50fl50GF
7vY8lWl7iS19yFBoMGwciKoGTUO0MumJG2rnMAhLD5ClHc20JO32g60W4wS/rAoQGiM+cyUCBnip
Tz0G6aeOePOtj9d62wrD3TuOnRCq1Ho0Aqdzl7UafnJORzGUPjYieRGL7LEfPUCSYnbofizZvkXX
Aoq1u658FF1NwvRsFvBDpzAPL01CgZ+NtkHqVuLBCuX8ls3OXecREu3j/zh2Ku6u+cnl/vdP688v
CE0vCgPeer7BrvvuYZ00zFVJ6/OQ6PiDwSYNpIp5spLpoV/Cetf3hfVvv5IcEfctjZ+1P++/O6Lf
TsDylqw7tGF4skjDI8/pq1+Ky9aBJYBL9uX3Z/jzuk1kGqsNUyR/tfq/0zHpyB9K7k13SOecjjkJ
JaeIfNmdZ7dz8PtD/fyYejT2lI2Jwl+HFu8e06hHWTMC7jn45EFiCmmsUzX27h8u4C+PgoCAMsWh
k/j+lhWwzIpu5AIaqjUZDLu+ccTL7938/mSsn9cxzsZDAka1SLStfHejMrgAFpZ/tosTtEAcIOle
TQUcI11W+F+1S0nBg49aF+aH94zt+lCJLPnTskTT9t3XHSMmTVNJfB4GpO90tx8+hE2D2CAZXH0Q
+Mt2I8yLPeCDbi/GLvHAGi/ihELd37Vm9S2vRvcu69LxEElzuCqWhRCGrAr/cAfeS4NZ4vmdQPGg
jEN9QWv47x8xGiUGAbSOPhDtWp7MVu58s8fkjrntQ4hbahu7ff0xx/lPu8uYr/s1J1NBwg18r6zg
P+TfcmsaPmTeFCzL+AnLiL1tkq6+n8s+QfqbyKNkn3wu5/wDDrQ/FRe/PgF/DRiipOf9X+/9Dxc1
tFq/mEnVOIh4vosIGtn3o4geY1axbd24aRAS57ItXNXxxWqLMxyJz17iPuhW+ae+DsPtRBjfunn1
b6vFrR48MngWgvDOjkc/C3v+TBc2NfhWdPkeDkf9h/LIeqdX+esW/HAG757OsSOnPKpmRIJGGp3D
xS+J1J3KdRoWdEnLIt8jG0xT8+RUSNrYjP4posn55ZMJ6JS+vsck4v3r7s2sJQCC9CE14q6Gvu7J
L5RVNy479A0RKa9VPkzPrm3FX0FVdf0QbdPKRmhHYC82J723TSI5WgWpYATRgXbE7uttzAEPCBTT
LZpo69tcWhZLpYuRL9tJMwVQY/jPhLu3R+bc5qUhrfy4VNVnAPP3auZAkfie3uhr+Ydr/nPpRro4
6VCCCoExynsEMapTl0B7FoQmzZ/L8OAOaR4YC7ZFmN3OH+rEXyzbihqYnSeSKGrFdzsKndNhbVl0
DnVUvvlwvvhqo1sUIFb+cKT1J/19+8BpYRu3fcG80Hxf2JNH1dMVlzxJbfSQWU70nObLylGc2U3I
OcO/airDO4fK+lPo1i++vsokd8p1HD5MFN5/fw2RtdDASk3oke78Mey8m8lt7kwRvuVu94Utr/rD
B+r9OHt9a5Qp0ZNZ5PdKhMJ/P6A/GHpKEh5ZtuEllgLqnjl0grlEvesMyzfgGg9Vkk9BNNcUNwIy
+6CjFhv08oc19JcPE1Z4vizwLH/K6Uj6bpDxwPs7elUXmLWLyBY60sZIqmgr4/Tt91+zX3w0Gb6h
MGB+Lgmle7diKz8ly6ifuMlzC9q/tsLt0nvxH/aIv7y+Fp0MniQu708TvlRbUWWJWh/YI7dbb5hi
bN/EIasQw/YI6GobDaLHg9Ggcg0jolpxGYJUMi4WZkx/eF9/3pRDsGNXyKYcJKR8/76OM/FQsaa7
7wzw08GqQbNol6t5mKNtVFjGttZFeYjdzqbJ3pt/eK3ek+C+P2tUQ1xs6nYol++eNfKl0POWZnuY
LRF/qV2Ur5uxjbprjbQJV4mqlNpWPT+AGCKCIjaDanIZgFQlkYqg2zjDAz2PV0PsgIm3MTxYWxlJ
/fr7J+MXCw3RFIpoP4YuGIrePRmx4SWzLFVzUFPY7nsB/UUw+9tRyyd/uCS/OBQyS+H6GNsgdL7v
/TCb0nUDDufQLWHxJpzZvV3KmNmaocz/4LSoQSX2gbWl9tOqVpON0dWeaA6wGtpbEBxqX81ueJG2
q4r1X43GX7RffrGIcSTaIpSIAP/e7xvtBQNk1XOkBLl+EOITuEf3RRyZqVFtTQVD6Sqe/7B8/PJS
sr8mkVJZjOjf3TUGjSXIPtkckLWRoEK4GqKSwg5a09Z/ONR33cD7LwSVhglBGB6kw4r191XTy4ie
jxaLR0S0ZrNXM9ZUgonFuARY4ct8q1ptB4qaPN82zjAae3aO/bRbJtcpQBVIXq7Eocd4ChmgPtlA
IOKgLTOvD2DpKAyeYRN/xrtrXGWOJzUZKzmxC7pcTdElp+RsXYWIkchUOVr7ES8e3f01UIxRiMtQ
R7Rxihgnth5Ub8M5y8Uk7X1qFZPagZKI7Rd/JNbwm0pplmAtYwcTXxA16IRBC9M7ftQ5g8NTXtJd
O4ALK8TOMGvrXCwAcg4MLQf9QRYkG1yJrp/DW6XBfO35d2OExdTqjNmf8DFjlbCqoivPLVcjrnSq
dI/rOL8fDFwI57Y0qqPVZoBb56hlYunHyVOhlSMg+0B8POF6jZA39FWV7ecsmaMdaoayvUwHtpOA
x32mSAetR5+cxIGJYwCEPDQvCgN0D32HoraDupBrcZWQQfXZhZ4A+zjspu3ikZ1wX0ugX+Qz63S+
GZlc3JeJaLvdbDS+e2dW2M0YBQ1Rf6KInfaNx3SNpI2IwSnD42XZap36h5I5YLXLw7X9Zxo2kqpG
S+8xjZt8O+VF5Wy1gOAA/aCWxIT0t/R59z0Yy+ewtvOX3PDMu65U8CDJuj4aa1Sh0/jXfT7vy0bv
J1Jv7kKXJqqIEe5CYTvYIhuDzM+KfdQPZ2eYRyyE+nOaKRzsvU1WcDo5eyBsr8Ixxh1yLHIvROse
FBSFnS8SdRA+6hEq5mWTYnG50Fhpv7gd9CTRz2SsuMPnpVHE2DlrGDR2X5nkT+skUwGhuJF+0e6Q
MyQ3MKmXLd5y68Ir8vgKlCKABhcZhU7Cp2lx5EEaFnNUaLCI5iDa+yLbTmnWU1Rgwsj5SgRau8st
8uFT06H5TpZZ8rfsOqO7NI2iZY472cFiZs1u6lrkvXE4wBuGbjE6cYDnwrsJPXEH3mzaWaMX78kb
gWiAtyII7dk+LJSud2GU15+IizEvy9iFxtE1itFp174poyGDDq1qgHcwP+CCkac2hwTlosM+OWaC
EmZ28ZFMwxnXxj6RtUWM9fxSAFJ7KZPw6Epxn/TzCzA7dHamT6OuD18KsgZb3sDCOyHtwMRtNMD6
pPEAVjw869BJAhVV3s5kZMp9aJC+pv4SIAup75LWGG6aqPXudI8Gb3T0ZTejPMinFUxhlN90M9ZH
z+mSY6ILWJWFN7wJ3aFyT8gWJBZmSLplhjXalCCbUdmZLZS8KvE7Qmq9eNnYPDzPBY6xKXAb9hF8
TFkkyMscPyISyD40I09ZOuNI9zLrRLjrDLmwq/bKWrwL/qHaTbwQu/CvNFLvr2xSwhtd3aAQYuSZ
BYu2248GQg1iOLGhG5De6oO75p5OLlHTRyfL7T4ovNYdNnOFFOzSMBQpM5nrMT/M50EaZ9qzpqZJ
2wDqa7lSAEvKPFglNA8xXf0bO0/J4y7KLDmhG2l3EkLmB2u0vT15b+OCfJ9mXJxo84syQ+pJ+rv1
zl3M/KLmI/u1016kiNSJIPeOMnEwkWl1L4YsfPNp7hNfW5Kru/me2LbM3vTInKl4a+sW2spcaOsT
yEKSUPsadXFp1x9hKI4ByMD50FGxPHjQQT4Omp8zYxcFCWk356ViP51MpTjZwtHPdOFWN5iOF0xT
PU9C7PjNSwwJ9WtTo+XPJqN5cRs7Oabg3vMTsKVsn8BJe5YVSEVMW+MYqFAWiJtgNQAfsQ0JNI7s
qkgpuU0puE6gAyGG0ELesSv1233Gvqkg8QGG8KZLouGpCccVVinxlSE2WlNdKlOQJFUwGoSVE+fr
M2iMZ1hC8T3w/HxTuW0PbpXLaTyBOOQU3ZXFfRHZC7+qyoanwZ768SoKw+g68QD8EE+7XFXkpl2K
mPANEHjJQZiJuh86W2IbmN3mrOo4voYcV3+idUdqxFDJ66jlVd2V6GH2Sz9l+7GaRHHApx1d53k9
uDgpIPTwEjW8VNxdmvDNOQPTf+0SOvalHaL2Viyt9aATrneSZoB2wPwdvJiLSmLrfGHwaN7Wsq2/
yHWHuS3VUhN02qQJ8UwyOUJe4ccaoKwZzzfnmoC8y2XQ9ZdurtuXIea6Log0vlZWhLFw6WMuK3i+
8Iy7ej70fqdf/VHLa7E0qNiHyo+uJyIBaupdHNCv0D4FhrjaHh2B3BS373yJ28XGtOwjJTWIECTI
o4zTkhWqD0mwqkzrobZmMndlFT7WKkZHJPvqk4pIm4NHhSLKhiJsbQaIOK+yJ7Uq6ryGTGUzDCLQ
qhcrdOEofHd69IyUdTEKk6OzBuTVphFd9xjncJ57kgq8xKx6DbklP6EFg8bX+TRxgiQjkS0uOv4H
UrBWss2IPTtdahS/C+85baxSP4PQmd88d9CvbiTkFp1jfrLabn3Ke5LdmbnY8j4p4uEJ7XDvbrGR
kNQmzezO69r6s5PG6t7wF0hHdTnG17MiPQTnT9m+5M0y3XhK908mabh3yXq7bZgzl5J4srtGoABC
ej3v6dhB8KPIiK+F5qp5aTzfmJExv5kL8iFjgq2J4dML74CBihPKCdLUnJGfWC3ZHSX79OibTGSW
EejpmYRqHe8wocxvLiGw5Tbs47Da0G/R7QZECYnAyqggwyIcLMCmGSq8EzFbrk3da1zvxTComHPn
SVqMpmXpVYInjTUrvibwtMKNYS3VjeGkNHEJU+Fem9qLh5NyKq/cgiB7w2jDnmkwC4Quxdi8AYmz
nkQErHDA5P2N+EVI1bx6DV6VfHmr7LRut6TFktbbprL/ZntwfblnWGeNuuayKL7k+mCij2w3a/74
w4LA9M7vTFYzV5FCXHvNbReWNP4bu/7QDXP9cQIHdGt1XnQdYvQ4dD44JGKmnBPr2ApbxLZ2Ko2o
e26wjZq3reFp1vgqW3lYc8XF8xz3ij1xuK/7sGURg7VA37RzegbCjvdp0V5HVA3mjSHPh6NQBbeG
z+alQyYfublulNwooes9ZHb92NYD/FPSr7qo4j/puq6DcKidL9KP5F7U0FxrASTOdiY8rIOjDhbX
a8NEUwQZtoV6A+55vrOKdrqhCBk3pUjDJzuPBHLc6p4EjStAPKT6mSaqxa5tgxHY9IeG/o/ZxwMK
w7rlsJm6NkdorTGcy4PCMXaYzMS4mgjsvC5nGd6r0K5O/pT0EYtusaA/ZdjY4N4+yaQ7D/OcBwnv
5pUZje0lYLiS5D9k9JT6lIA+4z9aqJ99CQg4c8vpLgMc9jrk4twkpsWSRm7B4uhmVyqLqL5OXExT
Kp6pt1fd2VR98cd1zlR1+5jO8qkJK5dpWUxBOqTV/OxNY3RnlvG4d6f6qKq8CfwRLMwmIR7TG5fP
9P+Kj1mBx5dvDheJiPWIhZ4dztadZ4FqKMv0KTNMZzOEBqEKhSDJru/lRRFCusOoV9zyDy5N+dB4
6BtDsdT50V2vOUgvQ/emB166oTGNyN4NxWdIf+oJJHV+TBL3aUrN4kC7NKYOpJTbFKuftkrG+Crx
aNxUln3CkGZ9ic1w3A+eYR6gSxEgnJC8PQ68jLrGOjZmtAqjeVYXFBfiORXyUMqp2vM6sQBX6Cs3
kcK46+e+/zZkvf081cL64Bf+au4rxEMN0mo7UcPuJWsXp6bzJ0u67u08cJfkgGZw71IXbtquJY8B
+9+3hVGTva0jAuublMcA7lOU4DcvYSHWNZxCUaR6O5E/B0Ib3NuCnbp3FQU9+fafU+hy5whXSQfw
jQhmYeDpBim4mPZzhx9uz6u4B2tK/iQzNgoyt/9QCBk+AoylzBADQB7XJN7W65I7z2yXICsc70LP
+LlDM97FMs822AfldVHLqtrGo28xtMiX0zxXw5WSBp+dAt4RL5wqYS9NKZhsJyaRNoVlvmnbkm1p
Tow8grRqHK78sEtfCluog7RowNNaQ2LcLDUtjT4xphs/dJpLhI1Eb/JlwGJH7jZEScB/d5Ic9DZ1
p2OITnfwdHZF2k11oUvsIVpUxJAz4CHRVXcE5aTzBovh0ZoM/8VnZso+53Nb4aIrQIRtm5rIRdIO
YiBaQ2e9gHBuT5XtfrEW9S1sq+YTFWuOig9If4p95NHNoZ07Qx/tOrcvbmdFxZLPrcXQ2++WbTSB
n6ccmo5Qo4fkbDjVKILBNbV7dDPE2iwaqro20E7D757d6pr2DamItpdGFWOAnEWosmT6qSjS8tZu
vOIWmlWWb5KZBTSNx+4117b5pdRp/NqE5kIwKUr86wYVwFnCR7kndM8bX1oqHu5bwiYH/G3OVwK6
5imvPb4oYF0+8rWkd7bkFuRgQhOdUxUm9gP1MTvTrIjFOcom/VrgW37VvaaJoOe+eMvEmlquly78
ZOrU+pJ95+5WAh25bqbwE/A6NuEiTAy8kkuoXwk8B9ZiL4OP0z6T5X3ekPq10TF5Xns36oZqL/yR
jkY/xTwesd1T4GAkrO5j1UMr96Mq/CQtyZ/x6ylvAzf1MxmI0uQxKp25y4JB81vCX0YuFZSotFw2
MRMHTRNR6otkkR37RrMcrHg7YtWM9hSv/OTFAMl2EiPtxyAW/mwcjHktATompITDTIV/mcYmGm/V
QuDc5qHiLhkLnzrU6334aWiHGBNTnwDQB5pOJHnfc9S+cUhgGUEVffrrYsrBiHrUo45FCqk2Uaa5
1gIMjv1EdXB8GW2dhsyHLb0gLj2+8PJeoh8rD3mS0u5BWYCwtMym7FhbdIGu7UZOFmLkRV4gZa3u
5YiiglvIvHU7hs0ase5K+iFtbWbphUbFMBwK4tbiK+Jah7dB0Rvd9DbJGFfKsOKHbB5sQKaQ7AvL
d28z12/wHNee+TDGtZ7xXyFlvxY9J320BxyTtNoFv3VShtw8RYadwfyvkvmWe8K7S+8/ngP6MlzF
wej4/5fS1q8Ju5dkwy+7klwH/S0hJCE/+H0LPL33kd6DNE/saZubvD+bkdu5HEv6f+eRNBoIplVH
RSdjUacnU7U0UVpmK/BKm0S2vOqCDTcfYb5f26I3SbAvidcutvZCbs51PDgmiT6UkDlozY7EUzt+
tFLT3jV5ZZ6ZSbfHseidW2JsJxI6s+RpWeLxEWP58Fdb/X85zQ9z/e3//p/PrwUiyn96OH+k12B+
tGnD/qs1/JNB6+Eb+fFaf/v2iz/13ypU6x+4Ml3C4P6CGfxTgeqb/8BiyZgAESZTdf7+/xSo6h8k
l/Di07ZAlbZyDv5l9RREx6NApS2LUmEFJPxb9qzvoS8/DAJXUu0aRgfxBpcYArV30zh3bh0jHmV5
MoZMW/WBQpD4gR1SePi8XWF6FmAC1x4vO3uetwVFfoAQHBRKFLrHphBsj2SI4XDVU3zQjVAPU2Zm
O+b+EJojxTx2bB080Wp6wacOPWxmSfnsg+E72bWZEyMpR6q0SOww6bz2Zd2dKDSig0xKVBceUH4r
zGCrLqgC58GERs/wtNrwLaAaiXE/5GQj0jGbqxdRN97nktDGU48hfs/Oe99r1yVDfDC3A9zoa4sN
1LEkluTBjp2B4YsWHU5vW1UvsdU3B3swlrMmkh6+AybbL6Hn1vGGzTFS+6KNoivcqN0joXfeJdkr
5l0/tnZQ5u7t0Fv+FRGRTeAVUfQJv8GKtc2G4+L2bLSTBt8JW55DiwP/OCZIflpnvq3qisD50sYz
BaqeffVgXZeuf47KLJDVlN0YXohZIMRjYUHP3OWR5lObNfK+XU0xYyPMrbkIcenj+Tr1eiGjGv3K
WWSxcc41O5oMk8E2NtIl0KlZXTUqduNdww4LC97YP2BWEjub8u4yAjN0ELVV7O3GkfxUvdzWg62v
3MQIN9SJD8hgpq9z1qsdWMiYePlM3y6MxjfjrPK9QhMWGPU034kkdb/0sNrqcv5kFok+WLWTHqls
7QMO5vBp8JJqj/FdvXoJBsCrfrbTKz5EYJEgA5BsNnXFjlbrECSx5x21att9o+DEYC5B1C+lvVIj
cpAKrf/Fa8vxLRpnfw9beEJdSKtsx3sjbsU86vxyTuvHuLfSRz6a82dDofgmfUSaV0aVDRdU0YwB
C5ObnPjokeuIpF9lh3xZl4zhN8aEazpJ1VU+Wo/xZNTdxnBEc6Rbn5EaSh6zVzrDtV20/oVoyFXd
wEujzE0so3CPvQGGc8+gAP6/j7owY/o6jWcF/igt7cHfLFPr7Pk0eFvbajAkN5VdHOceJHC58IHd
YCcy8Y7ZPfkoND1twJKECGirgF1qL8UNG+WjL5uMDXfZXLXK/syuxg0vGyef4ovayp9V0rp3RSUP
hHBbxkknPZlHB9J/UmSOgz+W/tcFIFGyg/27AEmY9I3uwSqhTXPC5RJTGR+krn+U9eTcgJ6L234H
gvsBJVS689ve2kV56Z9HEluLjc9eYQ7qWNV3NYUMtFoQDtERLGzWPto04rMpoPVRdji0SeZxzzj1
PG0EBTsNsEou8+KgGOplj4OopNVZRaH5cYmbsduaOLo/NLNbuM/wJeyG9CPiE26RQPXhKxsEyJjJ
4m9Y4bDECEPszL6658mV2cbzC1RKfissuvJDTvlldn76BYPXbBy9ciA8RFb5aGwqek9UZXAEyTAh
lFVcjVHhPxVzTRoZM1SeFHO2opMVdyZI72acbkoMfa+zIGjhYIfTAC93btwyGDBNQeqwwtDflTLj
kEsetWqDyc96YCRWFYTXr8Muc6RFyNrHEbssRH5h+wRdBEWUpGwy6bVW1y4hbJXazkArnO57zp0Z
VNVgYI6Z3GhHO0ddozif9pLgjZ1p5uhFWsk13irabA85WKkLeC20b7KqBcm8FP54SNHNX9HUZKOd
MPxicBYGMsvx0Ng92MDesgFuu4N3qPCK3ZR2TsiWD8CltWR1OcUyvgjr2t1XYydiqhLP5aUi3acJ
+rK3Nl2q7JV5yFwEHhrvKngRK1LJro1QxO9NrGP3bg6kWNl6scimksZGGWX5wY3xV3mDqz50qhk+
Slq788Z2/AtgtuS9N60VZCsMuPvOBV6+M4KLFRfczM0XvlErjF6o/bhChRmawAmxV9QwU8yQOJjU
e5QriFisSGJzhRPnEZhiGrYEoFOBnYfSDL8ueEZu5tAKtEuMCUtneGQ7ZL5krpUEuvC9j4PVUAZ3
Kx45XUHJNAyWK5QA9Aibif7iOKefYtuxzvgFhw8C2jIBWkz7vhOYO/TtMEowYe6YPSw3aDTSXZz5
B52X9SOisg7l8wB/ti2XgyQsFXixNY5U4DC3xhUDTbQDYEnsst5F4rDE+1gTghod6Wbk+PfTipO2
1xlqhGb4pl5h08OKnWb2Eh0Ik/HWTg5UaguDLksjqGoHXxjfQgnAevDs7grGjfVt6O0KLDmga3zF
1lHpxnlet/Q7ewVi1ysamx3xf7F3JttxI9mW/SLkQt9MvXcnnRQbkZQmWKRCRA8YYGbovr42GJFZ
IhUlVbw3zYkyc6XkcMABg917z9lHbLtalVfFAs7WC0IbZHP3yaMwvkScWgNjqPPLIsWJASAI6V9D
5erZpX/A3/W1XSDdNFbSx3gBd8exhfA4lz47gYXrrUMQ300F7FuONGLXGU/+J4/qeY8AvXtm3rpu
iW/ZML5TN90bPdxdQOJVJKObYoGLWwtmfJAJrOyxMmFiN+YxNZPHeMGSW3VlsnkIEGJAB4WovPDL
Tct4Ghek+YBp+TzWuKGdN+I5b3/ApwbG6yX+JcearD4btlbhRmMOkyuX/JtogajLN556ixxnPZO4
S3s5sRWdzNBmOGMWvpXAxiHGbnZCHuquVxsKWO/ZHhkbjG5KXg/NDFaCrsMNxFMFhzC4c7o8THjl
JRW2+Hvp40O/edu0/nd//5v9/SJAQ+L4/97fn5+lfP6WavldKfnjHv+vf/nXHt+P/gVq2ofdgvKE
rnmEFuuvfX7gLJkr8M/Qz2IwoGD+zz4fnhkUJoYf/DPTZTzP7vvfGAbrXxhukFTTKv4LBPMPMAwf
lCN8tIXzJHDoOHAw8yf9uTOxwxQGE9WsfCWhKtobIQphZO/Db4Qjf3ckGGBLXCrKs5/0kmXt1u48
WhwJQOaKrdVXUTfAwuJU/0bp9XdH4hjR4t/Aphku//8Pct5EEdgEsF0c0IVrBhXmtewrYJft/PDD
D/43Wp+/OVBIfUY0MYczOdb7A/Vgw6MGXNZhksUrGV6vsZG95vzn/+QwXog6kF/8p98Is8MsU4/e
NLVXtI2WmZikA7YuaKj/80vHvUooeEAMKGr3j0IiYVbIkzijPq66y9EE/xs3dnjZ1b+TIC6f9K68
BIa34KR5SzvWz9rAoKezykBNHNJhKFa+nm6nZHywjOmBXILfORo/iFqXuxygErK2AAkewewfTstg
d8Kz2QiwmJjsA1kBxwgpvUDOP5shwkOULw6lFKni//ynw2uI5gwtmI8B6v0dQkCttoH3iINos+aO
3pCz8iKjeDBy/tuvD/VB0/nnOeJ/YFVYeC/BB2fHrHM9ZU0lDoYmqKXSYtqye47vfn2Uv7vlF5LU
v4/CkvXjs0UIidsbmpwYIxo90MzjQ18N9ektkP1/d6QPl26gZ9v0gFMPaalpv43585t+4P/j8TJ/
Pim6JSgQl94JMJyPmmdIgV5YASI4UNg2zIF7cHqTUDSW3WoCZmWSTxR11q6NPO9g0taHiEgGuNO6
9alvQeUwvuU1H45glGjED9+CNKMrmsfOEZ4XtIugeH2bDLLh7M8CJRawmFn67OqbdtUI/gr5mNXW
hFe91rwxDsHY0onvIvuxCBideXFOf7bqsRGA6jjEiEhQDdTRfsi5n4tgJKKUdjbd2oJad9MT53NU
Kq23yHrqrbKD+k4ZuXsyo3n4hsQ72luKkUbvWxwFhvgF5qw+x6cRps0WHxbsczoF60zyfRB1uc8V
CXEoa0DzMsIX10gdmo1awr3WvRNT6lu6pGvcwnFEN9AB8DVjEgRbhqNGJwymB5zdDCJ+VeWBWgeK
YCrGNdSnSQbDw+cVUAdLEzgVIBR6KFknl831Pu/m5sICpkX3hGEBFZuxJvbLfkxSLEVjYuVfk7Ap
HxjFsZGUjvjS+pVNKhMftAoGS3wRFfHAfKeenVMaQNYFlEFna0UTmO4ttPTyQQ6hR8EvqxvDyNTX
mEtzkeatuPZ1/mpa/KaauuWxCrNXAiziO+WTIjosS2MqZXMxlTYCva40qdUwlZfpJxA14y08ePfI
iq7Wcc9UtE8Y1LANYPtN2V6fsmSpXFydZFeJQ9pv7iPsx8tAmneDrI7EIq8mU2cISUNfZDOlBMXM
/C+8TH0uGUBRTlODjSbVhu5bK5L7cLY5pYQYMcJtGFNWpHVvYsTjpIkylmAKM3d+uc9q2xTkUfci
2vjIyZ7SWBCEiHBUhtBJCwIOfROZoUGu1yNYfe9+BJn4agdpc+Icpy22nngFa7E9uDkb8wbT571T
N9w/Xmd6GZ5AuL2oGVO66W9Th44oUuRHNj+BIknNo0chGA0ZCYYgMo2jB9mSNCxcczbWmEjgY0xR
uFcOXKCVVxLz+KAYqfd7Hdb5czTYxo4sRAZ0AaoT2jM9Ksg+Hm8HkiifkL8Ve0+AVdkNRkfsWC4c
b97OOQ3DVSeTQa98Qqte5miBvcw8WxR9zDfgK8vPfaDEF4A43kUwlayhY8OX7bThnPAtZNMGULGB
2ZRfwksJx2kTG29lnNQI5CQx2F3+auP3uYwt30EwMVs7K6km5O1I1jZp5adXSRGNW52UESYZfiGN
3II/+HnTENS3l0bxXd6DbNuk9Lu+1yLyDpDC0Yj5qU/TxdJPDDD6vVM1zCUi7P/beQjr0+BmrzIm
zqY1lLlGjbqPuuS70l2wSeV4B0rzoJr+RadTdqpqH5QdsWYXvAqDm1TzUDKOH7emVfbnHo/nNil4
zt1QITMnCOcxhK1yQaryrpqDcp0QLAtRA0wOw9MMsaOjSm5qVsXxU1qKaVPrPLp22FTuWoOnvkDK
uel7gWMFoel27ljdqoG4P2t57wqX80Z/8sxMJLwOmZI8l6MMb9DoW1dNMlj3uRs7p1FzRxUsqKDr
YpJSSjQNfc3pe3LmMapCJKOq1sM3aXRMBhPyAdeYTsMby0eW5Jrls+exUHYd64efGgjNsxHdX4fn
MQ5IJocVo8ObGLjOpYXCgfnXstPSUdfuS7PSm3wC8VTZGrvRwKHBTXeoD0O6IpY1fEtpkgtyAVdQ
2uknY+9YMlquHYFoMB0ceoZEMV/LdtlXN3ZzUVoY4DZDm2JuqyxavgFXB1IAqZs+jbO3VZdc+C+q
gBhm0iXHXMs9wgDJuipihum5Nya7fkLlHAzsJKhTlXeVo/iQqG/WfdPZa29RYbSqGanxwZoRhxRd
z/SYEX4G2PWNJeWaX5j5tdl1h4S3wX0vkngd+sBP45k5sNSsPUbC6jFEPPRFT/RZT5DWzqG5gSir
z66cmLltZGl10RuMy4pGX4f0r+jMmlh3iVLaV1FinBGaXDuZ0z8Z0JKupzFV5zifHzPTGR7DYgo3
4YQgiXkfyY9RNm9ruvfXwujiT2VBFF9XbTInfaXpl6xdlX3meX7oejM52GFDollStWtlOuLanaSN
Om8iE8p3XwwPPZYd8NIroNgfjSwtH1qmguiuWXHMKrTuEY+IZj3zk9KHWxbZN2HNzG9AbJ0zAKod
yRcK3XqNIIlhYYVBq9vXKfZzK0VGo8ChIYYsSxaznCKv5RbJI5DPiVkc66Gl5wi9lUK/6Ig0gfM7
d6tSOFm1cpJWmSsvHtoKSJL9WVZ2dRpapzo14H7Fmo5je3JKqTfaqqDObWI6S4F/MQ32WM28fMqO
9a+CWXvb2kM2AJnMU2PvZj0BlEwk4Sut7Cruw5Pba5C2sU/3zlmzF4dDwYikC17llKMQCAnK+y48
n2zzLAmOI2MNAG0TQeLsbjxz28qRdX3C6jZla7prpBP4IHC73NWRXiMhzbdKpJ1LApdGWMnaI7+G
jHnUuhnLuyF3RpQelk9Hk801IyERTP2pJl1vkwnzhXDzg4BRhePFqVYuGv6d7fN8sXD0N0AwjbPl
1Ea+UUEFYYgYAYxa2nZWqFWmxWCoDnar1XZs4+eCmOZtMNgFRosGxWXQWk+A/8criMGNtRqTztww
U9UEoJfOfMXjmnxLysACZmZJRMjBGK3z0jCO2eiZIYP8ivUN9RWLfsLuhGrJRYXkRlhyBCd8KPTA
4DucvH7/623vR9OUS7oEbhi28DgvaAZCWXy3w5bznLhamuWh5QW68W2EJSrRiADCjn2CYmt5NTGZ
Q+c4s68ooq654IH3LlByIa6xot8Vah8MLX9+HzoEVkCHgmL3Q5EbJEAByMUoD11lPWhzuugK1tQh
yJ7rUt8yHbB2v74CP1WGEVBKSkPXZTxPn+PD4FG6vVclgyAJtGUTVsc65gXF67iu0+bCQM72G1rL
R2vWcoYWvqyF3UO6EZmS76943bHBcX2ocDzCtPtZJRomwjWy+LyrnpXRRJBTU/aDoMY+vb12hgZx
wj61sZ+kFlDKGNzLczMDLBgl7/VfX483CMi7Upnv55HI5EEkAJn5sSgXY9YYoauLQ1ohH9DIQ16J
huWZGhRRpNWKYIdxi86GB4mQEnXV++w1rYJvLAA9gryqntnK1OTdouyZGONhUBBoCUoscReunUWX
dQcgovBha6u+ZSqhdOwdEhToe2ekcN26QBPvHNd0n7H5L0Mr/tiHhoX4K4ZwsYqnEYcExLivb2/F
ujajcD3MC7z+19fC+mB0fvut4Pxb2C1ANP2E1kGkH6N3lgsCIme/bTD3VCNSYQTET1AkjAOd2H6F
1tXeeV3krZFQn379FX6qsyOYTFAA+FEAPtkf6Uhq8gdfZFYGsG7KmGQkDcGxw++WgZ86FhyFRgW+
VPCsSAQ+dCx0pvvYr5vsgEzWWfkJC1ctfPrFWGyIOS4aOBo5xQMTgv7p1ydo/3yN2aKAUghRmlsL
SOj98zBZBRG65ZAeXDkk8aF0m+jSYGT1tdJsjSXOrOk6MrzooXanB9LxkOIKb9jCs0NFQ6RqyhQy
6RCxtKUmrj5Rgu0kYeEH9t9okJpaovOCSXo0Yknh+vbt/9uv/k2/mpyK0Pnhh/5Jj3LZ6EyyKD//
2Kv+61/9W48S/iu0fHQfrrNgxGHL/KdXTXQ43dSQTif9wQVNzv/1byoa+eB2aMMtp6EXYBznDfJX
r9rmA2km0mCm0wduOPpHyOAFr/Zjz9Ba7kZ7waIFHr5RIOTvb0zsfYNuMvD4Xh1jZMpzw7qF/juf
Q2aMu6bNQxhUJOq+SCOI7wME2cepquOTAVzzJDu7p3kQWJcN0/t9wRK2tvEbV6swLIz7UFRyA98S
m2vDHHhtERJ3bdWG/p53NgFDaVI+wE9UW0EjYJ2kVXzGKJKOmxpE54bGXrfs+7phrypjPhDm5t8x
8xyvfvjJ/qbj/OHdyBXAS227HpeBa8ob4f0VyCc4E00vxHHsrPGTH8sIIpYmYkGp5bz43r8+3ofO
2Nvx6KOTRIjmaLHpvj+ebWADgIkrjhTTNE2S8iXBD0AqOtfg10f6sM1YjhQwFmDRASayrKzvjzRr
7FVLV/uI5E9uyD+YVtEElTZ04uyut0t3T70T3/76oH9zekxFacHh/ec2fWsM/jApQDAnh6omGFv7
S0SzgSB3JQH/kUc4ergl//nRPHARNPKhpoFOe3+KSRSSeVHl+DPMwSvOdYevZ/Q7a8DuGN3/+lgf
X5TL9YwCnlamSMyckJi9P9hYJGVaFWZ2bNOxJEgqRYOxaVuKuLCzcLhM6Xit0WlcDgx9DzOIBUHl
6f/OLvzzFYaDF9L8JuyMPz++S0pLwg/UTn5sNQ3dzSgnifcvju8jXyA//fVJ/3wPeUT2eLyT2Ri4
SOTen3MHDcdRnZ8fhTXPN03YyY0yeIJFKor0OMmM+XhQR0X4m+P+3UkGbMwiixZ/QC/o/XGLJEeF
6yPkpOiDTopM7H5w9ICdItP5PzsWM3w+HzYl9QGroPlxO+5mxkDUB7njGcqgTTtO5IIIs4PbRbj6
519fzw/r7dux2HhyKalH3CVC9F0pkleE03UG99A8zaQsN3FQnUoKeWvz6+N8QDP8eZyFVL9wB7hd
7ffH0X4JSacZs2NswowC7ptzUu5U27h1HO8uzTIodSPaYIIeOpHHW7NK0vOvv8OHe2f5Dhb6SYoO
RIsQUD7cOz27noxwMb4DiA9kDH2LmmwmLiJ2JsryJERz7TvTb9bzt0v4496ew9osQT4gaYorDGXv
T71PfDqzcZAR9hI7j13uVyekKtOVyOt03zmilisKECjvwzQmwToesGQfB78e/7B8dC/fBKk/pyKu
40NiGtUpzmL+mHPj5tdX5+++p8cPs0xI4J/C7Xn/PQvPiYc5MIyDiRzrBZiw2637toz4iUo2xAfK
dBGwJQXIjlt2KM5mb09LggRYM1007kWkovg4ZqFzFRm+DHZ+nzb5hpD34Hdb55/v2hAAA0mSqGND
Zn4fvipWGtXIcsjQe5h4vwok0MW6llJtf31NPjz13DEhtJplcQNJ+TOTJzPwr8ZoQKCaNfMNjSu6
7zVClotSut7dr4/1cTl/O1jA9JK3I4UqmKX3138KpSfdMWc5bzr8rWHcb8wStFbJo7JDcUTI3Qjk
mODZ4ItR1fTAGqiqv/sSb5SS97crlDUTxYDHpoCv8+GtUjLMsXkyMH6jcJ2OQWmzmKpodMQRbtB8
Y6AlfvFSLGNwdd608ynFGQh8JDR+ZVI9wEE5RVpPn1QfEZ8t28Wl15ZKZ2u7qOYzClnslZCAbufS
iV/7UZcP4VTO57nsKK2jtvPvAuRUJxuSxEXfmSy4shrsW08X/p2fCvOgrNC6TClO9MYUmXFPttN8
MxG/qFclaJ/rqjPVcxlP5gu5u/FZGoKw4Qh1zyszaU+c6qrFo0b9Hx9mablyl6M/S1dO0C17hKZw
ISW2tvtMu976VuvK+Tw4jmhhF765rcbYfS175dLOVaOTbiXV6DlxeLJdj6XF6vqMVjyLNwxx7zWh
trfXdcW2cQkLhSw9ZFGid2bqu/vBNdkMMRqTf4SBtrd13gZfaFLgjidGjvuNpz/BKd1EHF6IzrgJ
bcnaaUodfJnd2CPIOErOwfJvpdfwNSbIsds2G+SwCrLSuI8aZzrznqE52k7D9dvljf1Bbe06NW+E
06bFqaHvnx5jlHrOycYCfS4SpJNb0gdyHOVvq5W26AupmRUqxJb0lTESd2RjjmDTytKaD4SYcu0m
L8zkujPN9N5lPPaoO5PmiQ295BOBxegjc5fPofWNk0OJZCMJg3/poArQwaRXn+yjOSqBBcBRvcsT
x/mMSrOzsddzbSsglC+kcNk7q2vcZ3rUBnhuTzIOiLEc3niDMSrA+zgdzb4dr7PJJWg4cK3sa+kr
lqbZws82mS4AiuU+rIYmPoU6H5L1lOIg26BdYQNjVWTd1H3JvRRUaj6jMMYKFlN6EUMm+/mm8gxz
EVOyz9GpFNM65wQkc89hjteSG2xr0kt6ToclwmgMuXu9wiW9OU7H5qBTKgbfa4x7n+Q7fsfEnc6J
UeanIiy3ETFvm7Fzx2ua1e1O5YF1SIYZ6rmMPXz2TXcDqjw7mmifL4ZkcNckuoNasKW5NFLnk25N
/wDwOr5PVAAnRRfPrV8XZ8ZLBRZlL7hmxLNnAgjsEwLE3kRt+oXQNjKo8Z2bzYTKucBVaBrjTDIB
kFoL0/guGtGtul1dglfHq/UQZT1Z2fV0Yjy4S9PW2Q2a4SG9N0AYhhbYsYaIwA1OqywAQ6VFAVwa
aPLKli42a9I8ukA6Z0Rt16RZLz42WA0gYnGloifZeW322Y/9ajtJYV+UTB4YxnproUhbQxtHkvUM
myydTX8TCSAfKLhvZTq9RMJ+FtqQ29yooHz5BB/i47KPhhk+4VgC+NCTt7qexpC3mhb218ph5gqK
etXbdFp8+uz0Ce/7Pr5o6iB5UsKetylWsROUABZgd9kjVfZ05WeOc1azxCmclfJk9DAIIFpdFkE7
heBTGILLCEdPayfye2uiVJqY+qKoZkwNQyJx8pPVuLStYyMJLrVX8oWaEmUVzmh7/uzNrrMbhzLW
tOvs6EJZVnvNRslNN4PPelEEZok1eEo+a9sc7qYGEiDROAIShejn6VwEiDfjyg92RE+GfxAT0h3H
0idEp40AnII6ds5dYt6G3jDcBsM0bZ1Z6+3y/mF22wg4+Uh6q0+SeHFUDiBtGKK6bAVs4JLrbmIv
AsqRd2HtyzVAq4ylqB6WNiVvhCCJApr+lD6a+29Tsc3b4dxz9xqfuVh3wq6upakeghJAtzVkCGXb
GeF7UjYhkwC/cPPFgFpdGKhVd3VeeJ9MSGY7P9DJo8qT4cLBc6uyeDjlgyY6Ee9g9NXBB8GUD98W
CDfWyWNN+srJadm3r2zED4e5RzGzytk7UCKUxg0GyGBbTd1T3YQeJlnVf9FuHb4qd8SQ4deWfW9X
XvA4DmSz7Bl7G4g2BwaHjWY/Vo/tQcxzdAXCwr/piJFfO00jYK20wYEKOjpEo4VvS1i6+y7sMNyS
tDOdWuWcg8o1cZJ2JES4kXUJ7KlmC1OjvQ7K6KaMW4yysRM7FP95SgZR2ln3RmbQfVBldOJHje5G
T4NiSuMSG5nRu9/G2ZQ3gTLoGrS13IQkI26QS20XNT0pKHj99kNgYNUIVb8dSC34XEyyIfZAMlqN
rfwY56195gpmG6fq120fW/uegerJiOqzT/tgHVeR/SmBV3bw2sC5jJJELgoX7y72WgsP7dAwR53F
rpxl+KwVp8RC0657OWTOOiRgMiNU2Qv3aY+kHJsrsSSJjJOH2hydK22GzbU5x2z7I6fxV0JizN1O
BXxzKFdM/8l9Dr7Ar6CJ07TJxWh4IcKH2C2PkxFN3xXl+KVyBn2jXGMkWE1EvSRZteadjlUT6EXT
e1dU7GKPyTugALCaU2lNiqdLifOQV+UnQdTzdSjH8eC0GP3J7g6RB8zdkfG7seqtGDIMdtFzrutw
7yZ99VLUbeBvCxG1j27igcny8+I18qoML2IgmqOha3pJedk9BDA/Kj5627XQsRk1gSFYy3jun03h
5pCRDGmQpEwsBy9XkxZwWuMXJaz1Ah1/tiYxY8svnm2Lyv42GJHYZCBJyaaMyI+rk2Q6B5FuXhBd
96d5BEIaRrwDMQ3M+8kjqNUNC/XJMnv5kncFa3Zb8tZgEcDtgBTHDdrC+6xMXQfyGzxhQrWwkI7p
awq1b60ySah44qqaMkkZr9iI6vPoCfsqGzz92Uji/sXtsvBLwiy9JvY8Mkom0HPo8dqbqjJAeVdX
9cHw3elkMzyFceX3j5OysiuzqNqNEfYl8KgWX2QGp2HNLiq5muwp2Kiypatht/Fi0hgdvpUayTrK
zTMqjXJTFgPvjAZrGnMOrZFosTilGh5+Ox6seFAnq6uE3ijXbljOpjm5C53cntagwvTRi5CFry26
Q9yXZcTqg4XqnshPk+ilht+Nl8LeMYU6iTnT3wS1ERVGWm5qQsxe2y7Mvsb2civTUTLP6I7sGpxp
Nx5804kfJs92ng1bGK+2r4fL+C3dp57ztdXwsaM7Rp+tOiPFXHvd11gg7ih7k/RZmX1mYxzD4vNN
GPjtre88JMnMCHpmeQWczU1VPZgeTG8zNICqo3HACE4KbRDu3BnsAJr8aU18cAViLKXdCSaG2RrI
oZAaG/cxYQRQGl6gExFNZVAnr3SK+GryGbaPhk207fAd5T/6JNq+67azo11hhcG6qPyTLStvbWWw
vipP78IkAlwZ2sYGlxov6Hy0LiYPjsFsPc+CD04bHe7tCY8SIJhyz2B/vGt9m8QjHSbnvO4ZKmDJ
Igy2Xvl9b58yGrvgzdPxlHVTeYhM2gP2uFDzRaf3IA7Ml0JZjNwdl7cOG6GTqxt3K0GMQGVT8tJk
UHRZWOO+8LFUOWy4mHSP/kYN4/Xgm9YqdUf/4HVtujYrMpJkKzYMMBi0shX8NFrSXKkyF7tQIQnv
jGYrjGbeW37WILWKvnYTSIJuQlijBL0Dcn+O4HxukPc8Z767a2J0WqaOrupKniqj/TJU87Uu4pNq
/M+ii88suTSMykxd+N38iqHrAYL3bYBvWrCbXtd5+RyZ2bCf0RmtAhW9gM8gvq1L9CZC4Pq5KTOy
yRr7ZYwsNlZGwiKf2sfS79SGvMddrgWQuwDVUeJ/q/oI+ndFV5sZGhUBuij9ODvzt7HPjn4O36gN
ymxYExSdPJpCJjO+g7A4uR3TtWkid6fJHCLCtowLn0bcYQdSwS+99rMZ9vq+DSFGpjKD0pukhwBC
3RqYu34ybBjx49ArRruAPrTujEM35stjjsvGc7LgyYdxs88q0uuBSQ3dMWt92qNDvpQTQZSO+2aw
2EJnXeGumMHOlwqcRbdLq/GWYVr0B+ksk3EyRElDZ1VEMjTxboIXulBhBbBuxVCdhDi7Wz7Pbov8
eaLpPNC4WOZRCYqBaBcMhegWgZubw7TLS2RcMoH6ULAfOgSODowrpVWA6QcCDeKbiKapLwdKzoL8
qQ4E3ZcwAaMlY5RmK47KiMEjpK1jK0IhtUG2QlmUcNvrTcPyQp9pmWlMjY6/aCLtsNi21BgNM/08
m0fQGT0lcBtPZ8NFXmcz5WTW1vrmVW54Wb9V0UTZoQOWpUHmzrq2luoEaH3/PZ/tAWnhZF2aVjEj
R+uKE8F18ZekMmhyJ25g3VrSU5CjSGii39WbL2RR+d5Zpf1S8kaqmdapJ+RjW/dsHUrYnHthOd2R
vT0fbfg1EpyGAn3jTVhrQYpSXw2++uqX8Cezju0f9nrxyQNLV1h9fayJZV3PvPKPNnGCSEyd+OSk
Hk0BSZEf6oAewTKpeTteL1wCVhu/IzvMYWZTlP2eJJnq6e2vRGFl35o+ZX8DRGGPAWM+2E4hnmWl
qMHGzqZLgJDnepjZ9hgUm8x65tq/iwouJpkJHlGpijCvpVEsShQg9oh2RBf8z7JCoLKC3YchIuIr
VoTgnfxZ1TilPPnYZIoTgGdQrVhH5htJ4+UTmEBEJ9rkV68Lk+88jN0Ryx1sHVQ7u9lIzcNc6Pk8
CpiZQHU4L6AC8b3wKPvaHvHr2ptygKiGoLbXuoSwBpANkWA20xWhecligAdvFZtdtGkQSuDTiyEw
cP8jnrzEgCWeaf5loAdyOorhfBF1wDjJSIkULZk2VhA0sRnuVDEM7iXhg+aVZw3Q+fOZCdns0byK
5+L0dt8ZWT3veqbtbP9V+VB25XyTKgn/rR9RyvJqEPGrUdNdWxmUWTekCnBNSs2UjTRroIb9eNUE
PZeNJuXaRUV4tmur3jdLK07qej4HUzxczzgRMS7iffVd7gDlmnx21C8fWOb+XWJHxvYt5EiUDf38
QISbsQ7Mp8rknxQ1cJOARLsNwmGuluXj5l1bTjCd0eFx78yIADaoOkx83B6RcYXCUgd90bpNEdte
WgF91s1b48ky7Ph1hq560efcTc7Mh+aj0TzTSqydDa/z/jOCIusysgCA9dCvnsk/H7EEpjw6JMPz
YzrkdpIfEZ9iYTXPRSDVMWoxh60gRJRmv+rK2LqlOOAMa9un/RUnBNivQ1JA91Gd2ZfULd2jipbL
W5llcUK8NZ972di34FSxTC4PrC2L9I9qrsRzG2YcetSyP5VAEo848bkh4ZDK53mhGoOdu1Et/y6C
a4pYP3zRnuzXqZVReijxDcBZtCajKERA28UnU/HrKBXzsI88gbGeIjoWqMwVbrRt0vjT2aEFfhZV
H3/pUAF4iOdm66JMbOzpDkxTr1yYGIrKx9vUi3nRdDyaH4xFUbcud8EgaM15wqOlADYalGVIIOBq
iDR3CWzClwTe8TOjSKNZM4vlmW46HKhoyXDsm6yPkcuVSvzEuJ8pCF6DWHDCkVruwc4EbB94IkZb
jfaNfcA0k1iIBD0IA8q+0E/776FPnbymwBifiLcfv5K+wRRKsiHvaKWKBIY/MEN0r3l7acm+vgJP
oxEKDuEfoodEnpExeALVTQ5sMvBmcrOh3U1eMCUrNMmEtkZt/CX3PdBqsnO6eBOQb9JvSpE105/t
5/8KHX4ndLAxkf3QuP5J6LD/3nTJ+5B1689/82+Zg/kvBGu4nALTZjCK2OE/MofQ+xdWcLr6AY4u
PyBy6v/KHOj//yVrcAB0ePh5sHswFGcX+09IG6gh6N2/a6oHRL7zYWi7GFp6/jJo+GEKHdlNTVZh
WB6cMPkyYIqlkwgACJvPU234d11vHAgbbJ/CynqaBjRnOph2CDNPaoGzgtOzj85QTUe5oFtrlvMj
z1O57yZTbIIF8UqrvSMFl/ixBovHpllQsMYChSXLwbw17AUUa4CMdUrqGBFm2S426kWoHtzmC2J2
mLPN8qRe1GhN+TSCD52hbbfSsO3NNLgdSwdN/L66RoLrsbSAss1h2nYL3NajOYkecwjWoCr0PXKz
Yp0sOFzavPTCIOQOCypXquTRd6uM3TYY3WAB6qoFrZsvkF1zwe1avoRyuiB4YehtXZi8GjavXiC9
7IZQlcPtbSA60MXrh023QH2zBe9bDPQAnQX5C60DNteCAe5cgMDDggYeXPCkJbRgtWCD3QUgTJyj
C8ZCP9s9cGH4uCcQTYTkZsj48wVBzDYg2TIpI606qG8rOMUKXjES4ut4ARhrgxpTOMBwRywKt7Qd
yye2qeKR4eYOl/3NbKnqtmCGfZmVYadXOfpaGrC6PHfCSYatHcIlaeu2eNKgGm9IyHCPjjQW70q9
NGOTvrtrHSO+s9HKXLjFNONVrrw3HXcL7kdkVx3kgqc4glPEBDJ6GCunoAfY6GHjN+BmUwYH4DoK
4ILoaG+CxYNXlw7SstLuvYNyQvElgNfhQxJj90krz7vwSjZDpl1aV279htqySowvvGS6y6C1eQNn
jsXFY6pDKbXYCqQtkFvLxR80N2Z9ao0ZPFwb1kG7yijQjZXVVBT6IHUvJkjjO3sI8q8BrBX4xIut
Alh7/JDbsLNQgVTbscJDZxWNdeXwmr9wF/QSnLn8qxAYL1dwCGBFZTR/d1VujFtE4bydPXTqWtFB
o+5xx61EI7WfBwyAjhowpLCBnlDvhO5zazrlwwRf9qXTgXM0HEcvdb/iqnYNf2cpHLiAWFTGCY8M
cifrHkgrDhDFRwa2XsZNdTJ9sjFyP3g6nooDb1tOvp2S6Rbb0vJSZyZyS3AjaLfG84u1M/E7iLDk
Ay2S+9ptSeD3durRHY+qEl9Snr99hil0yR7jVRaPaDRWQcp+DG0nSuAWQmfWosa0tCO+eyOtnVg3
4vrtm+XE4oW7Xlt8fInv7SaZF1eX1+Hbov4Nb9zFXO4aqnotF0Ja7dX6XuaEtvKup2WSLSeOrni6
RSmqPgdjxV8sSXg+ej2LyIZ8vImmnETsP7j517c7LWeGPlP9Rph3rIkaJhuxUoRu1FwPAlMQlq8c
uDBk0weabzZx5gtAXFVucNN5CPWpiMZbC5gabg1wgHaiAxdfHj+q/j/sndly5Ea2ZX+oIcM8vCLm
gUEyOCX5AmOSTMyAOxzz1/dCKqs7S3Vvlem9HkpWZlKKoWCEw88+e6+NAHvUyqWMxIwGxMShbD9/
+qErvXZvcbZNJ3yF5jWC6HAdpFZuEj6ROX53J3oLzMW17JSYE1lt8C/qSb803lTl2yJOtIef7t3Z
zeoHGYNBrIuWEvnlt1UOJcSQeCIdpVi0twitvb+qM965Ccv02ZDL0sL1C2p5ERa4Fw/cvbxi5FOP
3kaU2n/1G3tambJOVyqbL6pKLr2c7lhFPBLVqyEs1G/01ZPid6dV4N+YbQdQM75Leh32TZvsy6z5
4QzBCf2TDBUoOkxn11FZYPuSHXm057hRLgiV0T+7kLWhNjtYljXuMVO98s2qvrY8x9ivWBQaLvW2
V7BjT8rIjIvbc4Yj4sBU8oS1Mjxqx9JyuqRjsB7GbK1o0bUqL7ozWg1D3GjS4F3HYNIHLlQ7t84z
QCq9vZlEDs2UQod93xdi1ZK3Spi5jM8qJoMizS8Guvokqek+IV2iTJqlcbBM56Mx2n3lO/fYmYiQ
9J0FEC6OXtEvvpEJ+pg6Oh6Z38pt0SNolxMtzqxvpjXESviN5jIrCtclXMt4tOrhJHyWvQMnDfD9
UvixJcf5UCF+HAMv31HAlKyYE/kFp66xHSXm8myYcszPxpM7Af2BFnfIx6lki2Za+4FDeK37ndjg
ESf1FnRH2Pdiq9X1q9SpjR+rWj9Pue4dGz74YMNdfe1wPdYNYilaKUM2oz+sCfBN6ntfqQl81h6k
/uZBy10bef7Y0iT2Pk2ateG7rsLUkj4yEbYPvH3t0Q4iW4b9PHMeWH2xj7PZghqHMYE29zXQpAdZ
qs9kahHHK3+60GIw0J4aw0BfVa1JQXI1Q+Zhy1Wda8O9FJz593ysUIrcyLiz5sneDOQRayBzWrbP
qxyOhdL6UBmm+FIOeYq5NHFR1jk6m3jvitpcS18F68zov+mI1OjPPO0DIH40sHUfdKK+oi3v9ElG
T4MhkOegXYUOSbdVTcLjprGdp4jawZXL1xCkYRV/8zOew5Wy1i0GxPPgQ6LkkuB/YgHtrx5wQ/YR
crlDQPgC5e9OR0asARQwPKaRCpnsKVuypLayyy8VeRnqXFMcg6b0GHYV40OvwQJ17WGbK/5sXFrM
hUy+XpTV95aNThwnkpuVtVSyiMa/iF4MbxU92m8DIIOL26KLOtywwgZE07rgW8RJ3qZgm5HiJe7/
0gcxhA393MMoN47KjAxardXsXsxALmKoRE4GGvzcuqN26xqNv8otc5T8EkGZRE2sbfo8686e09h8
YqooDmuJjB7a88BjcOzqC9Kwh4GgjDaRdMpNpGT0HFCSxmA4p9mGZWNV4cSoEKfwKh24KeQ7Q6/l
Jh2LaEW8ES00acYfVWmat0YZt09Dkw57kXjyxSUoRgRmAsw2B0AlvQG5xBbsFrz5kJfcwsA3a0ed
KX0lDFPuawqiVqJpMyDrUwRw3vB5WQX9I3bx3VMF4mnDaM9KRr9pIlbEhVU3O2nSq9QNeQS1qbkZ
qcOwNW1HvgQApT+/Zk1TE7lguU71gWxWs5EbYZqoYstKjEARkt9urlFP0mTaNazAEcgjtsGF6u9m
7Lxh3teKJ1fv304DNRsyUwNFAbn2arXBxaiE+iK1wgXEndptINx4Sws5kztRCsTNNF13zcxXnDbL
EHj4lSdofYv1AlY3Tn9soYPzbIlxNw4jzgRrfpjw7l/G1IRr5PvZjmqynQvbcVUYEKr6Ov7CnLez
Wh55vayLTZ9m3WbUR/Tr3lBkilV0GGR0TmN5xanhIJT72WGa3fEUZcRIYYprSW5s4Clfg5zT1Th5
neYi+GUiIULIsmrI4nvLRT/lK4xVH5b+YPdMopoW80iIJVC8PNBjViDeUEwjS16JYsqCg1VSFpe5
wwY969ejL0z4ul0+ZgXKS0f8paTT3KTdvE+mjyT3Wc2GrgUJguhm+QLE8l7Tg36LNrCwVrvhgUT6
vDGmWV3izAHi1jv2DUTPb3K2Uuru3Wsa1Noqm9v2mgSVuS5AFd1KTzjf1SLYZGY1fzeU0d4Mpadt
U6P/auIJCr5j9pi7e2uZ4e2jPTL9wMxUdxBWzfPgufK6yBIbM8KVMGneGybfCGdBl70PbTyt2Iva
EKgi9DstdcM4QxbMpSLQ16fjKgLsyaNSFBSp2mhmfvAYaO24GDJOs8VFGwHq0yOAFdqyBCEFJ6yo
7Y+kMBUw7DQ4oni61SYzlkt/DLv0uw6l99PLnew8DJXiHq/sveWmtGpkwYPed4EeSu4y2hKlzw9I
GFDlZjhrZ5vai3u0jPmlQKa8UUn5wQAalxtEavbSQ7vAUauIXFKVfMiy5KmvyfLT693lzCLvvu3Y
GG0bQ29eub64GxPk97WNAiB/lnG10sy5tbKZtaxhFtZRtwO59qaZb1pXDc9sobqTFFZ1novex/wx
tcXtssBE4PGt5HsllQ76LEvJABsJjwI9aEC9MxrW3AOKwP/0Y52Do48d4wrk239pG0+8zlZZfZ+T
WscSG1k20VsYhtWq04fqEY9evXGWRo1o6dZQHIwb35gP6dK7IZYGDhTB/JLG3fBqLP0cLotllpqE
S6C5Z0ONmF7zEYq5lGQ/az2qpeEDWu7S9tH+Kv/g9rx0gYx/NoNYCosJeNb+B4HcEimfDpEGYv9+
pFYkX/pF1NI0AmXynDcdycwYnxWutf4uTlpxtZaOknxpK5kRRUMnpsGkWbpMsqXVhBf2xOCH4hMk
9VbL6D4pftag/JQy/qv6/AfVB/CNiWX3f8cxvUzMilX8e7jl15/5pfrglf5DJ1KJP9uluvxnb9Uv
EBNmef4W3FRrwaZaHgLMr2yL7fxBNhDekmuj9+AvQA/6JQLZ+h8ktMhE6HhN2aCSiPkbHKa/mFZ1
kjV0oUFHNsg9UvP4Fw0o6gYjdSI5XLryM8apnxTff3s3/ofkyF/8zf/yA/7i5W5GqyjFyA/wM5av
PjJx8I65Jg1WSfn573/UX12iOG99H5qVaVl2AARE/6tZlZMcV5Zt3GROMaHohqVmWjoFpIFvAil9
U9kY+x9JHfmtvtOFqTTgFIUDmP2oW7qMy89a1j4tJ3FnJ/jgd9yQ9N3kV90XYCo/Lc9dwy3VPumu
mA8FMeyoefQzsqlQPerocZLtNjNT56jazLjLZA2mYAJCx/CGjM+2G+g7xiAOz4Gq6p4t19opSqyO
DzIwEVcIgle9Rw659jGep+5kqrDqzGNDcP9pGouOLYnk9jeTC6fyq08Lqzx5LekCZ3Tniw+Ne3jT
iBmFuYaJLfRbs+EuBXDs1tY8aAoZbW3aw4AiYFcbq4+jQGNkAh870iOKBKD+dO7+99T4D6cGmaIl
qPa/nxqHz/ek/v3M+PUn/nFmLAeDzQhAgIYPqLuEsf/fmeHBYYPTbJsE334/MoI/dMIZum66eLVt
d5GQ/3FkGBwZtPMt6UrCq57+t44MInn/LBxzZPF14GVxcJET/5fgcm7wKXS8yL2AEcciFLFZOlVU
UlB25BtsJWJIK2VuIVER3ise5lQ42AZM7yuhovYB+iq7EKO2Hl3XGAENaekJhN0ITtz0MbWKyuWY
CGYV1GuNSbG90uYQSwScYWDRX0kQxFAgls8+i2+1Y+7PsotnJgFCiyz8LY0x1aGMJvr6sg44AozU
dVUW9pqWbWebpIZpbrKgu8ck1TZhpg/RuWDIPKvObHfALuXRDJrhE2Pum11iVLTBa7wWoJY4M1Lx
1hBvWjERuXTEqHdIiNBgaOZCmsBqk5xmEk57XdQ2TAFfu1SZFo04XvptwvnV4FP886vusVAt+y1G
4cV/mg7ZLdl686WfxrONpLZmjy5WKk3060TT97XtJBjXVn8pnDR4Gp1xuh0rqNfCDF7G0Xc3vT6t
Iqsv7+1Mg5DTNealKcvmQBKWuSdL03PZ18PBcZP0BjfUe9BKhBkKKjcOJUQnWbI1K2qt/65yLzpM
kWOx5DSKL5y8zYKxMb44eEFN+Kqp94GZfnWd2WwokRi/OYaPUxpEbMwtEyM5Dlv/zTQ7mpI9wMyj
X7+UafkiNX50JQV1lMnQU7SrORvGRVLeeeqtHOHhuPEG1v1hgZJihFYalA/ePNL/S22GOCyfyCfZ
K3dL/QjoF3TrfI/+KVMIS17Lq+89jFDc2nd6b7mAf2mWAbuTG/HVzo38bprUfBsNib5KZlueE8vU
ED700eGnWDXCumfvbJxxE88NK30YXHDNTimmc8LIdQNSjur1JBruhkY2W4Id40fr2+BXQDi3qy7X
xI8Aq0fHhs42dqWXDWcGu3Q/OpU6t5HPImB0h/gzoe1nVQhqYBIDQT+cOuGdDDRKvGatp19YD+ih
2wQQRxuYSUBFXdDMsa+6Z2vE7AnuajIpFMslN0xcrmsTKtW2T0xKyLCBZSFe4ODUlyUiYCtsOpOY
A3FLD+M5lbwoT7qCnfuknmJu02XYE5f/UaP4b3y/CPZwnNxz42ifLlTq0EqShZMRxXTHNBoE9nGO
y5UlLLH1Mj14QcbOw77xTiJiVVL6tGQUtL5/B/FVbE0Uv49cRjMGwBL3Ltkbdzc0jA6Ib8O3oLat
Oy2PAKJ7frTtWhhfqyonTlIPGuhfn+3U0XfzQazLSEs2E62adzzN6s0suc+7LkXjJB3MgwKVei10
x9n5xdA9U05WU39YUXeaRTm88iBOse3ScuNAm4WeAeI2dGtmttAsAkXB+kCHWNNPG2PuM4ayaNqk
AFGf+lGOYT9IaAuODk4nIFnUtHZ0k/hVc+e6GIUjv3lMc829Bla3byprvsX8i449eken42vNPsoc
D6SjkAQGt76jHVXbGBhNRxgt/vQAtkbclKrH1mtKMAa6gSvJRfLrhmY4gGtNogNUA+8Bu5K5ChAa
rFHoN0yrCG/1cB/bslmY4hlUbh8wbcevm+VAQrIjtTgUZLCOrUE/zNL4ZEPnXoQtqwPQLfNQKpgs
qaHKFRRdiO78kncNiN51lIpHrgsTBaGm1T4gzUxfcDPFata8aT9ljOFgpblfNAbaM7pFgv/OyXde
N2ICjTjIdXNuTymhgqeq0O2tFFW8cv3evdHHCq41Vp9DECfDOqJh6tWq9WQ/USq60sYiYEXWThoq
q+O+8hCc94QStS/sk1o4Dom1wj7f/cgirb5gSqqvSroGDvgyZPTS3+O5jDfSKIq1WfeQInq4TCtB
reurOcftuSmLq2KXckwCt1pZTSNOdE61d3OFdjCM/nynG2lwq2BMyxAWxbyxY7fZgabE/mQBuFO5
3687L7G/4kUPHrzxo0N/X+WcmXhX8yFZNa6jnRMN9bQWzvAiaC/96UG5uvjBWWrU7ivePr4blivo
pvRJ5ab5eFMlncaBFQN7cVL7DRML7UKeTC9GVFW7Wa+N96GMbbYz8xOiQ7Qyh8ncO70rylAHK/6Q
psYIQnD2iZ8V11k3Dtwe9DBoLAM7sD7xC66AS6y9tL8fRB7DTnYovu5KBeWrAh6HWbwKNRkPz3rs
SlIT0jvGfiIIUOVRsOfcpNGp1c/K06wrqOs7GHILaoFix443bOXw2XvMJoBC8Du4gLrprgoMut3m
ODkE+EJzdk4obE2NFdpamEpV7O/T0e22Cz1/o6yuXOl+dKaFJd/VruqIZWY+QjIdYAM8vQNfqGTb
ldBB4pZ8q4msRCVmVJ5jp+H4HqLhPUl1sdN63T3NvfI+DK8ovjdQuS6Oau6VVToPdNA+6ZOtLnkQ
SeQSi8KDVpt3OMCIFjleDxQp6Y6OW75nc9YekozCbpmn9a5Hvtp3JJbdcNRidUxRf1gHx/ZVxVV9
Ny+Njz5Prj7Msnv6zsxX2umGM+1LPY42I+pfjDTVFtC0cy5Fmh2ZFLa1lckVqVA0S/t51AZszjQN
bHD+REQW+uIx8GOxA+ssb+mTMlajErR7yujLZ7WI3TRJdqjiKDXolXtVF/M5se3hJJw8/tYHisYb
Bc1HzJSL2a4z/yA08ZiUVYUtOfMeckjP29YAm8TrI16QWTc9p+pGJMZbpBAbytqmHVLUZ3j0E8Vq
4xnwiv1UyJy1aoaB09aafoelLdhCNovemm4aobenzRvaBsJX0AVokmZ/8Ias2xauehsAMrHELI1t
jMCVL1pT0SXvWuew65yImnh+Nh+DgMpgouSnsT15Nf7v0K5LIhkFtfSJr1OapXvF02IDfOBSlZ8q
6fOodwxkFPzafnZb162xC7xYXCiV25auJXb+qDc38FroRx4J+CeZXZJ2M+MzXiyOHTPrQM9kKfo+
vaZ3yOAEU2xcmKPfQdHKMopD7OFNGZy1VHE6YocoON8Kdser3GkM4mpNtQXVM753PrZLfLyUQka5
cp0wL2KJnZitKTUa8/hRAcl5c/ENAcZU72UcRGteyI+yK+U2Q92sV1OlYc1Uur8qs1wju9Hk7gpP
PDxhw86rGzGabHGJBW2GnglyRTXcJ0V5JoVO88AjDfctTnzWiHme3XLvxTKvgyY0XWpIIsETdIiM
48w5wHaE2yaePX0fWZr+w/d8J2ynog+7lmVo7bbxhtLqJuTqQclBkd87UEBB+egTgnEEeE5WJlVC
/KrfagyrGLZJTHhVJ8hSwCdmEd8puBWawg5XsLmiD8L7JhOchFsD1yUWQ/3eI/dsEjWOM5pkW+Nj
FF5xS+s1BwIIBnbGubmNqplm7Ad/jOC60zYIMvSDrGePZ6KsiqB89EYCXfaRPAems3b0g/pxmHre
NZq3MA6iAlTclMOsgfhgYTgwvB5HVuasabDNvfWUxNVaA03Xhj0+kS9BM+rnQBg+5I7gfOPP1G9a
PETbyezFgfXD2IRG749rXfkpdCRf3kjBP10rt361+OZZ+dRs+YnUiQfInh3C8i7FKFaHsRirzybS
jRu8YP7BpTaPbzDD3MXr3MeZDtVQsiv/tAtBegiavzhFTjBs2B8216YEpEReu2EnLcp7fUiSNWWV
OMHqZOj2dkFwjdMA+KFkZ1bbXGHMQUFritN87zYFvTaFY570SlH9pjdcASgA3LBGHteOO5VW6Gn8
PMJh9dOY9vaLQlUYF3ITay2FWTGUGARXOu/cdaAmfZViAXwdnOg2znzeVh0g6wOr93jdwwmKVm03
6zeTiM1V1iq1bmgCwaHh+O5iQhSwF3kKY51hI0orHFWcoQIRdRzLLHuM/aJ9bbl6MjOp/jJVhCVK
Z1Zbf3mzozLJ8Mi2TF+OWSYX2G1DQ+PZ2G/cTuiHKVPyIYpKvV2nNf9oxzr+kKumurZxAKtRGvK5
IcX0zRA+pdJ1/ByVnn62TarNWPzq2t4yBY2pVYCO3PX6yQtK8UD1rKoI+YjKu6Fpzb4HGvjuzQ0r
YTGP+Psx284rf9B57KcQ1Si9pPDsNi+m4iXTWX772RDt6EAyyHd2hrljFGqfkH2Hz57i5pWggpCu
sViseUXVNmuQnMleVvjg3dZhEwiWMGwlOeV1lDjD95lbHzd+zSH4VI/TnfT8nDaToEivTRxwE5Mz
/gMqSgniAs7amN4cHPDfEPyf5+zsJPjuS5gvF8r4GGBHlw+Trn0v/Hp+ogckckKXwD9L2IlDQ3fy
6SXnqMDZ2w+kTTNvvtWmmt0k0Z9da/bFtVruSRbEV/pBWdAaUo+P9AWxwOPmSyI7qPdVFhl0VxqL
YaBaLrKG05wdi8s11aVLJd2My2mSg0dBXpqV8lvdDn55a+SZsmiOhmlwIw2eAvT6qsRfdYnLkgxf
pzt/amx4hzsjYKfsJizw06rXppe2GsX4OMOs5PmqtQy87V2nK8uDSNp5pieoRiLkfeItaXx6rGOZ
YFRRRs129/+Udq8SGxPCZY5Hams8+VgU5fj8m/zzP8ikBurM72a8nzopfRGQUxBXDOevhB0hoU8U
ljFcYk05ay0AYWaYPb+R8qD5GHDiN7O0dn1mHq3c2QIQpmzK2PhedCO6eaMIB/GfSlAZqzHE4n//
4hYR+Dej4J+vbRGvoccAq/4r/6gESkETiTlchGgunuCuGO3RcP/+D8GHaAN7AvTg/fUNcBAhGXr7
4ZKaGOD5n0s0sPLq7c8f819J8j9KkijUv/1G/sW+eiiKFLCb+mdV8ucf+qVK+t4fmGFYShiQkvCO
LgrjL1UyMKiUAHtBQYQfmHyIESz/scowl7YJcIo2hBNm6kVN/KVLWu4fAWzBhYBO5xx0j7+lS7r2
ou//9jmlSML0WGWggmLRsAD/8Pd/M7Smbop8Y6jkOEo8eXgqaid0sMachPSQeqbRsNc2mOAHkUsa
rluaxtHGet/BiaEYIPeNQSxiBdnbPc6zZ0ebAkoKwFVdHwlU2aW9MzJyPvd5kDUkU7hRk+q1CJZM
0EjYNpqq56YMFjgsIqaVsCMegaWz7lwa0eBGh2po5sNszK0dVhl8R6YJq9n0RkbNmLUk/5WKSDrZ
via/B9nkffy0d7U+AcV4pmItTETRKsCojumsDYQm8xyY1FepoHRvoDZ4Ydl3V0Uj/dZTBo9jLnK6
xYPdSB8gnk73Y6K3lwaj+nXxKlYbb6w1ioT9MXbCytFjpr1MXAtM81Q2DxJFpJ4I+7vB0RRNeuLY
3WE9aKgTrylNcyocfaZK6LtrYaAaa3qb5NZuPfOlCFjkp1ZTPBjm6JKksN/ifhK3Tj0F62q2rLvO
zDCu15O9TgzzDtC0WjtQXjfaxMp8FFpxZ5EOvljVcHV07rROQRQkFKOXfNDrLHa2V1srFKz8ZJQl
Rc7uKK99w6FOQiSNb7h22pchqSxeWzd3Z33YSLOuL5Foyh9Z7wbbPrfxMzupD63RU1diXB9OxK6b
eqFo5WqJJF7FXyi3fQnwC4cNCuVKFM6xHwAPeLRhPWSNsq7WGIwnS3jDXap0au3z5HtmWsm7U7vD
mofGCWlqWjsL5IsqN5snudDu+3osH4omL1G8CnUhP5SsWt6RVRTkJLez9qKNtIiQd1NP7IgjbEZQ
ZadUlWtBVnRjOLxSjQrptd5H8ePse1D4C1/SQptVNZN2lWW4rYQwTlYi9eOkd58F//yy2yruPRoO
kjVuaJJ+qSPAd9g9Ehi4f7bP83yxNSTNTPBEyfWxxqXdVVfd5BPtuV17NnPbXvjzoWgse8vVXd3U
ozW/ogOCsdOg4B/tLDHWws7pKbSs3l7LPB92XNzjrSa7k2sF6ghp5KbvYW2EuBkKuuZI2/skX/ZW
VYDdVnwGyexObAwjLMhkoJ41ngi4m64+btlt5J3sHmQ2BiQ8VF12l1jNrYZB1ZgIKQWFfeXuUWwq
X3woQby6zOrnycKdh43irfSaYktNKrHUMjVPVJXRurr8pqZPwsMirI0WNnOnv9hdgI1wCqK9GHrt
ZqAgZwOjIV5nuv3KYahuTVGOW+rM6lWRx85hwpb5bLPhW43QFhAuG8pusfa4mXb0uLJBBTFf6bSU
m84rm12BhZmL73Fu03NbEpOSLbZyHLZVxAhBFCDESlKu0XLLzUA52zYfspEobaaugJuKe+E78aHP
eJsnprID1ZrjfTkW865qcxNksGgIbo7ujd30FENbw6GZ7ChfI0AO94PdPmMThF0qJ+eCaJ1UfMFq
ZQ86zkXNLoK1NJiLiRoNVnmmmvZSkuVhR+psXHcOHjNuhVvbrGgk8NPojlK09BaXzHtlC9QaiQtx
To13YlhsPRPgN28KIPUOkotYN6IwT1T1MYKbDh9pPS5WfQkEpZiS4m7i2A2TkfOuqBsqsj2aG+cu
gDsTcT7jFGrP6TROb8E0AlIoU10+yAa7pe5CCPer8rbGVhxAqeFeehc7EY5PwUzEtsTmslc4Pdmb
OasPIu8jVHcaw9a1qIIraJMf4OGGVUzgajskfoGo4BuYtzSXsUq4VQlpwk5L+jxXdecg9ovU1bbG
nMxb32xL+jSI43O4I2eO3TN5HUA++6mv2mNZ6QCd/VqTH7mW1ROx36zTN2PCUH4LpwhseFaPPoRn
BBCatxr3fuSB/UCah69IPvDRQ6nqnW/KSJtjspBeSDxZzveWT3+6MjoKG1eGFnl2OLjCu8oCwM86
wplzrE3dP8op0rYUDVbxPpKUuqVWfJsUXfHga5lFk16vebskB0C/oqwjeRW+rTa9aZd7CN3Ju8+t
PwB4jweGFEVrn2OrMVCXbIEcNg9ddOgFk+5g9X0fEo3AVcTR/gPAMVdz6JrDTdsrdTeNptTXHmXH
DTFaMpkAzElShPY4dy96ZMl32ejpK89kjPM0Cd9geCtvo94Jfug0IM74EyLrSjNs/6LlxXwpde/g
MaB8laXlfjpV4KRY9yzZhZ3TY44KGHScuj+UnLZgww1zWtOwsKwXI95FhLrEf+76yTkjTRWfWkbT
2bHsTPbusHaH+0ja7jPPkWAj2HtsO1acGuIP3HzqGIwkPjTpOH7kTDU2h1GMMzKv+rvRY+jBMZxo
d2nmKmJdVtm80q6XX6xCxDGf4tb2VmYAUj3oZP5ptzK/Yj56KFRB80k6V9GBhVWJUTfhy0rEUN7O
0qJOWg3Kp4FQsVDYTKBPb0SRDK/OMA1fkZ/IN5B6/Tal1RT6EIimIBwlseTGyPq7yuG8oQyh0T5s
fYKH31Qx5QgaEBJyPaLZe9og3oJ4rOiBm6MOmCHwinWWZhLpxCuzF2J/th36tdVeaUcgjKONlsSl
KooD3zmKp8G+AB6abCZ8XjlFNV6jv0ZBG9mbKtUp2zTg9e+6wk6vUSB0Kvgmb1WxsiCrQOp5x/GM
4OsYAN0XLtN5Glp5pN3SXbvC1kH1dARkMdqElDXOqxF3+0bqGGHdzGw3TkJ/ZGgocW90ql0rNuHn
QuvxU3lYvdajl4mD8sAFhWVRNa+k2VvEwrhTxqobVf0tn4iNbFoKzEFaZXL+crlA3UQ62yfLdL+D
Yw+evKQq32tKb7dWgi18zREfleHU55gMSZtzIrKY1Q+pp3s3wWx7b73TFHhdYeKQKHAWZII1Wd+9
gT1xGxnWc4BNE59GaY0IYw2rT+LX9R5yHP83n7vc32dWMl39PJL9ajQT470PepMmW0e8MZ239w58
u2qVjab+2s1cIDexPnR8liBxhQRejM9AsldaqDsx3bB1Fn3DrlY94UN21daqkvHUqW5irtS0ZD03
inU5frdDFud3+tyl32TlXeKpJ8AFgaUnJI5NmuXS1Ab3dhvolw634BosF2tIh8DRrVtwN/SN2NtJ
/IfQNpre/h54lFii4ArIKvbksZYrB8RlQ7MMQrMq1XdBEccX1cI1Gsw5OpgZgevZdtr1LKxi2+l6
dzbYALpdU34lmdnRaNu53pebIT1TmkyWNnfb5inGlfDdteto29c6tj1+m/NiGLa7m8Qc80PMNQuH
e+Qg6aQNjSthDNfnU2AqrUKGTyyAWlJwtFjDTc3a6KWIxuIRgSyBSeUADTCi7tyw00GFzV3/RMFC
QNyVO2I5xEd/LjW1rRrZ0WoXSCLPZpx/o+3EaEL2xmwBktTBMS+E6W7Yis6nXDPEccD+cea/sDib
dpp+RHPakvlq230pZL+NA6s6yCImCZzPL2Jipb0yTKN5j1nQ3FlSshwDS/Anm/6/U/J/mJItB5D8
v5uSn/lYpNU/pzx//aFfU7Ln/GEy+FmuSbMhpMLFCPRrSvatPxh3cfShGiP1/HT1/QNmHfxh49rB
1afTF2caS1jz/0/J/Ntw2Xiwe02Tmu+/Y/j7aUT65ymZH295VPphOFwguYsl8LcpmTUsC9gpNva+
P1XFgIrmr2DF4bmtJnlOB4vMSfQ2kY1ZKk/j5EnnvruydatmpRt3F1aYhN6aHgu8x6S04dLv3yVT
LKj1rYrHusIwzJLCPxD7f4QsRgk2ZcHvuiXyJl03vMFPPISqZxPv7Z0olzRcb2rNpxNVVEokoNpB
mznvlS4LDnlTOe+WcJfwlWsHBBlqDc+sNz7lVl2OXws31MuOKZfWS1J7m6ZUKz8es5POGtHfuX1U
wcS14yXErnU2kTyqc9ZmAuoOqgX12eR1epJweFc82TB1kLa014gg48VoxmLd5In/VuSQ0E6K/BVv
S22ae3Ji8TkTBhVducsXHeNVvYn8YXC2DB1M/Cr/bpdzdYoHWg0cf2bv09j5tyZTxCqMyF5rHtoB
d5nhGfzQdKURmyJnW3X4j0Up7jBQ695ujAhg6mOvvbYKoF4HrOkp0RWHHQQIHhhzL71nodKeajMC
HsgJzczuYMwiXW6jIC7SlYcIa97K1JrlVkMGePyZOeyEnVC3VQzi1Y5t/+wC5H8cB2t5l3OD94IO
HeMxyB2U3om2iUdWvTW+HOHwr2+tn0gBFmwXxfK/o1ZNseyBGVtQk+70cCKIEdDzoDWSlNtArcX/
Ze9MdiO30m77Kj/unAYPew7uJPpOIUVIqZQ8IeRs2PfnkId8+n9RZd8qu4CqW/MCDNsJZUiKYPc1
e699Fh3ulfXn/xYi47gSBMWIuFUVf29KSl7DADj3Lw2j2ncrnAk5cWWJC9MJmB27ygOlNTg4GYuE
MLtNrIkBCOrcJsANtfmrUIbETREAKefUdMSLJVzeRqmwMY4+4hZUHaF9tBPpfjTsjfu9IwPoXwRo
waqoJn7+VIr6bMXwStaZM/OG/OVDsdrOyc4yn4vkBC2GX2AkbTne+nHGpwuQoEEZVmL7BzlFwebS
Y2WbQPuozQIWl9Y1Ggp2Rr2MzPgomwGPYlxn8nuWUTLgGeXPjl6+bVK3HUixLJPtujZQQQ0rXCx8
waG2in7PjQtmSR7vbFH6rrtR89UZefqRvBjnqBnt0MP3snn/jG1wjIY3EVGTPYFr8C6fPxFaXa53
GF3t41gIzs12WGbzGXkLr2OXy2BtOy6R7s5oDfO+64TzYSKbCtakRtdnz+xIumNbNaxaLJ8HJF+u
c8NXSVAJxM76mNopCT4RqT/2urVSvn9sM7TZTyWuRcBw3ldHZpPx+vlbBsWs4kMxOSlaDOHyyzKY
5yxDsyuuYVfQVhZ5Tw/YeyPHOS8JMnomWhXzb10shxTzPZ8ALi6zv8oprM8QcXD0djV/DqeUoBLm
ZthWwSURWFMbnBDhEueHKYU7lJ/hGXRKU0y7tG2Kn/PsckZmnrGcU7gVWNO5RlDua8W45+yLUqs1
PG+91n4ux40MrfmA02q8A2nQT0M2Ne82Z5qNMU2JgPO0gmkI07i5yECtEYNQuLuW0eJxswg8UcBy
UbNgVb/CqonOWTiFrxxMFjC2DW0jw1yHe7brm3fpqD5CbmXp54GzGNNrUO7w41nMLmP3plLZf8uo
pUgk56HzWoSFfg48gxGV1XFiWx2aCwqd2rh4pmPw7solxmNGJtSv5dgVzAfDisqPj2yYDzp0/cNI
RM63tsl8eysgEdpbJxoX41OPczumbjra1fL5kqkVvXZMeC+eIlucH1iOjyOynS3dkBUzCrLHFaw0
8FglxvijraE31UWQoJPhiXGrRFPdmbEubJe8ALbm54n1JQT8ujPGbvpB/ot9ijr8EtkQiO8Fq+fX
IFba35ncAi8tvrgfNpuTF+W607EpK7oilhPrOjW+dJnRvSaWA8e2zRefWRik+0mw5QIpVlyEhl3G
rrLaIbggZyw25x/pBECSOWzRn2Eu+awlmfayXp4j+31i5HLGug0+EMeAOCo28g/lMoZ1xxGSGbIn
C+dyNPsXN26vnUelSguSONuZ7ISC9Xk7nSrW0lekFHeBMp3oO1cQ34CmqBeXIudufpsdOzkCXdtL
dBi7GaIAMNocGCBWSTQ1Knqqho67yYTFMDUadRdV9YZ1n22iDPs5RqSS2pcmr0zrS9TY9euYFN1z
MTpPiTu0d1RAMansvbhHQvjPlc/AqVBaBo8tk/tDSl+1NePEfIutUZ+dKHiZY8v7qnpW17V28dK5
I8NFro+GgNSh08uFPx50w7xRNdZT37PT88omcbeFmZiMjLD6TIwbzFufYLzRFiy1IuvECmBUh1Vx
kEmzLUazMjdJlIxQ53RZrIXDaAX4pVLlYWqLQq0NwWhosFtcxdqUL4ycgveU/hfoaGqbj4pcMMA1
kCYHeE3AFezsV83j/YziQF3xo/46dqyMG1SPrCRH3aAKqCJ56T32ZYMTWs9TiKx/0pm45cKTPwdH
d79OYVy3H1qaxXBLvS6Kz5KUx2MM93GN4fjNok2+JQnwgXxR7FEK6ssgWeLSxq8G3+tOqreNR/zk
3ra37HhaTX75o4D7dmkX72TkTtYtS+XwHqRetInLxHsKm9B91GqMGflUCRM0xNjN1TciyOZRa1Wb
RJnGzQH3vfExwMEmKHAOOZ4+NSBzfk2VdNZu3aARa8wTMKhXEjgHLL6cp31mvgsrhg6X9Rdjcp23
cYzJPyNjDYpn1AsAYElyJvAzfrQZRz0ovzsEapSr3IcZmpgC07JfN9q5jAkLjIEt0NpKHLvYxA3J
8zz8jKvncKqYaXIpx6A+AG34Sm6Sv4oLr1x1Vu2guJD5xtNI9EQDs6+3GvyhmjlnbIfRDBqs9VaV
xyN8FyKNR7tgNfYtiB3vCX6kfK7p5XjQ4+nm/SQS5C7DV18OD9g0IYCo+ItntuJcdUa6EUgl13E1
ubtQluVzmpHru8ooP3bwoNKNtoqs3zamNpC6eGQLgmRLnkrdoXy2zenF7LrhPPW2+RWNEzcoDO4P
3IEGNGvQHDayDG+2NId9A9CTP1pOc7bLub0nblkMCHj6cQtGCaFyMtbipJj2IUrFpt1F3jGQWXCp
83j6YvboAxCmMixUyVsWlRE+cRFQUOgh/kJYaouES0ueuL19Qu2nD9qMkUOFSbDzFBbhlUQj4EEz
REu0htbtdbuJVDquhFLm0NlhgDqp4ukIRgOBNoSTfTM6wWsT8saHRnfP2JF9uC5tlG15HCJUzSCu
wtjPV0GEMVV3QKsIhUJhAPl1M09xf66dyYF9mUzqrDsH8aRlQTHhNRqQrGYp73O/+U4Qr/eTDda4
RVMMJA1zafGNWXx7CLuQ5dpSWhF/QzrhwNBldoBcr4sy87ap0TZbHLnQk1SgHkbMv5toKuR6GtoB
zrBvnfMMPdjcB439hedb/iDBiKDELCFoPmUSvGufu/VdlTr27kWIj2DtGkzFBon2N6hG57cceE+8
QwhacQGZCwnWEzkJw/oZ2Z2+VHnfozgmOHWd9UF06ykDHixk29x5Jzt+88uhqjeznVFjOSGgUVHf
52hcTEdxgmBQTReXGdS1RSBCZip9+kbVrjpBUpBnLdppH1SpfhKu7F+SsTy1Y3tugllvsAK1j2Vf
gz3lbrkfZNudxOBG+y4OXinURjZ74Nn8zrll+IBAiQx5nu8yXcbFqU9mOD1piHF/BR9nkaoVFWbJ
EuHXXUEO/U3nZRFz+lgovFDaLFEJy6TIjuZLDhex/DZBVXyCX4uyI5m7dBs3qat+C2Tz0iioFUyK
U+VE1p5Zh20cI+3t8d3791oUX5nV6ORcFUi8LnZlfsgxbMCyUsilAefCMR9TONNzNuXbgOBI/47U
wDW/piX/142rLq+ip7rp2x1Eu1W3RI8249c5wQXv2F0Q+0+x1bRPPP2OsuQJOh7+oZN/+tui+H/g
4j/VTPT7//t/FivaP66PQ9N2A7KiUMTiu8FB8+fGOA5HNVkxda3fdc5xtOlE3TSxXubJB2fDuPvf
ySr+oqtA5uDYWE4sx15iTiz3L/kjKIcnD5gmipiyCy8Ss+d7z435I4eMAh2uVnh+Tce5xkOg7GPX
YYWe1miwkhKHG6CjncGFvfVYRHeECwziWhre3JzIjQpfhwSQCINJCkCHeTJlW+n1383YtEMaekfO
z5ZnRN2WSAMyZZWizGxIwa3dYZTPvQjdfjcD+GbvWiG4cX6d6SdgBQWahi3GHUKtDxQCpDo4GkaG
zTtO7/47p0z1M5iH6tkOYyp6iem5XCMtad7N0tH6wmjTN5Z7p0mDxbbiNhssanchg7x+H8Tk2078
xe6RYaHw9l0i8Of2IqjfP3vh0mvFv5Gd/MUA+TepicOkJnBZjyNQ+PNBz6mQI/RD9QGOJB2dm2b0
BkoUtGv/+uxavtGfzy40LSFS1YDZh2399ewKOjyCqKXrQ5EQ2shwoiy3smo5Plx7zkeforWmN9Q0
ITNP2ff/9KcHhJOw/oNARsTfX9U1jTEJH8Vmfeiyxnrx2CZt0jadqB9JuKy1wU/1pE8TYIwQKP9N
dpBA/fGX947ugyVTaAkEGv/03hFZGlEdYRxCPct3H0aW0A9+3lovVdbTNiMd4c0PZGyeZYwodWV2
ROau+ir2YY84Wrx8fhr/HW/+m/EmZx7QuH/lS6y+/1NU399e84cGyPnFJ4DG9peoRu5b3NL+GG4G
v3CAOcNoTxctj8WX/pAAiV+IOfVxKy8Beh7ou78PN/1ffL6wvOx35dB/MtxELfaXM41xq1hOc4Ji
OM2svwbFKMQo6ZxoHkw2z1Kb5uHDzSK4JorkemIgINIAEu6ned0rYxhB3Fvi4iVd+TB7kaPXQlT5
NjLT4buPP+9xBtn0a2hmEw00AZg49ZVRbnQdMaKv5urX0o3so+kJ67FLoc+uMgQoDxgHA6izWYm2
vQ8LD5BW8Ox3eXHvCBR/NIePsu5YCaCboTyHnFDn6WDg6i2qGb1Foz8wBZI8nPIwmBEPxLDhdIiw
cmVLP863jdfmvyUsKWI8WeXShltdBLFhSiEItZqCpAgVkSsaSomClbMMHwGob0kyIIy5s8MMtHmQ
2fs2TJCo08MnFzvzh2DLPi4F6VYVno2XLK+/NX3TvNfSnMkznsy1Ihv6TNr4+A2jQ/UOPJsQDHa1
0xnVfXubmiz+sBIL4U9mLXRqBQSsbNYeQyhgCMF4nV1dPzHpq2HYBZrCaCpHf1/oNL8GdqlvDiHJ
u2aSG6jUR98fqfUppdZDpboVrcV+hEL8JNqe0IfMLr/pHkq7rcvgyXMFomyZyWd7giKT9lRvzjjZ
h2huBGh/sPsnVzLZyiYA9kSLpNFx7kV7GpjsLYEnLsVx6rb+JTBLq1p3xlS82pDanxUJoqtMiXFe
qXwQb6mfR2/SwB3QjG67Xdjyl3EGZCIrdEs1ZKP1qKmm5lior0U+Ne3aDcvuMkZde0ZnP/yk+J0Z
R0+SWJW+wGAxOFWxbdqwyjbVGOIUoDkfHlDr0CiH3pKW8kn6oER393Faomu1QHz/mmWE767JLWyJ
Nmnt+KkKgIEeeCildyZV9lcLE/gtnF1+mm363bOAt7JTbeKchZWhgUhUnRBcK8FzTCBwLDm0h3ES
w52YSVLJy0y/G1XcnWyzDH/gR/O7nUcEGltWm7iG7di24R1d2zxiDIpr441sHO8pYZ6HJTAA5bhi
JJF/c5raDtFkwXRiyFJuQhcfS1uK6oXjmANr6pMnX2f9Qy+m5OQD1gq3oh4xaEYVg3JvissNp2v9
Etit+UiwLjheg3L5IurYeWgHcOugoMvmmqEWTTHWl1zlb7oSmUPMfEyuGB+PRicNimtITf5TVyKW
JLuFw5R5OMJCbRaXyjR1hTsf3uEMbgafZTTMZnSfMOpPp8RNskM7ek8iIES8cUggsW20J5PTEXxB
Gtaw7YmMeieudgJ7zNR34yuMw+u8sWombr37rJQLUmVKBXFADiEGCTvxq0NHd5G4cvdOS8oJZT8w
snxCAM08eRvY2Pk6rpd71GP1XKV4nb/oTzUOOiwze/JTaGThxmnQKj07cw9gsECjVblXS7TGYVTd
q0P/dTPyIFwyfBAA2SiBhrjyHuoGcRA9IlScRTDUqHK6IcKyjmqRE9WLsCiY+uI2djbuyt9lRyA6
7bDYAhMoN3AwyOlApiTa5FpSDKpFwGSiZBqyEyp6vpNttHu1iJ1CVE/eIn8iXf2UZWj0WgC4BGb1
fJtFLLXIppglOMdokVIJPpYd4Iz+MUVnFS6CK2ideIkWEVY2C6Jelrv1hEKrWqRa0SLayqfvXT+c
5cxnGEkTirmFvkuEubljafKFTCz0RKjAAn9CDoYuDMBVsUXOeDcXyViEdgxVy6M3ZtmTRFWG+p35
w3T2F7lZadbPQ8q4pNS+XI+LLs0c8wE+8yJWw/kYHPwEUg9mOtZmf5O1IXBrMVieOpvR4aJ9m8Jg
2FuLHk70Ex5Dhw5v44d5cupi3yEBdmzmdxwG/UOoR2fnQR2yOI3OHkf7YsZkTpmfSjzd1nvDrYy9
wyJ/LVHgX6dP8R6Z86RQL4q+dprCu82QMtmwvClu+aL988Luu18nTIbSWJznMmy3Rs80ed24mmXW
UAEvXAWcfi8+PJuNK1xgFIvacF50h/CPp2uxaBGnQXRf5jxmMOdipbPC9OZ2RsslgYqxQ9SHUAxl
I37L8nkooujmLrpHTOngnmpz2tgcphBpxSa30EkWOvpIFuWktWgorUVNSTdg371FYakWraW0vVO/
qC+14tTJDPOruygz3UWjSV5utA49flMr97+NKCfugRECyVB62sFiDndq9IufS87SdR63/aIFHSVT
q1W3KES5xxgXBgbIRlvmbXdoo+SVLqpSpvn22l2UpqHuk2/Op/w0hCK+9nN15yQsrmFtFk+Zu7gk
FuVqumhYhTCffJhwTITQt5aL0rWg69wYalG/juJXd+hY/wsjfy4XjawrUctKfDq7/lNCy+1wkdPi
YWQO6le76VNuy4Z4LxYFrjGgxXX7cQJemOqjJ3lE6nz2jkYhvN8DMv9bJ//bOjkMqCz/Bb+jHj/+
LJT/fMHvRXJo/iJcH9p88KcKOfR+of3DL8N+AB09Odd/r5DtRSRPZAlQaHpEZFr/r0J2gD6TngRb
EcG9w1r4P1r/g/b5c4VM90ciF+oEGDkmcnkbecI/rv+nUsqh8tPgZLalPhtZ32zG3Mrv2nbz72U1
zCQhS+RpuMSQquWfqrVP/Vq2SNkivzeekPcgcEPVNDw5toxe85nL+9wuWrhEgoE41p9itaji/r9u
P5VzIkI3qwv/dXLleFNdYzNOJImHzMUsKL4PiwZvaFXwShxdhjbwU6QnPwV71aLdY5F0TBY137Do
+rJPiZ/3KferFuUfENbiR4UYMC5QBWahHr5KFvl39IyIBhWRij/loiSMjeEhx2+KEKtKs3cWO+2H
E8XDVx235dpiAvwTAC+yxDB2IQl32n9qoC9Q8k92z5Ue64fZ78S4LJmnn35pGLe6yjCy+gMBQQMo
/6P3KYmMERuyK65t52IlWZ6tTW4YyPFIpPuYm7g6FIRobyF2Ju+CcaJe20EZ7PvF1sCSEmjKJJLk
kYoB+aKq40M6FvEeSmJwYpxEGEWtG3vDltx7LlmIgxauEhYB04TMCfGypZDP5lQ5m8qpw++TMJmE
T0Hng74oBvTXjNLXVpS3JxXl2RbjnTevEMcDRGx1eO5mHmmLcaKCuNYEV/rykAf/4Kv74JftIZ6S
+pAbZk8XAksJlH9ZMKObvea5LUYijvwAmSRrtlsdFsBTDaQBjwLfp7kK4jl7hGxUA/Bjlv5WKFih
HvOoAG9BjeMrmSdNnFnsh5SdXiRZi4zZtuir7hGPPLovnaJHxDyPoXnUMDPMtJcnmZV2svISHT8x
qfzJGHRSB1PObUrGi13/HOMcwQRIb/QuqTPLb1VH2XGI8Om+Rkpnx8Gu2u0cTpl9hD8zfDSE9j55
Y4fyDbHdjgFy59NykCko6pDGS6fEZ8+yj7NXgvQiPTDIClJwiwKiudz7Ykjv4+SzT7DCSRTfOboW
wYhJ2aV8ttqpMMRezLmbakDUnl9G17iH1YAGAW+dw0podEfWBJOwvsQBPwPu5gbdxLPTIz4YK/bl
aynEUB0idnFgYZEhIvj31oSb+if0ufmuL3PC6lizrSdCBpo4J3mTqABGvwA0erMp160U0S5LyJVj
g2IB7AzB1LERIsRKnC0ZYk81hU/ynnPHsnVgTede5saJ1pPZIVw2q+mA54LPXWkNhoDxTbSpgo4z
0Kla82pg9fA2fc9KHA0zBvFslier7MptirOFXXA4XpQN4n0EPrNvXVTdoEvm9uz1rTphxy7vk6gI
S0xrz92TGQcIKOxvc8KFmdfZTxCBX4QB4KUI8u9BVzubzPOSVZ1m/YuhrIJFq/bXfYU+J9WueEaA
w10rwCxMX4I63PRQ0uMsTlZM1YM1Wmecvyp/wiH+GjpdsY6JnEc8YB8yGd89IAmAmUW2hueF4jI1
B0IJQY4eutmDa5B7y6ddjy+mbScbE8vA0a+deWsVHiAKK7PuXrPIV4s539I0uEdAJiX5NyE1Zozw
58GlTmUam2Gxx+T61S4chyUDbK8kp6bXTUJvpKT/woxFnZvRKzQ3qZ57CmUKgmYobsY3c9Y1Q448
nh/NnKsXcF32NA/cG3O8tod6dpyDMkIwkcII9TbuY02I76zWsjLL9di7hHekeXv91M34XbkoHK0P
06OngfYw7HREQK0btnILsgRGtM2HchtpoLfRjGsDHkHBp23ZGRcqRVj4LWWlvnDPBiT0qZZ6ndAW
XlJMAo9sVfC8mi4I2iqfaUQsc2sGzRLG6qtd1wflG90IyjImgtM65vC/ZeCbLFdBc8h19SjYdaPm
js0X0DzFz35y5LsvYmeJ6a1ubZvE2wk11q6AgfMwzDI44tnoF1GJAZkosApuukmqnlPHBjOT9PaH
3XNK26QzXpCpVw+BaHoYja547Hs3X2vJPKMvx+k5FqUXAAkiLU4OIZU5zdqld3FFmombrQdmmhiv
A26ZRfwowj47pIDiQd0oP4AWS3BZzD1/AxSaUQnZOPOJTOVkVzIywv1YRF8STPzJqmzc/lfKvxSU
uDGkF2vI+wOM3xZ4p9C/lVLl69lu5hd7sNEER5nPJo0gr0XK1n+B5GFdZnSnF3TB0FkLz8w439rk
7npKPMObs4gOyBqCFFraJOC0ydembXrgzOjykr5maMaNqT3wRNcfSQ44wk4cv18pqF3bcbQxgVsO
YinOypPbyZtUUF3pz20h5ZvZektxO9HC5ObbROpDdQCK06VfWYQsNHNZe4onUW4Ca5jrBPt/BQBk
qwRUnckeNHh6U8/fA4QQ2yifaINRDvqrBGQaeTbdyIKU7eN+NMuXUet2n+ZjTHIEYx0OZbFBWFbc
7GWS5Fb+ScVGs2m9Ll3/d45cyVRO/6Y+RoEl/mV9fP0x/s/pR9f/mP6xSv79ZX8IZe1fqEApbR2H
kjT8x1kyGlq0MXbgE4iCG/rPo2TbEyiKYNVYiFj/oVC2g19YLTBM5ismSlrxHxXKTK3/XChTHrvY
kAMe9IHlO+Kv0eco/ygtFekW4WCwT6ZikNuJDVV+TjCknLXZtcNzTMzIqUbwoI4DW8db0hhDuc8z
AeoY/QApQZ/pbD7MHrR49L9Wg3UoZnrBZG7ozb2fVzaz5ZZwMvAv1xhbib2BkRK9aKty37xq+CAT
FNp4Ub4MLaAfmZP63nfhC3J6qE9Vkzur2isi5HOCqxP94fygRockoABq2x0ahQ0GTJpvIcpOxHAG
846qIlWs70hXqssgXWMXYmzmYcV3XF9fS82ETRgCldAMrarsjfBnbyGrWzHJA088lHN3BH+OnYRU
2ubDHoTcQh0J17ND1N3nB5XPbbDp/OQ3jn+6NoyeV49iIKYq7+ZgT2EP5CQr1XHOM2ft24oX9u7Y
WwxUGlB6XhmW4dchm1uQYEVg8igk9dpbspxc5KGHkpvDQY49DlJD8dMF4lsqIANDZyrJe0prsuhY
gXbuClE98KMRJxHLr0CVG6uJjXelbPcZGUZZUn7a4tIFfWjuR5c07ikvSKsZWOm/8QhEYphrk+9G
VIV+DJrC+DknY7jG+xKdCM1JvhtFr6/o+5AbL79fv/xWnNlw5DL+fbQKycGoSpj1KLyrcWd2qtor
Bf6lDpp5l9Z8yNh6cPDPS/idLwnkigOhKGZIEMnHC67RJDlEBdrUg0cyiA2PzM9TssJI94VxNgNE
JB/+NDv1cegcaa1kNqidJJDqrSFl2tuJZiKRkFOFSHRZci4EDWlrCiAHPz1dw63DuImp2n2mAite
O8MunpOmm97aJukvyAOwthBMtktsq/M2OPtsQjtUfMYglXxF+oj0MJxcIGsc7IDEWQikksxALGAD
9G2e8YTL9tXexbm9yt1WjisvlLh8M+ZdhIgihnB6+IOIhH+Onj02sOnLsmbOPGvmV1aW5qyITZlc
8wJ88xyqotl5yGtxSzmM0wgRHbraz7Yyzvs7qcDE7M2Q/202KxuQ+9FD6ZWQt4d4DPaCynbXFYn9
Sspmvi8DwtYQfyQhfh6Z0oXlwuyfmci8ubJQl9JlxhjoCZP30PJUztRskD+ZFw9lHDF9o3fydmlA
yrrjWw2UaTYNcRSALEpV0D3Oc1E/oTMrb71heztSrUsC+xwEQXEVroDaEz3re85h9j25tUJnPiVO
ywAot0YE04Vrf9HCMxEITQFtUedxodJE4gYG3VNZwLdhrEcEUstBb61aOsXKjLIZ3H1v7EFr9w+K
fc+jhkd/rozRfZJubG0HhHf8Rb83oRXShCOJMUJy+QD7q83IpPltmI30AZFg/G3C8vcDbDbOUQ79
3DBHrsiwgmwnwKrAt6UIXJu85gMqHxe9kXW6OsR12T63oFMyAEUi2apksFNS3Kv5i3YnE6IkM2Ni
z7vTbDb1q+G5095qfdNiB2XUkj6kIUavmmbBXriQDpJ9wOaMwwFDUqcyGFX0I5vBI3xlBGh0Iw2x
/xry/u2jE5F/ghq0xn8LfQwZHpHVa2Py6IrzkdhhgEGLwsRslVrPiV8L1IBNt0ajnrx4PkuKtcaZ
vba6MjsjGMqn9dCh4zIzC+cDrWe/xiuk94kJgmuccITNZrvt0sk6Yhryr/WkjBcyI7n5QyybF/Ii
8Zh+VUgQesHcPXVBnp8+0wNrFJI3y2NLtuk9cuY+7yzIVaOf6JjyE8mD/Qa9Nbmdn1dR43HT0kwe
X7uxDDaeYXJbHWDdcdeYeMJ0tVftNbAomtjCcrgcRusuXBIFa5l0ekMOOb8JA+v5YTRHMvySkSzt
K0/76dp3Oak7dT3/HpLYgYE4/7dc+v8qlwRGiX81TnxgH7n80zTpn+qlv73uj9V78AssceEIKL42
o3fv78Yi8Bue47h/qpRs9u9/OIiYR0LDEAu6ZSmR3OA/WbJ7wT8JpSjOMD8ENrv+0DH/qltKSbNw
86bPj3jqSdOMiXg1rB4nCOGQBC7KxDzIFkPLyhKS9bRoJ2qUoV6yYJx6+oK5lBYeGyVI7DoHSUWE
1jKjyCNLP3Wpk29gbIDxxy80EwaRpWo+Rykn+LbqG24QcPkfQLuZB35LeMFTQhVyHfDx/PBBUKl1
m5LQ2SUwBlYZk9B7a2Az7bJI7ykS9NPs8/s22Cr3PtGKp9pdfBRepSvydJayiVBMapqQEFIsz9zs
lGEfJzWxNPfAHVcNloUmVmxTo1nhqcTALVYTT1n/+xDbMbf40Des14XKkG5LhZ4sW+WJ4b4nZsi0
ZxWOmD7PtbTzwGZX2TbjU8uShys4Dsb4OocGys46B1p8H2PT20HbKlsS5+PSDHYARqS5gTFlu0fh
LH8zFknov+kub4iIbUF/x0YOw86bFiZjJHo/3ghYpnaAY9kTRIStSi/CarZqq/i3EjHn4+BP9bY2
5wJ1A1zPZiXiNnhjfSK5ASOWZtzU+nvlzRvJn1a1OXTf3Kwdrj7ocxacZmwzzbTFbU6tejNG0fDW
FTfUHsWeYY/5IPqg2AfhrukGCA9D4bXnrhx3rdM2xMGzfnQlEdtAOtKam3QY3Qbs4V9yEIZvCExz
zL7gTG1X1TDscvcHCYHZPejJy2hD3YK6MsJdgp73CCXFfs9cOnyQaCRW+F11ZINEmFFUHCwhintS
ZPmNqBwSa3wjxno8tntDjOyW6uqow+nFr7qhI1k57H9zaxHdyzzxN5pF7zGPvXJrjmQR+mbRb3uQ
o1CE0+JLPTBnaQ2R7HHIhN+8mEZ51UVd9oTLpv2IB+FCbWwmE0tKgNoCMrxBaAPjpNWE7P2GwQNZ
Q9vOr7ZVvGQG2EjPizHcWU7+LWWb8OoFXFTOCGmDqHV0fBhhVl4LF4pt7g8IfMHHrMlrCRs2a6sh
ieVHN/fbbE67g0hG6q1mPA9O4j7ipil29kA8xsqLI6RgsZMfMXp5D1Hti3dtqeAqKFCRso/yGGZ5
ccSuG66VU/cvPVPoR5s4n0Nul/Z5TCZ9LbDwHGCVubcGYuSVMXuGYTjJ3jmihJtoZZ8VDoADzXhz
zWcH8W8svWgJHvJPaWfPUBblcCklZQOqMxr7qAn8+5RJdKkGmt2dgWPkIcBUhYyBed0Kxbp5KHQH
AnzJizxVXmw/IhHuLwhv0q+6xy0Hq2zEGJ8P6YNkbPGicjWCRwV6TM5gtTV0Gr6jX85eu8GTZ+nW
BP1qhYnQhLRn7USZUKEx0jkCdBv3cjZBrBC1saPdc3+yvGv3bGmmrzqzcpzPxpHsqvIo3egBcR9o
OJXQ6TDVwzgTH62wIX5+QXOH9oryW30n9wTFX14VBzNm0I2RG+CMIMquSyt/ZyWm3szaa38jSk2d
zXZMd4Uz0aJVznjLare9EoszHepO2bdoGqc3RV4J2BoxgAJJo0fmfwSq+5NYD85YbrhO5AafZHYY
Cwz2jZNByChVnX9pUnxZHHauFoMsWULKmu+24cn9HJRIiHQEFBDeJy7DspNPzLMrC0DHRDCjRbUR
9K71cwa5bjBGjRSn8lRvUP+9NDofHpKofGqwKl2t2orfLLDS+5mp4U5T2w0rc0rNB3J+zIeQUOSr
Aa76NukBoitL8fBSoyTGD64fi1Y1BSZxzhVFhuJmdkJcgdEo4SkDjzs1dUZwVOAt2ed29aBa4sB8
m1tNVVRnCkoAq60jnmEaujilpAE9gQimb0k2Ap8YjcX+R9eZHfqpb3/LWd9qPKNk/eRsqtra+jXD
PEjIg1vsWxqMF4F58x770r+iKtArQ7UAukHCtl/6SoVXjTfpYegb46OpFdxdpLP3Iq3JeOLq8S/V
OE7fqWyz/2XvzJbkNrJs+yv3B1wGOBwOoO1aP8QckfPIJF9gSVLEPM/4+rsQlG6TSXaqq5/LysSi
ZEwiAoPDzzl7rz0hOavsQ57bw4mQhn6P8aK/7inqTjKV+c6Nqup5sO3mln2yv5kUPjwrGsM73mw4
+7yuQIudO9+mKGELr5lArDwv+DoQogSMdvboJ5a7oXA73CyA5MgRadei4HOuPdGIIxkRMUzCJmXE
kbkm6i3qDBq3s4hPKZUH05CcrgDBxEfXzsBj2VRz33JlMp72+uoDXA6tt6oIss9WELj7HNzJVQcG
+6J3QTujDqiZ07kHr0tkijCN99sqVW163aJLvYndrLlKTErdzm2KU1WI9goOvKbnm0CgSR367Wi9
PrjK1nRKaJCQuyaAdjbW0N2VDNUuZ6Tpf1KOQ2bxuojXtcc5vmDqJB7D0NYfK4Yw+zERBV2RRsT5
smiXSGqJbd62hlvcLA2X68jwc5YlMjgTN52Qw0EN3Tukwy/3xEC3h/RvUAiMpNZj4biviUH4nhFZ
r1jxiisR5PQOgoBUI2O0UBN4imVwkrdTNRuoo/Or5QKeKnh+ZLaiq2DYuPHiSl51dBygENCSqUOY
wQVAgieHHucWVXS6qyDr7AWTDoCEGianXrQ5CV4ThhAlEV1Gc+eQVfmFvTxTNXQvjDaH3nvA61ru
8qqR8Gxr89Gm3FHrjHD0W7gRPg35fvTu0iB39kPIS3YwrEvXr0Ee4Rs1rirDJP0cB5HXShfWq6j+
DDukMysxDXCf28o5OCImjABC9Dr3p+YWnHB5uyjbDjFivwOT43w92xEMjGH25r1v1s4H9gLycaT2
ZHTAUPObm4nuY4aqaOcn5QsYYkBfMQ4aWTcx389AxMM+pTlIljyoMG0cnoayFkdNzYKNWeG/4qVd
zV8i+F0QRCN/OMkOZmnB621K3IBbUzUksCb2rc/edEfYeHbRafgOu4HJZ7yxqpn9x8gifG0FXYWx
rn7OjTq76Yde0XGYDbXnfZfvUJQlm7SllyQi0zlIDIs3jumMvBWc6CMbNN2sBci0FUidQ1fGPnjb
BEUinAczOdppgLyNmLjboSiB3tdqRNjl4AqF0NhMW6YPw72u4VagaBqO2pjymzYhDmqVWpq+mvSc
r2x8w61SiUQOyrJCn3TJmGCnStSeNIaH3kiDJyMp0icl2QOqoJmxfSEEvCmT1ruYE81uBe7R0XCQ
da1IN7cMZma8wVZu7x+jrq/nzRhY8YlEGBxGUW9GHVtM4JxZJYPmTysDXoUBKGkn0y1XVuVe0vNE
QYZrmrT1sLrT2D+ulKqna6+qzY2HomjdBtV4CvNh3gZs/F9mCBmx0o+BjoZNJ2FaRVTvqaVOWeKY
nyKHHkmNg2Vd+dpjS5ZpKLuA6QlUw24F7H1TdQKHljW/4hb9HDnizi3J2/NCEqXT2QQPWkXGumjz
YW9YQq0T1KgjJcJFlJpgpePgicuCBnZyFS0u7xw07a9EGqG4jKyrxlYfzSVEdexb+iBU7JskcZmV
ZiknJhs8Wn5TyfTKAgjmEAJLXKO1yzvaYLjKTriqb8JJyWerziHiuiNCJUMTOmg6UsLKH3G5J+TD
zQWmw0JlewfZKUSsGDOpkOM+juYSv5K793zbuYG8iltL58lVzu33KhpnKx3bf8zaRh9K4U8M/hvj
CmFmRGuSUTK2Ul5zyJ2PUem4u6lpydAm8xr+DtpFmEHBdS5S3uxJPN3YBl8OocU2mtuMOoEMxe9d
3x+q1t84aH7xONjIvi3rrHtBrWItheMPaInQV1NK1ys6xri6Fj6Q459o97JKk/KnHxThLV9K9lJM
c+iTbd4/+C9uGg5OxI3E54AayvTeHHyO8lpPcxkdzbGov8xxnV+WURreuImX3L9/KNQ4P/sZKL5N
l3+W6pcQnjeHwjkR6zHMOFTJoJAxowu8Nmc48Of7xzHpEvxyIAUvhKKfdBj91jRCR4ZZceIER/i6
0y6EeHTU3Si3aR61t/AqEu+y90Ij4qJnr6WD55pVJQhvhA9PfFX4IZ/u/Y/06yV2pMeQDXmTS03r
LJ/4h0vcGa0btlQZR4as85WR1WRNxgMVNLi4ydzgHq6/oHLnOhN2czof+99ytH8YtyHck1hq/ns5
2sVr3rw2P7aO/vqRvwVp6g/bJb/GNnA50QIyEYX9ZdswDfmHYWPOwRmEM4km0n+J0uCr/t1BgtQK
wpVLLi3NjajMf6WDhOfj5/t6sSChOHctE1COC9HmTVIbZBiX5XnUF5ksFxexdkwS4k04ZtW6a0TZ
4noFBMVClmRW4V8DlUHxUtuGQKg7t9yfDymBHyIDmKpxkm/FjA/VP7g+A+R1Z/XwsB34MZSdIUY/
Z4c9LlPDdQs3IBzZlzqsoES5QbffwVbJ9GWvquZLEgx3RHI64N2kcNYq1A7lF2EEu6YKNqWcpwfh
zrN5ObcESq8rz4RSs1qSgaBRmHVjXOYjEXQ4Rg0wWE5N0++QVm5X3ZIClTzUle99bNLZYleAxsVc
JoRxecE7I8S/MXkvTAhUwSEmPW9HL5XRHreskVPRQjYg/de9SaqcPS7OiI3wiuETgHYEHkhId2zx
YbHXIdz/uJdksBRWKFxiUQSJrXOWHmOSSj7pxq5eZGPhzjCLyPtSeO6XdJyuXaMmqw6CyXTkF/+q
77R1E9mRcViiCLdtbC0DLyPjz1heddfFeTisIYMYm3Yg9HmF5s3LVijVUCAon8Q9IBD9IRdzdtuB
Y3tmsYTqVU/DHq7udOc1cjqhQ1kMIBE6MZBcIjrQnom+cj/Yd3FCitOWjqG4IawC5Kyt60NTjCYu
ijZ/DGcHxZvbsYGeUSr2cNeRn5F2d6XsXn4QRdqQG1tJ66ZQQbfxStRpmQMDtI/M+YJxHEAzTKzd
1pR5txWL+GAgpWtnDcwIqZNH8hf8av4kpqykIEuZpJB1f1ShnL/gDnGOYWOWD7Mx+dedqIrLQgRd
tlezmLDuz7o3CY3oGcNplF5//T8ye9WHV8JemPLryACYRiJw76m8PsVlEwz5CSn9kBYbp/Wr2NvJ
WqBjZqxJgx8gBXsqIwTm+OXfK+r/qCNPAfnuinpT/xkU+Y8rqvz+I3+tqKap/4C+Cgeb/Th98MVo
9veKKllttXV2lHr4HjWL7d9GOP2H1OT28dD8f2HDXyusWjL64FY71t+Zn//KCovZ7c0Ki8bXptMv
mTzgajbkmxU2QeeeDCBTb+PEI0EWwo4xImgNEn3j+aVSd0pXdQOMxWDHimsFxy+RlJGmC09O3Hhd
scUqYUNUMLHou7bWPTRUkY4fbLcXBOBp2HerEunWIZgX5n6bVsZXUqKYKwEsyIEqkw4Fo19ijA9Q
5WH/wftQeIp5Z1jFpyzOzW9WkKPg9JrK/SwWDtGo3eDkJEt4UhEwhWud9J5EFR/lKyEDGE/IySGK
h9wOS3fdqmJChzYqLZnyz5YST44hPrtLhkG2pBkwtQausyQcREvWAZVfdHR6u/tEFo3cKqP0CCnI
dXhfn0MTWF+m276bfY+VHiPN1ir5xiu3Qzq2baq03HhGGF5UTFtZ8pZqZ9Cfo6Fvn5peh/G1zUK2
Ycbj3ES1QfDDRNcmWqeadbl1QuK4fQ/HEcEpbTQ9OHbb5huuxPTiTwXBSyAIaaONfvCARtz3cAKh
vMZNEvZH4CDECg7j+EIfykQKqUbjGORWv/V0Qqi0YcbE6TitDlF+RVb5YarHGo0JQeQAIfrsJJrc
KFbCdll6Mn8mdCMZnG6FxJBbgkYx5jXCU5p5Q/cctoAmkv0jaq5K3/JNsO7JpM9GkMpEhERGZ6Ee
xS5M0lz4zVnyRMIlWaSJVLcbAktv7GWIjLPMuatmNQarHD3iRk5tcYdGsj5NBRWXkVXmnVgyTfI+
0ydfMfFB1UXmyVB6YMR5aEh0XGJRQvJ3MegFWGfMXZWL8lJRzk5XRt5R3J5AUQ9uufZgGbk0L8gm
o6ZiFlTeqmQhUs15ZJKpZKFDBJ4OZ6XGpdRAMPGRR0Pdyk3XJbqDGE61yXitWHddQ6gSArveecjK
nMrVEaNXPqd17+A4KRo4pMSH+avawHS2tsZxmTJTMxenGIuzd6nLIPyaVc5UruPUgZeQulMmLns7
CprFP19cNyiFL/ucKZD28+GV8BLY8UkzdNsJIsN0HNFX2+uGeRmzCGR7pKORIkfqoqGwO7a0z8w1
u3zRHuheOLs8iKLbaJxMMrernpF8UfsZT7ZPOARUtilqN3VcdAMKwbLvL+c5ovkhhbLWOIGoT8s+
600CXUQ9Y63JveBW54iq1zVxRM7VOGfDNV1QY08d0m1CRlwTd5wSCDscBhOpcCJ6uEVKBKHvpyEq
JEPXGyIghxcZNcW+ZUoTnJTR3M8j9LI7rxNfxOzlPFNCF+PaRWhuX7eF1cy7FgtOuwu6qXgZ/QKQ
njt14eM8u7LYK8Dt+Z7/uGC8RA4fk5VoelBMgYqjtDXctAgBid5DHpLD0Ylx5lpFWX8jS/DJXgBy
VmQ380OfkN9zGJLQRNLgT+PGLQWM9IbievZjeafygecRpgfE7ThgNbM7dmDJVMX7ebTcU8z2jKCv
QUAzGM0FDYZsdN5wpGRPYmGzTc3Ah+3GtSp2QQlgSM7KuhOMgPqd1eEu0l4sL5jUA8h1Y6h9IirB
PagQm3s5q2hjWKnkOpONFX+uKyd+Rfkinqw67T8u8416i9ZZ8aypsUdtMVvbzNSiPdZBoNap1QG1
0WET1Bf8AbBIpgClD3lMA6FdaXfOgLM37EPg7iH4KY1VPKUK0jpyo7VsNBJpNlsB6fV92UMGrxey
YQvelB0llBp1VeRl50IM8dNHcwqs536YPyhuYQKLmxHrvgd76kDYnXOn7QhSH2mKWKHC6kgGO/Sn
fEZqngqbALhiHMZ7OOfqOs1k168yAPvmFbCy4mpuZx3v3aqwXqp2fAnGkQjMVkeg/8zIT1Fr90aL
FLWPx+6KGCTzep7MhkwDzCNr4gXH4M4cex/DXKzSaZ4OmUXnHm2uIuXQP1UNq8Y1aEFz9+/91P9o
P8Vu4N391HVRt+H/Wb/WBSkjP1mnKCiXH/1bFGr/gQB4CQrRNm2ys0fqr32Vq/6wJKWnweqyWKSW
TPS/6ama+hbrv8tOx5L8GLuhvytX6w/+KEwAuSSDsIv5lzJGHOOXLpOpJKoHej6APAzLoVz+sf/h
4LDHY4ukm1YozArcpYyI5yaoho3sa0T1bV/ysnUNJ9RHX06BOiLT8lxGLA1mXjngOtgha8uSbWGT
NHQQaWESXMVWKjMgKlnN1yyyXXL2YH/SxTOvCyLNj63qIIVMMq4+pqiAlkoGWCeRQTzbCTm3QOo8
99IL/eIjb8LyI0mQwF1QooPbGHjJXZqhVK+Mt4HEeJkgJDQPtF51hXTLvUydkGy3ZOHB9JbPlC2J
o+lWVq33jDaSAw+osaJV27jj/Rm9mUXmeF/H0jr6yUK/tIjlqIEn5UmBoIKIx5P2gOY0LnQYIP8s
C4QLiDUjURgrJXzX2ykdkWokncfXKLFbMO+RQX0w4Ds8ooKxXx05jrdFIbqD1YfW0wwv4Da3AMQ0
lgElUmeNeR3Iiu9P3wtQqEb6vq6qCOqM48UNsH/Yz1/jOuIM4IKSj1GTgmj0K6NfjVbNH4MrUlxA
XrVfp4Cfw+LAB7DNYWHkpRzNgLzwGPvLa76Dywgw1Rv51irhmG4C8iaNDb67l9oAMTumKtDPouwi
D53w2kpEfEmvndQQIpKvYj/qeRt5yTGPMPswyVjOpx79BVI6gu1h0Zf8l+8XFPhMUmPbBWwqu+UK
91M33nJJm+YF6xQR0QPtQLZJiYyzDcO8JLoTmeQrFFPM38LYgV/dBrPJ2gbxH62HWPAZQ8CHPjF7
SthrRzhBtK/ajDq9TLLQ+IC2UFm7NJuRQ7Kofwv9biGx9Ln3PKXDPbZqezehXOAl40f+M4LOmBwR
epdM/SqxLs0MnIviBlwUMdy14AN2CW8gEvNwHwWrmRgwNqg4QNh3jbb33BoWRgO9NA8huHE3MAvi
ynpQLiwCwGAMucrkjZM6Di93pn/cfEKSW+L3kkfPGcr2K71TdP9Mj8zrEBUFuzXM/D3Zq5REf+E/
k7ikW5/HjCjWCX60jMbCgvqk+GfaTBGgDufNgqBvApFzsPjcEezzeZVh7Lq3UPn5q3zIuGN8ehlf
x1FxyJyJaYA0kftk8sbyY7dcItdqrWNmM6h1TYh/67Yyor2HYHnL+AD6ZA/aoFRm+REyl/98voUj
4XB+E8ClS2TldbzcpL7ux/vB6jglgwym25H33202y+JChTFIXakhIVuMKHkkixLWaokFqiaY1oDy
lmv+8/mRQCQb7XU0cfImJnp71EFgm0iz+IiHsT5U9rLt0J02HxXk+GfSD3pkFWD10BRXpDyn9ZJq
q2lMbYmZi/YpgXP9aogyvo4RqeP3931FG4TnwTC4wYTFQ94kPefHXyi8vWz51sbMCkIH0jo6YeEB
hUy9y7laiD9UQtwSoJ6ABxBXURPm5jShdYu6CFSHqJuJ9RTX4wZ/jHPQdo2TP43BclWUWhaJtMRS
Fgnf1xprwGhzw3ZxSzeOJ4zSkA+E7mm8z2QxhPdTM5ZXZ1ZtNAGBtbAZ3icey7ObJ2zCMjPl7zmT
dBMsOpu4ZckwDN98bO2SFPkJfNV9yY0erSSqko8JOMaDR+DlHgOPfHQs7nmdLKxfN4zr+aHxPFsd
xo4l0gLRQPWZcEeR68aFIp7JfPSNGVZXUDhIRaw8gy+ckT66jw3cnJ0C9r7uB65SGvkLHEqyNBPR
yj2FtJgbnA4hl7VuQEkZA2l/ZDhDK666ySSDAF3IhvIcdC7UAu4Xs4EFRjIikC5G6pRuGoxWtCCe
s8zk88RZGfjb3lvuHMdMi+mk4pq/XgZ+8xVwbLSPQpu7ewEi06H0nmsGefGFKrv60JkOsOnzPa9w
0BFm2/Kd15JptMXV1MiCot57tjEn8D2NZdnrB7Nq73o0hCMz9Yb1rW5aKonQWu5Hb8ENl5XrPSMA
4kJ+X9KwqEbExDgDt5LtuzVpkW5TCVpoaqi3JW6FW6V5utKUbC7Uz5xeYHS78xOX9a56HmCvIsSq
7DrcnVfWogghjJHxUj2bkZXnz0MQTMkHG2MTVbtaVilCDqO9WpjRXjp427irsjsz7OQaFcRXshMI
ZCmXzbXLCJ2XM4I/BvcMJq+HmUKRhFF0CiS+uKUJZIdSM7yRUzgdWH6sbCC+q2MLAfIrR4Csi9m7
yPIGgIZ0fKpmesdeejfH6Z+xEeFHWDOQJj4hg9aWt6jBTyrHUrxKupG1lmey3oQsMVT5g2Sba1W1
/lrk2XMRmPXJ88eOQmZyybhe0y5/lNDZC295ETULsp3iuLzgHePemmzRfZ5d4O51hWC7Ms322jZA
vzddGiyon/ApcirI8EDeP1Vs5YUsqstmwcfXrbM2HFRjAyX2Gc/XQuprwq68cGKvzvxbY0H5eV77
IcdJB50aJDn2kNuS7KkYBqBPC874MOm0FLwnCnSKR9MsMlZVetOW0qjPLaMj1Qjz6oY+25yvnQY9
O61eFa/LQpJVY5KCs4pU6ZKImwDyzCWFg4Me1OjG4WTjdk3WwiEXdoXPJJx2k55Sh8paRHRMmm4B
fjihd8GEYb5x6T+dmtjjNReNFdhP5hKrbDCfsKAhAmHWexPNiXtypM/dayo2JaFbbPHrlojFSehd
xZTMF/XYG1eOFRiE5gp7fE1VET9Bgn1SMSOKS2Dk6q5KQpRpLSwObNQk47q91eNorL3PIdnYq2ZA
XkCmt9xWNkkbLlL83YR84mD08DCnsc228EzIkFMqBkZiNfGVW4d0SThf+mvcuvlu7gaf93hkbINo
ePI8FCMJEsm94w+fYPQv4DvnM/P7CX7plG/MtJI7K4GBLFub6Gzmemx/cr21x2z8Qv/sUZB9gmSj
aa7cKJzvkJLaRON02a6YhNr7Xu9c4gZR26BqHiuK/nhVa3ZG2yariqt2pipMkoz9yQABOGDfcOqy
2jxJogHQ9RbNMfE6dVlYCGo4aTmGiwrpO9EFRNpU7lZ4c7KKWbGYY2TJLfCcjcOuU8yJecNLYGLL
1+cEiwt9TGtrugtgeVi5lR+kaOq9u7whCK+i7CW3+ICYeYkancTHxkdSGpe1dzXH9l0XZXKDWtS4
T3AOXRZT2j7JUQocuiWIHOE6/ByYTf257VOPfYmU86kd84rZflu8kJuNF5MuCgOSOJPJI5guKDGD
JbB8V9C0tOmgP1K7zrGnXVwk2XEAofYqkuxlFIsJxHTSDO9B3cC45baBH8w4AORLtzd8SCu2m0Cj
TqOAIHnwAH4Qtsc+t7+WYaC2ErXu2iyNdFmtzOMU19YrYWT45v2ioZVYyC2765qdYGTkmykxkm1b
odbwK1YUVv7Fp13QIsMv5hyMZrT2WZhOGyY3ExctNYfLsBOOuSrpOGAcb7Rbc+5a27jvhyQ1kZ+k
NRFVToUZ4z7yzZFWBO259ODMTR98ZfEPdnCJq82Mz3bjo/sC1hv6Mxm+gUWYrA4FC1Md6YOLgPNZ
JI10ee35ksTizgw3ddlSgYTV1tF1gcCe5yKy2uG51G56nNE/w2iYkt1MKwH3icG/xk600zI1noZg
dLnFraxQ4hTRKmYAlHQZ8zAPb/8lKIhrDDLNBxF63QWRZ1c6ASrNy8t/IBwK99TQLH1Eapf2RJLk
FH1oMHcbxyzB1XQSlTlLImDouu8Yg3bVsI1Nwc4poHDzb/zWY8hJOhZliB0V7ke/SlnU/TgeSpz4
w4T0lCZaPVt7B2b/bK9lqoSxChphDFgHbXp2H90w460rOxgNazcid3mHC8jOLiqc+dUuQc3NKN7O
4Pn3tfTqrd2xBw1rOrHsZBs2IrpXvJsW8P10Msx5vD/HPLAXTddZNbAtR4b+TxjIX6QDJvZB5UoK
aAgogDB/Lp07AgCiEjfxwQcLQYuwwE34YVZz17zAMSKgQgHEqTdFbqcYyAZosfsfhuK/kaf8KqcA
yWKZyjMVs2c+xaLr+EG8MITaLGbZBgd79FyY7XkTEKvhmb68NpHSBGw2/XJPikEI67v05xzWXgOa
IW/NR9fozGtVgGlfvf+pfnNasLpaDGo0fY1fFBXYnn2MVCpYxqVs0kfe/kCpCvakPcUxonfJzqfL
aNxtRB/8ExgUV+wbiQnng5nT8g9bcFO9GRTlEzQjqC+ckymlFIpxayC7ZSSTxVyQcLIFu+jBtR4T
xxdHc9l+54ohKZryqpQ3ihj7ZF4ZSRuEh3apoMsqyONvKJGoYXKLhfb90/Wbi7iwdewFJGoY6O7e
KFB6L4iEJdz0kPs9FlQyAAmYD3UCtaUGp1Ctc4IAtnpsqtdMJdN91dKrgAZAB6AY6/ssr9b/8ImW
ns9PaFdkDAY0TDi4DnO08yf+4bYSdiXmjn0D/lLstSst9Hjf0pJ6bmjxNHjrlvJ3kLL5iq4GwEhP
fUGXGQG2if4tWjdNudRgnNn3P5j1uw+mle0hHMIkaJ+v/Q8fzOkNxJJ1FR5KHbBDDbCbLbpZAguc
cRkVNflDGaauOk4F21acDkWTnHol+/tO9dhnwn7wng3oaKR3nffFZksZe6YOB4pcyR0zDfbcPmrH
Vb30eghL58kWmU+3JHHAXV5h7Gm/fi9Ko4x+bzcvXYB8Kkeg4kuGBB7f8XbZx73CDeTemhvccSuo
91RA758O+YujmwRirNzapG+gtPeW9RuaAuRt74i9FdqsgbKAmnNyu6XUyUc+PQu/dzlJtxcPuZyX
9KEs5GNNGJAeRk9ztgILN8vanmFTx6nit5wsfiXvBWTfuT1kyYVfO9QxXZoOfmV0KGAfZOvIKXtC
fPuqPsxTxtFtCe5ho5OJqDcEbdnX85f9t1bqH7RSGHkW5d9/r5W6ir4Q//v682z/+w/9bbSTf6C3
IzkK8IC3ALd4rP7qQUP2UsigKN1BKCOb+nG2jz0P7u0y3bc0/qvlYfuv2T5AWprF3HdLbjbU3P/8
v1/G/wj+RKHCnVHkzZt//xFTvpAWflxuJK8wNJYWrmDUBcp4q7Kk9wGKJG1IOaBy4t7twXyOh9ru
o70fGjlJC0U4ZcVlnLDteIrGnHCgcsLOvWq8ksZqhJfD3EyIgvsRzJOep5rt8rKkf++nen7OLVzl
DfqAH870b17Ab941QGb5wC6n1oDfYNP5//n96zbdkPr1XF9QDY3355awvSx7PJTG9SCWRtL7B0RM
9vZkcYaAVSzharzkOGc/H1JEqVUKvEswFOn2tSjZ8b+i7tjHSgUVquhKVAeTffFHtmVeNeJ26h11
8KCT+Ds7WKaEvhOxqs+9syxcuF3QerUgUuD306cscvp+C5XkkaFdOzOmJMWMbgX9GoLk2CyYCa7t
VVVXS7EzdrRjEPtwrsXS5EsXTAJzbvu1zUteFXG18AZo47NW0H1jgRjw9tB/R25N6c4VwZXQNl23
8xsxXU06ko+1aXET4OKwX2sro9+mCDrYzktLlFRZmhk0elmdhmjplJrLJ6cOZ5U+vxJNU7AWRU7D
d2tqpgsCY9dtcG7KjjJy6dkgWfoo2dPPNClkFd6M57iuc392QoQ9PtWVjRUOExz+H0nuc3MhC7zw
1whQHLHTzqTLF4l1Ozy1NWluToAEbi1QN/f3c51TSTLvHD+gAxzFJ0u2nLnvnUUkA4x264WUzjZ2
ybzyteBkpGXPpy27hE8Hx5bFdZyXrr4wyHO99XuTFlcBvIOZ6vmlFSe5/XqOuOomDRm/q/lxbzDr
bFNF+i7UHX+10VScpGjCrbPSqm2bl3BgBHpQswGo/XvUmB1ZXJ0IVfVA0nlbzQ/TDC8BD40tzQv6
lDTx5uWSOEvzGjM9aPOhpHniYUE1NxEtHLiUPUESYTDMd8I10CLGIw+vFQAg2TC9gKTR1BOv09Qz
+ZS1dgZnU/Qy3SofK2dqVyYl+TBOj7qVZITbHoyrLPZpPsxYJF+DuLWvpinQz6J3aET1ZXoLlRMs
86B4FYlUuetI5s5rHpChW1oGzW5z5pYNB2O87VGzuGscUpxxsADJdJKjpj9pFzSpsTM27Z2MZqYV
dk9PZdXXUChgbWS6vjHa0bZ2EKSgR6+zrrJMcqyVG84WyGUl5JchG7l2yFPU8G2KJ3rk/DaLv5XL
FDjKeP1+H+HgC7ZfG5ljJ6ZbbD6SWcTlAdpEMIzwqbxWCRi3bHuG5HNmeLicOOehTMpiSVojBah5
Oe8+UcTyIAhUHeMhkiXSgCSlQ27LJSTPHxsCzHqq7l28+I6RU1WHbqHPEV2xDD7I8uIoekzospGO
w3Z8JISbUC1v2dPChSmY9CSyfkzmWYhn0Tlzddki26tvJ9Bm/i6dLJZf5BOT9xQpI0vu/T6uD0x7
6mrt95Z1nHu19KjP24G6bTmXozEsPcRzdF+JuBroh0sbU7GqhKeyIpfwe1ZbMgouHDUCz7Hul4ei
rXF/wRdcMvy+j7s6QRQRkt5Qv4yp28mbmCjeim6ACdj73K8O9ZJ76KYL8V8kQTweHD+o40+1WQ8B
uYVd0H61APwlH2pWCDNcw7W2a8K18xz+1RgIoI5OGoh6+z010OB2OjWVwzVv05phRjtT4bmdXyV/
2k4uJcTbqaLVnBm9lDcZ758Z+WwXB4xKc+lmEt2XNoxjKCHXUgQ7NHlEFBifIugOqygK3OvcMrwX
u+8I+ZrNB6cPRrocWdE9MRcT26QlHZH0BKr1LgiPVur5G8v3IWhlUT/AEzEnexOCVTvAvdUDfvSY
jv6HIMTXtVOlrYkiLsrJBxSMA65kivRMDr1cW5nxiVA+5i1YPRCDAIqOQrqpBzORwee08Z0/sdMw
JjJr3DypZutXV3h90nq804UTfLKtPt9mvKQobxvr3q38/JOpwowoIiPwiWnMbMjJTn3r0YRes/mt
rJWcgYxEZZA+ybhxVp7RtDvogngP+3GERxSAIcmG8qZP5+zSVn237SDd3lHplJ9oyYQPvcKE5Bhj
vK9pMu6qqRqBWBT5vo+K6CFodPo0ZKoJdjVNrkv0xiZ2s2o+pcJLdq6laNVXA7k/DOBY9nqreOSl
U77kNglfm3huFreiUXzAzLycWvonK1fbDLm10wHE0SNgo6iHGww09BvwLgYfHQA6OcfBbkilvLaD
xlGb0LDziXw0tgObppb9RdVkxd5Nq2nZZFtw4MNR7gLbvIv9otwvOeCbmu/4Eid1OaxG2etjPuGA
3U6Z011XrfIfvDLUewF9fEfqj8atJWYsMpPW1yJsqwsW7Olg5Pl0HITpHec2GbZTU9frVir4AZj9
D+BG9GMf9fNXg5HTBXb2+aLOayAx7+9QftnMLZJP/gcRluYSrKmf9ydVkSECSkv/NLZlfSABJ10b
A3XYSomaKZTRFxc+T/nh/aMuu54fKlY2YpgBbCB3KPmpiLw3NTSEFFqxg+3hUSRqJFIRC0PZLqXM
+8d5o5Y4H4eai5kQuz3K9Te7rz6E8tZ4KG5UsuwwoEoTJ7AMouzz6PtfP5iDOoTTiRTkl/LO5BkW
+IG9k7tMa5jvKKYPOl2f69X3D/XrRhb2g8t5cy0Dau9bA1AVeE4pRkOfLD2Z13nH1ttmDLdu3JZR
CZ3of7hLfnM8gB/S5DYxKOjfssgIwOGxTTP7BA/Jf/7+CspDzAxrhI/sRmhec3rf/45v+lJcO77c
4vGR1tKxe7tZnwD9w89q1alGDwjh9ixZYEHlDZyPknegQhZtrUXW83tDxLw+3v8Av96krk1jBQ01
TTGEzG86U0WuKmOkFXjqOlgGwwCH4yy4+18chX4STRLTllQmPz+AqS+H3I8afQqw1R4mwp8x6k3D
P5zM330XCkrXJgPI48F7cxTdWrKyBd/FqxrAPSQtruWIfPL97/Kb28T2lLU44Lh4ztvbJAHMFZVR
YZ8YFzO0Pfd7+2lg8jr5iAvacsRN/v4hf12/WNNZTfhaNMA47M+nDwAVGAIahycYtPg3OwTcs7HE
3HZp4W1zd0KHoZtlkPv+cX9dWZB0eYiP+Lae/OWJ8OQQ4cm25SmhD7/1C9bJVtNXm2OUnu8f6jdf
kZvDobu3ALr128XSSYeaQ2XyNNYhqsklJ3huWuQ/ihvmDLobl7vm/YP+7vt9t2QZtsYl9WaF7o0o
t9AZm/+PvTNbjhvJsu0XoQwOOKZXxDxwCJKiJL7ASKaEeXDMwNffBWZWt0SpKau+r/1QaZlWEsFA
OBzHz9l77SO8FEa+uTQPme5GiDiWw8/H13rfA+ZRJ/sM4KyUYILcX580jIWuzn5ynOvGcyF75Ra6
V0gnd1U/19dlQpqtj/pgvB0H6rqBWqu5ZvQ4BlupNZLDRWk9ZyENTgFHlapzLrLo1k1tMCAf/6q/
rnBUziamC3YkUqnfd/BxEA/M6QJWeA7anLzVuPqaAHBr6CNKllriUdZ/fEnx67Pr6YjuF9Oa5wKl
XH6nH7qoYUa/hLETS9zVqHVH11ykK+PY/uXWSzswqoJlvSexuFZdpr72vUUz1Yw92s6NoeBHhB3T
DaqkeIefGgHTx7/g7+4JOyX2PcEUAUH+z7+frsBd9y5Pfc4o7TrRreRJhJp5bDJSev1B6X9q4/yy
Nm0T/gA9VOoHUPXvL6hQ0lH0TzOt4kWcoidLBpEqWKYjAvb/tITgYvSNgH3bHlvN+7eAOxPzGipv
Or6poJA/eWedQEYkzXpF7/zjW/nLV71cDMw+yozljfeebJWnmsBDrU9HO1gkYn/HnvMgckr8+EKL
f/PnCsxe5gUUDxYfDlHr8pv8sKgIq4xHuJsDFUQdNbc6ZzjSNOC1pJ8CAqubU5WgX968xbNHQ0Qc
FBIos/ZVtrwGS0X7PF6EiNrAYWnVYJX4W9WlazatLLpeJlKpRcoyEKA07950ZC3ZvYQHffxJfl0M
FhMki4apZ+HpfF8KxcXkVk7eNEfcke76LeI9BzOxC3V0Yx9f6peFTooTawBDNF1ejFLvFnob6gaY
w6g+1ouSDag2n1+VCgW9QTq5LMY/9g+Xt9cPdTIgH/ZDg0ffcWGx/fItFXNuClVb8ghwSX6zbaM/
YjNFzrQ0RGynoasDBsb6VI6j8Yedzni/RJhRGoAUcZm/ebh4B/y8RGQWtLEc4uQoBJ2kGQoRRJBm
h/Srg/dMyJT7QmRpKtd92Qgiz2HT7guzZuQAoQbNomEk053e5XQR53Tp16jaWQ4WXc2/zw7rqM7t
Jtl1/Pxbp520gp80xNbeY2AFjQdAWXmxkmZ+rJfllWm8DHZTW4vq2NcTckjDboBiDIuQtwlS+n4p
jaPAj9/Ue25InMkVjl1GurpI88tAt4Fc7FbbjTK2b8tJaDMEIsKi6GIXjBAdZehn2tJ6sWqAnHt+
JGvS01PpAGjMqnlYlwBWOEDP8ZH8KbGSfWZ1QHhERHaW36nYaul96/1QPptzQm4EEiyg+auOCDDx
FxHQKU1xDdXyCsXm0gwl7zu67aeRf1/YIuXBLmlR7jzSaaO93aecigo18//OirndW/HZpwGdFy9b
6hpV8axFRWZN3+mWx6TJiRDZlD/VI0pfxCeLYpC57S1Kg6w8A/7p20uDOmdh0Do83aXIq/QOfCTv
i7prgexgnkGWqBvuGXl2md45lUBx2uh8CoSp1vwN2iaS2FqJpRU1LEH2ox7zF/no1rMFqm2+r8AW
EMxtJPLcczcXNSwIli0mPiZ22EC4PH0QOlftvEjgXKhOmG3fdN+YQALxMg9mcQBF32n3YxlzaZWS
kob9rZC0cKLMbIybYuit9g5aDNnHKcsluuW8CsRPoFGpVoxB5aHv68ZJ1127hNtVRYXDe9F0WySj
VccCGAqab2eInbNEJ028x5s6GZVeH+MmyOhp4Vdr5t2YcYb1jdijyxh2xBE/iMJidkrMEQusiJhr
XyPfGm//rgPo2aMdnUObVkNkl/TNmAqa04n0idElfXYqx+8e+qNbd+6BAb614BBJ88uYEQ4cSVT2
cwxvN9g0XTNU+78fKxC8CzCVZ2ZwzMR9XgCiNc159JZiFFG8p9tLb95oJdt4jVK12SnX5mRG2Cff
lNHkfAbCgruXKSbEajvG9OH/Hs0wrXwOLHMpJACy0Y+DNfKcC1RbK2g+NJwrwlH3o9DpwL+9/hy7
o8kY0btyzhZkaUatejwm29JN9eaUeyGPaV5pTBqySXJjZYDYY5t4RhhfiEPgFxGQruptlRnNXTEL
NT51o2OC5socK03vXALRyCMYM/FgJ0khV10dxNM3V2OSsUlcZcjLJCq6wNFEbWzy/A2kSvsWYwCk
wxHtCtaKZJqT8gS3pvOZwhx5gA8kHrWyn8V9hRosCOY8XrGFA+rK6oZu/ZQhot3SQZsJd5cJkrBc
f8tko0PeujTIZvw+w99v/P+bk/5hToqRZnl//s9z0hNQ3+41/Qng/s9f+vecFMvyfw9JDQqDfzt1
vH9ZCHxoj7wdJ+hc/LdTx/sXyh9P6DpzSxoaOubofzt1cFTTRsOmA+PU1pe/9W4q+uGU9F0pR20K
Ad5wwchTrArjfZFK8RXVUJnDYy9QaK9MUziXQYQzLv+i3cXK8Y69/pJow3iolMSvm5Sud4csq93j
Q+t3phJqh1dX1/9QYyLvf1dVuAYfzqK3gkiVUvO9EAou22SlhmsvbuSqvPG8VL9xZxvaBZgIK/VF
V97HWCzlJoZ61YbEJ/LubVY5CS3BX25RiEsjLFchfEZH6nyeEcxeT5EaWpAVjfiaR1Fr15ushy5O
+oeGOtUCRX5DCqHbaGvJO9jFARnMawmtuo1Qew4yHcmscNL6UzT14b4ctZxnzbMydYepEeGfdBrA
kRCc6a/VndiUxpRsRjj08C2iutt4aIRuZ2F3n7wSARH9bziV9JRJG++GRL3kU67fycAkjbznvZ6s
4mgBVrqpNQqso0aUHVvC0dNt3MOEArNtygtMszW5DsO2qINHvNHajtKlPqowEQDUzeY1Bnh24+XW
uLaT5iTCEiqg3cDxXKLVvRHEa9O1pyCI+uOo9RpQ0BnmROYl9rWS5nQuyGrX4iTFZ7wEuGskuetL
pLuGc5V09zSLvhhBUDm+3lkD3LdSu8xvmfBONDWMVHsSrZ35Xu/C7KaeutgfcbY66HVBrW7dVJMv
7GyJTzsapCLdf2oRU4/tO91NqzsCA0z82C64yX52CK834YddkaPSmJ+SEEDYyO4PQFxtSNYxtgoR
+sPEjoijmvczpwcLYnpebCsHzuVK1DZlGMeozVw4AihbUG0cYGU+EloF25B5hpxbhiUqtC/cdXWi
mqy3iZPpx1CY3hEQqHuMBGixdVDo2ZeqFc1D6ZTJdzUIx8KrpVX3CvHgtVkYTMl63fkrxOW2lTDi
Nrni09O9b1fZhEXViEv47tx3uZ3REyrgl1X0nLLsfdOox1XLSvOxzQ13utMP1x50jJM1NN0mk7G3
kyrKNq02F4w6Y5MP1IIfaPOaOFuIwCEwbpY03udgO5CJMq1mhKtfiIWQK23Esh+4XrfBXC6ejRDy
d55M0zdA68GVyiO5dsex3kukE8OqJTLpa2NMc70KSG88MEpIECAO5hSt5tYppl1fUkX7Dr541zdU
7hgrQJYZqVOmN62zMAuRUjaB9mBRozn07DPAqWMtTggtSmszch8PvUNXxcdfEp2hLxQn7FHcPXxR
MwXsEr7VR7yoUe37hRvI13yQAxJXmk4P81AtY5mF0FbNimKaKOMtLrJghR1nebowL0g/xKzQ7wj5
MbM1qU3DxcG+bREsUdqHtK0/edEwvzj9PG6YnsqDZyelH9sToWaV0MprdsLhax+RDuZXrj3pfg7Q
QazTuE69FVKFYQKkWDtPReBAULNUPTIiAw7dX5t5hbJEEC/jgzFDKi76NsrPU+m0BrK8vj+UoV1a
axCahKslZG3dWMz3ah96gnHTZBBN7ZppvY8MCyXKVDTZDZ7cisMqHhrC0/pS29aNQKZdEbJ0bbMd
nHI4/UAagyx/BAWj7uLObMvNSHLAVaAIhdVUS3qFs0TFxktorANEJluLLpZrfQmVtVmj3qZeomZ7
hplXgxFFt7ExQERdImldC3N9OMFjz6uBmKC37FqrSdPXJGxJtGVUwoFFM2v7lp57pn2pTGKi8JUQ
hWsgk4yxRi0JuWFV2/WWqa/3DSWvOtI1HL6GbgRwcwnYFS1Ru7Ba1wzTMTGFSxCv/pbJiwVeniKv
T1D09vW9ZZak9wbCji50r43PZZ/Hd8405mKPGCS8paVXQcif2pSGshM1T+WkF7kvRcHuUC+xwYEN
To4DkhIMVMf+ikqqJ81aDFbkT6a7RA0Q/XODpog4YqtvuFwWtv139nfvDhUwpGbHbp5sZoJEYnn6
fJbszdtkMpNDnRrjRg3EILM3jIdkiUbul5DkPmXRsc/zkKfID+DDMr7wuznSVh4EHfKzLKKWRbik
LjsThiqQpEIdST0lwAdNU3dqXfwey9e219zolMNTIg0DUqnRC2fDWOcVpOGwHlx4D6kazUeUE9Uh
qRzn1jMjwVXzV0M12CY8KzVvsG6ck4CtH6H8OZzcgOjo8uBhV/BtSxtXoci1NS3QalPByL2eON/v
JOgk/sI8ctjhQZc430iwRkkNEMPAhoI2lhjbmn/Erq49JUsCdm2Y40laSjIKqiISsi2vf+2X1OzU
tJx1nZcj4sPafcmWdG1WqWWu5FvoNsU8AdzTksXdlD2IXV6n6KTcJc/bMiOCu0UzO3LTTdok1+BJ
PHM71Vpcrse50x/tBJ7IRi3J4LJdQsInryAwPJRLeHjC2Hb227dQcTdyBmhikJt31VvseNfr9dd4
ySLHbM3XFT1rMulvNF2md5Nu36djYO2StzBzU9bkHhc49K447eL4XyhkN5A0SO1to/JpWnLR246E
9LLV+b4CQB04ksykeDItlfMzyVU3BAnrQIOJ78V1nF+5qhHnhu2Mp6ghlz2ceyLaqbuIa8/clhQq
pkPpM/PTr40mkJ5MwpQYWr3qmBAy7fg8dRrZfrBTolWXQW/faKXK74ZIb+lcJ9MFQWhMRnOvm2u7
EYT3EfSgbbumuQu9gZe15VpXkVVG5LrziJ0X6La1JvOVpFdEM7jorBxqDaeafh2QXPc6JKN6cT1V
EUQFjvboyGZYCkzLqDcQCLwNKI5WYvyt54Ob2A6Em7Kzz22uz9IHSdgZ/ogqBcRZkvRn3AIWHm32
kWRVF9K2VpQn9WcjAYly6U2Zy13HS//CUztD7mUNBBuvzOwjYhLeBCBhCrVPFfdzPQ5BFPBqldRf
ZWa69+MoEBwoR6Prg1Xg5NYpG23kmdXOJTMouYKrmSIlCJyc9Gx3fMQsoO6EOThPKnCTXWmH8MRS
Go2vUgTA7ktHFTvV1CRyAi/WTT8SM68M5UTdLs4rcWvEZIcf3Sr2OKs71XdoEBI7nR7qh4o5t74q
SkymjdnZOsgJFZntyXYng+TJt7PK/x3r/nSsW3rlHx3rrpBRf/uRa0VHdfkb/5zpbEB/yxiP0a1l
Y0rwOFb9c6pzxL84siAWsGi+LkPv/zrUSQdoA3Ni1/E4zDDnp1P5b+mrCV1wAQ86sBd0Tn7Of3Ko
4xI/tWPhTcIN5Ocwh+FQ917MOQGmNOlTzvsyYIPbWNMV6XE/3I3bv3u7P6prf70EUnkGtIRl8Ctz
FP256RoMGO7DJWGqD0w/nV0oyCRp2dzS/zpK/y+usvwWP3T/icMcRyviKk7x1GhP5fittf50zPzl
Xv38QZZm+g+XcOJS8qxxiW6+OPpliulUv3z8KZiKvGvJS6gb9KeW+TwrAxLEu9vV0BRO3kTtllbU
r6Vj68Mm1gdj4wxc2grSDAN9HhBw2AVHs9G77diY4wYIhtgBfR924JzrR1JyTLGKZ1DQuEgvhpX3
yLT6cTh7tR1v4Srpa7Md+62AMXTPq2GJy8i75AHwM0aGxElOjd07eG2rJ4yQkG5dODxkoe87eDBU
7DD5Nc4361RzoquswmiVqq707RgVn113ySHSM+ekcwj/quVOIXxMkNGVrjT7RJHPAUMHRBxpFuny
Yd6Nfjq22ZqTYHfuvHz+FLf8Z1RFBkwk9WobuXMM4hyCt4Y9s0HctZNGc4bn3H4ai0leBjCVOxSD
2aY06+Qgc7I0s07IbZPSonTGSly5egp/yJQjAqexvwNfww9J3fbszMm0KUEiTZR9jbgKAqCFZeJh
DSu76BIk/fDqtfl06WcTY4wdjGQ59xyYEfp+G9Avf4nwbSfrHKfyJ3tg7LAeZvGtrmm/rqxGtt81
JbGSjknWPnpIgKPtaLfyAnGHH7TcYEuSDDtZEMLzNq9W9mTZVMtBeybT2EQYJ8N8ExC7SORwI+DO
g6fkxZxo10kov7UNL+tharu/8H18krPxzSPGmfAJskdlp8VfaFInB30iVRdGuhK7YpDfZsjsjAMG
Ne8TNCE+gim+BIv4rcdO5+eB0IC2NTrpMfes5jFeAl+AUjinnN7EVZUPATLmmp4BL2rySg0Y7ODT
1l5d1VsOG/qOUx5SQwbx4coLpmBD3pdOIl+GmsEC8bynr8EFjNleKZW0O8KX0n1iJf09YXzdPVYx
/nDtNSwMutKg1il7dPSzR8bJ5N7D38fL5ckb1+N2+soUwTqvK7Lu2Duv28FLkkNi2DkdWUCTGFyB
uyxNV3HHKTG8TGGs3yNxTUe/YjxzYzDV2EVhqO+ErIOXwLFoEGFLDa6NwSuDFUQah4QwUXRw7QN5
M0W1sZ5CrIJEccvjVNXqrLBu3gkQCQfbq+zbAEfVjorVJOkhD8+DtB6DXM0XwHUNdZnV62hjlW0c
VI0duetGwlMhqQYv7cgAxqsGIrtMrdN25RS53zEhu9+1MCAcDZnlqUbV9BJ5Op7QTknhM4HVN1rT
klUAf5T7ERBWu8aE+BdeaO5k048ZULlK34tGgG5CCHLOgFs96ATdb4LJFWR8EMu6c8lrQXclhy+u
EfScUK3oAllO3/ekqNpr2Y0xvhuEi36OtONVpE17VPhxrztiDJ9rk9SIogu9G86w5kPmtYTNcM4n
DUQRffU2MTXxtgHxqt1bevDFM1y24VJPKOTHJGqvRwIlzmJ0pqtGedYprcxiJ5TVr8gdte8rTlfr
dp7mvSJtol8x5eMCtN/ZvDIjaC/1rAM6n7HyOvgKbGuNkbOkFTbo3xmQMcqKsjK6VzBi/7Jmu9mL
nk0o1WC7sTSs9YjnZFsxh9u15RASIFaRFMBbhTOCLhWRCDZHuahUANRQa4U+EZL8TCuIiFvwQNwa
TjEf+W3DBwNX5HECcXaiTTitMiuI1SpB9ZVQ+ibewaVi2FJK22tHht7Barxyi4+g3FT60pKL0pj0
aRvewgrT67ylSmg3mMbqg1brSwKmcqctlam2YVjBCMHQM2/VBy33YSxnHPdUnrdFVquXQbUt21if
XrJSursoITmlZRd4imNv3pS94+xbTsnfYOLOWyN0rZNRiGI3MKQCSUZIwXOTluKFzk0z0eWLg+9Q
3wl0bMbhhp50enz740ZhW8Smy/owjSGa49lyhpthTsabtxTGnjHhtGENkxI1waWQIsRm+HZJiO0k
WcHJ6VfdZGCQM7NWf0lRHX92xrZZ9xYB376sTW1D4Mx0VSwRnUYTGnfLcPprIqPysY/zHCgeEZCW
NQcA2QUINm2JX1a6t9LHLj3aZfdMo7w9oEWBThh2ibV2g1Tfc8Ykr2Wq+2uv1bl9RUS0Yi28GIcy
R3uhtaHnT6IcUfp7HEzdSjDkNUzif3UXECS+lJFApdJuu7VMZhI08UrWvj7a896LIbQL2lhf2qaf
L7EEi+yTEYLEsHKLnYMFBRNM1XFZsnbRq84u+Rd1R4qlo7SHKrZJ4EQT2W5cE0JyiVjh0CFz+MsT
/Ok0S+z7nMHYKRCltwvtJdhOhZxzVaC5O6rR+oBRJ30cPPp/RaHse0/Z5EbK2lu5nG13YUq2ZL28
7BqwKz74gfF2WDJLTUHoZuk1HEYChmpmPclnkatsU1QscA6aBGOyoleOLsmthkH/LeEdfjAavXlo
Unt+ZCGFt9jNw5s26bz7Isn7lS0bDwEdoVpubdpfWgrS1icVIzhnQwEBsckLb2cE2niLbn++zJre
f+uLQPuUO1VA75CYpzXwgX++p7Qdg+8T48PNKE0CQCXeHAaI2kOIx+KWBsl0hPAIitga469F17gX
r+zHrUbX+bPZTfJzX2vyc2JV0zVvKnsbqUhbT3GsrQn5iFDtByDzkOTcleCSNwbel42WmiNpmdx1
aCHRugSPeWOk8HOKgqQeQjdOOBgE8gnQybgnhkVOr29Hq9RPjgJGUXhJe8in1txUKgecUuuSh9hB
h9MZU3YTuCI8EJWEWP1tLaM8Au2oSYKcOG+cZjcer8HAIvXPnHAlJP0u37KK9EZXSX4g4Mv+4pEU
tmsDXVq+G/My5HTM1z+r+Qoa0nwl6N7Qf8RtAWg6jdgChbiDa/VSp0RPsSlMB6MKihunnmdSTDEr
+FNTTY86p3jLJ0A72cwkUm+JOPJItiRTtgNncWOSxbZFP0HST5dbp2TAfSqcQQN6Uo03CklHCaOK
CZFDhodJPz9nhG3AsgeoRdTahndTf/DQ3g8wIpvqamizQqwKpygfunIsth0bDjVQ4TCOkEZ7o+hn
kHZg98ANsvlqGph9k3cxbGHdaZOv0kJ7aHSdyTl9OSpmaaK379k29LDh0QQ+lNAnj8mBd3ukBTQd
il0riuxR71hOeTVTVnuxeNFDOV3JnIGJHAb9BVyq0fnYyE1fk0QURw0PZkwLEQUx1iNYns7RHuS0
cdupPnACJwzSnPqKdCgPY5rf9iU7HVaF+YIigWcek1ZJjBX/8SA1BQ0SiUR/7lr8dAF/9DYx6ev4
5ayCfSMSuYt1c4bRE4DYgba0fKKbRce/mj0ruhYwZ5sVeI17Y0yRQbjk9MxVpO1I42pr37Qm42lC
WITVqVD3Zm8Sr5DG2ikM+tuOmRdxGipaoGbfXAX7XMjii9nBRs2SKTjzMYhv0ZmG+xgM6q3r1sOm
RJ24wwjS+wV1yUki7+pWIIudDRUi1prZyldtBPMO+ewqbez81Sm012a2bkajMbfGOORL3aYO9M9I
epnjh6GM5lWNt5ssJ7XjRvQroUsSqQLmFF7qftHQ4jBhWCJ6kQYEIEPDkL5k3a51tyU2zKrkJnMq
Pi+9WklVhcSQHbu4GqvgqiqicJX25JXZcUZqYGn2Hez0JHoKu97ap2Dm8Vd1I8lB7lzeVxIcDn1b
tIB+bkSnKLGr24Jksi9IeQqft3pO96zqXqvese8dUdMtysgAPnQ9Mj60FelOZlG31yLGcWuwhPJW
uvV8izOnvq/g+276vHOmFaMTPMszEVCjUy9BblG0y7w52fYq5UiuZ/GR2dwE6qNVL1495yfhaeae
QZrlIZeA7DFAVO+AYZ2a4oXyntg5u3CvhNe1+qo2rPLSqwR2vgGw9jaYp/LQgtvdJchMtq1LLo+R
A5n2UxrT9PFqvsU1/ckXGUk1rHrsWzdStMmlsNpy24EP+WrX1FdM0iLjenK99isjPecICbr4HEyw
jrC5duajvrwhbcQ4ABjdaD8WRXeKYlcSt9JAK2pNa4/ldjhmVtif8Kmmr60EDEj3iy+37Nrgtneq
/K+8cfRVbws0kU1S0npmcnjEISTPwDHJZNQ4YPtTT5rWKm7Az09aKz+ZhZNv0sAiiS2m73tdatO3
tHfcLwbaqI3uzS4o52zeWk2WrBIi2BgkYrdc1VEedX6njchqppqdLMmSfVL18BAJSefr5W17nDhV
rMvInAHyu+uwITGKVusDEThfxoKQhZBd3qdxA4/AmzgUi+ozAeLmOrWzIfZ16ShGPlTGgLvt/AFC
TXlu58w41HVAKbUJc6BXdLDTyu20vdkMWr7nuGRr3yaik+lq1sRUgt59bDUFfhlw7I5TzOAbWhx8
ykytRe7lZLeUisnzKMzyU6JS9aXqoEnuKo1Orx8HuCiZwlmB5acpJY3U2uIC8HNAJFbG41NaI8qj
DT8kx97ovoWDC36K9s4ZwkdxMqlsX4tKtwH6L5xmLb2ey575XWNq2a5NHYyzfFXntK+Idqal217D
LQmvCZy2F3QsLF3XtdRVHRJbiD/WuOP5/6stwMl0vNM8v6M37ZtBOx9hFnW3KZqEtQyz6HGsG5MX
F+EJosiDS4MN9MXUqieZNMOTnMZ7iBF4shwA32utGMQuUTM7e6WZKx617B7zIuP8KFL1nUXiJMF3
drO1o05nog8p3GLFMxkp5S4ipOJspPbE5lJ3ZBMAUdknCbY0VAaNX7ATMkDQGEeHo/PAUYf3Sejl
T0Hu6Osq9D5LeIYnvRLGjp9irNWo2nsZy7+czK1v+rKdXsI5gO6cMt3ivk3JlefNww7zJ3esJPWc
cTyJehp0dO6E89npI/kQ9yWz5S7mga09hhkFNdUU2d7W0qxda0bGLWeQx8WZdzNWs31Uym78dmjt
TYWm7RlSJp7PenAhEJvJNaBMZsEW7F64flS3KCjUKuyHAvlSE1Lhapc8z1siQKf8EsSafesoYhvt
BGmYiHrzuwgLkKcQdjZ1F4dH3JTdTWGN0TmzUutekklUhKtpDsgoS4ixCyJ0ljnb7aavTIZ07ahf
gqCz99kAQr1s0xKWIxHpLTuu342MjTyvh5CddQ9IvZHkOYs1KCynXTvUT5FXOPsEqvhqoBA8spFq
8Ii9/kwp5xwHmYfX8GNT6t+y+N4R3R6viYp+MVVSfcVQ1IHgDwlKfSnxN+snUXXBCSZ+sqZbMrDY
GuOhM7RxWgEXtLxrdGmhAd5VYfYz67KytqoYZ45mUe1dF1OdPRQ5asncmrxdFDfEmtDCerCN5huK
9o4BA6VKrcz6qM/DKx7t/GhlwKIpqjgkqX7yZyIED5j9BKNrsdeYjx95/q0v5Hc95jD0VjBAwz1V
Ybam3fHaGODgUXoEK6ZBt8Y0DPtutJ8djiBjMp9hOl6oociVdGgTaZ0rXqWXDScJJG9jK5NGSlog
/AvEvve04Htkm9YtqlLj0ozed1S52iOxZc0nw3DqaG01pcI/X4/BunGF42uFVe505GwIElSxttuQ
BLSCDsDHjdBfu6CI0JE+4znD42O8dwjYjJ+LHn7lfpD073qNZlxMJnmeqx3n8fwPyuBfWtQQFHTH
w/mCHt5Gx/iusztaI3WSg1mpDHGNNvwjzvH4ZGH1J3fi7y5F3rTjuZaBPOW9UkmHa0X7UfDBIjd8
GBOSGcKkF1d626d/0JE77/vVfCq8iJjNCNThiu/61SK1dASAXKqoi+6cZm26t6GorAIWr6/CMd+V
PYvr4y/ud5/PENgF6cOh03p/UQsumaGVcbPHPmf5huQfdk3LjjOp/MPn+0X0xefjgWaE4SyC/1+i
vNj8Z2iR9T6fIpzCWaAlbG5uckgNOpoZ7Y/bahJ0ELM5uuqycfzD9ZdV8aOU3V2ub5rMb5ZkNuO9
4QAQdYVhMGz2bq7RgC/4gLYaPn18P9/r5ZeLYJzQFw/Rm23v56UJULmdWs+o921L69YZIqqI0DGD
68zQZ8A3xuj3HZDsEizR9uNL/279mAaWDQyDwvuFYwWyZRTEadZLk2TaVKaF4jRZGsEYF4H1mSEV
2BS1webjy/7u0TdxFiGnZApiC0ZfP45ZzMbD3x1zWUcl2VHk/ScIpvM+tFm1nsP6/fhyv1uwJnuM
LiGgu+K9LQx5uS4IIOByEJMelKEAOAZoMFA3/2GXEYub4v2CQYxpSE7gvzHeeJDz/v4u8RsMr1gd
WJtT0P01Yn3ytSYTV7SU9R2RAvoz3D6aSSQt/C8WLY4czHfSBEr6y0PjmC3ye73em04oLwAu6OaH
bLH/+U3lK1zGVxhH8P38/B3KMZCdzNl63naBPiGbQIIV84Uk9vTjS/3uKYQgRA/EpCsPRv7nS6UA
YJA3Dmyog0KuNZRPtls+/f9d493HwQVh2Lyoif822qvZrnfSzS8fX+K3i+PNcLYkHFm4rn/+HPBD
3aE2Wmhv1K5XyPKNo1EWDMpA5n6JNHYYVfT6TVgzZkHaoB/cADnKx7/Er48eyEWLEQrPn0fr4t17
UMJlNrXSU/tQEDbZIjhcDSJV50xL1CGtvGL98fV+/e64nuMS07TwXJz3z57iWOVOlan2eTFSoNjT
Bc2g84dS4tcH3GSGbsG3szEeue9Zch7JqTOsG3CzbYiesyrjVVn1ZwdMzB+W4m+uxIdwQTKiZ4Fc
926ZeE0cz9Pklnu2NvJWteZkTs5DVSePH9+233xN8JdQY/NdsXPJZeP+YRBtV3lqejiP9jPw2Tp7
Bt23AskDfPKffMifSFk/zu5/FVa7qLh/uNQ7MzI9KjvIEdzsu96jcV9I8KuD07Y+wUvdRvXF/Gmy
qMfAfgUAkCTdfZ1Qvq82R9ZNCxlyA4e42BkNbbS8NmmA52DujpabVIiTR+0QDtF8FWScA6UqcD7g
8dlwrmo3mdEm7dHps/F6KDs62FMHeYA2GzpGYkv+DsL8Hz+ofOceZOzOG5y5HjJ6C9PnIuD48Z4C
9tdMr+i4p03UfvbyQr8WvXsH4CJ+zueOxHRA2Oicgq81mSxbh7BmZtb2YckFji0ms0JV6croPuUB
ByNYq+hy8rtqcMnAobGUl6naNCneDhWbjh/UiYnsdgBZWveGcwSn0a1GWco9s+1h3bauseI6yZoW
nnNOJVoGUseC1ch+vfbCYTU74biWvH087paBMoxoBv0F9HDxh5fWb9aaQVgqCg7eWZT879ZakPeK
6mPiviRac+6FZx741sd9mBCBRKi9OfzBHPxrwYNR1CE2E7MDmt/3MEpVSnBOVU44k9siho3LfKPQ
TJ1ts2p3gRu254jW6wOi5vD08WP1m8eXak5fTBQuTsH3j28dTr0WdTYx5vE0fentQTwp5j0PgOmS
bx9f6jcfEoEHuxG9Dv73vnRkLsp5c+qKfd7XTEUwVMAXw5tF+lBRH+wmJe2tYcBO7KNB0/7ji//m
c1JXmcBJ8adTQb9b6kDXOtpORbFvAkD08GgewjFE6pFArftPrwQqjufJQWHkAGl4tyHSA2rCEsPg
3nDdz9NUkOjiQi2uM9P8j5cp5QaCKYRRnD50+91nqjAXdGHfZegKumGN82OPSPJmGP4fe+fRHDmS
pum/srZ3tEGLw14CoamSTCaZ5AXGSgHtcGg4fv08YAtLBmPIrTnPpdu6ujI94PITr3BcWHruz7//
WRCNiW+g1bxXEojTQqLuV/NZTmntNalERQ+Rng788Lz9ZA7fH0BbB+nIw2U4NLRPn68abAh6aiVf
ptn3iaU9Yrr+M5us+3h0P4lBlrP8Nj5lKNJSl0/jzn/H1YZBrYQGEMOSxcaiVhrglLPyigFyqxiO
lCk/i0bPj4jOBTC25dCdPi+29PxqGbE2hmMeyBc4rPdWk9erHp0ZKCTmJ8oT7/e+rZNJQasm6mDE
kx3ptOQdXeTle63vj6oY9njC36Su/skw7wObZRhSQ8QNiD5OCwqDr09pyl+9HzRTu9c88Lxy4kX8
eB++v0UYBf4qzCRTh8t/suknSNoiy4x831hUtKj0hEXW//aEe5vVHQ11fw4tVX1yS74jUUPmf704
FrkjtHNOj1pUzl1A2pfvAwcM9IhMO28d2rJXU0CXfhY0sVsFTWmlVTaS6jBmsAuCy7HrsK07FPSR
tyNhEer29V3Q5/k6lpLgYAkL6sp0LoDFud8Cc3T3cdc6n/z6swvj40BDMxBBo9OFAZKQFHQ2ij3V
abHJVJAdtYk658cLc3aXLX7MgQFj713IWdo1z0hcIaiM3yYKbMNez9G79rrPopYzBxaZHWJb7iFE
eE82gOOhRyFrwUU0SQsgS5RAYtKn7cdfc+4GQtWKMhz0eYody5z+EW7OmW5Oca/lgIdaqGYez9Tk
9MgqtsVfaIT8/SianNFBAYGFxuTmNEP1uxRya8IRVXn0c5k7FOtvyyZ6/Pirzh2ehS/oAcklMTjd
xlObC2OuODwF5mBfcmXQYoucnzRbqm0TO/6PsZDZgWrhZ1of5+48gKQI1/L4vk96KJ3iSWYP2LzC
2emE9rKot8nsQWbzV67r3cefeW7Dk/aYbPZF9eN0Ngu+0XNlm+9lLPNd6TpwNs1MW388yqneDeEz
OTiTafIcWcCcT+7VoDen3qHkvvex7XpIE73aaiCOV1FmDQW9OW/8lqG5FfZVN9zUSuTXTuFZu8QH
0zkr6dJYzuTaqCP4aqMPHqPvs8+yW+PszHsw7ziZFuJfJ8eliVrdQU+B12ayaRN09YvRBThTW357
SD3/sZ+oTuBAQRNDWOlDPg7tIQqqZ0jY4ezK7igR9ztQRQpWrtJQlUz4jo8n8sxZo6dNCIqGHcXF
0wexQOcvw3m02o9i/ilno9vqEjBlVIBfUS8fj3VmOoxXjDHCwRSIT7Nv04D6iMc3oX1k/NQpOGDy
q7+0qhB7LxDZhlJ590mEcebQGQYdOyIaXqx3IfbQFApfqYrPy5zviEproQlqhz4GTqmWqepvdTNi
eWGIYf/3v9VAk3qpSBEgnt6UCPgCN/Tbak+udl272AO6TXFLNT5eYeHwoHxMbz4e8dxKErJRBoCb
HHCVvb01OStj19p1tdcQ2wmhqIFKEFZ3O9ZBuS9dEumPxzvz5vCBxFCLNSPB4skJLLEHS9KKqZ1Q
8IT02YxrHSmXtQUi9n8yVIB6k4/MDnX+kwdBeqgbloIUzQgq8QUu4rxqvM69SNE9+eT6OrdHLQ7U
wkNYKv3m21kcgMSJmcrAvi37+z6pfjlOfY95e7NK4/rW70X3t5MjLjBIFyb6O7RPTg+gMdFrM9tZ
7GdzBuPnjXdN36wldYBPBjpzMVNS1x3LovIMjWNZzz9eVTmPIMAiUsAidh6xo9v5c33/yZaw+DtO
Avo3Y5zsiUDLckS5GQNAv7GC2CSPrdM6d2aP3XJUjCjAvvrxjo1ct24Wf6vwMQAsRK+2h9lE8a8H
DSlSOr32BAIO8bjN6Ktin1pdc5xtO7k1gxi6kxqip0jqYle2gLPIbnG0GeLokDg+TQp9QqPEwDtm
BdnLuJuDErCVMNp8W5V4B+lDjT33CHT0Bj4T0WGVpisBXfYmmbxkZzStOhQOEM3BSsqrQWsGDGwC
vCfyNmSG821JrahZJQAF94ATEawZZ7mJ+sQBLJwvkrTWoqmc9duPp/fc3uQV9wz2CZarp/cn4s11
p1z2JjDhl3rqXrAvvbEtbYs4zSbSIPF+PN65E07MTbBH+Z6G0MlZcBIlaryixR5G61JzukYO6DB2
4pPg9X1bDTNQuoYU/qgRvBPns6c8sZDbEXtA5LdSLjZeo/+jRkWriq8ApIS9Yz7HjfgkZbLOj0uV
lhkluT4NyAJZ1jCEHWoilZq/JxMe0X5ja7cQXfRiA2aGHKd2ymjT5UO9LtBsoLmNobdbm8PBAeXv
ZKN2sPRe2xqdLcIIYCgbTu7od9LBDrK/HFzGVuMEFDD35ngddGj1pJDJ17ERfcX3HHP32alXeZfZ
+aqbZbzJ+D0oL8tfcD6ML9krx3Ma6y2MLv55iZVQ0nbZButP86G2nM+W4tyKu8jCeQFtOBZkmbI/
7ohUb51S5IPY692LolO4UqO+y43uM8Occ3fRH+OcBkaDHEq0JUex952FUEi9IUTxYvPx9j33ILp4
LNBXoN+GzN3bj9FrU1a13Yg9TSc/VI5YkYw/VjnE9KRVn5DOzg5GvZKcJYDddhr2ug2XkSg4K1qC
ewPyb7vBllsQoGCpu/STg3nuInAp+/NaQNl7F/wWSlluBooKt5rm1mw9N8RY8rEqml9dCmYhcT+Z
SePcvlh63iSwQAi80z7N3MqC+SVOy6YigeVlGkd/bsaDSS1+XVlaghpD3YWTDKy7VEd5CzvCdhdX
qbjyYz/fBpWtvnlQgqBnRPjOfDIfZ38eFyJlJOq3tK/frjQ6aq2WJ4Q5Yy1/WUH8kJjD18ICR/Lx
jjo7jrdIbZL+LpS5t+O0g4YHB3i8PZmopJrTvQiloWnWN588pOfCVopTgDYQ70V44eQcWggRO7hs
lPsOzkjSAnEdxW2DPmTmGzdFVd+XRfBJoeLcBv5jyNOANZvtAoyeXu6R09mhZvArsAvA7e6xqYZP
cg7r3P4lI6VJRvhILnySF3UL53+evJJrxlTPXSJ/Y23hhkNh+CHl2zjE8D5FK0cXm7ReuAaasSAz
G0B/uJ8+2hRVHqPab/e9CWMBVhs8o6RrvuLfUK19UWBfELX+dvJG/8F3uDVXrmgBTGnthCLMUtqs
zN/6aEJnQed5kvpzVvXXQHHkBhL8r9QfcONWVrrpS2V+lYCueexN55PddG4WgoWpS4mDfXvagC0K
2bYCfsJ+ljMC5rOx6nT70ZHOBTXTR4x1x08GPLfECzMLoIxHsfV02mVmxKjvcUzSOtDAxfWN3M5k
v2srjnCVbhdM+scH5hU7cRIQgpjBUcfkuJBmnqx0rOHNiZtfuXdxNw+TsXe/2okxhMJSzkVSFcWD
NEtE0m2Qk690AT/pioeyn7tNB6Rvp40jyPWPf9SZeSfYWCjQiH+TTpwkSoGr/LIzrWK/eAdvkka5
iwTdvFdZ1T5mCCWiHpX89fGYxvt2HwrcRDckP+RM73JfLNdnGQ2c6HaOgLLiFrIFkIrdRrSoFaJc
vGKngJx0ik2AcFCo6MnAvLCN9cc/xDpzhy28cOAYiL/SaDPf3mE60Ai37NIS3nJm0RpZeA2pVcy3
YKuFc8HMeIcuA40MxapFmYYisqGV9FHRoh6+jNaoo8If6d8TjC8Qy5v174TFYpeMbCkYU/kWUJ+z
A5L/C4vNFVf2sLHdLNmAFbbXjSY6JP1qb4MFgLf2Y3xmcutrbonphmMLCQ1rzPkx8fvgWOjek96r
/JPE/Nz30wGDg+4tHfrTwhHltqxoO4vvL/LpawIsbT+5U/qYGlqy/Xiuzw0F8BqsAWx0no2TAISm
U10jdlPug8pK1rL2FzbfJPNjkBTx48djva7b6Ulbqr/4SlFlBMb4dl2F5hb9WKYkBwPuyivUmRRk
r9k2dpGshrXwCuPCqPToSzeZ47VpavGt2WlBaFuF3EmhN4fXH/S/8g2fyDcAy/O5cf4jJbB+6V7+
D0J8aaeuX8pf/+//Xr3gCPgifv6p4PCvP/QvBQfP+Qe4/KUxjF4tLWmdi/zfCg4BCnvk8PQ26Sjh
bvYfBQcr+AcdXnZ2gMDIUu0iN/+3LJ/3D2IJ0iuKrbbHa2j9HQWH01ckWErkCzaQggxpwumuFjqE
/DLJET6IDWdeoUwpLunnqm8l2kQQHZzPZBCWY/LnzmZAb1HCX6T9Kf6chtYdDR+ExFy1x72nudW1
AW7fIsT9xyJ8+eff9yfy5DQbZBQA+Qt2FR3u92KDHZ06/MyTaa862E6jOdW3edVwN3q23OjaiJVv
S4kLm2LtrkWP/9vHwzvB6QuxBJUcXKBQvskan2rU973y0c3zuj3KMBgGTeBUtoWXQIUGKHE5mYgm
T6D0UQ9G6wXT3siK2lUjMTYLW7qsXysgSfGqiny4zKg3SwSioCT585hvMWDi34X9hY6pVWg4Fk0S
cjBM4hbLZyD3qN8CEbhDFjVfz9CR9okNBzry3PpIBb/+DptY7fDqXKRMY0NR8ai521YUXOe9Xk+o
jFqmvG5Gmk5IHcCoxBH1OLqtfMH5K9XheQzqd4LI+XYQxfBQ9OiytdkkLiMDyQKYeb4RjpUpLpNI
p/ydKvlkxDp/cJzS4LKtJ3NDRB7dBYNXduuhlXp1YKpQKo8NnT8bcflaOzMe+Ezda9GugJ52j8a9
v/amKrlxYGZQlgkAmcEig1/jpc1tVQwoCQ0LSSPrPB//Y5BB2B2lFCIwd7eitMGawKxv27KLjkBy
pp1bG8WhBma0wbFteMj0cnios9n9yuqYGxAx5kaYThH27lT/UKjEhrFHtJOOQn0DuFo9oX7HytTc
t3t3kdfwxgb2XyeCSxelwH1dJ+r3CD/um97wR5TetI8uBI1LHGXtA5w94x6nM6KUbhSXU1UFl2VJ
MLMOstrOVnYJe2fl9jOeeESXm1ZiRYMFGjbRtZnfSTeB7WLEAPXNqvlhR/zPOEeRPozRRYj32kQn
Vdh9jbIWx9nXOrVz0744VD6LqzzUf6ceH4F1awHwRgCqLQ4SUiqVCyeHV65NO82I8rsYCN/W9ZP6
2gYAhRZSPPzKdTSGBERbame6zqVhVDhC1cMD7Y75KqgH/iorUTuJmOLKmPjiYNTkdZQvh12rnRst
1gcgnXyLa2fBqgvwcRigE5WrIRHDLyNP1U6lpn0T26xEBHhsZQup1qWG/tIasQnmNY/li1fgc4/K
Upatu0lLBdSqKLpz9aj+QfN5vhJjor6ZPKQ7Af0QicI636KY2f3UM9e4RzsOPeCFy2VozG0bs45Z
v0z1skULMQ2/FAqQ2xmeE/6LMythu3BIbIP9j3ITEtyxFx2LNn8atbY/JmlT3sT+b70PEHlOtdLF
xTwqzUPSOs+IDdSLdmX/EJvsTShXebozYUWubbt4xkxu+NXZnryWmcOmxEQpnBIWCkJ1t41qW97I
0rJvgm50bnrMle5F2sqn3nGrZ0hr7FYPenxjRtWzBZPkIkOP4evkIwUPMduHsY297UvswwAmPFQa
jIwgX79+nJ9wCNqq1e4mJUW3ntJsvqJK2z5K0vA7VXWGv6IYW4RGZ8AyL7IydEc93XeViQ447shY
7Uxp84Oigs4ylXnvwSzy6++IpAeXKAZgyuiaVn3duRC7zUeKr0buPg2VGLsfadPbTymMrDzeD9Ys
bGCWsyY2AO1GvGprTLSPY2z19h2cbNi59qS+Gb7qQnyMsMAwnAnYYD27W/aho686ivJiVU0dV1Mv
rvsqwIiNHXa0tfxLp7fabYWHhub013Ypyy3cMed2bqglOd5kXTdO/DVyousSjtNap8a3j7GmO+AU
/62lcblBzAxLL1v9lfplv8Hf62eemOVBE/EP1dvJIZnpBwmjl5cV6mmbwhkmdNjxbDPgm+I+2V5M
XY0P3dgYsPXzYG2oBl0Uz4kBMcTptT1DGdYCOaiwgUbsZv5Ry/GHT4saOXYZRPUB3A0oZW2yQ/hU
DiZqOTXJsih+x3LufGrvwkNUxVZhYIs7Jbx0Y5ZacJGh3nFFiX6EscaBhfJtXKQKnHqP7fZhpqwe
msagH3ShDfvSg1gsO8vfVKNmhtLyOZZikTjRASqaWqlfjE4a7PvY+Ir1XrCluNJeGiKwio3J3P9o
5Ti6oUNaCnIRtdGIxKMb9lB5va1rjM8C/aDLvjWLUJh6D4YzMKiSBi784Mit1ypqf1jV2O9iJ+bN
4wH3tzBJh1ViAuzMhFvf0Z41oLTm7RbUVoKCWo6AdeBPz74zAPC08ulCTAu1qMjzJ1hKlRe6k6t2
QTqgCk9H218Hjg+6ZLAtIkSLXpBh+lsbWXbvQJ3R1LFjjWrEEHJptivJubqyi1ZejHOE7oWpmwcw
E+3aShJOVbuJYzBHgoLLSnWGc5RuM32b0YcPm0W7gCbUfizW1qBVR6Nx5xdZ6A7VtnK+l5msoOO3
wX6aneBQ9pH6kubWvB6ivj7mCHqGrlnA9nJz1MBHdARb27JvvZYScxUtqIO4gQmtS39bawM9FkSE
VqNjIQ8cWNl3z42hyetqRBNWwcoMBm2LlGsFULa8LQyNtxxxqEOaWpOF6v+wjrU4eEBlx9gVKTve
tark4GMrg5pwZF/hVoEHXT5qd2U3+ddGPasjOqVQXNFVROekdpvyFy6u19APvMtgAvce2uPYxKsC
3BggnSS/ku1sHCTdlhrBYbe5KObIeuoR17NRdR2B55oj6owJTgB+mBmZ/kvCJCxQOxbutF7U8w9z
XQehxLURo4TCeRqLPk0pBKXZpd3F7Y/Sylz9ymhtPNRXhkDT8gkuoA5jKm+h0GL3l620CTF2L3GG
v6rMqMKuGJe4QNa3UO6KNWB9UW3Q50gvkK8FtwszOfPYfmVyAD/fXOIZVdkgbCkcoorqpBCU0WQO
s7RybpQZpfs5EfIvU/paGzZS5cva6KvXECnLLN4hcBXIFbWIyZqRw+Ussa5Jo1HSKyGF3up5y4MD
+lf9Jo/26R9q0Z2k68AZyAkTvEiX0Tp2egKiJC3DOpHOzYz8xJ1WSdxGhtRKtj0ygVCM6QSFJUFe
gsz0JP+aZE93KwFsAemf1xlYNGKor8FXneIXC1m8/SkR8MIG10n4PqNcqkmTUuaGMNT9OiFt2EK9
r2uELRAUXWeJWRwo3IvLAuWHva2347qsRi7jZvGhKaUJ1z5xWh73oKy0OxEH/UNqWvFNXBJpCMeV
1/H8+iuC+ruF/mq6iup6uZTnUv3u0A5bpYFHeBLUtfGFa1D8tKRLFqzFVDtawsSjG3MRrcqGn7No
TuxwFu8fklRn7Yxa80Wol43axaWrLvQh4/v7YVzHCx+0Ith6Amdahq1awl/YQ09eNxXIkfAJiw3s
vV9O6jdEg3Q3zVG1ERm+ikY6omijnAjXCTT0C0hjQf0J2uFdlWnJIV4d0i2Pvvw7HFhjBnkVx1q3
jzWzPkaUcJdw2BNhndUNijxLeG/hVzywMM+twp5Q4DcRYfDgfJbQGKc17OW3gI8F4Qy+HdW/JY/8
o5fUV1ZVSnCBezsl8g+hIDk3ntuZm7hDTUbZBIRJwMziCYN7fAzsOmsdhAa66jmOBBtTILrbWoO6
EKOsv/e9bd+gCjV9G4m4P6nUvKtTLj924WLR8wed9Y5FSPUm9wbNavdaaumroRXuVyU5aLqRIazb
s+t4ithgxsCORywI1gHv1DEXU/WSSeJmDzGeq49Twtd67NvEF0VZOFPLjwKgfpr4xtCGzSCF71eW
Vo3jSWAtnNi+vpxHbdg1TZ+suZrnjaLQhFRrTwSVSZJXL1mOKYivu2y06yOUCiQEI6f6iXKpd+u7
MWTnDiG2SGuqelV3zmfoLGqp73J2yDX+gntF5WhpHr9dfKfXgPQqSFIT5O8QeVyZbeoyUNtKTdxO
KcjsILG834Ophj2iWfFWM8wXSBqPaPNYNJsJlzRnjNc9yPyroTHtp0EirJHOVn6h66X1bIL1nKCS
STFcoGHhHyKcdNZIlc7bdOJAl1wl+zhAbE03EkjjmPbeTUUZXBJAzlsx4ScCfmVcNzX47Wq5YUzE
6+6GuHG/ao6nfpd+rEMoFbaNAHvLHQsjlLh3rIpD33OBJRE+NSuSZfKSOOdfmu1lhzToUcFxX2L1
Scz1rQC3zZ0CzX5to8/1Hal7pFxRkP9qW7ncmFMkr3MgNpdZXxODGpQc0FQaHuJZi2FZOGbx3Fg9
toNdMXtozUb4+j6OGOnyJLUdxs4Y4OhhL3ENRr/BQtgZuUQqe6295oOE+VBFCLa1tYVUiOfORXxA
MzhdR/PyDyIC+mittzRrwigF8DmAi/PNCzqcLeoB1iR5jYnpGz3JxBoRfr44FgFq3VzCaKBNhPLe
hPyVhiVNSDqtw2okEWl9u33EVMwN0ZhwwtbRUMcpAwlmtyFx8xNb/qWyPt82aZfu+oHoSscTeo8c
IAlFItz+oUuLZ68hf5wnQz75Y2Gl60alA0klcxcsUgbHeV5q0E6i3aHrYB0MHo7b3MLJMwLPKUKU
wItD5/jVy6S06sXGuI14H9ta3C9ZT6vzm8Vr3L9UtY54y0jS7xaifRQluQzCu9ZBn7iNuiW3Ewne
oEnZoXFsz8U0rKAA9ltjjssDSkxkLcKzVsRO3m1pNf2DbvTmBgfs6sVp8XGEgKcupEH2vMYbhReg
q4wWgWAKSnVdyOvOS5FiQAC4eukiQUPG78iMItuGUF85M2ek1Xs0LSeD/7PT5/rHqwWrX87FCm0y
9KVTe97TR6+PtaypyiG6j6BgsDyhScl16SiPAlBp1t+BQvuXxkiZBbHA4DI2ZHNMlScu3ZiJo+eo
dkI3nbDyxfBAK5T0flTpzl8qQHQq5XWZUx/yUtJkmpLzb59TOm9SH3up3C2/DJMn/+r6jnRbd+Ib
Q9jI2YwJHWqbv1RoS+C8/OrJDihi+QDImrCi73eprLE4GMtRnZb7Xc/zcS0pljw79YTkaFNmyHnQ
s9vg1EplZEleU3yTxDqZ7PpWFw0rU2WEIq9vsRQxvkrUehSy3T5blaCXuo6FRAWFVb6u8NQFDkPq
ahqorr1uQ1jyBBKxQH1w6jWkmGIqHlar6tvXio+w2D5w0YrQRUVqhaRWcUA4Kt3jd1CGBX3Oyz5C
+/m1PKDFGtMALNsLKTgy9Ushb05R0cslBaExSX5jbaKuZo6bCCcVE4yMi3ynH1O90uWU39USCNSK
ADhY5BYdkKzIpdU9ClNoW7HE8YgzwYSq4Iq+PYZY8cwRBFRBCS5yE8p/ue6EsteqDWLUlDMo3I0b
gV5kCBMfCcocCT0CHr2h8EVTlZ4PFUEEvOrvs2VTKHO6sf6BVIC5QXhKfRNI36wisykO2lJcgdHG
tUZGHx1fKzUwmvWVT6jRhJh78TeVJsWeeuaKswyGf63fvD6SU07tVizWvtjR/tL1eQmXPY3lK0qC
pboFYPXPrZlSupQ4hB1EZUR3ulGIS1mZ+RqKin/pd239vTKooRltTE0N+K64HEsruRlsMq0w1jsu
dw1DSzhr1fMUE+w0eh1cjh73bDUmTGHi1M0PHR1RZD1yDFFa0qdN6xKeYysRXC77uW6WaxjiUntR
tAUVySD1iHnzhj/OI6ouUuA098lS9SYuWV4BErRnw2dL2HPf/uzrqHpJjCi+8Xq8XIxm2T+IF6FG
RB2ycPmcaKl+vYa3fkCFFLWn/K7EFWM72zyTLnCw+9e3wegoAfd+nNx4XPnUnSiiDppj33ix5vBU
jIF/WQeEIbXKzfuxUUMYlOgcuhWRsE06HCZuZtxLF32ytGchoeAXB1Xo4hKdWXHpmASxuL9Vm4Tw
8KkF9Ci3zVwRnI8Gt5kdDw9qJEyWOfU5vSrMe63ENTXiHvuOOh1Gam4RHalfuOFrSXDoKFr6SLwd
Y5GM62wi/Gy5TWRImpNvY39ih1QTwUlHslMuFsydZVEFrQoOhcI4+xmZdwrUIzVjK41IFToCZwvR
g7VJcXnDY8/meb1mJ4/ZoHKkLprKjh/J6pVcKbNc8ol2ogrVWNOXhqLNN+kRtWtYXqhwwLjjBlhK
uksGzlEeWLxa7iDJ8Sz2mqZHd9NIvcwspjI9CFwBjqMsKCIuVyWELXPT5FZ+g5Iv4r9u6lD1Qt/T
qgPeh4SSCWeyoToNKUNdQd2AaVR7/S9PRNOu46evBAEeDqgBSYjExfsv5OIIOep2Lg6Z4JClMk1u
EPl8HgaHWXs1/MNYg6My5MxBV+hkQ8NYfycqyexVPykUrVALCohbeie9HhGlNFZjTThRVRERpBrU
euhZcOXDn8lNSuqv//P1YKoy44nRjL754Yy8qZJH5SDmbvqCMq3alkmW7qqx4kCnRJWx53DJ0GuM
byBVAbGYnXS+ku5MRjZ6CpHo/Hdvz5W7wU+W71sKxV6LehIqt3fjEgWoqSYlk+bc7ygk8MXjwSsy
tGV8+2lu4gTRHoLZjoLKpnc8Bsur3j92UfcvnOP/tio/aVVa7iso7r9vVT6mLYFEm4o/e5X/+lP/
dhBz/+EDrAckioMzHLc/epWBSdsRlM9iKw1nHPT+f5qVyM3r8J8X+QsfPJln0fP7t9y8SYcTVmxA
G84kewC29zc8xN42Kxcct7NwrE3A3MDw33X7cS9L8t5J3ItXD8CGFiXAYGxuoc0jT9U1rfPycdJ2
bkDIrjrICuzBEIp7m/hguGlKUyJLCYbHXxsDb90c9NMXt/BROUBN+xMs1VuMwT8/EGAN80X6ByLz
BGCDDdaMRYpnX3hV4r7gnWxcW1D07luHK+rjT3ub0L8OxVKz1vBqaSKfNn6bZEwg8hr2RV6OGCx6
WbN3uqWdRZUeZ/J5Dh68PDOum8iZ7j4e+sxXspMQHwC9hE3IKddgrPNB6VpjX7RYYh4EJGnYfg6x
cIm+4md2xSfJ6+uHsgPBUlATJmw7BY5OFWJt3pTaF2OFO8rKkw1pz5ghjRgOnZdRsbcymRzLacLx
UQGLab/bRkVjbCpSLdRNunl/9/NdutPAARC8clFHOMmmMyOJ+iKObETDbD43wCN+hysr//E/Gwto
lAP4lzY4oM+3GzjOLL1IlLIvrHY0rnvMwYmoy+muz0z59PFnvW3sL/Ps6oCQbGeBoy39/bdDpZ1s
NISS7YshSn638M43Pb2HT2gP77cOg7gmZhD8N7fUyYGkeGd7hFoI2qJJe5H5Aw+J70otNOaccP/j
LzoRVfnnJ6EmYEB3t5nCU2wZEinGMGuGdZGZaY5J68CY2K5gTYpBJmlsnTsvtqs4pIu3OKxW60A1
0von9ua/FZc4s4OBjnDt6ctRtYGFvJ3ZCFZ3FBFmXkx+Zx4tmIcaKs3Eh1Jr2aEwghCszM3GBW/V
44D8engd2aa7/w/39XMrQPs9sINlpd/hHHP6NFOZSw7vEE136GGMiAn2uD3L5jN76XNDYbcM0gFw
jIXGy9vvnqTfVI1XWxepw/QGQcyR1Qo050PfZSU+Xuy3Vz3Xt41oDZRbyDQM9277yqSrirqW2jHC
aWBeYSwvnwRoqqd59Kcvg1DcDh+PeFpTZUjKuqBgMFJfFvhU3wDSs42AFb6XekROhegL9tlt0053
7ohTcUrruMQmAT3kxM/Me0qHwaakhHHhaYt3r5+69X5eXN5fb5AO0c+WDWDiJR0lGgbGKWKon0yS
8wqo+7OKyY3FbcpGDCDhLQjIt2uCMnxGImvZmNnr5VafSXGq1NW2MXycHq/nEh5OWBRZg+9BlUF8
2qBL4N42jVaUG+zP+I0RHYU0jBwao7NVdj8nM2frkixxrsxa4+bVmwxLAcegx78y4sB+qRN/uivc
utlThup+NqhGHbApw8m6XUpFUFLrp27wqgs/tq1jkzGBK5Ujb4jYgtbQxjKDB8yV0UZO6KIaJJkO
f3WL3xXpUJC4OdqWKf4ycZ9a7q4QNWP4zLTbIkFc15RG6Y7ZJiKjKUrhbVKxQ6RNJWvx1pt3WjQH
LsmEVV20+JE0S2cdn2OkbbufeVbUT54UpjyWRqruDJ+oRaOkN5Bc5nH6bKiAJfNmy1205BH2eKjJ
Hp5El7sveWqy218tkJURtD9bQy4vNAnES0la+AO1aXM/1F59h483Mjpkw6GXxvaw4v4dnNUYOLww
hiJZoVbDIV2wGHaUa6E12cxolEYPYCjJ+iyr/dm06O9oFTVxMDHMDz0/765tYxTZB4euUGCzTiVI
lwcD5NLPvIwpvrlWF4CViQCeIIMWPAB34d/SImUd6NTwt+D2aNzPHfNm9zqWzK+vnOCl3soWj8QV
ramG2q5N522lvAWXYieurValULN3TJbA5FVbPqbifKlnJnbclXLhKOoalseOKIxrTDrYNTlcxRfP
zZlNlWWyC4fKVyIcdJBPR7ncl9rg1e2OzmBd7Ex0pOuQkj22Lg0F1p9ulXD+Kj1W8aacfeM6ASjL
Ujolxs9R5ZOi0aTkvenyCO9pQ1js5SHTgoeWVnG7QxgU9LlGYioNn7eoA7Q5bRWgXwqEAlYLnfQY
SJJXzHR8U9zBh6p2XpCQBaQAdDwo1o4ygL1bM/4mqKx5axPT7GcxDNggzqm6KigtrOt2QiYem2bD
3xqpTrmvqIYDnjgM01LCBSI0Vz1V4Mi9R5YoxaLM9VEC95xMXYMm1y9ow1ZyVeZBEKYOoriTo9mh
ErO6zwErbvoqkfKYk0cTGbl5spr1Vtx2pHzoVkd9+atymu63TzJ4cEyvv0ZgoCe/n7JoCvucmwmb
Fi6uUZcNk6Ap+d0t8qbdYrLr/phmz6BqIMBvtXoTb4EIeuMq6GW6NrJKICzcV9dBNhgjhacWcW1w
LPgjdPJKuYm7q4WKLgzVefXOb0f3SaZlt1VCzs8uakhHwEExcsyjPT9TqMct0jHnsDUGltGPnCGk
CimeM7qbHYn24pOuN95uCUbp+Ex1a66bptQ2NTHgaiB42ZY+njpcTBG9faoHfd4iE57X+Bo2yF8r
p1e/orgaMSJKtVsVVOV38Bg2hquiW0mRQljEnnWFs+qL19mcj3TW1hFd5LAfGmNb4gCbIVh+jbuP
zvVvRYhX5w1uiZSJCqvqMFIMYKKvGtfz42pZeTleEun6e9MylLMWKcwGe9HsXdlFEK3tPqZbX8k2
LLqWhLtSGvCPqv8mc7eW4SDaLb0vBUNL/1F4bfUd507MEgNj2rZaZK37gt8R/Bd7Z9IbN5Pm+a8y
6Hu84BLcgOk5kMxdqV2y5QtheSEZ3Jfg9un7l/VWTXUV0Kjpw9z6aFiWpUxmxPP812SsnriVqN/Z
ON7vXNnNyAQN3lEvtRQ9EkH9aIy6fUR4zUMtUH9gL0tG815Yio/EMLAx7JqWYpALOcEM2JaN7iXi
tB1/pj1tmFQbBCbNuRuPLMGlwXuPbz0l+H1xjB0tNksNFNkZU0ihLGX3FnzDR2LK5ZEKIRF5a0mc
5RBwH/uaHgm6W2Rz+bOg3jAXnEpFPnIEcRozmLUNp+3CHkX4BCOcO23m69RKPvoYPLujXLCfHB2z
aD/alseW7oypATsq6/LDaggcgb2hBtq0G6vhM58NbfXNUZnf/l7bSYbD5BFgWXrjAC0s51+VP3dp
5BTC+RK4SXDqs2A4otQEdESPkuuQpqDsc5hGaEbidB2Zp2lEv1E3fCVBTIsXCk0a++hbmX8/9SqP
3JKo94xswqMS7rZfkQq8bUFaeSGe8fltcvrqGQbwt1VuXxdLmg/FaI1HzlWASSugBVrq1vqZjln6
E33A/JJqgMtHPvEQeFNBOYlMvVsxaJYXqKvKwTuDlw50WBJfASXuco7TMzykM/nBi3HBkL5eOwT3
z8Rp5iLsUXuZocu7oCKGneBd1NNS7xZzLOGGeokoYSsfOlPq5yr3u4iGi+GHnAQ9W+NmfxJiToGX
29Ih7CRW7oaDj9e2yKhanqnACELSXjgugsSJVeXTlDRPn0kr5pd5TIsnU2vj2uep862Y3SKN+jJD
AA/qlYcdloz7QK75tV8c+yxAU90wm9Lhu5XP7aUiPWFX546+IOIVSShHsLqDyZG3FwyzU7wgKU4o
zkq8ZZ+R5vDqFm17nGqbjA1alu6MVdPFRExFGEzp/EHDRKd3xjDI/LzkNMlRfGYIN/ST2S8Iyzbm
9hBkGj7aqcWd8rbmzcih9yNR6IpOZeEZxVHz8NzP3PC/zakbrrptp8PCRXip1YAApg0ydBdA5/Yp
43A7FDIx86hlshBQjN70lFrTbIe1SpyW57LsP+hEs0PU687dkgO8hraxBmN0K6wAcK16nURl3VhX
4EzwvjXoTH/nl57kQDTnX43l6mQfCNB1tGnyJGVn7f7CPQ/ay5+HyuzeNFqRd79c5W5CzhaRjoM4
CKsKhGhG5euyKS+229nLMTRu2U+jGrmHRgMkOxFTjqaHl+pxokzjUMOGQnQ2Sf5gGaC6Rj+Lq5OP
KHpzyPK9L2yc5fTHEJ49eA7ckJUHuMx5dn8nZbZ8afFl/pidxPs5uyMNdUbr0rVGJiryXQU91NNB
bTe/saN0EI/ZtuqjN7a/UYinj4OCZwi3nDIqe14yCgQI64aIgiMLpdf31E8QeC1KCkwselLR56bM
7Om2ErtqZA1Un6NJLrwUmvp0Ib3pa+aujY48OJwHwyMJNkzaunyog5ImktpaxFNGvVfEnT2Y8ohr
uVz0+5J1xJ7+ucH+Dxb6L7DQW7Qa2+J/jYVe87r+NTQjeOCfbo7Tz3//t7/+q79hoZgz/JvehShB
m8Cd/4yFen9Y9g0d9YkiASx1cWdQxjtm//5vMvgDEJSxkfhqIlgcj2X9b1ioDRYakBd0Cwp3blvU
fwcLJXqE/6X9T7sYGassqgREeZhkb3Fy/7SL2ZCJFVZ141Ibosk6DSvrCs6uOkFFy024K2jnbCiV
nqjVYzI1EeKi6yRXntsfZWZehyiphytEgwwaNF1q+7JspZTvZkAUXcxh9Il+IH2rFpjPPHWdLxMk
9hXp6fjI8SySfd4ook+YnL1rOvOX0eQuQXsQKiNWbFT1hZzU7VgtdPD1o/0pZnSIF7aABaWwa413
k0Ko+mYXifbuBqqG0D6U7kwLtKzsWyMhmYK1NSyULTRGiL5ov63IywB/1tjuDTvKPFt/kAYzIwLV
OBquhZ3D5XV00bf7gvf2BeVy5Ua2VTcFhrwkfzOzldD0jDE56nM1uSccOKBiiGdeXKmt0+CNGduB
ovwuWHfU1d0cGV1OdNVkWQeQoNcVmujRVV6ijnyJfUUdmFQI0CG7RjJa+rAHTdqNpvi+FPRF+oaq
ZnQFnog2RLI7EjGDJZpgfuIt8zpntwHLPZtG6VyngNHJHLVnnnQQsLCNW5C8b5XvvbSek7z242r5
pz4ZbUGJdOuU0Ji3WYbuF/V1gochZMPyooKQBF6Ddgo7yhDOLvXEl7HlECRpnwBw2LYEU8G6zhe4
/dSnOrjNdl7ubs9dncrcOCQsscfCRJE79hhXrXHGTzlvdez565RRKNCpvb8myVE2lfW13WyUCdsg
tteAwUOGY8qhf5TC8Mv3vCdm5Q3pOVjSTtewuWJHv0AwDAdLK0bvE3QrDemVKp3c/J4OkEW8c5QH
OYQ27KpBRhbk+T2VYfNuMRIKeILaPOXTRvVH4u7QnZYM9s2s2GZQmsqGbnuKLUbMkOPgh7dkVmoy
HAtBNrUZqDZ9AuWE91osKFId65Tq/urcqo02BiFaWu9ltzEdOjTwLBSlekW9r91ieBMie1qwZYU9
/80+3RbqNqf1wzRmGva8PNkn0/pi0FBCJyPpByga1V1XCXqWHVnsx6SzzgGGybAYzGE3CHILKrnk
Z6nLZj/7DVrTct1ORsdH03JL642+uG/16KP0NlMvpN5QRJIuin1Te+N4xjSmTpR+fwKRleeejs9L
53o63raKUF8UUxTORYNs9V5uNLIXAhl5Jeoo7UQgwpYxlP6r7JcDwYfkB/F0wk7odgY8uOyR3uKL
Q9Sl1/SOWg6yFjDxHFByvIw53dVmk5vhZDm0XYPUPPLTq4tyVsEtu4ztiXR//QtmdY19mm72Hh+2
I2NHXHgtA0q6YYrqulM9Oy+dXT7T0Hm3mcmBadW4VXq+5i71NsZAj3c6Pw8BVO1WWZTBr7sUFS7N
L1nkT/Jt6FgC1+WqkMOjrNLLvm/LcTclG0bXRL67Nrkd9JwMsVmVv0qJNMKqZ7oW6VV6yQVZBp1p
RsEIVYxojkMw96+ypeJLQQVQzxeYIfkQ8olevxrcra8jL5hmnq0WazXvh3uwhmqIRBboo9+XPzaP
jRnleHCmn4vA355SAQJu1X0WjAoaFNMonwrzKc26p4keG+HzS21Nfb/4Un0vb6dZoRMPPFsN4tK2
lnzOrc49s0llEW9Yv29JZPjwuuwr5beowa3ldzZW5jH1BoKpgUBoTLol54gkOOs1t3cDx/rTSMNT
iL42OBXKe07c/mmeRmPPMeFfGiVmL6Jzb/zCuaJja/KSicVpVPfK0lPUjcV4MHij9kbT6XsndbJn
e1kCpmrjeevFSGkhPVbAQJEK9MO6VHtqTmiRVK1H5ufwPFBrwCt0kzMaao/02ebHa+T3TObI5DJu
h45U4sIkxFaNr2VduHur2pKXuZivrej6iE1CvXlCvTmI/8JSTN+HLfjqpujvtcOOh9kCD1KJA8Ca
90gcTo2rDoGlEl7FTt5bZtodZr//UdO9s3P6bTgSUvDaEuHJA1yg4quycro43WzcZ6b9rIP2rhyy
d7egvYudamcQdRFy0u5cEXyTwTxEMAVRcTtLW+E/+oN9GHK1PC+8dbQzTmR1cYz634okNb+WxPjH
ve3xURMyCS1vunrrtKOa60yA8Lh3ps669Ng8wm5qafjEPZVFxVr6BwbC7ZQ143FsqVHKk+KAOiCP
0oDYuBwNP5dZGW1J4IVwSAEGPvLyf1ADN95EPMK/XzdDPmXVTcDi9d0VhbyIWJ4oCFVO9kmWqIxm
S7MXdNwJc/lmyulY43EIpo2LVQXBzurHF+qMgda86gc73THw16/KK8rdxO/jLkVTRAQT5JcJoM+E
it1LdKpWlFKieb8gJwK/Tbo21ltmXpzcSfersNdw0Kn9kTS6pYXapAhN9CNlPX7ByTRVdv2YimnA
2dAjMUMRFLV47WhVoWzPNM12X+tW31lowaLcstpjoA2k4rZ4y8R8u54RmDZuEArfuZ8NInVEXdYP
RtpOSyzB4bBCrJvSz7US/ikYiu28TPabXIz2k1AoeuOSik7fvePNSGrs0iQlTMoGtR73rLWbxuBH
JaZHM2OfGeU8Pg9O/TjXQkRdQd3RmumHAuf50Nv9nkKd5owt6Ys/kLux5BSdCnPcmfx6scX29o3j
VR5nc02+q83sd2wu/Yk8c2unmik7uMhPQp86uKhizSP/cPoIUsJnasMXV2qWivcWIxi75+D/dglO
jLXTskJndvm98b31xZtZPgvtf9iF00Z4Cr13ZDJ5LBLXiCwvU68I6gyAMuOWVkAagG0v7Pzy9iHi
DVMhdhDEPD4CKRXw46X9UO0q9bPti0+YWw8upp6+2MNEHZrO7hGuOPFK3gfN362JIDQnTC7a2l6G
rdGXl2HbGgROWjIj1OnVtMojGGoRIcxFDKKD5tlHywhO5Gf6Ce+Vf9w8t/situBIfcnyOg3kK1Cq
St9ogM/jDufhz67wf3A6l/sOAXhMN7N+y5V5cWs7OLRBv8bOLPJd0rpcEKSRxEBVKKYcy6gj0Sjr
vkaaxBbpdHfKHGjqG4f1rpJzcJwbc8FV0f0oUyKZKVbO8Ry0k/nCATksO1vbVNu645yVB1mnw15W
suDyGkT90UGdXFAhOvuSWfDdmHt7RXlZ+tRzyNWm4tY2P+vScT+pu8NbtN3aYZOsQ6VTMjBoXnOL
OFy0N6hrZDWdPb0JxF1GXNvWQ8KiYvO5rdncz+hX44rJI8qwGacZCSkmusxLr2dvX0Cjv9DyN/bm
lUErqpB+9sF2cq35Z5O47mEw6QKUAdWSY4sFDIXXKQEJCLfFCUIuygPv3NlREuwzn9q4bBqFwlN/
m0Y5RhZB42ziwIVO2SRhD3YFjNHgMa6RaCUtyKdvlkd7JO0ZYH861zTQJ719rzJlv+XS7Q9l6/qX
PKsgcEeUQ4UXvKxbti8nutXAXuXBMD/BIhmaFPI1VSVvZtpXYdlZcSKkHaOHJHDO6UOfapBz7671
zuuIgal59ipcOSEhDmbUwJJFuZxiH9iQIwVBF4UmE+JpfGFbkX2bA2LhGfL31MwLajbbt6XB94M4
o0WBW11mN19jYkermHVF8YgIDBip13Ivls2paeRzQKDnAe/Jj7LWb027Ymx1wYUqdhVrdFBNzTU2
oXaMW7nSxdY6/VX0y4QMT1jv2ABpWANzfFuAnyJqu7juVhpblEnfot0AXGSOQBCnGvrwKLWvunbZ
Y9QEtgco+Vn0ZkzXNV23mMZ3Swn7a5Be5y5+8uaZ5V2XaXnfSyAf3dW/GYCBNbNhZ6qtiTJRWLyl
08OCmYPUGF299VJRcwaEvO9kHewkUVsM3j7IkFDlFbPtLT6sqPZQBN296yefxtATgkaJwSGbi+Wp
Wz2xDwbXjNbSY/Ix2+DBaNV9vaz6Hp9rVDU0Qm5DX4SZNNZ7C1emIJOYaNTGxog3TaEXePMdjOnP
hp0Dd9qH5W/f09Y9eOag71h1V16MYj+X2ynxi2m3CXEos9/C7wjfdQfjzhxUe+yK/pGWBAyAGUdk
1vmg7bmxb1tW3Mnq7QNe74PVOGaItOYC8cwlqoyzUfhv6NJIbsm374unfyQ6/WyaguensZ/0ePWa
5K2ZNlqHlzr9JgTCeI3iEunfFqW2d7cF/le/beI+CJpDwQUZYnfF9Iygktozw7yTsn1SMxOaGJQR
jRrgi3r61LgvkmZmRBOPeLEmPyyqZeNaUAm/LrdBFxqizYB+iZnteYK/oVH5ZRcwnHYyr2FmW0Mf
zhKHJQrY6qNsFPmBeW5WZORahHMtjV0y5MGkx/ja66f5hhBPYoGJU25xULlI+6i1MAVETTG2H9YM
rrjMsIe903Zvs/bL04SH4cRkXZwCungPMqjlvl239DIb2t3TD/a69rjtSHd6CHytHutcmL8BkvVl
y3LIN9vvj1a5FmeNaXFPQ3z/KuuVdKfe+s4er65FLVnyU+Nh29IJJWeT3tmLZ0ea0IwraX94C7dl
OdgNfhNFX+R+wqG+HwMPGTDmicSu4Y5qW8bpghO0ogExBM+7delhdq5tim8k+eZuq+ydlZXJg2uO
Lpkx6ydOXmBmy0MFWvKKMdhSQU80Wq/WE6GRRJPO071ZNYwWQ+ZxHwffyJ7I4873bEBpmCLROjWj
UL/Fc8G3H4I50nx2UrgPHtcK66WF24KclqhZFrXPcCCfmB1PXlUrmPJq2t8yZ3ac6PR9Vk69K5EC
KbIgWah8hDoCRNYrQV3sRX1MsHY3a4FRXLmuuYmgaHHzD8GFSCw/bAnsjK3Ec+hWriIxsYI0ptVd
vHUw8DOU+XEoKDvte0qM8T0Zl7HoxvPQ2L+7Dbt1UNKrzn5hbfm9yem+W3BEPKqet7EpEOwHBVEJ
ZTlHYhbA/k0+xkXni8ss1WNu0dxeNNU1db33xgedZcbuCJHj8R+WZV+bxoG2lokqRYd9hjjKm0OR
b+VrOKh8/LU17ZPbjNe1pRq6X5N4wzoE0nBry7XrqEKdHM5jxq+H/hnVc2RkC6eyYyTHjLC8HeJ0
MO5lPc98UiN9cy0aeuSMdMwef/X0OXnqE9sXCczdIzKK5ZQPqxWzRl44ot/Jc6oxAC871i2eZJOi
snEaELdAst5TC2Ed/GUGStm4eBEun/rWfF6VOPlK77YJBQHmxBpEP9vqL50UQCfzPPt7qzRfOTuf
rTVd+Y2mcVf8pWvan6MUqi8ehUGuD4J3UIHYTPL5nGEEpE60/qzHJnhSqeCN9J1Dh/A3dhd7e/NN
+UgsPlb91rSwNBj7cXC8UFLaShZVg/8L+mclUsRTr1WS/fLN7n7YrEvhu99t09q35ffRrA569H/3
N1214efrjjRzRYl6EHeqjkw40njrpt/tSIxrKYpvWSeyXSetWwOSiAoLprLc/JtsQQVpXNfgAZm5
MbqohPQ19dhnHNDRoHt3iVricR7Qg1tnwVzfhktKuv88sZhP3drzRdzk7VRgDzXablcPS93H2eih
dHYvLUZ1VNSRq5aKYawo9R4kJ6VMQtM/u5lexw29dvqOjEZ6tfCUByEMRH/Kyy559DnVxrAZzN6p
GI9RkYQLU/n4KqRbDdC7A0roXhRzH9lmBtwG3cKnsOosne+VDMwOcxGvkZO04A64SIw7TTLU51As
XjESdxIMoBb/fzD7w6/mlkA0/O8bGfCD4YJzLhv/zz/+cfjzz+mv5hZc9A9/2P0lxOhJ/+rX518D
DNXfdLm3r/x//cu/guf/Co1HKIRQ779G4+9v2Pn/ir8X/wzI//kP/wrIB+4fDrJjg7aCG76OCPD/
BikRek7Ikgsk/3fd8t8BeURoyJWke1PQkbP0d0De+eMGnNNtSfnLLWPJ/O8A8tL7x9Ah5IIUdpBB
Zt0iu31yoP9Jr4a7CkXL4ll3m+HIdDtQ5rqOSdxY2CGA2cnpCHZtxVkeTr6juhAeYfsQVsnMZOXm
cZhacZdAJuzWTlR70v2ayGu24dqk9THDNnhGg+LFUP3updG1eOnqoaVYNhWXkcgdBEmV+zL57fKm
KNauQw28czDbjoCIQXWRO+BY5vuZe6vrgP4DlIoH1VELxc8NgOKkR7j3q2tX/ZlEshbPQ/I0b93D
Ah9MHhUSqKo1j90AiId6p4i80j2bMokTTZRFlnY/NYqtWKMBiCrI66i36/Wa9GkK3mvEy2T8yAR7
LSyz2JHYYu5RAGwHB5YdUNA6UA1bf8HToEi6KTD0l7SxL/1DX8AvUpo+fu+t0d6XXuVze7Q0EFYu
/39lgvatnYzH2g+O66DzZ/DGJq5MLPZtAceKNQQ3FischSDqoV8DI+pY/nfIbs1QE3YIXUn9RWY4
dpzm8KRzpWnFRDZ8LnLvmplBAv9fPQfECO0ofzkElT62csbnRMssxCmeN4lXkovJOAiW0Ii77d0Z
SfGYxtsv0RZjPGrcvuWqYakd4e5KX39WQxADplXnFsb6glhmhaVAOLF5e0FF0B5oto6xirIBosMk
u9g9BiB749oYkV9YAEHUI7+Ta9nA7GpnNzQtRi7NVYu3BxSEZvKT1bDrs5RvpwE3aOx5hA8Pi+ns
LU6+eFgMGddI90PHTw+LhrntUN7vAlN9A2uUF6zzp7VOWE4cu4s1iVngIukhszX6A6yJBBmIXaG6
12Zw3/1lu1PW7IXp5Mq9qCmXMxGQHLy2+r456hvmcXlQRH9Es5pvRepKnDsr+CU3QXoPzEd8U7qX
wxK6M4+E36dPQaNojU+RrFi3AJoiRdPlmwjiEB8S/+GcOkuZ31a5mREKo8siis9tlQtxhH67U7la
j06Ns3+jVSYUJc9CXqsu9tJWHrONvneZrUsEZN/Fhdl/FcNYgVFTVUy+KJdXs3YH0+cdbFDD7l1F
Qypw7ltvuemVwvFqb/ufaTAYZ+qvushpXfGK2AtIWLuZjL0yz5+rCSi9HlwjVMUtDykP+lejZoZF
9Vk8b9wl8TBs12Hsy72vinlnJZlL3pCuYqAKb1dToYrJVRiPuduDRm6I1cyB4BLoCYtL0lZh4yn3
ZFo9MFHqE7JipZhkJ+syCEPHwsraN0JNeBURM8eWVAShpMEMOlKxVziUGQ6OMt4gAMlrEPiGKWzb
9mS4elGgNzPst6J+KUDuHpNWG2dzHGYnDFw3IxKdkF74RGiCZYRhY2gudvaKE4wfVd+hUbX5QnFX
N3l5YHq8F7L4zCfAe1XfNorOS0PtTyL2SM25ttvgHL2sZGy3jd9LkiGlI1nj3E5oQ5Q7vjCknKjq
dEkq9nJmHefZTVSHyszG4Baw4G9zSdM7KkI0pMEPPZbP+bo8JqZ+JJ9sDA2Vm0RKiV80Ba17kiou
/ejd5TNfj83xMLukC9WyrmErBOZm5N3k0ExDCMFIhJXMv3dNypLmby9DYy1HD/FMWBaeQLGpx4jY
spVG6wYFWd3xSKVuf10tb68r63uAWRtrrLr1yA/OS2JlaVR5qOPZTKB41WGR3a9pKGeGqTVhBVH2
wShN85yQXrNXpTXtaAtE2jsWbTwHlX/M2Gfw631z3eFOpRIeyFne/XnwoK/cEfmZ7Z6ARutXStC/
lAka17b1frnIiKIpycdoTstXy9QXT479fetb55z639BpmvJKvmtIeuRjmSU4xO0M5WPX/SacwIgx
tiVEcujmIKXGcu6saIhg8u5u9alwZb0fOnYSHEsFXWRn3wIiSF8Jhjg2+Govm0uA/kQG1n70SwQ2
Pv9jvW2v3STzRxgIYDguoUUklNrOAZ9nMy33vXbo066cl7Ygv8TFQHZZu+FE6S5etckWYTqyPKCy
NeKs6twPMkC/zolG27ECImiLjTgtSUKBv8S+v6BSrkmB8KopeBjL6dFI0W50FPvyg8M3dEMSjY4F
YJo8I/BtdgBA+6VDQcmBhps5E1/gB1TYieWnnYOH2KXWpONsPWdN3u/gQ12q1OH0wLDmQ4qUiLoD
HI+6J0HJLy37QOCBs0dxZbMXtCgvZWseUk99mafcOW3Cf13H4TIUoPKtSH/bovXOKNGSvUA0GsrW
NfdO4/k7U1bG2W9xnpPHg82XU3Xfu30Tgy5sdv1ZukM9vlGzkQCmU4nZEce/gIfKNkKJ5zfz+0j8
Hzi+6txBlXgUy7nyQRj7ALLIyxAd8yEDSEAeeuysJp9Mim1cK3mz9XwThYbr2g9+unOGhtObYP2t
nVEh1qTZPCPC9Nz+o4E02OozeTmDF6DBIdPSQZ2EpybDKtn2W9//mbDxP2KXfzVes8H+C7HLwNTY
5/+odfnLP/q71gWLXkDZDAO2hQ/jrwGlgfMHWS/MQLw5f5e4GH+40C2M09gXblMzupS/Slxs9w8D
h4pBTD9Hnv3ftPvRUvjPChdS2akgcQC8bZSu/xw80lOd2ekuzc6bY3DGlyWJP2MoVWKx37py+jCQ
Qt4Lx2mec3oU72+ilLDzKwObbqDVzvRy40WNxbbuemspHjJ/5Gl1RQ3h7fWHJcjt81gjYaymnHHG
8RffJlcrkGAsBVD6mjnZZSrn5s5IUeOEjVXetVlfPHqN7R8qI8gOCQKvgyxKoPG0EkS6MLIdtjzr
T6hv3KsebkgGUmYk93pFG1LNJHKspeV+ybV1U4lVlooWj4prm1Sig8IagNCw4QjiZJpJEZwXDvPP
otia79BvFMIWNk4FZAwjIO3McI3kZl8ki/swJwufSdMNaGG45Zmc4Jfksegt8WNu+u63x/zxYHP9
npqk6n+li5V0pGC05mOetfrm1u6f5SDnsypwrfzFQEHCqLJ+KYOZUzk30wPHFnzFmrr3qVGnl6Hd
xI/apWE1NHHz3wuG1tOad18n7mQCayz3UGT+9Ja14/gSBCMZCCSW9p8oK9OvbN5FwCgDruu6qdJQ
xsHGUFCfYJQ4gCxEkqfMCQoPdNzsv3frMuvIkvMXjCkgN7ouP8t8HI/Blo97Lun8x2bo8i43kOtt
qXMu+rE991ShX8jOJKbc8Ya9Ry4m1zTYfhYi47R63tS0+Aq7BHHNq6T5bkTLMyHb5WU1vQTRauXy
iy4BQJaZ6DszdwTpXUZ2WLqkfG1qmX0pxjyj8KZu6eVdifLcEbSqTAg3x2CRsmx6PQk7KpCGSH3V
krpdEiAMm4PUnJJ9tuEXKFPEMNE81FlcbjZzH6an+XcOEQ88u9g1cvxy2A6tymqmQWcJJZD7Xdo3
W0ymiA4tbplrOwp1Zwnk4RG+Tvhf+GuwIKdp0/fE2yx8NjqVnx0aeRzYrQO2XsI2NC1VAQTX4zkA
WAXr9Gvzfquc4ClN1iziFtsR2QaBtk6x2zv3eRlMP8hIKU5GD007K8Qx8TRosjHrbLlsG6qKvWIJ
fWOET76ShJlirOqsTu2C2jN/wrcPOsyMWT9PePeT3bQW5scYlAnAad1ptL11961fDSsK2tn8jiqe
JJ1pHddbWm/pH0nboX6o9wMquax1IFkMQ0uYjGQdhBovyrs9GdmlMzL5CahOF4wpeWgjr9/obkxr
/5siWflaOMtqnJaAOqANNQAcOaKuW0pHidGiTYeGhMi6+u6kWfCGxOZTIOSN3ba3r6Z2119soUjJ
BtNs6l3iJ/VXlQLjYSUigJY3q+4/Rg8aBVeLaulbb0bySye0bSPNmHe3MMMYfO2JeT5g8cr5PIN0
0fXl9xIhbrtFwNJuuE23wkSJQUKiNNlt9M6di8b0zo4xeNFmZ8gHehQkh0ZrjjUoRy8SAa1vE0km
z9YknEOTG8USi2BM5E56vfFhUa+B6owTdbKMlrDIusrVAUFseUpXkjohnXUZknM+Pvd+LnlhvUp9
IWEPRWxnjjYKvC3RpyQl9470h7n9NnkrK7kUtDh0RpAyKBrr8CCHXvxoHA9RzWCq6XHtVh6DNGA9
VViyerRGcqLpL+u+ufM6/8LFM3+ssjav9pAn1W6cB38lnGRluwkSu3vI1iApYkIoUPJnMwVRlpgt
pu/2JS2Y2IkWnRFU9LRNlEXHGuedZbsSMUyZy1NAml08pXlyYtFKd40pu8NiVK9p7egDqy16b8I/
4Af7HK2xKLAOBePk7jpj2TCqTTRYTSbxlI2tK3Qh2cTkafjqYSHKZNIXGn1d6sRkP7f5F9Ke4BBW
T9aF8dVfC/QkkKG2OY4kn62DekiWRIQWfu8HU83JfjPL/tklTPcZ50X6yLG4HAgx206oy9/Bguvn
DjP1szaHBMtErpL3mXwXwvIQ14W1V4MaE5j47tfuDW2f+Vj5eYtNQy/VI10VLP1k7UVjXsh7zAND
BI+F1AAdG8c2V160VGt+DxaiIf29TgEqV9W9Cgx+XLegEGkoITqGUrR81AOIXUq13LvO5MdHBmdd
HadOYEq2MXmRfu+eVF7Mr+ClfofoHgTa3sT6UItUV4dRdM3darDoBEQVvqDs8k4pv/gPBDDbaV57
58CISkRQ0m3fCswZdCd2YjumZrkCya7Qlugjd91IFGsBxzrFOje3C9UF3inLaVqsZvXYlboPnc6y
HxJgHMkhW5BSsSU3dZCFeKlJG+xFkpxaXzePKcPu4fZ6vvbNYt6RudIfOS48wLFePBQFm8bOsmYk
rAEq9mQk7iVfYEDC/2DvvHbjSNKt+yrnBVKIiPS35atY9BQp6iZBuYz03j79WUm1ekS1Qx/gv/iB
wVyo0dNUsaoyMz6z99p1NZa8DjydE1a16RY/4rD3J98/9rJrHuuggKAk7f7A/eTQXnZFzRLYRa/T
DDBHVmALxAaRrGZjZPrV7WCKDKlibMLrxTYPpTECDFOl1jXbnADnmD8eGw5GsN1A/0GKfBZF5H+W
jamKld1A9obvrD+KIUgg+hrlPje1AXek51HD5ac5pK3UtNfAdd1d1MfJDYqj4SMIlWGTkGaF4yXy
rtWUc+fp5aFJcA3ewJkc7Hlb10oV9/nkf4hUHvLE1uSVXVRN1cm1yHGs0N4O/nNkBMm9zWC8unHq
JmoOTF8rZEiOk8ChjGUlzsphZ4pIQ+aioquFTrPoYvnkCzVP93UVbogChq1kasfdlb7jrnWeO8E6
DodbLENoDRmXNNmhaw39wS5NO3pRDrf4elIJ/rV6QEGK/MVZRv2XUo5jj54wTCLRnbhkVY36qs8d
g9C1YH6m9h2fkEfmn+N+VI8+2tsHWYXliRnpQ5W70zYzq+yIb5Bsz67PmMjiz03nZx6A32AhvsSt
8+x2Q/fJLBoqCCYTGEvt7tklPu/guF56A2V8O1iZcebLUcy1ILXlSVt9M2e7x+lUVovvE9VLhNQj
Sg91MbW3pj0w9UIyo6tVWSP+efCcrsaXqOZbPVPvoPMa7Mz4f7N7uIw+10VTfGvfbhteNwj/WUX8
/7ShoOuhi/nrDcXN1zxvCPR+yaO3loHvP/hbG+Va74BzLVgHz+V5zD/93kl54h1XvQRDQW3qAxP4
yTKg3vGvlhQGbHsEqdrsFX70U8RAQDmACoUOgejkf4dP+e7O/skxQJYF1n1gGIIAHzq4X1kYaWY2
c1YK5qJunkybbhHyouMZzCsVjIW/RTmJjxfIf53thtap/BXigvpoeYUUu5l0VQzU+G59Juhtam80
s2Nj1SRhh+rhc9m3wfXgwFjNJilw93SjXKFdR2lBQd1sWdRZmxlpM0xys5HENRHdy7hOBwt6Kdb4
qLm7H8lrrE9TXOkr6Vli6xrz/D6gpGXqB3dtW7MljLe6yCrO/BphIvwDGKhyFC5RyKaTMzpi6r0q
wMfgfS3hnDPPB4qq80OECO6rIWX4eaDivhz5mQ/2VMTdxjd866yzNIhX0m1Et8IhBvwWbR24fWOw
b+Bkpxe96cfXUaHby35o2K0E8bwORIAsiFzikVivgIGdC2VtbfOhrEfaFRSOCIxR+fiIlEtk931q
m++9mo9ZGvRzbCC0ONFBdducxSXz2yrcwpLFmRdZ8jQQ8HTTGqaza505uwWvVtzEhGteI7a0FGFZ
SX6yXWZWsTcH62TQLhIyJdr10gxQaYdiO7nOoFd1UrLgzW3xJF23PXeF9aHBgX8vSa3y9l4dIChT
RhxiDO68ZI/IzHwc00TtQFDS6ZZhjGVhDoJLq2A5M5kCbWKRzxz9fXPnkmpA4K8DrN00BvGtMZx8
a2Xyzu1vMj/NN81AsWWF4sbquqhgtK7MKwky/1lOZfi+pni/7pvYhoXibI3Ga9d2lhgMovC0EyaU
nhAmBGdmb/ktp611mVjqKRosZ5MUMLMmp5vQHYfB/dTZFUpdm+g4ka1FIbHQJnF8B0tbXHdG426C
0RqOoYNAJ4ZvjuBvWOtOFAA0C45evy+CQ4zdcNc5WfLNH4bPMvCNXWER67oiy0recZHzfB/H6gjH
GtNDiqFDQk3Efa4sKk77tuBqWzPfv8AyrFeZVzkbQzcf5gwBGjFpxk4r4OU4DvgtG22vw45yWXYy
OqW9Nj5Yrhsey1RXd3ZalpeTZfuohRv23IZmiiFJZSGdV1+ZfcV1w2U7rCCbq3056WDV5TraxAKH
/xoDnL31JPCeaWgXlllkFeHesbIplO+9IB2jXePLgdm0LWfL6TYxQCDt3Q0OUrJyPRkIee6VSuzh
3maBYVsUVImWj9LiWtgKO44unFq4ty0uDP00WnOGMkrGqbmDKLq0s3TYvH4fXaEcVk8+TlyxStG2
YcFgsFxvgewY9geO+jw+khaCsT4t5ph3EwtQefu6QJR730eRNdy3SYTCdRWGRmyiG4cC85wkbY0f
hbYtdxf0X6PW5ID7gNMbNfJk63DWPgNcCBcZHbTmTWIUGZcn20CxHadZYsmV0biM5mFohhum1p4H
1NZsSSKYsF08d68BBe73tAI+I79Dc9+1xSnC5EP7nQdJa/KHQ7XFgMQ2chrarg0e8oTmECyLCf1c
tWQycGPJcft6/Px32PlPw07lOZyPf31SX339VL80ydtT+vsP/dAR2O9MaQHqtDieuHCXv++3eeer
jsAGakMG/XeH3u++PpPJJkRpz2Eg6nJmwY/57ZC2xL+RDeAZ+WXICTIJTQNIHYZqjs0vxv//E1o7
NTuDfkj3ZzOb/V4z4KPUZsZukk405efejaypzHA80Unp16YKsvvwYC+dVrP0XGnm0X7l/PqX9dKT
qaU7G18btXbp2dRr+6bMGuPAHHUfrKW7q18bvX7p+fzWi67U0gcmry3hsnTblpjd17gmzCuIJjbp
QXSRovcymlOR37RLj+m/tpvR0nniEhtO1ms7Oi6dqSD14bET2lCMYwv/LtVedscC/xHhAMtoGCiI
Oul0HfC2dzTQ9d0YmsGO85WWMgCEbAxme0pKf0aKaCbYCrmDLE3QxCpKqvShw3Tx4rpZdcCtHuD6
mh1wqlXZ3Diuo58qfOncggBoNmbYq52vXXnv2pW+s0cn3vbC6iEus4k91+Ggzl7VvM+YJEKbAaKF
7L831VqY5fyQt12yFnL8lIwgT1ZmnzQHgXn5jIKCSXJe2s3HKJ85YCu+w/dpEmdX3tDrndHq+VRn
C/xDY0bfpL3nsvmEtQlEw4hulN/EByMNrxENxjtckrDctY0EC5z5QQzFcB513p3htEY4UzIHcG82
TPfT0hsnTKzWLTOFaw+182FSVX7pVmI4W00+HUCvmS+xZRYntPvtPYGd6Yhu0Ui2MGgwiNQaCyHB
Et3lTDe2q6RrbPIgzW+NVpj37WS1zxhb02+TasSD6ln1OcmYX7O7NOBcubuQI/gDnxVzo2rM/Zuq
8bIPZh31O+mV+SZvldgOeTLvQQYb+BHrkXFf01zLtizO8diOax+oc7WKuXDCFYWX/xkvG0POqpY0
UAYLrHRNMG2ytZxc37KKF4zs/aplwZbNq0wUKCYJn0Llbb30qvcucOyDTzLt8sqqZbjucg5/AxAl
6coh0VvS8Mdtb/jxuZwti8D00juI3km/xnkY31Ah5lxT4Xyd2HFZrmI7MD4j+WVlF4SN9FfVQIDX
igVJd5FHjsvzS+tTlMDUJXMg5lhO7Q+obcVTPcbj2fETsdVW011GbskpUZRVfwt1dn6GDE3oqJGW
4wUszvABTqh97VUW07sy3Pe9y1hXNC0jO622iW220wo8MLI4KXOXCW7Vcc61mBadBrIMI4TcYD3g
OcERHXNwJGW8PrKTpWrF2IbuNxhBLa+cOsgeeYyUNxMm+0MeVmLLDNLeRkYpLl0t82EhdtPcMoHc
1nhjr7MwC69rbSmCMBzzY8qwF8AIwvWnJtBs7Uevm+7p581wja3d2M4Q7Q62E2SnbqYNp9h3h2Dd
k/PU7whtEtcxHDXStu08ya4MFM+PrszZ4FI1BhDJqyrgSRKV82bOii+phJ23ovwaL83ZzSa+Gjsi
ZGLqjcewb0BgxdJGs5Qa4bgxI6AxcAfySu0oyWYcWEiZblUq5FPdBHm3RnpZl9UudQoWSJfItrwx
4osLaQnUru7LMPPJ3Jgc9iaj6BpxT4aampz3oZuV7V27rGQwKyIVyk9ziWgGyqSHP7DcWL1Khvs6
HkPvM8D4QOd4kVMx2O+zPh6IxPRKxPs7o+va+AtpW6VM9lgK65qDi8Ptv3XAP9UBS+Tn39cBw/8c
XrKy0VH99c3m8/tP/mjZX5eZPBMt8fPi01XvbPomQg88No/fQag/BIWUD8LhIoO9QxlBK/+fSkDR
/9v850uPbYPv/FfRjG+BilCvqTRgrHkkgPJbUJK8rQvQEI8h49j5kOQops3ZQU/uhI8/fSg333v/
n4MSWeP+zBD4/iI+NZVt8z6ZXrx9kbbojdL3YcB3iapWo9vMG+327rpMrPZ7yfqXHEPKqj+8FBxV
npQkxaGm++WliownUgzd6jD2UbuKINtcKIVCXRYlW8Ewag8ZzhdCVug16BmKf3j5P3yc6Kb5UBmc
Ao40gTa8fae4OWnTHAVJJx8eVOY+eVGz+fsP8xeGoAUgV7G7UQhK+d7+AMcDcjd1IpDVASHkA+CZ
RzqsYt0BHFxB+ecq/b2s/ZNvDhLWrx8oSm+gulSwFkoxX3Ah/lw4mmFlOSNG+oM1EK4SJplEDuob
2SmxeRineKStYKjYZ4VVK9C4IOhAfenPLKGTGkodlRN0KnCv/ootUnLEPOaT+1D0Prp9du0EdDc+
ah5VyZIIbTD5NUXlEVOD+UnFKFz6pv2WWwvsrG6FesSGUK6NyUe9xkDVvNJVh8RRJ5ClxDQ+TjGx
XxGgrnCFhrbWGwty5YNjk55LZAEonaw2b+Fp2dc2oJg7B0jRqrfQCXVhG151RJCteFyjpyU0ham7
Xe36bp6PHCiXuCT6nZll3yw3vSsi6zMe3NuWxe16sDwUlmL8GKLJ4SViBgxAk1akRM0bZiKAdCo7
Wtc5c7AmHr5CbKqOLjEx5QRLI0LcubUU8SVUZM7ViC1y7RtOcFKh+eiSj3iKNYIqmDSLL7f/amIT
fhhhMG8mGcdXs1+FDy3ioTUzlbWAFbRxC7r9cQh68gPSYBuLUV/mDRohuncReCAZ7FA4yXbAXT0t
R1PoHzlycLdHkLceKrf3Npr2ZK28yD2XIo7Bf5QykISg1LXz3spd40knfX0NZp+/xxtH9VDIpL+A
cNgdhEl8QVTXbca3irYhyKr6skgZmyvw5Tsm+FwiWcUKpSimNTpNyWq2UztwPeKR0Y+HzxOBm6Ej
1T13kYBNsBaTPBuzGz5EuprBKoGnC5zM2mjERUy2I+kjbWJ+Q+BIfVvOeX2DvO4cQM54rmavfbAw
Ph7wF8hLOZrOIcu5FhjdR7uuzcd9npnPOqltzDER5rTYNceD1UT+rUAysCeYpr6cQ6O46dJpo9hA
X4YjNRdr41TsmFdWz4VjU2dGTkl1P9qEYvhWd0HYFvrdWTs3EZqAICDdiO2xK1e+DD8SZaJZFdlP
Yx+erCyocFoMt+R4vccrSt8A9G9v4aq8aBvatEgjE+w7lhNGMMi9MlnasJFMDxOOtaNdNtUFkl2I
gQT2FdfZxLnBFa2o6A0MT7dmUE0vjYHAIuWmOfdhjJw7dNTeHH00byllEz4j4sqSoHI3lah4tTAx
MWD4hmGuESNCnij1dBoNL3j2kjYnPzX092EQDBdjHMdsLLph7fiG3lNKk5KVsDZQlqBpCjo6A5tI
CtNJh9OstDwvq5ddEDs+jPkipm8gk8Nx9QuakydfoqMJ21bcRezND6o3yXQJzoaXhvdM4lgLunzS
+OdOrYWypQ+SmggKKAEB+Qc4puSSGxVfGk2FEQ7pxCav5i+oVqF0aAF/zAvC/hiwJiSjXNziG9y1
rOogn3WMc9EB7OeEvzYkI/B9zfCUNVozGJuyqpG3qsJ8gXqFd1yXzrYZd1UZmg+2XfrrXCZ1fszd
vrnpjNJkWSS8Y5QNyCylptVY6m2tMQzhuinnqyCFoYa3rpzeF8h/zzyQ5qMcfSh4yn6uC3QH5P4u
ws+gWKdlgBBF6DPBH3vNAYCSSCBRCpcIkDST+VWTece0V+9RMOIKDSQCB68+WXD/WKKjFwLG6V2G
QfI1QGDCrrPZup2yXjpBqA6z1/4aWF3mr+yUe49HgnMdTbQZvkNeiZMpZPAe5XExzMOHgk55RTXE
KyOunqZ16nAD4T0c42+IrdMnOVTiARWIdWvOsbMxU3SWMs1isGJ2aqIE0e3Wybm+5OiMX7JsYvtZ
5TBpSQ1Najd+tLXNVtuP8KZWdbrwhgiijNFvIWgHqdnNrnUm2WeoWHPOPS2jZxyweDp4o9zPrjRZ
N/c+33sV2DHGKc9d5N5yn+O2RZ9FaqXbT9FBMd7dSsfXB2bFkP3GzgZNbtvXTiSTgzbCkJjHbRZG
0z6dNB9/r8f3kicX+mbfo/Oe0geTCMO1LWSZrow2UfdW5WydIcue2imxPo7IkK+c2pmfmtzcMNAe
olVc1vVVJ8sW/zRS1RbRxgFZV80gk4uMw/NbnjSKZLqa7KgwaI6cj8Oxj02eGdVYuM4FpqpJMUVP
m+57XfHfIv+finxLmUCtfq+K/pC+fq2j4k1t//0Hfqgal50bdRG+H5fl22ul/tugz7PesaajEETC
6JCMssC9ftT38p3vsnPDGuR+39X9Xt+b3rtlSsfeidktPw4Q/Idr6reCDcPVX9bD8tfa2/V96VEw
cuVTOC7LvTf1WzAYIXHHtn3sYVAwJY7n5E7zRDkxJOzX5mQ3jM1JT8IbQtbMQO6Jl2LQxXIwvgeX
Xz5bTkzEiUnIVTgSVv3TJ/kn9eUv2kvsTSyK6Av4BRWI6kVi+nN16bNlCrirrGPcWwRfaYsBm9D5
wgOi4KuilASpkhjnpiyS37h1f/nRMFj9tbZlD0p5u/i9aEusV2XoT0PRgFBJNhhRhcgo+JBVAVbg
oYv8y8SvCwcNlu2eKY1zyF6T416QPwXYi2Ckj+Ocz1/cDpM/eVOTeQpTuBmJ06UQVOou2dZV4dy6
+EOmNZQe+xgMWXuWpVnuLFECqACusMJryJPR6pvsWqtJMBuRCKCFVyF/GlifsV0gWGvlddrgSdc6
uIViRz1zBHD8NDEuyMaD0t1YqCaKtLvTeHOJyrNyzMKt6ZGVU+HiRdGk4zXpK+LJ4OAAguI+dONc
p0QNVbgLXKfM8e8DRjXgm/SrujD7w2RkrPmYka3iue2m1ewOPTQzIqLWpc7hQLD8+JDHXsakiebj
bA8xdpZ6ap9YTi7DU5ESa8m5R6YNX4Bz8Mxk2gGzcBDDqmhtWIrzjVa5uvM7I74VDU7yTczUCGO5
cDbAp0QN1mn0t0PH0G/Xm6RMryJupbuRumNcojudlGNftw8SlDBOQ3fojr7np/hEVd7ejVGHgUWa
Q4PiymGvnKHO8VintMmyjHJKNsO45xYDfy2wXISRGiAX+N0qrmdwDiWO6IMNi82AVeFgfbftD248
echlnPwmyWtotmGFrpOkEETzC4VuRSil3FEr17u6ZZmL/NbYz8oLv1Ra9btERMzASb/lTvXBZLjZ
3UySoYnGootPc+zFG89u3ReNQu4AX2ve+mnZHqYI7eUON32IDzZmarTGzDBiUcKXt0doLC8CwxtP
vieDR1S0UKIGjbyevGf91RpEfy0LCtJVlLvZV6IbFmDAXJkYvSJwaNShFbyafrYJonOBBG249+71
6wYM3/SyDgM65wz3sHdISFxVbl7A1aSaDNfxGNAreQx7v+SxDiJmx3W8ZI0PX1AzkSHUJ4g5NYji
sheXTeXX0QsFfgpRJ4dyft00xNjP3WyiwzXj/oMzRqF/nmzy74CptR2gom6suSsqo/2cB685eH5b
Ud21+BG2LfZ3Y1vQzFz2k8yndSPclvTs3pij+8kspulAE4GV2AhyapUir7NwU3dEVC+EJeaq1MFE
L/qTTfxYOCRErSEB5yho8zOxJVFJFWwWL03hLuQh+KZkJ4riOCVNckcUxvIw1Lz/BL7hdTx37pXq
ChKDDeXzavXy3liV2vfogolQq+wGrCqGjeapjZyYaWzU89tj6ZpJroJdGBUD6VnkbT4PLEtQmto9
KDM9cCNvEQqMxqoTY/dJ4JIXoGZqW1z5wWB261KVxUvdkFC/KQ0y5l8f5fgb+ZysmDxBgm15jiZG
21+NkZof08Y02I0ngwnecD8G+NxR9lqWnF7srqtFefLgWPAH2N7FngnxG+8P/v556D/kIaCahtQC
O39BZp5x6QC7goo8O1cVTNl+Q1tfGLuhayEZMsyF5sZi4HrKdY/hroiggyDRHG/Zm6prqyi4sSIM
SNe1ncLTy1mZ2xvYf/2RUofymBpXZ2cymF3itvkNuHZZKRxzic0QgB6j8BVWl6Db5E3tfjRAzoLR
imrk3mkIp4Ue3iFhrtOIXVe6cofnQhrFlXYmqjjPiQtwrcI6hoqsxmRoik+NbN+b4+Ace9+P7b1s
/eG2gx6fbgzEdf3eI3Ce/oOgNtD3BfNhy46DnezgJGizD5CsG6zSNE6lB5V0o4O2oLM/o79ymDHg
/SZCLtnGqmDACzN2PFtpXFywk9MYvmcWP7hmiOerGOrSUdfywjTS9ugrNTOZbwLjIeGcmXnL/hK8
DR5mJavMVWvIkjQ3XaGQZU7tEmqWDyaCatk7cc2QBBI8UDULtSMP/AZ1ztPrGf7fwvGfCkf0VdQr
f104Xn0d/ufy6xh9fls+fv+x38pHnOGLm8WxTZ+B7xsArBT+OyaYjmB/Z/suVcrv5aPpLotiE/0X
Y70lC4uq7oeaS75D1YzsCpmXC6/V+lflo72Uhz+JuYSPp51xqm3ZbKN9hqpvCzTyCdN5CPP4XIMr
mF6swmK2k0Njt7ZCg5qkrR+YgEyHCGliZhwXjYVdrxlg54digPKJBnL6UpvIcteGKO31yJZlvhhz
x/1Ke+du2HbhOq0OOfOIhHCOJB0m695g9+Z1ISMPGGzNl5SQSGYbE4RPe5vMc6zh/kRG697C8u9B
zpZOC4/y3szBlq6dAfjgc0o6aETxYhmcAjVElDw7RejI16OHo1L1mT2Bnw9nOxn1GWlnVXr3WoHN
Rn+G7YhSV8LgYI4Z52XWPEANd+TWY+eZiqeoIpGjIyCz9xQEc5HBx41klCCdFxUO9KbeuVU53RDF
m6Ofn4aYH3UmY/5Y5sKN/utJ+/oKjviHG1CiZOCe+Osb8PAyvETRz73bbz/y4+az6dBYE5jYvkyb
aT0Nwg+RhiPeKWbeMJ6RTvCfMPf+rXdTSClp25QP58GyHOWxg/jt5pPeOx+Pm4fIUpDoxK7t3/Ru
9tvuiDkCsUSLfmQZFhEd5C293U/9CY1TOoM+VvdNUwJEK+esmVa95Pdc4i/8c2mF9a2O0vpz6Sbq
QevEuEPWxwGAEaVcpxEZsAw/iFZlNDhsDBgQrW+UW3vsKTeE4O9xjJDsaaMvIhA8Y5kspCHzWGhy
NjtLLQoNUk2VQd669kG6R3EC9VVN+MpjlixAyqlrpNF9zWccVyttDda1MRJBOeasdFea7M4Xny3+
i2vqKdqEmo+NuNt+meYnNdjWVFQnGETlJySK8QtM3+kGV4TcKC+enikveJSUId4sc5rbr30dwkst
0+XQFgvk1LmVrYFUHQG+et+ZAOK/D0X+pkd88/x7/QqcRWgr6PApor1f1h8Zy/zYCBrnfq5N/2ib
6N1KhfoE4wokAHYMFTYcsET+TeGW6pwPirdWOl5hr6NE9HtAh9PWde3i6M9dfzkHtqZUtIovPC2M
p5zK8E5PBpncURxfdnYr9cpDA/iYpoG3DzVxql1jFteeV79vkdUf7CWdAznJg9Jq72r/S1w51aef
bpI/acqXHedPD33eNLuz5QJmIUhmH/ust9ddCXkjDESZ30NeDp6Zk443YVHID8wXxhtyBOpjF5v1
MYuHFr1MDpMpM9p51zBHuBy7UXwqkyUX2beH8TrMreQ0FCam9Il/QrCmvlK0yovQUMO17hx5Zsc0
3the8Eg+j9r7UZQ+JvlACm2SikOUDww9DXZ2SW86mwnKCw/ZjGvabEV/IWbzC9nf56FW8tASWX+g
2mvwIEAiYICcbEebAGj0F3pnR89p6ccneJvDZ1wcJrQ9c/hcohQk54m8j7rFmRNo3a/LnuEcvv07
bsrkymV9yX2URIfE/IJ7Iq5XToDidpPEs33hWdAfKGPHbhNFTbWwEvy9mGsFb4WwHjfPIbfmfEsE
9ETxJXzGiizVVD1NUEm/elS+Cx4VNdWKrV91GAmv2eWahZs/ltFFyiT8MgAhcYNbrr+0E0TRZJ10
BF1Veo4PcNpifz1bobozona8blrJB6qicBfNLFwHe7k3jWS+zVATP1m6gcoYJiGcuNoHITCO/xQu
+faZZbNFxs1AVUOV4/Nd+svM5adnliKbjgm7a9xhmAdT6Hc5iusmfcRWCUbN7UjP8Jdrh7b28wB7
b920DXMSa5j0l5gglasSC/iJXWL15FYWYEi04LQRJSJOMm8rRBvvM1Z+a7ZPdrqKezPfp3z354LN
z0rQJm+RHI/bKSvU3ShqpkbuxFudXuO56VPXPK6mXW/ZanmgFskJAB2No93CRcW9AeA4Hvvxqk6K
+fb1si3B16yjyJku68qWjHGK4Btpw1iujIzZGduapxxH6lXURDVUOCyMemPipPyUi2RfFTVorW6E
YAo2pXP2FkWHu01oJa49QdDJP8zT1FKP/VyvUZlw7rhL9CMzNbb7bz/+oZINOqA6uEOSwm6xZcBI
l1YZ9/Hs8w6wpoi1UzXGQzxFdOc2tOfyEu60HveegFWGIHDkk1GQrU7QtcqXpGeyw/R5KFHiyDp4
rq2JNyNgjh2rqDN2f//s+bM3wHyVX8tB2eDCfHn7BnL60lrq0L1LnbndjrEcr9iyAIx0AubkIAfm
XVANPC+UwyMmh165JXqqfBGBsC/k4ATfuPcALKqpeDFHV56dYUxOWpUkjVSpFzykbkWLrvMQsN3f
/+6v5/EvH77lLqYHxXZeodp4+7sPGa6+2Rrsu6LDrbZCkBZ842oOvAMTgfRRElRzGY/NeJ26fb5v
s6U3V9iOjl4Z9aci8wCe+Ko+pvYCmXYrg71u5u/9wWrZHlddTm50E51dxfsf0LyT+dUMzbeeY4Kv
CO9oEzAGA3jkEUMFy/CmgyCU75Fa4O6NiSwYVc1jqOuCJ9ZwSAM9wzsB9VY4S11nx3AgBNymx2fU
lfO+HvrgiIMZ6h3uP2/dKjV+lWHD80pBfV6GskpuZ7P0d2aRfJLQ/Btt5kwrk7I8plYfPOPexdgx
cGoAbiaOzzfCL3Vg6H5L0iS/Xp4wAxprdZeqZuo2WWwSQK4qYlzKZt7FQgfPXHn9VyvNlifI8tHE
bnDqUENeWmIxNBPGpe7KqBZLcnfyIMiGZudYOdEH3KSf2bgWR+Y64zEZVLPGXtYzfUzVWY9DwyQu
Ha9iOXOW/P2FQJH4623om+wEmLzzzF7KwV/KBp7VWdckfcWoXbZYAAU32Or12ZwOY7UnjEmvXY1G
c6VnTUKZKMoXB38h3jOeSdswI7HAYBULrCY9MQaHEThlIkKjasRRxrwy35Fyvdyu0hWfpkGk73n8
t5/UYPVfu8i1jI3v2Jm7aTTU/31OOXbZ5y0bLVdMXAcWqZMrJhtBukslLv4VfnRmh6Exbqa5dI+j
BTF2KDCQuBrLEnOtaO9XjnFrcmMNm6YT3ZfK5ljh+tKbuqiKwyjnZm9x14K8jJaSc/leIXa0T82Y
HNCpESQ+Ehy59c3pSZaoOM0CEAK/j2bJGnND+CGSfIacpDEQset+Nl0r29R9n5wKGTOgA15pEAWI
nGKulC4u2Upb/rpkkf7IORA9NkBkmQqXAzSdIsJM3HiY4CHoVE7ISs8VLKJNngarRpf6i4GI587o
h6XAwa15Et7IUdVk0NQR/LNi1l27bUedCd5uwiMvxa0mkEQyRWSN33EbsBjEEOM5jWVhp5f5Qxi2
zTEQFqfOLGPzkzYDiFuhdMrkwmjbpfzxp9uwjQoUjcy7P2WkMIbrtsrQPPBkF2sjn+U5xJiH2xMl
xIrEueICsDOmU1ua5gdZzBEJwoJoqDj3A5i0yHrvamrLQ0s3zoCnmedvKLu9owfYeQt1F6gmAk68
/qKeh63V9zg/GydikloHABBrg6swqqgygSbWm9YnWWxl4yLaROacfsO3edcWFWGaNmUrkLPEzdcp
kN4rlNH6Bo3TQNpi6vPJ+NN8+3oj/Xe09A+dLVuR5ZHy153t0wuSwzxsi7c5699/7Ed3K513xADZ
jmMjFgTcTS3wo7tV1jvXhCK4aMl+b2yJFWKNafHg4od+ER3a7xgBLSUd2nTGwfx2vywh/24pufSt
/zkn6WMxIuJTZCEq2fIsI6o3NeJczBVGqc6hKE2zeZ1HY3eL27Z1EC1VzcefPpg/6WbeFqSvL8YK
lFkYAessGG1Gdj8XpKE9Lpa+lqgCeuLn3CoUAKTef/we4EcVUj6HNPovfh/Xh//DS2N0pntnisWH
+valIyORMGCldTtTyz/nfm34KJ0Gd0R+4Uj0AyPK/UbUJBw2wXKa/f3LL3/924/ZVRAsSREhN/tP
xIhmFOY+ZqnbNCP5G4ZC38JjhgldAuNaXm7MPO8fcsdfT7Y/vCiXirWUcNL9VYBJfBpM69JXt7bK
1UNueuZRZc5c7Rio+I9la3tnK2IJgY+rq5u9brv2i1MSz5Ya2GfXFWuCfYm9cTw0Ro0FfJ5n68Xx
FAQQ0jWFvOjLgPlANBdLkHEpqbZHwvPM9d9/dr+0wFyiYIpM12b4YtPN/Dr39AbP7EYgVUBCCF9N
OmYOY9qRteohJnlgsFhcjAmRTn//qm/Vq8u1yqvCSMKyzY3Bn28vGMcQPM3tWt7GLIMfaCuiPTs3
/U3EY3U7yXm8Qz0kr2yXvFBOny7a//3r//HGRG7M1Ml1qF0Qff5yr7D3IHk0GeWtgy74LlpuGJSW
dP99Jf+hUZRvS6TX98qImjvLE7wgovi37zWY3DYXopO31pJrDn0c+VkfSRRSrznBY2LhvBDOcncK
MjNLd+BmeQ3pBXP4byPf+eBNk0k3U0AXjfKvV62yjMKvaCFgsFfcJBaZoMVZtZnoWZ0m/v/hJnF5
7HFf8j90IMvU/acmWZYx02uzV7eMKrxNPmkSSC00hRedK4qL7H/ZO5PluJEsXb/Ktd4jDfOwuJuY
IxgMjqJEbWCUKGGeHA44HE/fH0JZXSlldWZ3rysXMqVMVCAAh/s5559E7h6xNGtu8AdglTMFtC4V
ZkcJ3jEWgozFXv/G8MfpMek8sPvCtMOzLMaIWC8kSkwwyBGuMY7OMN2scZSOEA2Wf9OpLWK0X7eX
ANKLa1p0OsjVfoEG8jKJh1BH1kMc5+i2CIERh+u6waqxfRWiMtZlCK5Za24guZPRNiGoEzNIzZij
1RU1Fl4hULpmNROea8Vm/x4Kc3r86zX9ry4TgISZFlMtVHC/XKZBOzv6sWs9eHPADbneZqsV7asF
i/q5K8XfrezlBP3pxqD3Y1Vz5poWbmJoSX5+upUkwhaqYf+glrBuT5LCHEfT8otDUO1gkt4sHJ+B
D8nYsdiiNE1pFpWOnjJQ93bl1Fq+O3jb3aNSzfaEfLav2MawcS5r4nqLek4NH21pGp2Jh21uNOyf
M4Wce4T0jKuSHv4ulZ1v8OvX4pvwnFEduCj7/6TrnzG+Qb+jkwc8HLHzwZpfbHJik+4I2NLyQNjx
qNZ5MOZyY3tG6a+zEWdwZHEJaHDJv20S4AxV0s5xmzQrGexGSLXykPo99h61hSsQbFUvnjemM1PJ
mqkyPrRGlciNGTTYmqgEqzTGR7QkG+hYvBl5r+BxVimG30SgNysXcdgDTpzpTdhXeFRVYXMhvgMD
77ARCO5buzQ+WToooEXo8qtZ9NYGSR5RsLbGIJ3rG9N37RH9jQVuWm+YqKHFZeJfQZlw8nYhJ8H3
nlKCdwmB6016SEDh1RgERvuCVViuNk4cBLiQdTAxUSJQfNN0dsQMe4kg98yPcCP3pR1+IYRe4Nta
9bI4zNMM3t0NA6bidoeDKNkTlksK0YBiuR3jE1AA+SVqtPByQ1YoHpAuWqR4QGL3YIbjtbSu4Da0
9wE+N0R8YC4Xb8KcFPWE6O+XtmCNBHrglfMbHSFBTnEnojSItoElZ66u8by3nglbtq5DdhtKQDbi
kWSbR1LZ+DEdoO/ErJMg2LCPid8jz60MzvCJioGT2UrR5eGwMphBe8KnONd4PDfd2ZgYquMy3VRp
sWqzKTySkJReSBiQX2Ey+c0qscmDxm1IbCKnSi4wNOHPEMNFS9m+KtOcP+FdlZ2Q4E2A9qH9RcuG
XoiGZc8MJt7Zs9N8rqLe+9Q4+Cp3Pq0dC2X6lgxxLld01/XGHHg8uNVJFN9JSyKfFTAHQIJmkv0a
1xNBkRrsfhU28t3toJJC4U7aZ8OD9noz1iF5BifcnRASBCPNcsQCKHUTbKqAEQ5pWBrpBCRtVPTx
oqm1bGUTiVS4BFSkq0wb2odwQABZ+4nRB2q3Kipy/Od1pyuopNCf9uWMhr4pCu50DRhzYxKJ6bDb
G+5bF6qAxIdSMeOpcCj+MBk9T+wahl1pDQlkDCL2lYjOcJ9pVuUKd38OUxfFmrPGURA2n2B6vfat
mYea5XiQmaYI8XlVLC/yhXj0jPpel4C/B7znZwlk6btvsaegRmUm9aokX+g+r5T3NsVz9KJsu3/v
59Q9+oPPxoNr2JlmnSRFkXZE3fGGhjh8OPzzuvO4ODqO5oayDr2uj7igYDx7U9RgVp3pLX+pKaOz
lAssxHYWw2omcCwhjwt0B4h24jvhnWgR8WLyB3NAMNguJFH+Tdic1ATcAD6jObXyC5ZubDFgauE5
6YDIosVKx/Z8DvXMYEe97pHUcOE59jhEA+yXDnET9u9LyOawjoRrPff9sFBrlquthoGUD6djWEWo
CAXI4GX6Hi4Jvy1K30UBgczlkCSjdRlm4slHl8pQ24oAcNT8WDrl+nHIaDecMref8ZTkeJYw/Td6
qR6Rv3pvMHr5UrySfFIBz/89a1gM+fK7USymvElO9WkWo/cWlpyi6Ln697bktO2ipHvNi4rqd2J2
+3gtFGbo1BD189J/syfqe8SaPNqOi5kA1d7BrzGSziiHjk1nmBcYX8YakaR5YURZNGeWEc/OXq62
bjoOHkJdDkva+qOZmxThDTSn7TXLHPs2TnNd2IbYxpi5v/n4vsSYmhNMfOx6wZWP/MxI1LHS07kz
BKns1wJnWEqVYs7l+4/mx1lKH51HebUpPY2SxTWKLl/hBju4twoXC1xTPAL9mCaWe44dLhAQDqfI
0KgJTCa/If5SGikfXl9fIQvq97QbJ7GUQZw8ciPUQ+gqiAQRKe10ECHFHf8bJRYHcO167G2ocZ0j
nLVsb2mLwsD0naPPk77UvRMc+TrNjTMaPo7PAzbOGMxytQiXxUEpTly5LE+vLq2LibgCepk78C/n
Y8DoEyhzuG1VYqSHipkfVZqPFhpi0hw625D/zljasoClW3DPpBVGL6jXgue8gPC+lZ2Z7aF8sEbA
Qry3tILWt5raiu9/3QSK0sF/I6u5K6S6RGdfg+CieuKF85ePr5QM1/ny1pfSal9zi4lSlPBUKfe7
A6xXnirUrHBTcpBzHxQlKFrZ+AUvkOl+wobzTYSS99XEYQYD6tnwN4Q0Rmcheq7kuhJdBvX9jcrY
AjwrZ8OwBFbE1LRd0t9H8MzUMWyWB5QT/EQCWRN3h0pY0Usm5ymCAzkbPWmmaF1WdjhQA9kqqZ60
mXtvCI+tZ9sI6QGinDbEnULrWeEzgMTWxtkSK8Y8Klc6i9pXUup50TuL+fj1G3ISUSP3PjuQIJxr
f214Z2W0r7Pl8IomtKiomwtzpWhpn4eOP0QBxWNBpj7dz/BZyx8V4/XY1LA78LkuDefohCnffUb6
ca5thBqQ7ZhVDgOdzHLXRDtOEW4nFvQ6sVxO6vMtiix239pB8r7WKWzHsgAbNGEQx5vAmR2g3tLC
J7pP2I6ygpcLPje7Y9oLCJopSx4fPkxYH9Ms9h08WYMOfqgHFOhFQ+k9ToLctnWt3GJeG9g8vrlE
fTFhzuLopcZB8LksB/dYdI3RbJFjqvJUoVCvmBGmdvdkmbZiicQFNxp3BOuS5de9b7JRIjWJxSZP
KZIsLbkr6VfSijVxvQE/9qKlcR9zu329bqwiCThxrmsXB0eOtUni3TgFmf4iOIYeruvTtYd4nzMI
2EO/cYvbYAhZIqE54PLoFeMpTTSG3z8WRKWq8HuLJfq4rsQoDgbjz22pW+8tgVf+fF0V/gQiuyoQ
wFx8t+ZF7nAYzb1l2lD0C+/Rr2tiVaVXsxMBxBnroLMZQgiMZuZVtnwhQ1WsPhiW5Vq4oLJ7TSEk
Nuz31gVXGhKmls3BS/1Gbawy4c0K4o4TJrAdZ9e0LJohb9jtUY3fof2dcYScWdQmrlPDWio27esO
6BayqDZNHHCzZYwl0or8Vu6SEyhem+UAwtEzcbQCipZsCk0isHAlKiFiuxqWq80HyWvmdJrPhWAx
PVbaFYSV0qq9RJOm8PMSvvegx5DVbbuSMGdXYJYlqIXmpxEa4wRgPtbpnUVUWHOE5WRdhLmMvr0Q
8zxOfsLUNqYVz+JZegNFSGIUEYmDLYACZrF83yBSuC3ZwdMQTtWd7Xhwn2Kie6K8P8DpNFcBk/Ub
VST598TpG3SgXYwOjJYaBSgIBGlT+jHPWk4knRE0KBl5RlQo2n8pcs19zloeaOOpedoj0HJ2mADq
cZV0DV6DmGUes7bNbx0Xe1Ty6jws9Bx7OtRWCyEYY6P6Nm7Q1ERTSb3g2xObIUXmws+1Zbidpl6a
p27Z/E85YdTzmlxEGm3G3HQwWKIfjcZmCsPMZiCNDyXFU5LbPB5RtfzaRRY3yfGA2ZgAqlUIEe7g
iGXz70ZqnGop6UgDmh6JlKDCmzpjPXSKd2ZplKE2cGOciFc1SrsaNZXg8mLsF18Ku6E+QFXLlU7X
wyRO2bdnL2uKbw01JqdL1OJRsJzhloFPJ76wrKBrY5iYSd2eyjJHiSgke1rj4/t8wzxNHIK0ic4Z
KMtRtZF1SSYverEM2b9jiRhufKeAV8NywlwJh0+SjuHSHoYqYbdCKGk/L6qq9XXfjPKCzRERn0OK
TL2kri31ZhtH4bnCy7XaxC3jK4Wh7GtRTgrjMvY90fEKyZLFk8VGcTIaD4nTsjMT3MkJRG+XHmwv
zb65o2/2N1478MaRXEVOVdFFZ5jVS4VBftJgcDJXRR26RwJHzeBIwzbJQ09/g1xiEPtG9sOuhL2E
b2wvvTeTDKdnZNWM7PB5ztbMebglQW5wbJCcRydR+Rws/qj955SJNalUsL4x1uB9mJNlO7iWzJ5Z
fScUGIu1qK7MHVJoXPJ9Le0dn5w+p2KYPkypP59TV2cfWiJFED8jdt4ifgS15kAk0STwK/yGtdsa
98LwG/Lo5qgOt45AcWonnvF1aB3vPScX41tJVQnTYOopt1WZrKir7BurXSIIKcr2JcOVTy6XKzZD
HJeYw3QEj2zhk8OocqbsgjdIuElyP/uIzUTyhE52nNZDhYS16D1zr0NPX3DMikm2DYqvTaf5l7wa
EgCVMkjS/VwbdKylmSiM+aUJuUFEo/96nc78G+H5G4SHwfxCjfnvEZ67onxjlvD2R/bi7z/0O74T
ub+5eJowPmSOujg6MkX8B75zZRX7fsARA/h8VX3BCpTp//+PK3XYdxjgLKPt/2IuOg5++x6MEZ8P
WX7uf0cb9n6e7jIyj2AnM9G3uAJKqV+nu4JMmnryre7EwYOHChm6Mh0l8nkZPniIiJqjFyW4mUmI
vlB6hT+QsCy9HKqvb1MLT6gHZgL5qiiL2fpx+HkedFfehER05/fSr8XnUWTBqwd6f0rJ8biRKrex
WCzEhoI5q06gw2z6RTRu5JjX57ztjOa1TtvmFrF5O+/xjyQrcB7XyQw7ZAc/SkSvY6ZJBg5N0vmE
5I34NKppCO+17QWo6rOU8KEG6rMDXxjn5qQNEbUsDrHD1Sy2EU0Bg2Jx5z9LvNtlsjPKynTXSAQy
CACVyjglLmXqQjncUdzP7aUhVoGOfULCsIa7n7vxgSrYEdOWLFMTn4UaYC7kTLHjyPY2xRBU8SUE
dx4U2VDcz44JQzWoBR6JTKKxMPlBcYvfpflVKYgD87ZIMw9BVoEFABzNmiAPfBUH8mGxxB9qKg2c
dQ2mWpLwFTib4dy5GBXkrTuvC58auV0zNbFT/IDwCMA+732Ote497KGqRHubMcEMgaPdHZO9XUyx
uASVNI4mxei9mYfxao4MZ6VGFyp1n9YQG4xxn3itTeYP6ruV05vzwmpVD1ZJCrzPZPEtaHPsCcqh
pL/U6SbjhNjhC1achZE5+6Z3K7Jx5bAv6rGTq65u/BV26ktQyoSDLqm+VVU3G8dPkzvPjsj9Tstp
4+Ohs3EltXTuJ82BkPf4QVBXfoxrQzJBjGEEzcbY3pW5/6FoquQBZmJ/T55k8EDA1viaVgyhyGgg
D7hNpwfWQ7PTUGeR1UzxfWk3+mORtoa9VgPB9nGAKx/JjsElior4JaVkOnA+GBBk4yURCDRwBzPH
OcdQm/YG0/p5YwVEkb20SyQugw3/Q+db9VOvSa9fMUtNpjWRbs60zioRTOuGmeWxFrYPG1USno03
uzwq1H17VRbJC2aIzk00B3QQVuupZ6IGIYyE8B1zIr9E+d3C3ZIaLKBQWSVNXW+pPOgpwVDvEYMG
R6G85xwSSp8PrrNyYVOdLQ0XC5HNXNarWAzj3ZAkHErT1BzAlYeVzDXPeih7eMmlX78Ighb3Yxy0
X5SdfrQ6jBkZJYUnnnS11S1R07pviZvQ5fQQ+316IqJVPCeWM38anLkiCVhN9tec4e2NAQuJXJzO
CU6qnKKdm7ffMBGJDwzhuy2EZSp/0iifoiIcPpl+Xn7UqLM+Okpm3trrwuJjx7FGfipvmG9IsV8Y
3NsoUHKXtf6Nagi2hIFV7nPs7e/qqPZOaiJodQV+keMmW0cGPuoE0Mwe+gM0hGZ2X8f5hCdCi1AN
82eHVcwMJ/XCiTGbNPqNa3R626gBS/MY+zbui1wFSODXiWESMNerE9NEiDDI3l7cwHDupCE+ZLN4
ylsjeJ+8Bkt3HD3wJvMUYOXaxl/1OQAeuqlwgjubEokW8lzaxyw5Rm4f3GolOl6NoX+ay7DceMJs
vvoDbletmpt7opPmL9SgsMAsA8OxqFIttWHifkhSlwDMjjBfouk6UkSZwN8CLg+vkqzPuimTNZ0h
QcoFmXeI/wQkrDZ5I4Mp+1YqCuR+7M60c2rr+WrapOPgfMJ0Nzs4RmCTiAm8cbYnChKXaFKGHNI2
eOPc1LxYHZlJAmlWSjZn2DwUeU85CCeT9g5z38vYZ5THZZzRbzP7ABi2maA9Nspl4FEkynnCEjj8
UqiKynvIBkrz65gMPqh+dA1GPc1Ye2+DJxhrLLxdRFLLcPuKwyRWTewmWlH8FpSLVxnuys8a19hL
kERIX5OBHAJQw4V6mOHXUYVYqrfaYuaJjfAF7/GCJeo1a2lOX4mLrx+hIOpjAmV8zT+arJMcFb9X
tNFeMkQ8GxL9K1GI+Hk1wvveGO47mTD2mYF0L9e6Q/FbRkRe0UbwkhvFrZrS8DZyiuKcmhjLo8j9
mpqYKHXmAndM04fGFE+4khHXZ4l0TY4egley4XYZunTm6nP00Fmi2QKup8xjoAsemENdymJMCKLN
YrLEhIWexSM2D9O9He/713yuw8fO7rGtRWX2nAQWOwgcw5Ni1rgVIvbKW6/BlMXr6/G2qc3kQICM
zlZ+5cu9S1TFAyu32tQm7SFIuXjvpp4IWru1SsoeN3xJAOROXCFuKqqt141H2CI8La+6r2KDZHvI
m0cLk7+1iQx9o3szO0MGCFb0781eDlCt3WGSr7bA4KcMmxoApvgse+tL3rXFeuZ4PI+qSnCm61XK
AA5/orpvis1UpRTfztR/t3BZ3A6WHp5y0/e2+PaIbZMgm8aGOtwwXYqfstHqLyjH5V5FJBNq+L13
OKc41hYurYBlCLzEnCU1jmq4YXaerr1afRGmW34m+mTYJSos3qsQj33mRjzXMPychuU3UWT90UHU
uDaDAkazx+9iEP2VhoxwwLXKPJoMfDdg4fbOlpl1nlsj/xrliDlkmRp7xhfGygWEecgZfJ/sPs92
rcy740BBsoXBHB0cUIBdMFF5Garx9oWdjjdZ1ZBWXE5EEEnLMDbwAOV6aptx6wR9/VV6is7ILZ8x
wLHWg079gxodJoPeLZTW9lC7VbE4Xdu7xvK+dmb7MBCis6qxqERqOu/Zoo2VdoDXcBJdpSnWOlkx
U2GUpg9A3VyCVjwEZr/HtR/EtxpWZlUwXkjrxxD3jFPezMmuFsRLdiSprpgR2GSkpKd+LpMd7te3
TmUYj1E/qX3pD9HB1XmymZ3qwSjqey2ydAdaDzbQGPXaL/VDNA7WBg/Tct/jCbmRM4RDN2kYr6UD
biCjQ6C6ETh3hpzI342M4Fm6dnYgW7gBPrC+dbFvbLE6rJgLEadiZ63HQVYQ9147w4OyrehrVukO
63CWX9MbB38aa3gTZKvT7aWr0QPUNKN2OE6ViPADS0iSg5N/qqR+KDPvM+lEH/7dS/1PdGD0P/5f
suUWIeZrI4qfeqkfP/R7LxVYv+FnBXEe3l3wexLZ771UgD0+MWQIvcC8YdEtTr6/91Ku9xsQfwin
wA8A2P0Avsx/+fX+5kK68iDgwaOhGfL+74Q5BDhI01yIKQ6OY/jo+b8wClDydqNpJs1xBG/M1kWd
eHeOUO1lLlFV/KHN/Bd8uZ/5Ej8+C+Gayb2I2Kt/7dzG3kTNAIDILE3BJEBdf8EiKHq5Ugy6BUf6
68/7mVZw/TyoGTDmYWfQE/9KIxEGPm1taPJ5eDQkK2W2HGH5BAgtJ9c51nKZdTvXof8yhfrrD/+Z
5nX9cM8MfCRPPL3wT0xEALAecBHnpllI+V6VFbPa0hrD85VsdcU6Y9v8u6/8L24xXMrQcX3yFtBo
/EKzkr3MhQqD6igqa7ovsER6H0lHgh6QCchWJgj9X3/NP30gvf2iMuYTF3Lnr0TE3DSm1u7ZhhjP
AnpSf2x0KoFrQ8f47MT/mOr8t7I560/3NfCu7oQYWHJz7V9dZ3RvmXMST+NhYBxVYLUa9/bdPHfU
cKFyl+k7iTqXsKyZ4ZHK9diNXv1St5C81qlfzJhpBH3wKLWNFkWwlQIztWl/xiFr+qTt8G9WAVHG
P3FbWAeBh2qDdx+vQ46XX+2x64rohbySA5kVTuI+G5XtxTd9gjpxlzQkP1RdYqkTmQ+aQRwzRbCc
OtGPTBCZfpopIdFZD3xYXfEIp6fITP2StUSUEnyuObSwX0AYdBqhSldb4t6ZM9sm96ErvNnaDHZP
42CIjMx6bc/h7jp8pEYAWr3iBa3BhN9ayF1xtgyAZzE23pdwdFq9QT49jTi7kFN8IzCNv/fZJfxN
FsKyOIC/Gh/zMo3ix07YgiVHoi0tf9BrA+9Fe04t6xurFPcN6EQYXt9KNxrdh6nW6kwAMSAUIXOk
k5KiRUjushGIK3VrGnvQdCVB2ooOIgtZSu3rsOA/szBBTkfSZ7A9g1YQVs54bzLmAMDrZravycwX
h10Bni3A5xpRgqZXY9y+Oktlb3QGk3+Jdi6bM+8NgYWNs5qOple/kXQaPqb+GEkskDR8Gb4pNqI4
R9Jb4ci34JZ2XjAFGkLYCtcOIpwB/uMF2adC0o9z2MFg6Gbv7QfLMcHvt3OU5+x0kwHoRJNBy9yP
AG0/1mqKoSg+z3iODbdZMYEiMw+GSebxZbFwaft9r0YQMUPoIj1FQZxVoGxGR1iBj4vbsKWySD/C
jopewpb9dCOZ4jDfuQI2uEO4b02P0RL8HV7+K2kBxdpLi2kaRWadsTKmojV+EAQFfR89O0K5+2HQ
4ASjb3NLebvb12nKgZOSpoBtOw6CzTRKLec4pCAsK7VwecizYOYdLuDv9f7jJENS0xC627TAcgjH
OfzYuzoyL9e/I2Oi8ipQWPaNOT0YfNeHNJDjRuEOshu6ngWcLq+HLwtKxL7P4/jGwgCwXY8wszZF
N4XR46I0Fc5KoqlnQIByLr/Izu9bb8VAx56eWr82KafjZorHXZlTKseUxw7hdpllHhX6GdxDiL2s
KQZ7mRl71A/wrLrE0PEjIA8ywBT6EkwWFBvx2Ubo9ooHrXoftdGNhIn1c3avNHLTjz23H4fCuh73
vZ3WajWbOOIYJESvCfnIVoY3QjBL+ufWidPttMQ3xnWksVXBjC7tpiMeqO6uDUmI8MLFfXBUBzwm
J8wUm+nZr4Zmnbb4nfq2oS9AmP66x/36U0/HtsE+0YcqNFl3hp/KRwVRhtjtePQ+g/tHLuurV86a
8eZ0g3xyPNCIJNiSmnaD80EzX0IxYCXUs236VRac6iz1L62JBmQ1zK4+Mz+reOCQgxqyepMFopvl
e5SlYHi9MSTZhsUdnVx87+tNBJMwQjoSYBpU97LegO5+kGlC0ym6txpNySXHr9M9dMphy4bmzaL7
gQ1eeSupxf8sJe70yDHHWrZjQkEYq8CoVDNAu6bofvUsGb1U0JShciSLW5Q3QlmdpzR+mVJqi9YF
1iLMm2nJWKi3qQmTl9zz2TAbu3jODTP/mJOlCEK2MBqghwIdLZhX2EYmw4KI9GiO0eYZodN2znIS
YPgayc5yiAM6eeVsRh9nGOKfKyQu8xG20hAenUrMjloDo0w7R1jkdME6d77Myej5W1EXp5IAnTMM
geRe4LJ1TMLoOUjT7qWU4k1X07L7Z9YLbomEmQzcJwwV2ee9lmgVwubsz4PBZHZNxqB520YqeLIJ
I8DlYlRHxOPGuHGQaAL5WcENcS8i3EX4Vd1NA9j+bnbtlwrXsE0zYeu1GiHpbVyM9wkKLF0Pkp4T
1xesV90vpeXw91tOLPEBJoYdfwHOzwTTsTZudjOSr3JF4OjgrvErMs7EDgzcuopRxyy95JMOQiIt
3Tq8C1LH3OR8JZISWlGQbhb3r80UUou0Eqq+ozLg3IWMrrATE1uUaC6bhVsmgnCHXh+1k4cXY8Gb
RYX17wbeZ/9O2n109kh6XhLSZvYhmI0QCRMTPIr0bZbSkCAbS9LGuvxgtnTXoX9Ort3LSM+79+XC
bAULd9YlA5GEwKAF9A7wrl1lrcsfpEXNEpwcaBQ+oGK1SeyC/X6hBuh0ZB8cvaSn21yYYPi0GoQX
NXxyzmFC3mwAnQ1yLu+Sp2AgX+Xf4CcQbWLkBrPO2fCvWyAWPvB4AgPN9GqR2aX3UtX0vUOr3DNj
XhNHSw86nmDc9147jH9XlrOIue25896CkvOxzxDtbyovg0eguwaKTSm9gIpB06Lsf1yWVXtQm7o0
p5KIjQXECBbkHHYyNB0NA1+O1L5XErXF7FWfoBj6dQ+8X7lYzgNLOmtTRPhH2V2b3tneyFVnVct3
VePMR9YC++NHt2vLntPCxzsVO+w06QiHUqEJf3WdTK5/Goo+p+fvPP0Ug9C++qnFxqoFga+qFRM8
inLIe44MK3lWeKVo9s3SP7uzE/bsi4H1VDaGeWpxrfsuRRft00ERSsU1U+VkBui2PSmWRYhmG1A9
ktazIzqOp4SUrWIncCijL5+y5Y52DU8cPhjH+tCGHgcmbPn6KV6eaJ47PKahWhhjPY/RwAopXkl7
NgWc3L41MtxCvdgE3ybcyOU+UVo++U5mDE9EGS/hQ9mPKCIsTyOCiZjQoWTlaIR9u9NFZiTWB7yz
YuKMJkW0EVbs0yOYPZkG1+SjuKyyjVRMVJj32fvqmpEUwGU9FdfgpEqOwKipxldPY+27BCyV+dxi
g5x2jwRZpcdiCWKajCg7GRK75nGJaXKXwKbEJrpJLyFO5aCurqc+o7RF3U7ek6sJkCdB6CEJ2dId
kQw7y0wsNIsERUEhYPi7hEclS4xUfU2UogwBeAEsW1kFFQmK4uI7RHFvFy5BVNE1k0p2Y7MBdlNr
doXvNTHORqnvookcK9Y1hcGSbRXJ1rzzKtIwR7Iv/F5XB1xTuy21cfw0LflY+ZKURaia2k6ue+cy
nr6FfV8/8LQ5l5eMLU6+as8kidwtTN7WIVFcSVTeDoVL7gm36s4EYID07Q+voiG/qxkrwhegcVFA
opstl5wvf7x3iP2i8qu3RLOa371rJpgzks28qsg7JVSyDpSL7NrI529e55Nk5Q68wjv86VVKVNsy
PKUiGHES5wTuV5pwD3aQdHFQvspqAok119DZxtF3dNfe9rCxSC1bSFuZDzK4nseYZx8TIdLf60Ll
GekxkD7+um1zf+1Klrx6vGkYLFiMIH5t++fRziNOvPbQXlkflLFMxhi//p1E4k/dDxxDi0GFBW6L
TsJZ2sc/yFHwiJSwlvAdLImshDMUBNYzBE7m6e4Ea8J3l9bluh3+9ff7U+vP56LLQ6FIZ+rSKf78
ubTkpZM3U3u4slWlgYK86qdy2im00cxjq1o/+n7KXtyRhJH9jcTrZ7EVPR//4T4K1hr5XMRV3/KH
b01CLtMTy28wySAccDWHwn4Ol103DwjWWxE+w6/mohS58lN/cPGuN+Df7Ie/Yz8EWJ39Ya38yXP3
MW3ev/2/Y1++1e8/Te1+/OA/p3bWwm/wsdddfJhMFu4/pnYM9GhJTejtv4/z/jGzs3/jJ5j0IEFd
7Nbsf3IgXOs3C4HQ1cSXP/5fCFydq8bnnzLIH4sLQZnDNXBdGFn8vLQ7NmZRRSSHGwzXVzn6bYBJ
KpstBWW1zWzvk6rG8ZbkLFyhh/ZTCfcHyBwfyWYogefntNi0wNzMsav6vhzMF06zBOyp7HKiApn6
zZAijsIKYEtrI9jlGKyswj64tOVYrOzJus85ad8ip7r1FdNzQ+1jiQGwFF6EzS3VeDkO4Ypz4Tti
/uxScR/XXdBS2sD7hrAYYhPg4YqamfNNE5n3vtU7q0iot2ZSE5wssdWuJulJZt/7MicA00lwOmrC
S+BMewX5aE0G+veoqG+VNT7Gk0dubTbsXLu4HfR87+b6xkz4W0BdqynN3nQrm03TzV890IBytL5i
d/2p0/0O2AIyJr45H+POPWQi9BkS0rM3aGZRS4SwxJxPxVi+BeaMAWuiHrF9wRzAupfETAI4lt/z
FpJ7n8h8h1QJXkCFMf+QBEzp1ficOOpxIausCdtIjqKMvhKxGe2t1IXXr28KbN+P80J1NxT2PnD9
8H1EkJIO9noq6PqAGVXrfkqd4oRBJjy3/K2ZvQulNYWO7/Zbly+k3Ox7I/W9W/KstCN3XdRiGOkW
pxmmOOxYTBBqm1bfbrhRdio4XDyylNnA0m0GgWxN89DcyJbAw8RY7mVavQ0W5TA4DhIURSm2fFbr
8heMbr5XvXkvbXKX0vnGCrEoMkYTBUZjrDFm/e6gYIWpnd0WxXRDLKt3IEDNB9hfDIxc/QIBGKxI
+iXpFI4BYYwPGjM8atPInc/wZU+QD16EC50z9abnyvQ2k64VtGaBE3+TvdVMO7alPZFyNd+MdpKR
kCiyS9EFnzIMosLOuYtIbVj7ytppWx5mD9JvN43PlM2HLGslC9U5JBXPyDDDcl1IDO+xRL6BiJ1u
FblUayTPDtMWVgLqKUggduWsYMe91In1NQL2X1X42rCNlyfQ1edODM/uVH6v0CatTSZJm6Ganh2U
S2Q+yBbMkWja2TfwzWQOhgsJ992qfbgb7qcGZt3Od71Li8genImf43tC2glYio7/KQuEBv9hORoW
BkZA25/JX4vWRHzoDVDi+OCgidiUUxKD8QK0a5yAD12gx1PXeOMR04nwOI0GVvgMGLfd3FYkmbd6
x/xtPFVMCta2UTpfpdV/1qPwz1ZYtEvER5N17kbQdOSbqOqcTVDM6i0OMB1awdjBbzl3uxozLYQs
EzXVZnZ7pFUVGDRN+AUm/me4DnjFTOUWZopez062aaUWW7DqlKKSgztfZZNITkij8pUfdBd0Fvd1
4zZbZbgvjQEK3GN2Q9wX0qBai691zci2NvJ0W2J5FQY6X7Vz5O8qYLQNuG58b0mP7IKa5T/n9teG
ZJ5V31XQ3EesiSbb2jkBkBpXsUw2WIYdVCacQ9yQijIY9tPCIdZF8CkwfOLkO3WMR/HdUOLG9YvT
Hw6d/wkWQoEA3Z9MZHvhxP1aImS57zJqKiC3jIvZ29BJci+mS+Z1OLlZ/uqvP42T5w+60eXMgDHH
geZgs+la4a/lXuSqofY1xpkJr/p/sncm23EjZxZ+lX4B1ME8bBNAZjLJTI4iRW5wJFIEEJgCCMxP
3x9kV7dLLled3rdXZcsqDglE/MO9341IlDiZpZVBPOFA/+uv9O+F1yYYpB0zAT5saIQ/3k6T582W
SGRzNPviGyRhvGscx8KYltBitMryfVr0/V9/zX8vt/iaPks0OPRwS71fiszUqoMM62BN8KmTxY4a
n5gzQJax7OOkIbffft6yXK87xen211/a2sBLf7yN+doAb3QqVxzevwInKOSmVSx+fVRVZ0UCGcfd
As58Oy6uRSOKox7M75OawXRP43gSo+K9DWoLT9nynuH1TOv1ekgp8AEOH4MAazNhgrHpT9eTy/GN
qnLz+/GsNuJcu92+csaHuUqfcbdVkTvbl8FnBDE3TXBwHIyNKTuaEHPHEv31T/onj5CF5hdmgWvo
jmn+8sGaZY7vx7TrY2aqvd3QNgXrXbWi9/mbr/Nnv1Hs8myvYI7wKG1P2L8Uz8Fk+DN/yLMaYE4j
q/huYfEfYxFicOsGIlJ+ce5To7ovx+UO+XB1n6XcofaafrYj5/JWqgCT3NySMyxAOO3BNDxpgXux
uvGQ+Rz3DmOdMIXyeGhnc/6aOuZyAPckt8Fsfj3onXqoi/l5pvfdD2Zun/rcr+IJQPg1Y/PPJHfc
XY07ir7Ybw6zJj6TZn32aZnXnijfWVrHbHGOWVbnIfJ/nAnEJhaeVobmsN55C5x04MvGnrH4W+cU
JIcY1Fh//Yvcnvpfn0zcobCGWLiaoKL++HtckQ+0tmbVxxWV9VZOzJxsaCPdHQ7f419/ra2d+vVr
OTr3FF2Xx9Zk+/N/+cw6c8m90l7qI96aB+KNThX4u7/5En9ysnhQVmz0xQYh4L8u/hg3Fz2OO+C/
wSj3Kp/N0E7W9+2kz1drOfSQ0QvTPgaaeZmSIIu9ujwhiHxRQnz3kdXuzGrsmA8J60jGIZdswOkE
LeBMovrn6k5WzH6lOJaWiweGdp4J+apuIE7Foy+/+CSYI/rx0ys0+HhAHOoWOl/Ss4JW7s3OBMMX
tOZhmAmF183800HdR85EcR6hxBVOuoBzAsS5GGREO0Sd1cy1w1HvH5razGLbWq//5hf2J28sn0UA
BYNzGOiO+ccPpTYl+UNLVR+NkkZhxH8Y5uTB7kyt4GcGAb+ZkURULv6lchhbJQrWGcOe217wLCdF
jbSrHvZTsk7MdoyGDHr96ySkFfk6odXg+y7J4LkhaMwLk2KBJJCTSDZTExFo8Izp631V+i738sfZ
ojrEuA5rTpsPRaY/LxRiO5lk8mCV04F0pIfUcbeMBJ5PG6LeTrnjREaULaIqKYOD6azPgezGfwCO
/+M6+U9eEu6M7T8QiOjefvkdTWnLIHUa6+Pk1xElzrzzJr4dm31SItO/+UQM4xft+nYP+9zCHGvs
hP1/eydb21os0x7qY2eqGrOmaiIMNqeEmyow+HxWOO47LDOM6E2OKSGoANPy7BYUgEOTuKQNkFEH
Jb6NA3dFQLTJPuvF/64K4waB0C1OchVmwbbYqxsrsqR6x835MJfLNTgtLmMes9QqviXTVqVOZihW
/Qz+LxJzY4aUq/EI2H/f85H+bC9Xe4Z2CugU/zILDUSGoZDTiCNn6Hfl2mdXM/Pun00Qbvcmmvqi
OdXD9JT3NJJ+kQ7h2tLqOev01PUpLD072AXWCMbeuGu1/GRZVGuGB+G0LpZo+wet4n9BOMADKQdS
ee1OxdtrpGbn0njTk5tuDQQoMd4ndpdlS7WkJ+KMGgAmquT/3WnO11bgk0fh0d4EzvyOBCOaBn7B
oszPOfmprGIpxe3S/oob+mFC3RBajXNEK3EiH+20Vm2761Je4L4vTzTFhyrhZsnTkQeTt8Od+jOg
/beMGNtTYThISdm/mN0CynAiApI91USuFwRX51L29leTGfnf3Mfun7ze1DpQAJly8UTpv9yTJfuR
1rSd6qi85Z2Y4Qelc++NtFmJw2u91V8/W+2mD4x9H1Dp/Xzn66zfLxPUP9K532vmvRGZayIOiiDy
x87yWCGkbYjDqY6DeViOJdhPGrSiIqeFdAwCtdJ3ABPBWXYEvK1s32JEaXhVuS/C1bMupsYZI/rl
ebQot/TOkiGC5iGcU9KbS5/KOqUx5D7MrIYPJKXM9sTw1I+coERsP3Q+LSmu0/M4DA+2A4moKd05
Jn3BitppvWZ3hdsdrF1laCvBwss77nC572T/4NEdHIvcxStP/1T2w5OFrmGr5nvv9/v1/ydsfzNh
g/5hUEv8Z3/RYzP02X+F3wgHyus/uIz++Vd/n7H5kN8MNFKozox/WIb+OWLzrd8YTVNQ/K+Z6HeP
kfObyUDVgVFhuTbeGJ763+MJGL9x1zkbWcvAuYTS5v8wZyP29JeahhQt3dGhrgLMot//tZMZcpMw
HpGDn8T2MsUBQaBMIeqczRMkiL1bc5CTLCL8+wCcIbkdeZ1fJpdDcCQuHiIxqywe1Nx6wX2w3DWu
WT+Oyk3e0MaxImRXLI/etDpH2W3OUfJRnWtAElyeRY17D5okbA8sTgIPD44o64Y6P7sURkO/yNLW
Iq66LXHlBTnRHd2yUOUVyLPnaMWU9KmqzevuBYu9LzRl30KwQA+WJXaoNcwDYr3VrFOXLGT14Oeq
RaRZmZldjbOScBYW9wx7gXjr3gRhPYCBOE0gBa44NfU6nst2fNUrvqmI3Vj/g69isFWza2KnkgGo
AVaQNs/4F5dL/HPDTqKP22H56SGQ5trEHAa0nBdb4LY/cz7wIytd1EW1AzsGlm3ysboOJ3BhTOpF
rhq2o4Tv7MXG2PBST3rxEBSQw5MNBz8NSf0kSay67VU3LtdzO6cOIm6mLBC3PV/tILwaSagbLYzN
NZP+/VzwfYFz4RcpjCSpdrqVJzON6uzdr/kq34zU9+/gdJELw1muG1ESeDbahnJq9p5fKa4zQKay
kreF0QZ3DkRF/Fvw9o+K399+BGRxU7o5auQsm27A5JDv/XNznDt182gYrX+v0UfQpWTcRNgliQ7m
TuKOMZ4S4siuILtYJ60EujQPXnNbdO2oPa52tcSuJ4wTYvsJ3zBbeO5m01HHVat6fmbD2oOHbr9P
3F+v3dCYL1JfbEgtjL7cLapFfRhaRU56n0FE9OFC3c8yzXYLt/Ijd1R6P1sr1K9gxkEUOqP1xgBP
KWpmzTGjPtOmb/5a4I1QBhEB0vLS/bDohIzOos6PwJD69QrtEM1Ungwa7AkgqOFEIFVs6bNfZztl
BaK/ypzCAf8yyeGBxCoHA4I1B3fS1wxrZzAZ+lIbi33OEPZPaWiVNgJ/H8rEio3EQGNxSInvRJyi
CTFBrtH4RbCZx8Psv7Js3ELKAjxrmXSthM9nyx7Dm40/OkaX6u9TIAHmAJml0/pT78pBvypbVrMv
plRBf8LI6OBk4/H56iWpBhmpY0RWJGf89Cjdx169ZG11AbiV3kBAzYN34WhiNHemVTW2doL849WR
R4b7F8cimCtfUfroa7/GCRquve7yX3tLL6/aNZ1gVJh5pAVZc0YR0saKOwxoAa60cuvTANYCbSh4
hp5dN0ndI6+39lSnVoImvsNwNzhWJUPdNyTxCQiB3GLGF9gj+ftwar6H46LnkB3GwRyipZ/naw2J
1FUzMFNdgvqhWWG74fEhIs9QeEea+TSBZog9QuYZLWcYfxsG7pqtfTgrJ02ZdGGbrAcUs+Kw5Ca7
ZNl7F0xkj/2qCAdOpy04zHk2OsDeYhgGatmhuUUG8ABh1mQlQCusKeqG1G6JYCmRjfjSRYVfq1AJ
p77Wa6l+iMW76KuZvLZdMR0Bd5aPNSvQWzE2CtceAha7VOOdMSTWHuQEOoM8Ww62u17y1l8OJevh
MMtUuV8M3G2zxt8ymAegQOoaGRX++goegVFp6d2usjv3U5EgcwPOTy5td2iTutsLV9PP+FGmW1fh
3cMV/Z1cpPZQ54Yf58mS7NF0CEwxjgobg1TutaGYKcdRO4kqN66XEpjA4KVvWzRVlBp0PoW31JEZ
DA2FSdO9kO07HXUQZF+Y9/Q8GJN2QKrwOXQuJJot26HvfrJ+zOTNKhyt2s3JRkUSdoWeky7jaoAU
URytynaua4QOe1Q0rFglnskD5GL75CfMG2ZN8+4HmQWHHNgRUbxInXrHxiQxuqt3WVRb0xtiZxOx
3+Y9Nog2eQ5adE+WUyUxd29GDrTffq8b0Ei7dc6Lr9Irq70x0Ewnuenv4YwFh2ZFjymnRH/BwKLF
/Thgvpnq9YIDFAJPC8GgQj11b/EHZ+XO2i2t9LOHKFEPjaDF06LI+uoAbMw7DDiFcXJmkd4EReUH
zMicFsRMPnhhYVI1wuLC0WhPeJoc9CbhaBrWxdow/WuVzd1OkyA6PCLcDh7xJScMPmXUSUw7LX7f
Z8QGCmOmqtsoH3Cp6Vb34CaiuWfYr18sUdSR3/ObhmvIlHba6zOA73lb2pgmk+NR2RpaV0/8sNii
/RiqjjlcZgF5wC02OdyD7nKqGZNYoVhaJ3Kd3PjSZMP4kGEg/JgJH4pl0Po3bWK+acHwmYPj/UpS
C1m3S62Hyna+1LajnXmnitC0CuRwBufcurTJl7SzDwxY3xJ3ePfN1jmsjQ2KLMFsbOXL12Vcgqgv
GzPyvO5bWxEoPFo67KGZ6EjDlD/SxBsB2mloMnxLHEc0FE1orovNgiIx7hAWd3GhpuK+NtwLyIz6
hhHfEFe9iXiSBAbSwqesm2SsjGq9pEufwEhSH4PInlhDUEpRXzCNMVhejOXRAycZsV3EVRZsh2vh
gPDKrBbiO13dDoaMFWd1kn8zi+JJM132Z1Orv2Wmlx+b3Pd+IKN7GEbjk5xvIBQ5KlzNewWFpGNu
QlI1F7p3CpZkvZH6gFHYIi47pRdYg+E0wbPh7JQyhgBTRH46WkcxLxX4S3nlLMgdhGt8yaeluCl5
5rEbucbe6BSjBtETR6mLQzeW8tT086O9ZmpvrLAUS1ScqF7Xj576M+ytoXlkbI8gBzMRidyVtTBP
qccYrWG/W2pV7ecBPVSn+e9Jan41ELS86q1j3YJDLDGFOnjoep4r570yK+MqXwcWbVkur2XNTg6Z
yA+vmkLqgg+mnm2GB7uUoVGr6ejLROyULe04R9y1G303O1CxeA/oklLo7pPY61SPt2btJXdd0pw6
PvSm7A45zshsgYTueJJHlA0eiv3ZBCYk0MxJ8QVJsMtWNRsOMNadAf913TwMGQpUQSvojS4/HQJv
myv9RmuVGyl3fe5FftiKzdaob4nYS4ndCOjymk94d0cWaChpNf02mdQtoE70YT3MfOURW1y9sRet
d6uanyY13Emjx6pan6nW4Hm6K5O2PpnDBcIgNeCwcUp5zbGtZ+RdWrnDqgo0500tYF25VVsj8u92
5uKRJcaYa70zu7r4xxjn/xu/v2v8aN8YQvznxu/px/xN/aumgqiW7W/8TpWwfnP0wLRAZru/R8v9
D1XC/c21NqeOz2zX903aut87Phe7k8sfmYDDdXw8SIz+2fGZzm8+lhMYFPpPTxEijf9Dx2eQgvzH
lo+ZnGMj9gAoYGy9p7ktmv5ljM37oo1t0yANB970Mmq2t1Pl8u7PZnlZDQ0vOIEzsK2b4sGb/DPZ
WaSLjqJ9lI322OqdOg0Lu5/W9wiRaAbtakksNzmMjchIpGi1b+ifCL53G71FhJ2wgSa8OFV3tecs
1r1t54VZYQcvDe9qNTrfvLAS15svqmxNlM5k7TTWQRa9lGdfdgCdQ32EXzTvQFH0lQ1xphD2fl1T
nUNeTl3Xfin9useD79X0QKcsmF1YoOAe+tjLdFvtM1g28tRDziTxQ9QFqU0keSy4hAg5WI2T1yzY
x5dU4bRZ2afiE7WT2T8wmFqcK/LNHZ1DluG/eErgXGKmMTyyKSJU8803USf+x8bh8aLVpDFq4y0r
b0QNobxcf6SzEpKmorTVoWD6eO0DZ1Xh4AbZdUJ2Bvr6ntd4D+lPjPHasGWDtSqOVcqWa67zHplp
bfVHoc1+PGGVe11GxwaWlGZHEnMeUxJh+bAGcW45wI7CnJ5FA+JBgPPYGVWQHospBXbdVmn2ks85
recy5lfod8+N3V1nSHBfVFrVId56ZIEz4I56DOiOU/e9n5MJqfH0Soga7QExPsVsXaVz8TyPPXyt
wBAncte+A7rqYisphsfVH0g3pE870B89s5Zpdpy/0wEVP7wOsz5APHkY1/zZLU3QPHl/vaqGAXiR
Xtas9cJq6F+bSsFVa+pjARMQY74VzSsJWWoBMiClbuxhMd5ladUAKiueJUDLaODUj4tq/IHr1T1D
S0/upgCkBeZnbRcQ10JLlgDNHIqDPdoUy+Tem4I0rBFBPfES6GPsiRhRiIzd2e8JvPJYMV8BLMn3
9bw6O8SPWbiq1v+OP348VKOTf/ezFnYBI4lYto72AEPMhg2S/iDet7l1tP6Ru3t+rKulPGDJI2on
l/kRZKuLyV53d0TsOtqudgjK8h37inMh23edGexTUI2hk2nBYXQneFVFdUUj20TgMJCDp2S3hIwE
vjd4lNFo11Wcprg/Ar1SUdNYRIHU/RI6QAZ3jj6WMV78fOeb85MBm2gHovJZK5OrdcW8USlm0AQ3
vThLopM6M4tT1qJu0hDBfFoY/t+G1ePuZERfAMXD0tO6mxRYL26qsRiuXVTmuGg6vwVQs2roc1xW
viNaSYcUL18nMFiM3G3I/rWjWejDAxMUJP0lnMY79JpVjTYBUYtEPUAETu7HiUf+dWigkX5SbtVD
BTDW9AA+ymTcnnbY3qyer8aDBa2C6f77AHMRHtU43iEzMPCT8FikwViSrDzPy0crOVTj1LOX09Dn
Nev6aZlACfBozSFYWRJNsGo6WyL41H8abTuBS50S5l7zMGSfiwDpywQB2xWFQCunC+sO9aocnhaT
sL6MxPex0q+zOqiQbEHwzVrNPGA54ScrmPguwj1ADeOUmFkuNDo9g0NvwKJ03aSRrRUDlEC3nuJ5
Icvr62zYwbOXy/lSCu0br9SLueY6Tp6iQSZMJ6+19kXoZhFBwxLXtZZ/JMrvotyU+TPYc2S5pK7n
Z2b0I8QT0qEjVl3sIKrkC2wK8lDw3G65h2VzMgJwQp413ozM0B5Q4mmPqIi9byZK+ygtAjS6VQC0
akgzXmMwIqQcNfW8p+nTz26yNHGf9HR9fd9fSpU1SFhyEtQ1fTl021vLOt+9r9bRIm8K8TkDjAyt
/3gHvSeP80UdJ0PPTJJgMHu3/gpCOHHre5J3X+uBJYU9VsF7Z6p7b7YxjavCGo+W3391l81SDsc2
Nq3xygb4GBWMhPBHGbJnQY29Qmi9dr0MToZEGxN7reO5xfBF3DKib7zwBueBv1xy+AK3q6aPZ9iX
ggXTgM+kxs0+KzTTI9S6GONZekCyNe/0CRpaIAQMbKM74P1jx2r1Z4Td5JNaAE2RpvAkYg666gvb
2blT5+zwPD4M/grq1mck2GwEAH62AJ3WfNCWNrjCBZTQWc+A/tygel82moC+CbuHjTAgVdHSy27Y
ARZu6glyUxARTb9ErV0GEX69q0AD9N1p8nNuvS/Ympp4RQaw15UkCmsJ8NTZSI2yes72A3qtE1zY
D/rgM+XmAHZmi/uZtq7T9OpbltI6jBE+2FpfxJ7kIf1qZQx91Da6Qitr2iwmw6GfYnrQfH7mAWg4
++aC865139aN0lAjmsEM17+Z0JiB0MEiNpZ6yyQgXFouwrjhGcDwt+EepqL4JB862M9yfUMtDJfv
JxhCLE4CedBImKUIjv4iSL9X0iAnBxPRXVKYSZgxy7lMtj9yuZswXPSUcGrnk47zB1lfhDI5FAzj
bL9U3QDau1AYkHz+VWtndztJ6/3ZDTZbPoXw0uYQxc8J6KJxSnEfgA+80n8iMAoEjxNkjKEizYfD
tOHUzscXH9xyaPfWI6l2oJFShk9iRlU5uHn53dywG9UG4Bjsyt2L0VtC8Aj1no1adcNudor7ZbXD
0Vq+qywhjxTp1G4K+B6mrChinab5GcPbeldAfOQXumLB2WXeMNf8wiTf/tgX4pXXvugZ6tT+U+s5
/F1LXx67IblyAQaGbK4gUcO8vnP6RLx6wn1ERD6FYGguttmoI57FFOhxJggzVTD8gJxm9hemlMT7
OvQWC3xHe01cEzi6l/JJjxNMmw2vkrsjA/C0MRm+zTUjNj7nnSmN5hZgc3/U19k7erPjv02F0l+J
XX8XMulvV93SRDzCuD8K2Vv4INyRIbiYa05W2Y9gJWDim2PAPNtxeCL06qH1A+cBIZXSQ05NjRLD
lGbo2Kr8VJ3lw1BXIuUzRZ/VAFjv3IOUhsMrUzOCP9LkrkMIzobQy9R6RPgJ+73XbwjtFF8VPu/v
ddqeyikDmC+aLA3b1PrAfeUwhsvNd0hEGiBXDOFkuubDfCWnDfuTF5kYotlZ5nd9AwTJn6igDRqU
cHie8aSUh6B278CqXSe0iB5mD7OZj2zxBI+zO3ofSeph+zSVhyPEyV8c2dlnY8idCJZWGTs5q0TZ
yJVhTstMuemt5qGz7A5UNL+Ky1yYPrPWpMFT0wNJjFbgwpCUZwV0acMvpUYn9okHlsnYAE2S7wvV
iKsdBGnr1QEpQP7CaVa8cMUNX4lT0x8L0SdHXXj5le5MVLxJ657amqi0XY6wqNgtKKCfUxOu6PWo
LRVhZ1l3QoHCC5HpZLLLvAxO5ganyqrZKLZ4NInNJNVJGoVk1a9z/6L76/CBkWs8+qoJrhsh+ls7
zbovRJt2Be9fQ+6B1bpRUW1Ec6orpBBdjymO9kFNMK04YUP6pCGI1kBaCChKuYxxLngfrolkha3s
b8ivKfFX92tabDgwoPfcrP5gB7yIHdCwpXOZ/NuF7V7gdWavoze5GsXK8FiuNc5i+Grauazn/DWp
nHrfJX5lQyKdSyb+NU4/X6T+zrYLzd+pjXymJ3NyTxR2fZwrjlck649TRW3M2G34Xm8MNS3z0L72
a3rd/aSs/QSu9dVYPbGoRk2je+Zh2shsYmO0LVUPQTpty1Bqa8kKppPOftrYbizDOviSK4scwaI6
HoUx3FT1OsDRETVU3Dm9M7HdLg++J7rmdia1z4mCdNZbtwhJrDEpFkjXDJYt7H4wWQR8UG7mW0p4
4bWT/dj0/0gQH5bG9zp1FEFWBTuyyckbL2cbyrkihhvmHuh9S2Wco+gPZ0on1zr2meu8mKBL0chO
qfSOXcG7+B1rQRLpIFbTm3wc85YdDBxMdH/pFLnmgH+o0LyJ06fvmpux1+RxUIHxMLdk/lVGqx1W
x82isV+0E7NVedXxTEbwn/Mb4hjJQzQH75MkVPtdr7eBeZczrgZSLZ9UEST5KzaGIazsYGLKSKKe
T7Qbk0rl+z8aX6ZHd6gowQ02PmGbd97zKiY9zl1O5zhQZbFXplq/6RTW1xNcgl1Jf9x4Uj+QSDWc
VrPt76XM5ddstquHaTKc0yrzKSTbUUYOxvEN+lQB/S1QrzR6QnVA4iDTvNEIu040F9tuq8jie/yi
qCJjNhcE0daGiFPuOopz0GezSVrvUHpXzHrHqKFxf+jTPNh3JNZ8c+zZPkLPl7uE1RnxerB/vLzJ
DnlqjVHXbPbTvHL5eFU2fS8DqIHgyW4t0jc+9BoWE98J9gNwqtI0l2NrlC2l1JDeoHf28Ryip2WZ
5LZ7SfhK3LKSQJe8ljrxOTkS8qTKYrSLGd2IVrwpavpdE3jVUcsTC2wSN0k9ubXPWo0pmKZrZNSK
jXmc2Cj1A0+77a11eZBTdhxYVZ7nglm6k9ZWRwWulaCps+yHlK59ThISjSPZpqyzNN5dxcE/SMFm
I4On28GD6FC3c+lMy33W68FlnNMiZlfnHgs3d2K2VByYqmlOuW7c+X41EvIHtgRXJAA2j61w3Syo
NiQby0uhtcR/VHoRG2VCQEgZWK8QC72dNW1u/QoKxasm1SsYvQLFtX+wndnQd40cP3RIKEcfu8fV
UnUlv78BOOMIiAGVUrqBGNkNCS91I3ctv4G8yeKRT2uHr+8r/JbrLAUqsrYftSi/KjFuz9ugN/HQ
11jsoUXHrs84F4FqcsJm4HwrYCYSaEHaBjXzz+RDXGDxZgsdUntub6Cd1TwtyjsYOgHgZmfnNyBx
izvmD7oeDTZgzniU+nhRPfU2oAszarfxz+wreRW0oPNXvK9Hdv/6j6mmRRO9GI+V3Q/RpLUm9CyP
iYDs3vts7k8euc47Ha/2iblWlGWLxGfuYj1FiHdiOTrerwVJnSmLW/o1SrGlRi1kr6K6qgc5FmGK
aPiF5YLaMe85W6gFnimlnnKtbUOv673rzEWa0M4rhWOTXSXTuo3ZB62L6nF4C4wWnwwJOJkwn2uN
I0+MNqgBF7QGaAr/JZsxeFptx4JbJ94V1J7zREIkpvq1MK+JkLqB2vvaS08dF5U9dq7xSewW9d9C
dVSnhHlnjQlgwyiZrdf2h4JpF+kpcmgidp5nz7c+pay0dZ/WvgulEF5gCDVmYFvjVg/+0usQiFMB
vEL6yduoD2w85nHEaRAs00MLFZCVmU/WLcvFado7CgEmxT/jcrucQZANVvBQc2ChJyQLxOXHSzx4
zV3Wa7wJVezqRXdiDL6b1jydaXWSiI9KeucCjdjt6NoMCYxC25AlRW7sXBMbNJJPhE/xoGfygkvM
v+If+CPQ0J9maj7YouHw8HOYHFInUNPhcjVI/E4KObSHQivSGNsqGwkPG7FTzqc19wpedeO540oK
SW4FDWhus0BZM9IONnyz4W7cg54qL4evh97RDlNlciS4cwcMQjTD0Rvbt9RfT+ij9RDbKJudVDsn
AbvXtcQvC2LvJA1guJNFFLRXuOVJOoz/4J6psKbUhyOHbDax25suHe/hC3zoVc4TnywOS//6vrVh
mTGY8a7IVjdx0vbZgd6FAeJaabeTab/khq2u4crLCLM14uaSlOxMl2mcN5WB25LmrHMGBVwp1Zlc
9M1OL5wPFoPB/aDpjOESYHBZs7wVKTtns1+svVfgIBa99Z0UPuNx8p0CXTt7d4TwzfTDUd74yNkH
uM11utDT2+HUtQyjdEOERqLZZ8KONOYseW7GnV4Ux8Ctz+QIKADYlo0zJJ8CdtoIxlk36BlJqdyP
Bu7kfZEv8psitOJ1U6JXUaGt6ztEO/YNxlJo3xq36m49vdSOgguvg2fqzUe/EN2NV9AiYe8QRATm
KasVO40tInO+U2fxaqWy+pazWbltJis5r302vGu5+4n0YJGQUzR1ahlD36+znZA35E11KHN9+uLP
znBnmpm9XjZdOWQVr2oOTEErmBS9JTd0prs3mtzwWPXncyTRHHUhEgMJaBT5nK0n2sVA1TuGDpfB
MU/GpyV1vlAhOI9tkjZ7TOj9kfcAIUmn2NIF/vO0BQyRkWc+pjrLJZVZt76hkm/VjBNKVIkfGp6J
TKHczNXXk0lRc1Oypt+1/ZhdU0P08z51uwa7Xe4OJ7vm/Nm5vS7FIU0Q1DIkAiE+MQujpqkwoNc0
N5R3UyOd0HOb7rmTdnvdtr4PhhOsub4bdGZ8ixR4mjgXgPPMgXVhF6U/jfwL3Mhvh/VlQA6+4zVO
GBoxoM7YEi/qbA1yuPF4esijlBOAxbbOwRxK2UVcWOSBAIigYlpQPxuk8PVc81slxCnzSpyt94bF
3ufVHkR/lH7WsDGeW4pW34bMkGrliLXCmh+dQfYMn3Q2Zbi9gU9IUwueiZpGeEHYThrVKdkUuPiX
5WEBjl6EFi9avLYby9JTNN6zyRVNCVrJCNTS50R5HbMiuF80ynpyHSAdIJeKHDlMhzRP2vs5Hc0X
IajAI1R1Ff26Y9wBrTfYprWj/6CcjvuUs6y5K0ENv2h2PpysrGUuU7HAP3eL1r8A+yGXp5qWgynR
RdO8KuteYed5CLSE9qUzkuBa0zKysMq8OPXKHx9Nc5Po4rbnLW1qjlUCx3wQir7KEKo4SvBSTngD
o2FiKrizOtTHFyb8sF9QJFgl5h9zcfa9Ozl80pWIk75LRTQX6m5NlY33a5FmvHGHnvTVS0/C5qis
y2z5LMmNeE0MRaG2uqQZMunoUJojeCO4KG9fBtdp9pPGrZs2NpcZj1REs5PHeqrEQWroTqA/VNdd
MntX46T3sVRucSONGr5FgW/ipkFw/aUXdT9zyuLTR+FEQnRnJxwnvXYvi1ZeEPr7pOsYaazGVR5w
P9qhJQueEq1DBuzjS/nK9FbjEpvkk059d9MRb7Efeqp/xpkeUxote0DSMYZ+kI4M7RsRplJV56EP
3rXRMGIOJ9DBmdNH2rIaZwwOwJMEtoC8JUwpM/w7XKQwghZnPLmahyAfsDPAabqOgYoxZN7cnVQW
DGfIXsWN7wbfa3824jHBbCX85Vu6VNl/s3ceS3Ij25b9lWc9RxkcDocY9OCFjozUTJJJTmAsCmjl
kI6v74VksbuY7Mvq2+NrdoVVMZmIgHAcP2fvtbfOGsIWBRltRRGV9Mq0eQf0Ojr4WiR78s3l3uJG
PyaAp7ajNs457+Bibeu8Mg6NtmWHUEvs8Af5JJ0gL7fsRX9IMX5s2SosJ6NnPBK+YIwb+DV9YBEW
xa5Szlg8zuQvMGfmZZOpVUiSL2N+bRGfNynGN/RYBZVGnRwE8pw1cOyWCHD+vR09dHI2d1Nf0Qce
83dh5zzLmMVaWdU+Rc6+o1PyKaw0pGpSSXYT7A2oRIW9A2dTHxyRYwJzIUPEGXiuhq2CqxTyYsDg
cbzcARmWmyJr3zddm917McIwyzlRWPXHcXHHj9bMGMSBPSptYR/shQp5RrZ+bEZe1Eg5PpUkBz1M
Q/uA2q4wG7sOeLWTEqIZwVt3gQzNFv1Dcm4r2yFl0friWv5wUzuV3mjWfyyQC8JyFytoPzFrj8v5
emyaGbNw+/5lFvufsfU/ja2V7TDo/ddj63dfAQhV/U+D6+9/54dQWfzhQn8KPS7yGqIrsXX8gAFI
khJcAJOg4V5UzLjZfuAAXhCeCOWdNZDVXTmdPwbXrvMHmcR4FbnXAtx0rv/vDK5fma+cUCksLD6f
kIOsM/Kfp9aBGIcF8SNGazJJIIkkwQZVvdz87Zzcfzdz/Rdl8n2dVn33P//HL/YrT+D/W3mWGGU4
E6/sBtEwkvlXx9FpyIg6In8tZAM7R/XHqoeBV3rkmhRLC16oXgB0/f7Y6/X62V/GwcGe42TitPmc
7J+/IsTDYpbgdE6xGxK4Qw8GPN2MjLpUiIF5wdSf4rBsQrpLzFe6xaRfZ6uHO+9pT+4IYgU+D+bp
2FPWb2VrteCI6gQJWrbWOEXEXNtoRE0sCTdD50ePpVdMu/+PLwEFkuAKLBvcSK/OoK3dhlCFhSHH
MjtwbOrlUFolYl9/Mm9baGiEXeZkIVmAcLbCJtebwjXYqTo2fD6ijBFIO6QF0qVhI0gkY0gC1GEM
8uI8Y+9gpDOJpzId8HdUC55qq0QF9/vv8IvnhOtAYyOE3RpgoXhtAu1cOQzGn8ITrdhpp+2lYKem
DVq77Nvvj/SLMWs9EhN/1B1gcJGE/HzF2Ql062AjPI0gejD2tlw8L2ivdC/bB1uhlv798V49REA7
VgMYkF7GyetAar0D/yb9cAToPjDvHC9O9QMrSrdZBpg8vz/K/+X8uTbCE8WmFwvD6+zvULNcFJMV
4P+a0iNqhm+NDNNT3gVPvz/QKph5/cQoR9gsTOu68MuikMXobCbuwRM20+K8+J2zT0LuGWO4cKYk
7pAenEf8V93njwgnguum8Jj4IIh/TAY8yaVS7YM2K7XHG1FTNWLF5I/kJ5zioomualhhx5R78+0Y
ky6yRcvvwgbIgPSRa8dB5sZ19iKAfN05Xvd+8pb09Psv+Z3g+7Pv1LYxWSrf8alpQrXih/521SIn
ImFu0fNpAp5Oy6dmshyDxadVlR/qvGPTSErXXGhrp3JI+9y82Qn65XAYmYkeaNHo2yZPmW33Fe4i
r7LfC3BAtwop20d/Ksv3jO/2WkzOGwEGAbzcVNCjpPh6cuw8PCRLWu3YBs1vCYN1qPpTcySnRWRj
/JHlLD95vVJ38eBgLUsJR+TtkpzKJqLejb30RPIDmDOVlvsESdKxk3XwpCOVnTOLvkEl2gT4RBx9
TrDPbEvQQWe3QaDRFGIiGXjxXcKvYcyNEZz5ZnQoXd0GiinC4GLbC4JIcmJj3vUdHQd8Wxs29tad
IgTlizFmVfUnPT3YXh5V5FK5Zx4I+4UtzY4K031QibSfmqEr3/txkn9rRFKjNLJDwzRKo9rcTLUt
2REk87MfVPnOLx19gtpbnDOTzddLG3p3Hgy0XR+kVbiRZTrd0bJDSZyRNWm33Z4I34zs3PyrxdTg
Bt2TBUc9jfeWr6/KkgFi4YmW6JBwJVhUt3XURBtnrti6xZrukOVX6Eey6/V8omzMmq3ETw1jgBQI
UcoPROlNG2gT9plArfLajRrz1irynrq0tJdbAU8RJteYOHub9wtb3UkeQXUE52Fx5SdNaMh9xnli
bG0PIQCbTj7l7oGcH+6IEbXn0Er5qcbmd8gTx9ph8Q7KzVrZvWUjOlA1A5QH9YpKc67j02SGQ5LI
Bycqhz1r23hGp2tIB577YKMT54vUXHOaa82D0cVNGqkELMyYE4JTDHRock1GRT9stc3W0AFTaMcu
Xdhwjt+grbnBHvAxwRdxSvrefozEYvaZ9t7TvUW2UFV0a7psa2Ve+K5XUQCgUjNvnoeJEKA83NTj
Mm9fMouHrLU2/Yisy2fXwhIFclKULyT+evUPxOGR9mq1NVYQ0e5NDB9mjg6Jk8MZRT9fA/Ns4Z7x
MvJ3vIbyQxoHHv7SKUWNFHvOUXeddSEht77urdreaiaGnzJ2VQ9D2vkBYgPMXxios+ZuYTbAMtWJ
9mKMcM8M64uTkKl98mseF88yUOE2mK6XfNiDLUwYBiewP/okWknA1Wc9uvFzFonhiweV+FmOeroq
aTNAyAt7hFyNe022QHNsexwA6JTH84Du7M4ydOyHwjAc3TD768QZ15e/tDvReuW+tIGnztYyv3VH
uzrItbq3c/IRkI64SL7RVGE3SY/Ca6vrlM43fQL6DArUy3VWDTleDW9uXxqHO68ezNHyMCm1nZ0f
omw038ZeT/WtbdCsR/Sg4cEZ1ElwS2ky4HpMY94c5FySXmkPzZ6OsLPnG+sr3+ud/YTJZOcktrmg
Ze/eI3lw7xwe1FuT0jjb5VGPPtFGTPFVAArH0WSzbcsy/TlhSnYgaNN/l7Bzv65AljxZNvUFw5Pk
Ls8nqpORko/EXXvjxWHGpyN4sN0MwqaYsb38scDU8Qw+Md/l9jLBZKQutFSDISOHFTy5LUF+RJ+8
I0QP+wudgy+LldinIoPQl2m+ZNtQfnlFHV0tCB9PxsjmViZLdOV3K/h1kvjAPEl7MKurZh/qkW9O
+tUdCq9ppwbp7DEgOXtXufHd4jf0yxl98XecsOjex7QPt4MG8jrlQ2gfxxGOYmR5Ah4bQUXxFu2A
2sswUXeChYF5E06JBu4j41+v2Ib+EF1Rq6htE3khUq5CX42A32Fy0qmgBh7fpaNmXa+d9iozREZt
qG0cJgxleyQFSl0Y5FmPhgMkLyhTRPvMFnfKJOrjBJAJTPEK77V94hUjxGyP2sbRo30gv2gbLxi8
syP93/rYZQ77f+pFeVGzTfgLi4LQg7wlU4PeI9o7IgwdbzsWWXKoV9pwXQ1PdEoJj+r7FL4W6EcE
mIjCqxAzQBKPR/1CL+b0E9en3aBNrnVXQjhGbwLXca7Iq+lL+Jda4oC4DpkAN6ysBsww9g43uUXD
NZfL+eX1/p8N6z9tWKmrKef+9Yb1/deu/693qY5xlP7sr/3+N39sW312mZhroVW9+GElv/SHwdb5
wyOdLHA9EYq/UHU/tq02SmyaGX4Alk0CSqQS/uGw9f9gzwrRkB3AqsQmr+Lf0FsTcfG6RpWeL9gD
g85BvQeS9ufqLTbuVPDuSqBU+cOlDiry06BWdBcJe5Z+c8/ayXRHPHaCAJgyhlaNTndX2GI65Qnk
2H0EgOKg+1C/CQN+Bph2+C4N+gJlGv04mQ5hfaln1R4GNJM5FJREnWG7+fowZEO0bAl6n2gcBapQ
GzdXyF5D1k/VlDPp1e5VFeRImrVB0haXQfwW4wW+w1HpaBt62XM4Te9EV4BlcKPOvF36cUEtW5hD
Olr2rnez4SGeanHV1yC1GXV2CJzwZLGkW1H7qEybXvNXMO+h5R6PaMgf0qjJul0yZ9NJy7a+WSZT
oeWR9vtF6/GSIWV6ooyBJ6+75N4JO0BYIcr0DfTSvNs7pZfuUpEVB5hTAE+SyZRv4gTVkCPnBk0X
f8wARVwImH2LnwsdXtCPN4Fr2DwW/dZq7XoX46GERZ26/Zu8yfx75GbyIQJAgKCB1qg41GZYJSaB
tUBvjUJIXKO7dxpG5h45iqgcOIWy692tW4fE21i+v4lmSb8+b04Co6wPefoohuSOUdZIHq4hG2jn
U4dtXTUxSS/ixaU2IJaY7TwDw8Bbeqw1/Smcqv6t2/G+2jTpIvbW6GhG50bSuO4qxfVQw/USOKc+
sz9giFTYZZAN8tJ7F1XGvgon/ZbQPxfLrV191Og3rkTS+JvSBAn7A/B3ole7Iovjx84lvXA3+nVx
E2QlbLIqwYIUFmXib5qy9qjpOw8dmhWtMpbxQ6Qj5wEEc7ZXsTdfm6X52jtgCylnFm8ftSmhp+Di
r2Yg+Trz5BaU1YxHGI9SIbxoN1RW9CBk/xx3NcP+3s/PGFmi+DL1djE+zGSOt590HHcf7anFMoZj
88ErG3VZOz1vcg9MiqWq4Vp1Xett+7HklE1NqW8wsn6cZne4tRhRUCTZX8nIYGszYYpEnNOex8wd
mJ1L+w4/pOh2pTbBhyBOhqfFWi0/0Gj3Xss+C9ErQsmT7Q4KFZVXV8W2qKbpYxJTp+0EsRs0UPAD
sUnItNhAjnf2yu9BUgKnsB/GeoG1Zyf2ddOGPgo7YdAHNc79pMSHpQs/2JpADluGe+0zFWGKlzbh
1qWg00fm32iHY8d7T+36FEfNV5spNRZTv2j2vK9sIqFHDKJ4CRoUFMGKBPQcAFKsHfyGGGdYl9x2
bXphFzmdZ1Hh4a7RlZNaG8MCv+nCDjV1EMGjo0ZoPpSp1fAG7o3PR+oOmTVE9xgXKW7bvLkxIyqS
bvTmw2Azp3IlyGX62e2DszhQlocId8E2GEx2yaVN2mTaNey+ZhDPN52S0d6XTOmJrBf7tulp5fsM
TUXjBe9dXRq16ZdLZfvWKSbB9JgHxIKgNrQOKsJSGtpmOlRuhhh7LvLnWWE4K3GSXoLUP7gVnogm
MoLpN6qTTa4z9UASLDI0j5m6N+E2J7qDIrUtKVJymuf1MDTHEWLTdhRlfDONOPC3Q7YsTy2U/rPq
A30z44t5N+EpGwrQWHm8IxCjIYaQyKv9bMnykDUXz8zPeMW9Xa075zxjSNwrfupSKLu+EYVsqTtc
C2tmW7cOHG2cy/45x9TLSqXbB8mg6IlGUMIkgwSZRKEA25pmMccIULa/DYs8x2tBDKQ7+9OFARjt
LT1+ZHtJKuI4JGBD/VAfHNAQq4fhtlhi843WABPF0fcPiYrdAglQA+Qv6j6jv8Ys7ePH3CReJXY1
pfSZiUixretIX6fF8JEXi3eY+mI8VUs78ZSisFkYN04TO/Ey7T87FW+bve/63bVbRuRtxuJN7NNw
kRa695Q6bqurIDsWPtZdehSnDinLRvCC3VfYajDxkcSAO80+24YaNQrz5OxN7ozDH8mL11Nm88YO
Dl3D4GDAJ3+ZKz9F91Q8Rqstzu9i/zg1IZo1nALfBkScq9QT7SeZzO4WMmqxo83VnkkTLwFaxSim
7Vnea1GvCAhndUK45iZp4vQ2xcq3zQtoOhA/w51yUnFFyy06MNi4IN9r94hXuy+q1nhCymbaZ3hr
rnspGcwNbnLWS/gn1JbyHCsS+cJ42A/59GdZusPeFoYZ1cDrhhDBc6C7+DRMhQTqFNyO9JpoTmDd
LR00aMOoHhgklgdNSGJsssfB7qyHKcnuoWEGV6BEQVTbxS0i0eUwk7/LqzGNFdsRsBoHtXR6R9xF
XG3UOPRbTX361s3RYk8D5/WxHdLYu1qy3gw3xP7F9d7hzYlXMJ3Ro/W2NIAQXGCn9h5t1mLvkyhs
ljfII0LreepQf+9S32cGxsaF9MAxr2BgkZ5aFO7e74VYZWLxmzyv/QwCx0IpA9nbvR1zobmtFGgD
JwNisLGFLr8alO1qY0PwuHNqx0p2DXEU7yXy6/dlbc9XQMIF7s+qO7aGJJztWPpQZBEljFfstCaW
/qLiHIxJfzL0MvaiZMUMCL39ZBBiEg4+ZFd06Ae5UQiMHhGYgmRbfTCwG/e+H06QUQMyP5zBIsRu
UvedCdrDFLQgMhEKVpuyYnnNW8kJwjk/HxI7jjGCRdiOsnVo3uRYQcNSrtRc5mQ7G8oqDaEBeR5v
N/YnNc3ui24GpHC9oxtsc44Z2D/y5rIPCpsxaEOTBBkxJmjBFpKqroh2qhCyBN04ILcxw6VIcotW
XkuULMHqUIVs6YZ3Qllev637pU0PGIqh9QbhwrhNDihk49bGhJJBGJ0zO3sIEt0+ZiHtBVx3Jt3W
4CZQ2EdE0EN9OS0imUf8KPNob2yj/W7ja9O/L8CF7SLkltdltoaLAJs1zwBM3QMa6KPEIIDaeenZ
FAXVJPn7abTtalwYMWwT+BNphxpktspb16wp9FRAqFZLMNNnN3Xt9/jU1/kv3P1tPGBaOOCPqlDe
5b0NoqDvn1m8F+z3nQcdWfzJOBydsa9sOCXUW8gZ81WRA48LqSF0dYMRTTnbHj5ds3W9BMBr2wXs
lPMEm4ZKbho1AQdAfEuqhK/OXhI0CO8l3uOu0EO+71RVHF0ALfuQi3aFUa0dd+RnmS9zFCQfiY1J
3zrG8y+Rm1TeNjWjf93ZlGa7KBZxeAOiV24d4z/3pezeGzavNAiUeygsdtXOrOyzdsyiATxk3gfZ
uDBBCCXSzBB81oHCCW8K+mxfHStiE96m4hPraXqVThbxlq1LUPYIJHib69KPDhZcGTqK0CEIIig1
k45ePg6ilniSJ9ISjZ/vcxdGTzjTZlPIyC6LP05wDuLpsUNphMtxmrfMoJ1NnTfJJ8gEcwsauXYP
IsWmtWlEo/ct9LVtuRpjZNS3cPAS7+CMtv/FYQJz3XQpoTmwdN80kwAkwXqeYfES+FAqu3iOhV3E
bOyzEJRxHF2BRrSv7CZqUTqp9mK3sfcglx4yCo2YM8ESHGBZ5ba+2+xN5Qtqf5ItlYpoIvp9krM0
l9Vh8hp1zAqrOs82tXgDjeaJgCt5sGy975s2u0tjxBlZVo63me87FxaJEchbwsPio2DsSPu4kWit
tonVNpgCMw/OtijrbT6adoO5kGddu9mlQRKwJ1y8pYDqi89J7qnlRLTwhBph8OhP1dMXDz9ksG2K
cL4ZHWeWh0m79eE/+///l9BJYa9zoX+9/f/v4lOX/7Tv//43/tr2M9j5AwszlWzgyzWD4H9v+9Fp
/cEoSDBFZfP/sn//MawmpVKiXHrBXSnohGuO31+7fsUfKRuMpJSMl22mVv/Orn+dlf9tMLV+HOEI
CjRPBHzP4HUiBJtFUxKT4X5N7KXJvhXQUQkKmibHaiFz95lj3mVFnPaHzsii3HYd4bWf56hoqmv8
x1SPh8ZigeDlFFjoSEipWgNMggLGxVttl1ZmePU33uJtWOZj4rco1lsXPEYBGx6WYTaQF8iMufHZ
1NuIhN4SUUEkRJENMRoj14QpuIoFRk5wlB2iXEWVkalQbzGE0PQ+VGO2esiQwtLW+4cppFihrP9n
oIVlxqYmQ0/KfxX+9NdnB8eAoD26qK9NN43sFUtQ8owatCtlfhPGKuSQs0ir8lvrwRR8ctEZ8NGc
ZNB8n0pM8fz2b/fW/a9z/5eZ7k8fiXpAKB+2q6IfFL7u0gAhwvDe6fiLYEeQ3+CAjV/Q8gSGHRPL
S6FKln4KX2ylbQQDu7+5yVepZVPnEP07Q5PYH4AkXRX22ME+X6J4wQxRzFyKfY/JcXmXMFKzKH2X
vPVuF5LA+bEydDvVMuboBkx2v/9SP0970WtwkhUpquDigBHwLPzceYqSfE6tvKi+2hNe1zeqSq36
saTGX+5/f6Cf0dTrgaio1gASJZj4cryfD4T8uA0X+O1f0G4Aqdk3RZS75FXbPOGz9DP3bupqBYrb
eKqw+m0jYn98zOGE/dNA/edm28snYXBCZ08Fkv7dawmFoBkBijrzvozYYr1b+vIZaHtdWryFr2JI
G3jpfv/dfznJCogzSwlteZuomdfDbgDuFv0TX34uBoZkyM1MY0GhHIMlgp37+2P9LBdYv52PxkaE
aHEA17D8/Xye0cEWeQML7cssYlpXXx2aGQlS+GbgvqN3sp7iwnjD8E/5p79+Se4hb/0PBmcWXRbb
v0+gmaN3Oszy7vNMcYZ0jZZEQCYFliLO7u+/o/j1EkKppTdM65Y7KnxNJMzqWjCHccovHZan0j9h
eKjeFk7PGrXtmXvHzd0cLpFdXteprjx7r8YkX95lnd80khhLFsSIgVZUhg+UYr5kYjdWTnFNYrsO
DPsy1yUn5/cf+pcLg8AJBjFkNZgaa5zKz+dHgDxyZvJIP1em13wKwHJ59m0UBkZrXZceKsIIpgFI
198fV/x6YVYwqoMSXjiuI14vW5G1Kmi0sv6ktBIOSX++SoduS0JtokFOScS6BU0mN/c/maSIYWO1
WmvouqU1O+NTWi4TwrwkAAr1Z4z3KASt5znmQkyV2/1THNPrXrhLB5yW7MtjgmEZTdirhUJBw9Pl
oOs/k4AIF/Iy8EUs94CyNDfVAmTPjOSbo1+9tWSU8jR1levyMgDrb1gsw9yNzWduwDL75mFi4Tek
EYlnZGsIl+r0+wLMCJzVRc3MYZ87gjajl51lzp1K97fj6lS693gNVxITAfkbZbQu0RZCXw7omLkI
HiA29/OHxawlxAbLCW7bHRtbySJvL6lHhIzjkvHGgCqZUjCXdCbLr940CJwV7Jy65Z7HP1TPpLtz
a2qksHxG0WRhNWxENYhnJKdNhhaaKLXl3cJobnwadeuNj13Gv5k2SZWxgqwx8DXXzEnAw7WbEh0n
FPVMNmAsNxE+Sr5MDTgEX41h01KpTTdlDj/pCUxYCV5dn2iMoxrnpH/o0dnzMjMt9oV+21EDkzeT
xSGHtjAP8OPAOtejWTGojVsZ5mn7oQ1SNZ4id2zTm4LAQ3OcBIPxC5wDM1wN8zBzL81BtK586ZgK
cwkIYuNlaUf9+s5sg8jhaWuCtqefUOMLxbrw1xdQGXJa4uB9mzHDzkbVzwlVdsXt183xuogVpW9b
5b7tyJKnw+qDMWcr3dB5/fE72qYl4hewpUqTLbdcjRSfYeqK1RxAhXHouUlYHI2s+U7x97PqMujl
zKmAjbs+TRObj6uKTSIgOZGE6xGl5VO1GYagnJbG+C1fj4V+vV3qEJDwN5kzbuz2WeRl5SPwmZr2
G+629XZpVEbDC6t8SNeKVEWQG+iGZjQc31CdiYgAlLjPA8iXLhz+z205w1vZgivNOL5iYRTRm6Cw
SQ7ZLT6xB+RzeNWIpjleQJUFu0zMkj8zyHPWL5GFjTfftIRQV/G+BmfKJ/adkVVgrxdc0ziInWi9
fxm1uPxTHMhWjldhN7r8ltrULo/CkDEjo7ke9z7vLu1AU2628BjWA01Dtn4WN0xWfrTnYwf/TB8F
mM1OLp7nnkYvkHw8iIDBWrdFI0mwtx2xTuo5HVz+gaQZ4/OxYIeu57glkSn7NszTwOlc0FDzmwpK
QPeUkVjO+cHTtt6ia2k9PjVBxf+2AhshrqqsZ22gdFyoMlxCksZHo82yLh4JeutPWUtjh0ca/SS/
VJMSwpUAXDrwf30j5PjkQx/iLODAaDpzGme7y8qbsXDRX+1bvWa2bdHrD+tdjdeGMJ4mp4GmTlhd
1ax3mf3E7DwNxx0jP0DMBPYUgNIOnk3rmrZcIw99bmKXwViyxkbGo90s98qYmds/6ACd4C3F5g0k
sTVTjQtZqXEVvdh90RLfEmUyvasBKTLWp1Zfr3CVIo0QBygB3Wid084memgz65a54XYukJlMlzzq
yO1A1N1xbVo3gFj0qaLPxJeposzEZGeVTPoQF2G9pgkKqZoJ3p6FmOVm38sYhB+9GtAUmCWo22kX
RQ5wl1Mks0HF8SbIWWa9z7AiLJfQJ+EavnOYzRAVwVknc5LgGoX+J3xC54HgcfPAqljvRMwhYIRz
E633pT3MHfdQJNM2jy/YEhb+jC7EoMUtvUSWSkCNnKVdmXM9aHzalhja227yHJbcDE81V6kS7pot
BPN/4neFDPM4SQMnnzvXTmENjCDhaFlILNJdy58RmbCuS7k9lvND2GM8JxXBHWKWp8adPc4fDmBW
h5GzyLMgnL7jhhpbLYE4cPVboy6BibnTg6IjjfWSzNbAoV2BNKQ5sFzyOhoJyOQtX0Z4Wbp94Bbr
S7bvh5bbcQaOSDKAH2jD+sAYznLvZjpxaCBYokgJbtqeqPB9UOtaA3d01hJrtViYzyjf2I0QcbXu
Q1j115Mz1a0kBwXjb0BfME6ySVrndZqBEzgADLVro6mKcBXQRnsTtYygLvhMC1b70Uw+n9jPsJOM
h5oxHw92NiyU0xhXhxd6+vfbGhnb+mfGrSU37oJ+n0/u1WjZ8E5ZAS8tYXFXyr30NZlmtD2L2Ob5
tGgO9riHIpQ18CyEj7EwZdnddWFOxCsOO2G8j1Y1FfqNXc7FU+g4IT4prdu0vfIqjKDoc8ah+dwQ
22RdNLnVOID5pHKLHCZtP6asucsh9yGxf3GzYtGPDCpL/WlCATrdLSGmiA3+YTJM8ElOxLGhfg6h
5Lco3DtyHiYVjLe6xf4GK4dusbiWBa/VfRT0GLNbrhFNW5J12oWZSzXSYMfAlNOdQ4qoJ0Oko2/o
5m0abZn+Q+iIwX3jFb1xYwZObr4CpwrHRDWtK75/xH0axT0EJ95kxdYnMXFhoJwSrqwPERKX+jLz
cAxYyfKbybYFXOXQj+VOUaAtTzHumJoXn9djq4UOGGyk2ztii04sRFZHSEAX7qzaWSFpNMP0NlZF
fPId2e/gQIORj+jV2UcxicQ5RA0jQYQufrHQHYuksu6bvC7dt7RC8aMf7cY3DZELtOaJUeln8DYW
gbHWo2u5HezDirsaIIHn6bd0G2PmhASc+bo54uiLlxm1to+qMpxhRB6jtM/mA9jOACBTmNfSSTDx
vhC0BO3m6ksCNXGcd7i/TPs1zBSS6+3gN7W/cWSnehQ/UdWqYDfktiKHKyqtnCwx4Vt5fiQ1gbI2
+ZoEkNGAkdQIGJx6JxRgFW/vyV5aMZBVvkx2/1f1bRsEDOJxAhuG3GKC4sJrqYHV2qi3+I2axt01
0aSjkXrKjqlRaP8qqrGIQTTUfSSH3P+VpTMeQy1Rg/NaAfK8PtxtsJaPmhc4j0PieusKh2B/rTBT
EtZFRLRgMSHr4Is1U3BZCF6nJFVJC9zmhnyjjLdMX6nYWY7G9/mdh0HVa/Xndfm6c/AzgQBsayAi
EREytGXqPSvArnwU0Vh+Hh5jq6fX0AytYplkOE5lv45JGucIXJ4qmNzltYrGaNywlmVBur40ImuK
sJLJslP2fiSqbZGn0HUKSqLKYcdvncuhtPmi1CUB/SalGJqzINLL5h09BdKlNIEx1HOCmspf35wB
bWY+qY4Tn2MP/uLXy5vRVSQpbOsI3nbFxqyOeJY6pmx8/i7M1nUyd/2CH3EyEfKJqqjpBMmLmpSP
9BhGI6uN0w/a+3PC51gfPCfzq+u4ZsZC5EODSU1eVY2/liwJ4znOEVIUrxffBqszDPoQM49DseF9
SN8AYzZoP8xXNqkw5Q1ruFlLpJd2j9eV61vqrzeYK2rOY04+MysaA/X10wsZWZzIJnazsAYODZ3k
WzFYnNiV3b1+gqGzoPicfpyJpeURIuxaLlSkfpXwG+uy9xD+5IJEkwKyHHGTRNbY1AGPqpwj9YyR
g97T98vIC1OId2z/hv4paKOZbyyzSnCNhm70MQpWcT5CLkJ2YUfhhzH3FWlciHfjcjq7lKMEAiKf
4luJpVmbT1oT1ZucCb5fiwoboCkl+ESyES/FwKNp/1zSrxMz8c629sGt5w5VSuxEazU/1kjJ1Qkj
dDcG9+gxnTq99iKUDKDJF5RA3V5KlLHItpmqjU+Ena+PCHP4teFVZS0/EI3uWqgJYOvPaSvWG0xG
Q0qmUOv4aIXXhPP17ZqMY8xLE3M0heqWABWqQE/qtd7svfV+jIqM/KutzRkgmGrxSVbZ8u/Xn6Yq
0SQ4FoHP61IA7OEdliRABGioekO8FvMgYPkw3x+PvMe890RYdM1F1R0LX3ktZ4m6fQwmjBInBe+R
CKCy5V4oGA1RE2QHV7vrvVtUTljdlJOIUfnEBTMpDKl9WUqKWuasXNvBGkuOVS2ar2A3Y7o2K4gG
I3NwrNnyxX6Y6k+jHlIkPl0+NPBj2Fu68tqdRJ9XAJEc7rOSqCHObNYodmy2AOXIY+Qyvb1n48l1
7o1azEVODvsnj7CCeTzOjmzzT2MiZk5K9L3y6WJ7pNbo6oC482M6w140+792xMFSEax4mOMYLfge
PJLkn2L2LGSVWpY1f4ZdB3zRJgrT3sqkSdiOjImOO+sUeI0cniBbyMFC0Q3B/t5CebDW7BhaqML0
DOsT32So10I+bpgkPkVdFHPV+pKGbr2b0VqFzAaBGlKjhIqsMc76uuIuomXPe279ppq6df/A7eQp
Dk9rDyg0v7ZhTfZOja8IAkV5MHPrn0QgSJ8zOcC0z98fvWos1tKqsMoVt7VmyXctxoaxW2+Malr7
R1YkzXpLwnCdqjvbneeq5YQs645bhVbPiWQatj7i7Jbj5sbzcpfi1UxZfIyQbg8P3uwv3TkYZlGc
gs5hT8GLDQwbkP+5B9pwwC5Q82tCt9esVVlbrZUoIzdW8e30fdc45zGS33OLAIpFioJ/8IiJnFid
93hr113g941FEWH6pgewzJMBYNUy/WXKHyzseN0xyLjR2STZ3P1TUlVc0hRBGh99qGbehERWDlHf
Y1AAg3DjNzRH+EFs9su9cfJ1weq5jAR6znkHvXuDSaZbmAwk0Bc/yRp8VLg331eOcO7WQrcUuEz+
KWvxdT+QnhEOKbiEDHR8hY7z595aMNcBXIVi+nOO+nWfuSK2ErWzXGR4WOHAynNJf99We91VWw/J
9pQgK1c4ZL296rOapqoCu/f6P5U3rdOb77cGWsC1s/vvHgpxKDUuSjhiDn4xHDpJ3CB9l/WfqRut
6xN6LQkTe2axZu36/bFeuoF/G3LQfgtpU0vUEK7EmPO6TdnZ6DinIpd/zrIc2MgMSelwJ/4v7s6k
uW1ja8N/xZU9WZiHRe5CogbbkkdJjr1h0SJNgBiJiQR//fc0AdoEJFP3pr1AfUgqKUdKA2icPuN7
3mMWhscx9DJmDUVQpCcojRJydoYswcS9ppkQhDhxN1kIUdlwCXmF7mk0c1v7iLOlCBHg+M2xCbAG
bfjT6cd/8lUYnkBbmasCgIDEuN8Bus1ARy43tjkrfBgTgQUomQgLMa6EUKdv9UTmwOzSRmMy2py8
qtPPd+NG+RokMunM9Ryd8VDT2lmBgt3Z4ogwpGLzosj1SygqH4ZWQ83knqZGg1xXyrN1rjtL8vez
1PCEjiq2HLYPpY9m/7TUAEbWjGfB38eZqPnzAsZGJXsvxh6bDSD9t8Pi+ttM1ZRWW5K0lEkZ4NZv
gQV9uq027lL/Rk6C0BEaJrJUTgzT/0tjRfu7rJlU+B3+QWcxFaR+8hqazLWjw8f+DcyhHdwWaShC
c39FpHYNUFZ4jac/q2iUO5Z/zaQM5tCnrJtU+EgfdTe5WDk7lEmdfcti6kTeRaZPhZpDKdZ812m2
DrcqTIjL2mP2cADHRX1x+gGYztR7AgshZp45aHDmsJh6X7PAeBeqqR1/W9O9sowvqGXtwKasY89d
XTVuS5V5wjW2DOh34FxskuIjsxApr8iCIcB7vWk2J2KWCHtE6r/mFCeAz4kWdpBhYxLyYJM4+cTR
i5HDDHI1KNDW9sYUxhKIRMIEJm+qcPDPdLQTvkhhlySP1E22pU+wCkjRXTg481rx2qe0DCIsCUbC
t8orODPr81Gm2UQxub8W5txKfXwbeseEiYeFJOWx7CZBn+PaozWDQBNO08op9h6fpgpnebqKoO09
U4CtsP/OcpWRmdSqbSWSLHFAWvb09j8RONvQ6AOgL9XVaBfoi3ZJZAE//67+mnhrHZ91mTLLIpm4
u0J4AG3K+vQtxbntiByq1t3XaBywALZAHBxXziiUATHMnc1Xd2mJHGPpu1ZwCxeJFozeKTnUl1NQ
5tDIppdbFR51krBhJJ7m9GP031zXLUNBc9LUzD+cfktzTJfWhm/pfQ0A4kVv/AhmxXst2GjZjZYX
707frC/kjMQybZ0EqAUJJ50PPSGHOWPpe2mef6vWKWMEzZUtxGK1SoVndfpWWu9Iszqd2mCfLZvK
m/5kftkS+sowjCvtPs4LGGqmpC8LWMZIoxLp+qsN1uGMgnfEv2wSNsjl1tTdB4I1M3P2DIakYAh5
RP0+3eghfqi6M4Sj7jMm/h9a7TgVHtT2Iq21HYk0gFPQQcYQMccSaeIgojpyVzHViZcbBSa2aLkc
iUoRpH5CXxMQBNv1a/hm/Dq8jCGBNl4Y79nbb/bAJYRTOKcQODytmJrmsnAjq9zel9FKWOZpQqkC
1tJNQuR8er9FN82xPItvivKiXwbqRvL6fXmGzoicqmpM7xwj2d+rNEmdBhVjazFNqHpUUFN7DwHp
sAuQxIosafunrILszydAUNhc02BwmShohCmaTovyKRmFUbAqR7ubnKNKE5+fRsHmqtZLAqYLeAkJ
j31GtBGWtIU/qkWiiDQKVxpnZ+cwhKpiNBlIUf1sZ664Cxh33GG7SU1UKhlQ+GdMT3zJlYrXsjmz
KxR/MikyhrQRGTUlNE4ksrui5oHdm4KPY8FahVQoecHeOt3Px4wIg0o+U1kVKC50xVR6Du6aN6gc
kHOPYaXb/6wyqGQuNcqj11bgpAY5fmZZLo2t+7aG3nU6SQ1mgEdaED7QxE+zeuyUMUVTujjdUU2P
Jf116/sp8Wv+IdzmlXfOLGjtGobrjxGltscqNRh+Z2Uj+Hap5VjvK3OavPUUP7/FInliUoBHP+4o
X+lfdtSRqzdTekjMM1BwijEhawiB/G5UEByEW+DruZt9MLBKwaURjvRbu86qSZHW6wtq4uED46kM
hpJrVAlWaUE6Lwk2lPAKNfwGasJ8W29hs2FK/Zrpc3qa2Xca9nmWenA5g/e2PFIYyzxnVk0c321s
vXzwdZ2BXY7CYDlIhMz0K12O+Twcpdlny8hz3KJpyQCccnVJmaAWs1EpLp9vN64/OiuNqHoTxvCW
b9yKhI23Wn0pHaD4Z860DCbFJkvudrCxTXA/Rx7ZvpFxrljKR6Oole9aXeTfVDrG773SLM+9rRUx
6jr3L+CE8l+YoNtV1ggEZWWUmYmrYGg4Cj2BSEj/2GuoMOd8r+0HV5vGwQUNo5BdWJli3Z8+0d0D
3dzMBignzDw+XN8jme4MXDtmtc8txY7ACG2VOzUmv3oWRQx1NnTB4rVMoo+UCGGsOn3vJ5K/f02w
OpRsUOL9eKQ0c3hOaAeZM56LwFUPU0DYkQ5N1AtmYr/SLzO8f0tD08DnMAIZg9wPIreQlGsVWJm5
Sptwhc+DuThLCHj8ydYL7U+xFk0/+fl0lJ4poemmE72C1Piq8umW24YFsC/Aetb7zMrcN/EIrnXs
LXMVyCsWD1GE86IVcZSeaYVqfFTEZMoIzPNNTHr2Y6XV2hdXjD87UxNVSc+XwfK9HtEhS29/ZJG9
CajFQQJCYi1z6zmkiwWlhDK7VJemMlO2hX6+4/u94Av1QHhsiXADcIPYFx0b3XcJVCYfbw2n3s2N
Umy+5+velZ6swuvtbjuLIbX6qo/c7aTUlhQ91tnIujboWo8np0XAFMLc+TK2AGtCuKPRFIIZ7zlI
ajCNKB949nxZUjggnQYZ9Nahz2WSUyUpJpVBm6IdFZCs064UUe1JIsZmbd3bKrUqxjPby9H7nbo0
rqGTJXGWTd1vdK7E5nkWjG59kMY3tV5fxXqk35EDDd8nIz4azGKw1J3vii1lF5iXp+d26tqfcBsr
yNYYf1FbK/+dbqf+VUCm+Jo2oPQ95JthMUmmefkd7tnyXjG14OModjAQ1lbdXOqMl4CmjwmTd5vQ
Bf7urRVeAOZRWqmLJSUAe7VeUQjBJn42zJFz43u18QWaC3gmKDrAYXl6c8Xe9ffWILtgY6TAyfYH
1pekhPnu9nS+9g3z3Witrx6APdf1JICo6526EQ2bp+/Ym/2NVNELJFC34JF0IHhGL46lTT7MIkzn
YpWujDekzegLmpb16C2JSshUYfBH05vLbJ4yHvIBptLixvdd5eOocvXL089iPRUtQdLmgFmDnMpS
+2DAbBOZubOM48VyS4GBuD2ZfkuyHTO1ILI3z9bM0SDDESXQLxT0YtUT+unMaw847IQ8ieueU/CM
PJiULfsfnyYpkfolhR6Pcu8WZuH8GmqM7Tur9Ja0BNlL4wxaR41RFbUKSQOtD4wfzFQnOXeinZle
jdiWy1VQjG5dS634hY09utkPza23G8wZhNbp5XKD9aaBww9uIsq8eJR6RJ9quA7FAEN6OS8qip4P
ZkVoii+Sfy6gCqHLLoQ2ObOByyCJlIvOLbJ+HyDdiSm5gqijqXVLXamAAWRJE4ed3m7oqaI70Icg
95z9S9TXgFM22ZViLbUvNPH7/5RQkPwwfM0Xg19WsMCf/jpP9Q+S4gKaA7pm8X36KlnXqIRCHhIs
6M5W7DN3466+g/KoqRryyYip7PkuFwMN4tH3ulrR91BbVRq99BhdpPZeYB0BQcb0Oa5BbqAboIGU
yqN8Z4eLaWTVJezgTDG2dqUX0iBnMbFyV7l3sAaXl8y8YgygO91+9ZysSpGTnXr3wp48c2AFhxoU
YKYG1rKP2KX3dFMl22C1WNqK9XltqfknLaRv0iax+xa7WL5j4E3xJqW79TVcYeptEdsYMjssth98
23MAJMebCibjUv8Bcn5tnjHuMvj8wlM+cRlsC7yryREHM01Q2duyKoJE010b5YKs93p5j2dh0mar
GYyJyKGT1qwqoKbEpEtGWWVm8sPbKTaTtZjesLnS7SR/MN1weaPYm+AeVuqSCglW4DJbZSHbvVzZ
5xCjM7V4/9T/b3gW2heZzIrZxb5/4mO5yOpPixxrlB8ICMRP99R1dwxhKfyi/l9/6fRCrxZHnRuP
SRkX4gkY3xUf0wZqIqvVadzYP9L+UU6tEJKYLcr54u+/dJcZeYSRQtT3l/7XqzCBN6r58ch1xwrJ
cIwW6HVxNTc82qLfbcLp92t28/TvdN5gNo+gtvJzQr/H4ngPgChjbf6bTegtcbQJzpiIyXYgHOy+
vW3z9sD1yZ4M9O1pK1A1+dcnyW6ShAUGLC4W7MgAXTywPcJ00+4CupL9HpAM2MAf5TeB9gzThGek
2QSs0/EmwJo5FlkQtmFob893MXhaqSNg2GMBrCQfazeSTnav8/qaMqYggovQCklzwwHJAEMwiN6l
NkE3xvvomyD4+U1Q1TEwWkoXtF+Ia3iboCiNeDY1pp9G6qlF+L0yhCuWl8TpoeFDXD2L4Fhj5p+K
AiCdXvtraOcBZKXsccAsKgrpbE2kKdqXPD4Otjmms5ACsNqqxEb0BnQcNAPqCcnzYOhjquG8Jz75
c7tA5Rel4KA3BncQTL6b5Nvr9lgzDYs6TXsQeMljGaCEP7ZocSVggg5ZXEM7CCKXgx6X0olQRysk
LfAQjWfVgSuGLCsK4X3788E5B1AsyB4EDAPnHOwLrWX7izjrWBRcPCQY400OQ7NJg1MHumWJaoec
KBhj4gDoyDENzdXdBccd25TUOXoU/8Q1OE+JzmK+nNwmqGNTVAWovTUv2dMKtLzbUC2DIRqcDFDC
kA6VDAU/keIYhbLm9fveAa9PSzmdv61OHJ5SpJ4jGzFpzthEzkms8nrHisBBETg0stIT/HN7ELcB
+QWk1Z6QPf4mafBbFxEhAIulGkRLz6pDFAG3EfHiL+9pYLtAkCerDnU4LUnpOwIGt796msBhVINB
XgXSicHKAhBEWX1ojEmOMBrz4AT1TKOqYjWwCCT/B6cQEVJHVhUQKeAgUq892MS+RrDGGAPKaW5r
LxqxG5JGsMC7SkqB7qD3RLnJbs1C7yy4DlJCIpFUY6MxGrd0SLvgorNld0EZQ/uKMwzL7XMOkqvi
RgqMsdMKywBlAfMguwv2GFgzgAmB1e0YR5OjgIAY0M7sr8G9vkYoJ6sQDAtmoz20oVX7/aNgCFJj
HSekudOgzgCZHcmvb5i8vkiSHZ30YyGw3DFcQ9QYwVoNVAh0S5Tn5aIE0qlU+mEIIGDaX92jgJIg
gSSQPr80xbA8JED90rkDrIIrVIHZs4m2RZAAbdjPotLgAkVNBZgsLwOkSeF7wgPcX71QCZQhDiRB
hCXKTkP7+rCByb6/NiY7hv9L/8L+6ilCKODgMWKLWjkbkCIEvdyG7xJ5dJM8OSlyzGCjAfrWUNgJ
YSWNppYwvGwJJEaubFnNIHMm0CUUV5/fBZN0iYL7LJxocQ0ufUiFVRREpcwBoSK4YtFm0rykSBUf
G0UCZkpKqFwwYPtreLtAT5BskEAqGZWvQR3YvmVPIVJUYQ9Aex/Kb8PbBQjXpM0CCURqBsxubs89
wnUsCyAuiCEIpcg376/Bhc34d5qsXiBsBurFHmhtWNzbBVWUWm1CJQaKDM444rw3H0XCOvD+lNNx
k59PodH3ikowsY0MJRRXc/gGZCPJJbvSxSV9TNch0fIhmd7XCCLZjoyQXNlvQquIh7QLmHhZR0kH
WQJHB0W25iXFt+5oBAJqWoQZg9NiMxoVNKRdoIVPWhZIKjMRU0y7/fmtj3fBJo+IAaXvuLWhw3Oa
ddgyZT0FYwx5JB3IR17h8S7QMjgG5slGOYPTCMTN0qUFQkawJwKP+JukOtOi2B7ev/15c/gGdRbo
HpWVAjSCTs78p3XgcB1LgU2BhZZlOqJaH2JwNpKWKQHyl/Oa0XuQPriAE5sj34ugbGQFJ8mAsKH5
+eA8JYhTNVnrQLHNcUGhtN7g3hPoyII9hunZEZn3n7s0sGSCwJNJyoKBO0jzg3uAoIo6fmcX8BQY
Eq0IdN7+GpxeoL1LNF7InQgAWRCwCHrhxkbylse74AhZod6I99zswvD0Atsg7Tur5E5FP/thF/r+
Er41MSYnokUoIivDOhFCFpqH+vcRBJkVqGPYzYNX2LMRSMgYH51SRHv4BmQjwRMK+gCpsyCyCaSL
NBpgGlnvaQRiaMCJKiGW0irGwUkBiSVZfxEpUOgZ5q+eKgCHZLE5cAO0FYj/wTj+F5Lysw/m3PPD
+b4Dxl/kz/XA/O4XDr0fT3/e9n28nv/9l2hw6fziXZ0umnv/apD5TweosgfbHP3wAL7Z36f939sX
fHrrzr0Ob3X4j9f+IpsxmRgSNtHw0z7mu1lEHw0zUr7PotlxYwoHkG/y60n+/qvznEfi/8LCzw9f
OeoP+lfrZj7de90H3iPopR84C2A0nuWHVxefsYFgyq58Pgv9H0nWm0HbIH2l107CJJvNk+OnbrpK
5FemR/Kx8B/LorP4Hooou/hkEc42s2xxvHIDf5deuW21epX8eHWehGX0vTv6t2m7kr0L07wzf96V
wgafJ7vy1SJhXnF35Qb0JbvyNTvu+8c7DkOkYF+RXfj1fOZ1BFBlTMMfUCGvw9CPE797IhsYoPQj
x3N/1tMiDahKeuVk0/14DZZddtm3T3VTA3+SXpgFysegPojBXu2JfqnDfxCm59+ZgJuk9PMn29zg
lWQf+3bmxx3tATZFYEDk183qcBbPDyvtjXkDKZBfOs9nj16ZL4qiI9Oasi9aS6/vP0IsN+s22jal
UPmlsQV5UnQkuwUdya+d5z5/p2lHN7Xlyz+xelJm/aUFWkp66SQuejqkhV/Irvxu8T3rj64DfCdK
ePJLV7Ou3SLWElUh+YU3r65nUZp7ftest/WWP7H+m0WWLzqaSnDwEZD9icVvF1v/sWPGWFzkxf/E
4l+TLDistFcpTVlaeukkK7xX57MswVJ2Dychtnq4479X4e/2N5jMgv7Zb7Bmss//3vO7O950ekgv
G4R4JN2ohiYSUfCSXjpbLPtcBvuGRdmFPyziOK/DatYLE9pUrOzyn7xkvnj1On9i25ocp+zyn5Py
N4LYpg//zA2eCmKbkZJd/o7dX0Du1nEpWjSV/NrbblQJT63IJcque1/MvMMqQqe08AbZZR8WWYRl
66zcJHykV/aJbHri3dZbZJf+MsPuMLuqezRbggHpxRd58erhuYdvCofS6/v5Y8KsjY7n1jY+Sq9d
J/CPLDtfs0linl75uUzTz36wp/mnAy3Kc/9bN7kmfuMxXMyy//wfAAAA//8=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_xlchart.v5.13</cx:f>
        <cx:nf>_xlchart.v5.12</cx:nf>
      </cx:strDim>
      <cx:strDim type="cat">
        <cx:f>_xlchart.v5.10</cx:f>
        <cx:nf>_xlchart.v5.8</cx:nf>
      </cx:strDim>
    </cx:data>
    <cx:data id="1">
      <cx:strDim type="cat">
        <cx:f>_xlchart.v5.10</cx:f>
        <cx:nf>_xlchart.v5.8</cx:nf>
      </cx:strDim>
      <cx:numDim type="colorVal">
        <cx:f>_xlchart.v5.16</cx:f>
        <cx:nf>_xlchart.v5.15</cx:nf>
      </cx:numDim>
    </cx:data>
  </cx:chartData>
  <cx:chart>
    <cx:title pos="t" align="ctr" overlay="0"/>
    <cx:plotArea>
      <cx:plotAreaRegion>
        <cx:series layoutId="regionMap" uniqueId="{52A32706-C2E8-44F0-9498-D863DB9D4549}" formatIdx="0">
          <cx:tx>
            <cx:txData>
              <cx:f>_xlchart.v5.12</cx:f>
              <cx:v>City</cx:v>
            </cx:txData>
          </cx:tx>
          <cx:dataId val="0"/>
          <cx:layoutPr>
            <cx:geography cultureLanguage="en-US" cultureRegion="IN" attribution="Powered by Bing">
              <cx:geoCache provider="{E9337A44-BEBE-4D9F-B70C-5C5E7DAFC167}">
                <cx:binary>1F1pc9s4tv0rqXx+dBMbAUxNT1WTlGR5j+3ESb6w1F5IcANJcP/178pbZEaJPTN+r0rqdHdsGcIl
Du7FuQuu/3nd/+M6vV1VH/oszc0/rvs/P0Z1Xfzjjz/MdXSbrcxepq4rbfRdvXetsz/03Z26vv3j
plp1Kg//wDaif1xHq6q+7T/+65/waeGtPtLXq1rp/FNzWw3nt6ZJa/Ob97a+9WF1k6ncV6au1HWN
/vx4eJvXzXUyfPwAf1H1cDkUt39+fPFTHz/8Mf2sn+b9kIJodXMDYwnfY5gTTB3x8UOq8/Dx+5Zg
e1hwblPqyPsXfZr0ZJXBwLeIci/I6uamujUGnuX+/5sjXwgOb3z7+OFaN3m9XrAQ1u7Pj59zVd/e
fLioV/Wt+fhBGe09/ICn19J/vrh/3D9eLvm//jn5BizA5DsbqExX67W3fgLFW6XqTle5Wj2t0LvA
ghl1HImkff9CL9FBSO45iGOOKHqA52nuB3TeJtN2fDbHThDy/tpJhC50U0cf/FWi63fEiNI9ShxE
GecPEPAJRra9h4lNJXImuvNWebbj83L0BKELfycRulqZCExprfOnffzf6xDlexQhwrj4BT7Y3mPM
ocKm6EnHHszqgw69TabtGG2OnSB0tZs6dHLbfTi4rcztOx4+1N5DRNqSkQcAbPxSgzjdc7hgcL4+
KJic6NHbZNqO0ObYCUInBzupQ8fKGN1U6v00iIg94nD2rCBTfCTeo5wThzDxAJDzNPeDBr1Fou3o
/Bg5web4dCexubzNcyBBt7dPC/TfmzfC9gTFUgJze1j8KYFz9ghdEzvqPFAI8jT3AzhvEmk7OhtD
J/BcnuwkPPNUV+rmHbkBFntMMoYwkS9NmgCVEZxQLMhWVN4gyXZMngdOEJkf7SQif6Wrv1fZOyJC
8B53HIod+5FRgzq88HccUCebEGyDTt2/XqrLGwTaDszzwAkwf+0mMCe6Ai7trSqdqvw98WF7jEjC
GbEfln/CprncQ4IR4TiP5mxy1rxdru0wTcdP0DrxdlKNrpS51rlR70mrgZQRCZwNNOlJUV4oktyD
eAIYP7ndwr1JpO0YbQydwHO13El4Pter6MnMvAMjkHsEE84dzB7OlgmdRgit+TTG2Jkoz2tybIfj
YdQEic+XO4nE5W2/Mu8IBdqjDhFUoEfPBr08bSRABWeN5PzxtAHytul7virOdkQeh00gufy6k5Cc
3P5drUzyjmcMRetgJ1qryFYFAVQEsteQiIf32UtU3iLRdmB+jJxgczLbSWwOV7l5V30RQIsprDxE
nO9fU30BT1TYSNiEPbODTX15XZ7tuDyNm6ByeLGTqKxjGvurrIBYWvWOniYle45gDpLk8VyZUGcO
arU+dSCS86xWm+C8WaztGE2GT6A62d9ZqI5ve3Wtn0zMO5z/EJDGYN3Qhse/ycyQ7ewhW0DETYB6
TRF6XZpfw/M0dorN8U5icwbBGjOk7epdUzoQ7BQSMjqPR4ttT0wc53uCCLG2gA8mbkIJ3irVdpRe
jp7gdPbXTuK0TMEF1eodads6II0ppHTYDww2NUiAE0rFOt75eAxBdGdTj94i0XZ8foycYLPczTDB
U9L6g7774Om0yf5+1/So2JM25QIRyAhsAgRKZCM4iYB7PyjRJGPw74q1HaztnzIBzvd2Uqn823TV
rd6TPhC5Z9sC+METd5uERDkDX0k4lKBHzCas+y0S/QKn52eZYrObrPtYrbMI75vEXmcJJKLk6Vya
nEqS7iEJsWqCIZiwaereJMt2WDaGTnA53s30wbG6jlS4et8gm+CUSzBxz2Rg085BdQ6HQCkkth/f
nwR03iLRr8B5epYpNrsZYru6NfWHL6oK1buyOUiNQjKBcbBaWx1WYUN9DuHAtR/fB59pU33eLNZ2
lCbDJ1BdfdnJo8fTYN6ua3Xd1E+L9d87ReuYD2eIkSfndWLgOOSFiMAC4cmx80ZptuPzYvAEHW83
I6TL/Eat3jXjI/fW1otD2ODx9ZLLCQcqECHk48jHsMOEy71BoO3gPA+cALPczdNnHR/5pqvkHXUG
70kiMV1nQ+9f04AP23PgHQgJ0QfkJqfPWyTaDs2PkRNsTr7tpEn7q0reO1JKIYwAZI2gRxcUwgSb
zGBdk0MkYgzKdu5fE7P2Fom2Y/Nj5ASbv853EpvTSL1j8A1CBxRWHcj0YwR7ojNQ+AGBHYgc4Kdi
tid9fSjHeU2a7Zg8jJrgcbqbIdG/KjXqdz1g6B6W4LiIJzM1KSm4z4c6lEmHPeSDgBpscrQ3CLQd
leeBE2D++r6TinJy267eszgKAgIE6m7pc6nHxIQh5Ow5oEqCiwcbNsHldXm2w/I0boLKyW6y5f8D
nwbugiAsJNR8bnU6Ofg8cPJQ8uSUTo6Wt0i0HZkfIyfYfPlrJzXmatBwcSd8Mifv4MUAI5PSwc4v
Tn3IWkMtOwKdsh/Z9NPcj7Xsrwu0HZnnJ5kAc7WbfOzh7sT/QfUagYA0kZB+++Hub7IyCAcISSHv
Bhd37l8Txvx2ubbDNB0/QetiN2PRp9Vt+K43QgAlqCCEBM7jnbZJJBrd3wgBkMjkxHldkO2wPI2b
wHG6m4QZ8ji6Wt28I2mGKBr4MpBto4+OJqz7ptogG6pCIc8DVwxe2rO3iLIdkh8jJ6B4u3mzYKm7
1dPavMs5Y3PqQFyTbvX8JdlbB2McZD++P7Fjr0mzHZOHURM8lrt59J8m6SrS71q5DjogCNzDfQyD
TQsHJBz9UNVh20/3EMGqbboxb5FoOy4/Rk6wOT3cSVp2pBtl3jmIae9JqBm0HSiPeni9tGASwcGP
oOZWPPKySRDzTSJtR2dj6ASeo91UncWthjTNO1ozuPMB1zuxgATngzVDL8ERZI9SSjgQs2drt6k5
bxBoOzTPAyfALHYTmOOVMavrqDG3dW2ejMu7HDZwhR2WH1KZ968JPFBX6NgM7uQICNxs4vJmebaj
Mxk+weh4NzE6j6AjwoelSVf5zdNqvQNEAAEWcJvjsTRDTkI169JPBFGadRTt/jXhaW+VajtQL0dP
cDpf7uQZtL7Zuv5TFOr9YFpfbsNQY/NcljZxbKBuDWKcGGj2I8+e0LY3CrUdpReDJyAdX+wmSDqv
3zXXCb0IwI4xJOGsuX+Bnrx0dAAhCtE3Z13R9sLWvS7KL2B5GjiF5HI3IVlVw/vatrXzue59wybK
wh3I1CDIHMjH7ObEph2/QZJfQPI8coqJv5OYfLmtMthlTxv2HY4bumdzhuGfiX5AlYYD0U/pQPX6
/Wsaen5dku2QPD/CBJEvu6klyxtwPt8VDyikhRtRT12GJsc/QnAZFC56cmFPAHlVkO1wPA6bgLHc
TfU4Xqn89h3BYFCqCVfY2VMd7SSd6cg9jKAkAwI4DzpCn+Z+7MbxmjjbIXl8igkkx7OdtFgPt7zf
vRMUdBqC654Q3n+0TpMTBbxPKHFep6J/BAk2z/i3SrUdoJejJzid7IbqXP+27dvDWj0cLy9+8t9t
dichUgYNocDl38rC4P4n3DGEYPPTyT/RoEk3ul+LtR2oyfAXT/L/1Oru123wnpsE+qt6NbvvLrjR
Ce/3794/LvQ8nAx95LFbacHD2i1v/vyIERegL89dC9cf8jsGvDHmdmXqPz9aEIzeszGBPjgYcEXQ
muDjhw7KftdvQSkBdGCzbehWADlS8H8+fsjXHSz+/EjX1xLWNxYxXG6EXnsCzjazbhQHb1HoewQe
LfQxsKFDmEPRc1vHM50OkJN6Xo/Hrz/kTXamVV4bGL3OHhUPP7cWlkGhHETMoVUceADraJSAbVVc
r84hQww/jv6nGHWCg2CITnlRSOSlVmbFbhdh5rHSSYZ9rhOSz5skjGLlKlIchzi1vFSF0Y0JxKhd
Hma48IQdlf0yGsssd7XhzvVYYTnLciWoS7NiONJlUqVXaqTlkTajfROTsJcuapK+cW2G+OBnVtuS
hbIc/ZnXNcdLU8q2PeiJqrrjqnDyWVQnfe4OOB3cZHCS4wJJ6qEmqF02WEd2MxTKrQoReijOR+yX
Q/W9bXA1wzhKl7Tt7cEbYoFuIZrdMHcgIZ1LEUR4FnQ5izzqROo4bXW3bNKG71tVUy1bncWFW6m8
/9SW1gLHDfY1lldd3pNFZKV15mWhXks1jPFVz0zhkYYUfjP0R5FEqtqPR1Qh5HcJCmq/0WncG5eT
itUuynHoYp1WxhutIBmRC8jDKttjg84UVuyAxqM5M0UXO4cd4uwaVmQ4TIyMg+pydIpxWVfUWPSQ
V2GfzOIKuQXtnL5YVKKI0hnucXesY5oqmu7zdIAEcT53RpG1yOtoFNVkP1Z9pMveM0nRNvxwbPq8
kqOHDEK4n3VR0sRR68qw6nG7RFmCZHuYdjJWTu32CEoykmUoLM4Lv4Cmkd9agtG5MUN/lpbS6m9k
zov4TsbI3A2BjTtygnPDMnTBswDNnVpxbdyCB/xr0aUNdctMtkddmCQHTt4UsFBVEkTekDbxUlGZ
k1mVJp8Q0tXMVlnlBlHSna6vS7q2UjFsyz7R/lAkoWdBNvxAxImehaE9zkelkkWio1Okiv68dhqq
/MBKsa9kFeVeWtbhgRA1px4lsNoejkWwb+d2W89SMrBl1tvVfJSjWWlcpNe4LhGZy8Q4zK3KMXJr
EYjUDeu4Im5uJDowpO5cSsL0IM5UjPZp3nyPYtrW3qgpO7NgBZmraRF+DytqH4YxzeZZz6xFS2ju
c5juOHVIsUAj6j/lukaLqEtEfEpRwN2sFF3jJthODjEKy87tsGl9kTj5su1sdqLqIMZuX6f0yBHx
eJAHo+2OsT34SROtQMZ4LuwMzZs0PHEi0yR+Q50jyOGYr1GfBN+jKpJznY3toogJnSVlkh80iBef
YzOesJyzT+udfRogY/vcJvnMKdHxGPPBjVRRe4IUbC5UgStYgcK+02iwTzVLwq9hocbDqqTdkW6T
dN+kTuEOygkXcdwmi0CZwA3KwtzgLjGLwqnkRUgt5sKNOnwkEv5lxPZpTuLS41bgHCVjy44KVVr7
cWy6K1bqLnLjpO+OekXwt4wNfe82w6hDt0ttcu5g2sxQbsidxUWUeTWsxjwZ43rZ1Om1A6F6r1KB
Eb7VDKV0k9ahFwXp+sjDvNXXVAzhJYtpaLs6qdjfdabVIpfGwGcU1jIVKfYIKSy3bNp02dmOPkj6
MvNEHMezoI37OclDsd8zJ3C7Im+F2zh9PK9ZiGCjN7U6RDJqLuuoSrwU1ufS9OUn2Nb6XODhSHaR
5bEkkPsWjwrhClLyA1FZSrqSpuKmd/LoTKZC7beBzm+4sqWf2gNO3CKDFNFs0NR2BxstAyc+r7NK
LAfS9n4Cu/sCWbrIXNQNeF82JPC6evws7Bj5Q89C7nJeqpM4bcGyNzb5rtOwc7Oosfy+QzT2e9th
35jopE9QMZ7rXiqP8qq7SiKTu4zE+hinRWLclvfXVp+3sxaT+i5MOstLWDnOdBqZRU8x+YrzMTsd
kZKnbS/GsyFneo7SsD7DVVUcBlZnX3BUjYlnyiop51qbcGZ0aa9E0VQ+7Rt9HlNL197QRcSL4sZy
KarDu34M7f28zfk3guvR8kfYWrMRTI4X1UPruCKMOj/XYPlFV1kuF61zjMsx9EAjyZyGCH8OS1kc
io5FB1pWxVmJotavS7uFlZXRcKuGqr5gbVjGXomDyDf2kJZuhEzmBX3puAi1eDlWw9B4FJe3WabI
DPVauoRhfdzHRexZpKyOxlx3n1JuzZohkcdli5ly+aCiYEkcKzmObFT6CJfx99S0+DI2aXHMCzFc
2B0yvWs5kTynsq/3W1H3S90Hiro6oJ3XRso+rdoiucqkLq9CkVdneZMGX4okUIdNX/Zu1InxM6ro
MItsHS+Gqh1mwVCXru3kJvIpPK32+hrb9TJPx7ZwQ958XufqB1dRk/uWYrnnMKpnpR3ZZ6XhIZlx
EeiDvLNo7WVJNxyyeMgST1UIz4SmBNax7r7SnjOXtZGzGPqsjby4DMYDpJBzjeHzLU8HuToL66jz
nNiWV8PIzL5NRzjoRW43qWtCo+aOSpwjDrHty4C3VeharHISNwyEor7o+qOm1NXcFLTJvc3GzS9I
1bUuhgqozWO77Ocv/3WpM/hz38n5xzfX3bZ/fAXX3h7adP/2pyA7t/aIzfSH1uT4+bN+9IxeE9Ln
BtITivvQ2PsX/Pe3b76NHANbIEBZf02On9v+/SDUj2MeyTFUnsFHALuz4YotXFhbt354JMeCQycv
DPEbiTCC2nQOMZxHckwQkGNgdhKutxEbgqRAWR/JMabQRAcKqNZZH7jUC7dz/h1yDCR7kxpTuKnN
KLmvnIe/Qtj1JTUOu94eRaGbfYybsPbSRGYZaG8kj2hDJNhsVuVHidNAm3QZtQK83ee12kLN4QE3
Z2c2XqeHEayP4JAfwWvpNoh5WYajbMe+XnQNbmd8yJwZUjj1B66y/f9gKqh1gjINCi2H1+3WN6cC
PtAilLF6QVGlFilGnUtMVMyg2Lb8D54KlnJdx4vW96oh2bM5FbCZpBgorRdp36tFT8bSr+o68eqe
N8vfPxU4aj8t4PpiHXROhE3B1j7U5lR9WzdJymABpQqk2w74U141zl3fOn6YB7HHNYGzOggSr7Cp
fjAKD83ct6C3dps23Kp79AjcuODrXQxu3+Q56z4KAlLU9cLSFKx/3EezHIHv8/tH/HmPrBsQY6hF
p3CFHe6xv3xEEwpi2jJoFhW0Yq1gb+YGfKG+5O0sLrI8e+WhIIg3eSiG1xlVTKAUG/Kq64fe2JIM
jiMSobpZhAPQ/yipbsFLvROhBvKQZodOAK7S7x/w52Vk0BJOgusAFyWgR4z9ckbg93EniG4WMTjD
Xh7IFMCSGgKAv1O19TK9BAtmWferFXANZh3DfDkLbQKUA8ltFkS1g0ss6yi0zOmAMPZ6O2OvPNO2
VdycbQKaQ+2wDFnaLETbITfQyg3brHaLOClcLWXtVkny9+8fEE+8fNiODH5jgnDWTSolbMiJKRui
xBFdB2qHIoeeUk3TL6HdBEtHj2K/0SF4AOU5bwfhlSk1N05ti4OCkf0mrPSibWQ7a8CXdKuOF9d9
T6zl4FDp4qAuL4DUuCmPwOlOyvEVw4S24A9d6iHl5TDB8U87TpjQwboGNVJdQxOXWl3C3b5n7cyy
iO0qg0qvELrzCazeDKc9/W6PvD9rkChOeD0SLyxCeQqBtfAVXWBbRQP7vNZwBv9OlCGWqZOMLK0X
fR3NgPIxX1VR75XCqWemDM1ncEJiz+4cmfo6HfODPo+rIxNkbeJnfd26rZ27CTWxWw657QJ3Dvwg
F7YLUYHhMIS4xQl2Rms5Jp32y7au/Y6zwivrSn5pOmV9qVsReJKo0quoxedwYVK5LanErNH9QZ1U
xu2stPHqgEm3T9lhRJPPTSfMSUIHAtGPMZlXpFF+Z9WnWvJxv1R8dAeaErcP0uDIjgb7yqrKdhHn
ieUFbLhLBnJeizpxJQ+T/dqJ6lP45Hz++936s4Ksy24hIs0onMHQhvClOvYmZA3r1qCb6MQCJ81T
wl4i1V82Y1DMmiZD/7ZKwoxQzAuBH8bX9ubljLLqWyHHpF5UQbBEhs5SFF7LnB5VJKdeIp2vv3/C
n+22YBysDVpfMgbqMzFrJpRtDtjUi3hICxe3tFuGuiMzgavB//1UP29TAYE9qK+AsnJI869/3cOm
zQ4b1sZdq+EUFC071FaJoOK14a8s4NZZIE4JNAV6R8IavpwlswMrqztYQMup7MotubT2mzIUZ79/
GPSzHYOngSJ4AWwR6rPYZJ5EWSNyCgnuYo+0r5GJ506fhb5jcu3SwHCgFLDxbU7Cg0pcVThcaJqo
18wSgcd5eWBANQsETZmAy/uQaJzgV5aajqrlZkH7lM+6UqbzoIvrOe1qJTxCR7pEeS9nla1vU93x
86SOu0XI7PY4G0dywBIdvIIA3ioTdLwX0BJlfcd2cqxAoMSygoiYRR42+dKu2EzaTeeOeV2eBKZo
vIg3xbeUgSqnpTWcNoUaPEfZ2Jci1z7P09sU9e1JInp/HLvvTWxhr1R1cTHkjXKLWrF9Bn7yQT6k
J5YNgc/fY7v9ASRccIDWFHBX6D5SvcEuAlTJbBAdLGo0nIcVL+ZNR8PPEVgxryh57AcG2V7GnRpO
rCo7GKJxJRS/NJUjl00RBF4vqnbtvMpPeuT6UtDxdmRBfkAExLO6IhwgChtbcFbU6bxSZfHKE6A1
7D9ti40nmOzOrk5BYD2YxWDF4UEwyvygZn3ux5bt16oCI984gxvH9pLoofXAGc1e2QVk6y6Ai3AQ
14fbvHyq7mIAWzKwxixiK6oLt0kF+xto1RkHD91NpX2j07a/4hhF16by6qYNvVjjCOJAUe62oZlj
22i/cih3O4W6zOW4KbwIJlz0LI49GofodsgRAlPJLzhJZsyOte9Y8qoQcbWPWmYfWQyl+6PWK97a
F84AE4UUNV7RScNeWfOfqZuA+7FwuQwYAqRR1g7ppnlbs54kiMEglHF6lQcL3sapb4125OqRkVd4
4haz7QCTAs8T2oECV5x4FCaFCGsFRmdRhPmdVCKAU7uNXdqP8pWZ1p802UkwEySNJCRvuT0l9mUQ
NhAVZ7CTqvAyQSS8itMxSN1sAG+CDUmaQlTGEgeBg6JXttCW09eBYjyHE/hNADYQ75crWocKAlix
bRYNH74FtTjreXlu0+Au5fXf4PI6rxxQ99zzp2dlGErVocKMOVObLlvL9ErBloUe7Pl5Q4D3DAHx
hzxqPdKOt3YAsReV9n44FEBuqFBea8LKt4Gt/N4Ebd1McPv3ofLXnh7LqqlbFrWgv53QtW8X3HFp
FESupXTosSi++/10Ww5NSL4RgBm6x0Nt0cRiOzJOwqzpAeSh6hdhgQJvbET0io+4dX3hVw1BNfl6
eX/K8MUGhRrRwizAR6480faR3+ax9JxAWMvOENDOlja+NZTprAvCzINoQDrrW+twhBzTK/r6s1Mu
4HeDAVu2QYegZ/5EX7uhYWNkILpP2tqeRSEP56Yaj4d2CL0wQ5ZXmCxfRLzGEGRv7FfUCm3TYGBD
sNjA2wWd7rU6bANMcrtaDIhGfxe8guxCV4X1qVGIZW7naMfxdAMf4FqDtIBQO2XKfDsuEgxpFx4l
XmcN3XEbkTBwcV03yGMhMze/3xlbxFz343TAxnDgOWiyMyJLqIHlTrlw+qCaN3RsZxRyfzPg8uqV
JdkyFfSBgnZeNocwHFxAfKnukJsyRVnxclGPQXZHycA/jXkEuTXLsf+DxwIOyigkBECXf7JqRV6M
dSFouWBYVZ8kQ85cDzw4jKv170b7nUe/xYjBTBAWAYrIIai1Vr0NLoHHIIx1AzMpYod+UOfFRRaW
eAan2+jafQZJaR0Nr5iPrUsJ/jV11qVO0Lrh5aSQaMxrGbFyMWDUehnrO1fFGfYrG5tXprqvG5ie
EMA04OLOuhEbAYv1cjKRUN2EI4ItQiu7nDvDUFeeimg3+iwL8tRzKoN9Bzh56pWk7aw5eI5NPxt7
TrJPmWCgXIpAjHEZQAL1Cy7aNPKrPBGNX6Spo9w6KKOV7ph1nBDBzDyM0jB2TY5U5ObwSMTjjhbC
ly3r0LyDNn0Q3bciuYBUCIekDq2i2A2TCF06DR6Rn9Ke4XmMst6ZEVlE+KvskMpunRiCJaFbgAcT
HfZRRQK/UkkVfTYpJA6XaQ7RtUWkUEZnll2gg2zse2sBScvWnLAsb8QxrZsh+OQYlOZz+Nrq5llX
mQRyf1QmuZ8nLQ2PBc8Z9xtGdDxvWJletJZ0goMqt/Q+qpI8cIewgoyljNSXzEAptNs3VMdLHnYh
lDc0WifzIVFDOINqhrw6iltwJ5XnSMgiLYzpZOL3LWQcfd1Cpvsws0xgQ9whK7BfZGxNrpQQeMVN
APESHtS9Nwqqq4uCKYsvdG3i4ayDzMVFrmhVzwarlPzc1pkIIRXUhs0SSGw/LwVk1+Y0DyFxCsnj
cfSMieUihzygnqXBOvxnW1gmbmmY+BxHZer1aaaJZ2jUIjcuCrafieYTxHnnTcuKq6DA6dfUEvZ5
nTudG2Rxv28NcTojpTxt0mGel2beRzw/DzgEUWkUzpIxVwtMk85PZJLNw6Y9IO3QebgwqzhxqMsa
HPhN3JN5RsgNJVY3a/PBgAwVXzims2eSKmdBJVSPAGMe3TiX4aGhRf83r8vOp80QuzlvV2PpsP2W
9KPb9oPLVPplncl0LKc8YzKrZlDOoM4S0o1eYyt0KLI0OiYd4AHegnKNCr70I2ELZiHIo0aFGw19
sAwkTbw+ThogFYZ7KZwSvjF8/JSk/bKsae2qcWDwn+Q0gehS39EK8rg99kc7KWd9XaVuHAWtl/Ak
O+xI5CtA9iwQ9Dyzon6GOhHNx7EavcGqGz/AA16MQF3PgzAtvufC2Ed5xIUPiTUHUqd1dedYZe5Z
dVv4AgLWC641W1apHF2eB/2S2AoqYQYuZhCkOMConytWoHnChq+Z3ZRfcxXsc0YvVDN8ZX2Qzzpb
QqCuCb5mjhVWoIGZWEJpRz5vrTLwR2ZdJlD0cmAConwn1GJmQ8oUcChHl8Zy9KEspDhXldWelWEl
zk3Tw7lIzFE9QOVB2o/KHSzoBFp2xb4gtdpXJsv280y0d9TUDaTzuxEiXEmr6nHwGl3mIwHXHNtV
GMy0kvVlokU0uhg2z1WGbdL7vAQ/Ag5TMBJx2HTfoEggOSk72GXxEOSuSNDSbsJhBoldPXfQKA7h
L3rWg0LMAqjXHsyRGLqwM9+GqOKmhAohSHkm/mhw9c2CQg07DgUkBDHIvOAW1tc9H5NinyQpbvxM
VLx1Bw2lYEeW5dSxm3AB+cN0aJl1AOFZ20CQtlT7VQUr5dZJnvrrEprLCKL6ZziN8WWQ5YlaQt1I
NWNSlSeow2KuVduNbl9CMC5Sxv7bsQPgkxDfLWZ8tNPDAg7Z69qI0Jmty7q8uGOKHPW9cS5omwR3
EoL7jQcsIAPnO2htfxxE/xnyTNldVVQOVBxlBn3Pe1754KKxU5nj4puSeeebyAyLGhjLpRho/K01
8DmDlfYzXePyYNTgT6s+p0tosmauIAoHaZDYROO8bhvYCRGR5dcoFOV1WdBknvRW+ZWXWO3HVVCn
S9LXyVwNtrliuhzAP9Rd5zsBy6C4aTSgHCm2mJfYNPFDx2FeDIRr2ZQs8TmEkGfglcpqnoDflO1n
hYafr1XYfimDLhxngikkoNioC5SnbVpKL4PU4LLIo3S9B63uIJRxdGFnUepqXjV4bmA5rS+5pPCI
vEhkdBjiEUR1kvZLi/umOw6DIDxVohS+tovxWNdCHNGIwqeSQi2orZyLtsZsdIGJlAdOEUWncWeK
7xC6wzMInLHTsAJVneVQDzMfmz6Zd7qn2YJzHp6madFyr2AROwUlKkGpAF0IwpcHSSbpKY+i4u+q
DatPdKzQpVGw3ipOhsU45MNCRLCoFuTb/5e9b2uOG0e6/EXY4BUkH5esq662ZMm2XhBW2yZ4AQGQ
IEDy1++BpZlpqfezY553J2JcLamqSACJRObJc5KXBKb5UaWjek59hlkNdFN21+m2OWJmm1O6CHwt
mZcPKM/rCxW2xdVmJ/VsVjV+sRzzuoGk8ZcM61GX28wxrXoQ7KIGGnGcCzN9L9yU3iabJq60sqhv
lyZtFOJdIdbvG0g++YIT2MVJX8YuZOtViGNZ7UD0ApWK51qX9cDbAR5qZlOpZRB+UuGa3japZA+K
cvCI0lk+0Zp2OzNzMKIisrGwtDmCyHSOo31tcn2xjgHb1WS2l6PA4NGvbHnISQu/WLPmFCt8WgWk
vp0LTbeS5yki8CHIUbGIdX8GF0yw0hQAcXZN59gFFwZvYLbIy7p2vdm1m5JzuWGfA8Yaps/rCtA6
z+z0PauTtALPsT+Ho/FWPnM1o+YSpfeN4PYxkWbOKidxk30adHe5GdW3uOX0nhSb7ks1OH67UjGE
5ZQM45deb8uHnE7zY6CW7q7xyx2NLL9K25Dd6QQMoLAj68G31I9KBBn8Npkwa3nL1w9BTdafwQb6
EFmSdCgB2rO7SLTJGcyJ4YrGDt8ot+4OIfvygG7j0/fN2YRcbCMg8T0RfP2ZKcB8FZs5kyXwlmks
B0ocCBhEZgM8+SZIBS4lu0s4Uq5SzZNez8JayjF2WNJG9AjXSxNYGnwWv+27VoaVCDf5gcQtQFy7
9ljrYMq5PdNY5kNVTOanzAlyJhsIEF2E0z+JbMPHpFZuZ90EaqVt57nC1tMf4S22nzJq1VjRaFi7
amzT+UeUz1uKNctg+0phWihO8ukYgB85lnjmdPhpA8H0rjABvFlG7Y9F5fqjYQOAfx2pG2NX9XVp
mf4Ymry+ZVQ3R1PMOfqi5/EZfqwY92uO/T2Q2nzWTTMEH0eST/DxshPpWa4Sk5fH2TVyYnZQMxvh
xGiUATc18YyCcJw/bVNubphQ9dH2vT0lVGBpcGxexWPSzWWa1c0HmkzqoIZkehiVZeW48Z+mlvjV
pJTaMavi57So00Oi+q1SySp3UbwMVWpjegwxXyUqmsmuw+PVVWlisd6FYlw+IAhx5ZC07DHq6wR0
XHlviuTaZnCJSxCAtWjGcefmor3RwH+CmVswDNWIy3b0NnAivOGZgN+IN5TXg4ZcL5So22FN2T1l
kTwXSzPXcLpiA/8UxUYdpsE5bcyFXdd+12BvXge1G6+GOhsuaj6sJUJ9hIAFyn+AUL8VKdfnLhuW
u07a+LvtkwvdBCFcWo5/4knvBxoq8ISSy2Vpk8+Itz3vbJHPhfN1JmkOHMjyWTOZoVrGEZDaVq6f
88XVd8HA3SFb1InKXu8KR5q6bLQ85W77BvxPfO1EtoGQJjFJEUlqOHpkOFW2rglYQ103nTsSxKVl
JLjtRKIO0zynl4LNyy7pI/ER/5EBlGfk06wJhasr6rt5wkXmlGUf5qAAXw15TImkNPlWNAV9pJPp
T02TPS5tII6ASzniQIRypWhWWcrG8esmB3Ajw+jM4i185gFzB5uT4GiicNvlzRzvnMVmnBQ3pesA
FdbrSi8RXCSf2yQ9DukiD9hOcMAS/Mqypro4Fn1R/LTdHH1eVBLeFKLYwFoQySfFl7ZaEMMeUvgu
DG3qH0M8AefjarFKqQVn8JAhLixHM9b7elnUjw2lpqhStWludAszaIa+bkoQ8RTcmlo5+NntVC2q
HSsUEMpiM1E1ZxQBfVK339p16S5qN5xMp/u2TBNyJdd2+bgF0WfTEHHAVjw08dYiUEtTBGTZfCOS
lD30nUSYkdhDBxfYlio3zV0ejNuuE3F+Oa0NvFfA9zztu7IDH/pWqFTKirsiRNGi387rKu01TQmO
HZGTDhuODheqXtrbvo25LHW79dh344C0tCctthFqaPa6YKb9IvDs2SMkrwOOnAUUY70pQBpzQ5YP
BYv1FYiNLbK6zDZdOY9td1G4JriDOuNibLPlxMDTtfnUXfdY5ctpcBm8vuxRHHWmHNxkroD7riWd
2lO4kOJLgZop8hw8mHKYK8HTrdKK2qrNBp6X1prwy7Im41lG2XO40R9slPoJEWsPFp+QcFoTecj6
lBxiO9d7k83i40oRsfTrGKLoXZitqhfGFcKh5WQjYZsLEkuX7GwWTNkp60DWhtOg8paAO12Xw5rJ
W8A3MiijvK0lygA9nJAM0/ZJiHb4GOlcfKQNcOSyWeFAW+7M936Kgudhavl3zYJNVRGY+LcaLICL
dGzl/YrnxrovIyIerFuDJEdw2uOUIDQ+9yrHiVIs6itOS2BnWx9GM0B//EmyJvqE+BiZaSd4clF3
y/RddNJ8n+YJIMK0zuJnlwxAFabNsKdgasPnjo846WUCHvmkF/YUdSOS8IQ1pKjUxqbvJFVElNFm
i2y/delw3+sFjmHii5OHrDZWHpLCAdGYFw7z4NGMAEcOvbzndO5SxJiSPaEzNz5TqKUfd1lbdOku
GQKY0RCvptvZCXe5b1PQpXYDWFoZkpgFF22bZJgumy01yBuDwYa8cso19QHBK755I/kiz4kD/Ljj
SbGSI1l9CGBQIWUlkqniquUBON50FAhae0axSmTDUQf2+sye7Gg5L+u5KZaS1an4Gc0zrjrreIWI
AO11n14mM7WknsEejcOm2qYAzLQs3BYJKiuVx7hI6yrWdOoqYEGY+jhMhvsU/LHh2Dct4B4wC0As
HbqlO6kQKNBtpNMlBBl5Sy9BZZX3qQOjAkuIemvlmMb4uiwFHjKqoGsvJ7AY7FGsIH5cF9bYn5YC
Gy3nKFX8mpKQf+pWGx2HeRg+CyjPP3ZZoVmlVB58clxN62kBDM9ukxmDPkU2wD0iKsddNwPD4tF1
GQjqfzLtK6wJ9i6wf77ugMtgFi0xeP82RNP3BtlLU+Jmi6t1stOPpp3a/ljMo0YBowD1/hh0TbRU
fYD9Uzos53YagP9duGYiQQk7RESX8kS154COAFFG1FZaOJcmHbHV0VQPnyU4vyoxB6wrh3wGrSra
lq2/5TYOKu1DyD4bIlP24AY+hG0Q7XUvgwvUpMeTE3P8UdT5cgUuU/O4bdw9uCixL7D6qyTqw0u5
5EXY83cW6N9Jof9vclBB1/obMvwPfdb/ftu310uewBzFR/4tz4LSKgl+tUbGHgD3698MVK8fBukM
XV4ysN0KFGr+w0BFxwT/qRxhov+Lb8//ykAFORUFHTRUQiEe/TDD/L8hoIJ5AhT3b7WxAKTMLMZD
TnLQ/HB77+mSqDhM09JRdwXdSu955LkzovdHLdzGpVQ2j1Cv0WA6zccuEr0IPhuICMN9NygxfYpE
YraxBP0JRtmP7QgpUZXZQav8vqGDmqip5nZofhVnl2Q4QP0C8x6GYj21xDnCqwHUOWHP49wL7K9y
M/Ng1PXQrziWLZCvqSxyNVylrF0uJBE2OEMbtF6vCWOf2liri4HQL2SS9uikzeoqWIpdgcP3qhVT
c0TYM2P/pcAqOG22AQj27EhZCIdjDNX8Yu9iDUiwHzccY7Sny93W2fRboCK/Gc1kr5uAM0i8uHFz
Odq52coiroP+OCy2Py527PNdWsjmTFEAyG6Av9gWh07QHDUhEt+pVnM0Y2fnkvRARrhI4BLZ6A7t
Bhy7zMiAL/YROVyAZfY2AqPgq3FreOcoHyyg29bs+DTZuqzVClcz1etWTp0Ydy0Yk18g0Vof2Sbh
4Mdaq+W8yHzpSjamGGjCgjn6wvpWXzkUzY9TBAwpCTu7p7XSyDXD8cpJGaodOhW5PYwUXgy5b3qm
ILs8FojOriKDuvqxaRON0Hoag760MPUdiec1+AgN3z4yZBDH2PSsojL1aGprMnDnWiimUitsVoKp
O8pdMCdpibhFnLSEhGGp7ZwfIufc3plWQucW2fqwRibARNdAkqES691PZCbBty0NcUCk2I0H6Amg
zhqS9RscfxEdilGkR1DS1H04jPyyo6b/IoOWliywoasU0rRTb3kd7KIxuwUeMe7miLP9yGUGch8H
FasKwiW0UHL1+gAsfNnzbCxul1Sro2bjXM06qS94wZaslLHo7mkfpwpefe6/By2RZy+HOhuRiR26
C7In7IbRlkMbFs9g44UANCcD+VFtNKC8vpnPbhTZIepthmh4YNN9nti/AlRCdiBIbjuWj8C9sAOa
s8xULKq1XmxR1TQPrwRFPtTxNP+KRp/R0U4cYp902iAATC2qHFMkSLybmP6UJv14o/Nge4aGEHC5
rtfHuVHixDaGLUhIUCBoJlu8t8qTUaExvNFgYLjSyBbodmQbVqVTl+9CQAAPtNbILkgxnIeiqT8b
3YulzA3r77pERdUEvPNojTgamcMOkd4gi0264COyOYCDZokh+MJp5+BZWMgucVC3SIqMukUgVhwm
GvQ/hrBbz7qYIALhuvWQfFEOzPzVBlBYxKtzVQqtxalF6lLJJPq2uPVz2o+g7XZ1saBOFEHNt9Nx
inV0pULqN9MPbiKsxmW7lM7r+FIl+/+n4ots+a+/C9P/1U/hlwTZ1zv/XS79x6H4Tuv9H3UG1DT/
Phkp/V84w2JsCJwXeAhXgGrmizYDtUbfixtP6sQjA17Fya/SDLTcQnk3g0r99aE1r6diiHY2YMli
v4OsjnAvyv6bY/EdycnLocMoKKBZjjJ0LoBK4m3tsw/bcQhdl/5A5m3mYh+pRMF1B8o222Oazqr7
lpARNctBr9Oa7Ey0pKDmEsmC53oYkwGSomjpsgtUa9cZZSwy6JMrRD9d96lQZAVUtKQejTXtIneE
UmScVY1Cc/gjW+Q63/V8yfpveZ4q9lcsEGnf1BSEsrgUIeLKvkqA5opbHgbGDbu6T0fP7XapEFdQ
Omvcci1EuF5GIh7an2SyHpP/25K+BoR/V3a/rYCjo0OAh6RAdwAGLZYP7bXezlEWimbmlOc/mJND
q09GJH1y6hM7jdlpm4AGuGpDUNH8RGjcROzw+8u/Y53g+lkGHh9KCGAjUtSp39WngSnn8Bq0+d6G
Xdw1lZHIVeBPi4jo9jAC7RnNbuSmTsCvScimhg/IbtYpqsJkoy6+ALt4mLpSSh2PQEDSXONvv79J
X5D/T3QFWjm4qnhkpmdyog0jzPLtHC28IREKzuQ7JaMFEbLesjrTB5QEDcjlw2goferSgJk/KFPe
rY2/blKAQhaBlw+25vvrqnmVmSRx/r1eYXMUaKrqIb1NWDRAqto2c3M7MA7ae8m5jCL64hb/R23K
26DSDzvzcgq0zktADcYeejvsOrUNCRYefydZn+m4SqFVTb9hIxFzlshE+5uGhDK8jju9zvfdFATA
8/Fc5x6T8vsFeMuYwJ2k4PQDFoIwAQqnf7CBDOin7Yra+1+s2IZ0PEqtBEOhj4mpWI9rPi5Yld9f
8p+Dz6GDQMNaxOi+K/o76i7POKKtNRi/J9Rhlx/WkG5hd0hHN4P3DU5fQp/GGbOuywncdPokg9VC
LWob1I/cHwwhRA7x1gJToPfYJdioIO7iMeLvlqLY2rRQhjzjqdmZICdoCfyGEIvkOGdn14JKXDVi
WiNVAoKNcVcpAt75XijartVAwnG4LwRKicNOp3KM7gAODdPz7+fsLRsxycDJDSC0RA+4DD78Hxzy
2SHkCVDweF6AKsIIgrkLMFnB4uKUlMsYW3Kvok77TWOc9C8NyhP/7WSFIUX/5xhMduD3CVzb28nK
dTSZdaLyeQBWBh/ewnttqGetgVnTy5il8PtTPeOxR6JNAXpWI0C/MD2hwkQsKBEc3tZ7fhCHgbE3
W28vE8jR5J+YzOF7Gwt/6dtAoczR9AM9Ot6dTwuSKFWg7v08sYgSsW/NpPr5g95Mo4bK6VXj5kgm
LP4mVy3kCvH+tpJ7pxQ7T8XYo+wGoniwXgquB8PKAVkoQ66WBqS/o6KoN4AQcbHAJUakXcPhItgK
n750DXOo1v1+/d/R7uGpKJ5/ig5nINiCoAljfTvzsMxB28GqJ0BAaZtCg5WnMEXG5qIYq3DLCFw7
W1+8J/o44G/zL3cCTmOOPy3OxFQDz4n/vKGT914crFEEI8i1Q0jg4EjemQUgrEkwLtWTGrGL9D5G
UJxcg+EMQlI8Qcqvy4LZfnsUfFnXrER51GleweE7elfrjZHTKFAwexzJPNGbvKE+QAByLfri2M2p
Xx45xQVMaLVZau8UAOPtcYP+x3Vl0Pf+0Gow+1ggORTo01DGUBFvj7lYFqxdDM0zXtD0BDXQnUon
APUUxXB8qlvqBgGG/nX5IkdZEAG4XFp8hUTwgDtvyOBjA6NS0X0DNwCp+6GwY2jvk1hu5mpEUXQs
+16MAAJIzcRyqhMcrl+HfGDJo0WOBSPL8hpxhtWDRIjye9t478Ix+79IiugCDvlM/J6qGLN1qMNC
9U9bKCbQJhYgpQrSI9lKkAVm7eAofn/F994o8g3goUP0USnO7vdXRIY7cSdi9zXeZm+MUIZ59xdN
WYfDm1qd0ifWxhuM0EWzmeprECwz2Onvb8ODPG98NxikKAvi4IIGE1rd99jMBrBeg0MmHkUyCBMj
L5tT8kNqruGNeAem3B4cedl8sCB5wOMonkqUZHITWcC0WebQtsREtb7sWU7voVvp87WcXEgtNFYk
aCqdAtC9hBGBzd6CgQ1oOgHh2292HsAOpeWILs6s7Yzf+Rbo1i3UlJmChrEb48Uefz/i934N0h5o
PyM/aowWGMK706qjjA8Ouv4HO0N3X+zTcYwQxNrN2y1YkUly4qFbYLZLVwC3QUOUX5EtocqbdDy3
LmL3bKHepCPdbGI8oU1I7F2kBogdHnRvFWChDRR37DrmhI+pwzUX2J1ZqLGNfj+kd8JIkKEB4uHY
hFfDCoJP+c5V63gQm2yH6CE3HGjVwaja34ABeuK37q99jL61aJxxYHzxWxy+0ruUEazZ7hvhIcL4
cEn9r9DiaOq+9UWbJafGAa7TkPY5SW+YXvCuBuIcfM1aC4qWISQb44MCxBVP6FYxKAz3D0N7F2Vi
aEUICn+IrQIaP+K9t07bLF2Y9bNcH+Laek9lRg3T2vqtkX+ZIO8iUIiM1NtjFg3+fBREogQNYF70
IFttgqJzxqGIyeweEKWOmA6XtTGsD6R8eJMBxRiYWOJ65b3bDLd5aiLl4NYMIhJcEG1oAvyEHCvE
VIg6wVQYk3FiKshfW2wJXkQtfnqZH+8Kuz/wgN/tUciiIXvE+QX1aFigV8C7gyt0W0JRSiOfrMgA
Jx1ewtuI54vtKmSWvH7tBvE/BtfRu+PIXzKJEdgDi8P/ETW9nXaoYRBCqiX7NM3glX4zK/qWA2zc
DOYnaVUiU7SbIhJdoABTrZjw3rIBIQucHmbJjUtvPmR0yll7YCbJ4QywIe3diJa9OAEEwcY3y4CD
6nXZ0P9nwFQufT5gr2AX+eVAlc0vBKqiIV6KtS3sHcikEneSdh3OJsBwPk/9vclBCPPWJ2Lw/hCA
kwBajSjofWaDcHAidbCsnzhfKaqzkODHqmIuYO0NjbZkXPeajxT9awqA4S1H+VY3+iLo53gB9oho
h1yOtSDJNRM8iysNslX9V9D0wckxNCnagXkg++8J1DDjnZBUjN/cFvbuNrGgyqDcDiqpF8kifpzm
g3Npbm9GzRkKY1Sg5dEVoL+w2A1ochVW7WLmEWXGJdcbaoSDHZMFhdbOYjPYbXRrXy4EDX/aQxGF
cwJY0ayJR7DD2c1HhY48ISiNK6vN2fAMkVmVbb3bNqS1MEV1XrqVgVAyqZYeUKisYzCzybJ9gsog
ah7npK/ZLk5MFFYr8lOJenJtJqDjDdofVVCI1yd0qDc7sK3cdsmKARqs0IU8OkCdnvNgrzopkocV
XWc68lDIYFk+LUDyzDWZzEC8Ziebv0OwQ8eHLbM1FJIKUDKfPhaoXvl2S0A3DmhHlQtZFp2MI15l
4zbp/DkUbT5855GSvkUQNav+UczGuaDqerB82hP4ODrNd8gD0p4emSAdvSnCjHTd0VIVTT3/wfMh
NpjlJYzzMbkGC9TCpNEMDUSIjzENDA32w5AolZ3ngjW8vwITotP1vrW1cegClrK6aQ4sEW5O79gQ
xfpMWxCQ8wNshYIxquwW4Fjvp7xxRVmThGog8Wzc2vXs6onw5uga0M0lFLwugYO1qpnTL5LMNJ3O
MA5H0OsoRtgS3swKUVdRmjXOF3rbQ1SAF/PyS9I0aHlWgoqY4HKbnBL9vM26iEC9oaOqI08CQA80
NJdLuxkSVEDLoge+av25GIDEhuHUcYpD5dvCVhoUVZtylGhvV1SOVfahZaR1/SHrYhKpczev0Ore
0jZO0dxJF4XHJLLRpLx7zEBnJNtlkvSQmO8h2YHLvobX1jy9JDEbsx6VIt2E/QcgxehhtnctHEEN
4i3ag4KHFUf+llZLehSEgpqvjd4FqmtH1LhNQNLhS1RHA64nPIz7MIMGCnk58mDMLJhbDU6QKqTc
fwnuHyFLqXXhY/oEnFOfGPBwiOkBfAI/Y3FvOrzIiRtyP4jMu3y0QKvzrAIZSMIAUMONKPhbo8D7
1MtQOYrQmD7dgmKZ4SyZGK7W8xBJJsQHfnlClaBB4eewX/w8D0kBAQmadpERS0EgYeDJD62R0Gio
PBtEWpXLQ7A7ISPn6Ux8B7ZZz4+mha51wHwRvskjn7ckXK7zNvO3jGZzo9ruKSwLV4jxJ/3MyOIN
jI7Erzw6DuJ3fSH81Fgb4q04YnPtcA92mHDZ6nU84xjH+hmAG8fv0kVJet+lCSviKnEFAKBSZTzE
XLxaD9umAl+ZtcQPjpn112RAkoT1e41xC1Tp/U/xlHbXIIiP5P51qsnL2/81yS/vA1IQdddZpARu
IBwIt89dQ1UzHhtQHTBojXo2rlVHcd0E90jAazSmSl8WSm7WwNSQec9jfYYYY2VpGXaQydHbQswS
swRGSo+3ROgfibsCzAFGZtkFqw96awHlH/ZoVgf6GR0B/QxKhR0Ev/YyJh6Buo5Cj4T+IDytEMDh
Y8HL0r6YB2Vdj/mhSYNP7FMwZfCNC1057LQOR38ZnnCKX67oBZbxB3Abktmg8shjP70vhrTNK4os
ewzSfwv61034HKTsqFyUk+H+1l8mlGxuww+yj2WSQXOSDl173iBIR1/F2iNawd41M6hGV2DHeuRj
Qo3yGXLwSD+HtB5gPhBfCD/40SLYvZ2AZfsvjKx/SWyd46UfAr8dxJb6+x9mCmn1AxrygZt1QJs4
fC/XcVjHp25as9BcgqvmbQX8hsJkx9cpL1o74nbQaaLDl+AEkLh4q5oO57wN9UaDB0RubW53ShMz
NFUw1QwXT1sukTKZXgHbBPXfIzdYJj6fM1n77TzjfMXvunWmbX7oECwu6wV6HvWLPJlEerpJj7Zz
wpZsqgEbgi094/3c6AkvCBrT/kboGf+uAlSYpzRwIaAiDSy/v7GdYQAF3Nji6iGvpX2kkDogC2Dr
5m3fQWIFkHiJdQQPk4+8n/N9L3DEiv1C0AVmOqNB6rgtXwN00IO/qXvIc7rTK5wMeTcfofLhPfLd
v9ZkwsPET6rlmI5j/GvPaJn3mLCJuY5tjzFHBxHzoGPHHT2BteqHvhT1hCmK1bJ1GFEHeUG6p1sQ
wsuhpOunL1yUtxrgVd7EX/BTkMYghSrDOfLjNU0T4WWEgeP9ugEUSsqm34ArF0nUDUUJyGKl4jpW
IYhsO7qGPoe16TzBrl5Ali1EEY0d5kGPLDrXTEPCUW4v0BtDZR+ooUYpD3gpA/+IguCF3GmoDChf
yENFR/1+MolrAMLXHXjNZhdTBmbZzbTC06AVZEz95M1N7KECMKU6YPFtP9T4OJ57gFF+dQjPGLlw
bBrH5qaIWw9SyhnH3TXk1zE1HxPAWCvbL6wlKz9Qp9J+Qkc9EkIPlAEEok9Jja5CGlpaV2DxNwJK
PDvQQfhjQ6TMzzn0VyGM72UmWyOBRMdN0MT2wm0QtYFFtIEdcI+OmwaowqZ0QZ/gb2FfxKkNM9Am
gR8DUyAd6APSS49S9ehx4LGAQkinnmixch0+o3ED7W8o1WplhySSkyE/IXhvF7bHiRb3aTn1wL9J
lfdhNj4CkYSS7hM697R17VuhxHy5cxliG/29sI3V0Vd0wwU0cRy72YqiItE2dY9bMkcJ6Hc4HRYk
+2hcipgyy9JiDmdYuWiLqLL4JQE7OXOoTC2715G8rKVWLQDiKk3j1Q/rl7sBIdn7v2KtvTdB9O83
L0Q4/h3DL/Qe1W7/O7RdI3jHimZNeGEx0AmxR+buaxtNzxS2co1okd1sZg3VvsVG9buyEP4vryaL
mBKeqADBFH96wcO9OyV1NS7rGGdlGI1B/mHmkMnJ0qHsj4VeN1ZEZ6cHv8trsnk4cEKdCC8JwjJz
1lsA+04C1B9ugFv6O+8aVBqfXi+UjgWONA1TIfcvGdvQtFvWQSim5uRj9+KwuhegUeehB6MJmlr4
exzpmCQ7UQtwGEqu6UzuZyimMGbjUMWzF01U+zCOJwuukdne39b8a8MR2eEcKVk6+02uIl9m3A1u
8TaZsS3qQDRDS0sh9rztsRtRFvcFAuDA3ul1qPjje5MpJO0lj+Iekq3fp1fvEnpgOfAPsOAIzo2G
/4CVuUENAXh1dM+lpLjrrK4X7AZPkgMZPPE7qLcAXji0htrf++8v7xPXv1XL/OWpL5wEBZ7mi+u/
S2whHpXETRmgqhfX2AIDxl0gD8BO+v2l3gHo2E0BumXjWoCs8C/1af3f5Lsu7zT6MofDv2wk6BZQ
g7ViCUQ1BWpW8MiU+0WdmxYrDLFpgiV7dY6/v5e3EAL6x8F+fJuX3HdEgJ1Hb++F2TgCfNvW93h+
DtxYA6YLXPQ05Vm8R/PsP8/zPy+ITmQADnzPcICL72XE4L4G6KYWQEWyDDgoavR7Nuds7WBqrzv7
9wN837YEIwR2+0JzQ6/F5D2QufToaTuYnt69egzHNw/arzRe0/SwJFNuD61i2/hxdvHa7sQ8eH8e
j3ANZNoSnEd/uKO3lo45RyrluyLEWYG+BSjVvZ3ztQiIy9ZY3/Uvm8ohrsMeX+YOeo9Dk9sGS8AT
EJzQvQb6T9yBJqCPQsimYj1vldXI7A+piGWKoxyuBa1utNJ4O/YHC2+aNUY+WbmXepZ6cbO/H8T7
ZcTCockBqIUpINnwH735cO5qA8KwvUG7A++Ztl+BkJrSYf64knxO/tDn4f92vdT3SvP/Q++Ad3OW
geoPHmMw37wee0vtWTqBhGeV5QiRw38FraFfRZj7XoDYGHhCHtqvvHMHsWNAom3T3rwcSwiS/Wpk
XY99MUyQdP6pMclb/wN8Fn0KYKielIKyLX5+axRu3ZZm3NLulA1k7NIqEyKLn+iIDfPfuTp/KSyd
bziHBgJIMt+PTbBIrHNN69NLKGLRrwm+Zom0wMvvzeRdbQ3fDoZGgWK8f85gQeFZ3w5rCAwHd1IV
fwVgEv9rW0W086HiGIN0d7Iut6CEBSIZI4hfxh6VjrJHKDpVJoYA9KF1AZzgH+7rhSLyH4ePFmwR
pqAAcecXYeAfrSGCAPWirEFv5hF9t/m0j9LFsyRmdI+Z5c9pG1Bor9CCGZhvUQq2IYst0c3ahNBF
FwLUoLqSnQIidRUlwESCD4KB+yVPK2KWVN6wpenCZa1YhFLY10lrgfRsRDeAQe9FP2+RqQIZ0Ens
8jEFBHgVo+dXTD8UL3VGdDS0JL4FWS7UyzWeT2ALUHlmS5sQWE0LCskJCVDWiB3EIQom8ho4ZQQf
4xAjOG+iyBxyHGL0l3t9SYG6X7PpuIhwpCBl9eGJsxEejHCSoP72N4On5N8j9KNzdhNPvQ8yyUvM
pVC0xboF/4e8c2ly29i29H/pORxA4j3oCQCSVSSL9S5VaYKQVDLer8QrgV9/P0jn3LYlHzl8oyN6
0OGJI2yJJJBI7Nx7rW+1noFRGtMDfjqA8NKvMVu3bpmPeIa+t2I6XucpLIpvBda3yo6J38z1XTtv
Ky7cbqLjxZmncMQOxiEfWRWcdqajzhQlS7ALVGT5AVLFl1M+m5TjvnlxFuxi7XXugAGgSdFPUCDC
5fv50J+X3uwimP5Q9h/oDLlMPzCzD14ThxoUyFmvgg6qhi3ufHDXCE6TjiwKxIoLKNrmiTnINmmj
NtWFc4FZwHDjKWvpgicR6xyZwz6VnWHk2Agphn9fOBL33tF21Cw+GrZaBu9COy9u72sf+I3Y5TUi
fE7obGhqCInGYMaP03bh3kazEhtaUtfomEwhJaNhe+FiLfF8LjAi4pRiTD5nnPJ9MOihylKYRZZe
DjNW66pY0ii2OAjUQeXWlXyt6QhpY+B9HwX+a4/smNMnztmreJ/ke2zGDraVf9V/NOS3+nWpEVRj
Z/12Oi6/Vam1CwiKSh+G/9gGk9QdgISyTxqXryEKSDFzoU3+Ey+Xxntsa18r91UGJiZIsak+2ktm
5xE++fiQWZN5lenmeo33b7qiw9I8uNIBO4rN7uJmQ4nBwJrkU8yivrISGysTT1/6GSV3+ZroWRMp
34AL5ZUmbE86sOEsavvktfrHpuBxrOfWOTtztumH05S7q2tyj8PJ2uVNNt6ueQmFh9PCsPMW3SxZ
sU71BWHmo8AdeYIrmZyqqR92dk9rHIFMcjU1ox+l/uzdu23aoTdos/eshyxQpm2CQaquIzv2u6O3
imqPfZ/pdN0idqU+XmrwYbW7n/krrz3OiZ/xZo0H9Bjxe+eDPiiUUUKg9HMbj6DePLZQb9egpHXU
BxiekudZrd6nUqsx8Jhj9TR7ItvpCJKPlg63I2iAgp4t2od7OfQwCnI3vqepmaGjGkz/3WAExTnL
aI2HSeRptgfkoe2Mvhoe+smiEcJWEJFdMR7NXi5FYFezF4K9iFPvNZuEv1yjjBi/9MLKjV0ztgBX
EszDC3pr2/vqDTYCYy3W5LHykUlEljHk92oyC85vVXOy+wGcROylzSc979uzcsl96B1jW6GYvJnt
JtN8VJTZN7pbTNd05bVjBpdNRB6737sxz2YdrKsH8WtA7/g2t938FRG7CkVmrJ8AgTQCpUOLrHFd
e1ZuWuLwQ8klQbqsc6GOzgh5NtCNNrsshstGzFEvnGazNI9gocv2KFUn96Idxcne9MN0oF/sefkC
KTa+WAaPz9SPQ0TLUwdaC6rdjeylMXeWO9SXNrXk29IqakWdsXvSB2OBNgN3ZpagxtZG0/rExLwJ
TFHWBxycZiD0arhXsHfv+xTLVVgMQ/LcpUv3KlVbiaBTowrhArZ5kPP9mAR79AJ58FS6hpby5jtf
9CkOoXXCqFi1a8DwqXqpm6zD2TgZ9z7DjetWSC8ccX0eray2PvWeo845c4iJcYg18qHkx8Sj1nFS
HhMCMzSIvKVR+J+kRrEVedSN+B7zvrtzZqfYs9HDiPKz1b0ajCa9Qz+E5mRO5bNoakTWozIOeTs5
nyDZPM+c358JxVm9AzQF2H9dlXxduCCHFJvfuKM8XR4hutoYGa2OSXKRQHBJJxzXPortjvrYgLPf
+88+bKHPpmrNJzgMzedphYw2ssDxADbixkLwgNPJIfRGdcMjda8W2HM9nTVAOB9XvakPZomvP6xp
c18Au1q8yxQ7kp5nHn0quANXLgOjsO3r/FDYo3xGc2by/SdxBLNi7nPH7N/oF3Z3fp3C+VtK/7Gq
5HpK+hwsisuWy/G8yi61pQ9HOVrzXQ3r5kkCafpiFhObg+iW6WItFQ8PvbZbwxzGk5LufJ3NCkZI
M3r1IcZqHXFsR/lJO8a/XjUZn+M4lfer8NJnj5bOW7d6UESSNLniYXNvVkMb0FY52b70Y/vM5N0w
w6ECu+vBWTBZ77Ler4nW3BWMBu4S1bRdiGJF38s5797aYbQSDv3reoaiPZ4QUBEboFXNU2KufsWe
Xamd6RbelcEsMpza1br1poT0n1Fq71os0MadFxsgqB8ulaIGh3RBq907F7Y5ucNOb/CU4Q7z2/g8
a21yR/cHgqa11C/lID/xZ/AFDJnx0ldUMPno5hfl58hC4bxkR79pxcdRi8c5LNNZh5Tmjs+ZmKbu
kIrStEI/NdyTFTfS2/t6VfvHKvXaiPkyYJ2JOXwE2bZyg3wd/CmozLi+NBo6hBOEIZdr7ejzIM8k
LTGAMpQ05uva6qpbU1navYuXoA0dhRVjl/qtfMiTbKrI4GmW9FRlRZNFmqxtlJpxbGgHd+r79WEh
WmJMD1vpoUd+p5qyKbhqDc7UY0GvQJah4VK5hHY1xtMNXRzcx+ZoJE+zuzYL4I/SOSMjjLE7GpSI
p4EGwfBiZ5xKJfuIbAcbiIGeYPCPr6bBcY+2UHqdP63mEgtQLqrT/fEIs7/Trz24R8uhK0E2RenU
2+OjryUFCVciKX0ZSNwHZRFqZGY8ZiZqnkCkVnnfLIa2HmYOwBCcgZ/oZ0gYmPeFZL5w45ZspxHC
vTVq6LgdczEAgjLc4jhoi+rxJy+a46/40Ksa1lhE/6gqNvVYK+zqdhis3BuixcmdEtfu2Dc8Dx5j
13A0FlHh/hnL9FykTI2Dqqb9HK6D6oBEVAsDKXfMiysQUTbBRrM93xQZ7dsoV5m6MoFsepFDEpdL
q44wqOsikS1j0tEmmUfMTOWdQQwXzfaVG1Z5bBFhYGG9Dhd6iS9Gq8n3CWtWZEp8TIemiQ1zl0yp
GEVICZdqTYhmAIncHLip87BoVuNSmI3ekpUhO+nA/9DoWqayL2xCcLB3aQvd2E46AxQuzn3DTXet
UI1t3xja5IzPDJmr+CrvPOtTMk0fMUcmz0nafkz81s4DjgnV44zmZBd7sTzovDxI3hkdyVjOXU8l
OWAXaWbjfkoltuCuXdvART7aBlVlV4+yLp1ISoCrI7YU9lfsL1+GJF73bgM+s8NRfcPk09NDQ/Vz
F628bKw7v0/NRyiXUsJ1ogfFemDBBOj05nejaYv7tqt7b9dDfzn3Td08jl0/gOjCLAVNva6Iy9Eq
5V9XTd5Fou7KfdHF9mNd6MbOH9LmVMQQ1UShrJNoGaY2Sc9Q3edYFAkRT5/q0R0PqxICwKfLSzjS
/anrd63hNBd0jfNw3co5DnwoWtATigQiq9OTxeIbVYy2FaHmeN07/DgCfzTjcY1l9h4zj+82IOwU
SR5KmMBLIS+85Xn5Z04B9SGnvuArxA+8dQCDub4TjnWbvuRZYnykI6j2iIn8Q6P71d5t3fxOAxAS
TpWTvup19VzmKNQSDm57F3ToWzOLoQkgrTVvph7L4yjMGDOzVLkXZjRtj0DH+NGJTuc9U1PIIdy8
zTmWHCeIcF+K1HQ/FnFivAI+nc8TE+XIbrvm2qSV/cJQQBTbnqbaAExJd+MQtEDdyua4LULriwVf
AOJEXW1vbSX6zw00hmwH0o4BLU3uxrmu7Tprwl5mamAGtjY0Md05N0KzZB8JHC3L7Zuy7cXnFBgW
ZKqS7xDkeJ29sODvhc8DWguaWEswGHA7N+IIP+GF13h9H6EaDR9aTm1pWLSmqX/kxTvDldO8ebrS
hsKJhjbXrrLOFs+bnmFvwMsa8eGD6QCgkH8eJ9j17Eia2jdjjEqriW3zzEhRntoFsctmvhPyrPqx
/VyIQWUbWI3CNptK9WUA0yUPPJSc00a8+9b7xDSNBLd8mnZ1PplHmuegK+eMTKSrTc76FU/5FO8r
Nx1OFgAtzrKUI0NUxp1m77SuQousr5P9MvRl+ea2kwqL3uwJl9I6/TLOrvHI1M/zUStRwwXOMKfl
YaaoOrL71fNOdSkgwE75lJ6oS7TmYqYzoM8RDgOorkq32x0EFZwPKGVYRKGVViSlFdM+mRxGPMQF
QfYY8Hhux1jgAwALBDW1SarZa92PdXErGmPuI04VMSlTLN4GeoE0xqRcDpou8tq6dYi18oLC6DLz
UwlzU6vDCaN+Hu8Z5BVKvynSxmn8kNO2ssAmr2nVQ5TihWsvUcpcjXS3EZW5tUQ1fL+qOC0eYCs9
7EcOYO1dOdG1gpuP/Nwf93Jsu+w1SWA0JtHMo8J4B5eQWYNLAAjmDPuEWq2+HtNRq37vu15N9i5F
l1XVO7tjBvhIVh4zoUOLgGuoI7lYmp7f5WNbcB8IuOqzEXveyGxiQn7Pz/9aab6rcx37vF4i6IrK
frWlLdLH701krd0GIUMJbPdRE0as2hM5vZukAB3DNp/hOVzd9wQ/qnIO6L1XnrfO6P3sbWxJHgP5
6NGA0zjZxvns8IpgOx5expSGgnceKCjVRc99fbHCMenHrjisTN24W7zy8ib/bGKbn6qIuIRxqU/m
yM9bg6xB/dGHiHHMKn40B7vNoPshoM3Moz6O3dKgj8oGahzODkm3/2ZKFMgHm6hAHXUjEJlRurc+
O+biA/wbPOuQDW61LC3d4YkOb4aXGevybO2SWllZuWtJwWhg68m68c4rpZ+3i7XSiZnOTbEPEsqw
Ot/auctqWgfmkdVL643ls4bqZyCrEVNcYI08OztUMNW7XhdUWajyyWzbNU7vg9aV6GdUsIqOoeiK
qfGb+v+IKXO6s1HtXtGfzs6NHpthIZzxJjeWpdphI0VENvkMqFutfMx9NbvXHSWcG5h1uwCjrOei
PshBR12pvHaGJ6lPxXsLjGbzEm9UBIghYHwHc10e+kybFQWCVu6oQDkhksxi2wew3kMVxZWnPkPn
UksbGMncGQ9ekQG/mLO6/iJxtsugzyeOBvWqTZxGZG6kW7ak7K/G1C6m90QDtK6FVNSiDtciTfb4
x2Du7KvR8BANic7f2C4WjD4LUNyV0TfuWwkpiIalGwtYdzQUM5sTqrv0lwrA9xgJ3R6HVyQZyDkC
2aL+C9GadNh0R0Ogd6K5dUk4eVeB1VGH3ygGgQomXOHu3MIpj1rSN0jsRxvTB5q/tkJSIpaxj7za
9hmVaUN6wE/BjXFVogUmmr+rri2JaxtpmH1eEVKwNmL/ftT0ht+5tpAGW3W3cLMjy489f5ej+fiq
IaqieZi3yVljG+4/cric03s3r+RWdZlQzahgnKO0XDv7zBZpLgdzsvIH4h3iG+SbyXsiDa48SCOF
jC4mvqxY1wz6T6bPz56yx7tZlik/AXsdU2u3athN3QoTRWH7DwbtQzfyc6LqDJoWpHeg2fkwmxb+
RrvorSuc6pC5Zmk/AhFv9oOo9VdH9gaRHegjIcOtOAf6dQnwZS0XvJ4ii8TYky8SlAABAj+b/Ok6
cSSqub5ekakm8YyVePbLTbLBaThsa3cReyZXzH/B+Gd9lEzmxNYL4YQuzAC5HDJJ0ncUBXA/b8yx
Hc8JTFwv0u2kdfcINNqnWbkDauih5leiUnA/AoyF0lhRgN922lbx9sTV1gE19ZIFDsmHyGSKLksh
rHo5ijDaJXdrRQcgWJ22dXbFhPAvMvUq262d4s8kNjI/5CxVG01m+/vcpzVBLb0i39Be3lx2i+mk
hlq2UdlNkC4hfox8nG13HAgyukAV0XxmGYuTl5aFi3wpxvgtjdiH2JeKz0uZFUeltf0dGsI8RJsm
PuHWGWvmH66/hJndw1RyZytbonFe8j4oJZbs3ZhmXsn+K83ylBtisfeDM9svwJdadaFzVZg0A5qK
WJ22MjakY7IEFQKRS4PyRd+5s71wKPAFbgtIPXa1q4wc4Iqt5Bzy3qSqoz6PUlN23nbdnNvZnGlD
m6KJL15Zma8E4xpJMI3lmwl/6FVC0wzSrKb3iNITAVcyseRL+ZYQuJhQWykt1Kg8buSI7ain7wKv
b9SuJZmQ5QbrdW+HcWiOg03aJSfy4kxfgPzcWPde6BhnLssgcT63AjO7svT+YZKLuC56cJRhPnnz
Vq3pFZKemhaP2/feVU8agROtvkbhVEHCAZIlpvIBF28WSZpbkWSpW3CN7XFH+WKc6qUBSJTPxmsa
L+oVBhRRuP2oY+m0i13llfHvyJ31yLKt4dmj3D8YVmx8blDGv8KPWGx4WFw4rAiveIG8G4X44NBO
A0+dN35COD3ctaO+xFjqYR/yHKx3fqLBqJAGLEjeB7LmmNGbkecimuFPn+dOyA+EHRqRpziodAQ0
QwNNjeZF80rrMU8h2YQwnLXrtq0NRnQoQAvT/LKMdP/lrmjpB8nPvKCKCkCfh8/GfeVE21Ttg7R6
MmRvB/C+7PK9522aKdnhy0a8oJa86pg1MAhtbq0Fic9ymAUeEhGZja6GFJZqWuXrNQLzZXiOMzXb
X+zaaoqrvPGqwQpjgNKDFnmTbc2SzatAZcOsDd1GTuyro0cIAo2VstHTlyyUhSN1dU3eMV3MwBEK
4p1Vz95Hp64HNpWuBWlXso/ZqW5H1HnoJyJtcZIEoQ1pGRMyacp41F4LHm0eGuT1YCiWKW2brzpB
JW4fMWhFQLjr23kpgCOtWVKgYmoTAmhFyBrsGIMkebLq3f1kegNHmMxUjpQvjTcTvBoxIPY492Fl
ylR+yfOmH5uonx1Q9Tu9Nce++zwSJmssAX/LFosyNxYlWbBCn+imqxj7Jrx8OtbbL7GcRPfLQ5qo
ye0+jFqyCmjBsVfw39Dou446gSfiwHzKlz4uHbB9JAFN+1+P5/487WVq6DKnxzsLGJwhHTOZP08N
M3vBmpRk7nvRtJu3CR7TJvyoCshxVL0NY6m/GVT+eSa/fSI2boaVm3eYke+GCvijJoPmnDfo+CW+
Vt8/cfquqjHtWjKa793UGhHBTboiNibNcoaC33/yP6I5/Kd4zP9rIKTt2/yRsPSvb7cxFP5f5WwK
rK7kIP1nnsOt/Ers+58BEN/+yL8hRwTN45Rj+iNAOlCDsFj+FbNpbImZDsvHI9XEQ3GDEuffGfTO
b8hPmE1zcMAyjurovyFHlvEbp4NtFI+TGkuu7v8jnMMPlhmqXguRhGsLWxcmYo8fczeKfiTkbPSz
u5xFzJNm4uXAYZVAtGSeYVn3yEFlf2hKvZb7OPYhwgczrYuwgBU2q0tnUqsFbtEVWyO1GMyH1MMM
qz5g/9AKPXQKGJ9sPcVVstb6fDeUnf5e6e1ML8TtyajntJiSvCZGo0kQNqai8AD7+Bawd0QUR5B5
xu9mUgMd9Dd7hIYUDAGylxzdwupAFCQrwEu3fLDZbw7J2qyR6ZcgKIuM0SWC+BEbCGeJAjBeK9lX
TAvgn659RsyeRhWIQ5hzvksW95RdZ+uan1VhZdcuOtCPcz6KnaW3tCZl7aQP0vUK4oUbtdxNxKH5
EdheUOhmyy8OYKsONKe6so18PU1PXVxwimZWPCSz8xkbwvDcQ4DNL3RMtajPWveWWCILR0AGDCEs
nQVxK9Ri3iO+ol3c60O20A4bOIRyJ5bXeGnqADQNtCRY6skjuxTZmj0mmCJc+PrXGR7B0zor9Wpl
RGqQTqD066Q2p53vUE+G6GcJHneBOySBm5ntB/iMjNHQVfYbjrE6an2tb0Rbj8QqNAXerVfMLuUk
8QEdTexM5IGr0n4FrtT3MnJKd3njUNk5d/wS2kocOitgMwA6okwfzV2vS/qoWp7+jnDCInEkK656
5OH7OaFxanfZGI1N6t53q0Ufvk6LJELv1dwXeIuOhGbHgV51xj1N03nHEdY5xpa7oMyQtvM+o3iP
FEIHvFgG3cd0aSooeAn+DayMtdaeCQvPlxu9HjHFHkVhzV4b+jYdRG/HhbAgOk5p3d5ZRZc213D1
DYuKOluSGvhx5kCsrHrrPMcFxgcMSuhxaOcalonAceXq3Y99sr0PjckFCFBnc+Rqym9fSsmrKWBY
rEdLSspBIPUUl7up1PYyFRyVjrjUpH922iR9BzK2tCHtrQK+u7dU2nmys6RnVKnoORJFcp7qISXd
s54/CaCPLRXhPO6WFu3utUqW1A57ToK0v1Dpp1eEB4jmCuxBaaB4XQYjnBm+DFe6BKpUY+m5y9Ri
rGHaTfSFGgnr4dDEnovbsl0yChmCO8BCxe00nTkYjbRRNcsMm5S7Sf0AsCnUEQCRGqARG3DngAfs
Q1mNlXuj0Fhdyt7eVLjuGKWJmSysOEvbUJwtPE3NzS5Av8ppP8Ux5xmbyFEZVSVgS5H1DUYU1SUM
k/sHgnfz9d4ftS8aMV48U8AwVehh5bYvoEx6aOnwBGjkwPJ4VTG08sBbxvSJ+axoDggPJDNOnbQs
Gn/UQVfsRMsjrQXYkKh8BrwoZYnzpdRTMV+7eWwSCdbK3wnKfrZHB9AwhwecFYWY2quZEI3mWlLY
Rl6rGZjae/1mRQt4T6HF80h9kuOgTdjNSPUgVHLpcnrIpnfMNW+hWTprSp2VMTcn1+RMhwFDFgfP
i/st55C2cca9avZJu+YRHj3zXmsXfdqbCOgjQorEqXFqf2d6uebvNBBVZIGnCgD4yvET0YDgPheg
Yj/LzmUMS+34jDFoeut1xaFaNpbFs0Y9FWk5B4DKcKgkZbLBjTEE9zsnJczpxP8AksrQ6H4EtgDK
lgSOt1bp0eo1G2v7wnm61QPyEq0pUiPNVQFeJglsRyZmAJqA3monzWYXD9XMDLVhumTdMJAdvQAn
fPlkLIn5Ms3rB4slTMYDWD3uTa2LK5JR3XsHemeUDPESDQLAsevXtNPqdQCbp2FEC5lXqwdYYNal
rMTIIA1ch3Ezy6a5WYfVyQ9e13CwGtRrgqIHIxk0OyMysrj0wmnSB6bhE6y7m4oj3WVdjP6hoi+G
KYT3V3JvqCmWIsitclmXq8p0B9ems89wKj7SBZqRzXiF8T+op/5/zC3Hm+ojsvvP9RRJ7SlyyD9X
VN//0L+Dy8VvFgQsF7DSpsWmgvrvisrXf7PQC/vUU7ZDZfPHisr7jf4XyJ+NOEQO0ib14+UwpP/7
f1FREVaOzs4jfMxnfvWPgsuNP9fqNiGcpChaAAqQbeAb/lHR2ylNQYDrORe3Fqe1cEoqBoQS8M8h
TnUiJahxlqo554Whzc/fwiAUJOiWzh+jt09uNtXCiBYdtZlC+uCsoNlq+FE58QqwS1CZwHQjYqCn
KvvDlb77ri78I7aKS/AHkTnfHMP0RiYiXE/Ytvjxm3v9OJc4OOUJhqN6MFJIHPY3uCuo48usLWid
fv2BmLp/+kg09YZroa2HKfGT2FODa9Ru6reT4/jnZnC1nDMlLBrcJHSdEfZ3WkdEEDx6f+4YaIej
NeHw952RsQmJmOzNsZtBoV0nl6tSO/G4HsTgqDuvzhDDwoRWdxz3jSe2ymHl5VA3J1LZmGgkNAUm
3HQxNUonkYngD2SgsYe3zbXWnEk9lMgBI6oLAE1AAnoUJEyzSCmKJ8SSbpxXEUZZ8M+zgyk4dLgj
XVgNcM/3ca/B4XQy8SSRWiB2xtWCKAU4POMEKPlkcRkX6SEQDuHZE2w0Z/6c7Iztm+tMwWXUpYl4
MgwNpmbm9vw2vGTdm0aMzl3iAGdHEYsfc2faon0TE2xz+JKCKAGVVnwjf7HNa9pGqXqWnZ2ih+wY
PTyhvDL6k8BbJy6U/a4GDGVx2ld8eXV6HGTP+kt6cNUaJ9zpgc6KeNJ4y6gPiCqV9tEU2yzo+/5N
ocYLlY4vfrQJlcUaxsCHBY2ziW/bjmSZ7kS+iWfV2ukTlWuep3fxZKCuYPCzvcloIWcMmGr7Uz4n
8cu4OP7LBEOIl8NsyArTlnOfOvjhQp0EhWSXLRZ3gUb6ALELhU17Za3Y4XZcR3DORLhwWTLMKHOk
7KFbH5eV4JBwErYwTgmMnvSIUkU8udvF8bus4P7RqTn5dDqMKCsHzQ3XaZpv0mRe78llSpFh/Z/p
foe3l3hpSZwLghLGjQHm3NmlJSrKHX7vJCrtzsj/w7R/JaPjU5IP9s2yTfy1yTUu89SWd6ZZJJ8E
jcoryBwWU1pmGJ/qpJg+tKaOSdxYWbIMw9TdxBnCC9N85opXZVwsR6EcsO924/ovmK764V5kq0Zl
TcIDAhS6gVmIC9uRt/qgbHPf24lGOlkF0Jqe5GJh9zSjnBUpvsybeibgUGDNvy/5Qlot/1rlv7fb
uzerdOMJyURJNEzCGukFMtwwbXzjCXcrt6csNPi4Wjxzb4t5LSsyUZr2jSvDw+Xi9V0PsJ5mXDs6
LdvXPrbVg8cWL3catbTa2BUUZEWpI9UTK5jVWPXyKiGcAM1XLNQdh9humwyAXDXrkUvvNiOf4tC/
IkuBp83fkXjAdXF95llMhWRz4jwh5BMNfk170UZ37c6DkJq8W5TPNykXMm2eKVoX/zmzUFA90K2C
wFFpEqUgI8XrdSL7j3l9xbWUA50tukmoOcHoJVyIVgcfQYVRKnpuMU9P29ErIkmIhUxuDzeu0ejj
Rs60PRS4Fvlb0N2xh9LvE0/ZSDhSSLcndV7BR4ziNo99NgovMYrmi0vT+JI68ONRl1Z8Ju1OwsHc
OJH5R6ZBxKJRbibDO5PVofgg2SFAoat4teVtU9W146Ga0GJ/55aJBqC3MPibdJbTEXMA93wosSDm
RLSrD94Yd8VXG4g2k0ichCRFVfokxG3F+2ftOJfniXMNAsBDFIj3SdevMVgBNgZYthZYChP9Iz3Y
PsiyxLvUpu6/2tNIKMNqPAI+UHNoVM34TPKHtiuGPo1YGJvmKEmvTTRjkRnHaAOqbJoDwzQWOyJC
w77S6BDO58bK6QV/SGhv9WR52E7NoQXTIGm6bUPv1tNfehvCqlnpHzX8EMFQb4EGyIaDLJ0VqrFC
JJ/LPna/qsSE5IUa7RazzXmcZbfsilKqe6dxk4+IxepdxUsKUVFvPnhdXH8kpLLaM8FJYtASFSO5
wZU0nslSIeyoQ0C5FuUNqLXyWeS9G/h6P+xXbVCBNikV1szSdlM1t7fQr6ozPIJxN85uec+23n7M
/TF9nKzybnZ1lR8kdeYeMplCEohaENxd9pj0Tvk8V1afIKit67PPCywqi249lppfYBy1CMgEP8Jg
w3XZ9iazeeKl077WUDRT0nj6eu9levMhdRANGbx6fFDDNrk1G//q0jrKDDZFWZTEbv87BDwZIQ+x
rsSaJ/u5FOJiJ72LHhAP9hJwakzrqJdiOnWMLQ5e2S0l51azuXaJQNontnGfx017gG04RrAA2te8
kC1oFIzX1/USgxBeKuIpusGKH5mROwfcS6D/kH1BStFWb78sjnMhoqo7sWEvV3pdQ5LQNhkiIIMd
QcZ0OAWa0W5c8ivwlM4T3s/1XdfL/OSjSTlJwCJl9OsK5adibmu08Q84FcwYsMD/3Hil5c/RC+Xl
UQ2tvIKWCOl0NnkJWRrYhlyfGuAgpbz69af+4LahEMOHCpkRQCPMVutHfqeFnQP5g+0fYdmTxGNl
bAztIKgxfv05f25kbwUfjWWcNpTLAqfJj7icCd3F2PuccyzgSeypumTPrvEcE2bHhvHPP8zVsRG5
FMiYfH64lAbPsJZQBB498BS7pkmt654Ui1DLoFn9+qN+LmQBTHpcN3rluL9+ROZ1ie+2mtKdo4mp
+1KPlN42M9SQZCESRdzG+5tV8hefZ9iOMFgm+C1+sswZHsC1uqzs46rS+OX7K6hOCT8IaTdRjfSk
ffzd5dwu1x8MQtw7fpynbwMIJFo/FesLenrQHQOhKXRhUNZrqP8oS2LewLUSvAMtmtFmCBWef9e1
nNfHry/yz4sU0D2GVA/JDvxQ/QfPG8TqTleYMY7jmMmredbM629tjv/Bp7jQ/B3HsAUnkz8/gAyA
5zrOeueYDCifCa7JDi6Bg3+zNv/qt3CgxOJLy50H74dPcQZTdDaysaOPmipywLCGguyrf75MbNLw
dKzE3DzX++GKFZiscGw09lGgDDxkkn4nAE2c7LuFmekF4s20/s2R7uf9iz19e8oZGcCT/vGhq7MJ
gEvpWEf4y86rMdI2X3VIzcFYNv6uxngiAqdfWSK/vm0/7ywYaOEDGvxaHwLYDz+VwKqMGBtbHIuR
pztu2CcHBw3CmtNf+/VH/cVPZHEgLkVhyzzkx83SLWfJR1UC+0ZKr6oymtPaD+1babFgiu0Ep7ZV
8+sP/avfh0ERku/GGLV/NCZPOvQWurvGsWQ6QgInmWel7qUHDjp/+6R/cyH++VH36U7YJClvecM/
P2mpJz3SufTjKnvi9gAc2XQbXb18gMKEMiEvibiNiT+4UzN13Uyt1V+mblJoPLXe4nDR2J/KRPTv
AKhMqk4intI7r3Da8m8uy88b4YbUZdTFjrSRr7fn7A/e8TqzZ7SUMSscxZ0ZZmAT33KFZo7YA4ul
lvuU9b++E8bPzy5p1jxVvJ43m/yPmLmkpF8C6pUlTjqeJJl0i2kYlBrePWnwykzbeFvv0Ngu3Vh2
b9Nk0x00UTY8dL3oCKxNxhV2JU6tAzAGcot+/QX/6pqwU7JWDNB0Pw3Y8E+l6+Tx1GNEoejWyYEy
Es08wrios2DGXP03N+GntelA/eZpoJXDErV+nOh1Wb8V/ct6nP6LvTNZjhvJsuiv9A9ABsfsZm29
CMTM4BQcJGoDo0QJ8+iYv74PSGWnklklWa67FkWrqkwyEIDDh/fuPdciSU0RwLroucnDYWXnNP7r
b/evPoy6EVwiyMAsB+9edJxmEjCHnI4jtdebpEjlSYefRyEZrnb8mw/726Pmm9EutYRuLive+wT5
PNVEpQJ9OpLMycEyjFtGFi8ip8Rff6t3aEp2Rg7T5bJ5sPlySBzeDeTMjOIRz+jADqKJ1I3OGa7z
STJs04dAK2d1USVUjTdWaHmnCLvqyInENZtVnS3LYFmP5yhOqRNoA4clX9Ggeprdptnr4DifJFUv
gnFhnHA8r1MOxzgippu2IKEv/6cTMa5mtncUTCVswL9theJi8qrF8XE0CAlcD0UH1HQAzhbq0z/e
dfFRjAGa0lR5aU+/GwptiBuwJ0T82IBnPHjQJVH6lzV9C3wHF1Yx/rZ+uCzLP02MFssamGdefRdI
hP63p1TMuSnqxraOTj1a3xZUI9q/QD6+FkQgg1DVqefMfijH0fjNSwZV8f2H83ohAzH5ZDrnrAF/
neusLGhja4iToxBUkua1nnh0WXeTM3em4Q9j4H1xRJoSFFcqoa5IPeMNNJsw3hvtROS5YSTTWe9y
qohzutRr6sZdDhYd+GKUkoyjBlhpsuv4+zeIwzQyf8ohtvdvJhqRemZ5izUOOusyvDKNxWA3tY2o
jmi8UBMajhpvbOxdnY84m7pfSuEoINOxD921Fw5wyWw0181aF2l+iyInuWqcVtuh1XVu3lw4xJmS
gde3yKferDiUpfXCV67dSbhfTXWi++QK/70rZ/BiAWwrs1FYdiJCk0qIWmy31L71fiifl8jCkndG
wJL0u0pk4mVovJSiOF5u0yfMbimGTiTY3/TTyH93tXouD05JiXInG1yheweSFW6AeuafzrX7Y/NJ
eDOVF5kt+5q64l2L4JVP36mWE7mQirDh4E7XW6aH0NPGMw6fPEJBiE/qlIZ1396irueBGMgomw18
vyo9l7POetF0OEi3tCzJ3tQN7xQ6gJvObiXUy6h0vsVgJvb8zXQKWl/4sJdS1JDxmMkB5Rf56vYz
pkCKknCrLCw5RmKdeu4m0aiYhMwt0gmI+DTf+HjqIFSu2sXUv/NyWCCb3gz4i7TeEM7NeFEP9biw
V8YSoBVWlJlVSwIAooQTZaYyrouht9vzgtdT6xTPVXTDebUEFz65Q0XATWwd+r6BZbDu2h4qX1UQ
IouAjAEzh4ygoug5SBjuELsnqw9wpgHgXZiio+jjK6KjqWmhElDzbkRabKwM8jqb67DTx+ZekCaQ
7bzYZoCRwegYV1rcsDa87gOo2TP65tCh1BA5JXUzTOHAwgMKIR75yWTtfCdzMbjx5p5Yw9cSHMBa
Lgbqk7i3EsN+joOIjCLVKWLQ314rx2Bu0Zd3ZnDNxHsuyKsnqRX47T3pRVG8p9pLbd5oLabxxrEZ
RXikOJlFZI5Ac1dLzdxMVPdlisuh344xdfi31ozAIIUHZNlIhBZ7O690LdKVkqUS21CeB3HH8WcU
OhX41+XPRe3f3ETUrtwTiUfdDI4P6du29AD3X4CP5zUl54ROQzZZ3Fgr6C0sntII41tV1FyI0Kmd
bKvMUOdiFvX4meRUU+sp9MCPPXulpJdpj5m4dxL8Fdhrg3j6RkonQzbBxG/dgpSiChxN7I1N3j90
zKzHtAHQ0ESUKxgrFt2clDe4Nd2PbMzTlm4uUlQgtllM5lECXn7Oqc1rmZ0cs0ZRrZ8yipJbKmiz
R0kisYJjrusjpTYq5K1HgWymyzq8rfj/SHf2/7FPKpbu4U97lr/lCF2QHNR9TaeflWc/fumPPilC
sT+bpAYbtx+6M09+IFbPojzyepygcvF/ujNTfhCWIYWu07ekoIG47I8uqYmOjTKayV4C4AzAB+ef
6M7e79rZm+rCMTx06ktEjfF+k8rmK2q8OQiPPTFCkW+awr0dCMPckt/Q7mLM18de/0IO3nioaguV
FAJZee7Lvt3T/e93Zi3qHQopXf/NHtN+n/vHpfHlbGorSPDYar5POBqVPdkpO8RFA1aV11Km+rWH
m4Rr4GiTrkRX3iEW0kgsgWDchqZcsfYqH+thF7x4RSFuFbyMGlPD5Obux5mYtSvAd0OLvUqJpxxj
G0lzGW7m7dw7GtoY8oT161zZntLWFmuwh+4kmNeWnqL+WcNYttJxTdcubR4iQtj2JcBG3jVpZ/UZ
KUk2rS04aDltAjzIXtPhajWmZDM28r72yFzoNkAjzJtZYPzE1IwkmIYnxrSMoOtVhxP7S44Z7Ax0
oyRcjHU9IQyQ8JWVh7JdINgxouzYmmWWbuN+wsGZ4Aq6LWoWlyEctkUTPKJI03ZsXZpjHSZi13Wm
+kpaSgOo1B7XTqIuRFgeAbCqe7eIxxshx2nngjS4wGHeI+XvtXVMk4ZABZk4V1CkJ3Kwoy2GQPKb
ItSBZ3x5TzqzNE0HVZbsmrLokxEAXVjpHXZcLSy127lL5Yh5bFK0VPvxFLrznY4b7brBTbIa0RNh
FRkcEvO8VLO+MLMlpNBGClAVNnLMTnrsnAG0V2eyXExUcF5+Y2PPinrfJBD40iwyZT4kYYM6ndn/
ep7rDVwUY1vLbLifmBHRsbE+c3qwd0RDFNvKbaPUF43DNoxjFNhdV+xHM6g2LiJ7+LY6Fn6dfoY1
tzRL6tC55a7XF+wmF1xIph9DoDVHCcfwCKUmC9dBoWefqlaoe6KMku/1QHSMn3ZadYcYe74yC4Mu
Wa9jKcOLsLWCFqYPxicQj33rZyTqbIy4bAkBjHprO6Njh9iQVtFzyrBfmUYzokNMmxVBVcNZd/vh
Shq4NexBdZvMiuXOqqNs02pzQaszBsQG1fActXmz7fTZALwKbHedoTgLtgPOlMmfa8v5ZPNHfG1E
KImfp9sg6RPPRphEmKGn6ZtB3+myJqMYxf7Y7C2kE4PfJonzpIxphqAIpvdAKyFp1ph5pghftltM
u56sIDSJqBE9CAe5i1laUjOn1SWn9cJznalukThus0cjQ1jLWjLYG3GB0AIU/Mh9PPQuVRWiw/B9
o3ktLkYaRyfT6gIoF32ySVQfsVDjpMOFF1hf88EaHBCOQ3M/D9XSlpFYnKq5ZjNtY2k0Sxn4hhcv
bxdEHQvIEQv8roc3n62NVg4Y+/XY3rkpXlgC6B/ILJm/uP1MevegrIN0CMAlxFPm60rg12QmHJ76
iDimVeU5kw7Kfy7EOo2blNjDoRjISyNV7HMBK6VDUonRd1WCROuvzLyyqMjOsCFzRPDJSmCpyE/E
X7WLPgDMRUlcMTnKTCLkmAZedk0GOLpHNKvGtcqs4dZp6NaT9RuhRJkKlV2jhKo4rHqIB0kULbUt
5qYKwG0zO1fEo7C9iWQWr7ogyx+DtqjPJLC35WbMDPMygDx10mqO7GvXrPXr2EvKe/gZWrYWHSmG
esk/dxijcoNJKzr2NDMvB3yGNwuT/QHtVnHv2UgaQ1Kr13k1pBumZyZfghjTr0lI0Cbo6JgDi2Y2
zg0190z7VJkQfn0c8fJsmJxKNrAyQh5KBapyS9dXfmtmsz5SNRyeQpxGfj+J/izavt6DqljTTNca
AqHLaI+XtYdjWUfWRST7ZOsOfXOHzxp6fYAf8ZbqtfGx7PP47GLHEHvEIOENJb0KShHeXArKbqQ+
lxOe7ZUlwPLsGtSam4BI7GcOSOSN2ijRLtlJkVASimGx6JkeIeHp1EbXaIq0lL6+4uOykMxn5nd5
llo0bGvXUZ8deoKZH0p9PlnMzdtkMomLTo1xUw92vWFuGA8JuNhPREcLfjDomOd5ybG9AEeAUcJB
bY40H4wFxkLCU92TCG1JU2gykNXqStRHjJFxcEDT1F20nuO8Pra95oGj0Btcqp3Jl+yFu6Gt8zUx
9WE9eKhs03o0H1FOAMaqXPcGp4TgU/OvRq0kA9FOzWt8XCei7Jly7OwU4u79irD3IN0uX5FBTy6A
yPHE6EW1qSoruZo43++sUkMyNWPXvy540S1c1d5wZXeLDNnojDVsIIN4eX7Enq59JgOlvm0Mc7yw
7NqiFVRFxRMpHv3X3sw4GgOjXjd5Oe6WfcmXTHttwtc2nPDJxUTFZr73NsCSIsgDfY8bzzPRSXk1
Hj2i9UhLEGp2rU03aWQeIgqX5nZqtIURNXf6o5Og4t7UTp1+sVo3TDeTLMxxFVqhEawT2rbzqiWK
FKtf5A7PSJSzeVelMSezrtebp1iBn8c6wOOKnjUr6a813UrPkw7NfAzsXZLAXN2YFpm5fgFE4ZLT
LjpLQKLGNfpl68AWq/yMpbfdtp2Wr0tw88jMkUej9jaT4rNpgx0h9qZ/MSACEXUbgJxyoya/9Gol
TorpjLdIYX0L5x7MB/suQtEyDHUMENdIn+mfPimAw2uOXHiGUY1VR9yaGhbawdOslYliPfK7LBiK
jVbW+XmI9JbKdTLhLxDx3Zj1url2lDBR1WQG8eNKnUM5sFjbnn1Jeg+ZuCWv2Ck2aBSt5aigmCCa
Actk53gFONX0a1xV7lfYavUXbFlVj+Vdk0fXUsOywbSNZoPuU24QQLfWqsFHdvASx8VXANji1Ob6
bGEEzTqD5IkZDbebJP0JtxUAJWRC0B4aCLs27O2k+WgkCNExPFm5tetY9G95a0E964yBYCPLzDki
JmElQIhPvCUYCujC4xBEAUurxf4LwLl3N45EBZe1q1H1SSbnwiMJeSSXxax2Xkns5WUTTSlSgsDN
r5LCGx8bQ9ZnuAzu5zrwkl3phOSk4x/WvpLnrh05mtbFrlbNuMRR5bq5isTMklG7UbeL80rcGHEY
5UeviiVndbf6jgbXwnqgh/qB0FmAZ0XZaytlQmlH6FtHZnvheJNROv851r0lub6Fwz6/5HGxjlXb
xF/bn09oFK3FL+1ElE7a6L/856bM4gIo6Ntffc2VffvVH4c71/5gIcVeqLc23VdUsH8e7yxS0DkK
0mq3OEViBfzzeOd8oLdJ952GnEkalcNv/RDBmuYH/lUksgYnPB0JrflPjncQbN9VRyXnSI52FJxJ
o6V79a466qZjnTeZSvbUBujHCJlGlH1USM3F6IGIbdq+wmtCczlCXWRMoXUojEKiopzBSvjG4FDH
M4lGwNtPdFe91zJAE2yCEBQSgkicE8/A9k5TgI4A6oe4gsRsHVoLy/pqMpBKZhVV6D5eCH1DgiNp
hRdyYf5L74SCs3xilq2eKh1Ky6ZPsOOsBjweJyJerOeCfc9VLgG6ECpHpW/VlYZX7QwoJM0Gouzy
K68FuTSJpxtoA/KxoxeKELRauvCt8sZzONryMY/FeAarSVBYutReTbKJKJMZRVoeSzRq3pEKt3pR
Hvq6rMgpL72qbgUrGgozC60ntkfqtykpLaAapUXXwzBC+ghope4hw6LXXIp2Jbkqe7OPzId58Mab
wqTWzGGDcrKTK3H1JhyuCDB5fFPxIWWkQOxCulK7Ss7qJSGso/qhTFMZ4r9gkWyO0IiYm0Zaqjnk
oOcp5PdWXcgF2GJJiR8yPk03UaompABSoDQh3q8cOfKtraX/4RFB9ASihu8uMxs5XTfo5hVpEjny
PDe6MlMtOXkUGJmP4/EyCeIeMwblWdS7/M6bqsF5VaPkSPOcNeOaO/z2QJm3qF6HMRV/o1uecD+h
9uWRKvXJoQk6noYqoAcwUmwF5qOyNL7VcoOvUE7JUrnrI356oFXQ/mYdt3xAidSv3kqdA7pIQLca
+txdTfm231dpHukfG0dRr8vyWStXeBq+R8GiR9T7Qj5O2XBuZ2VvpyJy8FgEcfA4Gyq5dXsyaVfQ
QjW/ErlxX8AMe+KksYzanIEO+KQLtlMV8pfmwOAnUalcGygR+djqJhrmV82v2/aMBqNRPFlptgic
X4W+dMyoOqMDW3RCoWLwaQZVvqA3ePUo+LYviIyok+uL6jgCQoNZieSYpfRMFWSF6XzRbSZVMR2L
BAoRUCSOrpueIepAmS+QZuOBs/avXhktAe5BbJrJdcdzR7MiT4PxbAIFQ2E35IyYQHSUxUeLj4Rj
gZKoX8bJRFn/iSCQ8cYzW/OQ24hMPaH4Yy1Mwx0aJfSKFq16ziZyU1mieqIQETy+DuFYQ+M64Vu/
KJeXPVkGabBotAez45a8NtBeW5D5bNBsiijF4jm25CP5ldzIpbRp+lXmMWA6F5lpVoAaWr2+El1W
xTsnnrh5U9TxsJf2VUyUz1vLrrYX143TOVSfhzJ4BL/EGgnshWpqUoeEcSAFz1ZOSUNt5uS3yyJ7
6NmO5nwd4tkPb3LpWl/0856uM8C0JQtVpT33B3yIuO+BmO0m2gzGinauiaSulKehzORprkGts91a
9ENlJRC7ZhpqAL9z2ebdJK+tHDCDE/MpAuc1HEl3T3lbp7uYyJONGWENHpEzDPFufF9zbCjXzAq3
1Ib4N94wnJGLyBW4/RniwhCdJzVWl2GCaiMG9rNj40bHQzI9e0WKypaDMn/HghR4SFMEHSRFGPe6
Hoh7EDIddzC3lrYKsk3oXWn9lOpBvZdChTv2oEivF2Er2CsEuBwim/lO0be09iOYqoM584WBVjKi
SPnhQbEPFPeBPs/VEb4rQmeQuWi48yCJd4k+x7uOHA/03QON1Sxeet2wUJoNqEXGVEBjFx6dM/NY
GzjBzzoKMCS8hRD3SAjRM9vTMK1xp7KFzDkApVuhWoRpi/5tkEv7I3dqaOWLypnAcK4HyiXq2F4u
I8cVgPiOFuFHtBXCQL2EEPl2cWQzuklLvSfIVz42sS2SC6vqmn0nXJ1kp2XMW4bFL+kt39nnEMTP
Dvv3VQf84xH6P3IgcNV8RD+Iur0lUpO+ED475rcGyg6sV3MZj3KiJVHVHspvc9HvvE1pWBuALtO4
ZijZJAd3h8RTNYT23hqoRwpN3FgOb1eWpRL8ysDtBby1fX3j8t6zHqm+juSG1XYTbV9nVoR6dKEG
ahmPgt128TiEaGA/2q/afWobXKjokU5YUWs/UwNbWC11fisiyHUkn74UEUS2plq8ZV5NvsKKzDZm
YJnNKFVmm4ksY//Q+V7pVQJIA07L6Bos7QTt1jbzYS3Cji3EChd2KfA4zPIiL8gMojkVYBoFri6z
W1i63xJAra7no+IPH1lKaba2ds4jWrJ+Vmk3MtfyTkIiZIrh2DNQ0vHNunFeyiJ/LMkyOspg7PDx
TR7SYd8xm3uSRw+lXBYiwl+ze3wa1QVrjHcjcKgFvLu9uaWjiLlCiPYKixHqQmKE/N4Lo4fYre2M
sknwGRY9PfCyPiniHfymdX3dTXgHcJhysB32cMOQQnbVhZvIJg8WA0jpS9l+LOpuW1Wq3mqOK2+o
ia2S3D0HmNb1j0T8UVdGB587wYFwk5xZNeENtziYz6bOCbjSKzqZUHwL31WwwVdObSVkPRn5XlBm
jKiWVB60ldTcpgVlFzzB81bvxuFIRBHsWM0dpn5lwKKbtpMzZS7GUjp5fqg6e+T2R/ICPtR87WG/
PqpEsszFY72POc23q3wQD5boy0tNd4rreE69I3w6Rq+AfOgQ+kMYa1KBkqxGZEE4RiF39Pqli/XI
XGE7HJ8zq0weKKA/cPausxOgCeu2TsHIQHiADUyEjdx6sG++q6mRXyKvzSjsUlGYGWSb2nZj0OVT
s520RO71vu7X09iCa/GqMfItK0mpV6jkkoAjTMLcL+eFlh6sUgK3WcdjHX/Q8AApu9qmsdvs3GD4
TKAUJpPE/RKCuDkTrUkMUVYbW0BIuD5au7lVxLqx/SmcjT3m41fs4/canNgViDR16UHRvM1nbN4l
lY0tgnhrF8jePVUyhpFVq/saz2uyahx2RhtFiMoljVCmKNQFGLGiCo4WXbeOXO2joRptb8tSHVJJ
mkFJFdnnphWbPq3tO2L3ytWCgdxoEo1+woy1YoSkN1adoL/3jtqcimsWgYktX19s6YU7h6wxp9uw
NH2zMIu9oalm5y0rhDlR4RtD2e1tisQr6moaeTtjvQbsLi+JyLnt4pzgoKLQzyl5VydydtoHYzS0
E4zjDKSdB616NbB3/dL2GZiuwDDmIzmacBFR8HxK2L7DHupIT2d8G+m90QTe3h1M7Up3at1n5XXX
xErDRrSnLZaQ/DDorvuspfmnUaspkZG1uniQGrUl1YbMH5rccG3mtttB6Ip8m0gTn8k/XFNfYiEK
o/bQF/ZLRUd3Y7SCqnulZ8tsJQ5T0pjPAYazeh2UCid9aaBV1hp2grFerKdUTzct9ez7JTf1ipm/
yTdxiUNciw13r6vR3OUR/RjK1hMPDfzgCdCcCxEHw63smEg8EDXr1tbPmLYysSFrspnYi9fzmJzj
QIw4cXGnZ3t3Vn34wuQfAuQ2YGR6oloHWl9UfhgRCLIqsTTsMPNrTExN7Oy9tBsetVQZHsseirhV
jPRi3VQtJ5Co3rhgpS5jxXsRm+3wWDledpgJcltJeNvbGSctcCRYkjJx461jZPrDEI4eQxx5hAUN
G1JCbzCRYiT4ilY+PIV1fhX1rfqoRbK7yBvv0kkLrB3sBu5y6nCf5KAWGz1nl/aY1vUUf1RO1ekH
iFOyPWqUVoxuz6wlt6Y0u3rYJEJj5xRycAuuA2rl7Gbp+NGaiUvvKagzJvWAbEUylrVh0mVAyZTy
7Y5CTTnbvpFB6lsRcqQPIRGeWNafvChn1cXCMjm+B601pGwb2PlFrTf8/2nJlgssVk4vH3QcbiTK
h3ITvQpzi4FeysqhN9/5MbSy6aiLeTxPxiDu2YvioqJxcgOglP3ZT43cm7/bMN+rmjg62xzsjUXW
TZ/2ff+xi4Isrto42Qcl1oJ1XpbYdGZr7tQn4p2QKlq5ZDdSFjbqa6CALL6/vgBh/P3wjovV4kII
m+Yq3qnfhsgRJREQ4d4eCUZfBYUK43UnRWBcCU1FIZvNoNrFZhyFFy3hNMWmos1yFRatuCcFRVxB
NGJX+eur+he3RZJ3gtqKICQkzctF/6wtNbughE0Z7guNrV89svoTvofJih0Ztow2Ntj5dDmCnrXW
h9XTrz/9vQh3uRl8PO5hBCsQWd7nbxeTm4JRhNtpT+ip94moJ+p4EEnyhAcSTSRPzNQ6zfvUDbSD
WLbfb67d3qor45oUnD5FRYXSItq3ywm6qpdc+Fcr3FAsprXfXPDfHyLJYMJ20V/rBMa8v1+9DGPN
hHe1L4I+h4EKW1/5kZMCA29sCWetqEBeOqOqn3Mrnc51S63i1XUal2Nzzov6N511sdR8fpbr0aJk
D2TR27fwgLAM//UJanatzRBbo32ToEBaORpiqpaS1KOixKNWHnBoSgoGOmWM2uah6jlfAFlATCQa
lmRfqWo5g3Fnf32rzH91Yfg2kJF7SBteveE/Dy2316smJ8d1XzkhO9Sw5OzV4UEdGmiSsD5UcQeN
yrMOU8m2dQ0wXaXH3jL6c2f1Uq2ifpCPBHRwWn7ztAryHnevxpbQmtm+x6Fizx1g8Fwh5Rb3hdR5
sxdkH1tTtxm7y4nC4MvboTTOsVwSwcLNKKYKJSmBI3Tlk3m8WfZxz7S4GFuz8lJiEvCizb95Tob7
9+fkYjtykDZRQvybUycSWh1PvavRC7GZA42SDuDR65ajTjFy9Uz88jQZHjzTwiDT3B/ziMua4m6+
G6XD3QrNRXltz8QyJ5nFf+Vm8XN0M1y8r+Uh06iWh90kVGm6oUMVWYZUwPzYrTBXhz2q+jfnJSoy
ijdOOvWMEA4EL6/P/j8Co99UovFLUPz99xwGIlbL5vml/LkE/fY7PyrQCGM+oPX3Fl2xI+BaUdf+
A2ylyw/YImiGoEHH/eH+WYGGtcB7b/KqEYhi6Y5B3fiPCrQD2AqdMllvZCq6i/bof/77L9Hv6t3/
/pll8Dof/zTZYIzyPDx7rwJheBDvnS96HlU6cc3aBU2qmi2GwD0wdZ+aXlpFc6Qi6RJUkSI3jxJk
KCBD7JMps5zYnVyyPrcgfCarAkgDfzQ1LwsNHTI8c1imYIVAiGZNrHZdmrRjsEsRO8bxyQ6HHu4m
EpQk6PaEhfJZD7rdD/Uc0kTOuzE6iT6HIEnAgudqcIa0wYfG7hX50cTjQKHXHLJ4Ai0Z9PoTXJ+g
9UEWw4S/S+oZg8HGs0KIKV40dpG8juN2M4BQpbCUe4Qk+dg7qWZkHY2vic6tBhmK3Jra+7FF+c9b
85u3htPzAlD796/NQ/sc/fzK/PiF/3tnlhdDx8KgL242c+H4/fHOCOuD7sAnsYX+SoNjUv4DBseL
hqB+MTL++bK4H9DoYbugHsT7tQDi3r0cv3pZvGVD95eXhb0NTi1eSMyEmEf4jj8vgCWEzKicvOlS
Uq+dU99jjz1tc4dlLV+8Tek4LoW2kPqHsi18RGBhd68i2VdjSVODNyKwHpHvYvd67XpE02Tf0HNU
nOfLbFwgjfSC9a6f93nuWMFw1hBKsMnoZI9b9CEKRtJP9x3JXyvn7UXSs0BDPmZBJiubBO+Tj/Gg
9L6blctasx/YbYzgct0O1A8YEEz3R6aDur+rem7ynUaCmkEdmY7OJkxo915wLy0TqBnneJ2PpahU
6dhIciOs6cXPEyelHDIoGJT4Cr01di7XmE1/ACtyXwDHvZ/BT+35UuU6mzvtC8aP+N5LLIgB1IiT
WzrUV+3Y1IcZiNc2KoPuGa0lwitFzXIVpw1RFXBdfFn2lFOQuc+uURzJH4ttl8J/SuzWZhgoVlwY
WM4LgaDYG68iWBDaYRzKpVyZauF0B66im/U17Q+82oFVYZzcGVDkul0f6GULMQXXuoiZFdK+Tsez
k5FTflkhqih4CqSCG3l/+M86WrRxO/1mRrBtiUb2308I/nMWfwdnEv+lmfv2W3/MCrz69GQp2jn4
aJEz8Af/mBUMC6IRrirauZw9UN7+dVYg5M/TLZYuA/zcn5OD8cE2+YM4TL3FZyrFP5kcBJ/xl8lh
WaxpKLMuL1MExcW/Tg5QIgjt6WAGFIPJYQsVAw00EzWRnyKCunU0ezomI4THjc7x5qktrf4htRSq
QiWL+uNPd+9fHI7f45V0rsbSkS4DYdUXh9tytT8dAy22xKmMuv7KqAs6m+lM16lzS6BkY9+Wkqq5
1T25aNh57XKPLStpvOw0gxmYgQ9zpHiRbQseUkaACowsEw+zrXliNzl28E1Mmhi3v77i19Pyz5Pr
csX4UxdDrL2gld75oqzYxQQhp/bKHIlgXDvjnD3QD/TMbetOpU3XchQJ2ldCEmbXgZ1NkYkqEiYe
bCd92b5EiF2EH2sVYr02piDS0ofE8t3YKVvlEnMH/eFjDgEfaR1Bl48qqi+oL9MxoW3gXOI07vPf
1AjenRF4DIvn0uVBIBPHSf6uRMDeIiRPKVNXRUv7tQxZolZWuvQbqwW5NCA9vqsCkX369c18JytY
zrHLQsiZlrHIj+Wyfnr6TPihVamwuCo8+gcijborQFh+DBj+8defxOvzl1G/fJLErblILFAvLdvb
nz+pKqi11IQvXZHnZz2zwHEMDVrEMCuqoBsdK+lMqWvySp+ktiH/3aBZBsXPg4ZvaeiAieBJ4nw3
3388VAqKK0ukl1un9nOedPZzyo4929lzDrcP9t2i2kui3QDuCK9TWrrfiJhQh0FO1mmke6H75kCx
FPoiKTE08g1zHXlIbSutr9a6Ri4VYlnCm/fs7+fud9WHvz8onLhMG+TFGhRrLOa0n2+f7nR2YduB
dim6IH+Om1ahbdDStli0YFMRHjEhpl9CTxLGN9ek1pcWYSoGNM3vrTvPJa3Y0IXRnfTf4sZ0X5Di
R+7x148YMsP7u0w1gkGEO34p71Ar+etVOg2ElCZqzcuEIk0gvXUrIyxN7WjKbdt3eIXIs7rt88nu
VpBZXb8RxU4ZTbXLLLgzKcrZc4WFiCpBNoQfhyQvD5OCvF3ZdfVAkJq3Dohi9zuUbjBaWhN2fpCo
4mqoNAVpHyZjGAqZrIiE4PBr9FG+h1CZnY0kvAmnRSOYdW59xRHmvjVyDYlcb3Aj4wkYTGN1MxWl
wUtOtJwpkOrE+0SUOE5zCAbRH+gj5ZzzpvhAzxh6/jB58xplqYYNf/xKX6m963TNpTafty7IsrrD
jGQY93WEuGMXuBpl7TlKgy/S1Bsybopa+wzqk/5ipWDIA3g8CGTvLziGAJNWZp7exfTQ3FUPXPzY
BE3nT9yHHTVOeU2g1LihCYmJDktWv8nwqNApG0IPRJ6BnytXJr35Sl6jfAj1NTu9ds9SYww+HTxn
5cH4/TTmenRhNLJCedvau04mmrFVTj4/e06JNAeYzrztUy/calDXnw2VDd/JyK1sn3Km3q2K0OjD
LXjRkpdjgCoT9p23bcogWmetme8L/lXSza2m5EYTsbhKVJJoBGcgRHRLe5xXVpsFvonWON81TroJ
LXKwbwfqhcjBGh1jBCOp3VJgl2o3mu54cgBQZcFtN6AhyWH9LmloL+hI6YE8KeCgS7qEhGiL4NSY
8qQ1qZi3XVfpV23aEjpLekk978jXbQOCSheVTmJk5d2r2Q2VL2fGjmcQ4PDW5cjjIvxuXQQB62Gb
pUO9cXBo6H6TtSK4jpA2ED2Z0h/BzzVmsj05CvYFhZigFGrwO9bCraNFSXCNttF0Qp+zIxVgYaYq
3xZZ3MgVVHbOxJtxYUCDmFp40FOA99AvFXtmn14Azf0hoyWzUQG7gq1dhDSwPHovqFPh8MIWjppF
raOmUKHT1iC4lWHsfdc6uGVsa0sDB5Dldd6V/UrhLMw3JmdBrRJEp+IU05BmFkKK2gSqpyIuG0jS
WwqzOeAgpfLKt42lYuiOVGtxpdQxymbHMj5qVU4Bj7wg2G/8R9euESehv+xoX32EHybzg9nINtuk
eHTOc9di1E7IWhEQ2CLlFuhyjKjd0fmtijsWY5PdO5W6bVdxBZuyxXGwgZQ3Q6xPpmq4zD00wyhe
i6ohuld0x8a07Qzmkhl2axdkVfWD7lfMiTl/I4VAOgRstYSPmRP86wPHB2sfxm7q+KTb1uYaNlSw
nrsgJTZhaCp5kwRDYvlmXNPmzglT1y70ILO2ogqImKRJ61Y4aSPcs1EsEJyk0ooGTIvkCQlJvgXD
JySNHWk3qUDtGGufGwIdoCzHvEfU+wEjQw/0eksz79E3Gd2VU8mpXBcEH1xSb2BJCvGR8gtyYT5s
gzgSxRNRWdQM6ylHXKAGe44vRBu2b/ZN4EJUuz3B4N12RGjDiXbmRUbU0fhaZ2adgqMegs2rBCcb
FikDCIP+TtnO8KVqIpPoLChrG1wyiJdwZfB37KxEjvSq2yOczLRuKZSKe9ESQfWDzthifR03vZEn
8b4h442sRVCHxvWrsKjQ62VwJkmtdm6mcPyP0/+yd2bLcRvZ1n6V8wJwYB5ugZpZHIqkSFE3CA4S
5nlK4OnPlyX5N0W7pd/nuqOjI9xty6hCAZm5917rWyZTIbWRKrd4KvlgFaGc2gU7GJoiAlFl8sfE
GAYcKRjEvvNC/SZtiV291d3Sw3lhptNw2YteHj4ltdHK6Hevq6ng0lW1MB8RegGSUj2bv4sWyeHE
+sTnkpha0yr5FkNjcavijHFK4GUjr06dR6jYytbhlW8HTgURf481Ve/L+LrRzJkwDKOOVX7uSfaV
C+ZTsNnUoSFHTrLm1/PYYILlf2OI5RuxgAhPk+fkHh0EuVoYyMYkgdwbW4xNBbDC5+/zCUGz9tbo
BS7WiGNuelHVBM/fuewW265UwWt4UfME5sPGhWzGiX6oXMbGFygDCTWZW6ch/c6ZjW2tc1vRQDTz
a5Zn1g2DCXJ/EEiN2eNkF1G3I0+v+DZDbGQNSRqkbNQBrrFO0IV0m9ouvEdFDYsNeDUqd8dkmZtb
tEu4mroLQstSa2XprR6x7AHH8cdYR4uTMhVa53rJa7IooeHtTQQlzdeCBXk+uBqP1BqvPM9IapHA
tYHFM67ZZKbmQmsH3Q4wzvYjOy3OKo7eDRw+j5xpZeaYflg8fPdv5B4zyS3o5cBin3T+VRhBZFru
RJz9vuZnodtHosdmwULQXwr8uXfp2DW+63Q7syD1YrdMNj9OpuIm2NZ5BuG4tIV5VHrVJAa0KYvx
IpqnOoaGjSeXSXndvakEnGMycZJuxB/QTUgDp9Ft2AXm5i4nATL5zDjPcJF5cQKbP9W9wdAsbkiI
XccOZMGDEtbTC31NWN2509nZPvFU7SQ6JVy2LSGLyfq70C/R+9S4ERAfrasCegx8h3pU7UtTi/EL
YDmZcN0RPElmO/hV5kyLU0iBZZevNYH2bDXmJLZuF5fWqJ/BfHdWczir4M7rzm4ez37tFNdBCOI5
8R541ovupvRKjQVWr71048KPhik3PEVzaymgi3IN8D9Rj3hNrKg3yeLN3fG2CTuGuXPEE72uE4Nf
k8KBQUNi9DAGnLZGO6cLsk73oZCBZIkQSnSZtQom+ALAiM7Isxj6yzwP+fytl0WbLpbo/0mAP5wb
jDNkiNpg98wwdi7Pp9L/9lZ/00mhVJAq9v/cStk9T89J8r67+uOP/NlHscw/0ItLsbkF4Pk9GJqp
3h86U2MaKPRZ+Ef+6qPo+h865mJqc0o92rsulcqPiYTm/kEMH1p5ik2H7OB/10f5UGzIgl4GfSCI
t2nLmKb7oY+i2mjeUivS75hj1gOewaIjvlyjCxxATPWOtRm1pxhwwWvtZPp9HGfKLYaPeVvi1q+D
PHExn3TCLn02+Gml2FrQe0qN1GisAb4TdRwQjclhThkr4jyI8cYKV1vGvooFL5Cp0wzVGJ7qCizZ
2CsnskezeYuTLLuVpw9YCg6zTKLGv8oucMsiPpk4zxKgwhz9cj/u+unZi+r52THiOVlFMbcNLMIo
ey1ZS7hrrjYHQg3rl0GP02eCL+YbVhxtpXMaeppbjJweGmcnMBDnfB3bSPP1GtV+hFn8FMX2iQ07
IUo+7/RPgyGWbPXuefmH5tEZy/VXVX3+CZjxUtd7tEGAq34o6osF4ZcCIu9uadkALGOw1rUuWhsL
kFDoT+tN7/iJXng3lVPrx3KSYnOUMpUVJJk6bhfEYmvYjZjToB2QA2DFV/pgVm8gYBTkelZ3G88K
RN4kTS8HzIox22ifP7CQuNsobmt8TURDuW77qc8Na2fV09GBxHKvx/qWs9pbikfs5ddf2vu5VcOX
NlVHPsBMHVTimz5OwrCNulGocl4l1yx80uSvH1WV9hl8l7ghZr3dD6nR7jGU92szps9NZEe/bDoj
XS7J5VVfakjlYK9ByVyjQMsOU2VYd+HMXzW4TL7S+AevrOjTdYxU62igjrsh8+mBWAF96yVJ/pCB
IyEIJld3STmVW/TIyjYbiQCRU+81CGeeaaNXxwt1Md5KezhOra7t+iG0dhhfu55lloOvmLO1sCZ9
TSBLvLESHB5eejDNanplegG5ojem17olzsGZQXK2vTZy8sK4XY/Dpk8YqvNSZlfOqPAydVmyy4w3
tUjS1rdhgGNlTxfrgvkaQ+jQFcMqARniV2gyt+rS6oGeDKSLl6W4ZWrBEYcRf3pZxEZznN1cfyRM
r/4KFhWpRTm1qIfpAWMiXRxtU8Zdt0P8nlzktB4vz6dBt9TGSw5YfDng2+yYTbykuxk1ohcs2AJv
laQX112vcUNxbaG0d5cdpTvvppIhIxyn7hGaQPPiIZo4miYpzCoErqtfPzsf1ixL5RxH91c1QHZ6
/JbehwaJTrJyGCEFwN+tLqfeG8qtonX5A1Aed9U6gxcwWeLZaavlFV/wEnR9V8+ceOb4DV2f5Mzq
xCj0avPoNCZhf3Gugl6pPwvPzFbNYBefsKZ7QTa2iGWJyC23Ob/9sQIKAHGXagpmNXzEotJvhdpm
JlNNvuo8KPOliTAiYLmaN6Np6XJBrbJDa9W9trZ6RV/LQy//TjES7JdVy+n82NZp4wUJBuvLtrG0
o1ZX4bcqd9XPrlJ0j16qdY/oi5qrpEvalHqKPFzKxTJ5KdVs21QtQ1ZSZ4fYN4bB3tIjJAQzc2Oi
ctSmmte/vv3n1vBf65W8/WQ/uTSNbSbllut8aHdOjQYzdWnDWw56trLqmRKCL2qUu3Tx+AYa2IjA
bjrlPp0TxlmWqL36UrRorrcukvEZObDgzuh5Ex7cbKyfs9FuZ99rODjjRGnDp9ZEBuqreq7tieNR
/m0bky+AjI2PJUVTjv4RklUuWUe8U+Tc5gjx1yLVxFVTR9GmsUMym7uSdQZfOOuFLkX1ZWwpa6bh
9bNKtuKFNtnhN949g4V5BholHO1oTyI7xHqNXabJ3fA+dxpZIWGYcn/Twjzvxx9uPiwzB98WoBTG
Hh+efUy8SbuYk3VbDZZV+kh4w288zWhT267NHzRq1stUdOI6d8Zy2xcyG0CHvb3HXzkeqsLFT+Tp
7T63pnaPNVO576lctt5kElnfNkN5vbhdcnRIh7+ZClgcPsLm7huJ6ggckQS/dOE07LE/uCMmatQ/
gylzaJ3RaYMa2BT1Y8syNAzhox5rKU5sxT1QLulktjv2Bk5FBEQoFk8QYjnHT4SkJzMGNgAUpRv0
ui6+alHHeqUXMqWnq3VtvRg1aswqe9Ggm2MxKRvfyOp6T/JL+FQ6vOqcCcCxy1cvBET21oZEm9Nk
4v8kPCE8LEQi30IumodVQYJF4JFJ8KbWZPaQUx4+8eQRep0XcgWRtwZx9GEgiOHSVBdun1mw8tWE
SWHhK7J7ldjKyDcbO/nsFOmrQRbkHuG62GcT2cUtrADk67l+jAUR1JaTi6tUW9hLfv0Wckj80CaG
LWlyZpB82PNx8MOxgbW6GLDrNLdxrqHex8NPMsB5bc6BZ2znsIlxS58NWwuJvBzF6mdb75fTorEm
oSjp9rHSONCm0vzQJHmHyaBQk4wc7DQp/CgqNz1dD15XXCIv86QSepz0/Ys+mePXIXFMZeXZVuGs
qEJwmZQcxy7JhbLWhaPOPAdmaRBJQFpqvsk18pB8bylQ1kaKWM1L7dCLKD4xPwY4D4MAbreiY7dq
bOVk8GKBJx7U4Q2bCUtkVqIYRg6wAxzRbU3e2p2TJ/LIKX/Xekr6R8J7drByx3lFAsWy9oz5Uavr
cmVULgmi6hwXMsK43OIZ4mFN9c4MbKQ6rwhcCuZZY3aotFTdUdzTM7IpzrZLo8fVpS7IUgrIjYgf
2AeSh05JKTCXejJcv0qK9LGD+Iz/KWvsaBdzbhFBYbAa+F1cx29EcGu3CsNJDjitqA6qK9iqusIm
s1QiWY146Nc94RgqXzdjycurjhvVTS1/HfaI6v051pcwcLH3mYz3tfI+ivpuH+K0N6mcU+MlNgBt
ASOw64yYyV4efzwk84zklPUSNepLAa6bvLemcFczKzuSfPhdx8iasgNRFJnrR1NVXSgkvVeBpRmG
rMsJwJvVYTmlpUdyr+akWCc5W+5oMUNf6Lpl+abbmbsnXk5Z5wPaad+1QyJk1XaZ1iZWucDt7CQO
7DZ0/KmVysqk4ZRJAkDLPIO2k2/VoYrqe8m/OQ4OxaqhNWpxbCWKPnPKIJ+y4sqhEX2jF84UsBl4
3BlvXk7nF+m/le1vKluU3PLg9J8r2+ssf8Ye+/y+tv3xh37Uth46ABzEDqIhDakOGOm/NAKqgRaI
bgNGcFVHccffomaUyUaGVAlJtS2VNQqhP+tavN7IjzhPwLfCQy71ef9CPIQF7eflEaWewQbJCI1P
gO/4Iz27pVFcChtAiNmz4hhmvunxBWyIVXdPVkxyI/HCBI+wvcWLtc5aAHmfcIulbznDZYS/Qmlr
TEp035NwqwzgW+4JFcwv6B4m6U1vl+2XkYiLJ4u1HQRSlF/0U6qvPMmuxDmaFAfWjmxjZ9646se0
PKZ1o2DwJsX2ErtWDW9v1rZkuozgKzg7bDg9t97TmMyGuyPlhUZV38z253ESeLtmBI2YZJL4mOpV
b64Nm9zcgLLXTZ7HXok/D/jai13VVrSFahYT+4ibI+6ZOeWFCo4P7jvbQwGPxCARLzYpSDcu/eX6
quo6vi7j/NYJwBfB0Nv1HcMMsS6qRlWKQ2kxw6Srpoeebq2yAevZlcuqBHsszLmfjZ/MBaOkILQ8
+CrDSIpMoAGFVF+niW1lYW4Bg5ncpLKzqOBLogYz8l7OekD7LA4sz0JB8V01GLtLY2orK61hX2X2
GGEuaaNaj53Md8lcX9I3HEhzZ2VBX0SEc4xRlXAGhwcVbXXYI+2VU/TKXp3K9gYAauiDtDL8aTRb
RmdxybanjNvIqvU7ut8gqIxOBTyjldMJqJm1sT3ZTKjTbD3hvw7mbI4ZcGB4G90iO7ZKYmyrzizo
l+PlycqxIdO4rGyf3OFh744wSoY42xRFWa1wnkfXls5AY4xzgGNmlK3M3jL81I6qXbd44aktpuIx
LJWeFEX6hLSBx5r5j/0pq4roRN3a3Uzx6JzyOhufGKSJVYTn4UC7UJykQA6bZJU80IIJb4hZnB+z
uCZvdxqGET4VIJdJS5wrcHHhQ1wLYydiW6F9Eorex63lbTi3GceQg++WwIuESazTZvMDFk7GNGQV
f2psjZnSLDLNRxge4TVLG0MEeBYdEVQ4P/ZlC9LB9/quWA9D2e8nsbQIALLowYCEdOGBKQO1UFvT
PXYGjhMu1XC6GrI2/6ZNpp37hrNg3cNKWa4zZN3+jLDwBmibs28n6z7liNKlg2n4Jmfto4YfPfLT
ZMmhi7fDeI3xX7/QhKh2wAVJa09nfush7+ha5Xb50HZsuWPo1C9Qmx61ph0ZQbrugV+6WM8MZYK5
q93LBaTBKbS7+FCa0EKBmy2fByysxcZD//aaVq16AVsMS13TGM5hyoW3MdP66+g14U6zoKXRzkI2
HzrpnZe5w2fVTvPHOVuSR2PqEyuwGjd7bNg+V1PGG0bkYbuV/b2150z9Jqnti6lK7YDzeb5NMb1d
02G2DpPoZMj9jA3e588q11pKLs1iLSl1la0mNyVkWTB1NZGpVURM/KihymfuTvR00ivdylSIlKmm
oQ6mcIKGlFPaO04eB5GiBrXVTYeKTj1jPUt/MEGVXvdK+ylZ2ru0Vpw3YVXA1wh3VRH1TwZAN51I
yHunTU3wSnN4VHuz9sHohSsnifae2TmXM9N0Xo2hu1vIIVph+65e7UF1/XpaqhvCYZcXqVtpEF7k
gvHcVF+QsW1+Ik/HomzMdaBJRTOvlsWLLk1dG556tAFlhYMVXIUaYBIkKzQVLUf0OnomGD75KieA
QTc2R30IpzUTObGKx8H4zAQ/2RmKg/lMTNN8PMcnmJnNNKLvdYU3zozVK2CmMMMqDfqQp7oEvaYd
UygqdtwR0qE7dglyLrgJyJviYiKzgmmruK0m6SHIosm4G3u4ytlUMD8eEumgPqeJ0C2Yb4lsxHyI
se95kPFPZK/S2CMDFXX0IBEKkVaG0CtcYH8crPGaSp/2jKHpymFMRf74YOA2NvDjYXKM9xRwGBLr
WXOPiqaTxpp0GY+oVQW9Kl4b9rxbCtR5T84S80qCNIMoDbs9Jklvi0NQMLTRk8Bjfv5qVq31rVLM
t6Ru9CPjoa4P5qaYfVhC64bJFC+5kl1OInYvPSPLjszv7JTE3ddYBenbqCDtTCE+VWp7Jxqsnq7W
xnCBqHwTmMCbRCPtV00W79RobbVWbD0GXEUxuYuU+CrP0DyYA2NjEnK0x6SxzG2KP27D+/6aLqV7
2+jM/mPAefeRQ5izRgV6mNKsWLdtaOWXVoVSw+rKkUxPNdrB5ESkZhd2vzVRaZx4cotVqXrTTUI/
743BIjY8Hagzxx7TfYiASR34hPNKB5gXVFZtgY7KrOKGKZ+1ySnt91rZ64GKfGM1d2pyVNrI8cmw
JxR2oBFnDqJ/0tsWkYZL5CpJf1/6TntJibcPiHxdjuNURINvw3m6Md2m8MuuylaYUnRmUqL7phlj
th60ebhLVdtan63wKNayjYnpfGW0SniXALq7slWn306e0fApkvZ6jFJDW9NpaalB9QKrdBsr+wmn
cmJiKi2nl5ag3S+NmAZCA93srXAdbT0vKr+r634hBvtrmyXd3lDY7lUno99l8Veh5Xj+bFn2bkx6
da9ikFmBqdE3QCCQ7gDfffVSWv19Hivb3ioV3yTK/pTSMD7AEkk2dZ82+4EDyZr+lrczzKrbIH4W
K4Wchy0avPEigWjNeyRwsfaaoqyoEvtA1BUTTTK3X5lqJgGfnRSySAuGObZ304gIILEuaXjUu9Ik
Lpsuq76pNOu1UevTQAS9XyYlwajpsmWJVvzZUD5riTkjjLIT8NXLzDgOvmWmVldO3Z4cgg28jupu
KgZynLNppcblratQN2HXjBjW167fIMHz7aREPBjHh27JpZ45vzQKRbn1OjFtc3vwduac4t01ihN8
0xu8rvEGWhfapApAj53PJyKxJRIxy7ddX1erfqEcNaPK9a140LblaMAtUxzjWukFggFPce4BQSe7
hcQqGKra14bkwrUFedtPsCH7EGIsNjIgeYQLDKdJ17zXpJix0CLkALeo7GzkrghfR5fNeIn90RoI
RvbqYS8gv+3SMlIIJ1jcQ9HPpzyxvpAO+Om/tdT/j96a+kdKfv9zLXX1dfqfp6rNfqqlvv+hH7WU
o/3hEoiAQcjUfuS9/qm3drw/HEwYjAHR6wJ8fR8ga+HCQJxNQeWgxyQ26//VU6YKGtmjKCPtBvU2
m/O/qqd+rqaYC8qKDQG3hciWxu8HubA22s2oqlG1H0F6g+IpI+vaaKf6asnpub+7Nf8wEGO++l5l
er4WY01plvJYqz9WbiNxjATkaOXeMeCyLMAvr9LBALTDHTg2zfK7iIgPekt5PVTb9FOZtVITf4yI
aBUczyCHuB5AFVRnECpCOvRIeXuBzQQtMax7Q7ja/SSDOn/9ZX+egzH3klRnx2Ygxq/nUihzM95p
hxsFdz6s1HK/tH3/VuQFQ5pcG2GISWM34Yke8hf1d1/5H24xrRza4DbSLTr4PDbvr9p3fdpi9ir2
baGJG5DF/RsIM+ROXgIUP/rXMRxSrsxDyuV4egk6ljP19xdEziZqvWMZipWQ0HHOHwTRA7YpXIMA
13C0n359Wz8q8k18SaphExnsIaEjc43+w/sLzp2mLlEoxt1QiQashh0iq8KnzhnOnUxkrZCXtSs3
h0PpzJl224xW+YDSklYTdmQowoydndt+Btvptyylo18DZD5qwhOfcZn+5inABM3nedfXl5+Xnj7v
Piwlthdpwnr/eUtouFFa9PAsoI2Y9xDBrPCii5hdbyK8cquiAb960EhpBo591pHxDs63Ms1zp6ux
bR+SzoVfNZPWHBkdh0xi7HiWuhDyVLG42hUjc9LTRxppxfo7S04H+0pOg0weGvSOwkFpE5Rps07w
YW1x8uWMQHjRINFUtTKTvtyTQBAip6UFignAegF1Us8ru13EiPKtQX6FlFDcEKoFFS1xx4x9Rx2V
R8KgvPC2afWWRy6kgkSz2KHWr3yCVTXtK0+pQJqjJUkqLnvTG82TKOfpWKoxXUHbQqGMbdFEcycX
AmTDvKdiJElEmXpx42UN9CkRNpC8Up1QmxZclX2O4hAjMgSX1NAblTZHEXjNwvIl1BQikNZaz26r
cpJvZXJEMYYg5uTJXmlAPFk9k1VUhiRkAAEr9yWksCe76qk0bFOjY3I2yQ9myzetM1jwBbUVRI8S
vJqeZnSBBnci4UpWEOfYiDNUixPSfIvUyHvAf2k9n93mZx92Y0zkbcxVgsDPE5Lf0EF2uf3+rMZp
hCIuNhLEe0kmurc8reRgwuLL6vNYd9tuItGTs+CcxdjNwqTYZ4RUF71v420d1pws4sezIdytWU9X
PV0c+jsz+BN/LG3zuZLcwTiqefmlj9pjnonSqYCSBpiIJ0NktRKYEZE57RkZRmnPbGVATboabZ1b
yttdP31Pu/0u/vsRmRxrxn6IU7RgE+met8lkejCXIlCA5/tvit4KjME113HmOCvPJRskaHCiX53/
mT4MacGR78K6scQ7he96iuHNrabI8zaIwHiAY/l62H3GEbHr0jC80Dqs88HYTcMqa4Tr3UodAvO6
nuxCGgTMVdOrvrE7VNU0dHRxVxNWyHE6rEQ4bpDezn7I8djw0Zdo6n5iugIBNQK8yGEQea0CFW1I
p1UTkVdxy5SBIXEMiRBUIf388KgzBn3CgTC9jbPSjPD7uiW5mWbECI8dtz9GmFiOKPbjEu2hmsF9
wrUeVLTofMUaLe5zd18bYQxJAhJKWHrzxgNj3MSN2E9GY27AohpXllsNwThOuxCKwkUfVeLeLobq
HC3Gz67MyDUR6HZAyj93VGwrkEm23+PruVbsuAd222B/6MPR+tKbCHB5vrrJANeciAuG6+OOQiQq
qFL1ihiTarkC3BW9obuDlVYkzqFMYvuqVpkQAGk25yP9s4KMbKF0lU9cKxOheunfvISMgVWnYKZf
8XB7B8jvolx55th5DBac8MEAnAXQRTE/4WKm6Gyb55KJwxXkVyBszWSwZENeYM1pzzl2c2Z1bzHx
66M84sL4c6U+UiftOKGtAvNtWggyxPBQP1laj1cUfh449kimgVgjcL5zHuaZc1hLnN/cZXRLxmx6
FkhDH1LLlmBJiD8p4eCPaStZAmegYah2wNQcQpjd2pNMGkLvV2yj1T1jsPWSpGTR8jWiDXAa1zqg
LFe9xwU8xJeCAciyX2JzcPdGAR1Gwn06UKKt1mYHG2bpyxKNlr1uy+yQe3V4xMYU3bTg/Pa4Ue6d
OG4e8r59ngvoYjyC2kNXQFZPB+6TAJiJsKPWkgMpCvqXQaEzG+SEc1/W3uTckceWOSuijKW0SBlX
BgP8wIs15wLeY+tuPBCn17DuxLBZTP2hiN16VYnOpCVaxNPKnPXG8QkBt0a/MEJMTg4RBblm8M/X
7FjtJyv2dOwY7pQQNYZjpdosDARzX4+ywQwIcVWORZ4A+6VxXPsL0K/Ps+NWu8Qs3WsnNlRg06AG
KfLbDPFv2D1VwuUsUvegVA0k4EGmjfysjYd+kjmlyWJh5lFLVH037xF4uleKmNkWigpFtJLbqE/P
oMFQkiIze2GzaLAK3nYohFeRUOSjNEQMFaO40q6+sxibc9M/9fj3nMGHdh97x27ipwlyGiISBUXT
0T/HfCbwvhFgZzLiVBiRd4R6BuYl0jFF5e3Y7masbbCfyCqm2rRs2K51rgSpW3HllM2kCDBIAgU1
uLxtTcT9ncVBzE9gG4aL+bzMKQv+eQkEk4wk1jljSOQQNr7pp5K6d6gn80ibV0UbLhmmLe2+t9Kg
/etrhpT66EsDiDVnf+wSJF2r4hw/NDcVyuW8txxODDMlyvb7x/qej9TEKSeJUJFDDIeJ5UWTgzFk
XCFu+pGzb+GC0tPovZLyPuk2Oc+DZCteanZE10ttvepp0ps6vtYtmUQH3pnvOo0yCapsk9m5xdGU
d+wWdo/uy8/jSJKyJlcdHSeIhElua9al1PyNNd+RaWc92bHGwgq1PIWb2ooEYO6QyqhuLbqfnKWa
WTfJzjaREiPCptdxl1eKeqiHWPnWt423jYcJCwqfmVPOWVavi4nHAlQCO3njAQcyWgmQjVqBLaR1
TFTtkUjkHcWAzmjXkgzOoXYxLhbIvsq7UP6iaWrwM52D0vKOn1HRpOSj1xcgTiurw+m5zl0rVB+Q
AiF/4z5xtLyzjUQZ7kZb5HYdJFMcxe5tnrmezVYF8tYA4RCBpNrMWaJE2qfU5bQcbcXU043XLHFL
Fr2FhMhkfkKaQbLqJzoq9Pv0baF4nEEcnUDOzGxh2Bb9iDszntf8t1kJQDOHPF3qS37+5rZyWVky
SLOwyrzkoIBOwvkSs/XMbrGLELb7s3CUTT5MFt+jsWmlSe2T412YcxcGTWGcIpcl3WijYYOxG+PX
ohV+KwTN3xFyWtTn2m1JCH3lcwxh8MKwzCfSrffRm2TfyPqyAOVV4c5bqgIUajNWK8ZuU8Cq8K1s
m29KPl97wpz2PNccDIZGvfb6Wr0GnziuRrUI7G4udmIgSICzcQhebpAcNjVbpU08rYVpXpu0py+R
GpUnfm325VLkB3a+YksnSQHja/SBW9jryMsvB7zBvsGtulbnOvpEUtXw1Fa6cUV4gvRlRSoHSFQV
uZeXuLBujEK75eRXrnVlUr9ZRD8eDGMErO4XupeqtKWcyUSUo6TLV6shrvHKHHiFN0BGcDkVg2ye
ciIYiT1jB+78mThoVpAYES0jf3ivDnawi6HRlb1tzE192WXwt/wiZrVJbCaDwTKG/PahyOPuZs6m
NAlGjt2rX5dRsur4qSpBA0HBYdFY0GhBfCz7l1FPPXa8eldb50P/KOiM0X4Vt7++zt+qH+gTgELo
ZVD2mxRuP1c/ROf1Q1r19e47bGjAb3sPMp5++pnzbJN6D+xHnhp/fd2/lf5cF/OxZROZyHjI/lB1
UZLnRlqJeifS3H7uFfRFRSewB00oZ8jaK8r51rZj1uJmlKfcX19d2k0/3F3811TFvOB8iDPd613t
P3cp3RPNrpBQhhQgi9vq965cdVNHJp/3kaQRQYGiLJEnb8CfLO7nj/Bf9cNv1A+GRZ/t3a/1tyiz
x+cuTsqor8r3Pbsff+xPbb8GHYjZC1nLZJDRmeOxfsdIcAws6GcKyp/SBxPSiqztZQuELEFLKv5/
yPpN6w/G6FLQqkG5kp6A/3u7jqYSXZ3vLCMNfsPfukpLtTSD0g02klyY4AHRVsMJgQDxSmJqui/v
bszN9wf2PdXo55fofDFkFp408YPnwh7+88sbWcKEQd+bpxhHwFMJnPJ+7sEGZ0nPRosGs36KaL09
E1Dz797fH5c2YM7I7pnNTf350omSaaKvNPO0SIx36THRXn8PL3ckGhuANO9Vp7YcTrpQavl+/c1/
bqPJyyMqIJDOJYOOH+7j5XUjiUovzY1TzqQsCVxlZGGGoQwbOqnk5QTG199w4T5EvP64KI8KvSK6
zs7HlO+yLsMhYgxy4iAJtJ3yZ68XNnYi7CQU7fLQTAIJFx+0gUhJVtb+za4pXXJGcEbQ2Ij1QIwz
xuwYaYXrZeHASSeNmWdojap2MZ759AmDDFCCkOEJOclLzsG/vnc/L/nfv4ZNV1qKgNByn1FZ7xY/
FyohCZKxftIGhWdlwHEh8gEsndsJcgeY2l0IWen9+qo/L7k/rurxejjQjmgOfnhgbAXIsbBa7ZTK
kuI7tNEp428q+SwkVNJytcxau2IaBgTvvBH/+vrSTvPXkn++PlokGQiOcpO+/Id3ZfS8MgN+ozGn
kd0Q+cLMHqdr2HLab2Ty2s8KqB/XkjHk5GqwjX/so4ez05cq4MsT8Wg0tcgWyjbfoycwp4LCz0zz
GaOcfDtVypXvfG7IwACTMkKX/v0XN6DC4IFijPC3p1Y3lcprEFCfhr7hJTERl1RHnYmZtPCDDvz1
1f7pJYFSKt9L/oNA7cPGrtWpCmhy1E+c2LGezzFF/Ll9dW5mFggY9sYIt5/MCZ7yM/e7GD0RBbPE
vQK7XZBE2jQLosYC6ZmpukuqMIzycwsU/wZNDbRSvGUWMrPp4MXqkG9+/SU+0D3PPyDqOZAyGlsF
tI8PQ5c0j8LBnT3tFIYpfeDFoRY7PzeiL4ghaAslyIFiPaEP8Y7n0oz5nkRSzpg86nOTNMlMqstl
WiA7ajQwiJ+n4fnrz/kPq6DD6YlzG54egEEfPqbCCXtknK6dLAKi6UrKswq1fP2kSQI/FeTvnmz9
41sEDpOnmj2XA6NKksuHKxZ9pKdqNneniRL64hxjHHrCeg49g8J8kLqK1rCpgcm64BinjmmMVH6a
vbtkyDhGG+XcvxkVWb5nYr8q888Tw2ThlM/E+RZ17BrETCSyCzA61cV5+ISM1dzrDl9omcks//Vt
5Bt8WBxsvgm/syH5usgjP84sFjfzHCCX0aliScGUNi/g/R0lvW6MfO535UgHF3LKmPYr3aLPESQj
mqyNF0cJAWz8u9VgxmwR6Kk+rlWJzwANq/S72O4YBZdaNBs+YaFkeKoG6hoCayaFUqeI+pXqVFXr
T9Esa0APQfZK1VXejJQu6potAJRGlkrBh1uXJ1Re8YVLSOURAUJ1Naah06xc5u/YXXTy7TC1Z9ca
xO1XNeu0Vc45ADI+WrGazzfGb0Slzfahn2PiivCio4v2rMLwGyOtbxpVRraIGKGMj4aAWtqB8o+8
wlHqh6HM6bsaoePcEXAYEyKVEo8oIyQbmlNW1DLAAmqE5bDX3ZdGyRkLlEXXZ7tFLD1AmoF+/V6n
wlb2IcO4ox4NHKnrMTxghPTu5mnUhsBBR9ieFMnPoFvTl1ZAHgLEboqvur5xoiJvcafjNli5KSy6
KB7YdjOeEWeWoSu2zNwgNRLrNkcD4ja0nmbCOaqmw1+UBGdKEEdASj0YJbSlzkEas9PJdBQZwuEi
rTBJ8kxz50jvLhvYmbVYc+tgKQfVqQ+Uo/DhbQN6vyKwFG6iuSoIxKsT4e7NKImvmLz0r26Z2cT2
0RNAh0NIpWcU0VWrm+2m9TA0NhWZEqq6fAaLmhz0EWkhrjz9Ze4rlODItbcIbMMNsLn/Ze/MluNG
tiz7K/0DKAMcDsBh1tYPQMxBhjhL5AuMEiXM84yvr4VQVldKlZVZ1d2P/XJvKlNkBACHD+fsvXb5
lrut9aU0NcurbYTtDJTpe9gHSQfcIyw2es/j8SPSFfcoNa1Nbji4IMh/I4aHAvY0Qf/WoD8qwFES
3oc/waKrnjRLxel5KFSbStK9Mzd/cgasAi4DIJtLZwPXhX4zRWuwYjah75xC0Z2T/jIKixA/GWuY
GWG/z3a+UanhVl8wftgmXzdNCuzQsB7UjhYrmx80hg9lmvKACqyoZz1UbIaYwcEoqXHFPWQjDpc8
DLJnStg8sTkg0iWfZw5/A6FElLbRxe/jmVEJI5NEup0san6HazjVq9vg3fNtY+GhxjRnfF1v1GZ0
MZ7Dd2mtd5waTNmxDO97R6F7WWa6LoE1jmgydOrXtCWYjXI6Rtee7xU43FIxPpLxgtZLMg9hVaBh
2lC29whPQ3uW5ya/fq4tvhwnDpp0a5hSv5YBUsxp57TAsVvr1vqX1tyWrltNsUxnATIc6ebhhoQI
/k240IL2wH7AjtfXkI+FINB0pyxuTkOiRUbTxORvNBh6Ln1RM8Vcq5o/W0VOOT0I+EBU7TRm1Osc
yR5O3QQWi6iTAM0NStV+1O56K91GGk9t2/OP12+b9z3tJZoa5EURi0Q6ohXPd7Uz8o8pTOvm0zU2
IwwhUfQLT2SQ7AxnMRpPg4EUgKjV+eGaUmJmyZr4JLARdxP1zmufYBbceyOfuSheST4pjYb2I4aa
85Cs/zQ0c9V6IXKno54O9APXrBC07u1HtVY+r/AINGfsfiecaw/XjcKS1tQ/rxUDMbG/v8b+NKsu
YcJS/CFN7F8gg+kTlLT3LwiMNCJCAv2CQQunP8OIZyfWb1uUtCyJDcbVtNZU9ERnE16Wtbu1jJQo
oT5jNZ9TQRM2EC679HahyDiU5EgdKY/wzQd+hsQkKIzTTa01VFuvG5x+3aqkS9J9/Dz8XOsHM2kY
oEysmaRJqaU1TZHK7uUthAN1E+WWfI8cE3IKyw5fsBJgi8BfF2Oyhf0RfM20iA8vrq+QEViQTQao
kmyDWHk6+iD3So50Jl2ivThBKDZ3/NENDRbgQlrMbeV6VEmjPN4bMyJHpgG6tDxpYGmmc+RyyrM5
aPZDPPczTFt8Sflm6MmxB3mNFmMdnlaRGRc9JAEe6eZaF08GtqsSI3d/W43oCg85jid2aXbBqO2j
BT4HJSC+TLDCvOlzcc86A7r3NMTOU5IigSc5gaCnn10AnKDWOxpP7ulU5Vz/dRJIMxPGfkw2m09a
F+X+Gf967fKGVfb68flI0xbcP9uxjoZSYuCncddiFdv9+lAHJk81BjW9yVjIuQ8j/fRrn5h64wTU
BZhJozreVz2DOoR/iZZySFflpmlavsl1JEpsiu35mt9EfA8ThkEiJXrKsA7bO3cKQLSocn1ASS2Z
mkRJwhGZHO5L3C2TS9TUorXbxUbZ7wmFcha1aZg/0lm13s0kMZ6EpjgDuAnHEHmVuqBARJotSJ4l
OTehaTvHbvVqhxUvem2MdN3XK2QlYo/c2sxATUnb7XrgXeheAdsxeUVDjqgxU7fujRxpn/qaf1k6
UAm23bpLW0DqUONbd4zXZROdIiOKZgnBS2rFCZJzCVZcKI3Ov8CptbZxrnetqYbJ3SSjkS2bZv06
kc1VpGvgUrUCkvxiLZVmKc5ofZlNBMrmAtmnzQwEeG3IdIQyD7bbtaYWtQ2afLBe5FzgF5weonjV
/IyDUx/m2EIwYbl9Zj1MDZYCvyD4fO2169a7nNaZhb/tvlwh5FnWE0FVl1q5hew8ZqecjOUcGXEk
6kdDFyNDBBVz7i/r4hIn17lvEom2J+uHSZ6tSLgeyQF6LX6UMyauN+DnXLQe3IdV33CdWFGjsuJc
x24QTixrU1c1h8mJ568Ny9D9dXxKBNH7hELAfigAhNw6vWKIKJ3sJ5rDwykCWUJI9XVA4ENQPyqH
LF4f7k9D6bpAAH3VkwADfLqOCnvCj+6lIqBvhTBgb6y4y8Raqw1pS7Csjz7WwFNjFcxE2JChlNWC
IkRjrc2zeL0gbcwZfTHOar+BvNbuZzZCDTYFATpRcgkMOePJiuwS3TOpwgrQWc0K49CK2xGYhuyA
vNQX04yNT1h/lntO6gxqHTl073cjk/Z1BpRphwC4DBxudhescW9ul3CXTIeenr8uQIU3h+Y8YsTv
mBTKsBlw72qKHmNxbfUlfcdrZtYznwteYnr4KZeAXeG+uGu/MbRCrrufB8XoJj5L2wDdnQgNZC+0
PA6GiidwAQMIJKNNYB9dEUo/e9iW6rgfYVwy2nWD3JSnzurZhISQeF70kei3ArMG1+sgYJbEEzz2
aso/CdP6hoCKhig93wMR2Sv0h3cHHlTyA9VPSQOoJhwH7So2zhL/pTmxPKK+YEWa43HxO0qeLjuU
2X5Jk5n7HAPd8kprXCZMTom50wtFvlJYl50XDVN+jKsquTVlaxg+q2Z+5GQ/HQqDVD4/q6riNijN
8oc7ZewXbDExGbLJBALVik5tp6nt9FO9Tv6nJFh5a/BN2VNh8uMEkxXZcYWYPRVU2SiwE8OrPYaJ
4PE0ecX/1q7BTTItTMZUAEdPmSMTDsJ0vEgDe5x83dLVkSIKDrvjPpsIMiSwhXdmPSgDduDGmO4K
qYJRFGBN5OsFi0OxSZTsD6A9802n62ISRMzbC4ku6ffy2ulI3QqF0LqGGxppf4EKGEHXg2FIpGB1
yrJkjazomNNKe3ICPAwkxF8j8uI1l26sXDiwE0GJBslQH2KZ0aiYKVQRhpO5K2zB+tkkLG59HjJb
Lauy8BoZcp033SRlckSrCBmrLngnsnW/ucIgb4i0oVMUVGtHfJLV6zVAtOyY95qaV6hbcwPjQEtP
dE93drjOzJArWYE420UHYWGXkIMNLsuqyERh/0dHB+SDe6P93GHUtJ00VuY8LRTaOGfRnSMHtqk7
tJxvPNX3zR6iVb/LkFQqziqEP+jpYjzR4aFkZ61JjdR5uCVOgjrNCwLi5PbX1Dp7mO2niIr1ZqnX
KI1VYtYsa/Dazy2zpec/aCTjCnHJU92Fae6orT13YscnR09R00/P+JeWm0jO8XPVY6ZqeUOYnTnt
LDsWxB4iop3rSOxlpd3RoCsnHwllobZmY+LbCC3tW1+Z1gepR4Dt2FXCWZjal1GMyOrYV2Elqlr9
xmBTts8ornyRfF2kXEGQRYgbiqTe1ggKT5Y5xRdiIdATJHb8Oa+68BGyJuavPidoKW0tfT8ra764
ZhU8YwxOv5W4+ZqNVYBAYKeMj/ZuKTROrASGjobvdDpoB+hdfygh/3+H5x86PHQ91iyX/1yTfRsX
xfe27N7/3OD546f+aPAo91+kMtciNdOWgUqY0tcfDR7XgdCkXB0CNUcrSv94af8wuNLlgXNNNjv6
O3DAq5P1f3d5zP8bUTYCUT7lT/VkS+dwqXThKGr7WLdpRfzaADGj1M07WejnQtfKqO59slO0zYSp
6BATnVNtU2l2UHnNoWp2kwZRZWtXnfl9mmCqkTscF17Vzy3YN3zutOrB63wGBS3li+FmZroZsbRw
Ug6f86l3/Di0rc+DlN1trYfd3TK6WrCLS/hRXskYvw3xWEr60JNbYSeMUnA3ScE8MIHXn6z7rOnM
rxp98fnMQYeaAJL37mZIXFk8m2nQOzftshqJ+swecTzI3Ow/kmXGMSpa3mN7ZQgQfbfM7biB4TGj
PtBNn0NL/zom1oi/tR9y7TY1YzgUdZM7xOTxbB850+e2b4oC7EGFj+vZQBLhhRAUF7+Jk8E+khrS
fjgwBh5tVttj63TRnvPPR8ahdRs7MTVVvabINgxC7BMRP82pmd7ZgCISzoizeTuTQptvQPTGh64w
0Ts0lHS32FzeKbNP7Lg42h+b1tEo4bjmtsa5PPmDIh5+iZzaYsentQ+Gnlm3g4vQxOh6x8BO4zIb
d7hEXxZsPI+VYwVPDZpkhYgWXh66qcrKziiimN4ddLVfhhEG6apnxzfrONyDavDqfipONvHv565y
uJc9JmBPEI2FIXeexzP9oRAbUQhA2ont5aEuQhnrBNLRDE8Nqi1dM48kCY6HORmXYoMEaiCskPyS
nZqD4ICQR3ypFsig3tJqy5MLZVXSvB6d+CA1XWUvcaP64jlEh+7o276QYtK248qFbvdrCpoOiCK0
itzLk8yKjfewXZqQJ5cZ4IoySh7AGhAVycti4e6b9ICAKPB7x3hYHlQU2FsXOZifpuWYYBZafVFl
jSyUODdkXl2rvGzRiMNsLTFusyUY/GZSVGUw3KQTpSpLHMO+ueUQnHgUyolWKi+yXtD8WOleTnlw
ctKCFTttnzUtup/AYXgNH7OjbEKk5DBT5x7BjDlxsAuG+RHtWXsE0h1x3KqTmzrXyLG3ZLqDlyxO
rlZ07JWNdttCtPUQT8Un2WflDh1hfEb0shz1mldT2Jl4dmfxVnRKcuDCe5ZEHRrcLhl2ZeF0HWuQ
mRzbGMcXAubTWls617bT45zM9S24lj0xZH4rq34nqbwS0lBvcPQVflhrLlnBRoILNIq+W0v9xaHY
6LlBiZmzxgtNpHcKZ1SqEeHNHN4UhDhiP5yrPTzXRxSwLcmNseENiNR92STGHd8+OSdQ1hokKR0I
ZtPsv1cZ4nAVmdwcXrYDWMZN6lToasOlO5R1fSxG65Ej8QNRNTeLEezdptf9RCxPMTa+Um/dExyy
h9aNj8VCmqPSZzIzuPshIGHgr89tXe/VTEK30Ng0IAbdNVXWbQe4+l4YyBdAHsRyUwHeGHn2PZM6
WJlitDfI0ftH1uBbVbOvdTubilpnMQnG6lZWUDeSfJo82r6g4IjEu9d7Ej5zEEa+42LrQ2LbcspJ
Insv2rz116jBg2qyb4BEqTMh8D/ZTJenvjHZYAZmcok4fBx6ZQJrdOKVKlffD0m71RQXtZTFZVIy
QTrIbJb2eJWxubfauaqEfIhFbZ/Kqot8Hlizq6jvvzp19AU+8OBlYvqBnsk4YFbAAAuU1ANJSsQj
CORTP8dUNZnW7ztzRN+22O4xTUhqtZv7cej0HdOEOpeJNjrEPtvdZ+YVwgeoDlJyMDsEuPR1ALCm
3V7nQe30su4vFnWJB3Oa3Ntm0h+WRus2Mslf21AInz3Vp3mCyFyTNzQlleMtRftASC2zS4SOudeT
XWKmJl+vpNYk40tqRmuBMPCxl7v7OOnIm0/tnciX4HFMx9tKqym1G13yTBfk2UKa7GXa8I5v/gv7
xKPoLZtx3MNOyPASR2LcgU454lLdkyPNOZdayEUYYb0fVfOtsGZrazVLe9A78VQFDpb2IcVrSTTm
cLbqUb8gVn/ogb8D232xU0HKWLZs9RI7ITPt1tbcNxLLER/iVE7XubTS1J1qzX2LbeFh4tHl6wGe
Yo+9qLc0CI0vGbyLTWM6q+FaEmztDLfOPGwJQDk5SnQ7a6jFubETTIdDFVPnd8vIT+dMcZzpl2ME
bryrktMQB+m+IzAFeTa25XjQdixmGWUE11n9LG7ulbKX37B7d0zYpaYulFJQZABRoprb1LdZj46W
/ka5hdIUfa0mouBxTd9Mcc2aMGbPhhwI5Stv3WFhYU1cSqtN9zjM7aVGuPttmIoDWVVfEifNtgPX
QykAjj9cy/g8zByTcBLt6IkoQbiTtVwmS2YDac91temxeJyt2AqJvTVnr+1D8zUo+wpdvpEWmE6A
1OEeYWYaiL2+C7WhTb2yiWy/Y12r4rE4zKWVUKw2ql3RVz1tG/D1sRDVwe2xXKLWZ4s9rsvzGG5K
20VQb11G3REvWpEVn/SQYhFC5ozWCAmsSf9QJJo6um26nKbBfJaTXn3VmkELD0Fe9Kj0nNFEDkhO
auOB8psH9G+Z2A6d+y3Xhjsjcqi8yLF7aK3ibiw0DReNdr8KzT+lU/y5bcxm15N3e6oX+7Nq8bRO
cXoSmtFtDS5vI4qsfmN6lYfRmIP3ZDGaLRqw5mhOmtgm5RDt7cwGUqswE+fwAnwwuq9uGLbbQlfa
bUhK60vldqNHJLj6QaxBuOnhWWAtNbP3UjnzozNqaJ979WqmdEpylTsvnOXijRbYuk/cYfJUhIWO
HGg1xIJF90xzKpGJri8RD4yS/GSmu5ooAt5rvl7YwHfIkw802l9nXXMeOKMNn82WRqPbY+fWU2sz
DyzZToJkhFzTBjvyUjXSq/QmO0MMKg8J7Tf2CEV4a4js0KWoWDWyAsFGuOWDykUdMt1G/b1Wm+pA
6kj9WVvcQ4ll4WloQ+jhbuxiXsfBc1NglsPt/o3ZOdvVNP02fRP0z3FinO3CdPeV28wba0SFG1Q2
C0QMwbwToL8iS+iFr5WJuKBpif1SWPUNpVXOYV073+RydA9AqaaNE9XfQP3iRJ6wgdxVHLgfmSBb
SkK9CafD7sYo20uaOyRtypTFq9WK19pxzXNIgXiXsReklAPKwS8VzR0PwpL5CJrR+Fpklv1VxgUn
yqULXXiQ5BEbGRuGnnsuKJJQ91Rsj/Ph5EBYwk+vbwpTfAo4qECsoAjZB6fIzTY5Ow8/UvEQ0p4M
jHyMzk0/Ors0H8JHF4FrY9yy0fLzYnhp3OVoY0opA9vetwaQRunWXt5V07YPQqjDRYkGkQM8vSF9
z5MjcVt2OAJJ5sjKEg+Q7N+GTna+WCDFFhX4SwjnFHuCmjUwLQ+EmNNpCiqSJpSRHcwOlkPUJMOp
0Edyyc1LEiXmcyztZp/BLz1jSEPr2EU5mT00X5dolxGx+NBEg9zrxtc+A6PSYYfeJnnwbIQNgvFa
kDYsSZyIqmrTWg0M+AQYij0XW/K4DwtQNKqXE6mMrjB8rNjIrOWwURSHmFJiy8OpOBCQigtwSaO3
cQ0bYJO/0xW3OXer54lE962Dbdqz4vyM4XPeJIbKNxxX6LF3kN1wBlasi1kJ5UI+uGMu93ZofsuK
/rmsZgtzDUzKnLOK6EiGnkZCCJqq21QAtjyzsppbUGDDDviNeMmof9Jby/PnCXyKTy+L5Y4Ebg9v
lOaZJUGVEVQzTyRleUPgNljKatrh9YYWWQbxR9oYG2NyQLrFjHRE5d6sy9yzJxU8O0Z2U0e9vDTS
7aiLFT/YALcri3u7qlv8SAPtMcnh0xS10W4B4vXcyCTeZLKHhCip/UrJhkesJBjiyrPbNGSCmaFy
7Vzdqi+2Cr7qbRNu3HSy99GYTvf1jGTcbW3DnzPyxSejcj/pVXIpprmns1j6AIVGf2mbFIqvPl8Q
F580Q8H0sEn4doaB+CBwKDcYej5KzhyZob2C73wPKxt3SNvfcNSduRkpSQ4LDfx02C6ats+iH5qq
wZTZa+WmTapDnTZ3dWyeiwm3PNU/5SOv1kmt54g7iMbcm92wF6VlePQ+zsowWUQT/aSn6hm5AWTH
eHmfnP4bQruvZZkyfkoT4dKtUwbP5bB0Hkeq8E3TQP31MjtSy8UzYDo3i6u+KLz+jeuW+5QFEg+M
qi6UwPBWAqMHiVrdJyM7NI2KsI9QsKVwrkL9kgYlneBFu+vtGgN/mk8Ly0IScLmsBjXl7SrazUq1
x4YR/AaS9buZjoyRYIR1YGKtpcECCh72S/5K7EBebuPYyC8sWxh5JkrBbPLKxtmIqCnux050h0Gb
ECsmdkrguRZCbxSNHvllim+K7iomyXGwOOhU9fPYq+w4oD45srNOj8hDir10C3xo8xKeR723d03R
P4FSxmhTup9wHCZ3Bb35H1bc9ucliu1TZaq1jDmnp54+784aZfMkyXTYIHp+5xyf3KaQd/wg1HHp
hoOPECe8Afhj+j2S01uqcHJbL9O0NzEHbZKBE9MAgnDXoZvaNHhHUU4A+iGfYHX4cLCqafbGbRdu
qG9oIBP0T6HslW9XibkVURZ8spFywRGcv6q8d71cOO9OmHHH2NjeFn1WEAg8H61mWLxmHC5GXrK1
aEnbyVP3DZJzvKmVY26SPBpWoHXBVqhZgPvw62H2+D3vTmhPbPk4+e+kwBwG58EvsUiSwadnR/aO
GM5hV2RZPuyYrqwtM/rMo7eKLW3GfRJVnzhQqYcekcKe4zBVF8r5r0g7XHbTUk9vWa5ZiUZODJe5
dc9FW4DZSRO5EYFjeX2ak+PJEaQ0RI04pdXJMMziA2ILw2+aimZ41+rnLq27U1uaP+qFxF/8xN56
vhBLfDGY3bfTEuZrhsQZVqDtJW4qtkaWkRkwagZal7jDZKm08yiTu1iAaQZbdRvazkupCJthj01a
Q8XwbyeSMAwd4Bk1D+xHnGesaN4hx+JXqV54xIZ+X8rqHovt7VzN1EJnIkVCc0ulgbOWMDGCajky
ro7ghSCjZGO2vh5NzMqWHhyiMgMimuLpNKf5NPKm+v1qkND7jjnSMpoNm8Cvg5N8jR3rqGR9h/Bo
OtLUFxuOkWem6JcqGAqYNNOW4xYjGRmT3w1gMXkb9Mti9GKvkPrZ7sLCKzvz2FTGAwqSI1Cy7TLY
qV/XRuFy2FmKz7XUKJ0Q56N2FO+fmDsfxByCNQqHbguBiNOXGv2w4UhICZ4SPRAgqgKI9OLxhLyE
vZwsvhaEx90nocaDVNa+HutoY0/m8qwMeeeQ77CZKkNszFbfda3leLJpYEixWdY2dubMHoec5AmJ
2Hdl1Jd2EedU2e8I0CGwvndGvu879aMZ5oqjbjxvC2NJfHyFmzopfCOpEsr0w4+qw5WXaelbVGvR
tqajCJSVDpQg7CuD/+w5S+KGm6KgHhAZcEeYtd6SMrlrCCcA4No39uRXunQ+5f0gTuBq0JJNIWDZ
ceBgPtTItdqelbwa0hwAU1VvC5hdzSaCej7W9hnxwZleq28n04o5xv+1o5ITnliyLI/GA9qzxJjr
/kYrAY/JFlAkTQB0XjGA4TvFrNaBR8HsnbM9pl3kASuyuydN2nm7y1ULqrnR0rHxTSOi3GZzTkAH
VIs+3iXSNWrgLNwjC+siXidt1m96GB5fMY06aXcTGG5L1eKnrvz/dc1+/728vOff2/+5/uJvbC6Y
56Luf/36RyJX//jc1ePwyx+2V7bJff+9mR++t33Gj/6MNl7/5n/1P/6P7/8VQooJ4R4N7n9ejf8c
t9/KApLWn6vxf/zUv1XjbZIUEG0bloA6vdbe/70aL/6F9hJedleuEZOQJf+9Gg9uUplCsoorKYio
42v8m+dCUI032cxhxhCriF/+dzwXv8tgyZxG2awLafLbSB9c//ufBO3U5qO0p2/9U/rBcXi6swx6
d8sMBs7vGoRIf7pBf+G7+KsPdPBkAUlBBWsbv2mcU666ElVunU1LqI0xjPF+WbXkNoa9QwgB4x8E
5b+rbtcLJICd+4XZQZEE+OsFuom9tEQvyrNTRvZ7sgp9rtKR1hri/d9f2u9KWD6KR82zxh5AeMbv
NIyGXKuwTw15TldFXOxgHLG6hUahLUJ6nLDhXpw0oXv4z1a0v7hKRhKGHkXmPXze3x7jWKcD59tG
nluBSLxQTLC48gvKRIhZ8n9QxRu/a/S5UEagwepOYQ7i8G/PcCJVInemWEL/w1qDIAt9gDcmOtKU
oXPo3RaIYqMT5UjER+z6hpaO5Org5VCKyFAU/6Sc/4+XjxVNAfhRhmMDI1mfzJ9GcQK3s0d3Ls8/
yRNuXsd7HXPL/v/ws1Z8LPRYenXo3H/9LEhm2JnnWZ4BD6DuowXy4XT5xIYHkcvfD6j1Pv7ZdwEF
BhW9kpbl6Ayt330XMdoYmsG9PA9B9KMVrbtFTvTf9ThcPwS71fX/maV+e5jIzKXTiUyeaU5xsFUD
wktls1gaKGH+yXt0be39fkmUaA2BdZFb+Lu9g4QxY1g0wzzTj0LqcrUzGIGGFiZrYHGoNaJT2jMv
6Wr/gLZjHsOBHIq/v7F/MYJtXTLt6eururb8f32IgTCgz9upPE+qEyczLQyNpHiECoRJMkKRIeXb
NBUNZ9OlX9Ej68trrX4kZpB/8oP91eiV0qRysT5pHGm/fpk0gyOTpxUv7wpPuapGxgKlPrqif0Io
/dVH4RoF2uWwtPwH19tUqYbzVG2eY4vb67rsrH2Ilkz1yubp//1d/nWqZ/qWEiqQsyJu1obv78O3
iroyA62gnQimQq+jwSZ+Ba+OZmVENjyQ8KX+aWb6dQpeP9LhnI0V1+bVoZv92zxYpcAgsJ+5Jz1A
1ydVgeymbVpyu0cN59Iaq7i9anMihZI1DnmlcrbUZ4eay7hRsV0fllW6cp1Bfgov5wVtI9UubbXi
ryLJv79JRMD+8pbjv7Qpr9HRXRlT5hpp9OvjJ5c8oWFnylOb6flOX6JlV8a2tguNNu29Us9nHD5I
d8jW9Mukmu2twS+7b5A6AoNNMnRg4Ct5kAG5XR8LHvqPSYCGpoawaswEjoJoo9PvorJNzh7AohBV
7lWClNnonPWEH2tWXasz83Nwa4V5HEVSv3arh0SF0jyxQ+fcDtF1vgvjDGWvjfT0BWCflhBTGdTG
wYBsDOXDiRqgDS40Kj9r4sAEBRqb9j4raj5Dcaeh1aKUrgnY8eQA4Af2KBLZNioZIdWVbFI6RPmR
l+bap3F1ynAczlHFkxcbna7QLzwd9atTFaI65eS3PhiKXYsmOg3lJebj+M2YXR6Zs5BNyWkGteYL
hS/GXpfa72ksGO0yEdb7zDb4ozWqdYUekFHniJa/VUsgDkPt1A+NjeneGhGhgYmVg8f8S21hdGn6
+lctsGay80ZhiAMnQDRoThLWAeadl1mKeH+1q12NXFe9WEe2JXI+jr0PbRsuL2KgeV/Rs7S93MaQ
YUxN+5ES2gDE0YQxtrQBIQNqRRr17KFtPDA0LIC38FvyVQS3dNw32a/i6+sqV7BSA9G2M5NEBAqY
hxBMEQJYx1llYxEnBA9j+OKconVjcnXMXaXweiLQouFtmbaZriHivcqV62tWYGoiF3XslLs5J0nV
Ic9TMx0PPQDEcRV2aahNATnJAcOWmFY7JhKTFXfasS7a6CsyRnA4h9srzSvSsKFsZgucuY+8Hh2h
M0vWG6rqKGqNwmQsDwiwXlqd8uxeddCs0H9Md5WxRoJ0nYPVko4Imw4cLqjtKjNcbhcnW0LfiHPr
fSjBh9h4WzDQFg21Zms2msfQXMRhWUZC8kRoy7diGIontcTzLQms2aYGZmd4KPQMtePQ3JzirByO
YbYK+9tsmihdL2W/0dvAfsqyJR49BDZF6jlWMl8IjtfPuYzoQlNjocRptcjuMSH4c7HMTyllx21f
Uvg9pTp91oIxyWlTb4t7BJwQUZKgz5HvNd0PJUkWtYTTX0io6AtcR0mAMitlZlpTzUgCxFXPTcB+
+cXO0qbdtdZsf5vIRdq0hK7eYDyiwb/aKqkf9lW8MZKS6lLZlxc3GQzSf5c2egtXP4wDtuB2tukF
4woAPjV3Dk3pdrRfYcJ0uxkK0ptNxMLJJEdkpuEilzfaP+nWsgTJRMbAY1QYb2nQj8Ubp26n2+D0
IvlJbxwCqZBHeM6EA2mzGv62CAvgHrF54egqqM5HC5r8Ug8eegS4R8yl1TFpyKMkHHr+HoTluI20
WLuf3TL/EhPW6ZMsSX2+ACOdwHLynLR5dzrJ+4HsfBOIPKJW2hi7vCr5RUpDDY59CJVUwHk/pVxh
bFZoQtmR/uJCjvAarLZhuT75NTbMcNUBWiZQ9gLiEBFZAR8kMzeAlxtGSNSrFpF8G20gt2hbkZf9
c5XaNbiuot0huJjRbevf0CaVX9wMGF3sGmS1koy5oRug792gy+9ZlRYg2EzvN7YkvrMKdZ6ogyfw
BjVgcYcBu7rLWto9vmazI3u/ivg1kfBKEJeDvIZ+Oqg6qnNssIU5oWhntu0+wkZnQioXFwKzvjBk
9Q4be+P0OEBVP1n6doXoI2+Gi4+jC2PM4mPEK18DA/vKVX965fh0rct6rHoroF8tZHn+CZjT0WO1
+5+u+Cv65wpR0ybOUW2LyQSuCDLKoVrVPH1k1QdJXOt0uFpBKmBsfDVnwMWQopx9FWUdsp+DbgPu
p1wRXUbUVvmblUSq+jFXg1yNPl2wzZyOrmEix+84RGuQyalmfcZd5x6byG0PWTmHkVdMYdxTb0+i
r+3QvSeInLeWjEOY2+TItF9Q0PTaY7wAdD8oEanLgHbVt7M43UbjWB8Smh6Up4vqGV9h7niuI8fn
wWryBwwDP+iif5lgH35K17oz86qT+YKqyVb2lfgIKbZ9LHE8Poa9w5PjjYc/TTyKizHAQZAzRHE6
e3XWOiebgjJdyjGrcr8F9jWjl2jD8dC5k36WZF3dkl1mPtgLkcFek6c9JUqeAoBg6gk0g+lib9ET
ZMRRNfITWUnZp9qQ/UMeE/jdlEb7TQ5aRmTyYn4tXXs4d3a1UIoLRAxKUdEvTCO8jGOP9I0aUcZ0
4QYWRWAlTzTXvwaVNj6OXZjiau/1W+o11ls62uka+hoRS5YUpJejKA8vLhJWNBSWedLc0YXWOITt
u4jH6pw7mAaL2OrPIFk0XJC0hpq9wZS309jMDqj7hICxDb532kU485/stKoOlL6XxyqOgLLPPR0o
aN10h8PxlbpP3W/BH8r4NBEqavmqxPHqqQA89MWekJvv3ahvD5xytZsEptKzHjeCOmbaU28VhNqk
qJTVeEEMWP0whrq97WmH7pEQzOciafNsU7lRgIbe4HgRMbntaVnTQajYWWh+ODjDPRHnI8KfJADm
1DLlvaZTZ1LizSwUCIJp1NRn2lRIhEiAFDn9TT+jH3nbOfNC/8mtDbVVmUMdnNn3eylsorZcrV5Q
5qO2lpJ8KXPNBWp7J35oc6N+7o25fVHZLLcDmY0+4fK0WqgLelJHhO5NS+JszAo5jo/+njSovGMd
6vSZ2ARtiLON5FbdDTRo9kWGgsK3aLh9wq09PevNqN1acYe1MTZrc6c0s3HohxbWrm4da6SnHFP7
7hm7P5ANT58rZXbf6O87H6PdgaXWK7tvfawoeCCSMkNIEihU9Eu31PGm+Vf2zmQ3ciTN1u9y90wY
B+OwuBuf3SXX4K7QEBtCIYU4k0Ya56fvj5GZVZWFLqAL6F7ci15VITMjQiHRab+d/5zzxWSLD16r
vmQ8Rg86LWxOOTYZJ7hCcUXWq6w3MbaNaeXgc6dfrWzujZyUliXcsN3AywxO0TwtBqa48uAEdECj
b7KOWkPD8frXmPQYIddoTu9xaXtiFaoyvy+DPG8xWo4GNR42P7UcAck5FArUQfc8Uj0YOv8zKuc5
+WjAHn21f9U1f2mVfxc9/1/SQgkOc5v811ro08/xXf9FB/39V/yhgwb2bxh/sRab1FgsgiY6w5+1
M8L9jfsCVcZsCFCwltv4n9gdF7HT5V9ZNM9wUV+InH/ooJb8zV/qa3wH6ed3YfVPJfgPGRIR+Xdl
+D+RJU3nn4imS5GtRDlaylHYy8HaW1o4/kFEEi2Albqq6M6sreal57Fj+ps+/NHK2aMYwDIME8JO
UWUXb/DPoGf7V7dP66uqjGstGo15zcUd4Xsw2KrOOE6h7YbMX2kM0K023imI4u2GIZhD0g+Xh1xa
5OBKT072o+MkmVWwcM1N74i1BmB84Myi+qaxD1AFCaqygvfNolOdfQQ3L12LngDMuILV0xYOkQV2
aDvWkMLDCjc0Tf0t9yGbjSuvLHIT58XoEiaHh9NuvVg4mtewwxWqxV/EXiMts+VONloTQXAYYbN5
8qoJvsYUaaqI58qE3No64ejvfcub5LEjWSNC3LgInU8hQWnahk0v6/mcV7J6T8vQ/1yCHN5mtjSE
9G3DBrF3yV54ibiCW0nVpuVLYLgYK+uGOpBZrzs3iG9C0HMUkLae1DuioikL8yolioJb81BEXOTG
MmmxVWBZ5gwffQZjX75NPYV1vh3FB4CT1yhf7sVjl55rHNSH1Bqe0woGTgrvaGUWQXTIhoi2lLqI
4pdkTMi9T31y9PzxXDnNTUxH4YuOihJbt36wi5HVWtnjr+gj96MdwwGT7vAGg1jjNYC5OSJTjRn5
zJaAVmCmJ0TTHySlmq0dZt11xoKzggTM8opvqWGX1QoLEax3LwZoZJV7dgSXfk6e8c+S7Ujam1mz
WoeWfTfHNdvbrn2rCk0wryoPGaFSyCX2ZsReutITFBalhLkjzPsQRwUDr5U9KxLRuIuI9OGq+Um0
yj1TtxM+DAHMHy1GgxtCF640GcOMAoA9d/HleOnvrRSYLKaGETpbSOR26ONbxNXm7LfwYj3piCNE
p2RXjhxxtMPhl9K1/wOASL8vepn88HnrnsZmmraqlsaFEJrDERr9DBnG76XRXmWbjNeymPK9UAU3
okQlBwyULkqAcPGPTJLNt4Qz60t6K2hR2zUc7LuIrO9axkaw710OU5kVxxaFaQMvCM8YMkO5Dsfk
RwXEgRJLcOVRhKs6EKzrqsqGpFe2eExJqa6k6KGoG9wjfGt8Mgm3rMg4Pxt5eJxn2m0LreqVbI0X
OWE3t7MxPcW1ZLRQTvJls/X73s3eOjXbVZqRqmQ0qDmhu0lkt0WfdTcuNZzUDDeA421nNr4quFtA
btgFyVWFUBZtsBfN05peVONgZaK7kFel8zQn6PtAoR3zS418dad8y4UgmfjbkCNPr01KJJ+0W7Rg
U8w5wnpaWaeyw2IEnKPlT+PBAucTDu1HR2iXQFPfP6RDZlK4y2MRBYvTzR/H6RNfuhDbyHOmU9cm
5QGf/DTAWuHRGtf0EgAErPlqMTTqof0y6xrzfTSEaodDuIu/ppROCByc9FIzmNRquLN8qd+05Gmx
cMmgYJl9IW7iMij2Q0IFBGtYCzEe5kOdDehMKd6YuOItMQ7YC0RkbKXddziNMGOwTLW3EHfyPQ2J
mP595nDTYXeSqPEuT413PlIvbPoFVcdZRY9ie2oNPLOpsLINcar0pjSSz1D7zSaxVPJMbw4dIK6S
ydlqph4kVDfbG4ofzQfaL78B7wEnyPJowYbn1ckM4K15dn9LiltdkG2NKzWL3rtFFekmygJKDIug
SVfcDPkYw1kCElqViywxibMbTtW2DVu9idq2vcOSW235fcod9Z7Tvlk+tUyZ7mMx9za4Vm51Rp3H
lKH2D+DNkm0yadyVIrYAKbKVrv2ZDorQxfxiT29owvLg9EXw0Vj60cNHMax0ZvcH229f3WlhbgjB
/dTujw5aBtAzDO0Ex1X7FVb0z6ZGa9xMbPvosITyUQrC/zRi4y6N/AUWYvI+8Ke7hAn7fjZEfyY8
ncJx6ijiLcF9jJpSyZ7Y49LMHe3jgIyIGIjTBWlKiYrZ7ClHx9xmt2eaL7016Qroq2SA1oL25GOb
OXLlDo1cReZw6XyuKJlPuKVaECn83YJDjVPGmGoueaJH6zRHkqJuUHxMCtyKWJovOxMEi9IZ2/Nf
XJbAt/QTaLtgY/vZtKm5tKOF1MfAoCmmMdTXWHvf6H2utnMAW0ZoBUl2CghC45Ddxlitdl1XjCeK
BT77bD7nbcgNZlxomYOs17nllfcWkwkQJn6wpZjSHeBOcZxRYLl6gJ+pFRM4WDuK1CJaYQ2fv3OH
Qrmyioz3Xe1+nxeMTbkAbeKs/W5R50GKkTILcyoJGtpYoTCOmLc8AwhpCw9nyLKvzs2D3YgKQ50i
tQG/yDkp+3yiq2ZoIZItppUg+lEodB1By/JDSMB5HffAdwbH7zncLWRNEb3BnflSQf0TVC5MU8nA
0I/OC5cVzJeZpqEZD+tqbhy8DN3YfjWdgymem/3GWdIt3kICqmSePgbkT4/iFyMoa/k2gA7qCmCY
vEwr3tpJ/+LT10HUw74ChUYkjMilp6PPe91N8h/WwiUqFkJR5xTujgoEVBNyJTv6JItb9jHDtp1m
clj29EPHWMh6y8VKQaZyNcRZhmG39pEFrfkhIzLMN3RmQb6KkTlKvmGKL79vs/SNj33Wnpey4afa
wzwxcEW7cjE7uvmIZycPokfi9MODbMP0zUvdKz2J3H3y6M6xKn2g1D1CvotTtZUaBxwp+dj5Bvlz
QNNzAZsSEHbm0LVo1/EQxrp+wB1Tw59K3D4w11FlfUqgstiK+TmvLGVW9zR+tAcxj97BG6X/fci0
eOvgXqUqbO9nYSMcLDa1A/qqTVGs29NVnCLYOEJhjcNvtA6sfjFPSckTIYpL7QfyMiCxiTVvTYMR
g5X6Wjo6/8LE7VPCo9OInymbJkJ0XuPulTIlH5nSbatDo4O5W3fWwoyPbC7fE/eqVtyyWU5fNUuK
H2VUn/IhpnEpreJoXUf2J/XU8loS9/0A1YaxZ3bcIFsZSTce1bBw0ZIsTrvNKKfxQywENfWLpbZQ
1UJenmdKe/N9ULoPs1vehCj8Hm24VjUeTGNOeZzd3vsMI4+QiqU9KnNl8iIx857NLpEbYIP5Via2
WqtKYWNqaq9A7bCrS2M7DV0jfCvuxgwX9kqEFeJmS8p2M7NuoIpj1FDpFj5dZDbpLvTg1pmsJ7eK
r2tP1aOxTyUpuH3t5ckLb7PshSOue4VGLK5Z2oasR7zkKOTAxBuSaqlLSMMrwkRhtprcIX+OLILp
N71BkiyY44aslMUHIhYDsb0kD07WQu+Li9HMMK6WCr0sElsE4OaxJYr1goe3+6Tpuj/4ugpItqTt
vRPFzbfKllhO0RQpzrLpMsZit2xm43p+DhqsuinXBz0A/eMNu+ae1AWbOVC2i3CpCGuQEGyzG9wj
CMf+wkQcQn92XyN2uvOG1iROVr9zAj6IDYEwFgzIheB53TsC3/Fb7w2uwbDSXfO5ZP8JgNI45+WY
vIU4/XZN6BcOUfYxP0JPpArdTyOc305m+CtdgIYU4Rg+9vynh7Hg9doUwXVAq2AIq7sf5QKZNFhD
7NwWK2bzC0P5i0jZFn3xZOKjQFnxrP2woCtTYuC7qcBAV0V1vlbGnOuVbJTcDQv8kor3hoDyTIol
7VH2+tTEclvO3WqxLx4gRkQPFlyC6eKz96juR6DXEr1hFDU7KioPLYYF4PQB28hV1xHP0J+Mm4nf
RSgv9eBcqzYiRsdrbCKj0OhDGsRFgN1h6uebfHSoydGpSUZPYf+ydcx7dMS5zejk2oc2JntqkX0n
4DZEyjs0qF7mD4pQw40gox/dJn2f1Cse4QYtxI+GjUuAieCb4Q28fdqmuu1bQx06HZiXsQaZjUxk
7Gfpxpu+nYxTPTTqSAoEOGVrJ7fkZFgEEin/KprK+RBlhpO2SYi00nKinnQWhMmbiXq4LkgFnVs+
jyufnIPcuNr3f1a+ig5uVzCCmy11inXSeM9zOoht4vJ23gY6z3Y4EeZ3wWB9M0xYF3Pux5WnxJ5K
0+40W3X7qNipvcajU1yGwZSnmTjMGjS62kjCSgsVr6A1IoPqyA6A6QBg935EI8PfmRJjdGqMAXyN
39gzFNuW3Bb5UzPdRpx1DOf1RGVR02673Dsaquw3FRf3Sxslwa6h8vBdokAfiqxRqzDjzcTmz1/i
kfE+iex+01RLP39SuPx4dTz8yAOwqujd9zb1bZ8CWYouEeowWvL4yrKmQ23mNaNUF91mXGkpZaey
fMtzU+8U7X3beoJpTSVnLuhfTOLtEBbxNsg5xsMR/6Fmpl9VgVccDLahcOU4SQjzYXn12SisDWFM
CKxLaUaIB55SCeO+tefpoob4sNgGzwS0yrWMSrthAkflzSlE+KmU65zZUqD4qZr8T2Xw2dW8+DuV
YmOPyVg1LIebrO05dIbpMW5FcNePUbZNy8Q9ZG4it1YODkLoqjolwnzw/YKIgWYVRm08hEqvTOFX
TgSzlFn7d+QwcfkXIsNHi6aW5oH9FpHzXtnDgjMpkrh4M5R+q214t3Hv7x16EsSqUv2noKfrQCRn
Pk5Fg+LPxTMBgtF2K/zoC6nWRn3wInfjzvk7xqN42/PTIvM4vip2a3EEdWmuP8s0f4WGvjxvnai2
HconYG6baDhZ81UO3+eUJtjVMqCyNKJR18bM/AscTunVdunN79iI1rcE7UqeFu2hTmfe2mqc5JZO
hewB/UGITeeMnb/tlejvdMu8TVOVtakX+Wf0tToGNd1LM3CAQ5T64udQckVLSbce8NZ2m8GoLfCC
HoqAaj7aeGxPXkECW1CIh1u528TxpABxuOxKLNouLK/oH4l0EMtN6h/c1xjFppL0hjOnxZHUWJ+h
ROvppW9RqtF7zjZFJc+MUk+JUS/x6da7iV3IHPU4MzhW8TEcZqrW4s5oWMh137GCngeTCsU4tZ5L
3L3rtHfwwLuUDA7S9l/ikQZ8u26gmwi/X1O9I58wTUMdmTPrhg7SWyKnb4Sw9WHS8bVxzS8WjMx/
E9NRGanyGlcWBCIzP9p96XxqoJ8bETX2ho7G5xG7xpdShYHmzYIajKsi+wNWC1T87BYXf2oFMfwo
xWKj/PB7LygBA5LUkyQJpuFC0nXGseuHIbJTOww7qVlBMPwXJnecEUZjZwcX0uGS9SBlci5/vdCj
8KNZYscTnwFXZM3JKhkl5yQaueqEiw1aeecsleq+x3KLISIzFqZThhnYteBEbHs/J+vciViRxHT9
I/+Hf0W3yJcVWRcnrXh5+AnQIiXg0UsOV9MePsJMdWwRjCza0usP29mjC0zm42lOPEJjwnxuOJLW
uQk1ubMWLVCVdLcGHf0fJgEfPhNMeQkAUksyCUfa+hWLaaDlpBXqel9/j3zCfzzwa3r1xTGLjHMY
aGadHKBAWnsnZUILH+zM23qZm5+URP4DDKnXJaM+oE3M/KFT3zZR/0gZD/uDhCc+JGIajOVj7QB7
RJjxjqVDzMYz6BPg7oKAOBfGPWVBL4np6BuKidRmaFxinbld7mOhom1SkecdUy5njez0sWwjkroV
HQ4k7D7VEAaPnSGQ4UJomXE1fc8wt6ytdrJ3rHKTVUrFAttk8zr4MsMsDo53DTN7+Cm1119592GK
cGWz9kTdnZoaMUqYKSsQwznTlklE3E4Sa9uILDsEbnmmiErToGI7JIOTIei2XmSy30vxup5qzkcT
fMMuIxn+rjH0vNG6bhebzJjnjwz47oi7IzPeK7do7j2RG4eUA6+hg8kbD36WNrdexhWJOrAUQ2MS
nRroOVubzsUfzFl8tCJVvBPp8++rwQ7Pcxt3H0bifkWNOSlW34Y+1cjQj/NIQlIm3lCSFhXDN3+U
3YNlxc58R9QfO8HgFdUeFbQA2tPaamELu7slwe5tcGSMG2Ul9Hol86QgMWOkcURo3JlJw1Zechgc
krB/miL5jQlBXmu26ruoppCVz8G0dRttcrnyn4eloZKSZesaiVytdWzf+6YO34uRJRgJNn9tepa1
BKygT9wMFkPNbV4irdZtH+N7CNpxF7lNtWa16nYnp+T9Q8qQANU+CodxEYnooBnQwphpCggdi1+f
8W6olFx7btU8N8qpb+ra94kBsQkXq06g8U0qDdcT7wXoZWNg3w2JFE89v4G7ITU1v3QZ3hY+xiGi
EQJ1vIqwk53tJWfrLTDntVADBNq6JKOvlGo2HFgUykHQYWKahnZlWi1Yj6ZdJiHeMm8F3RPfYZD4
fLS7tD0on7VVbYzEOLSPkWwVGXm/xlIwXmWnWsQnkSkXHAZ0HmVhWcmB0X3KGCz0powoNwNzMk2X
iXadbG3zQdvO9QL7JfMer0eyPPBaRKE2va2+BsZrKibqx4mIJ1lTFxQM2faNVN2wj5Kwfhyj3npJ
UybwjXR4Yc+NNB90XbGYxcLiE+ltOE95l1UPbL37F8NJupMd1+gyBfmuczMZ7UumlmLHYpj2FlHH
gMurth81rvULjShcXxozDG5oi6BMlR35qdV+f7UsGzF0tDo+pVXJa5XGWh/GrK9j+PJSk/2DGcKJ
1Q2ogiu7CaL0DoUfOBbgIzu/SU2LXGnrDpKfdJFuw7aJ0s2Y6Yc50k66cifFFhQZ6knMXnTCjJqt
Swy2X2zLTTwKmkGN5ANOZgQmKgkCUlNRmtQvnSvpnzA4daPK4TDjkdpw2Um2ItLpnpU2BWdIozdN
OHrHfhDtFnNUdqvMEgBQ5pnitpqr4RtdL+24AuRXbEhjO2u3cUJeJ63xqLCl3Mlp8KlnNKOt7me1
H7Rw1rYi/UYCfGjPfl7Yr6i3BofYoJ4E891tQ15w17VM/8iZHiqNEWNkTfu1H0TswdllrCOli3PX
Bh9Gb5pbXk6w1WPZboxpNsmy89GwUyveJjVtnFToPpSjC0Rtkv3JNbx5WLkhq96WW0fHxLhGb25O
mjoHQppeduu7wQ9MhSaNEhNkan96jzCEra2lxTf0U2RFMyzQyprp2UjscEczdLxV1mzT7OD4+7jH
7dI3k3XED4xmU2XlZK0Cf97E9oiPxhTeqpUVs6yYm7ckd6Y1V4X5MDWji+mOxOOD71XowHTx5Btc
Wn1+GSnw2kwxh00qCeCjZ/XZrUEGZpCsb9BYTSaNKt6ZGdEcqkbvZDbzz0X4qAlG3Q9tiQ7cZ8+B
tl7tiJe1NMpt4tjzBqXkPSixxwXU2m0GHPhg23KCxwCGd5aZOYfBAZ0TpZfZp8mjwoG7DjraQqJo
vofCbq/ytH5Ruk4f3Kg7hIZ1YLBq9/3s9N+NkTWIBZyZzL/AmcmEPNYGIIKeg3r0u/eC6snHoasf
u4qU4EpUPke7uVwE49y49+1gWofCio91KSxquo1Px/C6c2WVVO3w/l8lrMEQegLntR1kB61vvO2V
Go9NXr/82sX+d4dz/r9bWxNRWOqn/vXa+uEnn/cp79/L5K+dWr//wj+2157zG+zDJV3gc7CzoSYS
8cf22he/SaglyCx4dwM87fxxf3ZqWb/xjxjHBO4x+nclK+U/ttc2eGTM9q6HORVOKFvsfyfF87tJ
+O++erbg4FdsMhkkeTyTkfSfXPy8hvRcKDFBYi0RwrtlTmD2HOw7Kxwr2oGtFDspr8em2A2tWwfY
WZvmCC2RJ3uuG1qIYuyfAbpmm8tNjLhqsFyIOmLBHzzv4f3gutNNwY0Kk0lHYSTlTkSRC0NroKST
s5nZXaqVYUMT3HoMJe2KWQqhrUlj7LymVT03empOE6CrO5Ol/tZj4PoWWkvL0YJi2TYBU8OWIvX6
GmVwzQ7Y8IFksgXw3me2kiVEvYqOh4oUExZMFWQgqcZwQ83NIaEl4qdhmtHHMBvJeeTXvMqpQpJk
E+DQE5yHrH09Tdk7RiVNy66MrG1lDPIBhG1+09tBes+tsz33gzb2ZpjOfHLhp6+qth+3WIizHXdU
XuKSb8p6HIeOA4AGHgxuAS0+ikVhn0v7m9/wbTZpzuOPsGJxKnmrbEscPAeLpoitFfCddxLHPA1z
UDy0hu1yNs7Fo5jz6iHt/OaeNhIHRVRk5Ul6lgLAN4frbGBRbAWWaNeNX5xLz0REnDwXpQxFiQRk
KcULYMr2tqucV40R/GpqgrV7vwlxwVpUieJP7fxsTwuD/TzmmbWDSuvvC0UH5LqfwxDPQsZL2haU
d1TlfJay1xcmND/dur9IYQbMML3QwxwwYl7/UCxUMT04Na9X8eBwq69Ia1v2HavV7o1hN/rWFPZ4
3+uUdy7IMkP77Vr+opjFWKvthWxGcjcENJiWj1K0zpnJ+gXaKmrnwkSbXOho5cJJY2tVb11DFocB
iJqoTJycWZpewg7CGtAgbxOOUNcilwR7avtbGjFAIqMTbMJfpLZggbaluN523QJyC4bhg2HH2LEW
g/UWL9g3HnL86wsKTi9QuJmBcWv6ctigTzgbt5SPFU8b4zAi7YKVKxbAHODX17mgoQF539jFZA9W
VHLxVS5YuqgDUGd2IC7zBVrneF50VAvITlJCep4c4Haer9Hl6QbeNubYr3MG0Du7r3lufpHxxgWS
p6YYWCmg0E36i6GHD0tu2c4Sj1kQe32UOOD2XKeYIvMbV5Ax2SEWDuhs0kSnB7j5O7Jv+B3gNxkk
3ZnrMjlcJaMmrglZZ7H5bDo8C1tB6e2Ni7/ksaWmLH4ZnZk5uaPWnwLQYAH40vEy8ef3yR3VOtZL
wPAmOEVNZO4mtONmS9bLkK9M7WV6HCoL1Tqv0BBpVxKzQ9d+RWvNtU8SZ7i2WUIFDIexkdoUKxFG
esuytqGwjQmh9GaaATS9mIr48qbXLOE2PGZR9IbvH+kojc2En49RFYDshmoS25EBKmLASUb++v4w
edEmT0vf38L+a7PowP7GeeuqkhW5lwVm5r7xPQpwruQdRAemVkDQqzLMWpv/ccPsSAUuswZyfteG
T2XWuRNypW25XF4bK+SDZY7b/z2p/ythW0JYLufjvz6p737+aCAO/PWU/v0X/ekxk7/hOQNR5nA8
8eAuv9/fPGbOb4IYHc58jmHiNn8/pG3wZrZl+9jSqF2QS3byz6it+LcOZZ/mzn/I7xFvhSsD8go6
CokkyRf2V0dZDrkW7nTc39pcwvr4PGeNtZAgbKdOp/K29xJnUrQVE+/7iWIHMSRLsuFJ+o3LS6gN
r3nhhzM3Tds6N2bq3luNdm/HNKCips1hV1jQNwim0Hq+K+eke3V0UQCY9ep001tBtwtaP7mzRp+G
Nrr/kMj6mc0Xnus1tWL2HcEaucZMWe9E7xcPWSbKB0S27sKmjvYDoC7ZMzWKw8kxKENcjY1bvoqa
OA3KmIGXzK+CSx77xaWx2meAvfNRE8Wh9cSLHtxazhdh5s1ljLhkcL669/SHY3gY7Pa0cEPp6rAp
fHb5BDmxQ3tgktX5U0cr2bvnFTU2riqkFnF2R/JCSj/AUotfauzRfATJQW1s7sS7IPbMqyfr+CJH
l0WqAIOyMkQ5onEN1q1f629gfHmzY//Dsur0trUW3MueyrbL1pjbf2TjSJ+N3Wf6IPDQ3tZJmeJH
UFJ/T8qZA7bmZ/gtz9LizscMtUMVm1loLRmUGE/0Ju99zEC453yyHEbyYAU6PRh5dE+rRrqjRjSj
LVPSUQCr5SCGargd47K7LQ0zobqtcP1Vy5X8OuF33mVjkK1bStzufeqADpNVl2evFsOto8vpQALY
fk8duzqlgdleXd/KR3b4RrYlCoVQ38SWfyyU051nsxa72vSMDUSB8tFohX0FR9K+0fyaf02WFk8W
thR0pLG8L7Q0iFt6u4gj+JXvlZqQk8vgodZ+8Wo3Sb+D4oIy2FpiO+Aw2g9CGhR2NuNnPWh9j55Z
3aZjO64De1lmpTw4OK+MIPig7LFr1nVjotAYs13ma9Cf2dZxy/ix1Aw5Kzeo2+0UFvOqEBWVIhpT
nk8+rbd6/wbjOCk+W6o7pzGjNatGOiUs1texjsbdaBrBuO2NIL1Vs+Mc8kj5ByyG+c+0jNIHJsSS
Z4p7XiZTpaDihMYHnTh+sQojjf5RD5gCVr6HaZ2liEd1bxyfkowdBSJ7yrGcy1fqaMRLM6bjLQtv
AcJZd2calDklKlX3j40RzW91riy5MnI13mAyip7g5ch7v3ZWDdu0fd975UMidHux+tjaZtJuF9/A
TG+EaaJLSxoKOedatpKuJuC00nSzDSv4A+GRpHp4tGgyO0rUFRD0+P4xeI011gq3CYtnXiPqAR/J
fGBpL7AaFZB2DSXOXsxydM8mUa2hM/mYL6f6HrRNdN/EjrVxa3gzOetpci40O73oMPYo4/e76eq6
mR2tcVcb25lg9QFMbHHqZiwuDPveEK57o5b9rlSTuE+J85rUoZVZcWcgijx7JqAVTDtVqNZOXYe8
SRLFLb2oPnMTHy9ekGI827O3OCYymcC9nXrjmR0HSczUpMWc1g60M3ry8RrNKayaHSPZTEWhr8ZH
VlbmS6PDskNCsRpV73IXFyooZ5rHRujddsSVwNo1vYqKYB0Nk+sjxotOi2uoJ2tyv2EyUO2lteOu
p82ToHjJetKiAnbd+hRoqo0DM3W4NukY+R9OlIVxSVlvLgb5rejTofa2vqLdamd0XZt+Th7r3GxP
52bTcHBxuP3vjZ3P0c//+3/eP4sEUpZum+Sj/UfbOIF3gQH8X88BR/gxZZX8xWv+xy/6Yw7wPVzj
Hkc6DwzzOA0Ff5sDAhMbumQIoCrhV8s1F/m/39alwN8CY5UOAZ9yl78NAjbIVMYDeJ2Y0ZcOD/vf
GQyo4P7rYECth8U1UwpaMCgSYOz462CQuImTsmGKTyMvacpeFa4VwoQYeWuPmtoJvyPRszS4okFS
j9qGMgmxe/ty3ERsJetDg2QYEonJ3dM8ew6Bqb5CF2yFGB87MnvOHtzKZDyCXGhe6tJx5bonK8ly
GCsILmZL97f5wBVmlYeSHqOuYDRf0W/p3nJQs5rSQzNjQ5/bxbyLfjDnnt1sezMd4zWjdngik6b6
lcPy5UeQTt6HzySyaZE4txGeJiZmOm31mjZ5S27MaHCs28DCw6G5CJ4HkHx0EHcXnVvGztMmoRQk
GkE1n2smV5Wm0yMBvvauiaziUuDxpihvrIyYy/AYSdzBgLBWbqouuSTSw29f45mqpkM0uBhuSEne
mLG/J6PDGjGukmonS8nIrmOu5diYMxOnUljvnNazXngHktgDIXQ1rfFXLfP3iHahe3Bvwaacbfuh
o+Hu2FdoHLFpgWyZNRlZ19saE/mqURn5g+0Z+Z1dDhcpaFqVec4ZokYv/nCxZu0dj6K4Bl3mxiyI
HSXuWF/6xvb4tsdJdNaddu6GmGT8im617pbawZqeortQNcVX2rvBrs+caadl4lO95OkLmtOHDMOK
2iUzXLsGTWukqmvuSvNL4FBw1VDRtVa5PPUDWDovCcpr2mj7Yo/BeGMrb3hItKgRuOMfZL3jd/am
dJNH400uJAWUHe5W12LL31AD8dhXY3HNG2q5yizXdxb2oDVBxIbW1+yxydP2zsCjQLVfor9lI8FO
h3va3ZToYqNGSe+W5Cs1RjpOMXVGT7PvGXj3fUINTE1VwG+bptAOeY/esLAQp0l0nzn//X1ES92j
17MM2ExjGFy8RKpH3yKJPdMaHpKgnOc7Z3GFpqo39hk+gz2Jv/IiLJ5oz+3aWwta6M1EukHhFMOT
bOlzRRPVW994MtkabRufHC6RG+VkeU2ZaO9sahKt+w5nzs6osXIjFp1E7J77XtdUA7tYNmskkbWf
4t1mnuk5r3kGN6NggdKFRrt25/bZMPJdrCn6TlDgQ+/G6RGJdF2+TgMlc7FN9qnNn03C3RusIhem
tXxLacuHVp53BN3+PNlxidFBfy+8JmdVyaoUj4V1g8M6X5fLT2r6NCLanVBC1GruxAv+L3ScKQgP
eMmM8wD7dxvi5FhEgzdehvreUsW4MzS7ujyL5HGqtfPsuAbOxtTTmyJsBOodi9bUOHlhLNlEW/jA
wnrbeUT5wINZx1Sf5ja5ZXPGWNwSCi+TuzLESM9VDD3MKTbFmBJrhQWzywaEJSdL9YXSj/xR+TI6
9infZgg7BNkDd3wsxnzek8q3NsuKbj/TyXh2mv40NTa98xOpegg7engcnPaZZJyBND9RkeuYcckH
rNLOIK6U4i6m39pkt/4whYNd3A6VvAM48gNWoES7moOn1GZJ6lg4dWM/CR8m20/uZazfS0c5R/kf
7J3XduNIunSfCLUAZMLd0lOkDClTkm6wVA7eJVwCT/9vaE6vru7zz5yZ+7np6Z4qUTRgIjO+iB3s
AsiqWR9uzQQe9qfZvbeKl2wWcb2BzW2foryEzGA7XNImusNQyE8jTv4wseyuYs16l1eKAkKvnN7n
HuLzELI+D+wRzsmkp/dgYlK8YtrePDaK9IPpgvL3y+KeBkQZrIYg7+uHiEL1o8D50+5rZF5kE2cw
V+2cVsc6o2GQztku31R1GVy71PuF7AKLzdbWboz9vF85vsXm22BWtqrdsoAWIfGdwY6oemfxZy9M
CVBnM4GTrthN8Wc4rvxHVC7+R3BuGsrupijNuOfeYjTfMyPFahvLtEdaiUfbvc+UX2HrBWd4gNOb
zmctlXvR3LAfBUhVxl0jl95RdYPz2jKMvonnYgIXOgvnW8fVz/C9bwiNWEboydXo1t61yReieGgR
vK8AXt00U7gQEtnDH8KmOwIEj+7jvM8ffUQiOOqD4e3jLOTCDTievdW+bLcDVokDmlD8QW+aScrV
VyljtqmT50gopqSerD0XUzdO4KEGRjwKMi5Q92bmfCztv/DJUdZDKgxPHJvRh0nbjbnx3Emr1WyV
1OakTo8oJPXc424UzUejzOSNe3IE3a/ob1sxF/fh4AS/TB33DMvyUFwNvGRfjSyf7woKaTB55D+p
P3SxCAdOskpiAQC0d0ijQORIjg7UgYLVds0p2p42E9YGPKVkUkG7E5B+6QG6nXHi5j+M1AQgW+BW
bFcu5rpL2Ej3hfsIhn7Qhzuq6GyD4LVXI1hmVhwdFcHQ71mSBJLFiL7FICuHB83Zkqtyio2HJHVb
6tVEod7SKczuwLRwhhvCTmKRCor5iKM/+yG7JsOaVj7meKhtvAdleMwsQuBWFvNlrauuuZ8bARu9
HYkSMGNIQhgldmDeInyObw6j958hHtZ3X8phlwgC1auQTseAwRpmRkSO4aF0WG9WolXGd2lO7f2k
mKevhOG3uDknurY8Y6zfcXCCaJ/msD/WVifGTZqkpEtx2qVfAUBL8imV6K6pJLy0MrSA/drV+ZHv
XJLue9vkkDthB8P7Ewdb4SnzjWBcKMkwm5mGS2Y4+z6XyTXE47NvxOStS6yuKaKHTPcszymNbNgT
1yKzvTNCbHNjxR0eNpI1IKX7dkN2wF15eY3O4SswoOBnoQHa3daJS9IzVlsTt267Tes4VL4ZHN1W
XkjFlPbSmi4PMLarIi/JHCsMZaskArS47jWIgWyy65IIRjA1qzpt5p8uG6jb0ByRRGwQzVEcPAM7
LT6qqK12Ak58vmGJxyA7QY431mOQsSI6ejKPiWd6t8EsvffBUfmhjuspWtM3NJNiE5P45tHMgd/H
Ei9BF8c4htHz5QpDM2k24vuHyNf8azb3mX9IRYzHNgubYbE3WB9DMOCgLJ36PZJhd3GCLijXqbYx
v89sILeRidBUj2aLW4t5xo+gsRvsARgzjRuSfuFrEnTl8zR3brsTZaxPfdtPVMlhUMDbjZuJyDn6
LMY9c+6T16b07qKJCW9cwGH16erwMVpQmRxcZBeYd70no00UFF6ycYLavndz9oY+DRX7BjMkWrka
5LfAmwmTyaqOXko5waIEgwqL3jKAQ6ytloKRAKsgxkB73o72zNk8zYf9LBndz7XId71p9mcL4qTb
q+InljvEj6R3vZ8upVnxamjLeIOxQz1Hjhd+c2UV7obKFES4ZUD6Ecd7fxvbOjtGbLPA+oSOubTO
RalcRZmEY24GQ7lSyz9qqiZZWsR4S2li/DUPdf6ERyamNNcxOB+E/VnVmvwOIjdBahzY68hkj1gA
ofTxc7W7UjUUQCRUEpOgjrLXloiKWsUhIhexBwISW7oc3G0TzvMpM6z6ZnSldeYV5mdbJsn3cE66
XZF0HXnrZthF6P3HJo/EBsDOV6rnRnp9bEt9RKLxHkTTGD8tIvrH/56S/y21XJjiX8ax734OHz/+
qpX/40f+54yMf/qLSQpbcOB1A0v+xqW0bM6rfx6KTdPD2+bakog0KJQ/D8UOwjlHaWSbhaC2COd/
C1z/ywD2Mpb/i1ruMp/k15AHYyBue39nd8Wd1EOpanHrha33Mo2SPaqwDIUTFUPHFBdNAzm2unEt
wApsfBsyYXiItqPr56zobXN2QrO3X514zjCk5yxdDUUJ1PDUDeJar+T0wg5/eO0yeFJdNLFzqycb
1XLwEY3rjqCFduNy2ONlsq49MaO3cgiH+1kFmAKXUtmetU4xlSKeOe4SAPoHT6XwXVVGeNGrp27v
BjxFDHXIvusIY1KKp0dQMDgxrN3F2h+jA1jBmahMlprfUtLF0wq+dPaDg39zD3ljILM0Fvqe810L
zpcWKBPrE2iqVUodg3esJiXn3Wz1ut6jaPGnggOIfUNwaXpoALBMx8goKZ4o4IaxkvIEgVSFM4cu
5K5CXGy/ri6BTKPrnGbDfZPDoknhNG/GuPBBp7TVsE9H5R2W+W6zTmU1R4cEdfeBGUBWbgxJYKS+
5b73TBa982bMoKHJnf8QWk7S74vQjoS39xEFI7xF+L5Nbj+FKs01Blp9J3CTlta6Q/c7SvyXPf7D
qKE3I8UlUZbZNvFzkHRf25psuLgyBkTZFq7FPA8VZNB3WTPIINwi66tgVVOBWewQB3FkIXwIF1YM
FUXhfch5YcemmfPD2gGvYvNm9rBlzi0qf7xBLUXmOJgwHMOTrditER5sh+XC8WaK11Nn3hma8Cxo
a1I+w03X9X1t3llTgVkV+07bkr4v2O7aAEZeozC27fkNCXIq1Y9ubLoCcG82z3l4+e+C9+8seL4v
kOr+uSq4+Zl/jB/q5+9S4j9+5g8LD8sVTirBasVGG1Xwz+Gg53zxSGzQavO5ENp/Dgex6fgw+Qhy
gqtkireYe/5w8PhfqLsHYovz2PaFbf5HmiB2oL8ufxIQmGstxheKnBeJ8W8YwCwd4pRZNN297hS/
shiVZMVqwZpDzr9aa08B5qqb6SGv7HlcI7etWbmDdRmaNSkuplarWczWa5j0OIb5IrnrJDDHn7qj
Ww+qJ5pFyE6DctqH0jcADfX5+zLX2whyzrsyAv6C+SPaKh2404o3MaFXxnEeU8KUZ627mey1Q3mL
j3vuAPQtlOuQrzXLMU4N8Ph0hXhYfbuYzA0LvDrpZtGRCmQtQzvpfuTJ2RhE3fqIWSc84gLorhRK
yhvVJu+p1xivSV4YT1FTsgVjALWH4hZtsVMLxP+2vp81ZdSFbi+cuX4gwfMiydoQJrIv0p6yXRBk
KEWOoHU5Kql/irJfyD4LrS0AE0Dama13ncw7u+nqXTPz2+PBvriClHHidbfIqgLPjn1JLP8pHPpb
DCLImLp8HJvZOusR9DzNzIxbGQPyj+JcTcVZ+vVrWGCTnK1O32RT9A6l6ug2FZYCIS7ZlL0zLUlX
XlU94o+faT4lL1cL3LOZT8lZv7B7EtgFXIJPWoRE/VNwBpDmeAroeg4PHTRa7L3ZM+9FZnA0Zhf/
GLVB/lJNPZWHqA94aTBvc7MQO4i9WBe6jq0exaTtXD9QQjAfQmncdHJqPippqSdaeHBbJyGwMVHn
bJVt2GOjcyAiSDDJ4RRHW556lZn/5LZJta80NE2rpVQNT4S3nb3AOgSNy1gp959JvhnNSorxmY1+
dCOLqvUg9bTFxQ5CvO8m4RKGUKa4gJkVd0XSoLiNNjdD+hebeZvH5aNYfBRClQpMfiXQhbtg1/ph
uRGCO0PIN4ep4pAstkp294Vugr1q8OEeyYRZVBJPFe0jDqNUf3ArMhu6P+Ep6frdqAznGa5XciJ1
bNKE1Q2bduoS1DQItBuH97JivKlCTpyciEi0NU53rFITQd5Ju+kX99LZwEZVVeGvKfDG29yGJ4fd
XGZQytCNV/Q9r3E2W4//Xej/nYVeQEjFKPHPV/oXDjzJ39ya//NDfy71NiONZeGWn2ZN1to/3Jri
C4Mc6TEfchwfJ8hvrCF6U8nJMobErQEQ2fxtq+t+4dGEb3pwAW08Gv/RVtdb7hq/b3Vxe0IZ9Dwe
kmex7J//Ov9ZLtIKhJ118MFpsgEbKn+tIL6Tc5yaczKKrS7D96n0HWyEfhQ/myi5a2lCQ01gjN+J
ip6tQMGQ4BxphVvkbP8hnqL6hEUjf6rKiepoZmbHJuxYSID2rKe++cD4QNqG4hEVPSOvlC92h7mi
LpY6+8E21A+HOqUTme/gLCftfJRmAyxQ26TqRI3nfAWNJXjp3Mr4SZGAfs5EVeifgRcEXnqTIMfe
keDYKsoF/UinJzPNan/vDmH5NAoZdSkZCqp9+s62LCpdKuPJkA4+0Zk997YmQrzyGiLPLSuE3DDe
03eW0sS9s9h/z7Pct09tN/i8LZVtHywmCue0toj1gWIkyGiLahv6I51/yOnMstrsmyzm8hSNCad7
f5YbR8nsVaVtuXWsUG4MdgQU24vxxbbT6VrQrBOxI+2TfVUX9QMEEtPb6zCWR1MPxlvX5hB1MAg+
xyYoyCxJKQxt5qHxXuBCDx1pFm0wKFMzhjfQnbhqwk++sjfLzr6n2WdudgYr2ZNCQ/roazApKzcf
6zcZSR97AQXyOGKWdzmzeC/iCqJjkDmEGyeqbZ6ipAOjmFNAAi9V5OawUlUHhFEIJingEsnkCKb2
pL2dgRutH4NOWBuqoYL7kyZtqZzl/vNfQSbyudIxplw2xZ+t93HBzzhiyrxzXWrKdIIZdKPTkTZM
pU9ywOld/9wNcjEAxhEs5M+ecPgdol+XXRi8WL2BzUb5A7e+QEnrybYcXkaxWDhoNunnve4CcRQx
1du1zsG7ys4nVYLRZT4FhMx5nYVVnWDlA+hN5cwL4j7D4zRUPFH4MlPIDl6DJzBaDWl17LhAj4sh
rN8YZdKKHoWUcUB8VSLd+Jo+1w1BBNe+C4d8DHdtF5rRsasHYLYRofofaYoYlmTwFFF1l4eNq0bl
+5wEfrOmhGugq9IloMt0A9WQZih3efH+3EEqBubLO6hGzf8zL7Xg0i3kUTO0ZDrVdvUbtl9qT42a
FxGiNj7QduaeP38jZadAbIelrXzMLa7NBsNBsk5HVNmRxK6/ZisKNUuO9jDvlbLkhzkRTl/LSFcn
1wSi3dgAslbQY9QhSlJHXqK0D7aZaOLqmIhEtdvQ7elnb+yEx48E48j9VMApjpn+fiU4Mhkvn8/S
z+c+OoAbZAMiLIcn69QuV5mBn/0uUPRasuVpmW607sjnDEqqmR+7kQjHrsqXj9QGOMN7ki4Ehg5c
6ylYMOKTqvjvYEpoM2IiTHaelpNkj/jIBfGJ1vbGnBWKFk11kIVpTbukqfNfxNC5IlPXWK4p2vZg
FjmGX+wrMBswui3qnGkxzTSb4awbN11gw06c3fFqfgLF06l+E1xpJMqr3qJBFxHUohaWbszO79ck
zpCkHdtoCDrb+E0ARQL7mFTr3blL9XsaTMELHybR+sVqf03jiRnXJ5eemFhLUia19ePAVcwB2S92
s7Awkw2Rc+mTrv2eohISJ+Gm85IHuX70XUAZnq24sG01Kl4Mb8DZNaXBqwMOI4CqOWW77kaVM/kO
SjRN3jKixTpwPDBAgfe94WiODbms/KVSaISmbFOEdIxQBI+iXN7fScchtFePFaRn18kvLMb70XLk
Fp2f/bOBNr6yGypfVoWS9ZEKeLGvcj+O13iCoktJXOWKewAOwJDlaQVbN7afyeB4gDvV9FN6hbgJ
VZcc0sG3fuSON7/4Ua+9nckSeG7Igf4UjR6feseZjnUBeAsmOfSexHhWqaFeYlu2m7LJCIPmgZ/s
Jwt+BsTG/GxpYFs5ydOd6Rc0+UTm/HPxHPINGPP2hPfaox0TH4MkxBaKN/DjpE8haDcQUTyapmeV
3dKE7NCZOBLjpcMXY24Szt7ZiZo75aLBIq7Hcjv7ashXemqmG9Je/l0+GlerMGyN3dkS4Cj9obXO
ObGk5jJLER8HExrW4OrdPMAMAIBX3449uKfM6MOHclCsJhP0TKxW/ZVAGaGkEX9aF7RguTDWiXOd
Efl5DiHmvtC4qB7zUT7EztBcQaxHqxH/2TVEbnukEznGfKw7/77Bk0KQIa9JsMXma2SPGuHGf5oj
2/3ao/WwDXcqtXdGxuZ8PygqPgDvWL7444GGXXSo2n4ALg7sCqCFA847NhmGzmTsGaSZF2BU1VaD
YdwCk7dWbYqDj6x+F9fbfDQ5luD3Ht/DWhf5GpSDk+7MAjrSYWryvF8bFkPPAeT52tdm98Qw1X9L
mOzAfE7oKetTSdbQNOrj4Aqu6lGk75rb+2nM+/4O6+D7EgK9rdt5Inw56tplWBoix7gzZlUZ2I9T
YDCs16l1ySy3+zVIrd6nIKqaD92Z+XBJcLxFJ8zh7Po5iK3rRr3aDIAukFGh2LkZtWXYT+FlEMFg
QLUaPFfd9K0w7pXq3G1rC4g9k1f8zLtRn5s5YdzgTAT2k254g/0fbqIidh+COnDudQ8tfJWVqI4r
fMX1nWeE2S1UcrvckCswLjKrnI0ne7q9i9xbDdLVN6T6yvek7+DUVfUz03cT6Ld66bglbhkGOKD1
zTfLjo7pmLZnY3Lk6zgSZ+M7R5+UFbbWNqR0+ERtaHQvGLTe9p46+D1x1cyDmx2bFsw+r6q1PI/o
pbxC31oTGRY5RWF2T2J0Mu4A3NpMAeJzQb/1gR6vryGpylWUu0Q87UrCn+iWkDXpPKseuA7sWm5j
zQQ/EgHQn0g2LuZ3buG7RU7RK9uuxYUaAPfBhzzzWDGl4EZfDhWvJyaIMWMr8LrhtlJgA0DvPLtm
Q6BPEcizhK7XRHMdrMhF8QixjtFFyvZjZwMV3mib2vFtveAICUw6eAOIlT4UWokdYYDpyVRqOE2t
ML8SGWCBcqPqlhVoQI9sk3bTFcFFdOawr8se9nhny/qE1bq5xk5BWHcq2xH2epkwz6Ad9aZnjn2B
TWVuVOge/S71z1UWTc9mm4dQAYv+Je7jV2BA5LIdy2dDoYfoeQCeRWpXc2JuWnHj4qI4aBO+kgxi
f+f2Lp9Dp9IRjn9h4mr2vd5VuymLHb4JRZeta+1gNUqoiz2BU0aG9Ip8X4/SfwEgYqyGWqvHMK28
XaubMN1yOxwPVGknm2axZ4I+WJlaWVc64wmukqYiagWT80TBsxTQcqf+pJUkCmvbWuz4GX3rwav0
1x7rzY+06d1feLPGbZK5znyg0zv/jsukOQSo2tt82VrVRatW+cA4cSZbjD2kSF1cpE0NLGSAa9b7
/e1YU9kWTnm3noZmaUT36GVLi+Fubv1aPHN/y267MheoUgSi6N7rEkFBt1NdwatF7hXMipiRZpn3
Dl3KtqAc5beMSUS0I7GPDXYw2QtmrpXdY2l4jIZcn2EWtFvglBhbUsSAS8s24NYmO8PKO4noFXgG
IKFZkDumMPwtIvR2ncMxJekUxbsGo/jZYbp615Rxo1aQOwx0KodcdJV3J201094vE/1gOV37FI8F
wfDmVPuz3jSBjVm2rdrvzCnM/dA16sYanHCvIv+FjdqIZ01tBk/JSzpMwOKQETICYrqIcoK482jt
kmCeJ9otKSyELlYS6y5sd2aoYNbfdFbkGNuxYgNqhc26EuUyAxXhfM5AdsK7g1r1YATTfE8rn0oA
3wDW/ka29IlayDLDA5H0MrT3TPGEcQw1FP9YeNfKyr8yhdTxCZq1F55FaX50Y1DfarR4DMVcC8ds
JE5O292UUV6dxkS/mfuYX5OCf1MjYbIyfAB33+wc3LQ0jKxBU32dY5iaUig/8h4ipikP3P2OXcEd
dDz8dpL//2B4/96FQgWKQyzWEhazRCldTue/M3ijYASQGrGv9ZSSx1FwEnWS2H6aJ6/9EWDk2P/r
3+cg7f7lJB6YUpDisqXwTMlWYYlw/Ab9RUWdXMdsq0NZqOAMULR+a1mYPzKjKxYtqv9OLFLKu2jw
e3FUyoUktW4Z8Ra3cMNyVj6+2FsXi6W6L9Rg3RVA5esbZVvByxDT44HAxAZQ4pRg21a4MDciUwQc
6GU3P9rQ4NW20Zk6JIwXwKykzkflDGP3iEEd/O3cWRaOwtIFWPw+c57IiHBrDnZR6Aj2+hFnkYwV
44lheP024uL5sRQ5/vLxaz+KgJz5qmsWQI+L4+HNLKTWZ4b2BANYO00OWPhwLjN5vXYXMKKmciOq
1GHiL6p7xuCWu1exRTNIa/nV2+dZuHCb/6uibVE7fs+u0hHkuBKlBqCriTjztw+dPmA7dFvwIM60
9BE5CexgEmc5x7V//WkvD/S/fhFhW7YBgBrsv19dxGqoms/5RRCS+IhrHzZaVzZ8Pnz35Eeb+Jyt
I8ROnELcZd/+09/um9iOsSNLE9jE3+ebtTFZHjQVCHxpbT+5+KQ2SbPU15S5OlSaOOnK7TwOAcZY
cGz717/cYljyt9eOoxn7VGBbWI//12sfU8cIq1BVB3D4PDqd87289bLGfgKGz7EZUzQvfpBTdSIB
wh7VVGW/ANsiL1+qZKynzyf0X3v7/21vX3Ji/1zePJY/ko/yL5N7rtblZ/5wt8svHk2DwpNoWqxb
LGl/iJs+rZH0HLocT5cRkv3nIEtaXzyHHBrfLxJpTFL5Ev4xyPK+ePzB8mP/44n/T+b4Ui7m9d+/
ZQTaGWExX3OWr5j99241JvFxMseaG5PgXio4PHxAWCTKBd+ZhHg8E+1hozfRI9Mbw7jOIts6u7Eq
bmc3pE2ZVEy2Dc1k+OH1VkFoTJfvgZki8UcAsZMVP1VsdBViPinn8r1w6G8w6SG8V8nowmTGWk0A
KvfnNRuUqNgyKXH3ies/eirLr0r3w705fBSVwuyCI5ztuaneyD4Pxnoe8nLGSVyDus+7QtPFDJID
W2xE1lMHJQZA0XlQ1CB4Zd8oI8e4LlSxHMNtFW4re0qOmW5ocg/zoL+N8C0LRjwsLoiPlJdtcxCC
eMFJwzHQ8FOxb+jCgSXByessUm/wtzjNEm/BwLuE9uin/163df1WdeZ8xxnQXPeCozHDuvE7wLby
DaorfQxMxKZTMmbNBW5O9GHHtEgx36hWBaEynGX12kWEWuvEH+9mR1cPKH0VDEOfGR2q2+jtSQ1n
dz6g84vMxbzDyrCZ2uroeSN7fbZSVN30asXRYj/aifdgNS0VS6kovmsaIRidFP6D61j1MWRw+Sim
sSX6we5NjpM4hHNt5TDylkR7h7KVTnN/opSYIeDcWs3NgLKXrczIYXOcOI139s3CLtfKmPIXUdT9
Yy8zLJC9BVoIPJj1Ck4rfO0MQBk1lN5tCUf2PM4kFuGEuKtqnuR61Oym5sjqv+bZVIO+Cgp1HkPV
nGJIQ7/Y/M7I0VNnZJsWWN/9IMt8WzfBQr2Da12uOJwPt/jQOSgHbp99NKga24gtugORp6iKlZ2O
7TtInjxfjyEBxVXWiIjRalBaB74uyRWlSny1oyK5BLPDbwNpqR6t2k53fRPLk2WnuHtjuqEOeNgj
Uh9VvbG7oTngPhmuEcyCtVuk+s0oI3UDQSj4OarRUzvXLCL8g2L0k+3YNMGVxAYDYWrSKuM1jYT7
AEmaDd/ghySXkSSy75IKHHg/sZ1hu5uLTeB01roprPKJzzGDXtbGD55O29vWmuIbT9lDsLWqsUEw
LBHK3SkqFsZn9eQL8vaRQoneGGyXz1YVyVv8GD0w5aqo79ISOHyLIZZv+asG2gjhJ48owOXt0bZv
1jcBnfb8T1VaELJXOhim1L1CPtVmfi5NU9PzRBqrmw/FSEtQOMy0RFFSI6ab2InTA5m9B8uHTlxL
b14Lgat6kip41Dnfnm2r+/wtDIOJoRyq78aDcNrC4rMrFLfWeex7p69XUwI+YBmGrmPcnneSE925
A6i5J5brrNj258AFqCwL0JO3voC/qPi+XMMWqsQKXmf+TAEAPnMSBmb64CUtrICNrHHhP8q5HRfI
oQcvgDFkYxzGXr1Izl8X8nEQKzjajkeBx51eVve2qrG9c0a0N/liha/7YroQL7CP/WKUrxbLvD+1
+WVUQl1pS/k01Ce7UAT51qv5IAWn9mIx4BOwvKO0gSAPepKJR39Ib+ox4ZGE0dDqgo0/wM/vLsZ+
B4d/CnUXvRBoJbgvHmaJASyBALQEeQyXkIDF27IDhtLeJyQI6BOLNuNMyU+1xAuohwgPFK5q5krm
13IJIYRLHCGbfqh2OHUz72HYmaf0M7lgEZ2EvR0/689YA/kG34MyV5B4cPjEtgR1ruYShghJReDX
vnfHNH3oyEvIkKSlPZ28JUhBQPRxSJBLCu1163FJXEDZHTb2ZwwDQ5R/IPaYraclpQHcaglsEN1o
Equ9UQLpcEl1TIE/7G18YBvm2Rlza054Gw/rwI2KPAjsYJzmt1i37W2gR7lzR2tlcxmdXD7tM1xD
+rU+Mya6qfZL99BeYlHFzQS0aPqMpbSVNaz8JavSUKVxFYiU2I2SLr9kS6rFDdQPqohRhpLIOoGS
b+BioCavyZQyzBooCilWsMyjJ482tw290tSUaXI0tOkUm8iNprt8SdkAslfPM4AW4peSWE6QXBxl
UL+35HMUcRUiEGR2VJEXj0MehhdnSfTIJdvjVOaEa2w4BZiGN5lNAijX4Ue8ZILsJR1kLzkhTgPi
6i7ZoX5JEXXCvWmXXBGdGqz8hvnVWTJHmK1wGqSAMSitq7B+et9HPMFX3wBMNfd62olpDnb96OW/
XIKbd/O4bZeU09ihWmFCIfvEGkOFU5cQiGrQ28BjxJTyLXkp1HyxpseKrifdxt/lZ7AqqNp27WX9
lYswvwsqM38g2gtafslkJUs6y7LMB0+2EkWI5FaxZLhyTp0bo19yXaP17gwKY6tlZI/Fkv5yOnJg
XSWbXfsZDmM5XIJiAwxRS3rlbvoMkjEh3ltLtswYSJk57TgdAEvro9txi6RC1T3SIOham//uk/8d
GwDSj8ke9Z/vk+lOwgfw133yP37mj32y+WVxUxGxNG120HIZ9f+xUXa+uGQvbXbDwIJgMPFHfzQO
sWf+Y2NsfqGskugSTgEP94j9n+yLSZn8bV/MHJz4KKlPF2UDLtUiRfwmNcDPL31KL/OD8KO3MYv1
qmvpr3A98xUw6yO5lkNp9s2rX1jkxNCQSDugCWI9nDx/Oxvkr8RYTMc2D2BCWADJgz7L92oyqYMx
mnLdDYH6NYWDiwne8zeV35pnI8rrd5xn5tWwkYXnhZcnchistU+JCxsEve0j74p/zH+ADIkpqStO
5QivuRsITgg2GNvWsO0Nflx1Y3aE+YfifmoJvNedZLedQytrvfni0FG4qbzRW1vEfJ4oE8MAy/73
CEG/JmRuXbh7OHt2KV9dWYBzG8d8jxIa33ZmYp1SwXMyzTJ5sNxWbR3DbR44Am1lkr+wiuDt1MTN
Gtc5FN7wwXiPyZAYxg0jLf0twUZ2ooplXgnInqs6b9w9309zqyRtlCNkyPUILXaLI+tHl6KSyp79
PIIoNgGv/7CHiWqAbgCrkNFQmVBLms4lvfRdySaAjgfgS+W1aNpdl0+7uTLuw2Uz2BuNPtQiAGzj
VdaVUEH+2g1O/RW/164IxguWsOKakUw/J7mvSE35XoZ+0+e3iizuuLX9wVw3jMZe+7lKLpnAaiDY
+7CGl3ppiBzUYyOM8JHGKuckM8pbV0bhMPTt3OYcxnVyp6p8fA0DG3GMfuEXXVBlTdlaD0a8YiQY
DwHnn5GJYdPn/sUb8bMi0nK6z+3BOXTCr9+8JPUw33pD/lJmpXNi9Q32JmODO1nigCD9lDPujcwa
8GljA7tMBOOWJLCpKYz7plnmByUevhDC1lyZ5U1jzDjXGkId1ALkGb3BVlUkd2ZHd/KEy3NnM9d7
92xG4BsdRrgxbDpzU8a9jxR2FsxTkurRQja7Ey4TbzmmwTnSOn2va/gaKxLfSbRjbk/dJ8ngbWfi
rwaNmGAsyQhjLZTnLdMBPj+2YgfBwBCBNhkmegPwXeBDy18mthPfVM/c3hCiJyhGTP0QqYq/Ew/6
gTfQWA/QOoERmohrA3PaG93xkJSfTDTBlnitbWqzXhzgudnBobibZNAUTVdIATzHojLp1HXp8G4r
B+aymPgcaj/nAbEJxg26e1JSOAWGUXdF/QYdMuGIilC20uCngVklDM1p98xf4FUmdxPe5B8JZpO9
1Yv6J4N//RD2VX3/+czSMK19jnkWD5/btneJ6GWmiFaReRZh7F+k5hqUKJq/cuKGN6VT9k9tKum9
cCeXienywjsIttepd7pnTxf8RYBp9tHBmNRuqPmb6N9oF1+4TN8/rzSsoPy2mU6hfmVNtnNK9Bhs
8T1V9yO9ikxc8CRQt9TkL3Dm7a8wLRKacQrpXZQTyWOVhfqKh6faMJuzyRz1njyAp2HV62V5YzDw
ZdYdjvUOb0f3o/NikqZm5UKnBUPHONu+hmbqX0e2S9uYK5KKssAJ3wMb++noFISVSoSDGwM6y0V5
qOa7PIqNx2puCOy4afXYRJgImQTQAL58WrQWVI9JtBgt2iwsu7WF14i+bd65yZPOmROvDFdEDYi5
uxEPT0ggWnu55qrHLo687r+R85rWdlMla0pN7gj73A34dcGTPQ0NU9nBqd7LxAfzCEUKKKvd9ffm
GD3ECwcl7+JDkapfzhicAiYUqw4YX2l7V92KnRjiPZi4l0i19DP/P/bOpDluJMvWf6Xt7dEGx+AA
Fm8TcwQZnAdJGxgpiZgnd8y/vj8ws+1JVJX0ste9qSqzyiQiEIC733vP+Y45MuxnFLaqQ3ebaWNl
1RNTWXLO7lr2sQ4bX9XtRSLknVOnj1qk4kr2rOGZ8KON9GoIdV7prJOCsJ8x2AxjutEhWb+lF96I
1hivxUiV6lfRlNIjoDCSVbYoOXpnO9VwSzxGrwfqoHrd+lkTbwwlvmFKXveN9Z18jOqiiZP6Ip07
MlwtSN225X5VouW45N6ijKO86jv72kKv+tmIrE/a8L9OHSX1XOpih12txZOIJMwo7GmTUl0RpEJJ
uq6lrO4R+RMSE6fzt6J31xbaMfwhRAfXLbbatKPA9LK9nbYxM7yZHziRYjc2jE3TYcouGTA9yglJ
lRc0dGqm4kiijX0YWIQ3pt/V6O4YI5tBd8JdXu8M6NANrXpI9ZV5OWWmd1I8+HtQDSba0fCzKQr6
tcyIsSe/YTK+qxPf+55YiKedoTG/eNLApp9lD63Q6cs0GTaDYCxzid34a7NjoBfqoD3hZ3CaVc/I
aDPaPf3WFG0JojVgszOH6iC8bwr9DTlKuDVLIppGUtbrLQCkpEV8ZS35QjPJtHTWSIEWktypIbvl
scJXL0MB2Z5A0cFCwECSnJEesFTAOdEGOhhh1d+1S1+ALDn4/LBZ7bp+6dCYbxpfB5tU9J/oX6E1
r9jtmYu5e0N2X03H/MzMaW9OTUj7oJ4wzwNud+0hW1eOa5yV4z6GE54PyWuIdreMPqESYpKh7U0r
TP8Sex7Y8CDzv4HI6O/w44vHDPEtZwjE+GvtyOk0tOEA4M5i5AEGP31MkU6BF3CK7xqZ9PdWKQCC
CrJ3GelwU/VGv2NPH3aZ5t+NyJigNDOvPIartzRSYWfEDScrm+DWoVb+Vd3XwxcynfIvgyVs/KFM
uVxOWHAPyEhBLVexkrdJ59EnwLwZZoUfQApOo8t+bDNx0lYoEFCgQKL8otHmR01h8kpESCRH41oK
GPvAA0cSw4iVXIeKmLM+SyFUo0TkiSnpiVaNWy/joYFtcCSou4JBenLcAiF44xbbUDd4dZukvRsQ
qqWkwjdweHBSGsC7fPfISSHbC7NqtsmI6AYNd8UsX41vZWFZ16KI2seBtijOTq95ls2iwWEt3ERz
QFqAR5fOcEjEMr35mBWcwoq+N05mxQLGuLc5VCH5hjXZIeuUROUdSFGi6BqScicnf/V0TtiLCofr
DJXcWYWl2hGxrfaNxRC4GzKIJbU6j1W6cwxjjxZJrmnKfk6VotHFZBkW1ECoxIxBGSu0zneFA94S
EYGzn6v5PCYxiWnVInnq6KK6ue5v5iXNJOsrzc7V+9fT0OT3TaqZl6OM/2y3wRVWbf2dfFwOIHJq
d0EtcUPndCYMu0G0oBI0nIry2UQ2SYfMvGMHra5LD6BSHXQT0YiAqu163I/DCErYnu8nRLxXdCgE
4nIf628p9nJICAQXalv1VfS9Gae9jT12RXooCpkk7SAOjeMp6WHcd6kOCRQNL5OouaObgWYk9NPj
NMuRnEtEmu2Cf8zEVtrzXZCxuooLrzNk0m/TOs5Fvc+KIY1ubZlCS7Y6PeBE1wPaLgBbwKeeIpxM
JpBpE8gzKO58Go+IK+V86XJUIe0hKjJ3OxGcsRl9eo8rF/Uh6WTs2121KWRC+aujPp6+xhm+BmfF
gLOyaL4Vz2Ph3BoYTmmzB/CWkLrch948b8U066sohb5NGodzbt35UzPb8M1reZdAiFync4u3Iijp
agVuet2Ay3olV2Rap1Y5vwot2vNQgMtMRP9dRZO1HVyrP/t9b2+w6TgnZ6T6IfhK3wRDbl0Onmzu
Io4qWyvs7M1kwGn3SR5tii59IbZ6WiegJ8hpDrHEQ9oHD27iNWPsuSZbZ0TnSjBUHdY5AlQn2TNB
eQgMmN9u5lzMNgftPE+/eRamDoJn1BUShHVOdA4BapqGVBKcpgjuxwK5XTrAk2pfTWdov3lQxS6H
odSc46Ht27iIjwpkj9l3QOwbzjLGJiODiUzJ0NccEpzp0kkUvIG8mJ9zZeZnHRdfKUCZUVRWQ2Ny
aGf3Aul2Rd5e/BW3Hru+0RTfvB706WoI23bXleDYFKyEzxxf5NZCJX2H+nZecwa6sxGDXtsppsgV
6kn7hB+q2ZBFzZvWlcOT7Ibuoqnt8nIGWodfZGrz66xsPHTnvh2/lo0GBxCmybgrRMxWYAZQa1aU
hsgXBsR73/zIZOFA8Sjuki7yn1vl1Z9nuyhfZ8JdGR+G9pKHVBJov+7MoYSyh+QMxKZP6FdboZpj
luyL+ZhMIRbmgSKrSnBr4m4fPosWVbFscHWvXGinJAqkA7EcXPy6iTiUpJWPYrrEFv6AG0tF4RbL
DoAerB/sg+RpkuIKNZTOFih81ej+LdZFcfBstIuqGerDaJTo1mcmSFOI4MTWl5nCdV9Hyr+Thdnf
RIz/7+wU1miG5weVBN5vN6qwuYQ29NXAD098sEcKv5CWYVztDDLUj7lcUg//t+vz/9P1saB2Ypb4
912f84vWL1/jTn9vW/2j1+/vf/Pv3o8M/hNcN346/BULFTuglfR378dbgqil7bqWv6gO3MVW+P/M
zr7v2eC5PNdcZq60hf7uBTE/hScWUIHhB3x3Cf6TZtDS6vlpRMoVTCwgdG+5mBkw3P2pFWRP0iCN
ocZ+n7/FVRTsDb8KqSFgkPxwd27++pv/Qb7NTQX8Rf/f//OvrrR0xRguSZtTzIcr5aVTOvMouBKm
QfSZ9Ze6rEbWEhAv//xKXCOwAadZqDk+tLei1ghnVWf1AX14R5fDvNZ9gQGwmZ/+8YV8G84TskvJ
17L4aX+8eb2Xi6BSc00eUfaW5dkbXYG3lP/+n1yG7Bf0ElTeH3+jVsYzEOexJhOAyjbwl05HLKld
xuR/cOt4VgMg7gi7ffDtP3+jqEZvU8V8oz5kSgmuMAPFZvmXqkz/8KWWv/ThwfMlFnuL3wmJ1Ufj
kdcXvtEGrIXx0gqSHSV/ND4JY3qq+97/q3X9bzPVP8ptCDT2aa/KxTMF3PSj4MVgdMG7WdVYBXFu
eppuTOo34QqI9IvpR8U6cZRN9yBs//mj6EuwoIB3ad8C7v/5fhJH01mI/+tD3dBK6nAKrtzAyJ6M
lP/1+6dkedh+uaFw2FkV0FDwVv98qblLu4nwo/pgdNTERVdP29Qyw/vfX+VfvMW+/OEqi7jnh9ax
DxC1Nzr03gBPXezq41NfDOWpVP+zW/fDlT7cuiErYiS6XAni0rSh2Hmh3wlp+8+vl/nrlyJ9ckEq
0kJ1aEt9eOor3MV+gdWKto9VAdbqDRI1KeNvZlDmDF+Btwskf7uG/vzBVGO1gUEOq6ehP9Q3Lo2r
ofI4TozMwBRI76/0iDgCwyQ9IoRZ2ufZ28RY4IhbqT/Xng5Xqp7pq1lB1YBv5R+BrF5sTTz8BM/b
7sEbm+KWOaT1jNy6OrpQ5r70BZ1DgAyYY72ZQOypDPaot0lX9kZgA3pCjYJOfPQ39HicI0g5onww
+W5byyvvWyN1TqiCh68EMAV7QRL4CeIxV4GrcDH4uid3wSNqaEtJBQ8iWxp3DKGg3MLALYhuWM6Q
9a5CyocwlmZA6zq09Xp7abeKDrXvqqHu2ctQYWomdpMYMBqIhqqNdWHy7WawGasiZWDqtSXpX0sJ
HeOv3ErJFkDhI3YYAKp23aPKPDkFjchUzdWFoF+78eGjAjctDBpdpvUcxb17MUYiJYesyp/kkCX7
RiM8bGRhPXM8pdPv0Q34XBcO5iCJ8zBfxR5uY1ra2LL+tlBBkMifmHm6F76BS9gwkvZLyK25iNOm
vpZd+mYKftMuldZz4Sdvox7Ce9pf1XFYlsZYLxajnCDlncpNetluQMbUDflT4x2MDOfIit6uydJL
9j0JZfiZJQrwnPbHiQRI32YIGiVXkV0H16mMyjdpBOJKVCk3scvdEqb7AMv5/bHPUeKfUCDQSZfc
sizhJoQdVvrZIZa3aOrogRhrGr6Rl2RfgpliomjoaYZIFYpNjvB/Xlezkvk+KRFgEmeLmnwj47D/
FIc1bkFL9DQcS9RHeAEJn7w0OA8/gxpxH+hEFW8WKeknviPumJaV0zT95uCkaEsrCyOhXVY8P64y
yTSj4QKLkM5rX+26sQgu1YhxPggsfoI2HFHmj1ZNz9CIMmNtpgwLdKN47RxzptftsMXNjMb3rV3T
0XWxJcZPbWlEwFD8Mn2hhWvsULb0Z6gZApkOWfJ7ut7j3QCN6BOmx2xPWlWb7wZDWckurW13hh9M
e3CldATEQI6ZeCWgVn+zZt4th8QpsaFfoR+BctSfMTS5Fx7Is0MxLumDqjPQ2ptLshTmbQOKGb8E
6VrY6SOLZvwyN8A5aK3BY71Z1NGXoZD2iQ8idiKir25MmjlOXMj4KkJBzpQrD/bMCwZGSWx9yCLy
deyDP3Bj2muIxrpsE9dj/L3E/nGAnoBGTcL6vHRE96nWU7+3Uf0gIyfNfTsPfnkanORNh0unAb42
mmACjlX0ve2Ut4k1zcjGOrRV/9rFU3IqAKpvOxyXF2yF3u373ESUfCwI6f25b1VAHirvueO3uFhq
L3v2RT1fmAGl2EzDNJrHul0XZEcDJEnSBBlazkPNqjjexOT9bkposdc2h8pdY/DWZ10+bfq+hpum
0wlTKqtbMbTMD5Z9t3b43laRviBv8699tKEIALR/a/cYSiusTA9g0+wTSjmuxoL6pQvCfG3mU7Xp
S76+q6kXlwCM4Lotu+GrNlROPKlmzYlhBtwKSRPeMdH9uSyUSrF+yNjwbudkXFq5atrg4ULj69qd
fxtWmboUA/jK1ftJqwtUs89xHqETS1nELPoUcuDSWPCRSWsyRPAPD19jtzzidyWYLSAIu0csuVVJ
fm3X1JnxYPv8CEV9rZvlXA2r7IJeCg/T0MSkjxbCWWfA8VZJGAx0QTqxfV91hzj53Ga++G6iuKFC
XPTv5iyuMvoAVyDTol1PkhdrHCeJlWG07lUauTtizOZ1XykyuG1sjnTZlkQVWT0mcAquZw+MAcoh
tXYQeqw7fmE0UThbljFe+QCpGpAvFohTOHcFHgfWHiNi9RgCXvqsL7jnQdXt7BR7TIQf44q4b/M1
EF1L6DTav6zqrv1M5wctccKk2Ib3BWFYZ8DL13Zi95+MNNXX2ATbM6k2z4lpD8/oS/wNce3A1Wfh
HuYgmbeYJIrr2lDhTZ59xohdbBI7fquIsiPTPXnkfX5SvRkdKMiNbRzR92byVl87zIJhcU7RHn/s
q+FCh7Q8Nj3C6Z2jkcT5U4OO+KRKVhyz8MVDYooatDc/KeDS5WwhHV3vZn6DHbXXgAdk9OAGO3Rv
pnzsDgUmf7UvYxKLRFzDONagIcEF5yxmKUUeIDgrxfxGIk52LGm6Byu/BqpcwjxToPggfeCathNS
TiNccCs3HBqK/sJ61IVVnIbGLk4Ekpv1uvK75oS8stt0ogCttAmbsfLkxTRYIwTEwcwV618BA/2u
sRiRb0wcFAiAkr6IT0wp7R6tUhH2/snpsR2tQtnZqD05i6sORTnNlDc9AXJc+fiUv9cuyXYgK73j
6Hu1WA9TgHHXblxz2zD1B9XMuHhK1q1qIbZI8OwKix2dOO0T09LWscIIZHcCBqEW+oufmRnd0zG/
H1J7BD8sJLJUDtdOsqq9qT+VOao5UkNfHb87gFhOV5CpihXN+nhnSd4vFo7+FuiFcRZ2SZ50i41o
ZTjWtOc9texVlcKqYozcHmhWtVvMSi+YnLKth2Zma5kVigOvEZ+AoYxIVZFBrcZIkcTmWExTA1Sl
V7yu0dco9wQcLcHcKveIdk5zwzgmI2kaOy8qWN+wUrPoR5xOqJacARNNQCJVzRcGOTrgSveZ9v7B
ByKWc+1P53gGudT+yKBRLRMi8uGETQI2DU5t5oeGDXQj6Qae26hjHusrzgnv48fJxptHTCzniixQ
cBIUY0/GpkiSRfCnQu0XEfXyeegQCGaLS7H7ocj1aJfzDvB5VCGegMRcqGwZbHpIx/PuLiTmZvf7
EuOXyjAwBYpxroSvmD7HUsz9UGJop3eLaKjzQ4+W9boMmZi9GxPKMq4uDGwBf/BiiF+O/8sF0aQv
PFbbhq3x8wVLEr4yR2Y5C0qDRoBVgranLntmA6p4aQ2g45mOOQ+6/nDzvu1gZRVyHwND2BE3bDCQ
wcXxPtAdNfv67++H/a8+nyss24UXgmTnY1Fej0lFHmKXHeKicE7ICYu3ihkCndCWFMhiBewGRQm9
4xT9m2ivyJ2gmM34xIzsYaPyJTjKlCffIsRssqg8dYLba50zZL9w0Mdcloow2UziRG/7Bk9GS/Yy
okpWZXukcN1ivQ7vbcd0XiCmYPgP+I+9bwjvdgoFG3A4jfmTmSTpl/ddsSzNgBxMYpvjP9wLsfwW
H94OQVgdaBQpXbwHHx4OurNYSA2dHVqJg981dLVqmYOtwXp8ahIPMDPHRjAAsbVzFRgTFMKn3/8c
v9TZOGYwE7g8NBZcl4+mgnaSA6BbkRwY0iR714iqi9oZ/rQM/NKx4Co0KixGOug+wYT9/Ex2Sdfj
sqySg3Q4PL8zHMpatuvGwnlAADSe/SmleIgzDr2//4LWr/d48XMs/R+gFrbzsRyeyKrsVU7su8OM
JzzkThVcGmiZvxQdR2NdDe50HRhusJBJnzLgr29G7Q5bOHouzvOKxvSy3qp21eQdtIAION/OQTh/
4PwdXKZVqb8hmwjboxGSqfpXx+V/3Tx/cvPQZbZ/+KE3L+3Lf3x/73RfvRTEXFxWHVKjj36ev/6t
/9Yp+v+JaMVCBG9DVZOu5A/+3asOYHQ6nk+nk/6gjW2N/+u/dYrEVlm+ZfJWYEINrCVD4u9etcUf
pJlIg5lOHzCjQPyTXrX94dUTy9OI0Ui4i3PIwyr580uRTGroGP2SQVOGyArT1BB3JuAuJnaA46om
9VuwIZ75qg0vfPDiQCEkKMOToRJiIhbhhseWf1mZstwzvyVjvhc5Gmc/Mx58vMcbLyY2Z1uZbbAW
SImvRWl031MslCQlReiHALZtaxoBazwR4bkynXjcoIzpEXTBbuDcp4Z9S8T8AcClvO/Kbrz64Se7
+Wuh+7GJ/mFv5A5gRbWIFeOoBnfoYyMzncBHVH1dH3GDjDcSycY+mrqADLh2+V587t9f78PW8349
+ugoWUyJ8vTjXkyonDlGWVYfKaZpmkT5azQPYOJC7sHvr/ThmLFcyWMswKIDlmRZWX/+bedOCrrc
Mj9iYdEbi+CNVTC58M7sMLnvrdzZU++Ed7+/6L/4egt/yxSAE3lM3xuDPxw1UtPCJFHq/NjJGK6p
sWjStWl5MFpHV01/2Lz+1dWgeuG6BK5IK/rj3hX4Q1IWaX4UjPazc6mKeTdKJYZrumcPv/9mHzfK
5X4CFuMins3MSXy0so5ZlMdFZibHJh5z4HpxqJGyNxRxvhLwZqd4vO5UJy4HnfUHQlXamspT6n/8
nReqGM1vAJD858e9JBfam4rOTpF90tDdjHrSiNbC8CGQpAb84WK/PkOuCQeTPZmDAcrmDwc51XC2
b5VM4bDP823lK0gMBm8wNPEsPk46AUbrlSh9/nDdX39Yl6EWwbuCFr9HL+jnZzeL0iGJZJ0uRV/P
7Jlfc7C7YWBE3KX/7FoOwwuG5QEHIH5egeH752s5iTGIPg6SYyKaCD/G5EGtNdV0EaEnevz9Q7T8
rR8PW8u1OHhyK6lHnPc8wh9P4mkBsFMZPEPzBElgU4Veccop5P92Fvzb8cwvevTlOrb0A8kiw+Nq
/fydOplrJasxOYYmiuXNOKR8KWci3D3sbfc+ThKCP0e8XiCuwBggPQOrcP79d/3w7Cz3VQQ+Cx1E
VkuaH5+dnlNP0qCoO4a9jja1QEG4imYjOof2RFmOxGmjpT39YT1/P8d9uMUWS5AE6Udx9Qt/r48k
ndnQS44xTNRnlcrihMF+uiKHNt4rMGrY5o1qJNlhGiNvHUIl6I+DLMdvRDg06muNrvqEShQPlGkU
p5CUA9o3qXH7+7vzrz6nyw+zTEjAVP3KhHXtcJg9wziYtidfJ3CfCpFljvUSkNcgD5TptceR1PBI
I6oGADW9NS08iTA8dlnlXADdD4/YPu2rwJDa28k+rlLsAYH3p6Pzr0/t4m6HritAgjPz+7AKmAFS
D50PyRGuALqjDMpAhtpPt9vf35MPbz1PzF8+dgAj5IR5H/fGxLC4KYZOjhXl4C2NK7rvJSyei1w7
7v3vr/VxOX+/GOgsi92RQjX4WKNOvna1M6Ys58jSNpEf9hszr7s1ZsNshy0J8Oc4TBfAuL3PBjSx
/Vi57f5PH+IdQvHz4+rbTLqX3gQ/9Lss4ccVIWeYY/FmhAevG9R09HKLxbQNyLg9Rl0935Iibb66
cZhAku3oURNkSHGWJJkiJaswqR6iPjwFXTfd4BGxupVu0honR96Sx2JlxXzOYx2e4qSx7ubcDt96
XHlP/pTP5zlXlNZBo+S9B6fiZJH6fdErkwVXF4N1h5xM3kMOMA8tTsLLmOIEfXydwHb0hvl2Aknb
rfIy7q8LZbYveTiZr7PBMU4b9YS8Hs7lGzNptz6VRUMIJPV/eMAV7GjytsHxrGxPLWeEinyWFS11
54V2vfiKIsJ+HGy7blYjkx5jrcfQecv71qGd22Iz3Gqq0TNm2AI1JUsL6cQJrXgWb7Dq7htWWd/C
E8qxcQEowz0fkiDqdkQ9OfvBMTkMMRrT34D5WNsybbzPNCmQCVUi5Xnj7Y+yXVYFXL6ukXT5lmbt
JMrC+zwj8gPuHkRnb/l3tVvxMSbXJgEkGfSw8pLceAgqezqzz9Acbabh+v32hnJot1YZm7c1IL/s
BIEtj4+hiBhrWEQRnTPSK7ptM8dpvUXEwmqF6PhCtTMrlC9G4wtjJJ5IxOzCXOe5mA+Anbl3k+sj
V1SmGT84jMeeO6RnBop7wl6BuHvlJnX4O7S+4zMRKYgeGy95VWYw0MGkVx/tgznIYSS6bArYi+1H
HwCatTIs7m1hW8lrHhXWTqjKeaFHjV6Tl4ZxQJgUuIIGY8QdmeFXMPtmvE4mB/i654jkSy5blibc
JU9iMkGL2ctzWCzRcn6XDtF6iv022aBd4QADlWjeoRjlWfKKdj5Hw5SHgBUTOpKt7ufbwjXQ/C1R
Q8TBa7JdUr6AZu45EJ6uecC22E/rl3iITFAbPk8v6j+I9mEMj6OLqRhwLxoPMgbYjBPdmc6Rkaen
zM+3wYxHfFTOeE2zutmRvCTImZsrurShu56MSt1GbZwgJFflBWygRVcPKVRa2lwaqfOpa0x5AOMQ
PkStt61oKb00sszOjJdwA4Wud82IZ88EEEUeYmnQXan9mThLHEBOsTcreGlGhvDRNMZ5bVHzrYVE
axuMVbEmJSbP1txV6ylIevIDyunEeHAXx429GzqGh/TeYC4YqAsRkpJ5WvC18sxX6zjLctrjaOWs
xdnAXPmz8rR9xrB+DeHfX6HHHDc9Xcg1Gw4C3CZ5lKEE76dr6yJn8sAw1l3XLTmjWYDwGUcOto/Z
lJugRqabBPGdjqdXfFEvNR6IbYqefzNJp6SH2ltHw/Q/NYsllDlLDaJu9NnVINh9KWxmrmQ7Ivym
0yKXhG9HPvR9eFGVXvSprQlfieHTnuK8YAF2ljNSYU1XMrHtM87j5lYkucb54ZK8O8vLzGsmHwsa
Q3DM7ssiEunvjYlSaWLq26Eb7UEiTZGdnkTl0LYOjci77FyAs6sqR1m16idrfnQBA+7GIQ872nVW
cNEK0VxzUHLizSBZLzLPzB8VATqPoBaG+6lyOT9UuiaYAC3odM682V7ibbydA+TzW1okCqWuHI9x
E4CpDDlFn1Vk3oE9HO68YZq29tx122X/YXZb1X28TuqmgL2E8d3jTcsZogKRAhdL1JeaOItkC/o7
K6Vew7NMWIrgK9KmZEfwosCj6U/p0/H8bQqOeTv4ts6+Q/Nbr1VtFdfabJ+8fG42Ykj6K6eZibmL
AFYwCZCEz+zc1CoujFpnOwKS3RuTMKIdMNPouU2j4cLuxk2bhMMpHToTD78/BF/sdER04ZbEQK17
1sljGaj4ZDec2/H/kec09yhmVilnB0qE3LjNJ+Vti0l9AnjpQh+Ey4cbyH9rnTGbMPgK68EqXO95
HOZg3jP2NvCfDwwOq47zWDk2h3qeg6vRaCTRhHpa21VVY+1rvAMVdHAIRgFGrxad+l5bpMLXQzqd
mpbIEbTn54BUj3ztBOLSgcbJEab0cM7nwW0eNmG8Cu3QpvgHwEabQokHA9kxLqE8OPGjBvejS+oX
mzDuldLona/jbOpbD0rFcWxKTFRVY22QS4FmTUsYBGHk7gePnEDptz0E9sTB/qCrm6jVjFZDkR7D
tLHO3MFkYxNp1PSh2PcMVE9GUJ4l7YN1WATWTdTk7sFFNXsZROh+Ubi496HbiE3hDxVzVFws+az9
l26JX2Khada9HmCz+W21ANdC19/HfckIrxyEZoYbEn1kjvZVZ/rVtTmHHPuxI8lVrY0Uy1pmVA5o
Eab/IBi9zy7a/we+WnQxGq6P8CF08uMEuux7Szl+2RJfcNs6Bqh35Ba9XsMAYU/HEaYQPfTuFRX7
onD3PAoAUZ1yMbW8XS20zbTIb2rw99c+yOWD3eg4IM/ARx4wqyPjd8B5IvQvqmYMz2lX+nsn6ovX
Rc0st6SLN89OBHZPyjR7C9yC+NTaq6sj1n16SWmunjxdfyn401vVVE7OqGm28rXG6fJi1k4KecLQ
xjGCt5axueJLaPCAbBj0dhciZCpHAvmWXzzZZoX1dTCCepN0NSY0iOOYnqJoOntBV72Sh9yfsIeR
wBCwB2KZmfeTO4UbmMrtjTB7/ZqqjDW7ydk1WARUFiHFcbwmcx9bDEIeDDp4Vs7KdMoxfosNqBVt
Quw7L3ZbUia1xltDaM15xEdylQxu90guZP/qqMSHiBeQIrbgUUgAM2ffZduboFWivCuL8mBIZzrB
viaztZD989SSSG5mRbMx/B6oS9pAgwUqI9acoqIr0pO9TZs3dDXAyRJWl4/gB512PDhlap5RaeQb
3J7sGWBw8CKA/USixeIU4xBMscqKcGhPQgF02bSOVbGcTXN079uphXQbt8LRBRxokhnFKSmDn7PY
MmfjgZBqcxdkFb8bm8IegF57qgm7/1pTG1FhwAoojYK7oPzkS2gtjzIdJfOM7sgqV56lxoM07fBp
ci37xbBq481CCH8Z+iAW3HJO1wLPzX50xuARqyXJDp2rgKAi7sihwK4bnTxyMEZsHkpwLVlzJ21M
F0tC2szyGuYhD1XxZLqluTJ9487r0TikXomb2fN3zmxIUJmkdzoZM6NxwVR6HmNEUQKs9amxV6WN
7SgYk9cst8iaNqiTIbUgvpokw/bRsHadHL4ToIg+ibbvulFWsMPJ561JpjlZunDXAqvJqnAXB1JA
/o1vGbhMeJzNdBQXk1vsu1m8kHItQVx3/t6amgxY5ZTvGeyP94204rUFZv6MKYehgmmDNS/Klex7
65TQ2N1qulmnRE35ITBpD1hjj9+rVt2+jlvzNWthC1Pjs+twEDrBgnFgLiXNDsGJvjQZFF1mYtxn
uCbhrMUjk+5RbkCwXg/SxEPsjPLgqiZem0WPo6ipNwwwGLRyFLwZhTZXbZ7WO79FEq6MalvDkt4L
mSxwo+CLmoxipyaENW1N72COTOCq+hZ5z0sinV0VotMyu+AK/AvmkObzUMzXXRae2ko+1io8s+TS
MMqT9kKq+S1toicREDVrlfua0zTZtPlLYCYD2aQ0Kb02eBWuqdezirpNgMD1sSKFaGtW1usYCA5W
2Bk3fmzhCVDtJrDMXdrVF2PsoTqK5NeiD8hYBM65zNCoCNBFdc+zPX8d++Qo087aNV6O9X4KpujZ
rHU041jysxMUSdRIE5HpFfBmMW8ZF34agUQeuja+dJtH0++7h8Zvgm2sk3vPjuKDN2DAV03ffTIs
5W/HoW8Z7Q7qsgMxeSDRfnnNJ/Pk2on3SWqn3CcFiR4bHQ/qmDSS9igkTcoJjA7jvhoER+gEbxZ+
cERR+NwNtYuL8Y5hWvDNlIRNn4waiKjAi6R9c2/11mBftH6hNdboGFc1wRnL37OaDCckTeeBxsUy
j4pQDAQ7b8hqtQjcnLRdmaRj74SOYojLnIfwcHQejreuJb1PG9UivglomkrSmy6ZxaF+w9D/2Set
HUUWSrMVV2XE4IY+hYjlU0htkK1QFkU89t0G8zGZwNEy05iqLvyMlcWAvNtQY1TM9NNkHq8a9rgn
1MrTmZACqmSmnMzaGmlepQZu8m0LnvO26DyWpQGSMjzmpToRydh/T2drQFo4EZYHyh45mspOcTaE
n6PCoMkdOZ64E9ptt9JVVCLR3JuvVTVI99zG/VLyklczrWNw7M+4aTk65IY097Ww1ZGzPX/akCUS
nIoCHeBvNO884VFfAT/7IvPC2iSK49/KiesbVwFBE315JMAU0SJb/tHKNBuptsOTHbs0BTRFvt95
9AiWSc379fraMbZTJdUxBOW8p07o96bnFJ/e/5HAL6w7U1L2Vx6aSQwY84G0wvpFF8SPr0dl0SVA
yHM9YOdFiGous565lPdBxs0kBtEFWts2u/dGcZ2jALFGtCNdRt84B3xIGk8CgcAI+IhFPGQnCYdh
LwtXP1dJyxdIUv4i68h8q2m83AAqRXTSmfzqJbTlYziM6qjccrzJUO3sZiM2D3PWYSisp6ldjybf
yyE9/aF2KfuaHvHr2p3SZs9Rjdq+63IPtmsWIhJMZroiNC9ZDDogkaEJoqhCKIF1ODSLgucf8eRl
UEX1C80/rGVZSkfRJ85AKW39F3tnthw3kmbpV+kHaMiwO2DWNmYTe5DB4C6SuoFRooR9Xxzwp5/P
IzO7payuyqn7rKtSZgaDigAc/3LOd2BQhQTN8OwAyVTFqt4NuZTuqUCFdPbgd1zXmWJDpjyGV5HK
ry7XnZFWajexbaf8H4rPoPvVfTL0Gs8+o5Tl0dBEhNIwXVsZtFn3xag/k2Jky2bxR76rmQyziY+N
IeXaRUV4A2q52gPNGbb9WKkbQUryrSrAT2L0VDvf5QoYXI0twODNDywy/zG2Q2MbJlgCmgLW1yCa
YDNXwnwtTV6SQzs9ikr/23rg07LgNJCP6YjlBh0e1w6Jed4GVYf5muCAyTb5kIf7tOe6TxDbnizB
nBVWEA2/ZdjRD2Wx4Z4yriZH8UOJ1q7fGSVWRElW9vSMoMg6hZaMrqYkqt+jxAT4ECXcOkbCLew6
I7tJvMJXUWPV77noh2PYzga7+n665GQUkfVAc8DfsLJ9xl9RHOdUwJGs9mGV2if6lu5lwE+JMtAs
8ivEW+pm6msb161OLdE3LNz95KNUZfNOuixvPY/9dFUMS3QcGLmS/Y2W+R0wMymbTOSGlteFXZoj
1g++jgAi1omV0noMzbcK4c86ZJmHgLaLrsyBb2cYIm72mTswGpeQiQUq86Gbhq32Pd44jMBvGpIu
3jpUALj1fGVdF2ATbyvHj668wuE3H+h8vE3Fcbg3HY/hB2tR1K36KpANozmv8RgpeK47gbsf6Akl
+JgrXyjza2xmzTurSIMA66Thnq47Dz813SnwQs7H0OWTAj1lPOFljH4IvJQEEw/6Gux0fpXwmght
Ndo36oBFHQyBBB0rJ20f9IDpe+DTJ4Mdt+bXvk7nL/MUsIXqKcg7RqlNvE0oK3gykmZ7svqpOidy
GBEKyuCjmdzoR1rP4dXkEVK9iiVPJjeV7W7xxIIJtuIKmMI2est8z4NXCikNc17NgHtTNCngiss0
9m+hw18IHZg/24zi/7kx7+l7VX3v++/ffzbl/f6qP4QO1idMLBxDmC5+opaGYJYsXHo++gbBOib4
H0Oe43/y6a7Y3domwUysFv5b5OC4n1gcXcwj7B0hl7r/jsiBrfeftm4BWxZ2UQCjGJaHqNJ+3YYJ
7AlGItEUk9ndY7ueRBRnE1WBlPZqKNl7rPQOS5643ZH+9+0CQE7nssWROLQlKsvIi/pya3uCUJ6W
idWMInPrpyZ2+9jvvbXsnG0Z+/NrOc9EmS74l97DuLKOdmMW6zH0JE1m7G5FJD7GqhmOOFTjvQc6
YeOjoycfALKbUsO4XyYs3zqysEZVyhTGQ7q7LqoAaBmY1Fe3aYP3quvL4zhTHZgpt3EvxMaEaLae
sjS+tbooOFRLWjzZiTMx0O5dsnvAudYc2GNL8WaoKw7PEHIdYVhfIxSqUEpLyEqrsotjUP/L8Jxn
Q3CaM2U+sJawN1Uh7qfRCm/MzGmxjsTxF9YKySqEDHFQYoQaz7MQf7HZ7TtE0QeZosLunOW+bmpx
7Cq72mGLXFZqnDjZRHgVV/nGq+f8zgBlSTq2nSNolcG2INgaEmjrPXamUwHBdM21qVz3FDIuOY50
jZj2lHXlYqe5Kvqq2eZ2i0XayNSGCIb6ho5ZJNuWGETkfHJ8IobHxYvhiVOMK2nvNla5Q7Hn8VN7
dY8/qb8RqRGt8tF+8udy/rbko7/tZcZUSOT9vcrRdMvFZ5oz1vPGaOblwYWr9HUkOLapli9mmfZ7
q3Gyw0gqy57c8+jzFKRY6LPI/yB7Il9uIJ9nN7FXwoIJMCKsyVwkzIkgg01KUYG8u+t29GrpZkEj
R8qTRwkbDDD0cCx9Zfgsf8RoiHfKxIy0bqMSnT5d2b27yL44LVnznEDNeg54VL8bSP0wzCvPvGGz
MuHDAYlS4w5N9Ni22TYxjnUf7saGLN3gKkK6c+tYE+EL0noG7UtoF/1LSzRFnd/PdUvObOVMtzYM
9Wu3Tf0ZBpebkX1tGaU4jMaYLruuJ14F+4QLA0uNs7wCsrHLeL6HKwUVc5e4TYCyv6VLbGub1JGR
+WPFM41ZoTua1RoHD8BLyex4Q58mNr1VInlDj3tnGN4h9Ghqk7Fqbzrffq8vAPz2AsMHPvvip53Q
CV/7yAgs49inF35+MTgZNP2JVUf4DX9+C2ofae2t0vz9frSD8hvMX0CyLoD+KhjGZ6+ZnTtycBNo
K0Uuntyoz7bIu61tXFThFYY0mycjoo9l0yQ+OJjZYAfBpGOKDxBL8+7ZJgmGgHnPzKsh2aDrrsVV
1XtBb2xKJqxkPAqfz72cGrXTo0IfykQcmW8qaeUAUcOIzy0ZJuLFpM9vOxZMi3VfzeEYfWRoeKCn
KyAliOATi/Hw1hyhGhmRR5AE2yM2eZ0L32CeCvSmCJeyr+SaLMaBlY6J4Q2amLFCBs+IeCLUGBjA
nIAJh6USfi6XBmY6CdFcKeZCVJpF8z8xTpfzXTUI92NxnSHf29E8NQexwG/cTAaAl9VgoWLcVl7O
W6oi7gjKmIFqOVTE5RrjApJaUzbpnrOPdxzySJOfwp61D9LqDBsGDMr6VgSLXfuMe5mhDdc5ziGT
+nUysF7NIt6aSeXfzjqxx3MlfyQwJlvRBcAB8hnYPVHu2oTjGX23yuuu1buiUO4z1/FvqtCloE9D
7vuZssfLCxeLCdL9PUV/sq+gMu/rpMvvGC2BFIY/tuqwtiJO85LrqGnErgZmicMMPQc3FaK4doMI
DV4IBrarQJDYYxDOyr2acX7Ffrrt4toxdozozUfifrItuyLFlE16xso3qurM4rN+CIivOQ9+O71B
z7aXFdq064UN/AoBgrXJZzemQmTdAVliLEw6XrV8a5f2K88oIBaO6++kiHATwtsNVrbZmo/4IKPd
DDXr2XPj/t7Fg8XDoSqORSz623oIjF1hMBKYKjP6pmzfo8q2Nr3w4yNHZ3TAG2i+5oLclr4Mg7eJ
FDZ0wKzBD2wj5muhhLohYwHAVTsD6JVL9iVBa3/lkUt1Jr1sNxgVKCVQ1hk40YRE52xiCpItkbrz
wyzb6tq1L6rmGfr+cFz8CYpVB5CbUGzML5kl5VpBLVrLok5u0XcgLOpmO7hOHY54dlS4BDrCyiTv
/ziHrodjBJMU7O7kjr2MxJST5FuXeSftZBjsWGWQCmVJN+FoVO6r47SMxCcvbN6nwB5uLKGs79No
1zuP8ds2tyLr4Pet82LMvB8uUq1Y6eNdljbNliFfcc5N2X4euQ9vxm7o7jzPCk8I/Ko1mCqmYMmM
O4iIlDN6BcJQ7MI/FGr6ApYuPS1ukrywxzDPEVld/JDepxIolQ6ABB5Ul4557uekHNYpd/6dl4l5
D+a/ew9ExZDSh3sxq+G+670ZU0cZ+Agx+vA+x8Z+bWV5/VX2MdtqJqzbfKnNY2LGLxGunLVVMXQt
KgFbEEPINrW1asC0DPDNkbmVSd3ezFW4XDuILgr99CeFHbn3xrUS4M6zNTwb9jjQwPdx369cHLmh
Abejn0gUWuNmAQMbBgutV2wzRS8DjMArM/ct8Hnc9wGbPm5qWh2ETqn3bs8A12YXvtdKmBknQdex
XOSuIhRZPDpdFsQ88thRxslT7y9N+pvk5u/6/i/qe5RtVMT/vLz/v8X71/fy/efi/reX/FHbu2iO
kVi6CPJQMyNc/W8Rc0BQNk8FR1hgAHg+/AJb/UQigQdFGrErnICfRMyO+cm2XeT4HmIi798VMf+j
Osmn1uG3QGJvo1P6U3WfgV13e8c1DjT5XLUpCPrDGLr900+fyf8iFP5HcRJSutAB9KqVUCgif20i
lNV3y6QAufbKtZ7yGiOTwyLttoSZXf6FJPFPomRON18bBbQ2G/Uj6otf34vvIutDfOB6ix3eMtXC
m+ZpC7diPNL4JSffv/7L0ZT9qUfCb4ULgwk3LRzTHJNG7Wcd0pz3LBZFFx3QhMMui9p6ONXdiBGv
Niiu1kEoMfmx5LR35hiDc/IYJi3QAyXz9NbD0+1NWI1X4wz4pyFv5hDWOkET55v5tZrT7tRyZu0v
VnlJ8NEeUCIqHc1xXDpM84TAhvuC3PDni5E+nPC843ZNzxGJzjxhMtzbToyEb2nN8pjG/bJtBxzm
tuGq7+TbqM9J7rL6a+IbExvJFig1nKKmYEDIBPMGbasfrJPMGe/tfix/MJmvb5Ujs2cbTcaKp2KB
CoIdjZWykGVIJA9mDaypVa29DyigVh1qnq2VzA04R4Djwhrqc9cEmBaL3Hk3i9g4oNtrN6ojOald
Ckx97J0ifx0Ydv2tD0qg8ooMBuIX2ZqZrUQ80AUu7HS7e0tzI5RIURJkGu1KLGhN+jfMLN7So7tq
sp24cJfkhcFkJjU8JlOjmTAkN2+ZxjXBt7UfwlgznKTZhx8Zsep4BMMOyhMKCohPhoY/dXDRyH/R
SKg8Ic+SbaFb3FJRwYzy3bg+IUMbrxeNlAo0XCqP0m5ja+AU+1F20HQ+3i2U2Aeed2ypZ8J10TjQ
L1lm91aKetrVsznsgklTrebaLz86jbpKYF4tZONsYgeNWRyCY1xZyksg2PLhJFVU3LQaneU6tnFP
+KU6sZ6mT+lnKz/6FLDwtlJydxGLGY+uxnFFeKcOk0Z0OUuan8wsHj/i3h8IHtMsL3Xhehka8cVH
0BN/6H9rB+IcLCqoSk8OCZH9MDUiDAHEdWQADcvz+DnsmfW2GihmaLQYcrYZ/Zms2G3QiIYRCDLR
DNeEX0IlmzWgzDeD7B1hY8R/LL44GmOWaKDZrNFmkYac+Ul/x3wO7hnacpeUBO4elqLTjZO7Nuyx
6fuskWkg3oebXGPUBj1y5Zv1vjZznt9SI8P3VMPwgJwWTdsQPBANkW5H6GysQ50zpEx7S1xifzY0
xE2GvnxkMwzYzQLxtsB6q2C+iQv9Lf0NBTdcuHDVhREXXXhxBGFoeBxyGkhyqgcql1/4cgxV2ZMv
F+5ccGHQsbTVQLokbhlVRBdSXf4btm7+DWKnjJoyeZn67Mn9/aluZSiz5JNYhmQbImGHfr9Qd69J
XkxJLUBGpYeOVbWXuKvF62y4MZ7RJbc9ogTw5G2Q1i3Brs96AqSpEQZ/F+dSxQ9T7vFfOk06xWe/
7Vix4OSv5F0MuYuCukG+kwDDNyakzj3IyTe7SbQpwayIY9zKbg7tz9koDW/X6mjWDzEnfFEJaWHG
Feki8dg95mWEgHFvhX3+hpoxfww1f6IDaK3fTHiHyWSaL+i1unXk2BHZcCPCPm+emITS00JIwIgb
7r3Bca6kHTEInWGO2KXBKgfxC9b1UhEIbUOLwi3R6n8sIj96RBQsiamrogAmeIXlK3ecI7t53hfp
zLKBBOAemx4u84XQO5SjQgfSRmgVDBQi163rEjklJsHCjezezYVM7GlkR9Wb6ImMJSFGWvvQ5o7/
11LDP6reZN5B+MHYABmQ5f3suM13nTp04heBzpzb0E0aoMdqM/pYIrbdIutjYBbhbeGl/nsBV4Q9
VzFZu4hQgXtD5gLNcEBe99rA55fwYUArtgNAIQ4bZCzpZJxsAgWjN4bti/gULxQG4xrIMvdtsbk8
6v6uAv+iCtTGZ4Tb/7wMfKzZKP/H+h2uePprRtXvL/29HBTBJzw32DMQgjO11aPj3y1tgQNUn4KO
DlR73fS/+cPR5n0C4mYxtnDwszInpXr63dHm2PjgtA3Owy+ATgP/xf/5r1+MDv2f/vyzncu7WBt+
EVTDd4PwRtQcv4flmH8Sq480OZhv0/owc91LFl25I9cVaEEeQm2z8ysmTusqzgIE5qykVnYKhFuy
5dpMBbO4TYfv/imLUufFR+J4R8h49Tj1PvhpF4NYQ83ACEQq70A/ylIEUyuAbI6Xjcihr63lnPsl
JhkSd1YJ1aRzYsWbnHOrBoFUUOpdjYCz2y0HuJYALIu01gwcsb2pKat+9CXCXua/i7vLjd69TTg4
7/Ikctd4Fib29C3slA76LqRm3yPRyHASm0zjucclUy/+jQ3lAXazDSkJHTXnDTiPIxIUs9rCDp3I
CeSX2rRlNHznXYgz6dwqtFhNVWjTgkbfu8IvYDShaz7OETOqde4Pdb7FJuMdmDeEgu2lWf5I+cIP
ZHNgmqs8xjKWSqMP5XsgiXJL9i8Nj0N+Lr/Zi9uw4K2kmT8QFgPdnAPsVo5R9dT0CNGGvpuWa5K1
YkRY6CuZu4JN6ldFWVhwZi2dZKOSJrifc36v1m/4IBEXRCTEOCkAYjebNX5ENV+sOAjuogL3wAol
mWltolC41SYsZA1/oiQBXUFkaECH5FYb3hFyQpJuRjV+6Pn8dlPdhqfCT9u9ShJ5SsbQ3s3JBJUg
9Sqw9VYb3BsuVwsop3IdLgHcFXg06zLqrCdQJy7oS74do4BTNI+ivs3RaBiPSiOvfJExs+6ZcrRF
PrqblNoOjaRRDvydLSjgVdp+lQCd3rqxtl8ak4nbOlQtPCgv9voPhq3BtuOp5K8CJsH3c8MsdVnc
8NHu0phDWs3kGcydEVKHO1+Y1NGwc+V59mZIDPkeMOtlIMfMomkcATd3MWNgrFmVwr5qB3XEQGAv
+zQajZPN01KupS3KrQOPvEpWvRNmwxEghIfoVDbjgyDBMj8lzhzeNbjWMcd3vv9cWYt7k/QG4PO1
U7iGiW08q5XHmK5Tzj6eFzOMqEMzCVSatEYMzIuX1sFbiwVzpeF1xDY1UGr5fgzNbA2dsZXbAE/e
LsZjZ4+HqKZKuhr8ZjSPBQL79MVuNGXb43/dquLyeWW5YzwususRqEWoP8vpOp2G/oVFyjkKnfhU
jGUafiM0MZsQPIH+cY2ruDQZagq7MJ8xaqS7VC0geNSgthEehZ3JiGI1OGZxbFUsP6cDo3oDSugN
KcmEaDTDAxFmCUWKFmIRJU9Cfc419Nn3o9g/cHsbT+TRR3uC6UCWjB7RZ2vWTigLM7vd+Dn0GWOw
+/jDq/gdCOlMgRYznho3yzDP10ZgZkfmR95mCauHWqG+1OzhTFOIw6Cer6QmE4s5LbauphW39byX
hmt8eIqTpojwg0RqPwdWtifvxsJEMohzv8yPzBjjjYjlngGm99nCEkAW2ziuFMz2WwlCmSYVlrKm
Khu93hi5kJaJHGo4KqAvR4SB93Rm16ZGM2eLOJsKsU7b5aSWa4Bz5YNyzjTUedF4Z7fopztyrsky
1vBnqTHQrq/OaRss+0IjohMNi8Y5xvPf4FUWmn1wC5oqncOXxi+HLL8Qtwr6NCxKlJ8aSJ07Gk2t
IdXZBVetwdW+Rlinff015LTdVxpvnV5A1xp5XWn4da0x2NC703Wh0diIthHUFcu0GkX8pU4hBMcW
qNpcQ7VtBJ/0fXX3IrOW1lDDtzPmgFwYEv41UO5Rk8Aw1C7boQOyNFl29MXJPUYDl2hVP0OjTlVm
mzhjcXMdnBJdRAUaYheGpGmv4HfRN4+5e8U+DKivAVNpbKgaESxBxysJqBg8t+Sq8JU4A8CCFT5d
uOGBRoiHv8HEwYo7GjDOszc5M5trv2IcofdTRAC+NqIod9Y4af+GHezKHrZcrSaQbjIyXwBcoYKa
SESrZaXOVWBDYkNUdiidUuOjxuqm1+jzHga6iFut5tRgdHSc/rm70NLHCznd0xB1wlbgqccarV5c
KOu5rYnrrYavuxrD7mkg+6TR7NDu6LPKZO4QvTA7EDXqCQEmC5N5XGzQlY2r1hiNz0Nj9i9ccVWL
Hlc216bTPSDZru+ZjZpntj3VJhjcI6A3LgNI8eZs9+uZSebBJsBR70GNY6fZ8o6mzOOlKqG1ESm+
ni4o+k5T6RmVAqjPNKve19R6BK4TuGtI9rNm2qM9Dk5tZH8xwvFHqsH3vs1CzNAwfCxqzxXEHW1T
yAEDgcyfNDxfLWD0487dz072BWzQN1Y7HhR0kPsKSfLaSZfXZVpC9LeA+YXo3vFxkPDnmEeGyvm2
s8D4s4ieVnlG4ADyq+wwXXj/tgL9T66mdVewQISoQjBARUJAFQ/VqdShAajvTLYLlywBmXTkCrBY
U2eyESNc9/3HmCVP0IEopagvUp1LIHVEgbBYpnqRabdEDHK45l6rixliDQa361fzJeqAZuDdJv0A
r1DN6o5AhERHI9Q6JKGzugcWvT8i0hOCLm3XoSHeqsIyN9oQumd7Lq5CVgOnRgcwCKd9q2PE7Ips
BqlDGiCtNFvi0vJNwKjpkOkwB2dqjp6Od8jIeUh14EPBNY8hmBAIq2O0ZGcshBoz23dTQQghmRGu
Do+wdIxEQZ4EbD/1MVB/sqBgc0bwALb7SwJFpMMoCh1L4fn1sFp0VAXA/pKQ7OBbFNuvbC7Jg2g9
55Z5XbHGJ3ffknlh2943OFPWMVXEYTT0LteNjsgYycoQpSQVwProLykaI78S03hNs29or3qXnXTa
ghubdAQHFYt4ANQabxKCAHemjumwdWBHR3IHuthNXXT7NDHPydK7a0+HfGQ67gPHub3pdASIQxbI
nDf+g17q7QkH9HBT6dAQ/E/1OoPHJCafvx3jPJdH+slgq4D7Vn0esnSvi83Wqm4hZcEDI6PEbuof
XhofWhvdemKYt5HsUZWlqwK12rrrxSpryi9dEVYMCuYn2Y93jTXc0j7eUK2RkOKrhfue/TgdLD6o
acTylXGbe5eIFWSpXsT8heSVSmew+CUBV4mPmnMRXo8hqlR3dkdE3N+N3/8PdxtsQYA3+583fthp
fx3+//aC39s9JDyII/5R2YN8h5mpBaAEqBQLQ2bYf6C2LxRuVOouVG0GA9pR/3uz56IHYhXAOMyH
J6CbxH+n2WNl8OvUWtOlgIr7dI0hEAlQU79OrZdyGKZKpMGV2ZaUSVnfbGRu5w+z4+UfZTVBdosG
V0Ap8eJ4lS9RfnacsnvLMp+GKRK9cWfFgolo0izTHUvu6HNOBeNet+k8f0uGNIuPdeu00Tqq0J2v
21lRO1vsvKO5EJ8Xb5D3Y9c4mHMwX2CzzYLiY5oW7zSBav2MAzHrWIx3QUnChGXDcqxnnbcoj0no
psfJm4ptxskKQ7MKPRZppYNkBCP698oUx7go1DkL5+llYOr1kEcGNqQRF+2PwVHlbWxMN3kxcrwt
VZq9qchp390onl5mHs9rGx32DyKwGoR02GVgdc6C3QH+1s28OD25ivF8o0RnXYQDyw9RGsZ9XWXU
3aCk4/OEevPouw0rvbgPrHQla8c92UmWZ5gPFL6AGRMi1oO4YvAd9VtvipI3a3EIC3KCEgWkQBi2
Cku/eFysJLkdPWwg9VjHh1QW8Z6ckuDKs130xzU4040qAbyUSQxlUVVJgfV9Sex5RZU2AtfIyZQF
N1eHHwsAlQaAXifMdVJM4zWpm+z0o7y9GqM822Y9IvaVXSMoKBjpXXfkBhCLSnDoygyb4AzuLCQd
bxLjwyTK9hAvSX3IDbP/mhgRAMoQs069dpXfPLaFdrWIwGD6O/PhhAUGMIqU4tZCyEV3E6vsNoWv
x6TVE9NrAcxt5Y/uEFyTsSC0Y3KZcbDF6J0c0nqGTUzgxxbVUndbMYVcp3PaYrfwURW4ckYRb6Y9
3U1WOsmKkUB8FwzNj56fMh7MQbX0HOR1/ZAxMgbi+9D5rlJXDd+qzvGRRaGI/xyNc4a4rGq3Klwy
B4qmP703cBrufNlNm7qpvF1oOB1HuIONlPUSMddzCjFFDX2cfcY7icjjXhkImAp6emMY9sKa0ge5
iOSutBkZFB98uzZe2KTsUj7b2a0SAzOI6oBOnrELlNE57ttwU1o1QmkXo5/0pE/arWU/xwHvQfIN
vGf16PY0rbJiWbXGcTlVh6iydDATrX3FHQq22BZXy+Dmu77M8SdmIIEWdKUNo9+VQB1Kh+jW295s
9PASAUSGx3dliMEmMickKCJ2IPXm1rU9hBZwIdQdc+0+mG54KKTpnVTjRuvF7ExCXarl4M8s8Flg
MSFYTS5GrirouALdqjXPwC8Xnpj9iEWqi8JdShAKhvmu3LJvFEcaYXkaIYQCIS1z9mHjODAbVu01
ooLxys7G8mGxAPZj8/C9Pdqf4cEIEZclelxSZz+Y0jxbBsdAEeQfAX7rTQbEeVWnWf9kQDw/FxJ0
JrUvKq7Zsx47PEeYjErScMPeDVemT4BwpPFw+KsDKmvKy2nM7xy3+hzCZIYyy41t1BRTQ/zg+1VC
NJqVrSP6iHWWmhPbGjqmQ6f8cq1HWHzatXwiSifZmFSnR1G7aouqAUqdndkPNOBI+guVA7fuvKOg
NcHyEJLoG7v9eOMx6Nm2czafltJTLwwD3FeBBmqT5CQoz01CEjWOjychvPG6kX4xc0gxnViJmrOD
pPDI+GbS+GBvzmN1i6aAT46h3Z0Cxfc9j5vgUCMKRH4WEtRigU4nvxsVSmSrcT1UZrmWPei0OM3b
cznCvRZdGVznnY0UmgRpINHTbkaBgacPAFXZ65Q2hw/lXhJXvo2UU8EujQs+bduhz2OHF4bf0nTh
IRIgqiT8cB7mdULG5iklzOY26wP5MZkeIVBVrva67t6aQaP992JEHheUr23NcCoZYgzsMV//a4YL
1vZG4+zlc3VrTSPivyI2nwD8F7BE3eFNWLGryQzVfYt4dLtYrbkrGne8mdQQHDPTBahZkCOPFtAu
OHSTdHxMXae+CpLeeXd6LmlkL/I02211w7ChP2DktG773kMlNtC79aVcHmOr9INVaWAQBCBBDjLR
2KfeK6KDmXgZmtI+xxgRcGQWiEvDPjukhDLcYVsXDDkmvGoxZ/6GWDYbG8WQqCswGsmuzLPynNpF
9JxUSiarkhngF4YPKc2oMaUnGynugZQtOgtlzV/LgUJROY16cibHXlMkC9CueLfilWj75zaW9kkl
kTwpWZOPVPgm0ioWtg+eP1qPdDg24Z3sFxfZYsgjHip5adqmJx7Nh6Lc16y0OZjaA0/0+R2nX/FE
IqfoV0Cy5q2UTr42bVcRlTkyS+qG+2EkV4k0dMcahlez9dmuwoyWVm6+LuSuVod6Fl36giRK5wkO
tT/yJMpZBd6qOmGsVDljuR0tX2uBp5mASHNWH8FAER7lC6HjXcoRnEBmYwDbyWgVJ8u4l2b5JBEQ
79OcgSoXaXTkqyxQnFXFvdMsw4bx0NUYG82m9bvfeWF/L0b+YjGCTM2Bj/TP6+Pzd/kfN9/n9Fv9
s0Tm95f9XiWjqUXu4vqeDknxf9HIWGb4ScOYULnbHnKOnyplR/Aih4E7GBohhN59/FEpO9YnlMKg
zRzK60vI8b9TKXv8oJ/BU6jeeXsvIEAA6FTouX/airQZTiAZI1TrbAS7724NOWVVuWJARpqERhVS
T3Q45g+pU/elcaxtwH2dpvRyqcvU3COvJP/diUc2hmbjrdn8T+p6RuT6ve0KsUl9gcuyPVRD7OcE
MaDiXNxHg+KFwYkeZTKn/ShExfFvLnEgSLdUKktQt6TGIO6nmnmBswXICWbh0bmkX/j4Gs23wpFF
yhjFRYq27pA+VOVVGuhM+0AQj4l8cCG7IVYco8nJZ2jQBI9MIlQtqVOR8thbq3QHpq5Y88v+qcd4
YG0D1KGF+ZK2YlDjvmrQBIJaNsvKvAZEmhO3aLbfqGq6nWib5Q45X4XWbZEZL/UXQ5G0g8TzN2DW
3zfgX92AyJz+5WbyNkl/vfV+e8Ef8jTzE/BKYJg2cjP2Djr06Y+FJMo1VGn0r9pOYl2Ua380qdan
UGgDKxhmhnS87H9uveATYxwTpCCuiN9EbX/aQP6rjeQ/KKvge6GO8/CG4GEHiqhvzW/vD5QrZDpZ
/xlJkhYADHgs6cwmAsSo8ge4/ni7tF/LWdiNhQS77ZoO0bwlZyA5BakJkO/nZ68KmjfXz/oXzBD9
SzxzOf90lP0vsjYtW/t5XcpvZ1PzsG5i9+r7F3j2T79dOAZdZMnQZZng1u8eju27FsH1qfK0eqtN
i2UfNua07vFMu3+lOrN1f/7zu8O+8gKEheDqwKAyL/jTZ5PYReOPaXuM4ugV5YJDuOSYhjcawu1v
/AbXhm0GKFlJ1RLXsxumz1bWpV9mVakPMfbttGnU4lzF2Ea26AWK/VCQ9rAF/ODfiySg2GITh1pI
lsMJjwYaCrPB59zp0Ni5ZPHpTn15m9gEra/pcyyODLZKK8lxvRlHoEMrDAFGSyYDc94J0fdbHFRE
xbD3YfYV1Neipy5mpT4+JIymd/XiVnqV5QTkarchaqwwIlPESV3zxeg6YxvgLBjZTgIjUS2aeOE3
1blzaYQM9nRUA7UzHTC+R+vcUM6KNoPkSiXkREJA5DPgREq1Lu15eWV2Vnp6LYP/T2bRxse38xJI
hhqr1KS/QeibzNOKL8DXGZrLTiaFv0fvkq4hv0tMhL7dPoSExt6bfZpamwxBz1sBy3UDjMfsMLvP
4VaOTpfuwAUFWNS5lR7mKIjpadvWLziUk+HJGutki0tAjkc4awVtuk13Q5JWkOAblVBiGNGaxA7m
WscSDTnQIs9vMJ27sXKuq7kz2SrGqQ0aIqFrI6LG5WvNDPfgTbYNSt5lNig971VAa90mnl/dseKf
d4iebb1MIznQZatDWgR4rJ2ZZd2uGyQK98I29soO4o82sYmPZa0XDtO04U4Nj8y1ygdlL5OzGuox
uyLPJNsE3iDeEzE0B4X9dxsWzXBYiNBWu8EeWNez2Vv8dTu5gK8myC96bWYhHgvmqzCwos/wLsZD
IBOJSFB4yXdXmtOtVVuzR/ciyu+AC3NiD1ULhgHzF3YSK27RSE7KA0ktAG1uuPcek5hW9zzm6eih
o4crJB9ha6RID3Fe1PhInaiN1xnbeSRlzZB/VBmAOLBxXba3zVp+5GRLwFhiTT0Rj8njzbyhIe/S
9yktyH8Kq8m16QNwqKpROcfCdLLp1Z9TYNKLZ9fvynAGct7Cce64K8hA+QY0PmMZEw6wHJADuOl2
GDuc6ixrlhvIANXC41MM1nbEXpY+LsSKLwcCGnhmG6inCAYDzhpv0GfFzRfNiClWOUk4lUbSVt06
ljlCTfxBPApYXnSJTKlxTad+72uS3C34FFzqMz6WhZiUBzL+9GGY8PdnBVbdgm4RZ8JE2lCHK/Fu
nf67/T/2zmQ5bmPr1q9y487hQAIJJDC4k6pCdewbSaQmCJIS0TeJHnj6+6Fs/8f2H6fx/ExkyVEk
i6hEYufea32LBCjnqQkXVCDaaUNGGINsaaUxi9vQueDdT5FajgxLl2NSjfUr0K/qdQQA1W58Z6iH
HV5V26O/0E/GBhd6/26mTW/eoG51zFs/BEnKALKu3pqWNNRdbeTL/rKV+/zm8VZCfQi61GMfzYxu
WINml695i6G32gJTWbL2MIVk+DBrkVLMbzQNGrM+g142+Q9IOF+yjrDjoGquBOf3F4K484QOueGU
b/3cFSydZmmvSMxzbzXOxmHHIL0y9mPPOWcjjaY+aM6GdzOQvmnjrkNNYqHT6aHH0Xsn6ZE1xKR4
+V3j5LQMy8itHLJDhuFEOEZnbcyhi4vrwmgUFjjeAWu3qOWpRCe+UqQgTWwW2wn7Xdk26rsxlCPz
Y0gS/jaHogK7i2LJ3JCS4zWbWKvxtRJGBfcL9djOI6h9EzJ5OkXWZAXZyKy2xXGAJNPF9eunzkGg
CHiAZWrnOyOTIa2H2EP9Jzw0unT4/HAr8c8w0jSzm9heSV/YHMprhijNs5X1E6P4uHc+nKF0mbTY
IsbNkwWpVRnLNhfOdC3ztLrCbR5f92phstVpLwfp5NUO0WONwBeR4ze3rEVtWEDGMwhgdgFwLYRY
MFeuNkIXytq6Ttt6G3QbKCfnTpXzoRztmd1vcNNmxz4OuCVyJB0HNvy2sNtv/51s/CeTDQqWlVj+
L05uFZKY/7N7gyD0pwnHb1/4+4TD/QXVmos+zYXRLy3BlOG3AhIcMOo02Ds4pJGZgGn9x5SDUx2Z
CZyrVrYtXpd/SNqk8wtlpcm5zmQciyfhb0HapfrzlEMiqcJU7dqWsjjCyctp9Y8VJOOamtG7ogNi
4u5aoC2sE1xYTFjD5vbG6KTPOFfRnB48B4AKhe3yatCsE7BNxLEdauM6ZEITzBqiTjRrWADV0t5U
tO5j9G5nT49qJ3Pfvar60njiyUZiThkZV12CNxpUofuEQHz6knp+V7LQUwPDq4bS06Z667aQGvl+
AlutTtjRSQo+pJq7k/dNhroTHbME/iRzlzPJd7T0dPgwLvpuQpKquI5Ymmpx1G2NAA03NMMa9yxk
uAv7zN+hMv7RO2Lc9WndbouhSbf4wOYbEtfpHXfmbhpMTmoutWreQnpJU6L/zAVjGeSy1Zh0WB8z
39iRU3Q6GdTJXAb51NyB5pIBiWndW2N19h5ylretnbpBmeHy8wsBMW3WcteVnk8caZ88Kpg1NLWB
b9aZBXmhmsPNWNfDMerSu2b2Tbxa2RKgfxWb3vJdRq21Df/AsXdRsoY8Fz01ZAW/MEvUTSzQQgm7
ePTNgqiHUB0wcWIkhU0CwYaZDkGoW2lH5s4KzYORpGLrxPNXpxtmFAvrL1Fn3a7r7ZDRNQPWxjHc
IPf696L18YtNxbkuRXLFqQJUnjUFMEf3BgKlPZqgEiSLa9BmxRmGxOzoh/65wzm29TJYDckSGl9n
GwqTbfYOWpIaxBtt8b0lI39jDMV8AvGVPqu0Xk4tjwJUC0Ab0OrT0WyNeddOptwxz3IZ+MLN7V25
0chCEX6n3+upZrpmeCeysBlSOdjJ+7YZEQxHh9juGRhppiF5bgRZqp+r1v3qTct1ao1qEw1Qn4wy
MQNhLjEakeJtcdLvqe7kIa0QOY3pWIK0S42ztvyf8LnAGw48mFkTz3nLA3BkSXhNhAcjJUkvymZQ
qaSfXbhsRFdvZYvbUnTOSVup+D4ToIWJvYV/l72jtZiCiRNFkNLxPzolwr9lKQn0ylkLCRxZdFS1
PMaL7AMSBCcy1fh/mWhejLYrQEhOlOglsJC2mhGTe3yCle3LvZsWzT600y+N5UY3pRkXe9t7X4PP
zpQneuvUYPhyKQoC591YwlJMksdiQM5XtlDL0CLOhzrxm+fVG74Tys8eF+VJZhXLTds1+d5LszHA
J+nuQeUUO4djdFBOBP11lmHeJ3RtAnPJikC0FOy9k1m7GO/0BgKQexIoZ7ZJ5A1oHaJTRz1+hbyv
3xm0h74gY+MqQtneWTJV9MvJW3NGJB+ms4oAnNT8QkQVjC9DuNy5IJi6uFZbH2LZhlDB8ikz7Pk+
RMp3Fl07Ohug3giuRiOLA7f2xt3UFe62z8sMjwdoSt5qf62MkuhD17gmyiU/oBG/NWT2ngwcjdKS
p/egMd703gAmbeF61ktL9mec4wuzzU+kWLBuxso5g+1clSTdk+klpx4L4tlbCBZjlrFqinQwUnsG
sT/pzTLm7k5S8W8s7X8Qg/iYzGhYRX+fAxwEZ5UIRHXGz0Iu8z5vFqi96joZeX2rsDO4oL2Y+5QE
YGEPKBom1DNAdKIzbY/hWPKmCeXDQLw8tQwZj9B96G5ndLZGr++25EfMgUXG3a4pNUsqcpub2VL7
vrDefM1BysNFvR2KFjCkFUfbQvlBPxtMOpH6TVL/HOB2b9Qyh7dOk9oHMxfiTMGX7dPcGnCL1i0V
S8bU3C+8Y2ybd1VufXfd9jql6jxhOP2K+0JBNiYpJ59t99TjKn72/eEbqsKR5C71041RtQ5h0m3H
KH+2RH+lZNfc1h6EuaqB1FVV+U3OGLk0m/s8JjEvtGOPyZP+bKimd4kPotZZ+uogJUOQEGBTgB8e
rgF1HL5tLKtgwRnZccJr7fg7wlv/eZbzscpLcbXAVttDRofe64FTmDx+YrkszxzSkvs2c6/xB06I
CREKZyPn/UxE+b7pHUhVhfNUrxEKbqcTpG7tKWo0KurBxnje9daqdjF3MeS01zybXsaw7/G+qx8E
EA/ErObxvre68TCVk7GPUBRuFQy4uy4f7s2I2S/mi/WNjzc1MOFt51g1QuFHsFBVMLrJnhSoES0f
SE0RG996H7OWNqYfdlJb7IV9f/KGpWGvAUE3hyEa0mlKzhxgxkNksMuNcLW3/aor8HLLRiRoO/tI
jfaehoq9nWQtDpFKv40DVimGuc9z1161mW42QAY+baNW57zMw70BFHYjayRUTqW8QMjCPHs1IitO
eIh72FX3DZHLuxEzmF2+525bdl9kAtGIlqtnaL9E52kkYGYZKHnV+LWD2K24FbXbYibSrL7CuwsJ
juJIrGIrW2+yKgX4ZaMuqhIaLqoGRvHF7pkDuwCtZ4ZlUeC0Fbt3BqwQLRPwLyt0Hm1Z0GJ+rYap
XAgdtIdWkTDHVE05jIvzxIgBndboa5v/9mV//kfltXDWduA/L69vktWK0yR/Gov8+kW/92Ypkn3H
JzWeAvsPThHf+QUlJTUQH84/KmrzFxzGgnKadu1aNf+hJeuu0xWeTLyApj1u5L81Dbn0Ff/QdyTp
g1pamg6pJsQ0On9NGmiEm+qedsMZTAp7PIGT7tDhJFhhDLUrsUlEhWLo71SPcNbLWwDDxNh5hSm2
+OrSQKx8h7TLljlAIpDdwTNntQJ4gAwGFGLCWnImPhVy5wUZ4XgTXrQq9EFJhNmoCKeGLzHgS7g2
L9CJCvwEIYjZ/Tr/PhS4OA8hEpODvAArYAuGu5aS7bAkcXPKUETd9C0ChYWAH2Nr0wpoNsVKwaDl
5X5LwBr07EZWup0QwzMY7gkPNSwgkWXFFsTOhHDEGCc28/csW6o3leXezZIBQUYl5HUBL6C4HiBu
oAZx78Zw4p5krpQjuQkBDKzRk0em6cbHCHDjU1F/3Nk8fk9IN5qf0cRYF3VILe6TuO7JHUapK1sJ
PxqQNui2LMU+SK/sJ7wec5s6AAFqti2O73Pk3gKvj65a7CMfpRs13YZIUevWoGg9zYl+GXgmP6aj
5R6y2Bu+xHXXPfl+BxghN5bmXYZgxBsjowXROxI1DkmZyNlLf6EoKOl0ZWxAWH4b3Ax+praWJRDc
ztPYby05fmNSYHGly/yd0XN39Jek2/OQTj4Ws8+vE7O54zDvnLOmq3HhLMtVHebDtnRUu1eT1/KY
dpPVODD3dCYrK8pe/MRHRcBV6vluhdFSIdv51YyAiGDzwuUXnXwEoSLsr0XiGOA2zPgw6TB/rkoZ
f8u6BJL8WNY28+epqqD5OqnYQX3BAgyBI6PZywI86QZdQC/9hSqxMm02UjGE+3ih95RHM1jTsQXL
lyPxhU/qT+MnxgN0DfWE8QRGarvg2Y5LqkEUHBIIzXVE13PnoDwi1NcrbmrSzq8twxYzaNpRQpKR
s0LGXdXRV8LTcT34fSTf9TRywMvIPz2ovOFVtVkcl5oYg92gJAENXilul8LxH4Dx4FSGzVnTpNzG
80D/2rkFCDx8lMrOTmaDdXFMDSPeDW2PTaCMpysIWS7hERxCv1DChy9GAbjuHGpLQ+oplfih8T73
m9gcEXfRrgqDYc7Ea+fnYbmNSt0/CChCgGVNa+vXo3gDUdUM22Hu5scWx7h3lDaNqE3j+dUxQUGH
fM2e5CprIIKvD4X91R7M+IoJiXzvXW2WlHAs2q1qlvyIEs77nipT3WQOVpfT5Gf+M+qzCpJ5Cu8D
bGc+5LsawtXei8vizYli/0uTEK1rjjXTjsYmRdydf3IKnTVrQlRlEHph+YK5uRXbvEk7xYdVNq8w
eaA/z5zATl5YdbvCGHokho7jXyOa63Z11zxQz/scvBLu58ZEiE8TTgZeXi+MD6jGlgEFD4VCspN0
3YNl7PQ5q4Q6O2bLrNNGysh1kOmh6nu2NVheagsL2zwMuUweoYg5hyoxwR0ZfhdKAi0b89WigR8s
kh11sExmL35ZJOmBfnp+QiSib2ni9QiWKrt7hOgsubCqSL/h7GbkgqDaHtnRwp5h0FR6aG7G+vug
Zo7k0gAor00/olA05/ZOto3xUTkK0iHtzOF+1iBqQwDJPrI2yyfJm9Ha3vBi/Z0s4vGnzuPxlcmM
uLFb8nyCbmwZZ9gOqAPmM7a+i2c/RGxu1asnYAxPMUHxZDGY9VOUUbF7mT9CGEJygTQfvw4qDLnK
MYZVmOGvEo1hFWtw0IqCSkh9mFBy4H7oDxxtmX9cdB7tRfMBBK3cMoZwA71KQpaLOmRYhSLVKhkx
L+qRfBWSAFJa5Y0S5zUSE9nAUfpGfBLakxlXG0IUb85cZCl0cFaRSn9RrIQTNDXLT907kY7hnggO
TBJFbj4y6Izu2Rang/Ky5TTgYnI4ljxqcHmPvWhDur047L+OjVu+2AYcrE2pyvEcz1H2lQkcrc12
5LbyCDq9pyFe3DNC5dAfwajukkze+hEn1IpjVZA6TcS2zSNvOxVzcksvpN9rT+l0Z7dFgaLV5O26
mQEGOI+HTZsbNbe6b9HabVr3Wgve/jJ11g3UxxCT5NKFT9Jr3FOKMOY56g1P08sP45/2Ysx3JNn3
BYRXXV3PJgcdv6rrp4U1Dn04Nz/qRKMCnhvncNE8TaFevhN5MJFTrckVjEQ+71M5WyvuhgiWjgyI
rHPYj/pELCgHsQxiE6y2KDfvid9sMKtb9l1IG0eyyWbhIzEkp8pNrZtmqqIKrBl64xl62n1EsXtY
r+dzU62U03RpjmwXiuZYY9wxoxnswLJG5yH3l/gHOuXkmEwGlK5GT/CSHbObz/Oi5gewPSMqfd8/
DaJvv+IKKO4H4QxH7ieX42VfNTC7FSwd4kVB/i3zbO4YiMVEktu+fhhtGHUbSMb+ll6jYISWmEew
9BJcNnE9i/KnU8uDEReSNd6WvvdhVjjkRGtbFY1vR78kfR5/N8cwO7WVUR9KOzZwVw1sNSy/mIe0
zCHqYcZV+2RIs/vQr8bvNW0h8LDCfaXS9+4sTKtBF6+b5ujnFjLfcXSYnTaWVT2Vs/+SWGXEjh17
cX2lkU0yjMWFFHO8Hf1XQGfZE+P/Vt+7TZu0pK742tgsrktQSZEKbV5bbpfwHPNFaZL5QW5LveXB
z5WvcMo8NeQDTb7tzXs7Jqij9l21jcvSDbdEXDwswqrSK9olbXHsOyN+cWrbweCCoKTczlZmOkEz
ggZH2IJMdHFvBB7+oTtUUZaY/Zkla0GCVkwaQMVitnul9p2+Zcy4PtJhsr76Xa+esZHUZ3qkz7pU
c1DYujghbmPw3BP0rarp0c0XZNz9p0zit7RzX1cYxzuCHCoIOhPMDpz+VflGenSVl99rkQejLIxr
PhyLvlZNRnrW6U97YeKxgZmeZZtR216ySfqEtGnSZh5sZ6Tr1fcyBhjVECvx7Ll9ExSLtTzEBG/A
mq1GpzB+nfT/V9ryb6QtHHIYC/zzExRd9PLnR5fQN/rjIerXL/vtDKXEL+vkYSWQ2gwBLkGxv40n
lP2LwkyPhoyOHq09l8nB7/oWbPWOhLiKqoI3wV/+R9+CCYNBvAshchWlWN7fy5CVq0jtzyIOjBeI
SJC2MHddZTh/FnE4zMR9ZovDkZGB2FkxLtSYG2/r8FSa3ezdM+H11dXSBcS3+ltwD3jIpjk7ewIM
v9l5z94ACZ9ZW3ZDONn14Ml2owz3FgYiSDzTIOohBXVMRN6EHAOGtrQLrGQRAwMGgj73spFsfZfU
Vs6cD3U4mIzRCR9KpZcFQitEyYKfaUToWFJAGlsTZN4uzdoXMKjPPRbkjeaQwRwvfXcJSYBVzssz
gTuvGlRzqofmRbArbbmxVkkGMt8iVF+N0XxMbfE+4N/ka+uXvEo+q6gDDFOpZKtc60HEGNmtkt/H
racuMBv94orUZ1IPlmdcE2BRCVk8JksToiKg1MY7RWXXBTRY6u3gh2Q9FzaNmOzTygw62C6X8kJX
NzXfNB+4BBJsDb8Cl8H0TrBI213Y8KoBgdr2gnuPQwuha2xVx1RCVapybJUuVsztkMmHtc2IOhU9
sUSekXC43VDNo6WYuQQ16Z+B04nlIaoodOZ8wLzAj2QK6lw5EhkDg04r6DV8d7uGU2cu0Rcg9OhD
FJhovyo/51JXR2031tYJ5wx3zmxhSMmjjzA3wCg2/jPKri5AcF2jIEhTzo1oobBQeKAoB2vbpH77
TBGcwY9ir77M2OvFXI6jx9WzVzje6KiTJwzmESwSDBVEsktCm2rFOsCP8kD0BCkCpv88eoKEYqD5
28J0HoaENxWl2PYpd/y9SKmHq6iYzsrHQMD4n1XU8VqaCbdJK7KdrlorUANyHrKyJi4TC6vPcXIX
jnPLev6k4Lc3kMO8DYTzdyAZfPYL/0qhJGAGNcrd2HntVg0VX1NwlRjZeztLwXE3Neh+VAsvl8+7
QGSEzZpl1Y1oCqKYJaN8qDUVSnA0y15+NkX0yU3OqnZ5rRezOj3FUqnWeyFCBP2FtFpEJV76jgKO
z3/yif1iAHbbc7mUVM/zwic/Ypve8JwOzyOEFoJVuDt81b4oLJhbV/EJez2LyeNuvFyMsuamGA1e
Suv0vYD+FYSm0ufcap1AhizaPAOsP8OUeGQ6WG+tekQ7ADpta6+p5dRlVtBklbkrsDAg8YCDPkZx
ewUkdYJDTjA0bqsEOweFZKa4KQlhpZ1O75cyh1WG7XQLjym7oVg3dxQ25s4b4pxWdpQHJvcJLKvk
YYid28vthbBuOZoCIcYkc0CGFdgb5D44bQo+bk4+2TmKzZKC3c6CgcqBeACP0nD9bI2CXx/1CqpS
useRYAmUNRITe+TaXFb5osiAqHiOHloApwEWMH/v2qTWjAbL+bIA1hXOLf6AUac82DMr1B+4vyXP
2uPlY+76EQlSwzKaMqsLBtAWb/XaCbiEPhJxQFJJL7D3+Da7l5O8JyjK4Vhln1HG+0OOzL7C/HNb
2IRVkwcAdr7py2s6VNOtMzkHb0zfjQgJLamN5TUekSzIFXdEv5jGMXK4T0E0iGv8PSR1uCwyTGjl
NbqyhPKJ7UulxVvZsjkIgnGSSR78OEc8BijzGuXgwNDMdreqM+1d0yAq1lZLiJPbQolfUwSmpDBB
qTl2YOQRm2Ik2NxGPjpDQQQNe+shpt13WFAQHeqOzaSWw7BF2V/jG+UtjJxNNtwi1RHTEX+o3P51
b7J8VCOXm3ZI3GFrQLDne8fkYrAkGkc+WHMKnw5xFmbzan3scKKbqaz3rUtlmFU5zX2K0evJldNt
r8iSkg6XZuYOuFxrRJPZLiv4lj1pD3tZugBGp47cCw+1FigXQG25Ed5bYuHUWOn84IX6Uyv+d0GL
kJue/I+E/URCBNnDVvjwTMMJSkOQlKLVV7gTVZAZ8b0x9rdAUVMk2F50npMJCpSRt7nYuWA6Aisb
IaAwZQCHtOQcXpwc+QsVoHQDVGd4e5elSd+tFDq1qFMfpptpPTuYxHa4Uur0Zo7a/pyMJh+hbSK0
xJAmGFKmpk4JDUq6+ziScCo2rgAWi1llGlJwDR2uKOB9Lef5uBZbV0OCrsP+zeiq6gd0wg+ZmFW/
iewp+/S0bSyQSQwaklu2//HYlU2194ts8mtc1ARL1aQ27opUMpiLeBTtQGSEN/5Im3+f2+XY3uJd
8tQJYC8VeDcvnfEyR+hjY2CD+XUY+3a3aZqcSaKeM53cOoNrzUEEk8p4LHvKh1i5z38oxe5/bQf/
kSW0ik//0CRekb7Shbrrugq7qr+aBP4ou8h9w1okDMSjSub50CzxZ5LxcLFL77lHpsmy4q6TCSv9
X//cv9IfLz9XCs+0XM9U/4tghB3bmv2u7o/EYqybHfegnSDyYzCKdSr7/Nc/jX77//4t6asjpRG+
Ca3zz78lrgBDJkvZH/OZBbJWAoS5GEFkAF27/KT/HgL+zSFAoKpGk/7PTwFX7J9v7R8PAL99ye8C
JfmLw8Gc4hoDB7GPfxIoXep8JNwe5be8oEJ/PwHwSTKe6eL/93/JWsAA4q1LilBwEK5/S5CEPvvP
awbbNY8VhjQCvwvgV/cva4bUGy9Po8m9KqzaQ2TkKgQ6rqDVprc96b8de6DFQRZFb2FX4W1Vzng8
G8ek0NotMBjEU15pk3jttnXtZgoMMPEyPHphzw3e2wPPEaXzpb7NYtRZal80QyHH285ESTRtmIBj
P5Wt4XbRviMNyr0eqPg+Mg7ydFForQvLUFu5nvNz6fvzvuXwT7bo/GR4yyKul0tzQP/aKcBwly4H
5gCteY0uInfgJZj0rtWlzZBrr9f36dp9aHTov5KpZMdUamt7oqHOrq8IbI3DoKKBQVazrPgRs7sE
06XFQQuEdoe9dj7gn3h3mS7dV732RYy1Q5IMEksjouN91ZP9QoASrRSoRLRVqkuLpVu7LdlS5Kd0
7cC4ay+GAQJtGbF2aCpaNfk033omxDP0vihz+CO8GeAP3iVrl4f4cYEGlc7PdGkCDWs/qL+0hsxL
l+jSMJKX5hHebDx3l5bSuHaXSgP+fr92nGBThycL0N9hWftRfmvNZ5yXjJNx9KGNDXEEHhFZJD9Y
D85DemltDZVl3MUF8Y2T4zbHdu2B4cYvn+O1L4YtqLrHw6m2w4Suais9+n3SGaxvxqW15q5dtkqu
WWzEFCFsUOo0rB25/NKcA/LfB8Iqe2Tz2O1G5vt7G03tkWwCWnvz2uUz5oJsuSQ3DnrtAcrYWj7M
tS8YU3c/LWuvsF+7htWlgYhcaL6b+sUdhNhPg+wsxtG//7eDejjEN+C0aiLCE7NQeED14MuyOaNL
i8byXIQt7PKd6kKd+nurMR4BY3nI8Icxb0c0NnEozI//7qj/4WTa/LeTaU66wNn/Opxev+734bT3
C/pOgS2POBYHlCHz5t8aK76AbsFmimPvfzoqNn/9fT+FiQHQmrhAi+3YVY73d8bRrveX/RTCnINJ
SFBq0ElhLP2XSiNhNTlZ3WanAlzajYo4VRhWi3aeTCpynjpizjrtMLqzREdxKCiBJEpCq7ymhpy/
sNNiI684ZkQbFFFo632x+uSz0CIHO+GcRYRf/brUWYPqqU2TfrkKEzX3AUJPK2B8sNz4KjKPvEuy
t2dMQNktnqXhp0o9NO46wZnUUKe3tFRs91EbzIKalDxrbxyn+8spqLbRoSkSnc6VszqH3JLzAW8T
iX/I+PLN9unbeKbPGao37NPcExAI40AaZU3lceGsinDpSRu5AFhnIqTVjyGyI7IOfGVYX80hjJKg
6KOJIwrhL85rbPoQBzaAqbv4qursjBk78rN6vNeWAgSrIm+MoGAZsbevMnT0j0SEu3tSwApU5AnI
N49pLB7DHTlytnOiN88rgX75AGibrCaZTsOljYwVUQsADlxteEHXil/R9uI30n3hcgR2N7qM3gtS
wu6YWVVBZa7AnFbNSIoweXgvC3gsIygxeIE80ARQAD3t+Nfa5mg+kO0Ot8pLmdRi7LchatgCqCGF
8hiGw0tD9wVvzQHgAMnjrcdZg35PMxCjMuSuvmqKca+lrkmhRb/ndCR7broen4HBYOsBwP70haFs
9mLGc8apBQuR7QAGYnDj/DTKKX30WgDImtk6uk2DjHGko6eOmvg1dZD6jDHK10Q15QkWcXeWYX60
hMixsaXZwzB1sMgUwdrEgOmDIUb33FYl48/5Gb/nANfL99t3pxLhY5HFajfZdnLKIpdp19gVV2Rr
t0hzJUThJcm/VAPdJ22IGF5g5X+4nHJJCgib9H4wXP0WMfgQ26meMWDM3gKVLxXGuYxBGmxmszQf
UNjNh1Hr5att5c+pUVuviABIp7Rk9pFYrvjqetxUcrQllvYQ+0G2Hqf0VJwae/wZhgQqL1MmAr8m
C2UzxBEK4YWI8wWmuYhHyXh7vBpk7NzR6sj39rDYxcaNwurY0AQ4VZh6b8JKidfJ6r1bwRAt3Fgj
PoI0y0+lnFEmyAojKiSUO3t0gI/YhX01Ihm9zb187QrUzkNdx+IW1Ev6oss4feUTzQ/T1NtXfcWk
GUM4pdEi84866uiKIYZW56Sxl3v4WsN1gRZrR9wi5vKw9tTjnHaAnAzDZluxp+TGmxv7gYhwd01I
4rZHDs3UsPaS5Izkwr7rvb69Hho7+TZhQsRCNo8m/Z4hIcQy08991o9PSeLWZ5sc7cCYEv8VOUD6
tRnc7qpzaEEFuO7Ss0lqiLUXRVzcO2AFTvUyjYduMaOdmZLRAR3T+XSGRh+kcudvU2plu8gnSTyr
C7Sm4U1uVogF+xiKMmSJQJTRyfLrq5kZ8HpE39SZ7H+AKkcxl5X50YyArZROXe0ESXOHBsvV3opN
yKqTq9/r0OmvwK4nlISEPLulHB/SytG3ceahJWx6+yGcx/mlJzjxwwnF8MAFCe9gUJDjqmZBcvOI
a6XtSLMopvQ4Umkcapm6xGYRlfSlThr0qEpwtxiooX2V1T9sKlQqnWKi4R2adjC5iAl00XT3eA1L
i8kWdrLUwqTltY71uVhYsTeAYnqWMlw2TgLPEMCHmzgs7uuh828tNCUvNBjzw+L4ej/ZszFszDkx
byB5k3JOFuOtURXWwzwNdHJFO/vXVSXyg59Pd7mGh78R3KjnHrHGbpE+bFOSm6dTgizyXFcpeWYe
h1ouRnnT6w4xk81Wg+TgyqA5frY0lbsL0sOibW+E21a780ecjrD7RgPQ26Zv0/TYQid8z1wFVSUl
4HbKoCXpyvqeAuI45aAlDhpJzbNo0vYxUh3OrW6m29brNRCFw/2XtuwJeneInBna2nirIV/yRBPj
Y56son7uHnVdjuP8YyYvFkFKpJ1jCYT2bETFcAhbMdwOXWOfLXT0FIBaf8U92N5Pazj3LIflYCdT
/MCTrX511yRvryvVJxR50kdcKDgb349+jNDQAw7GPuKPej8SnHQ1T62zUwJKpUG5ngG1I0acGQaJ
4mabg9kpPJGDXhlt4CHIF895LDVEHmLJKxpYJ++SVe6sseWlFMzO/UF/86LSdQNJ4/ndjiLvgMw3
vIEw5V0NaxB6jlUUVpR3JNDRgs5u8XyjRiePppOmf5dCtb3JBMnqvddWZ6ia3U3YGS7ckYwOaK7w
og5l/82TiPGteo1pB4NIZHu7prejRPGulzXR3bT7vEfCA+gWeQaR75CPjOcYr+WrBgQEsc8gG766
5MSzadfIR9b4+M6E3wv32L5NTELf0FEDJfewrK0tbw/hx5pD318y6Qkd1dsCLNKW4Yj3lq3h9WZi
v8m+rW4MtBJP3ppxL8zJvh47X7INzhbCjoVg37C8WT/As85tccAQi2CnTHacP6ybHuEdBjK6MU1c
cqCILPuL8roB/L6R77UmFsyAtlMjGbex7vNwzLOEFl5l16d5MdsH5UTyo4sbzDOiq8FrjYP/JBxS
qUvdknURw/Z1wjSW28Ko5X0Wajh21jD5D3lUqsOIdZ3ABSjPyKH52Atp3mhTELrq4gntLDS1iaF/
xmCpQUfNo38MO62OyqA13ubtDIp0bqFK5/U9Ymx9TGPLOk62Q6yQkxjbcaRPfAhFo75RC1jPEyBe
8DWAtT69wuhfiwqKDF33F0fnKjBS/8G2mhYqdGV21B20jo4WW160Sbs0Po91Y5CmYJHdqfDUhjy0
9fKR1A2afXQx49nqSS+reLzNmRexNGW7L9LMQaOP/J6M0+IK2YZM98xeFGIOvVB/TGzCt3Ah9K7V
zVc03sXdMA4ogsPFlAeed+V+kISO5Z0xY0AR6mhVuXd3yTXGVZW8UqC57dZI6czrOTz2dRpuI+Ki
rI0SDfEPTh6J7cqLvR+reuDsLafUIUEIPxMJyjMt1Gx8JEAvhrUPWM015/Kuy/TqwbXJAybuVv2g
8I1RNWbWAfQkocioQ8FeUakyJ7fM8Wkgv+OLSU/4i6QNuSdCawG0iET9DpONf7VkLtVK5IQnU9UI
rQhVtc1L2Niw8YbwlPQgcndTZKfntPN98ED/n70zWY4bybbtr1x7c6QBcMABDN7gRt8wgo2CnSYw
JlNE3/f4+receqqSqCxl5TzTyqqyJIXAQOfHz9l77d6IOkpMZGRZZQbNF5HFTkNgWtJOhlsuYGle
+T395bF1a0Jew+oW4YA4WVY9nb2KEDAviYJlG1TjIczZPdLaDp5m6R5jS14CGeGHMqNzHtkG39I6
ZIljfI4cy4RDl6bLypewGZ1MPjHDNPeTxrSxH0KxqjqtWZdifqnD6Xdir29dcoYXhAFLtIEGoOcq
Io+qzYetLjQSHG1ItGwRjuQwZ2taPvdcFrHpJtdaeo3XrURKcUN7+xq1vTg1tvVsNKj5UUbQGSZc
epUkLirDLOXEoOKA6T3hWRAYFwo0TIxeYJDRvd2EQT4d3KhHiGWZD6LO02RJmmG2JJ2w3hiOaS5n
bZwhXBGvMSNkQH+YoWQivmPGAfE8aea4JQSGuRrDBM+3netRIpwsJZOinNvvRWuctenY/iVrG7kr
ScYDPtfopzBLI9Rb9JNmchaPAEuifVQ67mZq2nlZYgleThaNLNKQg3OupazsyFevyfhLV8D+1tHc
ZuwTShh0smTO9l0f8L9oQeORwgIlgEZgAHTZH/7YnIX7PqUY6aM9AGC2dRp63kM9u7ylbeTAnyw9
r15p+bsQhTDB/kUf+mNnWB0cMTZKbAYa5Kd+ODjG6lpOcxntjbGoX+e4zq/KKA2vUcMld7/+ntaP
DUU2wOxnCA9SIa0YLRUi5/tWe1RFsaTJxKFKYFWgrsg/X+RTUHz59XHecRbf9/TVgcgGgNUPN8KQ
UvX8v8NdJNjSrTpxgn1X+tMmRBK5lx2DpDRnDgK3OvGuei/UIy569lI6ATtqUkbCa80P1ebaD/np
fv0jfZwygNAxiXMFKEF71kWX/uNP1KF/CFt2GXtAX8yBs3raihhPBZIqYHsrPQjr17Hruc4kux7e
j/1PR/4vOvKmMIxfIlEV8unwpW6+TN935f//x77pcsRv+Hulg5YUignJYDw/33Q59m90dATLiO7o
PzSRLLBOkmsNEMYzPxCf3N9UL0nX+R3aUgh+/k5TCYrUx2dKZ/mErqLEP44aJ/14YyGeYZDb2QRx
9VoklkAi2zVPVJ0cQ5ae44gYpf8U4Gs/FHoUdnRX8/Y2LPF3bpPYoL6lvU0WOCsx5QKxRgu/o/Ni
liNcvcC3oluqSX2rqr9F4FXxcka7eA4Sg2UGf4B/Gc3cfiK76SVFNM4QL7v0FUCGNinm24apONLx
mHBCNnGLQqbgGWylU6iZ2J+6QfWN3Ng17hpJbdeWrf7kJehC2cVG5l2eD8mhURnqRcYk+/3FO0gH
oojtjOdsRChgaIZx588mUp1G894as2aIWhbQBRY9bOx90OO7XLA5oTXVM5OeBwQYs9Uw/lYnKpnZ
QtdO+DvXH16K1qgoH6Ov9zalhLt1DdODq5x1+zmJraUj2PigzhtwAJh5OcULmXmZ99jHMC2Weerq
0A9pskmV2G6bavSP+HeHDJmAcw0ZxkyneMDFRInURIzxhwg1MClEXm0TuUWkyWJoaG4TpoSD0ywD
7bnrBCUzqFB6D50wrmq38fTtYBvpw5Qw32dN64wnqIe8SRLUDR1rbzheu2Wqvc3hoOYBlX+AMB7+
wax5PJdYZbbvP1+jfirubJUFwH/vTTruqC8yhB+OpJuxUfKCLXJj1FEuSba4E7U1emrkXWjKabu1
kXkVuCjZkaq0STJcYfAKw52fGsm8k3hSCQS2nSTailkUBVuFWVvkZBUfmLbu+5rOO02dvtu0QCqe
ShqBcgNI3dW33CpE+7UZ94JbJgcEO82Ko6P9aho7QoJu25+AbqYPtSbSTyEq+qeqDJsrAoy9Szz3
1BmUx3JVIew4oM4Ojn6FxyKelKQJEMlRK7nYgCkSZJ6tjUCq4Eu+673s2WzyLV0M2j921ZIa5hHF
MeKAfp6hXmyRrBFfhxXvbZAkxNCRyTKGNMRyqJhtdMsbL9ZbcmDSYm3DOceHLYmWQZJgCWonhjc1
htt1i9z8zs+86RTNQ7IUhTKst7p/ygj9G5fUKe4WKoaxqdNQPKTMvbeZS1ICqtTQS6kmI8C7iaE3
n2C0PNlt2l1ltv6Yu+PETL+vADHG3azN6z5JT1ngz+2yYZXcRO4MTMPBo0gZQV3mk9qOatStr+c5
LW4Aeme3DeOtzTBNNHMiywBDCDTOMKtgjS3P2s2ObNfY++cDm17CyhO2wYS52uJ+NLAp29lEfe/X
CJYGzDYL2JU8GGYecVMhK97kbT+uzaK1wMP58bzshoaxDWDlEwpmtPAAjI45CTQ3rR0gzgpxwC90
BzILWWApRHUAndZV6lVRtxpG3Xnqcb6cfMMIVOxcjB2u2JOlLVdzqTrQUshhERuY2BdTDPdzqfOZ
l7kC77/S4nrMd0GRVZ8qTyfBd+iNcN2FvYhAk+fzPW0EfT3HVXjuRVkfZr0sHuiOTFuzAuSHVVmD
IV8HpU63d5oNHKVpayGLVFF1XU7BDpqUiLEORNOql3I6Dn5Z3Ibj3Dx6fH+xt/wZiG+ZFeTWyTmo
4RrHIZ1cCQg5GdykXWS5rRJWq44JQegUmCgxPi7r1Awvkj7+vBxTmtVmncXHHmMawICaXB89NsEk
QBuG4e7145aY2Hw5TNlLMevVGk6AiX+rcs7F1IE6SVJe/p0ZgrQZRkzGTg6VjCJ5rgnJTtA6K3UP
UTvzLSJp3kqN7HySrHmzVEnrv3ljlhzSgicUfYyBy0upJksAHJ9GTAkPNb7QldTwf2EVKWiAMY1g
D19IpFgBr2cgy6bF4zCYd4wiORBb9BGyFCJ24jqS+TToQ48DatC8/MxqP50bVGUTsdHITDFwzafa
JZjpn3Lpvxq3OVJSsf9nAcNdWPzx5X/2TfqS//FDwfT1g98KJuM3qm4Tygp6YGTH3+XIonHGjETH
SomYf/CEIm9glGAB/kC2oLMb+tcQjlLKsGz9nfjHL/8NRN9XSc332wKXf4RuMXyDtoKa+kMRXtVB
V2ceu3XNadANgwT/BPG1JTOeaHVyk+2nIev7E0aViBcoSt/A1vb6QOuy6NiqZoRPr0piRaiJshww
gP5AfEaAnyKt4k1hDe6K0ZbY1wbpERbb8U2M5ZCmr3MuuZsX5mjcxONQv3giO8khPQlt2NJ39Fdt
bTMvGAC94QVCwFlHb53eRWeM/iihnBIaS15UqPHceUGmJL5OfT4Wnn4jcW+QCD+8FCMzJqoWQM3M
fuo2emuY2qwyEUxrp3DPjiArKHJKqNr5m5fQajN6YiRsLAdRt7HM5NRN840VT0ds7SVjP20xhtEL
EULkUtA+slue8954LRz5VE0N8mKIGnUWikcW111Uu3KBKc9bFw1WnlxjItKKp6RPXxwdZIweDHd6
nZzUGSC/kLlMkr7FZa4tG6gqG5HSBhcZTJROeeppLF0CMdy5+UiuKryMPSEUr6wf3lblvATBdEww
v+5nyMFLbWg4MboOJCo6mGGHzDoZLzKc7obSegoFys8xfamrmPefTS67qOVCWs3a4gsNFkrudrqx
Uq7VJNpN5ZXYUy1Vo4AOHMFiYUpnFGsWnCgzpJeGyZ1+OfFl6yghYbEjEu7YlhEaNU2dyzB76YyJ
TrGilbawY5bqWKXFH6AJdzM0+k1rDttORXq7sEW0Xj+WDtZBKG5vAgLq2jaiU5KMR7K97J1bwJeJ
I74hk5eH2W/9RdrKFJiCICq14UB9BNAuZEG+quncF9P8UFvkpYT2eEH9TAZAPixz9CYrv4he8n7w
1qk5vrrFfOxNhJpxWEfnpHKeolH/HX3ftTdEqAAH6DoYiWe7q3fV2F9mWu9RVAKiqcUOz3S4oF6D
qNJip4afeJTFFK6HgesJMUkckBZ7a/J6WmSiqJPLRn/AM/DqiYFFbcTS2AYpxP3+QpLnxRrTt0yn
wa9LLI5dNl6ET48qiWjIp+C/yL7RgGwZEQWgOu9GLs8w056KKo83pCpT01rOplWf43suQhJZF4OQ
TwwyFeyd21EzKHxNrfwc+wSnOXE4rWrN728FTP9VOgbQ4SuLBhB+vV3lTD0NdrvfNwCz92Ov4eEK
p3QNoyDDhFZONIvT/pCFFcljWipeW6P5PPW1vDLcpER2ORYRPKEaZXW88ihBSQychxffIdJsEZTg
mraxVeUPSe4/ZF/VnhSVEem9iABD/4zn73ONgniZjCkkGjlh0oxwek71urLG0FjVUjLRi8Y6OLhK
Top8+0z24E2uhKbEgT0USnrawL5Y9539MuZT/ZrnJkY/LQ7XjJEXrsPWpZw9ucmirFsRG+zfgMNp
SXLi9p9j87UwYLI3VcbS2+tLOZrGRjgF1w0r5aLDqLeokLmsRswi15budFvg4ygKEudJGTo6mtF7
v6/ftKE+WjL52s74IQzye8HmRxmF67Kn9nC88Og7WFs+dpFiaXXxkBQ7VKbw3BlgLUn5OUd2dZp9
Q/5Fb46V50fhJEfzWNBIIGG77n4UwXnW0OVygo9MDkexyo2EeZPKbRC80L9bTP+LLiDfS3FS8erg
rsFW+WEnPzgO2VEUiTuzTV7ADiaQCqZjjN5uKQD6FXv+Td/8+pg4hz5+O4G2D+yY6iDwv/z+d42y
QOQe3hWGOlNrh/A4+ksx8mBrwtoRlpsu1feF/3+sG95uvz60QHfz87ExKOn0xNj0Wx+adCU6vhnU
Z75rslqsYvb4NxPsU/W6OMZFnOx0b3wd0ClvkqHvDzFTgFXt0Yegq/0aSmjq+XxEN8yqK2wkcJm2
jDG5me5wHKhSF65ko4N3kpy8+ETC5Saz+7sxCx50EqlXzGjPHdGJDKoKQnuZhzwHNjmMlsvr4dff
9E9uITp/sOXQe6L6+eicMtPIywrTgsJmNhur0G90b76hO1H9xRm1/+yMAo5TpRWtZLbyP15NbzDc
kd/kXvWIDG7G8WYyItDfKS/hXHrxipiqU0sUwG3aTzeI+bNbCDeom+fgrep5L6tShY1Ewo5vPKIN
Jvh06C6aJ8+i7reQGNqFXUYZnaFQbqvRHJ8CmzzJLDDL9RhN0bHT6+YuT8aHsWbZZ3hhHYDLZbBw
2uJIqOabHzGizBPk/SAoiu2oxW9+MT+4QbchmoTFuxS7cLJ3YZhjcMlIJBTleISUlC5JiLlBaKO8
N/zdnqt9rm02PY5BjfXrC/Ynbxjax8okS6sWJOCHJ3F2SLa2NJHv5gERCuXEyJvNLk36UoPY/fpY
H3vi6qm3ddYpCDZEJinS4fdPYG1OkYNUId/ZSQ8+IzpktEj+4hAfm88cA+m3aSGwoGNlfmRTRyF7
tVTXYbx7PcaIaKQf4c/0+s1XkELTtqXljPRxhxT+PPheuGYXeNBG/5E5/+8u5tiFCZIPBlEsdn3M
Ih4SY78op+zE1vttloNYO36U7JjEzYsYGtKi0+fmKo3kGqDgvdvyy1hFgj2SDCLDbOoWwxDtkp14
iYaSOBP0qua2G0tIW2b0ZufcglWUnPoxIZaO+HW6NRSohBiRioJTJgcg1uvtXZGbDPzE/HUH+B9X
GOtPnliuhUciHu9hFILmjxclN0sVzp7lO4MUH8RBWbSM2o4KntSyE+qgdgEbNobI554zW9IHamrS
a43suo25l/0EuYzMu83gz8OilUaxQt3yNMTkH7kMJsnTkGe/c9BA+/Y5RJi8smveRCX77JUTTw+6
ObzOjb5AMfhpFFSHwEWQa2CdSkL9YaIQW5R+WG6Zy4HtHu4C4jEAKnN/WiUvvkb2w8LTrHiV+SmJ
efb84KEi+8pL+o8n6U8eEtYM9Y8h6JC/z2C+WzqGoAJFORDnM7g5ufVsP5yBH8eiWeOXwV9cEQBB
P68WLqswrzUDM+tPz2RliUmYVpfvalp0UGqgSrp+fPBZqTyD60MSAJkjaMXoNPCaIljoKQrSk0wo
ALvCl6CJvXIJUrZae/S5FlHatMye3N+bxLjSyC9NPcgGoUe1P+aFWImyecWjeDem0zFz1GLMbRaI
5AUlDVUqLb14RgTQEf4y4l+jXF3ThHE3LZf0fXsJIEMQAMwf9PCMS63lE+XQb3DXtIsUbfp+dMeb
902QnxP+OdAyP+TdcIlaNpJuEtD1qdjq2fNwqdtAXxADjA+sh3lr3FRadGC+Wi0Mp1tFeTKt1L9o
Gb/i9+qGLLsepA2+HvUYNaN9LpzhIgO1gbATjeep1AjOolqiD3caqwQfV8mfrjX7qYptHjEEzlfI
sV5rlFBDxwmGvXWKBHsWYqZZMlLrKQ77uwFzDQ1MG+hQdtB6CNsZItU64AFu2/TApnhLcDKOsqDn
xuTpkEN7gsr7OWxQUyeGfe6bfkW/dlqqjRE6GGAKVV0c0bKc6ag9EXz8V+ux/JPHm1qH2Y2u5oTi
IxcKwl1cmZad7RBuvgJrvANqfaa+4OTZPNaq/nrfaheqB9t6VHrvz3wetptpaIZFFfOxKhNgD3KQ
NPBLXXR0DuKHoII15OZkNHfTLlWurT5Ch0pcUrSucvywlZZ6J6yE4WoOWBfbOfRgHKZU+Y44mxrv
mLidHnpBuaXXAnOmHnXLMWjJAHKprAM2hqyHITYDgAaU2U7cXdqeNyh40zuANiSbdSnOgO7Osrto
W6RyXINqRhMwzMcsHMg8pyWXGRqhSMX0KhsEOnXZ3jnsDgC4ynPPIsIms7sIInVUNd8639bXfwaS
fzGQpIn1S4fQ/9bJzx6h989807J7CNZhGEs2uB96a54FVo2OmzTVAMRl8fq3pB3yMR9hPMh7mvtd
jTC/SdzJs0GRbiMr/sYP+BsdNttVC+N3HTawbfxH6OzKDJsUGtVP/L6awYFhWqXZWch5XHfZ2Vp/
rmn6b2c/HA+pUvDN72K+Qun6bKXwsxMVNu0q3V+hFIBdgxYwdVIdvJLlnefcFxcZx4ibJDKPVdBY
zpkNeIPctY8uIDHTbaIUh1kgjc9F6bsIWBClsndct0qh2Cut4vguW4zeJYxNV2IQKXkJRqR2m0sf
Q+4nTEDJwVMKSF9pITs2XALB86mw1dwp9TMGBll4MPpm2OdRhqAy0yREVKWyzN4Flz7Sy6JEslmm
rnc1NUweFw4759tRQ+boKN2moRSc07uYsy9EtSFzM90aSutpwA87G1pyY4yyO/kIQvGtIHBVGtG8
spRclCnJmyAsEe07alLXUMLSWmlMkQ9A1IkdsRaWjQS1RkqytVO9/GMYOIiowYRVSrWKszq5r96l
rOO7qlXpWz2ldB2U5lVX6tfWMLvHQili2y7EZqVUsp7Sy+Y1ytlAaWjFFNdnKcDLIyyJlihLog0T
X1S3Sn/LLHoEmITDtOzTfotQlq+hFLuW0u6CjjcXldLzagh7qaHY2iL1hQjDOEQb1wBMEFwpPXCD
MDhTCmHN1faQUtEMV8X8aCkdcaUUxYGHvbuJ2+jYShYZqZTHptIgG+9yZPApmEUncO5rMcekzynl
cjChYXYqRF6x0jX7JZELZT9UF49B9wmltH6iQ4cUulOqaL+1AKR2evrJKqxym9GP8CCtFBgoSAXF
nZAKcTtPBAQFgTVvJsdJ0e4oJXb+LsrOlT47akR/JYdIvyF52znAjVAoGqXpVgmEZ19KcuCV4lsq
7XdWyui5c51ITTQNIp7RiGdKLT4q3biu9eIISQgJulKVk63dMO9Upq+sSfcIBZmn+Ci1vNx2oWog
icefL09VgF49MkiEiOPUyhaZ0rMP78p2NICm0rr3RVXvNCzmBDe0L2HnIomflDreLH3npUIwbyvl
fDCVPSzyzCYt1bc2jlLY0xpByoXoHgc/8nstsMxnx80vRS/mh6ZBpT8rvX7xLt2nwaUdbDynIZWM
S9Lxu8x/UIr/Rmn/8cRgA0CIQQyf74ZbiL0wKpRfwMWNteyFVq91vG/HWPkKBuUwIA1GrlwrzT45
oml/F67HTqVNjEuLOSEwcSkU2BXy3JXLmWw4KhHlZmCWlN7ZGBzkRPin9Od8byVZsWrIZl90yhGB
mTwi8DDzN1MEvdpRzgnqtPiO9oT1ZR6hq4uEgd2svBaxcl04mOXvGdFpt6WZFeRnlNgzauXUqKRR
3mhkmQzKxVG9Gzo8b2Mz10fHjOqeDRxy6fS2Vy4QzWcbkChnSKw8Ijmaj2bJGLE/58pDIpSMGuDy
atBHZ1sYOE361Oi0degI96l9t6KU77aUQTlUcuVVmZsi2WpjC/hnmmxcPf0ooURpRD1A6FszSGsI
6AMBB83D6++DeSKMIk28cpXWQcVrrmEQmXYZQwdtrE5AvaFzG9oTWn64vQEBL2uYfuRuykqn3CXJ
B6rFY4Ivbp/qjY5NJq4WZpwUsGVpfftF6N3amSv3TPRhOs6B1t5GrYaDycmXdl42LzJ2kPqhIrvR
G5m1iAuFfu5dQJIugY7pwnRTCVup8B48Vo0z7vXwEY5dRCJ6/9mbW7ljRZwh8jX9GWpDxK00xFdN
zBS4nTTvKuus+qaN/eoU60P1oPlRem6SrATs1gQbwyuCFTr9kpZYJR6TITN3suVb1r5bbEI8DF9m
J+jQK3vliyUq9M+4rRg3IDO8b02jR2LOfGAjYi/YdoyNMI4Gw1Iz/PCGTjYvcc+yFz26z0868oZF
HtrzappakttH06X29ShDx7QIr4UTD9xoxoAOXbEISr2bt1MgiDMjnHKfeHN5n3b+NoIJAB3Dn2+S
Xljrsu8hR06tPsfMKHJrYRObKauiPxt9YB48I0g+DxVODBCbzJsMllv6p+MRQFy5c2gjoTWoau8Z
RWy0yvJBfwIEjXPXicK935qrCRLszdzF2mtpOfqhbF1tkwVOc21Eebq3Lc2nNR80t+k0uPfIGYjv
AMbzKST0hMM5PqzESZMwupz6DAXx97yZJ6JAO17/Xd3OMG9GC6a8GAyaexi+AM4f7VxXO7u8jiAP
dl/5VUYOqZo3WqQj9Ndr1v44DmD9UIgwwauoqxGFtLdVUKW7IuSRxlrvAMyaIfYhnfXd6s1TRK1e
sbWscdCuIjNb05QEvUbG564FxWUrJhfvWpgsbgepK2nlsw26SwfhBVj52QXplUOHWGozkpBc8b5q
Rf6qQYAhnCgPZeg4F6As5gMmgvxVKGYYWNFn9ytHDJZoyw6RuFvFGCurpoI4Rt2u+GOUWsS1AKFR
aDK04QT5wWAKCfu0Sa4axs69qdpqkk+N9N+I/BPuLu0HLpw2hSYhuz1yHlCu226i6tlmYVmcorLS
iueSFyi1l9evDPJKNhVglezgakm9aobYXFHkJUcjmPIDYGDn2Z7s6rMOZTa+IXo+PTqhbdQXplih
vyUdNp1zBMTDXBCm0NrxH0RKNdq9XTHCWhsg/PJFoUVJsa+cSKxyTQezADRo08vmsXHgotcjrCJ9
4kq2gfU4auawA94BX4+8UEB/+bjx0DrBiA+xP1lXHS2ugGFoYS+SgFVGc3ptRy1yn88gYkIyn9gb
e9qnUIuCq9FJDaCgSAdQX1bnmqt5mFH24A0fXqzEmw41nPkFfolua+Sj4uypckvMTEw8W9THCBeb
v0nwLhG747c7FyX2MqncaNvQ28aDbN0yGG5WcaUF+9kK2n3n++h3GegcWj24greRLnXHKK9CX7ar
Cdr/507IFOUzapKo6qNN3DIvg1vlI89AOTT4FjDzIkxYyNDkL20u867TQYa3qZkhT/L1N+aTjMzK
pCRceuHh4f8DQJB0H9HK5E7z2llOldj3zGapOKAlpcRdf22S/rOJ+4tNnCloCn7XgF29tC//85W0
fX7Jvvzf/6NUpbuXrERDXn/5QSfx9ZPfdBK64mD/W+/wTVRqIipF6Y5KGGj1j1k09m9Clwb2XPJS
3n3L/9rHWeZvgGr44whESY8xdfF3lBI/9aTpRAvGCPQ/+SmATvy4i7M0Sba8S2hWktt4SGdmLUzh
H747KX8y7vqpCaMOwhgPVzTfk+3pjwdpix4dnuci9UvMajE6zbwKnd7hnrba9a8P9dOUi0OpXFSH
GZ6j2x8RL0Xmj1XMm2I39hGt2zRKjqYpyGUpSoDSQdTuMqPWaD7ZFs8SRdOvD//T6XQxmKM4YVNs
2MScfxiymSlS/oEUvl2cDxczcx5dvEm/PsTPzVgOobTGyFoke9sPE4u61qZO941qZxvDZbTFA3mB
xbIzyULX54q79F+qnz+5ciicf9zmWy4QEpT1tiUZk9BVUM3a73q/IqgwPiHH3OGvrQ5Ya2nK4wfN
aNb7GToR697yiUhfWCDKUAUKsgAI7vGIZ80SNq0rkpoj2CEBUeAAiJN9N4A1RYfZexWitjRgZ9d4
wMDMyiiHRRZ6CwBx5t6MMwEBiXCEvmlx1ynVa93q5sPU0NvFBI1ADRanOIdVRzpOSNur06fxYYr9
+iqSwRAsiF+qw5VVedlFYjl6jCanAP+MU9YPCvvabvPkTtoaYD2LiIkuwA7S9QTQBZlHFBOQEICt
drXpu3ne4546UQL1G5Flb5aT3hWR9Spn97aF+b0cLJdwHn38HGAp5RCxXGtQqxaZiOdVUs7VNiEd
cFkToGY38fClDr2Kdl54XU5SQ+FR1GvLzLr1UAzyPI5kV+Og8g9mIB4cCslDTIYeUUQOST59/0VI
zbuMeUO8uBHH2OGr4MLGOF0iHl3qXh+snEKJEwa/37Gf8uFCjeEpb4iXCH2awO40HG1888l6qLUW
JfcwBd6+deNuRPrreJfKYdAauriyTTdyrkogfvoxLw3f2JDtWMt7K3e0xzDp6+u8MPh73HE0L4WR
9Me0jrodA3Yg5nXdZlxVsPh+VtUn6Fz22syrZINtiFskq6DvFqhmqJOMdQ9ffUOWof5gFTSoEbaO
Sy2MzO65i/QKkYM+0bqnEL8w4ZrXeVQYCx9vHsAvqezsEQGQs1b7V74f1rflnNc3JLNc+d4knjG1
tRerE8mu0kLjZIxC7rKce4GqK9p0bT5u0dU/swbbE1qULtjQYRl3DOi8Wx3a/FZDFXpi41LcdOm0
MoGXn3CylxXE8VTfELJcPRfSJkmeTkMAJtmOKHqs7ogBj+inOZQ3ETh53xdFhvfUMbC+BnhnkxDK
sP049sHByvxqNZbDbTkl9zHbEkyeRHJZWd4fcTcliyjsGzKXweGwZTS2poAEY+glDYWspQNXNtWR
tCcfCWlgF9fZxLrBHa0Kfs0P9FviJaeXBg8hMD8S7vsgJgmMjthWjLSnZUr84CrO8oR0gMpZVXrF
0YJEabk9TObLwhz9jV+G04Humv+MYDVHhxF428D3h+NIIQ7sthuWEjLDtul1n2cf4qxp6VTTfjfC
U0zIo5bpcGCnZVyNdAQ2fiy9h6Io4iU1fb6STvhCXMGjZxDBELStfheBXN+ZvfjscF01Nw0+QRmk
/+VwpkU0H2iKYBz1KZ2Ikkb1NPTgB12DOMs5PmlNVd7GUPdXeTX/QeAReX6hnpD+6gf93gcQszY0
/XacUKVDed7FGu7qggnbdk74a0lmre5rQ3MgMDeDtiqZUzDjLsRL06ekxYalZP+2qcpAXGy79JR6
AphC7vTNTaeV4oX3truPsoGEHiPEc9eH5joMO66QbZXz2U8TRPHCL6f7guSoK15I894YPWxppv1c
FwOIPMbeC7ZTxZJoYTIM9BANfr4NWQAWWQ9mkc04wZhpZuTnJnP3aW/eJxnWetM3YOPjQrRqV4O/
TtSEn2juKfCTLz7ZBMyamrXTmdZLp1vl73En+usSSJu3sFOePV4J8jqa4vHKo57dy8wkQc2NEqTB
8/CE+BBGa1RzZB3nKiNeyQO0UMiJN3K60kdjqPQLAQLWLc04iZ+QiB4jzeJmUdipIEQgbNd4SDAG
453/I8smRFeMSzjNOdFcTvxghzYaFQ+T8pIc8m5pWKO1jHGZkYUGkq+bHXThIhoq5AJzf501rraj
b4J4snJeHUMEhOZ5XHcalfEex4mjksKMLQLrjGgPCxVBP0U7M7GADUov3AHVKI7F2Nk7G9z+tYyM
ZBdqQfDZtdcZlMVtyv5q1fTheG/w5iIaC9IBJym9CBcfK3pWPPgaPKFPViXXcsiyxxZMyueRBKuz
rOX82ORihe5/QGla1vW5M8p2k2SkHLXw/nfoI4E0SW4yFs+3PGlMsnjrZAOAotmzPg77HiYtKWrY
rOWxNbLJTFdm2nRf64p/ivy/KvJ1uIDfVUU/FfmnFyy2H3XQXz/0rb63yZQE/AU3zQLd/IMO2vuN
oskWlL66o4rDf49qPFDPkB2QSQNdU/E4/yrxhfMbEhEorpL0SuIl/l6J/7FgBLcLdlBH4KCDN4KC
9GMFl+tdjHoXpw6oTntmaGzlV8EYTPeZMfboe2x7+d3p+ZOi8WMRzAEd6nz0T/zkQCs/7Cna1Atb
6JHTbhzj+pZWdr+U9MW3vz7Kx0qfo1BnM+RSsyfjJ6lVazd6T3UxomerGCSbY3WbFGR/YJou4acO
gDHo/FD/xdpdMzjj/a8PbwPV/mEApmphzLRsuJkG8H8+7mo6TNNRPzktsWUyHTfjgLMidSA79SiA
aNuE9WGMx7rZToRiELpJyDMjmzIC59tQIn3C6Y9n/T1vuYE6AFvUwCzjYhNCkZvwZ1N0KcTqEIPT
08uin7mw/QaqXOtO01vFS+ZOUFEDQ2FnFVo27R9HVodMgpTzoSZvSe6iai4DY8rgDAuG9fRLgOdW
o3GRwizP9UDz3Bz78aYVHcBg2ZQvbpbhGG+KfnoLG75Rn6c9viRgrk38DohFnlWTTW0QlwmuKvT1
4nMYTeWzEeh8cIAdc9WgF+PlKv07r8cmt+qbUgU9O22OngwhlkH1gAdza6IUADzrKAozaKTLVEDj
dEZ6oXY1KxSWh0U6DcBklE5U3xZpLwJaikO7JDcF5AUN5tMM/2bnk7i5En5UH1CLV7dN1qogbNrK
EqT+/h09jAipf4j1rH+o4ll+4uqYa4Q35jo3ET929OBepwL4bQDIZRkN+XQftn7xjLqJK1OVub6T
AzY/Z0BAJdrco9kDIg968/Q2dCzjes1HJr1uHiUJZlf+GFj7KmiNS5fiA4pbSL1KfniVZS5nBNQF
bXcrA7yM229mEkaM97ohfIhooN5cFzRs70osYIvOCBRRBr+2BTOVqgw5FZBrcw52YD/oJ1td9TqS
H3vvsihtZdSl+8Ll4k5OSeAiId/hqhF5TY6mZHRUNuCr/x9757UdN3J20Vf5XwCzqpBx27mbzUxR
Im+wKEoq5Jyf/t/V8tgjyR4t3/tubM2oE1D4wjn7dAugAg9sCGynMH1QsId3LtkqN/TUzjoL1PA1
ZUa3gltOuY6cjENDlq8MY4dngiCW66Ae+Ks0IKzKNUd44hMHo8GSK9U3u1E7txc2ux3wWVxb89GD
iK4vTbkULxwymfJkhTVo3yqbXwIysL+yMVpucgSp+Sarer7XVFVvHkHca3qZhOhPMGTFpozC8MEV
Yf2O6GO5LuAsfTDHnLF/yc2QNXQYuLq6LyJx5VNsA1ZA+LjspMF32yp+R8CLfNX6Es2Kafg6g6Qg
SFNTzOuFX8JG4b63Jdd/kw7VCwTd8JS16ctoAN3Vlc+t8r+JPhADkVs5ItY2zE0IhM6rILTwkxmG
/bMyuTa1hCzem6LEA2FnrwRZDV8726tuqsThopzMARU4PxQ2127H+K66ZfNh3wbd6Nz2cyifirit
XnrHLV8JBOZq1WzqxgzLVyt3UAtbBtYrfwY+AWqDFU8xlm/Kx+6yjlk8YxXBGHf5cH7ETdDCenmY
5qroIDjjyB39uf1YtUb6MJedZFKvc1NlR7c5ZUmOL0DEh65kb72ewineO1PcvFcZVS1XbdozsI38
+pNk83FOxMxG2jWJA+pcU/nmR3gCoNRehrIYu/e46e2XWBZ5qg4sCgssJN1iFFs8PWN/Pddj6JxG
thz2g5USrYnyff4ALaBbl24fEcfkTM0G+Je74zp0gKCZJiSMkgUXnXlx05dgRTquMKDM6V0nWuO+
FNmD4fQ3hBDnxDJ5zv3SaL4CmmtmwuoxdMKbHILxBn2eOihziY65mX6AdUHYfUZaTG+D0vDpx+2h
/5JGJpvpAtshERvHiAjSVSH76lzmw7jNnGFat6HqvkicG1sVEy3b1eGOnEt5mhbUQnJuvHUGk2YD
sSy+sRd7viZ0icjfZglPbuKfjJR43DirCzLTgrA+Mo2hvjMoemuauVUepwO5zFn2TVVLB/DZAVLT
t9SxsCof5sKLt2ZuBFdJpKrr1k3GnRtxw9ZJLq/iOWTRHqDGZHdNNy8HcRSFMQDdpvGuOsvflqNh
rivL57YsSBiNBI4g08jF1ejEwaFX8tHKQxjotteeZRFYGZ7OqXtvq3F0104dIC7KF37DlcqwVJhV
7O3Axr4SS9ec+9ZEVm6K/qjGQG6oC+hkHTorAlPbd6sc+70C1pOteID7uyHiMRdBSt0mhVs/WI4r
V7JL253Cg0zqdMqkJvAnynLkFqOFb6aYFLSWLE1fAgM+G+YFd94H8RCP+JrZVwcO+bfeYFtUiFZ9
T3UGCEajdo4V56vYzBwixHqmFWkKFffVtU0WwhXpP8uWJG5mUFMFnz6KuKvarWJfvSpKrsC5k8TN
us30YRktwqsT4s78FnFktrEGozxJav43JgPO0Zzz5alKqlKtZRscGDoGx7wP57s4tZbNAOTxxB7S
XrtmlnO5pwMxAyrdtrZl33utTZ8ZzhJDLN7Klaj8XY2Vf2sEJHyOjqUT663kk+fiSmOJP+7scEbO
ABtgV0ck2fcK7Tc97rqNxXiMY2siWWIYNspQwXNG67LPcP1uXauMiCadwm3AMuK6DEobf/loPOTd
hLWrXogs8uEGrGwniOxt7Tb5V2Z9N1G4eOeATCd09OPYkHHrmM4mt6P0umoXeSQFzqvXceQ2V9kS
Wi994s32ynNG5BQmANUrnUPlk96RiK8VKptsY3uFOwGSE8NxqaHyV7nR7HvwvS9j1sfYpokVO9ud
QqxpJeg3ANMMC/OWQirnJRiEOIxR2sYrNCV496HZpzuWV8PnEl/wustGXRdU9f00dTotg+TErT/k
8ZXBFJIxDa2Yx+WXR0ADh+Yc1G1pr5upbbPVWDrxgQCzsF0nMZPD2QzjwxIV1Wez8g28t0xt9G8j
EKlQIiWJxXMoI1U8cdriHBB1yuFcdV/Q2rA1VKNZpjtBn6dWFafwtyIjx6CajfChSj19D6SUCV4o
MAteYP5ehAwffL5zu8Sx8WCQhsXHja1o16cxDbtieguIayb4llFt9Xmq+qUiEoofSS48neeeqvB7
8VXH6I1AQbRfKpRTJFU4RJ2tJNph5oXzzIgirtzHKa0py3TBWGzNAdgoDKvsCM+mOBOHvBxs0Y4b
kiI4jJsEEW0O4iXcRE7Lwx37A/h2FfTPsWmpW8LEcGejm75Ry+VdBDVZZC5lKSgmfSgv+fwNLa0O
KvEoT4K6lnccg8UXq3LLYWMQ48lTe+CoVBxEq1xnTMxaahJJo3+OYtif0FMNeDkX0IrKsV+TTsPn
74dxoxTP8pJi6wWkb75uZ13+Em3z4nVTdjTRY6wsZcsngH7zN3+uYhYDIUKKJMYJH48t0hhsn4Tn
VlZ2TM2gvv/7JuIXqbPuIXQOEP0S9G1OoB97s8YM0lIhicByZNYn4kQvJniUETUs5vtMVzQLaKnN
wA/z2s6NvylgjYabvnN+19DIn60D+r3od4JoUPJ2fqYD9SXzyYrs9QNhVa2eovXOreeSnKI60kQw
mwrMAHyzCJSRi+Kn3yatYx2WrnwF6MaFyT78hAZqvirGqia+zrZvB2jSH0Yq7t1vvrif/S/6zRKc
ZLICcQI0kj8tWnwy71gFW+0BEgqO87ZwH2eAkGshGasbhJ5veBRxgcmBKz7tQPoLnlOnFPn1W1JR
N3s2RdDfv6mLu+cvkkiaQIt9ng3Vyadx/6XxVX3NNRKr9pDnFgkJQWCR8soi4byMBvjKpo82HM3L
drYsHjxhTwWVVDSvXqRvU3tIyUG165OVuazKQqf8Ap3Ju/eBnW6Drl4OodFgDa47x/jNTglh/S/N
rGexiETQyWIRZs1PPbuDmblCwdEcpppnGko3NCY12IpdORNCX8XFuAkiIHUEcw+H2LfUzpDmm59U
H8dCIQlyKJcMZ1SbHszB9cCg7WWoqgLqBeoCIXLrFVprNF1XqmKm3USRfwxd8lcERMZdDP11n3OU
4GaKnVsmptW2mXLq1SwPzhSQC4sHa76yWeRvmrofifXhhMEjYDwMqnEfDcebv+W+Eo7OZiLM1EIF
RdHiUveOZXbsew4wHXRLI+2jk7BVyr8Eq5wrpFE5J/GlVofXVN8XWa3PlECX7SkFfUC29coWsfto
W2m1ZRQOqRX2FXrBmhpUMnJQ4Cue1WIotG6OmWHqhOV16rLFG851OCq+pBhVqzGhLNuS4xGJdV9Z
5CUdLIvxawNBpjNakBKYHsznMrTlCi0SWhXPXTJ1TClpNuGi/4+Qgj7ciJZd8zqMXekPyH2ICQ6E
3X4hSWWqeBpT0zciAv3JMoRPDNaj3E4cwhFSG0p5b5ICciFFPu20ONB9c8SCO/kokNrpvBln3ToG
tOk8qJbrqaFx8yMGxTMri10Td/EejC33UzpyRS4dDUVUuP1zF2dM6ukfl0lWL/7IjHbTzPFAU8l3
F8C5iE/LwpfPQ8d4aBLTOkoeHPepNcT7MI049Hz4JnBi/fJtgrnxZs+S2tDMTJOwFH5PC7TeHZ2o
f55rAVl0pOl3s6L9WOT0MtMkraOYOI063dsVUZARPdUNI563DKHnnI39Ti4KyU6b0LUQSgvkN/bu
c6vpn4UkUcgszPLNIdZzL2w6rErSPW+aYuEJ0CEW+2gmDJTqOqtQysc4o0Ob06QLCyJE/I7OKLTt
zlszyuce0eoMuZokf4g0q35H2sK3ovVsLd3hCuLKcgByXJ/qqmYqZ448ctiz8gi95GU5M+ikLDfr
T+Ps+Wc5MmZpKxwESoIoYZVJiBHJkISY5PMetZQDuqcYntng0t6Pc7yHkkox7NNu5inzIdRcTAjG
YvnGglotW/gwFZIvtE+TV33u+o52WzjqVhakkOVj5DJ35y8tDF0463c9wZaVK59hebMuM/0bWCNR
9/pWZeO+UNCk46ZiWPKKuKzfTaBK8LML4qSQbDMZ0c0rznMa+Giy63sBR3pcA3vlstXP4qpQBcsM
ZWL4t3wuVYpe5joWeBkGq3y6zJuvFuXO19PAdO1yGYIYoJBQRS0OU2/M17Zi4mG1c31/mfgUFpdP
Tgjw2oUAzsaRLjgDg02iAAUVHgv/3Ieus76MB0gb4muwazpbBo589XqQt8SES6YVAyF42d8af5mv
F243FFBIqEK4N8zCfMX0SgD1fagrG4EjBTDeHZ+SrC+96a7uB4ZzRcdPrEaRHaeFT4Re0WSIs3AL
ljg5n0y8sIz/EH6tq94ot0HCJVgwuBu3F0qTmnLn1kxd55GCRxCR6w7txy4hiJQzLK0/LZbNoMzp
xvpdJUxcWkFaWGFwm4dmkx0NPVzB9MyxRkcfni6TGkIthDaBFg0BpzF/U44XZlcvHHGW5OUv85vL
Q3JKmd0WZWQfDWF8FehNKZc9g58vyymW6laku++XZszokrQnoNgaDU7aLXzBEuVhjWTi7Hdt/amU
zNDYbzJT63WtPOZWBGqSTmutRMfhDiX/S5kF5eukKHYaUQfn0eOcLUd0k7AO6uZdFBY/SJr2cnuR
caLNYlSRcE/r67lu9DHchmV7ReISE8kg9qh5We6CxUQ/d6Wze58iPfWmLtFPARq0V+lzSdhL337p
67B8i2Sobj10dDtArVw/KUmutDoMI10+TqinX5fy1g+YkKoUIUHO9nG32DwmiU4xny7PBsKrQP34
wAY9jnzmTgxRSVm2b70LQQLMvU8GHmVIPafm06gj1YKchCS3pBK2aYfXkZvIJxg7rNN7fsiAAfFx
zkRxXgAPnR2TGyfXv0FEefjCopIwwAZ33CYfJaeZrYbneaRMrlLmc6LMzCcjLzhsOcc+la1fvURg
2k7ML9z1ZSQ4oMk7+gjBT4qoWdxulJ8tpwlJdAa8WOVPXCElnLO+o9nJubH3RMEzBS0zbopZDOVr
ZhoMqEdmxlYc0ip0FM6WW48bk+Gyxi9z8VyO2cnj22ByNF81hIJ8pKufUbGaue4n2okpVGMRdcDQ
5gORK8sBwSUjCwxkfJngsfcATgl0DCyeWu5Q0eORcAZZLHyYRuZlZjaBnixQ0Z7GKmOIqI9KS/Cl
4I9Kbxcf/lrmEgIw4HzeWmDyabsYmXBPNkynC6TV1x6A6ier9vqvXkEwQsdbx6CRcuPGAU0IGSbV
Z+zslBx1uxDnQsruKq7i6Nb0itdhcPjWcBdbR9OPuFWGlO8AZy7dEC6ET1Qlib3qpxn2MFD0gLql
d2IS7gSH7FhTTpRlSAU5w18een7wmYzn69RkpH75n5cbc84THjGG7EkbGHmmVjxUjsXSTXeTCXcu
jxJcYSB2t1ZMVak8h0NmcLiy7cpbnBU84uW6chc6MuTju6lNv/X2UrrbqKWBvQyKvbZ6tU0601FX
ATNK+GFD6k6/Z5DAJ8aTliXjofftF5J08bnpTUzHQGVLJCEvxibdP3VhV/5Pj/hdVfibVSVSQN21
/VPA9cuq8lGnQ/3f5i0tu7e/yhH/8R/+Y10ZuH9ARSLqiVIf6xYY2n9yLolP+UOA28A/FECHc7WA
7c/0KeePwLb0vgsp3w/OMhSJtu9A6HAtTCZCq97+C2cZIssfexH2lNIBjCFpjcG8wIv4sSkORIsl
NayNK5sx/D3StHy72I1zzNEfb8E1t6SSDuYDbdKw90t72TKsD+C2+5D50nJ8mnkOXFmtma9l3flY
HcXgrFggFGueS0hV3CLapp16UAAI7LQjU4HHJ4/94nns07vRtDsGYMpfGyTYraSbTJi+tSE31zIF
mzQPhtSZ+dgVNHFVZXpgW1R+Y49D+4QEnYePBx5u5sD+IgzA/771AcbFN+sSohX293Mwdw8J0p99
PTo2YVJJnz8wku9PmMrQ8Xiw8FZTnad7xuXxJmFLcZ6BYeJ7m+i5k4W8joaZbNf21hqjxeICJBTi
pnENc1qNNkz8AcNRvvLo5SKdoTEfFtEIqhSbvFWnds6iQTyemQ+VQDVoYX3FgCWvOOZyDv2AiaNP
259GyGXqGkF/J6p8zQXDxKyQzapWKViqsV4jEWrW/Fj51dLZTNscA4scdmx06CGKOnYdu8lUwPcm
ajFn7bST2qIgf2TyU2/GOXrG0GZ+GPHVHyfbG14KHHKrqK0DFOI6ZQzeoym2eCPiBggd4i1xNWAS
XB4LnG5pv42h+BvvaTZJnPZl1hvLrnfbpNEIrXZZC6e0weXbHbkHaNXnh5qkP2LtA0B+IwSkacUj
t8a1TMDlARPxtMc0RPJJLG1o03nRPRiAM7rVzJ4n6tjMMtxAth47Zy9tAODJKU63RrqApumGANV1
0tvpjYGJqDIwaE9w7/ZkiS4N6jcs1UYERJHdoOcA6x9ajwnnQMdZnLyw6NzmhdLMeWiWaozTVdCW
MbY2JI9lk4z3YZfme3J3fY+EEWaEw7gL6O3wh9gLoOoH+gYymz+MOEzEozHMrq+YEyd0z2tT5f0E
9h4oxYSzJ3UZYU/XY1zMVb2r4cGgsMmExAlYTfcjToQcgmJRmzszlkm5Tg01bWKEyuHawL4SbON5
MJ6j1EEQZC5ePgM9yCcSC9jWr4qg/uIsql7giJnhQ5FFBqGpnlNXqyStoufQKdL8xkhmU65zAl9u
l2F0hx1IrjFc93UEdkgSPXMiSSgiezozgHF7lloTaUzcexh5CL/wVn1McSCxSahd67WObBIAVK5u
2cTWty6bhG3H5GHtRhLoOW9A4PYjyjZXtaALxmAXz0V157ZN8RxMtCorr5Yg0zEN6lFoIOGjJkl4
jHw3PPqVZ2DLbzsvxe4wORsgtN2yErLw+MmXNNcIjG5myqTlXaLtHvrBK+5qv1J7r7ZXkRyc2yAZ
1FOYVdMVpYhJuWCo5eVyyv9Pu/ObByI8Ch4e//l5iOeya+L37v/Kb/9Hi9jnn+Mfnovf//s/VTwu
+GdmiWjhUT981+r8qdT3/pBSU2IEWnmqbPGvx6IF5DkgcpBnqfR9HPP80Z+Oa/8PRDc8MpG+Mxc0
+aP/4rl4mQX/OF1kv2lzUMIr0LliPwm/Z1mAYp4ncUjJw8vVt0wZtxSQR6bneip8QLdxajGWBGH/
SabGKrHa34wJL1PVn98C6amSEiCwYWX9NCUsHdetfMZspOsQ19T7j+hu4xVtU4XSV9AxGMxl7Cy8
rkBB7z1ASNvRfLFJ/V6iDXZJdS0WYxWXPqgFqDKevKk13QntygpT28YYaN1E9a776LgENlxAn0tf
Ezps/Y+zbYMwnD+0S7mPczhZxnZ2goNddjyIVeqeazEU82oRHTG2RtNarHjTfj1bxTPl86rhajgA
TUKWjSzVtK4UWvQVD957u+MD+Bn1u29cg4WgW+4sIqzSM1ah+ywilHAq9IwQf5kbvEgLPLICL9vy
DnJSz4giWduut87rYCUi2LJlxiM4Xzd9+jAZ4VNSj802bfPt0FWvWJrEPs76O9V6IL+Kzwv4D5iu
6xpO5J6Bn78a4WmsrKJ4zydbwO722UOI8b2w2SK7fXsu2hF8pIDw6La8GIOV1GLVkqjvQq7/HSu/
OVagNJlsYv7zufL8tcnLovuhxP7+3/x5lsg/bDYp/PA0lfheLObtf54l1h/sb1H1oVq7FMusNv5V
YuvS14RYAiD15xrb44bjcIL4IAWcw//mLPlJoWeiRoTnA63e4kWgtOo//4upA6RAv3AXOgef+CtM
FxGR9qq2vrdp/xEbpE+Dv54WPgcFn5GRo5ZE/sJeCfuhNi2sCAfiSWlUB7KKV/6EfkWzoe9y17OO
2VLjQwTxW31/Iv7H19a/1y8vDj6DA5ivzePL/vEjMtnIMFL4wUHZAbNjr2FnOUyS1yXp4yGRTHpV
kFfBqi1wKuJJjb9OBsXHFsmuhYxILixOaaC7AUieVRv1qU8RprV+AvoyyVg1QUhER4Qj+rpvPZLw
kLdv/nJR3X3/qv6KP/y3H4KMl4D6ij4Iuf6PH0I0dmWBmQ8O9cJIe7K51XMjt4+xN84faksg+ZMp
4hsjZ3YkBRPmMcDY7ZRKywTjYLojHGi6Y9bjr8SwxPtAD6wGn9y6CdbNzh9G+ZTHPbAb5gYszfV4
6O8/AwLXX34H3+Oh6V+ejj8T8dAyIJT0xuBAVcx8j+khYTJEYni0RH//Sjxof30lnxUczajGnPz0
ZTmDZL+PRBuVEU+oiyq0c/361HTMsJlt5/+lzFVf3gGiXhtNLRfZz1YzU7ZFkcP4OQwKcSInCr76
XgXnv/9U/+b7s4WEhaX3w6hdf3rqBw3HRUYWGzAsxrA+31plBfEhbf2nv38h89/cro5Jne5x46Gq
/flQSBRAOe0RP5jwvI+LVmVGAdfMPPPDzWxJKI8jpm5l2SEa01N49GDpxk6Y9UZwBa5yx6nvGyxN
hIUOzNArSeeN4xw3nsLDcCozRn4x1+aHQTH9w20omL+qZMQsdpndT5UW5ftmfGgZF34c3SU+/P2H
hCzx81XCkhOJJPWYdiJipPzxlgrNMMPM3EyHUavqc62v97TS3tCa+xJVBrzP8hu4dfT4WpnPxZsc
8C/0rPq0bl8r+KuLmL9D1l+7hfgozZT4elLeXz2t/qcv2TZyNB8lTFiSLkdcyY0bZk+mgBNAJGax
6bSbIFKFuSm0wyAFQ0CT8Mpxlh5c7UJQvQlnSzsTeLpEhxwHyJbk1PhgFMHMhgkvQ0T8+761Sv+p
0U6HBGoNzNKaRrVW4XvElGadw+Q/YjfB35Hhy1gN2juRaxfFwOJjWw0m2iM4cmu3d7FbdFKRXdmU
6XOHiBBFGgNP7c+AfEAy3zy31Ei4N1TaWXsntLF0JG5EaZdW7sbQjg8nssQT85n8o0fe17eKcLgJ
xkuATSRoIvY7Yyks6GzR9MnzCySo2luiI2qPifabLHXg3rrag9L5MVkEVh6Pt/izYAYkmfMmsK0Y
2r8SYWQxtKPFoEXc2Cqm2fWaU55DfMhcWW/Zwmucb3FThhV+1gkZIvskfDPEZu1JADjr73NTZkS2
MevCEa79NhIPmBMRIwB6V+gM0fxsa3+OcbHqyFwsN6A3MPDMutkTPF+IC8HfA7fYP0KEsN6a0G3v
8MS0xbFDILquvdZ6Su1dod1CSKjAjdSW9QaApdwhKzQ2VjUhvENG3Xwo5rZfl+k08tNMJI9oT9KI
OSmKrHszZLnO2TYcOyThqxm6hw9txPxioT0DEiyr+7nJruMQB6+hXVCDyvpNr51RLED7dSPANpgJ
PnpFBZ0Ek3osEnXN2P810h6rqMNtFWrfFSuljzNINJM5yGZkT0qKGy4tojt96EKNPHtTPxK0wYqr
HBZ8XYJSuscOTzeM68vT/i9fO8FkXiRrOymnK8PHJ5a2E/sB7R0ztIus0n6yCAvOGt8mJjPWPAMX
1zB6Gx5D6Q67FvynhKX5ptcutYZC+8pZyvLcaQ9bg5v+LQHfc9/HLTrw4mJ3E2ZS3S4XE5xsJXO0
WdrHqJiyg9RuOa/kdnENXHJMV2pzYXxkjsz3Ii8ChNxF4Zpwy+K9GWz1KQll/8X12vkTUrDxlPv+
cEyHAGORquxzI4hwr7s0JE8OrVovub+MOWWjlc3gOkhl8FoJOirwlnojNYIoFypfTcYyfbAHUews
YUZHgbh5a2eIzJIZkGNg9fFeunVxjgm7WRUih78K95o9dZ9Wmxh9+imoWB+4ZT/vDRcFy2XxFiYI
lYeuGcsbMYNWCCuKgmVgt9fozRt4GsBEiifHRQqGFhNvxMBSlk/cnDyt7mHvxCgnEqxXkc9+XILR
vjW5UW9AWNX9Jg07trGiKoevUq+/g0wshzlJmvfImxSZJ7GHDKsrzoXDns0Q2gRRVtEt62CqE715
LLVSzAXixLvLJlwIPQBdokTd9CFTNhIYrZcjPnLcxAZ1oeEgBslSlvloYdgnaqVH2bERq2On/bIY
bNKyhCV1QguKMJ/yy81K5P6A0Q/zbFU3VoSy1tNbfDhFyF6JqEDCVhaIaBqWo8gIo9tAGwac3jK3
l1Wx7diQc7wK2RuJNFoqG2TtR+WyHe4bi3eSovfeD0PHRzJcXBsdUzjS/NLE2TLxdW4v6vIFT+6+
6kw0ZgnQh8DDU0GtwlI3dIMVdWRzGlyuV4lw/hs18PAcI5TZWiXSr2TO0FhS25h7KfJ6j6DKucJc
bDzMvEC0MTKevEvosUVy5sh5RTWN5pK9cfeAZJd/AiKJ6sOsdcaR/CR85wraJT34UJc4N0zopNSL
1pUzCTY0HAqy6S3yTmp7V0X1dMzZLZE8nUS70gqjbVn0TzJEGkwrGhM2MDpbD7BVExbBQFa3Qs2E
hjna8/V76Xtj+3V0btq8Jlxnhi7eTUXPZJDt2KaxTOybQZg7FScrsLRVgZ0muplw7OTL8fJ4/1/D
+puGVfeFfzsIu36Li69/bVf/8V/8o111GX1ZLqsgy3Rc37oQBf9sV+UfNFEeGCImYJLh9L+6Ve8P
jEye6UMiMP0fDGw2rEHH81BmkOYhaGD+q271lxIYMSI8DXFpJJFL/tTKzYTtMWQ1lkMZbudg68zX
fnL793Xhry+h92E6W40ZH4jyn14iHPvMUDrGawitVbpgm55BZLt8pf8cEvybfu53r6L//C9tN0ub
iRgO7SIqXlvjtZy+dr/z3v3uJXST9JeX8OLSLmArsKJf7j1xP8ebevn8958CANAvrRaQRmadzDS5
MoD0/vR1tcSmJGoAJOcYRaODQsS4RWWOjUt7pJwwzR4skYcnAa/qZCGFYrtsTVtWaXJPkPW4jymj
n4kisuQ6Xoi3bTrv3nTywdlEwzSegwZnPhYCsbE6oPASWNpjLMyeVKG8T1jw+SCIUTBfoYTx1n5Z
veZ+RXonOv2slAMDBzR1kJTRubGxBBThRddZVWHvr/sSXhfQWbfpk2MkMu9K+Iv7YuQeI4qIs/Va
1IZ7lSkNahWoAyLDwYSvtyjEriEdX/q0h0uULx9ixnSbqKIETrz63QX3cQrjnFRiox42rbfke9ts
z2TUdh+IZrDvx7CXe6P3sm1J5Xa0c0qRrJf2rk39mm1dJa99kbLis+xpNeHLe7A8skjt1O/OHvz8
bYlwgQD7uZXX0AS4H2COrVXZR/eUAeN70OXzPeH1fbt2w8nD+pDwevHydSzc8FNUkfa3yXEPfHBH
HKmbcZFfm0ZrmJzW7r4ZOG+i9ZRk3XNgxn60m9zOvgcuxl+kv2DsMdfljFJxlXc5+5XZcTfU0d05
c0ML1Iqt8i0LHvwjvD8IFg5SuD5LjJtE2V+71rBX49z1XxJdBS3m16AInBfYVmqNijP+1JHOfRTo
+pjTRjV27RHyHssvqCEjytekFtMqwRVG8g2aw+de8PflE+8jmbz0lAdO+xwbM1abqfaucr+Prqt8
DLeW00jcMmN0P2YmudJIhzZQwJrdiBh2X4KXZ4/kumodhHMIx2IW2OMxR5yc2TYPi4SvzLNTe8uT
bk/CVYqmPxkAESz9I2k+/MtN0HJh+LFDfPRcrkQWpic6eSbVZIpvB+bot37A18njF+Vm3lQECnJ2
3nRjkNC1mW6+I1MIhtlUx5ItWBPKB4hP6n5WsXjU1d+ETQBVrJlpf45SYg/sOfwcepiOuUqM8MYc
gzJco6D0iGEDk0YAX2jfzjgcQVBBEJ0WZZ/mqqnPteHJBwk37+gGlXsXGpaxR7pl3XkyV+fRdp5h
dSz3nQeyeT05gzj0ADbMY90wkO77KZugX0fh527qsxWwBHLRLKM39mTC+N/sJPW/GSokgc5ox6vG
k8HniF3/Fl00ilYGNmJrtB3563RMfB+hSN2NXKYvGWvIZN0OpKBgYgJs0cr5kBPWcc7AbT6JKV22
4czQkhdz5N5Hs7Z3Rnv85Jvh8FrQ9txTMuG7jU0AkXY/gXD34sFa5cgp3mXadqc67/Ob3prGN8q5
4rpgTnM7ycV6ygJ8tKu29Q1kjOSLjaaa7yzyyHaqavy7JG6KN+qtkbnGjK4mibqbqa3ds5yQCLGp
dq7Syir2snaGdTV37mMFmG3TLfNyqJnaDPABTF6glvrwysywu28WQXjzIsLUI6nBdTaoqcvdEI6Q
vmIXZgrmneixboaEXarbHuTAIZQaebvn0iDmh2nzrpqrdt+VoyKlrYIwxFPF3vbCrol5h36xiso6
elrMPFQrcjr5O50wIkI+8MI16qTlxLtVT6Ysl9OMxPnKSUzN6sc0vMZlLBLC/RIEFVQMu5J1PlZR
FRydNih3nTuV20ooYw/tMiYyybW4Jnw4NzuqhG4r5qY5Gg0xFOipEE+GUEAJDOhDwjpEFoDrADZL
bs4yoQKDiV7g1/w81l3HMTakGB5sfx9hKFx3nAKvcRxgxRo879CZyfDVE8Wyw2DoXCFSLvZjGbMr
8Y2kemvTUn7uvALDRhbE4TeSrEnNbKfxNpCCGBf9r5sF+sk8spvjPCH5Rv7kjbfEkkzMdIm6ZCha
zluu4YVvt0P7LRVxopeXjBcdaepiN1r3sxnAC8468TnFVfDRm7p2MxAywgSrYS0UxyhUUW4maxOZ
74NdTOFLYkfl8xDn+b4LyNl0nCVkr404k20Z7KBaBGsx9emJzu6NLWN3ZJzKukr1iQP3PkU4iNiR
w7MZbgLmCpFGSBpMmIIY5P00XEujU8FqluV0KI1gNld+RfPUmNZAx4/F6ZS0ckpXXul2PdM6DDxd
UfGGxYTNIIhT91FOrfjUtcNyH9stP12lM1idCtqIN+pp3lL1vGycYgOZFjpPegeiQr3aeKpil5hT
Y+Kn961FnkvPao49qTlfAsm/nWaJ+5g3rnMVSqJXlKvTA2vk8tz9hr+nGm2OiCXS5xEqMuTWGqF4
7Rpbx0bw4XddsVc6rLbRDzswVy1OVzS1aGFA/cohQD3bQiMJ3enOamb7TTJv2xYVF7gb6mQvrug1
oQ/dNidX+2vCMxzPj2if2tRdnrmQ1J0L6YMkhz5gIoKNjwSvYB83VbH3G8v91LHZIPUqNsNzhs1h
Xrd5QcgC+OI7nNHL/WKI4SuKFONDTu+4JgUrkRsfkPr33yntpvDbLHizk22RsmpX8oaYR+MJEguH
DHbXU5KZ2jcxxS9F3/r3QTlMO+P/2TuPJUuRLls/EW1oh+nRIrTMjAkWqXC0Boen74+sun0jT5wb
YfnfaQ8qzarMKjmA42Lvtb6ld86z1Y32c19r9jOI/vGKlcrdyEpqqxEP2EorbbkTAZZFsET1XSEz
nFqkA6NGsRSRpDz11sEPNhf+EQ7rGz3PCxa+Jj46NeikCkDmMu8mFNgMxI1yCv0oKpmvcz9u99nY
WusSvfRS1brNRyxAJ3bmmF4HnhHujQwO7vL3WJ48Y7qFVgpmnhPKcfIidYUBOVhnqcDzaLc9EC1E
H9c64sq9Oyr3iw/3dtsGCOwRk7MY6iiYn4apQt3Y4Cw3KlJ7sYtaJMWPiWQKNIw7qUXf6gQsMpPC
uEefml8LjGhExRL5uhixgz3pqnCcRT4N8XrqCK2DRu0TH0r6VZeI+NpKpLbhuJ8c7C5zjpSc1Y0h
Bm0d1KW6plDH0i2QaaPaKDRroaYMDLVJPjfeSsTja9amfg/WmWN0YDfl5dCiJF/mIi8eukLlm44J
hz0QPMYjuvn2ugpR79Yd5rUQw8/lOBjloQrcYWOZhoaqKsm1h0bX0dJ7GQJxx0bim4JlWuohmlLU
SmUMuDQCDev19OWqss+3rZGnT3rHcMpKKhx0AYxvVPTQvWdVs8KEqX8bCX7qFoqsYWRP5EBLlOBr
1DvmYVLDdEtOuji4gz2uPZpXe280SdwkgIwoicx3e0UVr2Cmy0kmhnyl+OaJ3UV2G/AvD7YGzmCB
7Ki/6FotRuOV2DfU0HNsqlMV7BojtrcRNE0ECYFLskO0ne/oWkgyaCbfkbgRI7NZdlF2byriCwta
aeuplNq2dYq2pvgxmi8jOR0YRPPq3uotIuOTSDuGQX/TlaMgGa+SyyHWfnpVK8i8yL9YXWos0ngM
LrgNXJc6jjkcMU298bx6WBcYCrZBEPWLnH3J0aZo0lHY1sWaHaI8lJOTLVs53uBbRuoEffg74Qjf
m8m5VmZjbUyF8ZZ9W7XHRm4uYFQ8DIWclnCVwh2z1ZYHMffdbGD1QVZv/MT7gguupp0/lzWxhAcr
bwBXhU6uXeleq+1zp7TXqSi537xEkk8gq2szY+eXqkQ2kctwmfQhXUjooNGisPpuO02xfAm73kH4
YeD9HTvVr7ExFfclyQETpgkq48j35VHGbnmT50n5RUOUvmBVz742Wtl9L3vh3gujttUqJWh53/Xj
dDAjP9naqex2Gnouhaeqsm9sr55u8AHV99jVk3WfdWJcKtwcBNe67lrB4iIKWcotiL9401cJR3I9
jQ5hbIwd6q3qm48l5Wj4Gs7AJHX8ejUUJDyWG69TSXJs8m9s742vys29S8PvWsq5plPc9lVMfZ7w
zeEmmMZi347S38aabDat1/EpZhmQ44T6crioa97iSgXON1vaFdJqOY3XttHGt7nTQumKxvqrW7O/
wn0jzauRpIyvSSrFARV//ozRl0p1lXfWkz6vkK5B9J0uPYlIMe+OMvLsS5k17XPeEjWGm384pE7Y
HwdKvN8BDSDYlgYvFyVucNOLMvuRNUJf9q5hvzZNXJh8IqU4GIlJpbiVzsLFh2HRNMhtzrqN3a1H
aA6PVi6ydRI4Bmy3vpdXhTb+THrhfTELAarDnzzIPGArHLI9l3GPzo493sRSKDPZLTpNYTQYa2ay
OI13MQD+RYmrj9fLansYOVXAybDwiRv4g5tyWjVR9qCl0RcFqp5097hF6qajG6I3s0iM8rm2YjJO
aGHjnwYo260cdsZYZ93soYCWftFOqbmv64Ct1DrMxiBE8ZKUXoeFDT5atuO45Go/R/Kpy8WAVtfo
XO+p1ap8wbnT23KKGdDPRMFjamntBYtiesNWMX7FtFU8xhUmlrIrldiWmjMaiyggy2bbF04A9xc0
B4epNr9FGzXkoGki9ZLUrjmz+4f40JvdT7DTBFFR3gEt5+VHi53t97zUXZC9c+SyllxNRY8nvrG0
dNsmGNMHXtUFfI8By15Vtlc2nOErUr3xLNlp3Kwx8FSXdQjBv8Gqdsf3/6PNYdl3rGlAWQQGAito
p4NfNN1NglmVPlQqyUJrLBYuYZBdmQW3TWkV3yziKGmWDS/2qO6nzmzA6bsSb3MOyS8GdLNtSyB7
fGrpPRI06DZSVvWdo6dNtqSlBNCh0zeIPjvYcYSiamiet1K64gJL0MjkUndiLzOfs2lsht8AONM/
YCYExqmFGy9U4oGjDusJeoeXIBP6ipr6M1S14aiXhrnlb4Fbr6r23o5sTIRkhPdFO34Lp6Df9LNv
j+c2xpe+P9Gdory8wBvpbasQuBH1FR6KFYhn0Uv7IeqLehN3szaU3JvFkLOnGqUL/15zsIpI84Yz
yBMTcnKtysk9VBVV7XZo3XWZ5sFr4SfTMq0HbweeI76aEz2xiEMwXJg1u1vVOGiO+yG/A2JPUqyp
3QIOaEFXjtltEGnujQCZsXJj17yCRW39MsI8x2M24CbtovAQ5LK7zh0lL1Ince7tMvbzcDlOgdZ9
RdWxCMAHbDOm23VfWiVuBqXfQnNxd+lAj5Sud7Ede3LoW2ZcvBtzQwHswBZI3UPYEV+nIIQdrNly
3g71i/RzsYtDyYrFRvDARKrtMsvvL9jKicNgZyG0+iph/1vkv7qWiBNChcpvVhVj5fFavMSLsJLJ
N4D64DeNsguOHhicFdUSqFa4zh46U1PjUvNNx7+KoPebyyKvKrWw6qJ0NlWu6NB5svavyAVNH/IM
bgrgGH8royZclZSwHlyz+QkPoYMcy1alrqz6QB/mu3A4NTgAqOk0OxySqh5VnZHE+yzyDVzfxk4z
zfjA9+98EZn7lJHTS8wcLUt2hemKcsf3xiS4vdDHYEne6405DthElPsqOIKoeLpwav2WPRRkI0GZ
SOs847vtp8PRLhxQMpVFISXJ6+swMHY9cI9fkibOjaNr5m2j/F+VsrWnkE/v0fzNeHWaogKNXavZ
bo2iXcudYkukJC2+qAIt2c6ckJwKwMeF0PdVUBP9h+MSHoe85V2ipqtSM++Jm9nBf6W5rlGMiwh+
z2jfcB7P/lZI481XmxWrqEnddxg3oRzFPknUu7EAC6M3/BFlQq3TsExXH9/YuyIylzJMS/i4OjCI
/FaKvCki641bUn40uDHphQ8qtlky4t641NtPk1BnucUfGrHfl/qNccMO/w46YCSOPqYYDncQqrqL
JG0RQNTgzgMGL0IGlW2LnsH19/dnGhYyVuR0yHNPiuROFBimVkTNbkx4ivjkWKVJlFhwJrU/0cCd
Uuo87o8P2hNCoBq2TxVcCZP/VJZavctGCYY6Dcje0iovhiZBRTOl/HFTjgYVxHSSlx3+7E+uP1fi
T5+vaSHy87H50KM5qdSPoV2CPQVJ4GWE7rDpopBRDY8fP893yiFuEhQDTUVU/mS8zlq8N+NFGSwX
rY+Wo20p3YpBsosIhRVcpSbN4mnEltJ3vloXNZvkjy99bvxY+JRMxIOI8+cu2NtL+46tjNC06rlI
Mq5Ly2lD6ioUggVSZBChITuwEZLb+uPLnvv00WKxN+fNmgjB/rys1QARIeGg3okqJt866x9dn5Jf
6DJqfXId/4MBi7fK0/Ft4dw6lZqFdaUbGHa5XNM6D5VZbTn8q3UVCP2TWcZ4r4/iXUIpQP/lMNHo
pw90mv59l+7UDd+b32NzDLofqmVsak1qXFJS1reuN+mvMIAoJhFE/R8MWoQ3GMownKHGP1HyoWhs
pyHU4c6KEFVRV1DND5liP36H52Y5XuHcvkKdav5ucr0ZtbYK7M6GBv/PLNDHAa0In8Adw0YX9PGl
zn2FNmQNNL1U5f25ifp2lCaqy/sRKNhuGCrgXkPx4nrFy//fNU4mtchpTahGjBHDbC8nt97aXnb7
8SXODg7GH7pHhqLzLrfa92NvqM223pXsXS/DTjcPZoGSb+qH6IvUmGGqvNevQxBKqxIV5t4LcFl9
/CPef3qQ4RxaKHx/CGNPe4+2U3aWVvjVLjRQJLZF6y7hF1YXqRZX+6T0808Ww/fvjuvh/YCdijxS
nH571QxLmflhuyxXbFDc8RaBhfhkK/F+LCL6gffpUNo133OA/BBbUZ2kFWw83ABNSeZjUfYXIqaX
8fHjO3MlbmLm0xAvgQ79ZJj4TRRN4+gVO6Y28m615miN4qGs46ePr3PmNRH0bepo1efdEXr1P4a8
W2aJ5deiAKKgr+v0FYA3ZkXYhFXwSeax+X6NBZX75lIn0wU1KjdATV7sOuRGKxubxIx9aDFR+n23
hvQ1PY6YSLcO/Q9YgjbVfb2ugq8uR1ZiOU2Ic3R/t2ZDGY14AArgmT0lBwe6zaG1lAa+DtBokHIO
tCtCybuQbhHnqnadmm3cHkSfqquh6Khgw9oCj0rFcTG4IMo/fqQ2poGTxZwVnL6ezgeAhPV0sSOd
XbN8sv12UyPbZ/yoOhlP3t1IctNrBu/00M0oszoNvtYKTalIsNQnyt27aNAih86sUZXJ0uwes4CD
EbouDLHZHRCyyymgsEQcdYXpZaDeGFliQUqbZUKtKPoFuilx0GCkL9Gg22SpItZqW49YQpXEK0p4
4oIoD4cXjE9QMV+vfDKwwPWrlc0d+jwtU+PcODX6NxEM+SeL1pmxZpL6gYKDNYst/8lYC7K+Yvcx
8lxirbnoDd/a89bVLoxrkgNVYA2fyIjfb3gANmOcIJYSbjMU4j8Hd4WvtB8AHe18D/w+9dZsXYV1
e+FaZbuFjN9eSEqvD3bkh5+kI5/5fNnN6WR/osV5f+YgbbfXZOfmYMvH8UvvDsYLbkPjwcGn/PPj
4XbmJhF4MBtR6+Cf060jfVHOmyMxzASC0xXpDZp4dIIa8jHzeu82SeQtGxrs42IwKdp/fPEz98m+
ynLphds85FPbgEDORtkpz3eQPCKM0vlDqEKkHvFYf7KevL8S+nq+J4HCSGCMOZkQqQE1IbbwdAer
+3kcIXiYHq7QmsjHvx6mbDcQTCGM4vShnya3lA2pp8AsU3QFIKwml8KrFV8Pg+Ni4HJ//O0DtHXM
R+xvsOAg5zgZomGUlrkNymqHrMbaaeWYF/QQ6ek0qZU0nzzD9x8gF2Nrw9YAzvm7gHD4LjgDuow7
0+wHaWnPZG78iJX1EA7uJ3uQ+Vv+80DDpTiWutwac/5pXju8GPy7GkIMeGVri1qpT67AQqT9tJjy
/kCZ8rPd6Pkr/mYfzAK4U1+JBi3DK+YrVkZ/SEgBLEbAIDU40A6X0UJ25t9aPhDzsfG2fu86uOLJ
iHQazh1tIJKd1nUHdKE7206uI1f/5DLvNzbzZTgaEvrD7uOUC997Oune/NW7XjO1B03k9r5UrIgf
j8P3swhXMeYsK6KqMNeenCdIeFN5HJOpUFtUtKj0LNOYML3cvQU1SEPdm5bWWHwyS5rvV0quysQh
HAfrlHv6qZEb2foc+5Kd74xUwSHSs9aVIFSUT5d+ymliN6OfmgutAEu3FJNf0vbSxbZVVbhP6SNv
4G49TKNT3fldQiRtCQv297agKkzniCzOffTNwd2FbeN88uvPvhjPnw8/BukApy8GSYJM6WykO6rT
+Toe/figKeqcH7+Yc/Oeg66SkpKPF+YUPZnBunLzsEh30G5SRNr9TocG74n2s13LmQ8WRCN7W+Yh
iHQnA8CBSpeXeEl2QJ4shCyB3CtXV5uP7+bcDIShkjKcN9uxTjWiU6ybKuy0BPEQ8NdesEwpp2vX
8Fu/9bH997tozoyOAfFRzMlppydUr43cHsFVwtkx+DE/uzpyb7M6eP74rs59PB5fu0CSeybrCyQP
aZMEK+3SyPFukhkGbATOD5otxaYOHe/7kJbxnmph88lSdW7OQxFrs6/2zxx6KJ3q0gJIuQtD87rN
tdcpDjdl/FTG0z3T9SdXOzfgOfaYDPaZLXP6NEHlIiEtm2QHHTLZEmAgbgcz/gxyaZwbI4wOQUKb
AaLz9MDvdyYpL5Tcd2R76k+R1IuNhnUVNIzVp/TmxED2kkeWWtH219WYJ1dOKqyt9NB0TmPp0liO
SxwdIMLTwUOP0cEw+2QlNc4+ecEJmy/Tctj//Lm1rINGd3CRsdoomzZBW70arV9gYvcabJ/ec6eo
TohS0sTIregJl0Wzh8n/IlF0TG7ZHsoBgyhVJH/hjlq58CX38fGoPPMc6WmzBcVADKjudEFMBb+B
cKZiB07wRzkZ7UYvEVMGKfqV8fXja515HMZvjbEzF2rZdf/5OExj1IliadnaB8YPnYLDCv/uazOm
+U74ebymVN5+ssM489EZhNu77GhYsd6V9fs6HVUdFtxe7HyRUagtTVQ79DHqaWGB+H+s6qFaocbo
d39/r+QGwhVjZ2P8Y118W5CC2BLVXlPsOKtdQQOoqUqnt1TjQ5jQIQwDwmk/vuK5N8mWjTKAicWY
qezk6bp0Gxu7KggED6vlaJCnnedWezsQmrfLXA7SH1/vzJrDDbKHgpVBvfb3F/rmDrOgBuFK5tdO
9SGdCxs/kV4V1cpCEfufXAqeB7BINoze6SJaCjtqs5wjmkGq7I2TVtOiFq17jDrD+GT6OjdGCYFh
eNpMK+/K3z2SuHyiMrBrso6k3OInPlhCp3h/UVjdel3e/vXhiAkM04WJJ5xOzekHaCh6bWYz5buJ
GJCFLoa7uqtBiLvuJxc6MzFTUie+yKLyjI1jfp9v3lc5DSjAAo6Aaeg8h0ptval6+GRIWPwdJxv6
P64xj9E31/DBHMU24Nsdgn4DvkdUHhqnce7MDjJIkOLMjEIdCM9QlyvyDcLHYqiBVjn0ajuvTij+
EYhe5xGdXrgha80yDOhOY4rhvK0Pk23LW9MP1TIf++Ar9rh8mzWIszjdjktksJB+HPiok67UjWPg
hVvEtO/vJnhOT3pugD0ssqbe6n0V+BygVHgdpzq7wyKKFnkS1ddSCbk16mbcpw4Szd6S2WWv1f2O
FIyHCEfxkic8x6hQN10AxS93iBNxfQ5A2oNOOoiFk4GsGytaDhE2448f77mxySouDMaJRZ/iZP50
q4agIJexiUz4tVLtqyfLa9vSNlZWrIM5Ff7j6537wtlzs9mjfE9D6OR6jhzzyiJMegeTZa45XQ1m
sh/a/JPN6/uSn02tlMYWtUzKdKfZS7ZKpFUrPyf5J7kty6hGM+h9r5JHmtCXCFKWnWO+hHX+yZHJ
On9dqrQ8UQ7Xp+cKv8yqrBwcaiLFOH2RSsclVNvaLUYXPV2jmeGMUzlZsG6TvlqlYC9obudM5JXZ
7x1U/k48aHtL77SN0dqkKCIMZcCVW/qddLD9+JtjEPcxKKSAhAGEK781XGovYlqFRnCPZbZZepNT
LZI2Jh+incpwHfN7QEuWhPsJ4yb20mlbqqHa4Ojiv2cThNumjddCE+ZTRXzIJ6/i3Bt34XwInzYc
L2R+ZG++30hvHJIj+3ynt68j7dDFOMCsMcDqfTyyzs1Fb65zujHqyz5LoeXmO89J9SXo5G4JuGT9
8UXOLYguSQb0Fei3ud78I97cjF6ZRIPYdb6j6eQtR/DgHMafi0SiqW/GT0xnZy9GvZIzi4+77XTb
69ZMRnnKt6JJN+MkOm17u9ygAEVLjevy4zs7NxG4lP1ZLbDsvdv8Yk223BgV1a6O61uzEQCeg/G5
SOufbYRmQbqfPEnj3LiYe94cYJEQwHr681FODXQIz2afFqtU4vIyjYM31cPepBa/KixN7uyyapeq
9K27SA/kbgwxNYRFlF96oZdsCCIZHwWWIOwZQQih7ePncfbnMSFSRqJ++47eMaiA7CPJNmeoyp+W
Hz5Js79PLXQk/8F1gIRgdEG08W5z0PTaKEv0eDtOoiXVnPY1HzUA9l39yUJ6bttKcQrRhj7/IU6+
Q2vwcXCgvdy1eEZkg8R1yG/rwjnEnnGdFtVDlvqfFCrODeA3lzw92seTnaLR07OdNqht2BU/ya9A
3O4e6qL/5MxhnRu/nEhpkrF95Cx8ci5qBw+QhRIZ04w5vrSy/AUxfbYsG96S8m241EqC9TJm5HVU
zV4DzZiVmTWiPx9atk1R5TmovGbXmTgWcLXhM5JtfR9OfrHyyGBZZkHjbZQYvCfPYdZcuHmDYEpr
FMkzc2mzMH/pg4mdhWQAVeovcdFdIcUhEIMtXwS9YJGNVrTuCOi8LxFds9hD+/t4NJ17Cv7s1KXE
wbg97c4TEkdOKv6E3VRO+6mdjEWr289O6RypmT630Th8csFzr3h2ZiGUERRbTx97GRvhWLEZ2kVk
PaGL60BMT5x+VxZ5YcGimTXpH9/ib+3EyYYQxYzJDfK5cMw8edOhNqZ0SdNs52aTv5RD597bEgZ7
bo3OURZp+vSbahDbKCd/2wU82aZPWTe16xZJ31YbBpTrH/+oM8+dzcZsgfYxBr478vru6GWtaaW7
xA/ttQRyc5lLto1jXBDuByxqhy7y28fXfJfJATAJVQJJwfOsDZPH/HMGDZUzlUHPF91MAVJWkmo2
CFKtTRMQKulD410wUlBOOunaD2u5HOnJ4LywjdXHP8Q6M1fOvvCZWMYxxz4tFepII9ysjTJ8y7FF
a2T2NURWOt2irc6dI09G7MHRO0csVgRHpxSRDS2jjxrVsr8ZrEHfjGOgf5E2G2+znfQvbIuJMh4Y
UjimwMcr39kiyf85IsZmyu7XthvLNVphGyR83u4IShBrJTux8sIj+UnWfWLl6prPFhPayIfwLL3O
P6S6+Kp3Y/LJwfzc/dMBw4Mu5g79aeGIclucNq3F/aeJupfI0uAIqug5MjS5+fhZn7sUwmu0BrjR
WTZOVk2aTlWVzcuSX1hyVVbe7OZTZXLwJRH2H1/rHVFyHmBz9RfcE1VGZIx/DrBcc9OO5EQOB2DB
yY2gYYzZawKUEsD7WOUiNY4GRJWbVpnDlWlq4S1BJf7SttJySyRm/c9W8n/xDZ/gG2CKmsw4/4MS
eMf1fh4LXkP4FuDw7//zL8CBehzEBXrSLhUr+FZzR/pfgAMFlxnGgFVtrq1C2/2/AAfnv+YG4Vwh
YZ6dSyX/gy61daimjHb0fL/VL0zSf4EunQftmxkdTSAp2JR2KVdQRgA6/uc4C7rBiJygGq667EfY
4JlPP5kqT6bndxeYV7E32/ZaIdooFRfwCB2hXrvo/FeSZyKWj+zHmwd/88+vfsvk+32C/eNm2EHD
c5w/GtSF7wRyo9EQSccke0mKJ3bxki0C0kh3xOBsJpXzQgZc6H2X5Pq2OrAps9Em0LTOGOUHWn5V
mP0o/gE5hwRKMuNsgxpP94g+mU2ETg7FRVfb2OWPussanzZ+HNQPHp7Yo4ulPHgYq3YTm5Fz4FDH
ca8q4ghic1BRZSJYIVx4Vg2BxexdjdLJ0Ft+i5cjQ0l+j0gi7GtMjnkvihU/AsYQflUTu0BnHmqj
jB5HlXbHNJhjUIAIpcMm66PUyo4CfvbKwTB65SHZHV7AMLkL2NAZ/rjWrJeoVmzr2tZEOR1jsl61
+0HXIvCvWGwCHwo0qBzckMS/19G/vYr/nTU+mTWgkM97p//3rLH/8SqLt3PGv//H/5kz5okBFCln
d5sByuL+Zs4Q/zUXVzi40Xd6O2X4/4X4iOhtJM0ow39HB/xLO7YNpgzaVEwo9FzZLf7VlPGPQOzt
dzb/DXTWaBnP6QXvquGJwSh0ROBeoaVHghXkqjrmYg4p1DxjdGCBKxONWX5QQJ3Te5KHHP+bYYqf
spice1sklrM0CuuBniTEcKFFR8fCro0J32PjWuYu0wSCJHb/mjVB5NdSM6wWMkSi+aiTsact8n/G
Pg7kZtvDRoqvhCn9aoGG09tEjcz3WTBaS0HYyzIbjXCVs/laUf92NjKicruO/e4WRSJ1P4KQ8BBb
ZXnRdGa7Hd2+Oph+PfwAtfhiZ633w/Yb/Ws6FII5gxClOkv0pe1kiLes5hVcCNAp5Un8rMKs5XEa
CT7Xy8Le8KK0qzzWArUSot9I3cO1uqz/+dRF2aFNnk1keDzMaIivNSnN535UF3aHxcUgeY18UKnf
Aa0r7jCd5Ku+1Z9Twl8flaPGa0Xw2rY0feK1PHfd48wPrD67tWOt2tldbV7VWYbj27Nmo0cUXWQ9
QEWixqJLX0tfCdxxOp51uXZKNzmSaeBv00LrvzWJCPZj4FgbOpzpzyyN0BZxUP3JxOtVxKnWaKvM
6CfBbTXBpJH6QsFxyBdhBMauKr1wWWWp92KaXbJ2RAxSwCuesyh7rjQunVclkHY59F+DVoPQZZH1
aSeRwNMO4X8hiNiew7V6x1hYkZ/di0nZ7iLQZbmfR+Rj1TfuxjOCaA7pS5OdMDvqAlKIll/fA6kj
0t6iJGy5IzkwaugWbmKEd3ZiJDfg/6brYJD6UtITuJCWqVHB1pXDVSyinTjybO04RTVF0nV0T+Z6
euEAw7+Qo2tdYiaI8XsFw81QV/Umbxr1vZ2rKAtMhO2yS7Tyl0+Hm4iGgW1aJuLhgiBh0omcvLlo
A1yhC+UO4Q8SO7UlyBtnJ0HqY5LuSoGJyJfYUluhXw059DS39sGx1kT0Ejjp4msj6LZ7stTYzbSw
0dwQllNh/9RFtDJDiRtMkgkGi4Io3iIz/WOfZcAK25Ly/RLQGA7YQV1EFT9KVC51/GlsHsNa5KQL
k6Xxq+gmIiQ8kKkCwdNF7Wg/3IlEXTJ2Y+CznDIWVq0NJv5raK1WaZUbEev+c9RTlsd5dsT5Hd2A
45MbGhL6t9410jmnwP1OYumExznrya3sJe7jWnMWtdEOXygjWTdaEogVcptg07UFNp08GcYj0cd2
u/S8oDh4bjKUqyzQ5HrszOmG1axYg6PMl66rKKIqy9w3ZlLfkerLQYUkuSdH4lqNolyO4FagrQs/
JEu2tEbgGb5HZB54l4ULz0JfmKnfLDMxwBms+3ENLzDeqjYYya/wpseeEIIFmUDGRjo4MqWP67lu
7eBSenl945KWbARe/RAlmnvnW92uzq3peuh0vPtKHJyOzxoyjqn2UZANO4/4o5s4o0xhDAZkGq/0
xvukScvLrOnNB9Os4pdIN6qV5ibBohsoyHkjSJd9zlbkXsWVucRXtbQocFxmWM31vBhuofTVF2Nc
xksmT/2q6XjdhZMjqckii0mBwA4svjqxvcYPAznbVUk3bG8avbnPms5dRJB5l/jlME3ykrdkmMtV
EJVojsoxIPTJau8nX44/8fgSmqSJkXN1Zt+KsWJ/UWPlW3E4lks2kcmW5jM4xICJXDen9hjJTj3i
drQ3FRFyS9fr3UtdYeajyzjs/ZAYqyDxva9WoVNhLId0Sd6vv65tgGIr8kvdryyC5FT5vgbfEJCl
GqTFSdrufsWBVlzZTlTcAXwxliVNm7ao9NdwysJ1ZaQI+YueBJq+0WoQf5X8Sjeuvaiz9G5W+h2k
D4/UquvyaKZhezNhStsM+LZvdCPyrxs5K8jajrBpG7v1NrPRfJsWYZvQoPpVJ6T9kz5Kvx6E+t6l
sl8mzJkpoL9BgpN1tAup4cvC6Tc8lwpIhm2U053rDf6qtQr3a+dJvg3LxcfoeAT1RYmiZNFpTFjh
sCDd235J0p72haiiKwM98HbSC+N1yEJ7Rbj6Y9AxpZvDaO6cHjH3QtcC5z6KDLUq9cnbw5G6m3Rj
z+5Bx3lnGe460UdecI4bcQV953Yok/BZUzjs4w5Y/0jqzg3HaLhqgASGJz0k+9C3KnEIaUl5zKCB
v2Pe1JZNq180JGfdTVN304URQFs6bseOBwapquseYmLCDshC2YC6JNP5BlmIUyj3oFzvktFnqA11
AcPfmh0deejtIuV2pJe16bqxOsASXnARJyhNCrfp9oEegxCd9GiFotfe80ERrJwhOg3bDhKBSivM
9kF2EULOmDOyh1dC+Motcc/uceob8d0Qafqtbkrtymnq28bKnPvJsx/10W6u0ENXFwMYyn3dahMl
DoEg3RH9Y4ON++C42Ws8QdyQsQg3VRIV236uXnQTFTCAoWFzgD1CDn0U2ndNmBc3UwXLEmSE0y/i
+NYIS/OrNuQA01iV8eEaQf9sAAjZpVPvQLmNYlz+QHysuFrqpn6duPaT0gYbLkyWrqMcRxrRaOkD
EfElMAOvui69FuwHvuWNXgU/vSRkCsTDuvUaFHIDadG7pkinC2njHi6dJPzS4yhYiKYvCH9MKxKo
nemXU6UPIEnypZnE4j4J+AmtkbRLft+4cGPrsmdWXZfSeCFYSUN3bstrUtKBrJDiSGXlYgwM+zGF
knGogKGtbdqpYFmkT4JkErzU3ai2torqF6XlLm72zocSRINNDPRPAWW+DAbzCoxPYxMO8CpnNBnU
51etc0YySQkMFl6Md9sfFwiN06Nqj9BxbGzmRUZeaUpeu/T0YimxqT/Gmpvfs6lKjnnlsdQ7RkBq
xJDAIISEbVCIC8srQKabDPX31lN6fTlYECFy5WiwjOxso0szxMqRM+2YcbcLgzgieW6I3ZvKKdVe
2qmxUR4dfLCqpBLaw0tDGgaAndopt8NgTNclqenLxKmNQzHV+cbxBvXaeYFHHlU1sUkBXYFRPg2x
27tjZQOAn9T3PJHliwsYHppA85qFPhndZvgLEla1iQHZICrKNWhIje4tszjRdoTfJe5SVEkWY4JK
8ktcoMnSSmx3PfScIJeaHf4IWrBiNqAVljS3BlLr6+ouSeJr9r0g5+fWuOkSB0oFaT0NgXEAnhTS
mme3KakzE+mp6b+ofDmLFmnromuHYgWZKFwbEeATth71ukmTW0dMiUXzbVTHAEnUssrBt+m86heC
WMMdAOFgLfKupNw4NsmhboDehVJrVhVh8faiEoH4Av+v9jdGJ3DKTvqtIMjTpIUfxlfG0BrfVSnS
60mR06H3Joz/IDE3QT4BdrknpaCLg1XQe7L4HnVZD6OD9C8c00LJJLEPgeNFybFVnl88DGPPUyva
H0oD7eLn7JSB07rQxcJFaggK1wiJVg6kJbEagX6vtDaAv4CtVf0s3f9m70yW60aaLP0qZb1u/IYp
EECb9aLvxOGSFElR4wamETMQQACB4en7C1HVnaL+Ulrua5GZxtQVLxAIeLgfP36Oyr/O0FjRrdLi
PX+n++hkc3qy0iy4/aaM2HsmXg6uxj53MnF/2ys+3WlMzAPePESEhhPf6NxWSdIjl7z6F4UUqttl
amm/Dqnr3SKYEF9FvrfxBlPM3ckpetpy/Pn6QURfQ3oK6W6TmzqnIpmPYkuGx6FBdaaMmuHaaVTz
4OJ/ekAXHbWBDkD+MqxRoCYaYE4IHfaALgt6XrNudhmiIQzw1uFR1sI/u60Orwd3IAWAiXxEPnw5
iGhtgp10+D63Ut2bpTDhOxQDxbLThWokPQXH32HwW+1dVu5xZphpX9Tj+mEW6ausxHsalb1keb3M
SXYwZVak+3Ha3NtVMQFfjkhMMcOz9DvNfOO0SzMVv4o5hWGFLv10xfQ6ObJWbXO94FX2lMX1+GG0
Fpgo+Zk7fBCy143Y9Cm2i51ioniB7QvVl/Cb/M5JDbQevHzNMZqUe4VpVP86TRt3RIyIj04I3VxV
eEs9osk1MMDv9W+HfPDeewqz77bLENiT7k3oI+kHX91FPsNXasI5C3mTyaDClDTqNerw2ro3q1be
TksePrR5/0luA8M99MDwyEEEedvHs8uxXyDuN1vZwehVVa/1u9JV5Zu4nNMLO3mNvMGExAOl0PgG
nYj5q3G8YK8YeT7rJlMHrqg9MSXDS7hgdLwbolGsO0oPch1ECf1Dmov580bWR8bvAO6jw7De97iv
4+eT1MXjkCGL7fbbwAB8iYUyQnre0YdPjWZyWFzlqCnciNwUV0gfyLtaUDnIJWIzuc7nOu42VPBR
5UGFBd13pIgIGq6o1ncYlmK67JnZ3W+l3NDX7rYD2iLpxeib+rG1eVKwsa+GDbc+D9mH69Svir0i
890jG9ddtoh4M4+EpD31p01kPTHcCCspVLSusBEsOyZrPyNnoYuywZqWFmPzCpUDHRxrqFTBbe9x
CuxMp/N4D9VfWxZSGG1f0YZ153skbsrLKO/ocqACsL4bMXhenrbZwcN954wUvOP95OpAYl6EXoiE
igllZT6zJEMcn1DbyaN9oL1uqnb/E9tXnYejs9xt2XKROhICWd0sf9dae9Ej/oGTMo8nJFkZ6M7L
WRfVL3PJtP18h+2pOKAcgb8hOipyaa4cXKTS7KPfBBem9K+DSpyccDiJ3DvGEmWiaTvqbjxyqxco
/xwq5J3+gk39O2D134DEP8DrkLlfhi1fdD4az/Stm9JnUGq4k4pcMb0Ew/3nX+KBQUvGmeBuv1wA
AQhJ0Wvmu8J3d/afyKlPreyeuzj/DUn+DSRJt9Jlz/3XkOS7b3r8j7fFkBXtr05sP//mT2hSyn8x
/QX2B1kPJg4TKv8Pmoz9fzHtb1niP8b9I/8v/Qz3X5EdeWJ3JxFdDdsE+QlOBhi4MVBuzU1+6FFH
yT/pZ4B1/rpZMUiN6MnSE5ceQwBUN782HLI1nGs8FPIr3cjpjPW6CKh8lB2mbcJDHY5o+FdT4D1y
mO3WJqt3brEg8OJ682WVD055RFhGnoYxGV5DlHWIDXXytqBEucgTB5vDYkq6c7eIHkfLZqz2EN7E
lU43OZymkqJxL5xwjug5iFrswgotXpOg4y9Us1z2aXjdxtXE3OaacQg1cfbGa3WS7owAG0yi8n0y
z289zaGxC1O9vtkwM9xzS+upMI57QOZqemDw07seuxYQbMFw7DimTo21gJP2j2Ltixv+iqcOgyvN
heqchyJVpcbbHT9gJn0QJpyp9FB9dt9tw2DOZeCuT9hpBKd10Pk9KppRD/xq77xuK330m6jAZ7Ks
TxHqM6hGMav2GvEGQQ0LRllq/li6vXdOvOJNV3XCepSa2xh5whiF073Tu90hM4iFEM7D8XWlSnmf
dl7wAMUOpY0uGkLv1DGfiz9d7GyHZILPGUsTHn1lPJs2I+08s4SBHsN92CUNelWSKdgleMcAkLr0
ivxGhqRX3pS/yuLNjAd/dcP6gPKRD1RL1G/rbAvxqBgMzIg2wjI02sZd2oyX8NbGN6Emwd8ptD+P
jqFpEpZr0OwG3Qqeh5huUHfGx9z9UJS+OEzcCwJh49sUpA7L9uHNWq0hjtBu+xHZq/Xay5WEcYLp
LQfmkQFycajLLHvUYRuA4squRia96e/qNm9Y6rrJJcKeXYS3jI7uESZJD04ugUgR9XpYaSMdRWZL
r019g+mQrdhqbNERIa7sHlVFfb0k4FIlTndMAS6IPgMf1V6UHqbWSR+8YHyf6a7do/pcXeXRkGbn
eXRr87AkWdd/GrJMf3TnfvpeICTzEDUwVqzj2GsqUnz/BNovQgOz7EfD6NaOSny4nXz347yE052j
gLP82f0Wts1HOc/gUw0OslfM9Uy7ugjcVzBGPDu7vcYfsFufnjZn6lBNS+tj1OP3s9+aaYI5FE6i
PKURzqL7up3nj3mGX8gB4boCIy+nt0LOcDl2G08ZVHlkaLrVxn0w3VbvKzd3b1SfyGC/UF0+GOXf
z8L7QAfhgztAimBO+DhIt1GXSVQomuQYiwwXRrNj3MyP3tFhhxulvrn+RBVcyhpVKtDBS1EbE7/K
65AJtATd1TKP/MuMmPPIb8h2MtD5ne6Lcxwl89WCrBgOTFGYL/sp07N/qxO9ZRcxhUKGeLT60BQI
/j0OI3KJg6tPzGwjU4cfLkldpW7Rr0KanPL7NLnJxRoG+VVVbaZ/8Mnxmssp9bCMjae1PFeBW1bH
gkQZwy63E7daBJRcQZejNZZ6R0TT5h1CrM7BU1H8LhyalZJuO7fondqhuPyiimt8KSLfOYl0NZTj
63xqQ7qV2VJX7xdysUODM+I5LuQpbBEpVqkdcIqxWEbTrBQP5FbVkb6B2UUz9uOxwTCm7BvMMqoA
i9lpUhAmdbE3iFffzkbMrADytk/AReJKjPFwiy6t83bODvkEfoQMzqGpoSVCKO/i4+IEzalUZ1RJ
3/vpEh26QftXywYgJ/jUuRZud+v9YASK0KEOY1DBdzENoY10VUUmJlIN/QMiB8ETpDWAZ7wxD7nw
8nm/qm0li0s7uU/qqvqw0QnahXDLzowmgXQP5iM2RzA7zJSjaC6T4WQnXsG9zV29Zet3LKpwpEf5
GFA4QyVSFmq6gLL4JUwBhCOZJ9Uuj1rv0PkuEFaz1nsM44cbfCU/crBEJ8S1zGW79bPVHOqcDZB+
nnGEaorxi99y2hxlKBGnbzCSNpn3OoNydRk4jXsuXIQChjYuL2rpIOO8DZdakQczuBIfSZXWvUf/
4xK5WRfBdrxS0qTKr1AVRV6ItOscjbO7w/AwPmnl+jcTMuDnpZXFcfHrxzTa1r3EPPNiVomO0Rgo
vjPJjij/Chlm1yhi7+wZNMQCv7/qE7TKcSas+oO7BPeD1+2dbkGrWvCK3uYoVN7RWYn3Va0cdNyq
5CDoBlxj/Zae5qk/L0hxHd1t0V9FNyz7DOr2sYRDdzMGFJEb/ferYUs+IxDZXAHvfe2TbDpO1fy5
adBpdL3VI3XnuPGG/CoegB2muQ5oE8R3DMM/YpIV3AWND4aKOOfDHBbNaXD0XbaWjyT+zsOcl/cL
63qdLsLnbazvMtls6OpXKLEtBR0MfNLoNFFtDocQZhlid2Ya9wM+KW/CCmXGeWJdH3vE66JrcMJ1
ugWtybqjz8k50NBbAgUBMFgpCcO5W90jAk+be8zTRG2v8YNNnPez9pf1UEgZo5crtA/YUbXYZS8V
CDZl+ughtt572euq6mR52MxGKqOrOrwzFQIr4PxesMMRGSEF1xuab2vnLciPTVv/yu8QdTgo5qLe
BSjzv2s6d7mWsBLO9BH1RQ/PdUTWkHpv762VuXbpshD6a1S8F5OPlyueWkevIWLGILmf1jIuD+Rz
SDq6yRRQcMvmMd6m4rpxG00LAA8amcxAI3H2tfeRndfjLO71Gvcn7Lw9HKrGEsZmS3it+oAFqtZq
oSOaZW8xRVcHWUJ4GFSlSTqaILwsKB4NAsS0KFHv8GijRAECv12ogvOgpiY/Qm1QqE7764SPESeX
SyuVs20Xo3ePYr2cKOKRFr3G8aDNDswBmenKzVcoFHnlYCnXMx/upi4Vngub5JUnnGhESHDri1Ml
elDLONmGQx5MeFRkvftBizL3EMhzyweE+/rHMikhccA+RA7GgyKnaXychtiNkBDIF4OO8GLcnbsO
Uu/ksI7valg9h1Qn3k1Txg2oEg///RYU4SnS4iIY06kHCxsx54lbq/NRAZ5oVGYvswLnsJ2DMuAR
xRPc7FdGbWwG1EOMhZV7hTak+y5N83KfKdja+2wKIGmrFTIJ2wUZ12IYx/cE7w3TBR2du8T7TBO+
4sWGIbzjiab9rqZHgEDWUOXHGXQdpIE5jf04RpvCQDdvXrW9jnFsqvLpOIr8luaGoqfYjDczKN5V
lMdqhQcaiwddD7R+tWjri7CN6BHz0K7jSeO8Ubfh+nVJ4/xjQs79xl8jeU7DvI32eJfLGwTA24hS
18uS2wZO1d5f5fuxCfS7FRMljKpEiCM57k7+IlxEJtcNj3tU8D8EKjTzXsdqYLRIEgdqP7lFe3j9
hgkDZlD4N3winhbXxQwGAgwbvTem0uu+GhqZnpy+yHEGcDc0VUZ00FYEZh8nGApHEdHZ7lZZHYFM
kotkwe5NLMacN0mlimXS/KhxnN+V7bzsS1H5uw439U+AF6BcfgcJwCuQQdopTw1HBk3GfdMtQIPp
2B+dKI9OPnTnr5CDlhulCyg8/aZeq9mTAgVrDCVBsfVT0rr1+8xz6wyDqTK5ButLrwtZu9cuvS20
ZER/hr0UPQTbOO9nuAdX/ubyBZtwdowRq+PaSo/c342OQqToZcoxrwjNTXuaIyUuytpprxaXXFwl
9fzUIbCB1PlwHFVfvirgr9LRAH0vpfTPBAlaYE3OyyKNT8JC5AuqodjnTq+O4NPRcQ29Bs1ms9ID
Y0CLjCEsz6ogR6kbF3GoZKy/5BXdCEibOe40TLt/N1gmfMWuHjxHgSDeGt9fgtM8hP9d///Ht3Ys
xvVv6n9oiLC1/+vy///UWDEwAfz8y66+/u//8fw3/pOR5Cf/YhiDTNYqUjyzi55ZjBAa/4UlqYeb
L8U/pCSmG36aJkvvX9BX+bjESw2KtsV0flb9gj8SLrzWAM2cEGJS+E+q/gA+1F9ojPZyPMZkkVOx
QnwQI18U/RSLa9PgsvEN9FWV3+tmSwP3MDMT0I/IISG3/bas6Vee9Aofca/1KsSXJUWI5cbrMPPz
T8ohQHA4xU5HpzRJCaR4alb58mZwIVWsHP0KnW30j5fMOHuS9R7TiaCe1i04MByo/VfM+ilJUe8q
Z36T0z8ejghqZNaxYk0KH47BBAJ4Eeis6AVZRokE976eF8wXT60psQvBnyfHXu5vRkVfaMOF4Crk
ZIxM8Q9cPzrLv0IidCSQgUQ6/ZvSs6FWbDKZWzWqEKOD2yQTCV+5eEXbfO+joVifmElOuDQ/nwbu
p/XmbHnzl731bxDFH8MJ/59CxiWRD0DYRhRKgAcxz/XrJckSi7lOD9lXj4qgulX0UXGFCKcen76c
3vFc7RpZ5GTktMriieoPprWErKW66lO36LXvd3ICs4ZYbrSbH7c026bDVi88iuM4bvn2Nsfa1Spr
blUf3W1b5fGxJgmRKsZuU08y2f35pn7l0obgtnYPJkz5CM/OgIBx/ZXqikbxUjhV3X5zaZZGr0Vb
ON1jQ46/3f/5i+y80F8Wjy8io7JzJjCrWLyXwz0rnNFkQ4L5K/Ac0+rMGaRVCJnF5Q1fAlmGr2gm
iSCnsy9qZ9wrL5PmsSpE+3fGzr+CbfaWA8RjQPZQ/QO/e6nt4QFGIOZbRl+Njgf4gGotEXcb4E/J
4DrTUIiif7rIgkFuQkkAA1r+LrTmeJkDfiKDL/WEWet66FflIH1r4i39hxM29u4IXCGaZGz4+Hct
Mb9o60oVwv+KkCnQ1Td8NmSeX6VqYt+Bndglph8x0eT+8wP+bScJ9hDDJTA2mdP9TWUTP2c9JGWl
v0CgRIbHQhKxeUxRaWd1//xVL4YB7U0yfgw2DHTLjoI/+uuuLTtETGbjN191DalRXhZJ2r6p/ZEY
tR/xX87UqyXZUre56XBcityjMHm1vS21VAofp5qAmO6YQ2mSB1IxGeAca1q/RsE9G+KVuiwMm+Hy
zxdto8MvLwB68SKhVcDTYXjvZUDzkir2F6hxX9p1HLiKwUmq8rvxVke877om6oIDynPdmP7dYv3+
YBKeCsRN94cQxMuwlWIYsCjIcZ9JrTx/w0hUFLS3Zazywd17Qe1Dw+A1qSTWVHW2wOUehiFReyR+
ffNUNNs8gKDGyzZ+zlqvTE5BG/nrWTRQUuLD36zSCywcErIHJPvjNYHhHjMy8OuzFdmshmYaus95
XIBi7ErslLZ7HS0Dm2pbXSTrLhKtdHTnBGnB26TbMOQwaKN1JVgm0DPWL2zApvxOj42V4fgLKwox
44Vkp88BGCtmootY8AN+r7MkwWWMyrJip4L+QlfZtcMYcQy3+ALxRICobIh2NLIoKzjtUscPaa7G
5QOSTqQQux6gh7WgsGXgBvnzIurLkx/2gve7R794uVcgk823aJ68ApromOrtntc/Ee+RGmBrDltX
co0QNVBk3OG65r3HwEZhaTIhDL693cZAmiczwKt8ZCSg5rN5WxJBdkj3dzwzP2dIG+MVBM2qdV9i
g8SLniL/wc10aL7n2WmlaGnFTs+lzycjr0j5SBFJ3UQXwiz5+DDOsuEwW/uF2d69JgfOcHHOEr4a
mfiEj2/BbL/NyRCwuQuSqug/9LjVmcs0NH1xW4dtvF5YqmB7zntnna6nZVrYS3CebOQrTOGtZzhu
OYelm472zOzj1Odto6M9gidgOKkqvAeeb4AOW86ttqjtReXBdVOHBRVuy/bTCDQRxGoa4A56iTqN
+E8h1dpQSiuQ1//8Hb3qneEY4Gdd5Hu2XDejaZ8z9Y7iWlCsfPWC5GR5vQYd95Q9r2qI4TArJ2IK
d6uzS/FxjbvYhL0hBj72GwPohuX3FTNelkWtOP2sBwK93S5dMnJqBRW2t/pYplHZPLZWbF2eSsuS
p7TCIo13yrQJqNUh82nF41+/0Gv/jroajKDTmI1VHFw78JLWL32zGNawW0xp7RUJjAzvxzXcYhAW
OUEgvUqj1tCwzrbW5m6ltzCefVixibc3USYqWm77IDVtduwc/K9wvvQNUeA4bIHhZjofWkwM06EP
+SmLgz4w1xAYmJs7dCuEjPEwlfTIANezUXJ2DX43ckkrd8//nKfSXkuYoPIU7SMpeQXBUSp2SrAx
KnBp0E/i8sqmiG3elhoXj3vNdKB4X0whP+wTdGO5rDJM7Br3Bsfv7xNcaJZzi6XdczUpYHhJyzVk
fTLXjp/vbWptnrAW49+9B/dixMhzJDaQOm5kGeFc8J6vw7rZ4JFXJGJlD7DDKx0m9pcObujxJIQm
b2xBNb3APMEm9lmFvJNKr5dmcXXZ3BpmdPiF/aAHrm8jF7O7OijAKQ6qAkDD3SWuxTIcSvcpyWG8
m4PVsbWRKa9zHO3gKJywOs8gw43VmoU0xvKtzmkzuWq7F+u6sP1jbQXJjklD96wlUZi76C4Swljz
dXesexcvzjIoXnVeXmAvTa5un3ALpdn1IO/DnHOuCo2FDg4vQ0/fcL/UWjvzuUo104iXqaN5Nn0Y
Y3b1qQVn4mbatFyz7nXS0OnD5F53CSBo5BZ08I4EYsLNcQyycsUtQ01dgl8JeTtwUepHYw4Dq0QG
i0GhijAbfdlmWom5DbYr95yUuC3S8hvyJc+zm6rLJ8SOxyWB/7dfi9KGFDnOa69O1YoJKdbg06LZ
Q2lQ9FV27jbMoNQJFGIavDuwREKl7tHbwyKs4nkAfLqON/V3eo7gIp/Ktp94Si2uWZwF3drM/K6E
Zh6LNLH47Fy3wGXUnFwQbD5JCdPzZyNmiMSlyjXN8pCMpc0I83DKCE8qRMVwPo+5Q3QwrCLvgueP
mg1l+gGxwSuefs8scbxm7PS41hsXni/OxFeHHtQhdSJcchyZVUlO+SZFcxpRhrC2h+zIlATbcYlg
BjscysNKfKAN54SvFpA4vLgJUSK8RNwAw5hj3A3dsNsa36ZYroNK/ZcmhsV5+7MOIerbxZk7TC+S
i2ogqibHLC/nwLmy3YxB7ZhMzQ49srnpMXSB0V6nPS2oM4QjLEePZp0lV8wkgMMqdbT5eLFLCFFs
npg2Miv4c1s3xWz/bA27gI27FYtNnKPOseFeo8+8vfUcdmVwDOTAbAqwJ0YnvJ8O4OC4D+NUSA/W
lyfVnV8Qdg86qaC14ovlrdFH7Gzq4bXbLNBJUS1iJmMYoBBdR60yFT7xZlJfVMMZcx6yxgkttYpe
GrbsBUaPxNztVGGnVn9lOGIbHmlUNsMnLGrr+dXGKIm7m5167M4o/M8KxB02pVD7nuEmPZ3mWcTm
bujzdMHdF7TYuwlqjtUjM3jG2/c8I0DbbgH4oufSGgD2fbZUoHM7sw0znKBQrqB5OzU46/gBRbwp
fB1BOQszGk5htdgutb+mUIkS7j9ln6YZvjM5J1m9l8zDY0aXFPXmDqcUq/XuvPByMBUyVrez63rq
ZGCJBgdBgrY9ZaWfdxx80Siv9bpOMJXD0feQ3yLCwY+leZYcnM6H8ukChiFtI+qMGZRgZGbPnbdz
ClaHC+yMu9UpVbQEMVyXNeZQeRoI515VXRO+AQpF/JhhIrmqHpFU9I2e0PAPxls8WFvnMcQgbns7
YghR78QQRcMb0EYoxrt6pK9liawiw8zAxeIqOiTLVlcXaTGWy2ljpqHpdknVWU4+Pny6jz97wM0t
QyeMDS/YSI1r/y0pRTBN+0mqTu78QAvGIce07UV8mCpX1NFF2jgVXomedCrMniJGJev8G1MPwZh4
e4zcJr87eGK0begoGDEzugONBS28/5l94xySRt4jLqgddAsUmeyBqpqA5vKbeRVKhQeVzkNqyKfc
jBwF+FeQjaU0otVpwOyX/Q8FtiSDGoLF2GMFZyz7cuPQYc9aDnBehzyMbIRrhGszTGyGUy89lWs9
Q+vgxtQcn7c+c0hJRd4bjh78QEtOmbEVmb9drBItciZPRGezP2b0beUgS2/jatcQVZvkYmLQIXrP
CE/LpXjKkcxJZc4I1qCmXhAmaY6T2ds2ifIvQp9O/fvZJXdzIATMilhWxoU9NFB0SuHyBY0W7tF4
bbQFl0no4wp2yZRPQEyB/utyo+QlaCnvhaBpTkAEy+aMnuMgJDWZV+a21AnanD05Y2BmrnTIcsl3
T3KT3fbahKLnzzoczfllbtmlvEuaLhvXz8SqjZNVKGs+4pdewhW1qdLe8CkZEpuvJqkh2vjjNESf
mbdru1Pkl7K9yTp6LN5pVMrmUq2SNmXJac+xRlBRotH7Pjl6pdE31x5KynBFW3CDHe6bDFbQYh4E
y08MX22K9APuiXRjT6mfJ1jodaxj1bkWsaChbq/eC1KHhVRZWCY4PBUNRUc94aQ6E2YYZlX7SeOQ
h2zkz5XYel6h3aSCjYxUtgjHPHXNGEH8qTzsC/H0gynDkhUuecCjaLCqe18PHtjT82PkwPS8t5R/
0/gU9+nCHQdl6/GMJm2kN9y1WWXm3NIu3DT5YCopyuoyV1HWzFfoYkXmaYM+xV1B6bXg0zBMpsiv
lAtVxOOgLAtS8NlfbSEfR4D27xvwOm/ZF7OLCB69Rp8sJfNTm82bDi92wTBhpk18v4253xU3Ec4i
XM+6wQTSDNANLrdq6KoZhO1C+4rQh7eAV1v2fCA1oU3UvJrSuOg9u8GCdII/etH7EgfJQ/Z8uubG
ZByaUzeTqO6DgI7KUxQMNt8cI7sfEdkvyaxdVqD8Dtup5Qf+v/00Wcmw3c91LDkuvZzr8jFKkzY1
rKIJ162DFyh7tc+vRzUKngv6Bh0PddAEvuYmWBhH/miwZCyGSxTBK1SQMI6227RYyQnKUziEdu/W
rZ+0t83sZbB8spqe1HTNL2gCklr6rDzbyTEN39VuA7fgKlNYsAIFtvKQmI6SL5NJMXwy+I5B8dHV
pEaCyzqHwU04eyPmjKnw2WeN69sisFSCis31FvtAdEj39p7Ck+c8rmJbz8HsUz9F2LAu5mLxEVL+
ZHJUAMm6njMfnbmGXEN38cDdFktSkRj8rIjjrU1IDBacw6m+Wkg3/JRRsww4EWLZ8QWPyZ6hJAZa
3H2AnT3liMmHTDuXcaSC6Sna6mBy9s7ssf4OzAObs0exzcKGxbNFPvwFm8hnik7iU4paE09tbAB0
YRXDtUroDRrRkqMkDCa8ZdVtxN28npLxqpd4iWhbP7CdIsHXA+2lmw2VipgcXUJ3X8Yc5sHC1r/0
Yi+nVKli8qjnV681tU2tagd/M7RA+q7WqHMao+3GaGeLHzlpsNotiWDd3L5yw2VpexYEN4WciI8d
o7UQkfYVp1rO1G0UVSHJ6zqX2UWat8v0EC1y01fxhAHnZax9agoONickPwiW0RA6oS93/JokHAdi
Vdm3NhOl5UYU38/PVeNSZZinX/UQoAhSJPxTtNcgV76VbzG2CnwuLOp0sxfdYdm6Mufa0/2lyx9v
VLyhiUs2OkWSy+5HHbrlkRYQ0rj0CXsS5lwQSUnH8egsbVjdSgU4wgdRr93umc6yAWvkMTo5hELN
9CL81wJ1mVObB231KegWW6Gvz5EjWdAOTHeNV9ld+WfU6CWkC2aEjA6KmTR0JDrKLzCjeOnwFqAN
+HlJR1tnmtypkUJ0Qmh4yU5PA/f7N1/5ElWzX0l5Glo4z/9dpXNVbRu7YzR+FtFsuzfPWwMuoEV2
/3x3v38V5FByXJhwPuC5pcT+FaP3cbHfDOjE5yJMbXyCrxUYkkKCNbHrz9/1Aw38K0wJ7waYGnkn
hNyj37tS2oXHOddV8HkJmolCZkJ2ip0oxjDnNcyHBime4xZ1BI2pDYUGRDF1jxuLGn3qblAI29lA
XsYiPPo5Mv/sfbQYHtsUSQpMN29k1M/89OfL/22pmNxEGyTxIEB4nv/SZGIZYEdmsxSfRkYLuQ4O
KFsWcrhSQv35q37bc3B2kUBByCgBV41fyu2RRhU+kjfqU5LHwbRepjgNw4LdpH1FojRjGPdvbu5l
C8XjwcjIR8uHbgJWGi/2wdDrIM7A7z9h121j1Ljwst1PBZH9MUOUlFc5Tcj3SSZWfv5W+9IdXhHt
GvGsrPNl+V/Zt+7ftMJeLjNdU4EKv+2q8rp5L3ck7NPFMC4TfASToHRcc1wUvsSttOX8P1tlX9Dh
pxGLgJqkg/QSvK5IDOPAK72PcA5ldTuq2pbmRUmldglR1maNf/7CX7VfaJqgOQHsTJNX0OEDPvr1
ZRtLZt7jeR0+Di19ovw4BKkNcwTFleeaDn29eDtknDEU3sNiyDkZ/3wBPzSZ/voGkmoFfuIGsMHt
4Frg/3oFVIl57SnZfmTgbMW7mV7WBjelb/OkvHhOWwxDQJx5uDra+P0TFHfEaCGvJhohWV/Nz4vT
lMJCPED/K29xB/mcamGr45YjAW+eLtaHOBgd/G4LRiqJ1nIW9rCEItExhJmnLi8+OtX00MvDKBkI
++LNzJ0UpG9AdMeYZN4frwpayzDCusqxuZU22qZdzuBLqhhd9PY4j1RBbiN1YI94hjIUlyWfAXpN
ak/UrCrfJk0lSjf2ePU9myynZYMX386FtsL6x1mJGdi1bxZjQRZmEqu/8Rd4+VoT96yBGzMtCFn9
vrUnKovccbf1Q5f3ATlrpkZbAiXbaDOAn5D1n5+4fW9/eeCEWhQ76dHEcAF+myKhUQbFUMfzhySL
LMY4oURY3aLn5VfOnatdrgCWeTJRRC1eapNCp27s1fz5Ml7eeRBE1gINiU1u+3dJxBZZ35lnmX+o
IOI118xPjs0bv5r94cbX499MzryMIHhzChmAFEWIaTP58GKTY8eSFbnS+qPpMQF4K0ppt0VZKptZ
/fm+rPbVX9eX3x7LCO5zJOm8oT39IjvI5sWt69b4b1pmwRlLAr4cs1MGjEqlW5Qzp8OOhnfDfySA
DftywXbvLcWaGOKdAtYFgqHksf17NTMMCI6AEDQZNmruaLrDq15RaCpzC2stjoUB4jHqeAlNHFmY
uGrojjzZWTluzqkEZ1GWObZT5JnGxmsKgmrprxzURlYGiDo3C2//vAgv1ps1QE83cHlPQ4nW18s1
ECIbkyZC3GBqSnsyI2xsXzkUm6mc//xVdprm1/UmgAk0ja3YD7j+y6mouVNgql6YPsUh451818T0
2l2Fu7s9mgj1hKDn3nsNSYdVaJGFYXP//GkwWLsXFAguiytCafFMakFFpPMbjYT3lVOVk7PdaF7V
iA4W3nDzxRpMFEzHqk0pj4uNoGZOPxt/dItsE8nBcY13Z4td5lNOpoMpGuw2UfItcNxJh+VzQW48
ENCRKYLcPsnSI2uZd9IQ+LvDODDlRWX03ELjjWTvlvQ8OPdS+HH8wtVrZiCQPy9p/Ovjs26vEJlw
QnJxlEK9/uXj67kDE8Oc+1KbQL4vh1b4KJX44jKqYhWC8efjKQuX5LzGRZ0eVJiiKe1X9VuTFa7Z
tajG0zTNgl3irJjVRPnYv8FLMdD39aJROclj418WSfnQ0Gr7YlSoFXIuTg67WmbRK/T8unPuFvqW
EynfqNZzUx0cXQbvNvrI5jplhkTsYMG54QHUsHrrbM5IcVAv0Nd1MtyHnErVKayd4FaugzmMau2P
9MTrt4gAhNd17dMlKNUInNdVMy28ESUjWBPijEa6U+wgCLveIVCDfPI5nz+pvPu/3J1Zc9pIF4b/
SmruobQvFzMXQGwn8RIntjPJDUWMAgIhgRZA/PrvaUnYSDh2Mu2qqD7V3MzgaUlH3Wd9z3tUE7y3
NSWFMUmSU20WhjcbW8/ufB0CmJ6jdOia75C3+zrP3GQcdJbxZ8tIEtyiYQaLcDY7oUyQL/sh9aIt
JA+u3+llxmL9PoDfJ93Q1tdzIJL5kjlA8XvOMJsPUpggbnazjJSYoTKBLux0jL5iKddGmivftTxN
vqn2zridZmbWn26txYe5nfgQLuT+C1y5dWXNhqCsjDKDIVuDDRkgfN1JiEj/2CtzEo75XtuPrjYM
52+tIEohiYkV6/aF7Vc70OXNbIBywszjwzU9kuHOwLWL3XBsKfYCjNBWuVGhX0l6DBa5WBt6Rvw3
iRbXlAjt+Qv+2NHOL14TrA4lG5R4EzaRmVBqzWkHGa/CkMBVD5aAsBe6CvDt+ZcsVno0w8VbGkz7
w+9j8K/uNoNIQf+lrcHKjNVNxJnRNcxFjxnDqj9ggpL9KdQWw09+MmQKihKY7nKgr5d+cLr26Zbb
BimwL8B61lVMR+j7sLOyb7G3tNSTV0zvFgucFy0N4SPVUtW4VtazEOoE3TkPSc9er7Vc++LOiFN7
aqQqy/5kPrnSF4yZ6nXshUX2Zk4tTt24JNZiNx/PoklKKSGLT9QJ80uUbar3d3y/F3yhBggPkQg3
ADcIuejY6CZdr9qxk63h5LsxjEwIf+rr01M9YrjddrcdhaobfNU77naQaROKHqu4Y50ZISzng+e/
jCk2c+3LMBtRRHWAAQGO0c9b3+zqfLigfDC1xxOoTOak0+I5DF30uQwSqiTpYG3QpmgvUubs0a60
oNoTLc6gKXAv1ktrDUebPelc7dSJcQY1G4mzeOh+o3MlNJmt2blgAJx9nuv5aagv9BtyoMFV1OGj
9SwKYwyjTbeUXSDmHfbtpWt/wm1cw7xj+D9ya+Zf6vbSP52TKT6jDWh5tTDTIB1EwyT7ngfT7BYS
5Pl1J3QwENZW3ZzoWrrJoKXyJzdijNisP13R7E+Hvur21umEEoA9W80ohGATPxtmxzn3p7nxRSWr
PexRdIDW4Hnh1mFJfGJka5BdgLKTaNZu9klnpIT57vZwvPIN87Kz0pnK5Ot5Tku2mAe6EQ2bz9+x
QURc3BLfgBAH1ksgeE2eWDhEAwghljMPCijjPWkz+oKGWd75QKJydkIhIkXTm5N4vNSV4M6fbNNz
evCV687a1U+ef5aC/bm+tXA1UZ+w5tsgcZtgwHizMBNnEobehPlIAXF7NPwWxTs4olaiA22laNAq
wd8DVVJKL1Y+oJ8OEjTgsAPyJK7bp+C5mA7iyLL/9WmSEqlfUuhhJ5lezC1mwq90fXtpZdMJLUGM
n+5FUEJvekmu0ixP68OCVj8xJMqBIhwWIMRyMpunnQvXUmHgIZXRObeSaf4x324wZzPTX8JBg/Wm
gcOfny8o8+JR6gv6VBnOGAIpoZfz7Zqi5x3DSPK3+CLJ55SZeXTZBXrMzBrgMuxEykV9i6zfR931
YbeyQdTR1AqL2ElqBcGEJg57ebGhp4ruQH9pgat1tEh9Bzhlw/ASa6J9SePI/zcLN+kPw9d8Uj1M
vH4p8XWsf+gagwQS3x2qdvsor6drVELn283cE9NB7J67YaIFKI+cqiGfjJjKHu+SbPjOCjvf8/WM
vgeoEGGXen6TPLVhHQFBxvQJvurmhgUplTDkxQ485gLn2aD4IMwznwY0yFmMq9qt3ZtVHGYnOVx7
b5fucPt16sTrJftkp9688DBPHFjBuyvIF+DyPkLs0nu6WUfMyfUmtmJ9Xllq8glyvs7AJrH7AbuY
XWbBirlddLe+C7a6epGGjHlnpGW6/ejbUwdAcrhZn/udTP8Bcn5l9pyVP//8wlPWYwBxxi3wriZH
XAwEPMoQraGyXLgrI/PIeq8mt3gWJm22mpH3skRZX2rMu6OmlOwsZ+DEZvRjulPseW83hMnkVLej
5M50g8m5Ym/mt1psZFRIsAInDJsIEPdkZveNFeXe8kP/3/AsVC8i+JzfFv0T15kX55+8BGuU7AmV
xa8fGWuR3kT/7Y+eX+gXOzdcA4+11rlRPFPxwM8tEZCZTbOx9/dfutEtPE4cP7rMuAjrgyjEhyp+
7ggiaqBjpOuAHIuL/gpueCCjn0nh+Rcsxfn83zz3Bo/NKMDMBQmulBQMuytwZYJi5WkpaEqXfDAa
ktxGK6UAUht/TkoIutMlcLQdlY6b2h6A2ENYBkHPUUqH3//IHriPsjAVR3HiR+FhQ5Im0ru/8vKN
FQ7Ogds1RTJY6Pzi0usycOFQpiqE91adkz8lg9EYUvmBn5ADuU/rMqDb4tek0FjjUQowyFOPZbSg
+7QU4HEBA8yJI0Qorz+0Expv8KgNSKqKwPlX9kJjjUcpaE4XLmx478UksUNlyOsbDn0KtHw8bJI/
chAaj37w+i7PJvn6utKFvUZwJj9+5EMpuGqXYhzBjKP8WXXwcykITS0rBbtLdZa8jyg5Hr6+Y3ZF
JVoxaFUrrtZpgqcInX7bL3C6cGcKfVgaPGH3a1KAtolKKQMtq9/LXdciv0CAo2T9At3sUoNg/AaQ
h+JqeEe224UYHkQ+A4+KizCiXQpBM6AgkTwKht4FFUGVgdisvOp7AQQA3pGDA1XeqUWbgKEG6HAp
a6AzVcFkohUBVvmNGycBKAdHAS5AlX7A4mrbHhCjGFBiUlIwjC5IFVWQp5Uv2TgJaIEu/geYEJHc
adcZANAgHyep3bKIioNRXI1dgH8IcILEPTm34ioF3qKjwNcRM3ykdoHOWxIGGQ/6sGEbgWtB9IdC
pP9yL6WW7QWDHs1XkIKmk3vRKBGKC4fz0DYWMbONgwQbYtvOAsdXWhWoXVMUxig/l6/fOAqwPti6
aCoVLI8t+/pWMR1W6gygCYkCXZrNK5+gGSS4vD5Tt01wksXVQs+IHLzkGTA0fAL4XtF5D295eAZs
s2vxC85HFS+37iQQvwhCErm9wFHA8AtdUEqhoQmwCkRSwiSU6lBp34lgH5cGu4QlPuQ1fyeHSKgE
OpcRp5Vv0LAKNrEEAoAQtnKQWicFOtw12bCZ3Inj4iZWX7rIlNZOhN2FksPBQ6j0Rus8BPx4AcSU
OhE6TL8UOh0BDi6uhnFwdCiBSLJBxfOgN9plIyg8HdEh/270zF4ArYzXaT5+68O94BA3AmYmkUZ8
Ulxts5RAAI5YoX5bCiYkT6J4IMAe4mrEDJbbhXeIeiO4q+JqXeSgETnJZhMNCykUWJdqxzdOhGsI
lmucc628U4tCBlCclQ8nYRzMrhhY65JHKz9ywzg4QjwizWZUJrR97hIRvmzIgNPoiCo71ZWnpWDi
NCrAvsgyFFfr3CXUuayFxDbYqAPq6VUmhQVrWtFiqwAdBgxVCqF0z1p0IGjal3WcCaGZz0vsuFeK
jfABx5mjQm+RWp2X1jlLWC5HVikiBbHTbfjnHj51YysQQIJCc6sYs3WmQSTVpGsMJFZpqDO0fVKp
eSCES4mnREKhlFLrtAK0dtIGkrozkQO8ZlVtvZlOcam62cDp8ZZaKoVyuryc30zxnTY3U4Ey5Sm/
WVUoRVCcRwztcxVNaaWIeRQxMrRM5SduOAliC0BGZ1JlKKXTQqUIrFMydiKngitMUxQ43OJqqANX
B6NAXVaFyLS42qcO6OWSlgKxE2VFEmxVBNnIqdjk32jYowG1shytMw30CrjlKZVymyHOpMZc2b9m
/dUl50LfMLNxqpxL63wlAO3SSAzQaRhHGnIPgoNDN4EOui6oR7aLU6qgFvmKmkpzo6xGAHlFml11
yZcUV0Mj0KlEugUTbAnMVrvyKJoCo7Ds+2tdKqtkiwiOiqsRO0MjDRcqIqp0b5s+vwh1ZF+f1wPy
7e4dH1G6Odz+vD48v3jJ4DOLq5R3m6SgmsKdk3ONCBshW0TnVwq/ETGRTAOcCgsBHRTF1UKzSGgv
KQVAGHToA8naV90aqkDsBVGSxHKWUmhdNglAjuh7kdoLAqhLHR51TwmuuOonApeB8Fm00O29g+KG
bToRChBCSSkIpK4Ap5mNk2BbwDNVnI89SLV1+oB0ryYdLDigMKGQEJWU4moYBZd4klYWoonHtHO7
TCM4KtE+L3cSKMC6kGjQAFIehIZtoOwIKIuxmTiQ+5PSMilgGmRtA3lVBoIKopSmOqQOhXDoja8U
RQsjRgrHspvAYKvTf0Wt6elNoBIsAUSg9e433v8XtOVDH0x/6gfjt6JNxveSpxplfvYH+9aP49+r
tg8xaETg+mt/eJMvvfLeJeZZ/Ps/NRxw0Zpy8OO+VaW4T/W/Vy94fOvavfZvtf+PZ74Xj+L7KSRs
YqpK9ZiXowVtNMxI+T5ajA7x+GXC/PFJ/v6r9pwHX/6FhZ8evvLzyS4PauXZdWOf7r36AxfdRNIP
HM9hNB4lNVG4IkMku3J/FPg/orgxg7ZEeEqvHQVRPBpH+6cUm6/M6smvTI/kferfZ2lt8QKHJbv4
wAtGm1HsHa5c1iikV646TN5EP970oyBbfK+P/i37jWTvcoLU/XF9F5YNHLIrn3oR84rrK5fwBtmV
z5C47x9KHIZIwb4iu/C78Wha24AqYxqwENLrBoEfRn79RJYgB+mlw7E/amiRsjokvXK0qX88eAlw
mWSX/XCsm0qPVHphFsju5/n+EYsxWWUbiuzS51HmJ0diLht9ZNe+GPlhTXtUuA/5deM8GIXjQ3EQ
ob/GJ7wYJcnofpolXprW9nSVcJJ+dP8eYrlRvb+whADIL40tSKK0trMrjIn82kni889yWdNNFOhE
AuY1Vo+yuLm0qP1JLx2FaUOHVKlT2ZUvve9xc3RdhfqUX3o9qtutCl4vv/DmzdlosUymft2ss77I
Ib3G+u+9OPFqmkpw8L3S4hfe1r+vmbGqEPAaT/41iud7GRTxAVSV6v4/COf+vznZl1GcTt/0R3GE
pawfzrKJTPrZixsMRvPm2S9TYrLLX039usQNdou8WK7mAR5JPaqpalvSTxx7k2YLd9GoJrvwRy8M
kzxYjxphQoXwlV3+0zQae2/eJUe2rcz2yy7/Ocp+shEruMnr3OB4I1YtYrLL3yB9D3K3mktRoQjl
197Wo8qqrUt23dt0NN2fFaFTgKyKDiHZZe+8eIFl2y9UrFwmvKRX9olsGtsbijpRbZJd+ssIu8Ps
qvrRrBg2pBf3kvTN3VMPT/GG7KX0+n5yHzFro+a56WXHj/TaeQTtwmT/kMXXLJO4z6/8VKbpgT3l
OP+0Z0V56n+rJ9fEX9wH3ij+538AAAD//w==</cx:binary>
              </cx:geoCache>
            </cx:geography>
          </cx:layoutPr>
        </cx:series>
        <cx:series layoutId="regionMap" hidden="1" uniqueId="{FF75CACE-6CAE-45D8-BDC1-A1C44F1D7179}" formatIdx="1">
          <cx:tx>
            <cx:txData>
              <cx:f>_xlchart.v5.15</cx:f>
              <cx:v>Postal Code</cx:v>
            </cx:txData>
          </cx:tx>
          <cx:dataId val="1"/>
          <cx:layoutPr>
            <cx:geography cultureLanguage="en-US" cultureRegion="IN" attribution="Powered by Bing">
              <cx:geoCache provider="{E9337A44-BEBE-4D9F-B70C-5C5E7DAFC167}">
                <cx:binary>1F1pc9s4tv0rqXx+dBMbAUxNT1WTlGR5j+3ESb6w1F5IcANJcP/178pbZEaJPTN+r0rqdHdsGcIl
Du7FuQuu/3nd/+M6vV1VH/oszc0/rvs/P0Z1Xfzjjz/MdXSbrcxepq4rbfRdvXetsz/03Z26vv3j
plp1Kg//wDaif1xHq6q+7T/+65/waeGtPtLXq1rp/FNzWw3nt6ZJa/Ob97a+9WF1k6ncV6au1HWN
/vx4eJvXzXUyfPwAf1H1cDkUt39+fPFTHz/8Mf2sn+b9kIJodXMDYwnfY5gTTB3x8UOq8/Dx+5Zg
e1hwblPqyPsXfZr0ZJXBwLeIci/I6uamujUGnuX+/5sjXwgOb3z7+OFaN3m9XrAQ1u7Pj59zVd/e
fLioV/Wt+fhBGe09/ICn19J/vrh/3D9eLvm//jn5BizA5DsbqExX67W3fgLFW6XqTle5Wj2t0LvA
ghl1HImkff9CL9FBSO45iGOOKHqA52nuB3TeJtN2fDbHThDy/tpJhC50U0cf/FWi63fEiNI9ShxE
GecPEPAJRra9h4lNJXImuvNWebbj83L0BKELfycRulqZCExprfOnffzf6xDlexQhwrj4BT7Y3mPM
ocKm6EnHHszqgw69TabtGG2OnSB0tZs6dHLbfTi4rcztOx4+1N5DRNqSkQcAbPxSgzjdc7hgcL4+
KJic6NHbZNqO0ObYCUInBzupQ8fKGN1U6v00iIg94nD2rCBTfCTeo5wThzDxAJDzNPeDBr1Fou3o
/Bg5web4dCexubzNcyBBt7dPC/TfmzfC9gTFUgJze1j8KYFz9ghdEzvqPFAI8jT3AzhvEmk7OhtD
J/BcnuwkPPNUV+rmHbkBFntMMoYwkS9NmgCVEZxQLMhWVN4gyXZMngdOEJkf7SQif6Wrv1fZOyJC
8B53HIod+5FRgzq88HccUCebEGyDTt2/XqrLGwTaDszzwAkwf+0mMCe6Ai7trSqdqvw98WF7jEjC
GbEfln/CprncQ4IR4TiP5mxy1rxdru0wTcdP0DrxdlKNrpS51rlR70mrgZQRCZwNNOlJUV4oktyD
eAIYP7ndwr1JpO0YbQydwHO13El4Pter6MnMvAMjkHsEE84dzB7OlgmdRgit+TTG2Jkoz2tybIfj
YdQEic+XO4nE5W2/Mu8IBdqjDhFUoEfPBr08bSRABWeN5PzxtAHytul7virOdkQeh00gufy6k5Cc
3P5drUzyjmcMRetgJ1qryFYFAVQEsteQiIf32UtU3iLRdmB+jJxgczLbSWwOV7l5V30RQIsprDxE
nO9fU30BT1TYSNiEPbODTX15XZ7tuDyNm6ByeLGTqKxjGvurrIBYWvWOniYle45gDpLk8VyZUGcO
arU+dSCS86xWm+C8WaztGE2GT6A62d9ZqI5ve3Wtn0zMO5z/EJDGYN3Qhse/ycyQ7ewhW0DETYB6
TRF6XZpfw/M0dorN8U5icwbBGjOk7epdUzoQ7BQSMjqPR4ttT0wc53uCCLG2gA8mbkIJ3irVdpRe
jp7gdPbXTuK0TMEF1eodads6II0ppHTYDww2NUiAE0rFOt75eAxBdGdTj94i0XZ8foycYLPczTDB
U9L6g7774Om0yf5+1/So2JM25QIRyAhsAgRKZCM4iYB7PyjRJGPw74q1HaztnzIBzvd2Uqn823TV
rd6TPhC5Z9sC+METd5uERDkDX0k4lKBHzCas+y0S/QKn52eZYrObrPtYrbMI75vEXmcJJKLk6Vya
nEqS7iEJsWqCIZiwaereJMt2WDaGTnA53s30wbG6jlS4et8gm+CUSzBxz2Rg085BdQ6HQCkkth/f
nwR03iLRr8B5epYpNrsZYru6NfWHL6oK1buyOUiNQjKBcbBaWx1WYUN9DuHAtR/fB59pU33eLNZ2
lCbDJ1BdfdnJo8fTYN6ua3Xd1E+L9d87ReuYD2eIkSfndWLgOOSFiMAC4cmx80ZptuPzYvAEHW83
I6TL/Eat3jXjI/fW1otD2ODx9ZLLCQcqECHk48jHsMOEy71BoO3gPA+cALPczdNnHR/5pqvkHXUG
70kiMV1nQ+9f04AP23PgHQgJ0QfkJqfPWyTaDs2PkRNsTr7tpEn7q0reO1JKIYwAZI2gRxcUwgSb
zGBdk0MkYgzKdu5fE7P2Fom2Y/Nj5ASbv853EpvTSL1j8A1CBxRWHcj0YwR7ojNQ+AGBHYgc4Kdi
tid9fSjHeU2a7Zg8jJrgcbqbIdG/KjXqdz1g6B6W4LiIJzM1KSm4z4c6lEmHPeSDgBpscrQ3CLQd
leeBE2D++r6TinJy267eszgKAgIE6m7pc6nHxIQh5Ow5oEqCiwcbNsHldXm2w/I0boLKyW6y5f8D
nwbugiAsJNR8bnU6Ofg8cPJQ8uSUTo6Wt0i0HZkfIyfYfPlrJzXmatBwcSd8Mifv4MUAI5PSwc4v
Tn3IWkMtOwKdsh/Z9NPcj7Xsrwu0HZnnJ5kAc7WbfOzh7sT/QfUagYA0kZB+++Hub7IyCAcISSHv
Bhd37l8Txvx2ubbDNB0/QetiN2PRp9Vt+K43QgAlqCCEBM7jnbZJJBrd3wgBkMjkxHldkO2wPI2b
wHG6m4QZ8ji6Wt28I2mGKBr4MpBto4+OJqz7ptogG6pCIc8DVwxe2rO3iLIdkh8jJ6B4u3mzYKm7
1dPavMs5Y3PqQFyTbvX8JdlbB2McZD++P7Fjr0mzHZOHURM8lrt59J8m6SrS71q5DjogCNzDfQyD
TQsHJBz9UNVh20/3EMGqbboxb5FoOy4/Rk6wOT3cSVp2pBtl3jmIae9JqBm0HSiPeni9tGASwcGP
oOZWPPKySRDzTSJtR2dj6ASeo91UncWthjTNO1ozuPMB1zuxgATngzVDL8ERZI9SSjgQs2drt6k5
bxBoOzTPAyfALHYTmOOVMavrqDG3dW2ejMu7HDZwhR2WH1KZ968JPFBX6NgM7uQICNxs4vJmebaj
Mxk+weh4NzE6j6AjwoelSVf5zdNqvQNEAAEWcJvjsTRDTkI169JPBFGadRTt/jXhaW+VajtQL0dP
cDpf7uQZtL7Zuv5TFOr9YFpfbsNQY/NcljZxbKBuDWKcGGj2I8+e0LY3CrUdpReDJyAdX+wmSDqv
3zXXCb0IwI4xJOGsuX+Bnrx0dAAhCtE3Z13R9sLWvS7KL2B5GjiF5HI3IVlVw/vatrXzue59wybK
wh3I1CDIHMjH7ObEph2/QZJfQPI8coqJv5OYfLmtMthlTxv2HY4bumdzhuGfiX5AlYYD0U/pQPX6
/Wsaen5dku2QPD/CBJEvu6klyxtwPt8VDyikhRtRT12GJsc/QnAZFC56cmFPAHlVkO1wPA6bgLHc
TfU4Xqn89h3BYFCqCVfY2VMd7SSd6cg9jKAkAwI4DzpCn+Z+7MbxmjjbIXl8igkkx7OdtFgPt7zf
vRMUdBqC654Q3n+0TpMTBbxPKHFep6J/BAk2z/i3SrUdoJejJzid7IbqXP+27dvDWj0cLy9+8t9t
dichUgYNocDl38rC4P4n3DGEYPPTyT/RoEk3ul+LtR2oyfAXT/L/1Oru123wnpsE+qt6NbvvLrjR
Ce/3794/LvQ8nAx95LFbacHD2i1v/vyIERegL89dC9cf8jsGvDHmdmXqPz9aEIzeszGBPjgYcEXQ
muDjhw7KftdvQSkBdGCzbehWADlS8H8+fsjXHSz+/EjX1xLWNxYxXG6EXnsCzjazbhQHb1HoewQe
LfQxsKFDmEPRc1vHM50OkJN6Xo/Hrz/kTXamVV4bGL3OHhUPP7cWlkGhHETMoVUceADraJSAbVVc
r84hQww/jv6nGHWCg2CITnlRSOSlVmbFbhdh5rHSSYZ9rhOSz5skjGLlKlIchzi1vFSF0Y0JxKhd
Hma48IQdlf0yGsssd7XhzvVYYTnLciWoS7NiONJlUqVXaqTlkTajfROTsJcuapK+cW2G+OBnVtuS
hbIc/ZnXNcdLU8q2PeiJqrrjqnDyWVQnfe4OOB3cZHCS4wJJ6qEmqF02WEd2MxTKrQoReijOR+yX
Q/W9bXA1wzhKl7Tt7cEbYoFuIZrdMHcgIZ1LEUR4FnQ5izzqROo4bXW3bNKG71tVUy1bncWFW6m8
/9SW1gLHDfY1lldd3pNFZKV15mWhXks1jPFVz0zhkYYUfjP0R5FEqtqPR1Qh5HcJCmq/0WncG5eT
itUuynHoYp1WxhutIBmRC8jDKttjg84UVuyAxqM5M0UXO4cd4uwaVmQ4TIyMg+pydIpxWVfUWPSQ
V2GfzOIKuQXtnL5YVKKI0hnucXesY5oqmu7zdIAEcT53RpG1yOtoFNVkP1Z9pMveM0nRNvxwbPq8
kqOHDEK4n3VR0sRR68qw6nG7RFmCZHuYdjJWTu32CEoykmUoLM4Lv4Cmkd9agtG5MUN/lpbS6m9k
zov4TsbI3A2BjTtygnPDMnTBswDNnVpxbdyCB/xr0aUNdctMtkddmCQHTt4UsFBVEkTekDbxUlGZ
k1mVJp8Q0tXMVlnlBlHSna6vS7q2UjFsyz7R/lAkoWdBNvxAxImehaE9zkelkkWio1Okiv68dhqq
/MBKsa9kFeVeWtbhgRA1px4lsNoejkWwb+d2W89SMrBl1tvVfJSjWWlcpNe4LhGZy8Q4zK3KMXJr
EYjUDeu4Im5uJDowpO5cSsL0IM5UjPZp3nyPYtrW3qgpO7NgBZmraRF+DytqH4YxzeZZz6xFS2ju
c5juOHVIsUAj6j/lukaLqEtEfEpRwN2sFF3jJthODjEKy87tsGl9kTj5su1sdqLqIMZuX6f0yBHx
eJAHo+2OsT34SROtQMZ4LuwMzZs0PHEi0yR+Q50jyOGYr1GfBN+jKpJznY3toogJnSVlkh80iBef
YzOesJyzT+udfRogY/vcJvnMKdHxGPPBjVRRe4IUbC5UgStYgcK+02iwTzVLwq9hocbDqqTdkW6T
dN+kTuEOygkXcdwmi0CZwA3KwtzgLjGLwqnkRUgt5sKNOnwkEv5lxPZpTuLS41bgHCVjy44KVVr7
cWy6K1bqLnLjpO+OekXwt4wNfe82w6hDt0ttcu5g2sxQbsidxUWUeTWsxjwZ43rZ1Om1A6F6r1KB
Eb7VDKV0k9ahFwXp+sjDvNXXVAzhJYtpaLs6qdjfdabVIpfGwGcU1jIVKfYIKSy3bNp02dmOPkj6
MvNEHMezoI37OclDsd8zJ3C7Im+F2zh9PK9ZiGCjN7U6RDJqLuuoSrwU1ufS9OUn2Nb6XODhSHaR
5bEkkPsWjwrhClLyA1FZSrqSpuKmd/LoTKZC7beBzm+4sqWf2gNO3CKDFNFs0NR2BxstAyc+r7NK
LAfS9n4Cu/sCWbrIXNQNeF82JPC6evws7Bj5Q89C7nJeqpM4bcGyNzb5rtOwc7Oosfy+QzT2e9th
35jopE9QMZ7rXiqP8qq7SiKTu4zE+hinRWLclvfXVp+3sxaT+i5MOstLWDnOdBqZRU8x+YrzMTsd
kZKnbS/GsyFneo7SsD7DVVUcBlZnX3BUjYlnyiop51qbcGZ0aa9E0VQ+7Rt9HlNL197QRcSL4sZy
KarDu34M7f28zfk3guvR8kfYWrMRTI4X1UPruCKMOj/XYPlFV1kuF61zjMsx9EAjyZyGCH8OS1kc
io5FB1pWxVmJotavS7uFlZXRcKuGqr5gbVjGXomDyDf2kJZuhEzmBX3puAi1eDlWw9B4FJe3WabI
DPVauoRhfdzHRexZpKyOxlx3n1JuzZohkcdli5ly+aCiYEkcKzmObFT6CJfx99S0+DI2aXHMCzFc
2B0yvWs5kTynsq/3W1H3S90Hiro6oJ3XRso+rdoiucqkLq9CkVdneZMGX4okUIdNX/Zu1InxM6ro
MItsHS+Gqh1mwVCXru3kJvIpPK32+hrb9TJPx7ZwQ958XufqB1dRk/uWYrnnMKpnpR3ZZ6XhIZlx
EeiDvLNo7WVJNxyyeMgST1UIz4SmBNax7r7SnjOXtZGzGPqsjby4DMYDpJBzjeHzLU8HuToL66jz
nNiWV8PIzL5NRzjoRW43qWtCo+aOSpwjDrHty4C3VeharHISNwyEor7o+qOm1NXcFLTJvc3GzS9I
1bUuhgqozWO77Ocv/3WpM/hz38n5xzfX3bZ/fAXX3h7adP/2pyA7t/aIzfSH1uT4+bN+9IxeE9Ln
BtITivvQ2PsX/Pe3b76NHANbIEBZf02On9v+/SDUj2MeyTFUnsFHALuz4YotXFhbt354JMeCQycv
DPEbiTCC2nQOMZxHckwQkGNgdhKutxEbgqRAWR/JMabQRAcKqNZZH7jUC7dz/h1yDCR7kxpTuKnN
KLmvnIe/Qtj1JTUOu94eRaGbfYybsPbSRGYZaG8kj2hDJNhsVuVHidNAm3QZtQK83ee12kLN4QE3
Z2c2XqeHEayP4JAfwWvpNoh5WYajbMe+XnQNbmd8yJwZUjj1B66y/f9gKqh1gjINCi2H1+3WN6cC
PtAilLF6QVGlFilGnUtMVMyg2Lb8D54KlnJdx4vW96oh2bM5FbCZpBgorRdp36tFT8bSr+o68eqe
N8vfPxU4aj8t4PpiHXROhE3B1j7U5lR9WzdJymABpQqk2w74U141zl3fOn6YB7HHNYGzOggSr7Cp
fjAKD83ct6C3dps23Kp79AjcuODrXQxu3+Q56z4KAlLU9cLSFKx/3EezHIHv8/tH/HmPrBsQY6hF
p3CFHe6xv3xEEwpi2jJoFhW0Yq1gb+YGfKG+5O0sLrI8e+WhIIg3eSiG1xlVTKAUG/Kq64fe2JIM
jiMSobpZhAPQ/yipbsFLvROhBvKQZodOAK7S7x/w52Vk0BJOgusAFyWgR4z9ckbg93EniG4WMTjD
Xh7IFMCSGgKAv1O19TK9BAtmWferFXANZh3DfDkLbQKUA8ltFkS1g0ss6yi0zOmAMPZ6O2OvPNO2
VdycbQKaQ+2wDFnaLETbITfQyg3brHaLOClcLWXtVkny9+8fEE+8fNiODH5jgnDWTSolbMiJKRui
xBFdB2qHIoeeUk3TL6HdBEtHj2K/0SF4AOU5bwfhlSk1N05ti4OCkf0mrPSibWQ7a8CXdKuOF9d9
T6zl4FDp4qAuL4DUuCmPwOlOyvEVw4S24A9d6iHl5TDB8U87TpjQwboGNVJdQxOXWl3C3b5n7cyy
iO0qg0qvELrzCazeDKc9/W6PvD9rkChOeD0SLyxCeQqBtfAVXWBbRQP7vNZwBv9OlCGWqZOMLK0X
fR3NgPIxX1VR75XCqWemDM1ncEJiz+4cmfo6HfODPo+rIxNkbeJnfd26rZ27CTWxWw657QJ3Dvwg
F7YLUYHhMIS4xQl2Rms5Jp32y7au/Y6zwivrSn5pOmV9qVsReJKo0quoxedwYVK5LanErNH9QZ1U
xu2stPHqgEm3T9lhRJPPTSfMSUIHAtGPMZlXpFF+Z9WnWvJxv1R8dAeaErcP0uDIjgb7yqrKdhHn
ieUFbLhLBnJeizpxJQ+T/dqJ6lP45Hz++936s4Ksy24hIs0onMHQhvClOvYmZA3r1qCb6MQCJ81T
wl4i1V82Y1DMmiZD/7ZKwoxQzAuBH8bX9ubljLLqWyHHpF5UQbBEhs5SFF7LnB5VJKdeIp2vv3/C
n+22YBysDVpfMgbqMzFrJpRtDtjUi3hICxe3tFuGuiMzgavB//1UP29TAYE9qK+AsnJI869/3cOm
zQ4b1sZdq+EUFC071FaJoOK14a8s4NZZIE4JNAV6R8IavpwlswMrqztYQMup7MotubT2mzIUZ79/
GPSzHYOngSJ4AWwR6rPYZJ5EWSNyCgnuYo+0r5GJ506fhb5jcu3SwHCgFLDxbU7Cg0pcVThcaJqo
18wSgcd5eWBANQsETZmAy/uQaJzgV5aajqrlZkH7lM+6UqbzoIvrOe1qJTxCR7pEeS9nla1vU93x
86SOu0XI7PY4G0dywBIdvIIA3ioTdLwX0BJlfcd2cqxAoMSygoiYRR42+dKu2EzaTeeOeV2eBKZo
vIg3xbeUgSqnpTWcNoUaPEfZ2Jci1z7P09sU9e1JInp/HLvvTWxhr1R1cTHkjXKLWrF9Bn7yQT6k
J5YNgc/fY7v9ASRccIDWFHBX6D5SvcEuAlTJbBAdLGo0nIcVL+ZNR8PPEVgxryh57AcG2V7GnRpO
rCo7GKJxJRS/NJUjl00RBF4vqnbtvMpPeuT6UtDxdmRBfkAExLO6IhwgChtbcFbU6bxSZfHKE6A1
7D9ti40nmOzOrk5BYD2YxWDF4UEwyvygZn3ux5bt16oCI984gxvH9pLoofXAGc1e2QVk6y6Ai3AQ
14fbvHyq7mIAWzKwxixiK6oLt0kF+xto1RkHD91NpX2j07a/4hhF16by6qYNvVjjCOJAUe62oZlj
22i/cih3O4W6zOW4KbwIJlz0LI49GofodsgRAlPJLzhJZsyOte9Y8qoQcbWPWmYfWQyl+6PWK97a
F84AE4UUNV7RScNeWfOfqZuA+7FwuQwYAqRR1g7ppnlbs54kiMEglHF6lQcL3sapb4125OqRkVd4
4haz7QCTAs8T2oECV5x4FCaFCGsFRmdRhPmdVCKAU7uNXdqP8pWZ1p802UkwEySNJCRvuT0l9mUQ
NhAVZ7CTqvAyQSS8itMxSN1sAG+CDUmaQlTGEgeBg6JXttCW09eBYjyHE/hNADYQ75crWocKAlix
bRYNH74FtTjreXlu0+Au5fXf4PI6rxxQ99zzp2dlGErVocKMOVObLlvL9ErBloUe7Pl5Q4D3DAHx
hzxqPdKOt3YAsReV9n44FEBuqFBea8LKt4Gt/N4Ebd1McPv3ofLXnh7LqqlbFrWgv53QtW8X3HFp
FESupXTosSi++/10Ww5NSL4RgBm6x0Nt0cRiOzJOwqzpAeSh6hdhgQJvbET0io+4dX3hVw1BNfl6
eX/K8MUGhRrRwizAR6480faR3+ax9JxAWMvOENDOlja+NZTprAvCzINoQDrrW+twhBzTK/r6s1Mu
4HeDAVu2QYegZ/5EX7uhYWNkILpP2tqeRSEP56Yaj4d2CL0wQ5ZXmCxfRLzGEGRv7FfUCm3TYGBD
sNjA2wWd7rU6bANMcrtaDIhGfxe8guxCV4X1qVGIZW7naMfxdAMf4FqDtIBQO2XKfDsuEgxpFx4l
XmcN3XEbkTBwcV03yGMhMze/3xlbxFz343TAxnDgOWiyMyJLqIHlTrlw+qCaN3RsZxRyfzPg8uqV
JdkyFfSBgnZeNocwHFxAfKnukJsyRVnxclGPQXZHycA/jXkEuTXLsf+DxwIOyigkBECXf7JqRV6M
dSFouWBYVZ8kQ85cDzw4jKv170b7nUe/xYjBTBAWAYrIIai1Vr0NLoHHIIx1AzMpYod+UOfFRRaW
eAan2+jafQZJaR0Nr5iPrUsJ/jV11qVO0Lrh5aSQaMxrGbFyMWDUehnrO1fFGfYrG5tXprqvG5ie
EMA04OLOuhEbAYv1cjKRUN2EI4ItQiu7nDvDUFeeimg3+iwL8tRzKoN9Bzh56pWk7aw5eI5NPxt7
TrJPmWCgXIpAjHEZQAL1Cy7aNPKrPBGNX6Spo9w6KKOV7ph1nBDBzDyM0jB2TY5U5ObwSMTjjhbC
ly3r0LyDNn0Q3bciuYBUCIekDq2i2A2TCF06DR6Rn9Ke4XmMst6ZEVlE+KvskMpunRiCJaFbgAcT
HfZRRQK/UkkVfTYpJA6XaQ7RtUWkUEZnll2gg2zse2sBScvWnLAsb8QxrZsh+OQYlOZz+Nrq5llX
mQRyf1QmuZ8nLQ2PBc8Z9xtGdDxvWJletJZ0goMqt/Q+qpI8cIewgoyljNSXzEAptNs3VMdLHnYh
lDc0WifzIVFDOINqhrw6iltwJ5XnSMgiLYzpZOL3LWQcfd1Cpvsws0xgQ9whK7BfZGxNrpQQeMVN
APESHtS9Nwqqq4uCKYsvdG3i4ayDzMVFrmhVzwarlPzc1pkIIRXUhs0SSGw/LwVk1+Y0DyFxCsnj
cfSMieUihzygnqXBOvxnW1gmbmmY+BxHZer1aaaJZ2jUIjcuCrafieYTxHnnTcuKq6DA6dfUEvZ5
nTudG2Rxv28NcTojpTxt0mGel2beRzw/DzgEUWkUzpIxVwtMk85PZJLNw6Y9IO3QebgwqzhxqMsa
HPhN3JN5RsgNJVY3a/PBgAwVXzims2eSKmdBJVSPAGMe3TiX4aGhRf83r8vOp80QuzlvV2PpsP2W
9KPb9oPLVPplncl0LKc8YzKrZlDOoM4S0o1eYyt0KLI0OiYd4AHegnKNCr70I2ELZiHIo0aFGw19
sAwkTbw+ThogFYZ7KZwSvjF8/JSk/bKsae2qcWDwn+Q0gehS39EK8rg99kc7KWd9XaVuHAWtl/Ak
O+xI5CtA9iwQ9Dyzon6GOhHNx7EavcGqGz/AA16MQF3PgzAtvufC2Ed5xIUPiTUHUqd1dedYZe5Z
dVv4AgLWC641W1apHF2eB/2S2AoqYQYuZhCkOMConytWoHnChq+Z3ZRfcxXsc0YvVDN8ZX2Qzzpb
QqCuCb5mjhVWoIGZWEJpRz5vrTLwR2ZdJlD0cmAConwn1GJmQ8oUcChHl8Zy9KEspDhXldWelWEl
zk3Tw7lIzFE9QOVB2o/KHSzoBFp2xb4gtdpXJsv280y0d9TUDaTzuxEiXEmr6nHwGl3mIwHXHNtV
GMy0kvVlokU0uhg2z1WGbdL7vAQ/Ag5TMBJx2HTfoEggOSk72GXxEOSuSNDSbsJhBoldPXfQKA7h
L3rWg0LMAqjXHsyRGLqwM9+GqOKmhAohSHkm/mhw9c2CQg07DgUkBDHIvOAW1tc9H5NinyQpbvxM
VLx1Bw2lYEeW5dSxm3AB+cN0aJl1AOFZ20CQtlT7VQUr5dZJnvrrEprLCKL6ZziN8WWQ5YlaQt1I
NWNSlSeow2KuVduNbl9CMC5Sxv7bsQPgkxDfLWZ8tNPDAg7Z69qI0Jmty7q8uGOKHPW9cS5omwR3
EoL7jQcsIAPnO2htfxxE/xnyTNldVVQOVBxlBn3Pe1754KKxU5nj4puSeeebyAyLGhjLpRho/K01
8DmDlfYzXePyYNTgT6s+p0tosmauIAoHaZDYROO8bhvYCRGR5dcoFOV1WdBknvRW+ZWXWO3HVVCn
S9LXyVwNtrliuhzAP9Rd5zsBy6C4aTSgHCm2mJfYNPFDx2FeDIRr2ZQs8TmEkGfglcpqnoDflO1n
hYafr1XYfimDLhxngikkoNioC5SnbVpKL4PU4LLIo3S9B63uIJRxdGFnUepqXjV4bmA5rS+5pPCI
vEhkdBjiEUR1kvZLi/umOw6DIDxVohS+tovxWNdCHNGIwqeSQi2orZyLtsZsdIGJlAdOEUWncWeK
7xC6wzMInLHTsAJVneVQDzMfmz6Zd7qn2YJzHp6madFyr2AROwUlKkGpAF0IwpcHSSbpKY+i4u+q
DatPdKzQpVGw3ipOhsU45MNCRLCoFuTb/5e9b2uOG0e6/EXY4BUkH5esq662ZMm2XhBW2yZ4AQGQ
IEDy1++BpZlpqfezY553J2JcLamqSACJRObJc5KXBKb5UaWjek59hlkNdFN21+m2OWJmm1O6CHwt
mZcPKM/rCxW2xdVmJ/VsVjV+sRzzuoGk8ZcM61GX28wxrXoQ7KIGGnGcCzN9L9yU3iabJq60sqhv
lyZtFOJdIdbvG0g++YIT2MVJX8YuZOtViGNZ7UD0ApWK51qX9cDbAR5qZlOpZRB+UuGa3japZA+K
cvCI0lk+0Zp2OzNzMKIisrGwtDmCyHSOo31tcn2xjgHb1WS2l6PA4NGvbHnISQu/WLPmFCt8WgWk
vp0LTbeS5yki8CHIUbGIdX8GF0yw0hQAcXZN59gFFwZvYLbIy7p2vdm1m5JzuWGfA8Yaps/rCtA6
z+z0PauTtALPsT+Ho/FWPnM1o+YSpfeN4PYxkWbOKidxk30adHe5GdW3uOX0nhSb7ks1OH67UjGE
5ZQM45deb8uHnE7zY6CW7q7xyx2NLL9K25Dd6QQMoLAj68G31I9KBBn8Npkwa3nL1w9BTdafwQb6
EFmSdCgB2rO7SLTJGcyJ4YrGDt8ot+4OIfvygG7j0/fN2YRcbCMg8T0RfP2ZKcB8FZs5kyXwlmks
B0ocCBhEZgM8+SZIBS4lu0s4Uq5SzZNez8JayjF2WNJG9AjXSxNYGnwWv+27VoaVCDf5gcQtQFy7
9ljrYMq5PdNY5kNVTOanzAlyJhsIEF2E0z+JbMPHpFZuZ90EaqVt57nC1tMf4S22nzJq1VjRaFi7
amzT+UeUz1uKNctg+0phWihO8ukYgB85lnjmdPhpA8H0rjABvFlG7Y9F5fqjYQOAfx2pG2NX9XVp
mf4Ymry+ZVQ3R1PMOfqi5/EZfqwY92uO/T2Q2nzWTTMEH0eST/DxshPpWa4Sk5fH2TVyYnZQMxvh
xGiUATc18YyCcJw/bVNubphQ9dH2vT0lVGBpcGxexWPSzWWa1c0HmkzqoIZkehiVZeW48Z+mlvjV
pJTaMavi57So00Oi+q1SySp3UbwMVWpjegwxXyUqmsmuw+PVVWlisd6FYlw+IAhx5ZC07DHq6wR0
XHlviuTaZnCJSxCAtWjGcefmor3RwH+CmVswDNWIy3b0NnAivOGZgN+IN5TXg4ZcL5So22FN2T1l
kTwXSzPXcLpiA/8UxUYdpsE5bcyFXdd+12BvXge1G6+GOhsuaj6sJUJ9hIAFyn+AUL8VKdfnLhuW
u07a+LvtkwvdBCFcWo5/4knvBxoq8ISSy2Vpk8+Itz3vbJHPhfN1JmkOHMjyWTOZoVrGEZDaVq6f
88XVd8HA3SFb1InKXu8KR5q6bLQ85W77BvxPfO1EtoGQJjFJEUlqOHpkOFW2rglYQ103nTsSxKVl
JLjtRKIO0zynl4LNyy7pI/ER/5EBlGfk06wJhasr6rt5wkXmlGUf5qAAXw15TImkNPlWNAV9pJPp
T02TPS5tII6ASzniQIRypWhWWcrG8esmB3Ajw+jM4i185gFzB5uT4GiicNvlzRzvnMVmnBQ3pesA
FdbrSi8RXCSf2yQ9DukiD9hOcMAS/Mqypro4Fn1R/LTdHH1eVBLeFKLYwFoQySfFl7ZaEMMeUvgu
DG3qH0M8AefjarFKqQVn8JAhLixHM9b7elnUjw2lpqhStWludAszaIa+bkoQ8RTcmlo5+NntVC2q
HSsUEMpiM1E1ZxQBfVK339p16S5qN5xMp/u2TBNyJdd2+bgF0WfTEHHAVjw08dYiUEtTBGTZfCOS
lD30nUSYkdhDBxfYlio3zV0ejNuuE3F+Oa0NvFfA9zztu7IDH/pWqFTKirsiRNGi387rKu01TQmO
HZGTDhuODheqXtrbvo25LHW79dh344C0tCctthFqaPa6YKb9IvDs2SMkrwOOnAUUY70pQBpzQ5YP
BYv1FYiNLbK6zDZdOY9td1G4JriDOuNibLPlxMDTtfnUXfdY5ctpcBm8vuxRHHWmHNxkroD7riWd
2lO4kOJLgZop8hw8mHKYK8HTrdKK2qrNBp6X1prwy7Im41lG2XO40R9slPoJEWsPFp+QcFoTecj6
lBxiO9d7k83i40oRsfTrGKLoXZitqhfGFcKh5WQjYZsLEkuX7GwWTNkp60DWhtOg8paAO12Xw5rJ
W8A3MiijvK0lygA9nJAM0/ZJiHb4GOlcfKQNcOSyWeFAW+7M936Kgudhavl3zYJNVRGY+LcaLICL
dGzl/YrnxrovIyIerFuDJEdw2uOUIDQ+9yrHiVIs6itOS2BnWx9GM0B//EmyJvqE+BiZaSd4clF3
y/RddNJ8n+YJIMK0zuJnlwxAFabNsKdgasPnjo846WUCHvmkF/YUdSOS8IQ1pKjUxqbvJFVElNFm
i2y/delw3+sFjmHii5OHrDZWHpLCAdGYFw7z4NGMAEcOvbzndO5SxJiSPaEzNz5TqKUfd1lbdOku
GQKY0RCvptvZCXe5b1PQpXYDWFoZkpgFF22bZJgumy01yBuDwYa8cso19QHBK755I/kiz4kD/Ljj
SbGSI1l9CGBQIWUlkqniquUBON50FAhae0axSmTDUQf2+sye7Gg5L+u5KZaS1an4Gc0zrjrreIWI
AO11n14mM7WknsEejcOm2qYAzLQs3BYJKiuVx7hI6yrWdOoqYEGY+jhMhvsU/LHh2Dct4B4wC0As
HbqlO6kQKNBtpNMlBBl5Sy9BZZX3qQOjAkuIemvlmMb4uiwFHjKqoGsvJ7AY7FGsIH5cF9bYn5YC
Gy3nKFX8mpKQf+pWGx2HeRg+CyjPP3ZZoVmlVB58clxN62kBDM9ukxmDPkU2wD0iKsddNwPD4tF1
GQjqfzLtK6wJ9i6wf77ugMtgFi0xeP82RNP3BtlLU+Jmi6t1stOPpp3a/ljMo0YBowD1/hh0TbRU
fYD9Uzos53YagP9duGYiQQk7RESX8kS154COAFFG1FZaOJcmHbHV0VQPnyU4vyoxB6wrh3wGrSra
lq2/5TYOKu1DyD4bIlP24AY+hG0Q7XUvgwvUpMeTE3P8UdT5cgUuU/O4bdw9uCixL7D6qyTqw0u5
5EXY83cW6N9Jof9vclBB1/obMvwPfdb/ftu310uewBzFR/4tz4LSKgl+tUbGHgD3698MVK8fBukM
XV4ysN0KFGr+w0BFxwT/qRxhov+Lb8//ykAFORUFHTRUQiEe/TDD/L8hoIJ5AhT3b7WxAKTMLMZD
TnLQ/HB77+mSqDhM09JRdwXdSu955LkzovdHLdzGpVQ2j1Cv0WA6zccuEr0IPhuICMN9NygxfYpE
YraxBP0JRtmP7QgpUZXZQav8vqGDmqip5nZofhVnl2Q4QP0C8x6GYj21xDnCqwHUOWHP49wL7K9y
M/Ng1PXQrziWLZCvqSxyNVylrF0uJBE2OEMbtF6vCWOf2liri4HQL2SS9uikzeoqWIpdgcP3qhVT
c0TYM2P/pcAqOG22AQj27EhZCIdjDNX8Yu9iDUiwHzccY7Sny93W2fRboCK/Gc1kr5uAM0i8uHFz
Odq52coiroP+OCy2Py527PNdWsjmTFEAyG6Av9gWh07QHDUhEt+pVnM0Y2fnkvRARrhI4BLZ6A7t
Bhy7zMiAL/YROVyAZfY2AqPgq3FreOcoHyyg29bs+DTZuqzVClcz1etWTp0Ydy0Yk18g0Vof2Sbh
4Mdaq+W8yHzpSjamGGjCgjn6wvpWXzkUzY9TBAwpCTu7p7XSyDXD8cpJGaodOhW5PYwUXgy5b3qm
ILs8FojOriKDuvqxaRON0Hoag760MPUdiec1+AgN3z4yZBDH2PSsojL1aGprMnDnWiimUitsVoKp
O8pdMCdpibhFnLSEhGGp7ZwfIufc3plWQucW2fqwRibARNdAkqES691PZCbBty0NcUCk2I0H6Amg
zhqS9RscfxEdilGkR1DS1H04jPyyo6b/IoOWliywoasU0rRTb3kd7KIxuwUeMe7miLP9yGUGch8H
FasKwiW0UHL1+gAsfNnzbCxul1Sro2bjXM06qS94wZaslLHo7mkfpwpefe6/By2RZy+HOhuRiR26
C7In7IbRlkMbFs9g44UANCcD+VFtNKC8vpnPbhTZIepthmh4YNN9nti/AlRCdiBIbjuWj8C9sAOa
s8xULKq1XmxR1TQPrwRFPtTxNP+KRp/R0U4cYp902iAATC2qHFMkSLybmP6UJv14o/Nge4aGEHC5
rtfHuVHixDaGLUhIUCBoJlu8t8qTUaExvNFgYLjSyBbodmQbVqVTl+9CQAAPtNbILkgxnIeiqT8b
3YulzA3r77pERdUEvPNojTgamcMOkd4gi0264COyOYCDZokh+MJp5+BZWMgucVC3SIqMukUgVhwm
GvQ/hrBbz7qYIALhuvWQfFEOzPzVBlBYxKtzVQqtxalF6lLJJPq2uPVz2o+g7XZ1saBOFEHNt9Nx
inV0pULqN9MPbiKsxmW7lM7r+FIl+/+n4ots+a+/C9P/1U/hlwTZ1zv/XS79x6H4Tuv9H3UG1DT/
Phkp/V84w2JsCJwXeAhXgGrmizYDtUbfixtP6sQjA17Fya/SDLTcQnk3g0r99aE1r6diiHY2YMli
v4OsjnAvyv6bY/EdycnLocMoKKBZjjJ0LoBK4m3tsw/bcQhdl/5A5m3mYh+pRMF1B8o222Oazqr7
lpARNctBr9Oa7Ey0pKDmEsmC53oYkwGSomjpsgtUa9cZZSwy6JMrRD9d96lQZAVUtKQejTXtIneE
UmScVY1Cc/gjW+Q63/V8yfpveZ4q9lcsEGnf1BSEsrgUIeLKvkqA5opbHgbGDbu6T0fP7XapEFdQ
Omvcci1EuF5GIh7an2SyHpP/25K+BoR/V3a/rYCjo0OAh6RAdwAGLZYP7bXezlEWimbmlOc/mJND
q09GJH1y6hM7jdlpm4AGuGpDUNH8RGjcROzw+8u/Y53g+lkGHh9KCGAjUtSp39WngSnn8Bq0+d6G
Xdw1lZHIVeBPi4jo9jAC7RnNbuSmTsCvScimhg/IbtYpqsJkoy6+ALt4mLpSSh2PQEDSXONvv79J
X5D/T3QFWjm4qnhkpmdyog0jzPLtHC28IREKzuQ7JaMFEbLesjrTB5QEDcjlw2goferSgJk/KFPe
rY2/blKAQhaBlw+25vvrqnmVmSRx/r1eYXMUaKrqIb1NWDRAqto2c3M7MA7ae8m5jCL64hb/R23K
26DSDzvzcgq0zktADcYeejvsOrUNCRYefydZn+m4SqFVTb9hIxFzlshE+5uGhDK8jju9zvfdFATA
8/Fc5x6T8vsFeMuYwJ2k4PQDFoIwAQqnf7CBDOin7Yra+1+s2IZ0PEqtBEOhj4mpWI9rPi5Yld9f
8p+Dz6GDQMNaxOi+K/o76i7POKKtNRi/J9Rhlx/WkG5hd0hHN4P3DU5fQp/GGbOuywncdPokg9VC
LWob1I/cHwwhRA7x1gJToPfYJdioIO7iMeLvlqLY2rRQhjzjqdmZICdoCfyGEIvkOGdn14JKXDVi
WiNVAoKNcVcpAt75XijartVAwnG4LwRKicNOp3KM7gAODdPz7+fsLRsxycDJDSC0RA+4DD78Hxzy
2SHkCVDweF6AKsIIgrkLMFnB4uKUlMsYW3Kvok77TWOc9C8NyhP/7WSFIUX/5xhMduD3CVzb28nK
dTSZdaLyeQBWBh/ewnttqGetgVnTy5il8PtTPeOxR6JNAXpWI0C/MD2hwkQsKBEc3tZ7fhCHgbE3
W28vE8jR5J+YzOF7Gwt/6dtAoczR9AM9Ot6dTwuSKFWg7v08sYgSsW/NpPr5g95Mo4bK6VXj5kgm
LP4mVy3kCvH+tpJ7pxQ7T8XYo+wGoniwXgquB8PKAVkoQ66WBqS/o6KoN4AQcbHAJUakXcPhItgK
n750DXOo1v1+/d/R7uGpKJ5/ig5nINiCoAljfTvzsMxB28GqJ0BAaZtCg5WnMEXG5qIYq3DLCFw7
W1+8J/o44G/zL3cCTmOOPy3OxFQDz4n/vKGT914crFEEI8i1Q0jg4EjemQUgrEkwLtWTGrGL9D5G
UJxcg+EMQlI8Qcqvy4LZfnsUfFnXrER51GleweE7elfrjZHTKFAwexzJPNGbvKE+QAByLfri2M2p
Xx45xQVMaLVZau8UAOPtcYP+x3Vl0Pf+0Gow+1ggORTo01DGUBFvj7lYFqxdDM0zXtD0BDXQnUon
APUUxXB8qlvqBgGG/nX5IkdZEAG4XFp8hUTwgDtvyOBjA6NS0X0DNwCp+6GwY2jvk1hu5mpEUXQs
+16MAAJIzcRyqhMcrl+HfGDJo0WOBSPL8hpxhtWDRIjye9t478Ix+79IiugCDvlM/J6qGLN1qMNC
9U9bKCbQJhYgpQrSI9lKkAVm7eAofn/F994o8g3goUP0USnO7vdXRIY7cSdi9zXeZm+MUIZ59xdN
WYfDm1qd0ifWxhuM0EWzmeprECwz2Onvb8ODPG98NxikKAvi4IIGE1rd99jMBrBeg0MmHkUyCBMj
L5tT8kNqruGNeAem3B4cedl8sCB5wOMonkqUZHITWcC0WebQtsREtb7sWU7voVvp87WcXEgtNFYk
aCqdAtC9hBGBzd6CgQ1oOgHh2292HsAOpeWILs6s7Yzf+Rbo1i3UlJmChrEb48Uefz/i934N0h5o
PyM/aowWGMK706qjjA8Ouv4HO0N3X+zTcYwQxNrN2y1YkUly4qFbYLZLVwC3QUOUX5EtocqbdDy3
LmL3bKHepCPdbGI8oU1I7F2kBogdHnRvFWChDRR37DrmhI+pwzUX2J1ZqLGNfj+kd8JIkKEB4uHY
hFfDCoJP+c5V63gQm2yH6CE3HGjVwaja34ABeuK37q99jL61aJxxYHzxWxy+0ruUEazZ7hvhIcL4
cEn9r9DiaOq+9UWbJafGAa7TkPY5SW+YXvCuBuIcfM1aC4qWISQb44MCxBVP6FYxKAz3D0N7F2Vi
aEUICn+IrQIaP+K9t07bLF2Y9bNcH+Laek9lRg3T2vqtkX+ZIO8iUIiM1NtjFg3+fBREogQNYF70
IFttgqJzxqGIyeweEKWOmA6XtTGsD6R8eJMBxRiYWOJ65b3bDLd5aiLl4NYMIhJcEG1oAvyEHCvE
VIg6wVQYk3FiKshfW2wJXkQtfnqZH+8Kuz/wgN/tUciiIXvE+QX1aFigV8C7gyt0W0JRSiOfrMgA
Jx1ewtuI54vtKmSWvH7tBvE/BtfRu+PIXzKJEdgDi8P/ETW9nXaoYRBCqiX7NM3glX4zK/qWA2zc
DOYnaVUiU7SbIhJdoABTrZjw3rIBIQucHmbJjUtvPmR0yll7YCbJ4QywIe3diJa9OAEEwcY3y4CD
6nXZ0P9nwFQufT5gr2AX+eVAlc0vBKqiIV6KtS3sHcikEneSdh3OJsBwPk/9vclBCPPWJ2Lw/hCA
kwBajSjofWaDcHAidbCsnzhfKaqzkODHqmIuYO0NjbZkXPeajxT9awqA4S1H+VY3+iLo53gB9oho
h1yOtSDJNRM8iysNslX9V9D0wckxNCnagXkg++8J1DDjnZBUjN/cFvbuNrGgyqDcDiqpF8kifpzm
g3Npbm9GzRkKY1Sg5dEVoL+w2A1ochVW7WLmEWXGJdcbaoSDHZMFhdbOYjPYbXRrXy4EDX/aQxGF
cwJY0ayJR7DD2c1HhY48ISiNK6vN2fAMkVmVbb3bNqS1MEV1XrqVgVAyqZYeUKisYzCzybJ9gsog
ah7npK/ZLk5MFFYr8lOJenJtJqDjDdofVVCI1yd0qDc7sK3cdsmKARqs0IU8OkCdnvNgrzopkocV
XWc68lDIYFk+LUDyzDWZzEC8Ziebv0OwQ8eHLbM1FJIKUDKfPhaoXvl2S0A3DmhHlQtZFp2MI15l
4zbp/DkUbT5855GSvkUQNav+UczGuaDqerB82hP4ODrNd8gD0p4emSAdvSnCjHTd0VIVTT3/wfMh
NpjlJYzzMbkGC9TCpNEMDUSIjzENDA32w5AolZ3ngjW8vwITotP1vrW1cegClrK6aQ4sEW5O79gQ
xfpMWxCQ8wNshYIxquwW4Fjvp7xxRVmThGog8Wzc2vXs6onw5uga0M0lFLwugYO1qpnTL5LMNJ3O
MA5H0OsoRtgS3swKUVdRmjXOF3rbQ1SAF/PyS9I0aHlWgoqY4HKbnBL9vM26iEC9oaOqI08CQA80
NJdLuxkSVEDLoge+av25GIDEhuHUcYpD5dvCVhoUVZtylGhvV1SOVfahZaR1/SHrYhKpczev0Ore
0jZO0dxJF4XHJLLRpLx7zEBnJNtlkvSQmO8h2YHLvobX1jy9JDEbsx6VIt2E/QcgxehhtnctHEEN
4i3ag4KHFUf+llZLehSEgpqvjd4FqmtH1LhNQNLhS1RHA64nPIz7MIMGCnk58mDMLJhbDU6QKqTc
fwnuHyFLqXXhY/oEnFOfGPBwiOkBfAI/Y3FvOrzIiRtyP4jMu3y0QKvzrAIZSMIAUMONKPhbo8D7
1MtQOYrQmD7dgmKZ4SyZGK7W8xBJJsQHfnlClaBB4eewX/w8D0kBAQmadpERS0EgYeDJD62R0Gio
PBtEWpXLQ7A7ISPn6Ux8B7ZZz4+mha51wHwRvskjn7ckXK7zNvO3jGZzo9ruKSwLV4jxJ/3MyOIN
jI7Erzw6DuJ3fSH81Fgb4q04YnPtcA92mHDZ6nU84xjH+hmAG8fv0kVJet+lCSviKnEFAKBSZTzE
XLxaD9umAl+ZtcQPjpn112RAkoT1e41xC1Tp/U/xlHbXIIiP5P51qsnL2/81yS/vA1IQdddZpARu
IBwIt89dQ1UzHhtQHTBojXo2rlVHcd0E90jAazSmSl8WSm7WwNSQec9jfYYYY2VpGXaQydHbQswS
swRGSo+3ROgfibsCzAFGZtkFqw96awHlH/ZoVgf6GR0B/QxKhR0Ev/YyJh6Buo5Cj4T+IDytEMDh
Y8HL0r6YB2Vdj/mhSYNP7FMwZfCNC1057LQOR38ZnnCKX67oBZbxB3Abktmg8shjP70vhrTNK4os
ewzSfwv61034HKTsqFyUk+H+1l8mlGxuww+yj2WSQXOSDl173iBIR1/F2iNawd41M6hGV2DHeuRj
Qo3yGXLwSD+HtB5gPhBfCD/40SLYvZ2AZfsvjKx/SWyd46UfAr8dxJb6+x9mCmn1AxrygZt1QJs4
fC/XcVjHp25as9BcgqvmbQX8hsJkx9cpL1o74nbQaaLDl+AEkLh4q5oO57wN9UaDB0RubW53ShMz
NFUw1QwXT1sukTKZXgHbBPXfIzdYJj6fM1n77TzjfMXvunWmbX7oECwu6wV6HvWLPJlEerpJj7Zz
wpZsqgEbgi094/3c6AkvCBrT/kboGf+uAlSYpzRwIaAiDSy/v7GdYQAF3Nji6iGvpX2kkDogC2Dr
5m3fQWIFkHiJdQQPk4+8n/N9L3DEiv1C0AVmOqNB6rgtXwN00IO/qXvIc7rTK5wMeTcfofLhPfLd
v9ZkwsPET6rlmI5j/GvPaJn3mLCJuY5tjzFHBxHzoGPHHT2BteqHvhT1hCmK1bJ1GFEHeUG6p1sQ
wsuhpOunL1yUtxrgVd7EX/BTkMYghSrDOfLjNU0T4WWEgeP9ugEUSsqm34ArF0nUDUUJyGKl4jpW
IYhsO7qGPoe16TzBrl5Ali1EEY0d5kGPLDrXTEPCUW4v0BtDZR+ooUYpD3gpA/+IguCF3GmoDChf
yENFR/1+MolrAMLXHXjNZhdTBmbZzbTC06AVZEz95M1N7KECMKU6YPFtP9T4OJ57gFF+dQjPGLlw
bBrH5qaIWw9SyhnH3TXk1zE1HxPAWCvbL6wlKz9Qp9J+Qkc9EkIPlAEEok9Jja5CGlpaV2DxNwJK
PDvQQfhjQ6TMzzn0VyGM72UmWyOBRMdN0MT2wm0QtYFFtIEdcI+OmwaowqZ0QZ/gb2FfxKkNM9Am
gR8DUyAd6APSS49S9ehx4LGAQkinnmixch0+o3ED7W8o1WplhySSkyE/IXhvF7bHiRb3aTn1wL9J
lfdhNj4CkYSS7hM697R17VuhxHy5cxliG/29sI3V0Vd0wwU0cRy72YqiItE2dY9bMkcJ6Hc4HRYk
+2hcipgyy9JiDmdYuWiLqLL4JQE7OXOoTC2715G8rKVWLQDiKk3j1Q/rl7sBIdn7v2KtvTdB9O83
L0Q4/h3DL/Qe1W7/O7RdI3jHimZNeGEx0AmxR+buaxtNzxS2co1okd1sZg3VvsVG9buyEP4vryaL
mBKeqADBFH96wcO9OyV1NS7rGGdlGI1B/mHmkMnJ0qHsj4VeN1ZEZ6cHv8trsnk4cEKdCC8JwjJz
1lsA+04C1B9ugFv6O+8aVBqfXi+UjgWONA1TIfcvGdvQtFvWQSim5uRj9+KwuhegUeehB6MJmlr4
exzpmCQ7UQtwGEqu6UzuZyimMGbjUMWzF01U+zCOJwuukdne39b8a8MR2eEcKVk6+02uIl9m3A1u
8TaZsS3qQDRDS0sh9rztsRtRFvcFAuDA3ul1qPjje5MpJO0lj+Iekq3fp1fvEnpgOfAPsOAIzo2G
/4CVuUENAXh1dM+lpLjrrK4X7AZPkgMZPPE7qLcAXji0htrf++8v7xPXv1XL/OWpL5wEBZ7mi+u/
S2whHpXETRmgqhfX2AIDxl0gD8BO+v2l3gHo2E0BumXjWoCs8C/1af3f5Lsu7zT6MofDv2wk6BZQ
g7ViCUQ1BWpW8MiU+0WdmxYrDLFpgiV7dY6/v5e3EAL6x8F+fJuX3HdEgJ1Hb++F2TgCfNvW93h+
DtxYA6YLXPQ05Vm8R/PsP8/zPy+ITmQADnzPcICL72XE4L4G6KYWQEWyDDgoavR7Nuds7WBqrzv7
9wN837YEIwR2+0JzQ6/F5D2QufToaTuYnt69egzHNw/arzRe0/SwJFNuD61i2/hxdvHa7sQ8eH8e
j3ANZNoSnEd/uKO3lo45RyrluyLEWYG+BSjVvZ3ztQiIy9ZY3/Uvm8ohrsMeX+YOeo9Dk9sGS8AT
EJzQvQb6T9yBJqCPQsimYj1vldXI7A+piGWKoxyuBa1utNJ4O/YHC2+aNUY+WbmXepZ6cbO/H8T7
ZcTCockBqIUpINnwH735cO5qA8KwvUG7A++Ztl+BkJrSYf64knxO/tDn4f92vdT3SvP/Q++Ad3OW
geoPHmMw37wee0vtWTqBhGeV5QiRw38FraFfRZj7XoDYGHhCHtqvvHMHsWNAom3T3rwcSwiS/Wpk
XY99MUyQdP6pMclb/wN8Fn0KYKielIKyLX5+axRu3ZZm3NLulA1k7NIqEyKLn+iIDfPfuTp/KSyd
bziHBgJIMt+PTbBIrHNN69NLKGLRrwm+Zom0wMvvzeRdbQ3fDoZGgWK8f85gQeFZ3w5rCAwHd1IV
fwVgEv9rW0W086HiGIN0d7Iut6CEBSIZI4hfxh6VjrJHKDpVJoYA9KF1AZzgH+7rhSLyH4ePFmwR
pqAAcecXYeAfrSGCAPWirEFv5hF9t/m0j9LFsyRmdI+Z5c9pG1Bor9CCGZhvUQq2IYst0c3ahNBF
FwLUoLqSnQIidRUlwESCD4KB+yVPK2KWVN6wpenCZa1YhFLY10lrgfRsRDeAQe9FP2+RqQIZ0Ens
8jEFBHgVo+dXTD8UL3VGdDS0JL4FWS7UyzWeT2ALUHlmS5sQWE0LCskJCVDWiB3EIQom8ho4ZQQf
4xAjOG+iyBxyHGL0l3t9SYG6X7PpuIhwpCBl9eGJsxEejHCSoP72N4On5N8j9KNzdhNPvQ8yyUvM
pVC0xboF/4e8c2ly29i29H/pORxA4j3oCQCSVSSL9S5VaYKQVDLer8QrgV9/P0jn3LYlHzl8oyN6
0OGJI2yJJJBI7Nx7rW+1noFRGtMDfjqA8NKvMVu3bpmPeIa+t2I6XucpLIpvBda3yo6J38z1XTtv
Ky7cbqLjxZmncMQOxiEfWRWcdqajzhQlS7ALVGT5AVLFl1M+m5TjvnlxFuxi7XXugAGgSdFPUCDC
5fv50J+X3uwimP5Q9h/oDLlMPzCzD14ThxoUyFmvgg6qhi3ufHDXCE6TjiwKxIoLKNrmiTnINmmj
NtWFc4FZwHDjKWvpgicR6xyZwz6VnWHk2Agphn9fOBL33tF21Cw+GrZaBu9COy9u72sf+I3Y5TUi
fE7obGhqCInGYMaP03bh3kazEhtaUtfomEwhJaNhe+FiLfF8LjAi4pRiTD5nnPJ9MOihylKYRZZe
DjNW66pY0ii2OAjUQeXWlXyt6QhpY+B9HwX+a4/smNMnztmreJ/ke2zGDraVf9V/NOS3+nWpEVRj
Z/12Oi6/Vam1CwiKSh+G/9gGk9QdgISyTxqXryEKSDFzoU3+Ey+Xxntsa18r91UGJiZIsak+2ktm
5xE++fiQWZN5lenmeo33b7qiw9I8uNIBO4rN7uJmQ4nBwJrkU8yivrISGysTT1/6GSV3+ZroWRMp
34AL5ZUmbE86sOEsavvktfrHpuBxrOfWOTtztumH05S7q2tyj8PJ2uVNNt6ueQmFh9PCsPMW3SxZ
sU71BWHmo8AdeYIrmZyqqR92dk9rHIFMcjU1ox+l/uzdu23aoTdos/eshyxQpm2CQaquIzv2u6O3
imqPfZ/pdN0idqU+XmrwYbW7n/krrz3OiZ/xZo0H9Bjxe+eDPiiUUUKg9HMbj6DePLZQb9egpHXU
BxiekudZrd6nUqsx8Jhj9TR7ItvpCJKPlg63I2iAgp4t2od7OfQwCnI3vqepmaGjGkz/3WAExTnL
aI2HSeRptgfkoe2Mvhoe+smiEcJWEJFdMR7NXi5FYFezF4K9iFPvNZuEv1yjjBi/9MLKjV0ztgBX
EszDC3pr2/vqDTYCYy3W5LHykUlEljHk92oyC85vVXOy+wGcROylzSc979uzcsl96B1jW6GYvJnt
JtN8VJTZN7pbTNd05bVjBpdNRB6737sxz2YdrKsH8WtA7/g2t938FRG7CkVmrJ8AgTQCpUOLrHFd
e1ZuWuLwQ8klQbqsc6GOzgh5NtCNNrsshstGzFEvnGazNI9gocv2KFUn96Idxcne9MN0oF/sefkC
KTa+WAaPz9SPQ0TLUwdaC6rdjeylMXeWO9SXNrXk29IqakWdsXvSB2OBNgN3ZpagxtZG0/rExLwJ
TFHWBxycZiD0arhXsHfv+xTLVVgMQ/LcpUv3KlVbiaBTowrhArZ5kPP9mAR79AJ58FS6hpby5jtf
9CkOoXXCqFi1a8DwqXqpm6zD2TgZ9z7DjetWSC8ccX0eray2PvWeo845c4iJcYg18qHkx8Sj1nFS
HhMCMzSIvKVR+J+kRrEVedSN+B7zvrtzZqfYs9HDiPKz1b0ajCa9Qz+E5mRO5bNoakTWozIOeTs5
nyDZPM+c358JxVm9AzQF2H9dlXxduCCHFJvfuKM8XR4hutoYGa2OSXKRQHBJJxzXPortjvrYgLPf
+88+bKHPpmrNJzgMzedphYw2ssDxADbixkLwgNPJIfRGdcMjda8W2HM9nTVAOB9XvakPZomvP6xp
c18Au1q8yxQ7kp5nHn0quANXLgOjsO3r/FDYo3xGc2by/SdxBLNi7nPH7N/oF3Z3fp3C+VtK/7Gq
5HpK+hwsisuWy/G8yi61pQ9HOVrzXQ3r5kkCafpiFhObg+iW6WItFQ8PvbZbwxzGk5LufJ3NCkZI
M3r1IcZqHXFsR/lJO8a/XjUZn+M4lfer8NJnj5bOW7d6UESSNLniYXNvVkMb0FY52b70Y/vM5N0w
w6ECu+vBWTBZ77Ler4nW3BWMBu4S1bRdiGJF38s5797aYbQSDv3reoaiPZ4QUBEboFXNU2KufsWe
Xamd6RbelcEsMpza1br1poT0n1Fq71os0MadFxsgqB8ulaIGh3RBq907F7Y5ucNOb/CU4Q7z2/g8
a21yR/cHgqa11C/lID/xZ/AFDJnx0ldUMPno5hfl58hC4bxkR79pxcdRi8c5LNNZh5Tmjs+ZmKbu
kIrStEI/NdyTFTfS2/t6VfvHKvXaiPkyYJ2JOXwE2bZyg3wd/CmozLi+NBo6hBOEIZdr7ejzIM8k
LTGAMpQ05uva6qpbU1navYuXoA0dhRVjl/qtfMiTbKrI4GmW9FRlRZNFmqxtlJpxbGgHd+r79WEh
WmJMD1vpoUd+p5qyKbhqDc7UY0GvQJah4VK5hHY1xtMNXRzcx+ZoJE+zuzYL4I/SOSMjjLE7GpSI
p4EGwfBiZ5xKJfuIbAcbiIGeYPCPr6bBcY+2UHqdP63mEgtQLqrT/fEIs7/Trz24R8uhK0E2RenU
2+OjryUFCVciKX0ZSNwHZRFqZGY8ZiZqnkCkVnnfLIa2HmYOwBCcgZ/oZ0gYmPeFZL5w45ZspxHC
vTVq6LgdczEAgjLc4jhoi+rxJy+a46/40Ksa1lhE/6gqNvVYK+zqdhis3BuixcmdEtfu2Dc8Dx5j
13A0FlHh/hnL9FykTI2Dqqb9HK6D6oBEVAsDKXfMiysQUTbBRrM93xQZ7dsoV5m6MoFsepFDEpdL
q44wqOsikS1j0tEmmUfMTOWdQQwXzfaVG1Z5bBFhYGG9Dhd6iS9Gq8n3CWtWZEp8TIemiQ1zl0yp
GEVICZdqTYhmAIncHLip87BoVuNSmI3ekpUhO+nA/9DoWqayL2xCcLB3aQvd2E46AxQuzn3DTXet
UI1t3xja5IzPDJmr+CrvPOtTMk0fMUcmz0nafkz81s4DjgnV44zmZBd7sTzovDxI3hkdyVjOXU8l
OWAXaWbjfkoltuCuXdvART7aBlVlV4+yLp1ISoCrI7YU9lfsL1+GJF73bgM+s8NRfcPk09NDQ/Vz
F628bKw7v0/NRyiXUsJ1ogfFemDBBOj05nejaYv7tqt7b9dDfzn3Td08jl0/gOjCLAVNva6Iy9Eq
5V9XTd5Fou7KfdHF9mNd6MbOH9LmVMQQ1UShrJNoGaY2Sc9Q3edYFAkRT5/q0R0PqxICwKfLSzjS
/anrd63hNBd0jfNw3co5DnwoWtATigQiq9OTxeIbVYy2FaHmeN07/DgCfzTjcY1l9h4zj+82IOwU
SR5KmMBLIS+85Xn5Z04B9SGnvuArxA+8dQCDub4TjnWbvuRZYnykI6j2iIn8Q6P71d5t3fxOAxAS
TpWTvup19VzmKNQSDm57F3ToWzOLoQkgrTVvph7L4yjMGDOzVLkXZjRtj0DH+NGJTuc9U1PIIdy8
zTmWHCeIcF+K1HQ/FnFivAI+nc8TE+XIbrvm2qSV/cJQQBTbnqbaAExJd+MQtEDdyua4LULriwVf
AOJEXW1vbSX6zw00hmwH0o4BLU3uxrmu7Tprwl5mamAGtjY0Md05N0KzZB8JHC3L7Zuy7cXnFBgW
ZKqS7xDkeJ29sODvhc8DWguaWEswGHA7N+IIP+GF13h9H6EaDR9aTm1pWLSmqX/kxTvDldO8ebrS
hsKJhjbXrrLOFs+bnmFvwMsa8eGD6QCgkH8eJ9j17Eia2jdjjEqriW3zzEhRntoFsctmvhPyrPqx
/VyIQWUbWI3CNptK9WUA0yUPPJSc00a8+9b7xDSNBLd8mnZ1PplHmuegK+eMTKSrTc76FU/5FO8r
Nx1OFgAtzrKUI0NUxp1m77SuQousr5P9MvRl+ea2kwqL3uwJl9I6/TLOrvHI1M/zUStRwwXOMKfl
YaaoOrL71fNOdSkgwE75lJ6oS7TmYqYzoM8RDgOorkq32x0EFZwPKGVYRKGVViSlFdM+mRxGPMQF
QfYY8Hhux1jgAwALBDW1SarZa92PdXErGmPuI04VMSlTLN4GeoE0xqRcDpou8tq6dYi18oLC6DLz
UwlzU6vDCaN+Hu8Z5BVKvynSxmn8kNO2ssAmr2nVQ5TihWsvUcpcjXS3EZW5tUQ1fL+qOC0eYCs9
7EcOYO1dOdG1gpuP/Nwf93Jsu+w1SWA0JtHMo8J4B5eQWYNLAAjmDPuEWq2+HtNRq37vu15N9i5F
l1XVO7tjBvhIVh4zoUOLgGuoI7lYmp7f5WNbcB8IuOqzEXveyGxiQn7Pz/9aab6rcx37vF4i6IrK
frWlLdLH701krd0GIUMJbPdRE0as2hM5vZukAB3DNp/hOVzd9wQ/qnIO6L1XnrfO6P3sbWxJHgP5
6NGA0zjZxvns8IpgOx5expSGgnceKCjVRc99fbHCMenHrjisTN24W7zy8ib/bGKbn6qIuIRxqU/m
yM9bg6xB/dGHiHHMKn40B7vNoPshoM3Moz6O3dKgj8oGahzODkm3/2ZKFMgHm6hAHXUjEJlRurc+
O+biA/wbPOuQDW61LC3d4YkOb4aXGevybO2SWllZuWtJwWhg68m68c4rpZ+3i7XSiZnOTbEPEsqw
Ot/auctqWgfmkdVL643ls4bqZyCrEVNcYI08OztUMNW7XhdUWajyyWzbNU7vg9aV6GdUsIqOoeiK
qfGb+v+IKXO6s1HtXtGfzs6NHpthIZzxJjeWpdphI0VENvkMqFutfMx9NbvXHSWcG5h1uwCjrOei
PshBR12pvHaGJ6lPxXsLjGbzEm9UBIghYHwHc10e+kybFQWCVu6oQDkhksxi2wew3kMVxZWnPkPn
UksbGMncGQ9ekQG/mLO6/iJxtsugzyeOBvWqTZxGZG6kW7ak7K/G1C6m90QDtK6FVNSiDtciTfb4
x2Du7KvR8BANic7f2C4WjD4LUNyV0TfuWwkpiIalGwtYdzQUM5sTqrv0lwrA9xgJ3R6HVyQZyDkC
2aL+C9GadNh0R0Ogd6K5dUk4eVeB1VGH3ygGgQomXOHu3MIpj1rSN0jsRxvTB5q/tkJSIpaxj7za
9hmVaUN6wE/BjXFVogUmmr+rri2JaxtpmH1eEVKwNmL/ftT0ht+5tpAGW3W3cLMjy489f5ej+fiq
IaqieZi3yVljG+4/cric03s3r+RWdZlQzahgnKO0XDv7zBZpLgdzsvIH4h3iG+SbyXsiDa48SCOF
jC4mvqxY1wz6T6bPz56yx7tZlik/AXsdU2u3athN3QoTRWH7DwbtQzfyc6LqDJoWpHeg2fkwmxb+
RrvorSuc6pC5Zmk/AhFv9oOo9VdH9gaRHegjIcOtOAf6dQnwZS0XvJ4ii8TYky8SlAABAj+b/Ok6
cSSqub5ekakm8YyVePbLTbLBaThsa3cReyZXzH/B+Gd9lEzmxNYL4YQuzAC5HDJJ0ncUBXA/b8yx
Hc8JTFwv0u2kdfcINNqnWbkDauih5leiUnA/AoyF0lhRgN922lbx9sTV1gE19ZIFDsmHyGSKLksh
rHo5ijDaJXdrRQcgWJ22dXbFhPAvMvUq262d4s8kNjI/5CxVG01m+/vcpzVBLb0i39Be3lx2i+mk
hlq2UdlNkC4hfox8nG13HAgyukAV0XxmGYuTl5aFi3wpxvgtjdiH2JeKz0uZFUeltf0dGsI8RJsm
PuHWGWvmH66/hJndw1RyZytbonFe8j4oJZbs3ZhmXsn+K83ylBtisfeDM9svwJdadaFzVZg0A5qK
WJ22MjakY7IEFQKRS4PyRd+5s71wKPAFbgtIPXa1q4wc4Iqt5Bzy3qSqoz6PUlN23nbdnNvZnGlD
m6KJL15Zma8E4xpJMI3lmwl/6FVC0wzSrKb3iNITAVcyseRL+ZYQuJhQWykt1Kg8buSI7ain7wKv
b9SuJZmQ5QbrdW+HcWiOg03aJSfy4kxfgPzcWPde6BhnLssgcT63AjO7svT+YZKLuC56cJRhPnnz
Vq3pFZKemhaP2/feVU8agROtvkbhVEHCAZIlpvIBF28WSZpbkWSpW3CN7XFH+WKc6qUBSJTPxmsa
L+oVBhRRuP2oY+m0i13llfHvyJ31yLKt4dmj3D8YVmx8blDGv8KPWGx4WFw4rAiveIG8G4X44NBO
A0+dN35COD3ctaO+xFjqYR/yHKx3fqLBqJAGLEjeB7LmmNGbkecimuFPn+dOyA+EHRqRpziodAQ0
QwNNjeZF80rrMU8h2YQwnLXrtq0NRnQoQAvT/LKMdP/lrmjpB8nPvKCKCkCfh8/GfeVE21Ttg7R6
MmRvB/C+7PK9522aKdnhy0a8oJa86pg1MAhtbq0Fic9ymAUeEhGZja6GFJZqWuXrNQLzZXiOMzXb
X+zaaoqrvPGqwQpjgNKDFnmTbc2SzatAZcOsDd1GTuyro0cIAo2VstHTlyyUhSN1dU3eMV3MwBEK
4p1Vz95Hp64HNpWuBWlXso/ZqW5H1HnoJyJtcZIEoQ1pGRMyacp41F4LHm0eGuT1YCiWKW2brzpB
JW4fMWhFQLjr23kpgCOtWVKgYmoTAmhFyBrsGIMkebLq3f1kegNHmMxUjpQvjTcTvBoxIPY492Fl
ylR+yfOmH5uonx1Q9Tu9Nce++zwSJmssAX/LFosyNxYlWbBCn+imqxj7Jrx8OtbbL7GcRPfLQ5qo
ye0+jFqyCmjBsVfw39Dou446gSfiwHzKlz4uHbB9JAFN+1+P5/487WVq6DKnxzsLGJwhHTOZP08N
M3vBmpRk7nvRtJu3CR7TJvyoCshxVL0NY6m/GVT+eSa/fSI2boaVm3eYke+GCvijJoPmnDfo+CW+
Vt8/cfquqjHtWjKa793UGhHBTboiNibNcoaC33/yP6I5/Kd4zP9rIKTt2/yRsPSvb7cxFP5f5WwK
rK7kIP1nnsOt/Ers+58BEN/+yL8hRwTN45Rj+iNAOlCDsFj+FbNpbImZDsvHI9XEQ3GDEuffGfTO
b8hPmE1zcMAyjurovyFHlvEbp4NtFI+TGkuu7v8jnMMPlhmqXguRhGsLWxcmYo8fczeKfiTkbPSz
u5xFzJNm4uXAYZVAtGSeYVn3yEFlf2hKvZb7OPYhwgczrYuwgBU2q0tnUqsFbtEVWyO1GMyH1MMM
qz5g/9AKPXQKGJ9sPcVVstb6fDeUnf5e6e1ML8TtyajntJiSvCZGo0kQNqai8AD7+Bawd0QUR5B5
xu9mUgMd9Dd7hIYUDAGylxzdwupAFCQrwEu3fLDZbw7J2qyR6ZcgKIuM0SWC+BEbCGeJAjBeK9lX
TAvgn659RsyeRhWIQ5hzvksW95RdZ+uan1VhZdcuOtCPcz6KnaW3tCZl7aQP0vUK4oUbtdxNxKH5
EdheUOhmyy8OYKsONKe6so18PU1PXVxwimZWPCSz8xkbwvDcQ4DNL3RMtajPWveWWCILR0AGDCEs
nQVxK9Ri3iO+ol3c60O20A4bOIRyJ5bXeGnqADQNtCRY6skjuxTZmj0mmCJc+PrXGR7B0zor9Wpl
RGqQTqD066Q2p53vUE+G6GcJHneBOySBm5ntB/iMjNHQVfYbjrE6an2tb0Rbj8QqNAXerVfMLuUk
8QEdTexM5IGr0n4FrtT3MnJKd3njUNk5d/wS2kocOitgMwA6okwfzV2vS/qoWp7+jnDCInEkK656
5OH7OaFxanfZGI1N6t53q0Ufvk6LJELv1dwXeIuOhGbHgV51xj1N03nHEdY5xpa7oMyQtvM+o3iP
FEIHvFgG3cd0aSooeAn+DayMtdaeCQvPlxu9HjHFHkVhzV4b+jYdRG/HhbAgOk5p3d5ZRZc213D1
DYuKOluSGvhx5kCsrHrrPMcFxgcMSuhxaOcalonAceXq3Y99sr0PjckFCFBnc+Rqym9fSsmrKWBY
rEdLSspBIPUUl7up1PYyFRyVjrjUpH922iR9BzK2tCHtrQK+u7dU2nmys6RnVKnoORJFcp7qISXd
s54/CaCPLRXhPO6WFu3utUqW1A57ToK0v1Dpp1eEB4jmCuxBaaB4XQYjnBm+DFe6BKpUY+m5y9Ri
rGHaTfSFGgnr4dDEnovbsl0yChmCO8BCxe00nTkYjbRRNcsMm5S7Sf0AsCnUEQCRGqARG3DngAfs
Q1mNlXuj0Fhdyt7eVLjuGKWJmSysOEvbUJwtPE3NzS5Av8ppP8Ux5xmbyFEZVSVgS5H1DUYU1SUM
k/sHgnfz9d4ftS8aMV48U8AwVehh5bYvoEx6aOnwBGjkwPJ4VTG08sBbxvSJ+axoDggPJDNOnbQs
Gn/UQVfsRMsjrQXYkKh8BrwoZYnzpdRTMV+7eWwSCdbK3wnKfrZHB9AwhwecFYWY2quZEI3mWlLY
Rl6rGZjae/1mRQt4T6HF80h9kuOgTdjNSPUgVHLpcnrIpnfMNW+hWTprSp2VMTcn1+RMhwFDFgfP
i/st55C2cca9avZJu+YRHj3zXmsXfdqbCOgjQorEqXFqf2d6uebvNBBVZIGnCgD4yvET0YDgPheg
Yj/LzmUMS+34jDFoeut1xaFaNpbFs0Y9FWk5B4DKcKgkZbLBjTEE9zsnJczpxP8AksrQ6H4EtgDK
lgSOt1bp0eo1G2v7wnm61QPyEq0pUiPNVQFeJglsRyZmAJqA3monzWYXD9XMDLVhumTdMJAdvQAn
fPlkLIn5Ms3rB4slTMYDWD3uTa2LK5JR3XsHemeUDPESDQLAsevXtNPqdQCbp2FEC5lXqwdYYNal
rMTIIA1ch3Ezy6a5WYfVyQ9e13CwGtRrgqIHIxk0OyMysrj0wmnSB6bhE6y7m4oj3WVdjP6hoi+G
KYT3V3JvqCmWIsitclmXq8p0B9ems89wKj7SBZqRzXiF8T+op/5/zC3Hm+ojsvvP9RRJ7SlyyD9X
VN//0L+Dy8VvFgQsF7DSpsWmgvrvisrXf7PQC/vUU7ZDZfPHisr7jf4XyJ+NOEQO0ib14+UwpP/7
f1FREVaOzs4jfMxnfvWPgsuNP9fqNiGcpChaAAqQbeAb/lHR2ylNQYDrORe3Fqe1cEoqBoQS8M8h
TnUiJahxlqo554Whzc/fwiAUJOiWzh+jt09uNtXCiBYdtZlC+uCsoNlq+FE58QqwS1CZwHQjYqCn
KvvDlb77ri78I7aKS/AHkTnfHMP0RiYiXE/Ytvjxm3v9OJc4OOUJhqN6MFJIHPY3uCuo48usLWid
fv2BmLp/+kg09YZroa2HKfGT2FODa9Ru6reT4/jnZnC1nDMlLBrcJHSdEfZ3WkdEEDx6f+4YaIej
NeHw952RsQmJmOzNsZtBoV0nl6tSO/G4HsTgqDuvzhDDwoRWdxz3jSe2ymHl5VA3J1LZmGgkNAUm
3HQxNUonkYngD2SgsYe3zbXWnEk9lMgBI6oLAE1AAnoUJEyzSCmKJ8SSbpxXEUZZ8M+zgyk4dLgj
XVgNcM/3ca/B4XQy8SSRWiB2xtWCKAU4POMEKPlkcRkX6SEQDuHZE2w0Z/6c7Iztm+tMwWXUpYl4
MgwNpmbm9vw2vGTdm0aMzl3iAGdHEYsfc2faon0TE2xz+JKCKAGVVnwjf7HNa9pGqXqWnZ2ih+wY
PTyhvDL6k8BbJy6U/a4GDGVx2ld8eXV6HGTP+kt6cNUaJ9zpgc6KeNJ4y6gPiCqV9tEU2yzo+/5N
ocYLlY4vfrQJlcUaxsCHBY2ziW/bjmSZ7kS+iWfV2ukTlWuep3fxZKCuYPCzvcloIWcMmGr7Uz4n
8cu4OP7LBEOIl8NsyArTlnOfOvjhQp0EhWSXLRZ3gUb6ALELhU17Za3Y4XZcR3DORLhwWTLMKHOk
7KFbH5eV4JBwErYwTgmMnvSIUkU8udvF8bus4P7RqTn5dDqMKCsHzQ3XaZpv0mRe78llSpFh/Z/p
foe3l3hpSZwLghLGjQHm3NmlJSrKHX7vJCrtzsj/w7R/JaPjU5IP9s2yTfy1yTUu89SWd6ZZJJ8E
jcoryBwWU1pmGJ/qpJg+tKaOSdxYWbIMw9TdxBnCC9N85opXZVwsR6EcsO924/ovmK764V5kq0Zl
TcIDAhS6gVmIC9uRt/qgbHPf24lGOlkF0Jqe5GJh9zSjnBUpvsybeibgUGDNvy/5Qlot/1rlv7fb
uzerdOMJyURJNEzCGukFMtwwbXzjCXcrt6csNPi4Wjxzb4t5LSsyUZr2jSvDw+Xi9V0PsJ5mXDs6
LdvXPrbVg8cWL3catbTa2BUUZEWpI9UTK5jVWPXyKiGcAM1XLNQdh9humwyAXDXrkUvvNiOf4tC/
IkuBp83fkXjAdXF95llMhWRz4jwh5BMNfk170UZ37c6DkJq8W5TPNykXMm2eKVoX/zmzUFA90K2C
wFFpEqUgI8XrdSL7j3l9xbWUA50tukmoOcHoJVyIVgcfQYVRKnpuMU9P29ErIkmIhUxuDzeu0ejj
Rs60PRS4Fvlb0N2xh9LvE0/ZSDhSSLcndV7BR4ziNo99NgovMYrmi0vT+JI68ONRl1Z8Ju1OwsHc
OJH5R6ZBxKJRbibDO5PVofgg2SFAoat4teVtU9W146Ga0GJ/55aJBqC3MPibdJbTEXMA93wosSDm
RLSrD94Yd8VXG4g2k0ichCRFVfokxG3F+2ftOJfniXMNAsBDFIj3SdevMVgBNgZYthZYChP9Iz3Y
PsiyxLvUpu6/2tNIKMNqPAI+UHNoVM34TPKHtiuGPo1YGJvmKEmvTTRjkRnHaAOqbJoDwzQWOyJC
w77S6BDO58bK6QV/SGhv9WR52E7NoQXTIGm6bUPv1tNfehvCqlnpHzX8EMFQb4EGyIaDLJ0VqrFC
JJ/LPna/qsSE5IUa7RazzXmcZbfsilKqe6dxk4+IxepdxUsKUVFvPnhdXH8kpLLaM8FJYtASFSO5
wZU0nslSIeyoQ0C5FuUNqLXyWeS9G/h6P+xXbVCBNikV1szSdlM1t7fQr6ozPIJxN85uec+23n7M
/TF9nKzybnZ1lR8kdeYeMplCEohaENxd9pj0Tvk8V1afIKit67PPCywqi249lppfYBy1CMgEP8Jg
w3XZ9iazeeKl077WUDRT0nj6eu9levMhdRANGbx6fFDDNrk1G//q0jrKDDZFWZTEbv87BDwZIQ+x
rsSaJ/u5FOJiJ72LHhAP9hJwakzrqJdiOnWMLQ5e2S0l51azuXaJQNontnGfx017gG04RrAA2te8
kC1oFIzX1/USgxBeKuIpusGKH5mROwfcS6D/kH1BStFWb78sjnMhoqo7sWEvV3pdQ5LQNhkiIIMd
QcZ0OAWa0W5c8ivwlM4T3s/1XdfL/OSjSTlJwCJl9OsK5adibmu08Q84FcwYsMD/3Hil5c/RC+Xl
UQ2tvIKWCOl0NnkJWRrYhlyfGuAgpbz69af+4LahEMOHCpkRQCPMVutHfqeFnQP5g+0fYdmTxGNl
bAztIKgxfv05f25kbwUfjWWcNpTLAqfJj7icCd3F2PuccyzgSeypumTPrvEcE2bHhvHPP8zVsRG5
FMiYfH64lAbPsJZQBB498BS7pkmt654Ui1DLoFn9+qN+LmQBTHpcN3rluL9+ROZ1ie+2mtKdo4mp
+1KPlN42M9SQZCESRdzG+5tV8hefZ9iOMFgm+C1+sswZHsC1uqzs46rS+OX7K6hOCT8IaTdRjfSk
ffzd5dwu1x8MQtw7fpynbwMIJFo/FesLenrQHQOhKXRhUNZrqP8oS2LewLUSvAMtmtFmCBWef9e1
nNfHry/yz4sU0D2GVA/JDvxQ/QfPG8TqTleYMY7jmMmredbM629tjv/Bp7jQ/B3HsAUnkz8/gAyA
5zrOeueYDCifCa7JDi6Bg3+zNv/qt3CgxOJLy50H74dPcQZTdDaysaOPmipywLCGguyrf75MbNLw
dKzE3DzX++GKFZiscGw09lGgDDxkkn4nAE2c7LuFmekF4s20/s2R7uf9iz19e8oZGcCT/vGhq7MJ
gEvpWEf4y86rMdI2X3VIzcFYNv6uxngiAqdfWSK/vm0/7ywYaOEDGvxaHwLYDz+VwKqMGBtbHIuR
pztu2CcHBw3CmtNf+/VH/cVPZHEgLkVhyzzkx83SLWfJR1UC+0ZKr6oymtPaD+1babFgiu0Ep7ZV
8+sP/avfh0ERku/GGLV/NCZPOvQWurvGsWQ6QgInmWel7qUHDjp/+6R/cyH++VH36U7YJClvecM/
P2mpJz3SufTjKnvi9gAc2XQbXb18gMKEMiEvibiNiT+4UzN13Uyt1V+mblJoPLXe4nDR2J/KRPTv
AKhMqk4intI7r3Da8m8uy88b4YbUZdTFjrSRr7fn7A/e8TqzZ7SUMSscxZ0ZZmAT33KFZo7YA4ul
lvuU9b++E8bPzy5p1jxVvJ43m/yPmLmkpF8C6pUlTjqeJJl0i2kYlBrePWnwykzbeFvv0Ngu3Vh2
b9Nk0x00UTY8dL3oCKxNxhV2JU6tAzAGcot+/QX/6pqwU7JWDNB0Pw3Y8E+l6+Tx1GNEoejWyYEy
Es08wrios2DGXP03N+GntelA/eZpoJXDErV+nOh1Wb8V/ct6nP6LvTNZjhvJsuiv9A9ABsfsZm29
CMTM4BQcJGoDo0QJ8+iYv74PSGWnklklWa67FkWrqkwyEIDDh/fuPdciSU0RwLroucnDYWXnNP7r
b/evPoy6EVwiyMAsB+9edJxmEjCHnI4jtdebpEjlSYefRyEZrnb8mw/726Pmm9EutYRuLive+wT5
PNVEpQJ9OpLMycEyjFtGFi8ip8Rff6t3aEp2Rg7T5bJ5sPlySBzeDeTMjOIRz+jADqKJ1I3OGa7z
STJs04dAK2d1USVUjTdWaHmnCLvqyInENZtVnS3LYFmP5yhOqRNoA4clX9Ggeprdptnr4DifJFUv
gnFhnHA8r1MOxzgippu2IKEv/6cTMa5mtncUTCVswL9theJi8qrF8XE0CAlcD0UH1HQAzhbq0z/e
dfFRjAGa0lR5aU+/GwptiBuwJ0T82IBnPHjQJVH6lzV9C3wHF1Yx/rZ+uCzLP02MFssamGdefRdI
hP63p1TMuSnqxraOTj1a3xZUI9q/QD6+FkQgg1DVqefMfijH0fjNSwZV8f2H83ohAzH5ZDrnrAF/
neusLGhja4iToxBUkua1nnh0WXeTM3em4Q9j4H1xRJoSFFcqoa5IPeMNNJsw3hvtROS5YSTTWe9y
qohzutRr6sZdDhYd+GKUkoyjBlhpsuv4+zeIwzQyf8ohtvdvJhqRemZ5izUOOusyvDKNxWA3tY2o
jmi8UBMajhpvbOxdnY84m7pfSuEoINOxD921Fw5wyWw0181aF2l+iyInuWqcVtuh1XVu3lw4xJmS
gde3yKferDiUpfXCV67dSbhfTXWi++QK/70rZ/BiAWwrs1FYdiJCk0qIWmy31L71fiifl8jCkndG
wJL0u0pk4mVovJSiOF5u0yfMbimGTiTY3/TTyH93tXouD05JiXInG1yheweSFW6AeuafzrX7Y/NJ
eDOVF5kt+5q64l2L4JVP36mWE7mQirDh4E7XW6aH0NPGMw6fPEJBiE/qlIZ1396irueBGMgomw18
vyo9l7POetF0OEi3tCzJ3tQN7xQ6gJvObiXUy6h0vsVgJvb8zXQKWl/4sJdS1JDxmMkB5Rf56vYz
pkCKknCrLCw5RmKdeu4m0aiYhMwt0gmI+DTf+HjqIFSu2sXUv/NyWCCb3gz4i7TeEM7NeFEP9biw
V8YSoBVWlJlVSwIAooQTZaYyrouht9vzgtdT6xTPVXTDebUEFz65Q0XATWwd+r6BZbDu2h4qX1UQ
IouAjAEzh4ygoug5SBjuELsnqw9wpgHgXZiio+jjK6KjqWmhElDzbkRabKwM8jqb67DTx+ZekCaQ
7bzYZoCRwegYV1rcsDa87gOo2TP65tCh1BA5JXUzTOHAwgMKIR75yWTtfCdzMbjx5p5Yw9cSHMBa
Lgbqk7i3EsN+joOIjCLVKWLQ314rx2Bu0Zd3ZnDNxHsuyKsnqRX47T3pRVG8p9pLbd5oLabxxrEZ
RXikOJlFZI5Ac1dLzdxMVPdlisuh344xdfi31ozAIIUHZNlIhBZ7O690LdKVkqUS21CeB3HH8WcU
OhX41+XPRe3f3ETUrtwTiUfdDI4P6du29AD3X4CP5zUl54ROQzZZ3Fgr6C0sntII41tV1FyI0Kmd
bKvMUOdiFvX4meRUU+sp9MCPPXulpJdpj5m4dxL8Fdhrg3j6RkonQzbBxG/dgpSiChxN7I1N3j90
zKzHtAHQ0ESUKxgrFt2clDe4Nd2PbMzTlm4uUlQgtllM5lECXn7Oqc1rmZ0cs0ZRrZ8yipJbKmiz
R0kisYJjrusjpTYq5K1HgWymyzq8rfj/SHf2/7FPKpbu4U97lr/lCF2QHNR9TaeflWc/fumPPilC
sT+bpAYbtx+6M09+IFbPojzyepygcvF/ujNTfhCWIYWu07ekoIG47I8uqYmOjTKayV4C4AzAB+ef
6M7e79rZm+rCMTx06ktEjfF+k8rmK2q8OQiPPTFCkW+awr0dCMPckt/Q7mLM18de/0IO3nioaguV
FAJZee7Lvt3T/e93Zi3qHQopXf/NHtN+n/vHpfHlbGorSPDYar5POBqVPdkpO8RFA1aV11Km+rWH
m4Rr4GiTrkRX3iEW0kgsgWDchqZcsfYqH+thF7x4RSFuFbyMGlPD5Obux5mYtSvAd0OLvUqJpxxj
G0lzGW7m7dw7GtoY8oT161zZntLWFmuwh+4kmNeWnqL+WcNYttJxTdcubR4iQtj2JcBG3jVpZ/UZ
KUk2rS04aDltAjzIXtPhajWmZDM28r72yFzoNkAjzJtZYPzE1IwkmIYnxrSMoOtVhxP7S44Z7Ax0
oyRcjHU9IQyQ8JWVh7JdINgxouzYmmWWbuN+wsGZ4Aq6LWoWlyEctkUTPKJI03ZsXZpjHSZi13Wm
+kpaSgOo1B7XTqIuRFgeAbCqe7eIxxshx2nngjS4wGHeI+XvtXVMk4ZABZk4V1CkJ3Kwoy2GQPKb
ItSBZ3x5TzqzNE0HVZbsmrLokxEAXVjpHXZcLSy127lL5Yh5bFK0VPvxFLrznY4b7brBTbIa0RNh
FRkcEvO8VLO+MLMlpNBGClAVNnLMTnrsnAG0V2eyXExUcF5+Y2PPinrfJBD40iwyZT4kYYM6ndn/
ep7rDVwUY1vLbLifmBHRsbE+c3qwd0RDFNvKbaPUF43DNoxjFNhdV+xHM6g2LiJ7+LY6Fn6dfoY1
tzRL6tC55a7XF+wmF1xIph9DoDVHCcfwCKUmC9dBoWefqlaoe6KMku/1QHSMn3ZadYcYe74yC4Mu
Wa9jKcOLsLWCFqYPxicQj33rZyTqbIy4bAkBjHprO6Njh9iQVtFzyrBfmUYzokNMmxVBVcNZd/vh
Shq4NexBdZvMiuXOqqNs02pzQaszBsQG1fActXmz7fTZALwKbHedoTgLtgPOlMmfa8v5ZPNHfG1E
KImfp9sg6RPPRphEmKGn6ZtB3+myJqMYxf7Y7C2kE4PfJonzpIxphqAIpvdAKyFp1ph5pghftltM
u56sIDSJqBE9CAe5i1laUjOn1SWn9cJznalukThus0cjQ1jLWjLYG3GB0AIU/Mh9PPQuVRWiw/B9
o3ktLkYaRyfT6gIoF32ySVQfsVDjpMOFF1hf88EaHBCOQ3M/D9XSlpFYnKq5ZjNtY2k0Sxn4hhcv
bxdEHQvIEQv8roc3n62NVg4Y+/XY3rkpXlgC6B/ILJm/uP1MevegrIN0CMAlxFPm60rg12QmHJ76
iDimVeU5kw7Kfy7EOo2blNjDoRjISyNV7HMBK6VDUonRd1WCROuvzLyyqMjOsCFzRPDJSmCpyE/E
X7WLPgDMRUlcMTnKTCLkmAZedk0GOLpHNKvGtcqs4dZp6NaT9RuhRJkKlV2jhKo4rHqIB0kULbUt
5qYKwG0zO1fEo7C9iWQWr7ogyx+DtqjPJLC35WbMDPMygDx10mqO7GvXrPXr2EvKe/gZWrYWHSmG
esk/dxijcoNJKzr2NDMvB3yGNwuT/QHtVnHv2UgaQ1Kr13k1pBumZyZfghjTr0lI0Cbo6JgDi2Y2
zg0190z7VJkQfn0c8fJsmJxKNrAyQh5KBapyS9dXfmtmsz5SNRyeQpxGfj+J/izavt6DqljTTNca
AqHLaI+XtYdjWUfWRST7ZOsOfXOHzxp6fYAf8ZbqtfGx7PP47GLHEHvEIOENJb0KShHeXArKbqQ+
lxOe7ZUlwPLsGtSam4BI7GcOSOSN2ijRLtlJkVASimGx6JkeIeHp1EbXaIq0lL6+4uOykMxn5nd5
llo0bGvXUZ8deoKZH0p9PlnMzdtkMomLTo1xUw92vWFuGA8JuNhPREcLfjDomOd5ybG9AEeAUcJB
bY40H4wFxkLCU92TCG1JU2gykNXqStRHjJFxcEDT1F20nuO8Pra95oGj0Btcqp3Jl+yFu6Gt8zUx
9WE9eKhs03o0H1FOAMaqXPcGp4TgU/OvRq0kA9FOzWt8XCei7Jly7OwU4u79irD3IN0uX5FBTy6A
yPHE6EW1qSoruZo43++sUkMyNWPXvy540S1c1d5wZXeLDNnojDVsIIN4eX7Enq59JgOlvm0Mc7yw
7NqiFVRFxRMpHv3X3sw4GgOjXjd5Oe6WfcmXTHttwtc2nPDJxUTFZr73NsCSIsgDfY8bzzPRSXk1
Hj2i9UhLEGp2rU03aWQeIgqX5nZqtIURNXf6o5Og4t7UTp1+sVo3TDeTLMxxFVqhEawT2rbzqiWK
FKtf5A7PSJSzeVelMSezrtebp1iBn8c6wOOKnjUr6a813UrPkw7NfAzsXZLAXN2YFpm5fgFE4ZLT
LjpLQKLGNfpl68AWq/yMpbfdtp2Wr0tw88jMkUej9jaT4rNpgx0h9qZ/MSACEXUbgJxyoya/9Gol
TorpjLdIYX0L5x7MB/suQtEyDHUMENdIn+mfPimAw2uOXHiGUY1VR9yaGhbawdOslYliPfK7LBiK
jVbW+XmI9JbKdTLhLxDx3Zj1url2lDBR1WQG8eNKnUM5sFjbnn1Jeg+ZuCWv2Ck2aBSt5aigmCCa
Actk53gFONX0a1xV7lfYavUXbFlVj+Vdk0fXUsOywbSNZoPuU24QQLfWqsFHdvASx8VXANji1Ob6
bGEEzTqD5IkZDbebJP0JtxUAJWRC0B4aCLs27O2k+WgkCNExPFm5tetY9G95a0E964yBYCPLzDki
JmElQIhPvCUYCujC4xBEAUurxf4LwLl3N45EBZe1q1H1SSbnwiMJeSSXxax2Xkns5WUTTSlSgsDN
r5LCGx8bQ9ZnuAzu5zrwkl3phOSk4x/WvpLnrh05mtbFrlbNuMRR5bq5isTMklG7UbeL80rcGHEY
5UeviiVndbf6jgbXwnqgh/qB0FmAZ0XZaytlQmlH6FtHZnvheJNROv851r0lub6Fwz6/5HGxjlXb
xF/bn09oFK3FL+1ElE7a6L/856bM4gIo6Ntffc2VffvVH4c71/5gIcVeqLc23VdUsH8e7yxS0DkK
0mq3OEViBfzzeOd8oLdJ952GnEkalcNv/RDBmuYH/lUksgYnPB0JrflPjncQbN9VRyXnSI52FJxJ
o6V79a466qZjnTeZSvbUBujHCJlGlH1USM3F6IGIbdq+wmtCczlCXWRMoXUojEKiopzBSvjG4FDH
M4lGwNtPdFe91zJAE2yCEBQSgkicE8/A9k5TgI4A6oe4gsRsHVoLy/pqMpBKZhVV6D5eCH1DgiNp
hRdyYf5L74SCs3xilq2eKh1Ky6ZPsOOsBjweJyJerOeCfc9VLgG6ECpHpW/VlYZX7QwoJM0Gouzy
K68FuTSJpxtoA/KxoxeKELRauvCt8sZzONryMY/FeAarSVBYutReTbKJKJMZRVoeSzRq3pEKt3pR
Hvq6rMgpL72qbgUrGgozC60ntkfqtykpLaAapUXXwzBC+ghope4hw6LXXIp2Jbkqe7OPzId58Mab
wqTWzGGDcrKTK3H1JhyuCDB5fFPxIWWkQOxCulK7Ss7qJSGso/qhTFMZ4r9gkWyO0IiYm0Zaqjnk
oOcp5PdWXcgF2GJJiR8yPk03UaompABSoDQh3q8cOfKtraX/4RFB9ASihu8uMxs5XTfo5hVpEjny
PDe6MlMtOXkUGJmP4/EyCeIeMwblWdS7/M6bqsF5VaPkSPOcNeOaO/z2QJm3qF6HMRV/o1uecD+h
9uWRKvXJoQk6noYqoAcwUmwF5qOyNL7VcoOvUE7JUrnrI356oFXQ/mYdt3xAidSv3kqdA7pIQLca
+txdTfm231dpHukfG0dRr8vyWStXeBq+R8GiR9T7Qj5O2XBuZ2VvpyJy8FgEcfA4Gyq5dXsyaVfQ
QjW/ErlxX8AMe+KksYzanIEO+KQLtlMV8pfmwOAnUalcGygR+djqJhrmV82v2/aMBqNRPFlptgic
X4W+dMyoOqMDW3RCoWLwaQZVvqA3ePUo+LYviIyok+uL6jgCQoNZieSYpfRMFWSF6XzRbSZVMR2L
BAoRUCSOrpueIepAmS+QZuOBs/avXhktAe5BbJrJdcdzR7MiT4PxbAIFQ2E35IyYQHSUxUeLj4Rj
gZKoX8bJRFn/iSCQ8cYzW/OQ24hMPaH4Yy1Mwx0aJfSKFq16ziZyU1mieqIQETy+DuFYQ+M64Vu/
KJeXPVkGabBotAez45a8NtBeW5D5bNBsiijF4jm25CP5ldzIpbRp+lXmMWA6F5lpVoAaWr2+El1W
xTsnnrh5U9TxsJf2VUyUz1vLrrYX143TOVSfhzJ4BL/EGgnshWpqUoeEcSAFz1ZOSUNt5uS3yyJ7
6NmO5nwd4tkPb3LpWl/0856uM8C0JQtVpT33B3yIuO+BmO0m2gzGinauiaSulKehzORprkGts91a
9ENlJRC7ZhpqAL9z2ebdJK+tHDCDE/MpAuc1HEl3T3lbp7uYyJONGWENHpEzDPFufF9zbCjXzAq3
1Ib4N94wnJGLyBW4/RniwhCdJzVWl2GCaiMG9rNj40bHQzI9e0WKypaDMn/HghR4SFMEHSRFGPe6
Hoh7EDIddzC3lrYKsk3oXWn9lOpBvZdChTv2oEivF2Er2CsEuBwim/lO0be09iOYqoM584WBVjKi
SPnhQbEPFPeBPs/VEb4rQmeQuWi48yCJd4k+x7uOHA/03QON1Sxeet2wUJoNqEXGVEBjFx6dM/NY
GzjBzzoKMCS8hRD3SAjRM9vTMK1xp7KFzDkApVuhWoRpi/5tkEv7I3dqaOWLypnAcK4HyiXq2F4u
I8cVgPiOFuFHtBXCQL2EEPl2cWQzuklLvSfIVz42sS2SC6vqmn0nXJ1kp2XMW4bFL+kt39nnEMTP
Dvv3VQf84xH6P3IgcNV8RD+Iur0lUpO+ED475rcGyg6sV3MZj3KiJVHVHspvc9HvvE1pWBuALtO4
ZijZJAd3h8RTNYT23hqoRwpN3FgOb1eWpRL8ysDtBby1fX3j8t6zHqm+juSG1XYTbV9nVoR6dKEG
ahmPgt128TiEaGA/2q/afWobXKjokU5YUWs/UwNbWC11fisiyHUkn74UEUS2plq8ZV5NvsKKzDZm
YJnNKFVmm4ksY//Q+V7pVQJIA07L6Bos7QTt1jbzYS3Cji3EChd2KfA4zPIiL8gMojkVYBoFri6z
W1i63xJAra7no+IPH1lKaba2ds4jWrJ+Vmk3MtfyTkIiZIrh2DNQ0vHNunFeyiJ/LMkyOspg7PDx
TR7SYd8xm3uSRw+lXBYiwl+ze3wa1QVrjHcjcKgFvLu9uaWjiLlCiPYKixHqQmKE/N4Lo4fYre2M
sknwGRY9PfCyPiniHfymdX3dTXgHcJhysB32cMOQQnbVhZvIJg8WA0jpS9l+LOpuW1Wq3mqOK2+o
ia2S3D0HmNb1j0T8UVdGB587wYFwk5xZNeENtziYz6bOCbjSKzqZUHwL31WwwVdObSVkPRn5XlBm
jKiWVB60ldTcpgVlFzzB81bvxuFIRBHsWM0dpn5lwKKbtpMzZS7GUjp5fqg6e+T2R/ICPtR87WG/
PqpEsszFY72POc23q3wQD5boy0tNd4rreE69I3w6Rq+AfOgQ+kMYa1KBkqxGZEE4RiF39Pqli/XI
XGE7HJ8zq0weKKA/cPausxOgCeu2TsHIQHiADUyEjdx6sG++q6mRXyKvzSjsUlGYGWSb2nZj0OVT
s520RO71vu7X09iCa/GqMfItK0mpV6jkkoAjTMLcL+eFlh6sUgK3WcdjHX/Q8AApu9qmsdvs3GD4
TKAUJpPE/RKCuDkTrUkMUVYbW0BIuD5au7lVxLqx/SmcjT3m41fs4/canNgViDR16UHRvM1nbN4l
lY0tgnhrF8jePVUyhpFVq/saz2uyahx2RhtFiMoljVCmKNQFGLGiCo4WXbeOXO2joRptb8tSHVJJ
mkFJFdnnphWbPq3tO2L3ytWCgdxoEo1+woy1YoSkN1adoL/3jtqcimsWgYktX19s6YU7h6wxp9uw
NH2zMIu9oalm5y0rhDlR4RtD2e1tisQr6moaeTtjvQbsLi+JyLnt4pzgoKLQzyl5VydydtoHYzS0
E4zjDKSdB616NbB3/dL2GZiuwDDmIzmacBFR8HxK2L7DHupIT2d8G+m90QTe3h1M7Up3at1n5XXX
xErDRrSnLZaQ/DDorvuspfmnUaspkZG1uniQGrUl1YbMH5rccG3mtttB6Ip8m0gTn8k/XFNfYiEK
o/bQF/ZLRUd3Y7SCqnulZ8tsJQ5T0pjPAYazeh2UCid9aaBV1hp2grFerKdUTzct9ez7JTf1ipm/
yTdxiUNciw13r6vR3OUR/RjK1hMPDfzgCdCcCxEHw63smEg8EDXr1tbPmLYysSFrspnYi9fzmJzj
QIw4cXGnZ3t3Vn34wuQfAuQ2YGR6oloHWl9UfhgRCLIqsTTsMPNrTExN7Oy9tBsetVQZHsseirhV
jPRi3VQtJ5Co3rhgpS5jxXsRm+3wWDledpgJcltJeNvbGSctcCRYkjJx461jZPrDEI4eQxx5hAUN
G1JCbzCRYiT4ilY+PIV1fhX1rfqoRbK7yBvv0kkLrB3sBu5y6nCf5KAWGz1nl/aY1vUUf1RO1ekH
iFOyPWqUVoxuz6wlt6Y0u3rYJEJj5xRycAuuA2rl7Gbp+NGaiUvvKagzJvWAbEUylrVh0mVAyZTy
7Y5CTTnbvpFB6lsRcqQPIRGeWNafvChn1cXCMjm+B601pGwb2PlFrTf8/2nJlgssVk4vH3QcbiTK
h3ITvQpzi4FeysqhN9/5MbSy6aiLeTxPxiDu2YvioqJxcgOglP3ZT43cm7/bMN+rmjg62xzsjUXW
TZ/2ff+xi4Isrto42Qcl1oJ1XpbYdGZr7tQn4p2QKlq5ZDdSFjbqa6CALL6/vgBh/P3wjovV4kII
m+Yq3qnfhsgRJREQ4d4eCUZfBYUK43UnRWBcCU1FIZvNoNrFZhyFFy3hNMWmos1yFRatuCcFRVxB
NGJX+eur+he3RZJ3gtqKICQkzctF/6wtNbughE0Z7guNrV89svoTvofJih0Ztow2Ntj5dDmCnrXW
h9XTrz/9vQh3uRl8PO5hBCsQWd7nbxeTm4JRhNtpT+ip94moJ+p4EEnyhAcSTSRPzNQ6zfvUDbSD
WLbfb67d3qor45oUnD5FRYXSItq3ywm6qpdc+Fcr3FAsprXfXPDfHyLJYMJ20V/rBMa8v1+9DGPN
hHe1L4I+h4EKW1/5kZMCA29sCWetqEBeOqOqn3Mrnc51S63i1XUal2Nzzov6N511sdR8fpbr0aJk
D2TR27fwgLAM//UJanatzRBbo32ToEBaORpiqpaS1KOixKNWHnBoSgoGOmWM2uah6jlfAFlATCQa
lmRfqWo5g3Fnf32rzH91Yfg2kJF7SBteveE/Dy2316smJ8d1XzkhO9Sw5OzV4UEdGmiSsD5UcQeN
yrMOU8m2dQ0wXaXH3jL6c2f1Uq2ifpCPBHRwWn7ztAryHnevxpbQmtm+x6Fizx1g8Fwh5Rb3hdR5
sxdkH1tTtxm7y4nC4MvboTTOsVwSwcLNKKYKJSmBI3Tlk3m8WfZxz7S4GFuz8lJiEvCizb95Tob7
9+fkYjtykDZRQvybUycSWh1PvavRC7GZA42SDuDR65ajTjFy9Uz88jQZHjzTwiDT3B/ziMua4m6+
G6XD3QrNRXltz8QyJ5nFf+Vm8XN0M1y8r+Uh06iWh90kVGm6oUMVWYZUwPzYrTBXhz2q+jfnJSoy
ijdOOvWMEA4EL6/P/j8Co99UovFLUPz99xwGIlbL5vml/LkE/fY7PyrQCGM+oPX3Fl2xI+BaUdf+
A2ylyw/YImiGoEHH/eH+WYGGtcB7b/KqEYhi6Y5B3fiPCrQD2AqdMllvZCq6i/bof/77L9Hv6t3/
/pll8Dof/zTZYIzyPDx7rwJheBDvnS96HlU6cc3aBU2qmi2GwD0wdZ+aXlpFc6Qi6RJUkSI3jxJk
KCBD7JMps5zYnVyyPrcgfCarAkgDfzQ1LwsNHTI8c1imYIVAiGZNrHZdmrRjsEsRO8bxyQ6HHu4m
EpQk6PaEhfJZD7rdD/Uc0kTOuzE6iT6HIEnAgudqcIa0wYfG7hX50cTjQKHXHLJ4Ai0Z9PoTXJ+g
9UEWw4S/S+oZg8HGs0KIKV40dpG8juN2M4BQpbCUe4Qk+dg7qWZkHY2vic6tBhmK3Jra+7FF+c9b
85u3htPzAlD796/NQ/sc/fzK/PiF/3tnlhdDx8KgL242c+H4/fHOCOuD7sAnsYX+SoNjUv4DBseL
hqB+MTL++bK4H9DoYbugHsT7tQDi3r0cv3pZvGVD95eXhb0NTi1eSMyEmEf4jj8vgCWEzKicvOlS
Uq+dU99jjz1tc4dlLV+8Tek4LoW2kPqHsi18RGBhd68i2VdjSVODNyKwHpHvYvd67XpE02Tf0HNU
nOfLbFwgjfSC9a6f93nuWMFw1hBKsMnoZI9b9CEKRtJP9x3JXyvn7UXSs0BDPmZBJiubBO+Tj/Gg
9L6blctasx/YbYzgct0O1A8YEEz3R6aDur+rem7ynUaCmkEdmY7OJkxo915wLy0TqBnneJ2PpahU
6dhIciOs6cXPEyelHDIoGJT4Cr01di7XmE1/ACtyXwDHvZ/BT+35UuU6mzvtC8aP+N5LLIgB1IiT
WzrUV+3Y1IcZiNc2KoPuGa0lwitFzXIVpw1RFXBdfFn2lFOQuc+uURzJH4ttl8J/SuzWZhgoVlwY
WM4LgaDYG68iWBDaYRzKpVyZauF0B66im/U17Q+82oFVYZzcGVDkul0f6GULMQXXuoiZFdK+Tsez
k5FTflkhqih4CqSCG3l/+M86WrRxO/1mRrBtiUb2308I/nMWfwdnEv+lmfv2W3/MCrz69GQp2jn4
aJEz8Af/mBUMC6IRrirauZw9UN7+dVYg5M/TLZYuA/zcn5OD8cE2+YM4TL3FZyrFP5kcBJ/xl8lh
WaxpKLMuL1MExcW/Tg5QIgjt6WAGFIPJYQsVAw00EzWRnyKCunU0ezomI4THjc7x5qktrf4htRSq
QiWL+uNPd+9fHI7f45V0rsbSkS4DYdUXh9tytT8dAy22xKmMuv7KqAs6m+lM16lzS6BkY9+Wkqq5
1T25aNh57XKPLStpvOw0gxmYgQ9zpHiRbQseUkaACowsEw+zrXliNzl28E1Mmhi3v77i19Pyz5Pr
csX4UxdDrL2gld75oqzYxQQhp/bKHIlgXDvjnD3QD/TMbetOpU3XchQJ2ldCEmbXgZ1NkYkqEiYe
bCd92b5EiF2EH2sVYr02piDS0ofE8t3YKVvlEnMH/eFjDgEfaR1Bl48qqi+oL9MxoW3gXOI07vPf
1AjenRF4DIvn0uVBIBPHSf6uRMDeIiRPKVNXRUv7tQxZolZWuvQbqwW5NCA9vqsCkX369c18JytY
zrHLQsiZlrHIj+Wyfnr6TPihVamwuCo8+gcijborQFh+DBj+8defxOvzl1G/fJLErblILFAvLdvb
nz+pKqi11IQvXZHnZz2zwHEMDVrEMCuqoBsdK+lMqWvySp+ktiH/3aBZBsXPg4ZvaeiAieBJ4nw3
3388VAqKK0ukl1un9nOedPZzyo4929lzDrcP9t2i2kui3QDuCK9TWrrfiJhQh0FO1mmke6H75kCx
FPoiKTE08g1zHXlIbSutr9a6Ri4VYlnCm/fs7+fud9WHvz8onLhMG+TFGhRrLOa0n2+f7nR2YduB
dim6IH+Om1ahbdDStli0YFMRHjEhpl9CTxLGN9ek1pcWYSoGNM3vrTvPJa3Y0IXRnfTf4sZ0X5Di
R+7x148YMsP7u0w1gkGEO34p71Ar+etVOg2ElCZqzcuEIk0gvXUrIyxN7WjKbdt3eIXIs7rt88nu
VpBZXb8RxU4ZTbXLLLgzKcrZc4WFiCpBNoQfhyQvD5OCvF3ZdfVAkJq3Dohi9zuUbjBaWhN2fpCo
4mqoNAVpHyZjGAqZrIiE4PBr9FG+h1CZnY0kvAmnRSOYdW59xRHmvjVyDYlcb3Aj4wkYTGN1MxWl
wUtOtJwpkOrE+0SUOE5zCAbRH+gj5ZzzpvhAzxh6/jB58xplqYYNf/xKX6m963TNpTafty7IsrrD
jGQY93WEuGMXuBpl7TlKgy/S1Bsybopa+wzqk/5ipWDIA3g8CGTvLziGAJNWZp7exfTQ3FUPXPzY
BE3nT9yHHTVOeU2g1LihCYmJDktWv8nwqNApG0IPRJ6BnytXJr35Sl6jfAj1NTu9ds9SYww+HTxn
5cH4/TTmenRhNLJCedvau04mmrFVTj4/e06JNAeYzrztUy/calDXnw2VDd/JyK1sn3Km3q2K0OjD
LXjRkpdjgCoT9p23bcogWmetme8L/lXSza2m5EYTsbhKVJJoBGcgRHRLe5xXVpsFvonWON81TroJ
LXKwbwfqhcjBGh1jBCOp3VJgl2o3mu54cgBQZcFtN6AhyWH9LmloL+hI6YE8KeCgS7qEhGiL4NSY
8qQ1qZi3XVfpV23aEjpLekk978jXbQOCSheVTmJk5d2r2Q2VL2fGjmcQ4PDW5cjjIvxuXQQB62Gb
pUO9cXBo6H6TtSK4jpA2ED2Z0h/BzzVmsj05CvYFhZigFGrwO9bCraNFSXCNttF0Qp+zIxVgYaYq
3xZZ3MgVVHbOxJtxYUCDmFp40FOA99AvFXtmn14Azf0hoyWzUQG7gq1dhDSwPHovqFPh8MIWjppF
raOmUKHT1iC4lWHsfdc6uGVsa0sDB5Dldd6V/UrhLMw3JmdBrRJEp+IU05BmFkKK2gSqpyIuG0jS
WwqzOeAgpfLKt42lYuiOVGtxpdQxymbHMj5qVU4Bj7wg2G/8R9euESehv+xoX32EHybzg9nINtuk
eHTOc9di1E7IWhEQ2CLlFuhyjKjd0fmtijsWY5PdO5W6bVdxBZuyxXGwgZQ3Q6xPpmq4zD00wyhe
i6ohuld0x8a07Qzmkhl2axdkVfWD7lfMiTl/I4VAOgRstYSPmRP86wPHB2sfxm7q+KTb1uYaNlSw
nrsgJTZhaCp5kwRDYvlmXNPmzglT1y70ILO2ogqImKRJ61Y4aSPcs1EsEJyk0ooGTIvkCQlJvgXD
JySNHWk3qUDtGGufGwIdoCzHvEfU+wEjQw/0eksz79E3Gd2VU8mpXBcEH1xSb2BJCvGR8gtyYT5s
gzgSxRNRWdQM6ylHXKAGe44vRBu2b/ZN4EJUuz3B4N12RGjDiXbmRUbU0fhaZ2adgqMegs2rBCcb
FikDCIP+TtnO8KVqIpPoLChrG1wyiJdwZfB37KxEjvSq2yOczLRuKZSKe9ESQfWDzthifR03vZEn
8b4h442sRVCHxvWrsKjQ62VwJkmtdm6mcPyP0/+yd2bLcRvZ1n6V8wJwYB5ugZpZHIqkSFE3CA4S
5nlK4OnPlyX5N0W7pd/nuqOjI9xty6hCAZm5917rWyZTIbWRKrd4KvlgFaGc2gU7GJoiAlFl8sfE
GAYcKRjEvvNC/SZtiV291d3Sw3lhptNw2YteHj4ltdHK6Hevq6ng0lW1MB8RegGSUj2bv4sWyeHE
+sTnkpha0yr5FkNjcavijHFK4GUjr06dR6jYytbhlW8HTgURf481Ve/L+LrRzJkwDKOOVX7uSfaV
C+ZTsNnUoSFHTrLm1/PYYILlf2OI5RuxgAhPk+fkHh0EuVoYyMYkgdwbW4xNBbDC5+/zCUGz9tbo
BS7WiGNuelHVBM/fuewW265UwWt4UfME5sPGhWzGiX6oXMbGFygDCTWZW6ch/c6ZjW2tc1vRQDTz
a5Zn1g2DCXJ/EEiN2eNkF1G3I0+v+DZDbGQNSRqkbNQBrrFO0IV0m9ouvEdFDYsNeDUqd8dkmZtb
tEu4mroLQstSa2XprR6x7AHH8cdYR4uTMhVa53rJa7IooeHtTQQlzdeCBXk+uBqP1BqvPM9IapHA
tYHFM67ZZKbmQmsH3Q4wzvYjOy3OKo7eDRw+j5xpZeaYflg8fPdv5B4zyS3o5cBin3T+VRhBZFru
RJz9vuZnodtHosdmwULQXwr8uXfp2DW+63Q7syD1YrdMNj9OpuIm2NZ5BuG4tIV5VHrVJAa0KYvx
IpqnOoaGjSeXSXndvakEnGMycZJuxB/QTUgDp9Ft2AXm5i4nATL5zDjPcJF5cQKbP9W9wdAsbkiI
XccOZMGDEtbTC31NWN2509nZPvFU7SQ6JVy2LSGLyfq70C/R+9S4ERAfrasCegx8h3pU7UtTi/EL
YDmZcN0RPElmO/hV5kyLU0iBZZevNYH2bDXmJLZuF5fWqJ/BfHdWczir4M7rzm4ez37tFNdBCOI5
8R541ovupvRKjQVWr71048KPhik3PEVzaymgi3IN8D9Rj3hNrKg3yeLN3fG2CTuGuXPEE72uE4Nf
k8KBQUNi9DAGnLZGO6cLsk73oZCBZIkQSnSZtQom+ALAiM7Isxj6yzwP+fytl0WbLpbo/0mAP5wb
jDNkiNpg98wwdi7Pp9L/9lZ/00mhVJAq9v/cStk9T89J8r67+uOP/NlHscw/0ItLsbkF4Pk9GJqp
3h86U2MaKPRZ+Ef+6qPo+h865mJqc0o92rsulcqPiYTm/kEMH1p5ik2H7OB/10f5UGzIgl4GfSCI
t2nLmKb7oY+i2mjeUivS75hj1gOewaIjvlyjCxxATPWOtRm1pxhwwWvtZPp9HGfKLYaPeVvi1q+D
PHExn3TCLn02+Gml2FrQe0qN1GisAb4TdRwQjclhThkr4jyI8cYKV1vGvooFL5Cp0wzVGJ7qCizZ
2CsnskezeYuTLLuVpw9YCg6zTKLGv8oucMsiPpk4zxKgwhz9cj/u+unZi+r52THiOVlFMbcNLMIo
ey1ZS7hrrjYHQg3rl0GP02eCL+YbVhxtpXMaeppbjJweGmcnMBDnfB3bSPP1GtV+hFn8FMX2iQ07
IUo+7/RPgyGWbPXuefmH5tEZy/VXVX3+CZjxUtd7tEGAq34o6osF4ZcCIu9uadkALGOw1rUuWhsL
kFDoT+tN7/iJXng3lVPrx3KSYnOUMpUVJJk6bhfEYmvYjZjToB2QA2DFV/pgVm8gYBTkelZ3G88K
RN4kTS8HzIox22ifP7CQuNsobmt8TURDuW77qc8Na2fV09GBxHKvx/qWs9pbikfs5ddf2vu5VcOX
NlVHPsBMHVTimz5OwrCNulGocl4l1yx80uSvH1WV9hl8l7ghZr3dD6nR7jGU92szps9NZEe/bDoj
XS7J5VVfakjlYK9ByVyjQMsOU2VYd+HMXzW4TL7S+AevrOjTdYxU62igjrsh8+mBWAF96yVJ/pCB
IyEIJld3STmVW/TIyjYbiQCRU+81CGeeaaNXxwt1Md5KezhOra7t+iG0dhhfu55lloOvmLO1sCZ9
TSBLvLESHB5eejDNanplegG5ojem17olzsGZQXK2vTZy8sK4XY/Dpk8YqvNSZlfOqPAydVmyy4w3
tUjS1rdhgGNlTxfrgvkaQ+jQFcMqARniV2gyt+rS6oGeDKSLl6W4ZWrBEYcRf3pZxEZznN1cfyRM
r/4KFhWpRTm1qIfpAWMiXRxtU8Zdt0P8nlzktB4vz6dBt9TGSw5YfDng2+yYTbykuxk1ohcs2AJv
laQX112vcUNxbaG0d5cdpTvvppIhIxyn7hGaQPPiIZo4miYpzCoErqtfPzsf1ixL5RxH91c1QHZ6
/JbehwaJTrJyGCEFwN+tLqfeG8qtonX5A1Aed9U6gxcwWeLZaavlFV/wEnR9V8+ceOb4DV2f5Mzq
xCj0avPoNCZhf3Gugl6pPwvPzFbNYBefsKZ7QTa2iGWJyC23Ob/9sQIKAHGXagpmNXzEotJvhdpm
JlNNvuo8KPOliTAiYLmaN6Np6XJBrbJDa9W9trZ6RV/LQy//TjES7JdVy+n82NZp4wUJBuvLtrG0
o1ZX4bcqd9XPrlJ0j16qdY/oi5qrpEvalHqKPFzKxTJ5KdVs21QtQ1ZSZ4fYN4bB3tIjJAQzc2Oi
ctSmmte/vv3n1vBf65W8/WQ/uTSNbSbllut8aHdOjQYzdWnDWw56trLqmRKCL2qUu3Tx+AYa2IjA
bjrlPp0TxlmWqL36UrRorrcukvEZObDgzuh5Ex7cbKyfs9FuZ99rODjjRGnDp9ZEBuqreq7tieNR
/m0bky+AjI2PJUVTjv4RklUuWUe8U+Tc5gjx1yLVxFVTR9GmsUMym7uSdQZfOOuFLkX1ZWwpa6bh
9bNKtuKFNtnhN949g4V5BholHO1oTyI7xHqNXabJ3fA+dxpZIWGYcn/Twjzvxx9uPiwzB98WoBTG
Hh+efUy8SbuYk3VbDZZV+kh4w288zWhT267NHzRq1stUdOI6d8Zy2xcyG0CHvb3HXzkeqsLFT+Tp
7T63pnaPNVO576lctt5kElnfNkN5vbhdcnRIh7+ZClgcPsLm7huJ6ggckQS/dOE07LE/uCMmatQ/
gylzaJ3RaYMa2BT1Y8syNAzhox5rKU5sxT1QLulktjv2Bk5FBEQoFk8QYjnHT4SkJzMGNgAUpRv0
ui6+alHHeqUXMqWnq3VtvRg1aswqe9Ggm2MxKRvfyOp6T/JL+FQ6vOqcCcCxy1cvBET21oZEm9Nk
4v8kPCE8LEQi30IumodVQYJF4JFJ8KbWZPaQUx4+8eQRep0XcgWRtwZx9GEgiOHSVBdun1mw8tWE
SWHhK7J7ldjKyDcbO/nsFOmrQRbkHuG62GcT2cUtrADk67l+jAUR1JaTi6tUW9hLfv0Wckj80CaG
LWlyZpB82PNx8MOxgbW6GLDrNLdxrqHex8NPMsB5bc6BZ2znsIlxS58NWwuJvBzF6mdb75fTorEm
oSjp9rHSONCm0vzQJHmHyaBQk4wc7DQp/CgqNz1dD15XXCIv86QSepz0/Ys+mePXIXFMZeXZVuGs
qEJwmZQcxy7JhbLWhaPOPAdmaRBJQFpqvsk18pB8bylQ1kaKWM1L7dCLKD4xPwY4D4MAbreiY7dq
bOVk8GKBJx7U4Q2bCUtkVqIYRg6wAxzRbU3e2p2TJ/LIKX/Xekr6R8J7drByx3lFAsWy9oz5Uavr
cmVULgmi6hwXMsK43OIZ4mFN9c4MbKQ6rwhcCuZZY3aotFTdUdzTM7IpzrZLo8fVpS7IUgrIjYgf
2AeSh05JKTCXejJcv0qK9LGD+Iz/KWvsaBdzbhFBYbAa+F1cx29EcGu3CsNJDjitqA6qK9iqusIm
s1QiWY146Nc94RgqXzdjycurjhvVTS1/HfaI6v051pcwcLH3mYz3tfI+ivpuH+K0N6mcU+MlNgBt
ASOw64yYyV4efzwk84zklPUSNepLAa6bvLemcFczKzuSfPhdx8iasgNRFJnrR1NVXSgkvVeBpRmG
rMsJwJvVYTmlpUdyr+akWCc5W+5oMUNf6Lpl+abbmbsnXk5Z5wPaad+1QyJk1XaZ1iZWucDt7CQO
7DZ0/KmVysqk4ZRJAkDLPIO2k2/VoYrqe8m/OQ4OxaqhNWpxbCWKPnPKIJ+y4sqhEX2jF84UsBl4
3BlvXk7nF+m/le1vKluU3PLg9J8r2+ssf8Ye+/y+tv3xh37Uth46ABzEDqIhDakOGOm/NAKqgRaI
bgNGcFVHccffomaUyUaGVAlJtS2VNQqhP+tavN7IjzhPwLfCQy71ef9CPIQF7eflEaWewQbJCI1P
gO/4Iz27pVFcChtAiNmz4hhmvunxBWyIVXdPVkxyI/HCBI+wvcWLtc5aAHmfcIulbznDZYS/Qmlr
TEp035NwqwzgW+4JFcwv6B4m6U1vl+2XkYiLJ4u1HQRSlF/0U6qvPMmuxDmaFAfWjmxjZ9646se0
PKZ1o2DwJsX2ErtWDW9v1rZkuozgKzg7bDg9t97TmMyGuyPlhUZV38z253ESeLtmBI2YZJL4mOpV
b64Nm9zcgLLXTZ7HXok/D/jai13VVrSFahYT+4ibI+6ZOeWFCo4P7jvbQwGPxCARLzYpSDcu/eX6
quo6vi7j/NYJwBfB0Nv1HcMMsS6qRlWKQ2kxw6Srpoeebq2yAevZlcuqBHsszLmfjZ/MBaOkILQ8
+CrDSIpMoAGFVF+niW1lYW4Bg5ncpLKzqOBLogYz8l7OekD7LA4sz0JB8V01GLtLY2orK61hX2X2
GGEuaaNaj53Md8lcX9I3HEhzZ2VBX0SEc4xRlXAGhwcVbXXYI+2VU/TKXp3K9gYAauiDtDL8aTRb
RmdxybanjNvIqvU7ut8gqIxOBTyjldMJqJm1sT3ZTKjTbD3hvw7mbI4ZcGB4G90iO7ZKYmyrzizo
l+PlycqxIdO4rGyf3OFh744wSoY42xRFWa1wnkfXls5AY4xzgGNmlK3M3jL81I6qXbd44aktpuIx
LJWeFEX6hLSBx5r5j/0pq4roRN3a3Uzx6JzyOhufGKSJVYTn4UC7UJykQA6bZJU80IIJb4hZnB+z
uCZvdxqGET4VIJdJS5wrcHHhQ1wLYydiW6F9Eorex63lbTi3GceQg++WwIuESazTZvMDFk7GNGQV
f2psjZnSLDLNRxge4TVLG0MEeBYdEVQ4P/ZlC9LB9/quWA9D2e8nsbQIALLowYCEdOGBKQO1UFvT
PXYGjhMu1XC6GrI2/6ZNpp37hrNg3cNKWa4zZN3+jLDwBmibs28n6z7liNKlg2n4Jmfto4YfPfLT
ZMmhi7fDeI3xX7/QhKh2wAVJa09nfush7+ha5Xb50HZsuWPo1C9Qmx61ph0ZQbrugV+6WM8MZYK5
q93LBaTBKbS7+FCa0EKBmy2fByysxcZD//aaVq16AVsMS13TGM5hyoW3MdP66+g14U6zoKXRzkI2
HzrpnZe5w2fVTvPHOVuSR2PqEyuwGjd7bNg+V1PGG0bkYbuV/b2150z9Jqnti6lK7YDzeb5NMb1d
02G2DpPoZMj9jA3e588q11pKLs1iLSl1la0mNyVkWTB1NZGpVURM/KihymfuTvR00ivdylSIlKmm
oQ6mcIKGlFPaO04eB5GiBrXVTYeKTj1jPUt/MEGVXvdK+ylZ2ru0Vpw3YVXA1wh3VRH1TwZAN51I
yHunTU3wSnN4VHuz9sHohSsnifae2TmXM9N0Xo2hu1vIIVph+65e7UF1/XpaqhvCYZcXqVtpEF7k
gvHcVF+QsW1+Ik/HomzMdaBJRTOvlsWLLk1dG556tAFlhYMVXIUaYBIkKzQVLUf0OnomGD75KieA
QTc2R30IpzUTObGKx8H4zAQ/2RmKg/lMTNN8PMcnmJnNNKLvdYU3zozVK2CmMMMqDfqQp7oEvaYd
UygqdtwR0qE7dglyLrgJyJviYiKzgmmruK0m6SHIosm4G3u4ytlUMD8eEumgPqeJ0C2Yb4lsxHyI
se95kPFPZK/S2CMDFXX0IBEKkVaG0CtcYH8crPGaSp/2jKHpymFMRf74YOA2NvDjYXKM9xRwGBLr
WXOPiqaTxpp0GY+oVQW9Kl4b9rxbCtR5T84S80qCNIMoDbs9Jklvi0NQMLTRk8Bjfv5qVq31rVLM
t6Ru9CPjoa4P5qaYfVhC64bJFC+5kl1OInYvPSPLjszv7JTE3ddYBenbqCDtTCE+VWp7Jxqsnq7W
xnCBqHwTmMCbRCPtV00W79RobbVWbD0GXEUxuYuU+CrP0DyYA2NjEnK0x6SxzG2KP27D+/6aLqV7
2+jM/mPAefeRQ5izRgV6mNKsWLdtaOWXVoVSw+rKkUxPNdrB5ESkZhd2vzVRaZx4cotVqXrTTUI/
743BIjY8Hagzxx7TfYiASR34hPNKB5gXVFZtgY7KrOKGKZ+1ySnt91rZ64GKfGM1d2pyVNrI8cmw
JxR2oBFnDqJ/0tsWkYZL5CpJf1/6TntJibcPiHxdjuNURINvw3m6Md2m8MuuylaYUnRmUqL7phlj
th60ebhLVdtan63wKNayjYnpfGW0SniXALq7slWn306e0fApkvZ6jFJDW9NpaalB9QKrdBsr+wmn
cmJiKi2nl5ag3S+NmAZCA93srXAdbT0vKr+r634hBvtrmyXd3lDY7lUno99l8Veh5Xj+bFn2bkx6
da9ikFmBqdE3QCCQ7gDfffVSWv19Hivb3ioV3yTK/pTSMD7AEkk2dZ82+4EDyZr+lrczzKrbIH4W
K4Wchy0avPEigWjNeyRwsfaaoqyoEvtA1BUTTTK3X5lqJgGfnRSySAuGObZ304gIILEuaXjUu9Ik
Lpsuq76pNOu1UevTQAS9XyYlwajpsmWJVvzZUD5riTkjjLIT8NXLzDgOvmWmVldO3Z4cgg28jupu
KgZynLNppcblratQN2HXjBjW167fIMHz7aREPBjHh27JpZ45vzQKRbn1OjFtc3vwduac4t01ihN8
0xu8rvEGWhfapApAj53PJyKxJRIxy7ddX1erfqEcNaPK9a140LblaMAtUxzjWukFggFPce4BQSe7
hcQqGKra14bkwrUFedtPsCH7EGIsNjIgeYQLDKdJ17zXpJix0CLkALeo7GzkrghfR5fNeIn90RoI
RvbqYS8gv+3SMlIIJ1jcQ9HPpzyxvpAO+Om/tdT/j96a+kdKfv9zLXX1dfqfp6rNfqqlvv+hH7WU
o/3hEoiAQcjUfuS9/qm3drw/HEwYjAHR6wJ8fR8ga+HCQJxNQeWgxyQ26//VU6YKGtmjKCPtBvU2
m/O/qqd+rqaYC8qKDQG3hciWxu8HubA22s2oqlG1H0F6g+IpI+vaaKf6asnpub+7Nf8wEGO++l5l
er4WY01plvJYqz9WbiNxjATkaOXeMeCyLMAvr9LBALTDHTg2zfK7iIgPekt5PVTb9FOZtVITf4yI
aBUczyCHuB5AFVRnECpCOvRIeXuBzQQtMax7Q7ja/SSDOn/9ZX+egzH3klRnx2Ygxq/nUihzM95p
hxsFdz6s1HK/tH3/VuQFQ5pcG2GISWM34Yke8hf1d1/5H24xrRza4DbSLTr4PDbvr9p3fdpi9ir2
baGJG5DF/RsIM+ROXgIUP/rXMRxSrsxDyuV4egk6ljP19xdEziZqvWMZipWQ0HHOHwTRA7YpXIMA
13C0n359Wz8q8k18SaphExnsIaEjc43+w/sLzp2mLlEoxt1QiQashh0iq8KnzhnOnUxkrZCXtSs3
h0PpzJl224xW+YDSklYTdmQowoydndt+Btvptyylo18DZD5qwhOfcZn+5inABM3nedfXl5+Xnj7v
Piwlthdpwnr/eUtouFFa9PAsoI2Y9xDBrPCii5hdbyK8cquiAb960EhpBo591pHxDs63Ms1zp6ux
bR+SzoVfNZPWHBkdh0xi7HiWuhDyVLG42hUjc9LTRxppxfo7S04H+0pOg0weGvSOwkFpE5Rps07w
YW1x8uWMQHjRINFUtTKTvtyTQBAip6UFignAegF1Us8ru13EiPKtQX6FlFDcEKoFFS1xx4x9Rx2V
R8KgvPC2afWWRy6kgkSz2KHWr3yCVTXtK0+pQJqjJUkqLnvTG82TKOfpWKoxXUHbQqGMbdFEcycX
AmTDvKdiJElEmXpx42UN9CkRNpC8Up1QmxZclX2O4hAjMgSX1NAblTZHEXjNwvIl1BQikNZaz26r
cpJvZXJEMYYg5uTJXmlAPFk9k1VUhiRkAAEr9yWksCe76qk0bFOjY3I2yQ9myzetM1jwBbUVRI8S
vJqeZnSBBnci4UpWEOfYiDNUixPSfIvUyHvAf2k9n93mZx92Y0zkbcxVgsDPE5Lf0EF2uf3+rMZp
hCIuNhLEe0kmurc8reRgwuLL6vNYd9tuItGTs+CcxdjNwqTYZ4RUF71v420d1pws4sezIdytWU9X
PV0c+jsz+BN/LG3zuZLcwTiqefmlj9pjnonSqYCSBpiIJ0NktRKYEZE57RkZRmnPbGVATboabZ1b
yttdP31Pu/0u/vsRmRxrxn6IU7RgE+met8lkejCXIlCA5/tvit4KjME113HmOCvPJRskaHCiX53/
mT4MacGR78K6scQ7he96iuHNrabI8zaIwHiAY/l62H3GEbHr0jC80Dqs88HYTcMqa4Tr3UodAvO6
nuxCGgTMVdOrvrE7VNU0dHRxVxNWyHE6rEQ4bpDezn7I8djw0Zdo6n5iugIBNQK8yGEQea0CFW1I
p1UTkVdxy5SBIXEMiRBUIf388KgzBn3CgTC9jbPSjPD7uiW5mWbECI8dtz9GmFiOKPbjEu2hmsF9
wrUeVLTofMUaLe5zd18bYQxJAhJKWHrzxgNj3MSN2E9GY27AohpXllsNwThOuxCKwkUfVeLeLobq
HC3Gz67MyDUR6HZAyj93VGwrkEm23+PruVbsuAd222B/6MPR+tKbCHB5vrrJANeciAuG6+OOQiQq
qFL1ihiTarkC3BW9obuDlVYkzqFMYvuqVpkQAGk25yP9s4KMbKF0lU9cKxOheunfvISMgVWnYKZf
8XB7B8jvolx55th5DBac8MEAnAXQRTE/4WKm6Gyb55KJwxXkVyBszWSwZENeYM1pzzl2c2Z1bzHx
66M84sL4c6U+UiftOKGtAvNtWggyxPBQP1laj1cUfh449kimgVgjcL5zHuaZc1hLnN/cZXRLxmx6
FkhDH1LLlmBJiD8p4eCPaStZAmegYah2wNQcQpjd2pNMGkLvV2yj1T1jsPWSpGTR8jWiDXAa1zqg
LFe9xwU8xJeCAciyX2JzcPdGAR1Gwn06UKKt1mYHG2bpyxKNlr1uy+yQe3V4xMYU3bTg/Pa4Ue6d
OG4e8r59ngvoYjyC2kNXQFZPB+6TAJiJsKPWkgMpCvqXQaEzG+SEc1/W3uTckceWOSuijKW0SBlX
BgP8wIs15wLeY+tuPBCn17DuxLBZTP2hiN16VYnOpCVaxNPKnPXG8QkBt0a/MEJMTg4RBblm8M/X
7FjtJyv2dOwY7pQQNYZjpdosDARzX4+ywQwIcVWORZ4A+6VxXPsL0K/Ps+NWu8Qs3WsnNlRg06AG
KfLbDPFv2D1VwuUsUvegVA0k4EGmjfysjYd+kjmlyWJh5lFLVH037xF4uleKmNkWigpFtJLbqE/P
oMFQkiIze2GzaLAK3nYohFeRUOSjNEQMFaO40q6+sxibc9M/9fj3nMGHdh97x27ipwlyGiISBUXT
0T/HfCbwvhFgZzLiVBiRd4R6BuYl0jFF5e3Y7masbbCfyCqm2rRs2K51rgSpW3HllM2kCDBIAgU1
uLxtTcT9ncVBzE9gG4aL+bzMKQv+eQkEk4wk1jljSOQQNr7pp5K6d6gn80ibV0UbLhmmLe2+t9Kg
/etrhpT66EsDiDVnf+wSJF2r4hw/NDcVyuW8txxODDMlyvb7x/qej9TEKSeJUJFDDIeJ5UWTgzFk
XCFu+pGzb+GC0tPovZLyPuk2Oc+DZCteanZE10ttvepp0ps6vtYtmUQH3pnvOo0yCapsk9m5xdGU
d+wWdo/uy8/jSJKyJlcdHSeIhElua9al1PyNNd+RaWc92bHGwgq1PIWb2ooEYO6QyqhuLbqfnKWa
WTfJzjaREiPCptdxl1eKeqiHWPnWt423jYcJCwqfmVPOWVavi4nHAlQCO3njAQcyWgmQjVqBLaR1
TFTtkUjkHcWAzmjXkgzOoXYxLhbIvsq7UP6iaWrwM52D0vKOn1HRpOSj1xcgTiurw+m5zl0rVB+Q
AiF/4z5xtLyzjUQZ7kZb5HYdJFMcxe5tnrmezVYF8tYA4RCBpNrMWaJE2qfU5bQcbcXU043XLHFL
Fr2FhMhkfkKaQbLqJzoq9Pv0baF4nEEcnUDOzGxh2Bb9iDszntf8t1kJQDOHPF3qS37+5rZyWVky
SLOwyrzkoIBOwvkSs/XMbrGLELb7s3CUTT5MFt+jsWmlSe2T412YcxcGTWGcIpcl3WijYYOxG+PX
ohV+KwTN3xFyWtTn2m1JCH3lcwxh8MKwzCfSrffRm2TfyPqyAOVV4c5bqgIUajNWK8ZuU8Cq8K1s
m29KPl97wpz2PNccDIZGvfb6Wr0GnziuRrUI7G4udmIgSICzcQhebpAcNjVbpU08rYVpXpu0py+R
GpUnfm325VLkB3a+YksnSQHja/SBW9jryMsvB7zBvsGtulbnOvpEUtXw1Fa6cUV4gvRlRSoHSFQV
uZeXuLBujEK75eRXrnVlUr9ZRD8eDGMErO4XupeqtKWcyUSUo6TLV6shrvHKHHiFN0BGcDkVg2ye
ciIYiT1jB+78mThoVpAYES0jf3ivDnawi6HRlb1tzE192WXwt/wiZrVJbCaDwTKG/PahyOPuZs6m
NAlGjt2rX5dRsur4qSpBA0HBYdFY0GhBfCz7l1FPPXa8eldb50P/KOiM0X4Vt7++zt+qH+gTgELo
ZVD2mxRuP1c/ROf1Q1r19e47bGjAb3sPMp5++pnzbJN6D+xHnhp/fd2/lf5cF/OxZROZyHjI/lB1
UZLnRlqJeifS3H7uFfRFRSewB00oZ8jaK8r51rZj1uJmlKfcX19d2k0/3F3811TFvOB8iDPd613t
P3cp3RPNrpBQhhQgi9vq965cdVNHJp/3kaQRQYGiLJEnb8CfLO7nj/Bf9cNv1A+GRZ/t3a/1tyiz
x+cuTsqor8r3Pbsff+xPbb8GHYjZC1nLZJDRmeOxfsdIcAws6GcKyp/SBxPSiqztZQuELEFLKv5/
yPpN6w/G6FLQqkG5kp6A/3u7jqYSXZ3vLCMNfsPfukpLtTSD0g02klyY4AHRVsMJgQDxSmJqui/v
bszN9wf2PdXo55fofDFkFp408YPnwh7+88sbWcKEQd+bpxhHwFMJnPJ+7sEGZ0nPRosGs36KaL09
E1Dz797fH5c2YM7I7pnNTf350omSaaKvNPO0SIx36THRXn8PL3ckGhuANO9Vp7YcTrpQavl+/c1/
bqPJyyMqIJDOJYOOH+7j5XUjiUovzY1TzqQsCVxlZGGGoQwbOqnk5QTG199w4T5EvP64KI8KvSK6
zs7HlO+yLsMhYgxy4iAJtJ3yZ68XNnYi7CQU7fLQTAIJFx+0gUhJVtb+za4pXXJGcEbQ2Ij1QIwz
xuwYaYXrZeHASSeNmWdojap2MZ759AmDDFCCkOEJOclLzsG/vnc/L/nfv4ZNV1qKgNByn1FZ7xY/
FyohCZKxftIGhWdlwHEh8gEsndsJcgeY2l0IWen9+qo/L7k/rurxejjQjmgOfnhgbAXIsbBa7ZTK
kuI7tNEp428q+SwkVNJytcxau2IaBgTvvBH/+vrSTvPXkn++PlokGQiOcpO+/Id3ZfS8MgN+ozGn
kd0Q+cLMHqdr2HLab2Ty2s8KqB/XkjHk5GqwjX/so4ez05cq4MsT8Wg0tcgWyjbfoycwp4LCz0zz
GaOcfDtVypXvfG7IwACTMkKX/v0XN6DC4IFijPC3p1Y3lcprEFCfhr7hJTERl1RHnYmZtPCDDvz1
1f7pJYFSKt9L/oNA7cPGrtWpCmhy1E+c2LGezzFF/Ll9dW5mFggY9sYIt5/MCZ7yM/e7GD0RBbPE
vQK7XZBE2jQLosYC6ZmpukuqMIzycwsU/wZNDbRSvGUWMrPp4MXqkG9+/SU+0D3PPyDqOZAyGlsF
tI8PQ5c0j8LBnT3tFIYpfeDFoRY7PzeiL4ghaAslyIFiPaEP8Y7n0oz5nkRSzpg86nOTNMlMqstl
WiA7ajQwiJ+n4fnrz/kPq6DD6YlzG54egEEfPqbCCXtknK6dLAKi6UrKswq1fP2kSQI/FeTvnmz9
41sEDpOnmj2XA6NKksuHKxZ9pKdqNneniRL64hxjHHrCeg49g8J8kLqK1rCpgcm64BinjmmMVH6a
vbtkyDhGG+XcvxkVWb5nYr8q888Tw2ThlM/E+RZ17BrETCSyCzA61cV5+ISM1dzrDl9omcks//Vt
5Bt8WBxsvgm/syH5usgjP84sFjfzHCCX0aliScGUNi/g/R0lvW6MfO535UgHF3LKmPYr3aLPESQj
mqyNF0cJAWz8u9VgxmwR6Kk+rlWJzwANq/S72O4YBZdaNBs+YaFkeKoG6hoCayaFUqeI+pXqVFXr
T9Esa0APQfZK1VXejJQu6potAJRGlkrBh1uXJ1Re8YVLSOURAUJ1Naah06xc5u/YXXTy7TC1Z9ca
xO1XNeu0Vc45ADI+WrGazzfGb0Slzfahn2PiivCio4v2rMLwGyOtbxpVRraIGKGMj4aAWtqB8o+8
wlHqh6HM6bsaoePcEXAYEyKVEo8oIyQbmlNW1DLAAmqE5bDX3ZdGyRkLlEXXZ7tFLD1AmoF+/V6n
wlb2IcO4ox4NHKnrMTxghPTu5mnUhsBBR9ieFMnPoFvTl1ZAHgLEboqvur5xoiJvcafjNli5KSy6
KB7YdjOeEWeWoSu2zNwgNRLrNkcD4ja0nmbCOaqmw1+UBGdKEEdASj0YJbSlzkEas9PJdBQZwuEi
rTBJ8kxz50jvLhvYmbVYc+tgKQfVqQ+Uo/DhbQN6vyKwFG6iuSoIxKsT4e7NKImvmLz0r26Z2cT2
0RNAh0NIpWcU0VWrm+2m9TA0NhWZEqq6fAaLmhz0EWkhrjz9Ze4rlODItbcIbMMNsLn/Ze/MluNG
tiz7K/0DKAMcDsBh1tYPQMxBhjhL5AuMEiXM84yvr4VQVldKlZVZ1d2P/XJvKlNkBACHD+fsvXb5
lrut9aU0NcurbYTtDJTpe9gHSQfcIyw2es/j8SPSFfcoNa1Nbji4IMh/I4aHAvY0Qf/WoD8qwFES
3oc/waKrnjRLxel5KFSbStK9Mzd/cgasAi4DIJtLZwPXhX4zRWuwYjah75xC0Z2T/jIKixA/GWuY
GWG/z3a+UanhVl8wftgmXzdNCuzQsB7UjhYrmx80hg9lmvKACqyoZz1UbIaYwcEoqXHFPWQjDpc8
DLJnStg8sTkg0iWfZw5/A6FElLbRxe/jmVEJI5NEup0san6HazjVq9vg3fNtY+GhxjRnfF1v1GZ0
MZ7Dd2mtd5waTNmxDO97R6F7WWa6LoE1jmgydOrXtCWYjXI6Rtee7xU43FIxPpLxgtZLMg9hVaBh
2lC29whPQ3uW5ya/fq4tvhwnDpp0a5hSv5YBUsxp57TAsVvr1vqX1tyWrltNsUxnATIc6ebhhoQI
/k240IL2wH7AjtfXkI+FINB0pyxuTkOiRUbTxORvNBh6Ln1RM8Vcq5o/W0VOOT0I+EBU7TRm1Osc
yR5O3QQWi6iTAM0NStV+1O56K91GGk9t2/OP12+b9z3tJZoa5EURi0Q6ohXPd7Uz8o8pTOvm0zU2
IwwhUfQLT2SQ7AxnMRpPg4EUgKjV+eGaUmJmyZr4JLARdxP1zmufYBbceyOfuSheST4pjYb2I4aa
85Cs/zQ0c9V6IXKno54O9APXrBC07u1HtVY+r/AINGfsfiecaw/XjcKS1tQ/rxUDMbG/v8b+NKsu
YcJS/CFN7F8gg+kTlLT3LwiMNCJCAv2CQQunP8OIZyfWb1uUtCyJDcbVtNZU9ERnE16Wtbu1jJQo
oT5jNZ9TQRM2EC679HahyDiU5EgdKY/wzQd+hsQkKIzTTa01VFuvG5x+3aqkS9J9/Dz8XOsHM2kY
oEysmaRJqaU1TZHK7uUthAN1E+WWfI8cE3IKyw5fsBJgi8BfF2Oyhf0RfM20iA8vrq+QEViQTQao
kmyDWHk6+iD3So50Jl2ivThBKDZ3/NENDRbgQlrMbeV6VEmjPN4bMyJHpgG6tDxpYGmmc+RyyrM5
aPZDPPczTFt8Sflm6MmxB3mNFmMdnlaRGRc9JAEe6eZaF08GtqsSI3d/W43oCg85jid2aXbBqO2j
BT4HJSC+TLDCvOlzcc86A7r3NMTOU5IigSc5gaCnn10AnKDWOxpP7ulU5Vz/dRJIMxPGfkw2m09a
F+X+Gf967fKGVfb68flI0xbcP9uxjoZSYuCncddiFdv9+lAHJk81BjW9yVjIuQ8j/fRrn5h64wTU
BZhJozreVz2DOoR/iZZySFflpmlavsl1JEpsiu35mt9EfA8ThkEiJXrKsA7bO3cKQLSocn1ASS2Z
mkRJwhGZHO5L3C2TS9TUorXbxUbZ7wmFcha1aZg/0lm13s0kMZ6EpjgDuAnHEHmVuqBARJotSJ4l
OTehaTvHbvVqhxUvem2MdN3XK2QlYo/c2sxATUnb7XrgXeheAdsxeUVDjqgxU7fujRxpn/qaf1k6
UAm23bpLW0DqUONbd4zXZROdIiOKZgnBS2rFCZJzCVZcKI3Ov8CptbZxrnetqYbJ3SSjkS2bZv06
kc1VpGvgUrUCkvxiLZVmKc5ofZlNBMrmAtmnzQwEeG3IdIQyD7bbtaYWtQ2afLBe5FzgF5weonjV
/IyDUx/m2EIwYbl9Zj1MDZYCvyD4fO2169a7nNaZhb/tvlwh5FnWE0FVl1q5hew8ZqecjOUcGXEk
6kdDFyNDBBVz7i/r4hIn17lvEom2J+uHSZ6tSLgeyQF6LX6UMyauN+DnXLQe3IdV33CdWFGjsuJc
x24QTixrU1c1h8mJ568Ny9D9dXxKBNH7hELAfigAhNw6vWKIKJ3sJ5rDwykCWUJI9XVA4ENQPyqH
LF4f7k9D6bpAAH3VkwADfLqOCnvCj+6lIqBvhTBgb6y4y8Raqw1pS7Csjz7WwFNjFcxE2JChlNWC
IkRjrc2zeL0gbcwZfTHOar+BvNbuZzZCDTYFATpRcgkMOePJiuwS3TOpwgrQWc0K49CK2xGYhuyA
vNQX04yNT1h/lntO6gxqHTl073cjk/Z1BpRphwC4DBxudhescW9ul3CXTIeenr8uQIU3h+Y8YsTv
mBTKsBlw72qKHmNxbfUlfcdrZtYznwteYnr4KZeAXeG+uGu/MbRCrrufB8XoJj5L2wDdnQgNZC+0
PA6GiidwAQMIJKNNYB9dEUo/e9iW6rgfYVwy2nWD3JSnzurZhISQeF70kei3ArMG1+sgYJbEEzz2
aso/CdP6hoCKhig93wMR2Sv0h3cHHlTyA9VPSQOoJhwH7So2zhL/pTmxPKK+YEWa43HxO0qeLjuU
2X5Jk5n7HAPd8kprXCZMTom50wtFvlJYl50XDVN+jKsquTVlaxg+q2Z+5GQ/HQqDVD4/q6riNijN
8oc7ZewXbDExGbLJBALVik5tp6nt9FO9Tv6nJFh5a/BN2VNh8uMEkxXZcYWYPRVU2SiwE8OrPYaJ
4PE0ecX/1q7BTTItTMZUAEdPmSMTDsJ0vEgDe5x83dLVkSIKDrvjPpsIMiSwhXdmPSgDduDGmO4K
qYJRFGBN5OsFi0OxSZTsD6A9802n62ISRMzbC4ku6ffy2ulI3QqF0LqGGxppf4EKGEHXg2FIpGB1
yrJkjazomNNKe3ICPAwkxF8j8uI1l26sXDiwE0GJBslQH2KZ0aiYKVQRhpO5K2zB+tkkLG59HjJb
Lauy8BoZcp033SRlckSrCBmrLngnsnW/ucIgb4i0oVMUVGtHfJLV6zVAtOyY95qaV6hbcwPjQEtP
dE93drjOzJArWYE420UHYWGXkIMNLsuqyERh/0dHB+SDe6P93GHUtJ00VuY8LRTaOGfRnSMHtqk7
tJxvPNX3zR6iVb/LkFQqziqEP+jpYjzR4aFkZ61JjdR5uCVOgjrNCwLi5PbX1Dp7mO2niIr1ZqnX
KI1VYtYsa/Dazy2zpec/aCTjCnHJU92Fae6orT13YscnR09R00/P+JeWm0jO8XPVY6ZqeUOYnTnt
LDsWxB4iop3rSOxlpd3RoCsnHwllobZmY+LbCC3tW1+Z1gepR4Dt2FXCWZjal1GMyOrYV2Elqlr9
xmBTts8ornyRfF2kXEGQRYgbiqTe1ggKT5Y5xRdiIdATJHb8Oa+68BGyJuavPidoKW0tfT8ra764
ZhU8YwxOv5W4+ZqNVYBAYKeMj/ZuKTROrASGjobvdDpoB+hdfygh/3+H5x86PHQ91iyX/1yTfRsX
xfe27N7/3OD546f+aPAo91+kMtciNdOWgUqY0tcfDR7XgdCkXB0CNUcrSv94af8wuNLlgXNNNjv6
O3DAq5P1f3d5zP8bUTYCUT7lT/VkS+dwqXThKGr7WLdpRfzaADGj1M07WejnQtfKqO59slO0zYSp
6BATnVNtU2l2UHnNoWp2kwZRZWtXnfl9mmCqkTscF17Vzy3YN3zutOrB63wGBS3li+FmZroZsbRw
Ug6f86l3/Di0rc+DlN1trYfd3TK6WrCLS/hRXskYvw3xWEr60JNbYSeMUnA3ScE8MIHXn6z7rOnM
rxp98fnMQYeaAJL37mZIXFk8m2nQOzftshqJ+swecTzI3Ow/kmXGMSpa3mN7ZQgQfbfM7biB4TGj
PtBNn0NL/zom1oi/tR9y7TY1YzgUdZM7xOTxbB850+e2b4oC7EGFj+vZQBLhhRAUF7+Jk8E+khrS
fjgwBh5tVttj63TRnvPPR8ahdRs7MTVVvabINgxC7BMRP82pmd7ZgCISzoizeTuTQptvQPTGh64w
0Ts0lHS32FzeKbNP7Lg42h+b1tEo4bjmtsa5PPmDIh5+iZzaYsentQ+Gnlm3g4vQxOh6x8BO4zIb
d7hEXxZsPI+VYwVPDZpkhYgWXh66qcrKziiimN4ddLVfhhEG6apnxzfrONyDavDqfipONvHv565y
uJc9JmBPEI2FIXeexzP9oRAbUQhA2ont5aEuQhnrBNLRDE8Nqi1dM48kCY6HORmXYoMEaiCskPyS
nZqD4ICQR3ypFsig3tJqy5MLZVXSvB6d+CA1XWUvcaP64jlEh+7o276QYtK248qFbvdrCpoOiCK0
itzLk8yKjfewXZqQJ5cZ4IoySh7AGhAVycti4e6b9ICAKPB7x3hYHlQU2FsXOZifpuWYYBZafVFl
jSyUODdkXl2rvGzRiMNsLTFusyUY/GZSVGUw3KQTpSpLHMO+ueUQnHgUyolWKi+yXtD8WOleTnlw
ctKCFTttnzUtup/AYXgNH7OjbEKk5DBT5x7BjDlxsAuG+RHtWXsE0h1x3KqTmzrXyLG3ZLqDlyxO
rlZ07JWNdttCtPUQT8Un2WflDh1hfEb0shz1mldT2Jl4dmfxVnRKcuDCe5ZEHRrcLhl2ZeF0HWuQ
mRzbGMcXAubTWls617bT45zM9S24lj0xZH4rq34nqbwS0lBvcPQVflhrLlnBRoILNIq+W0v9xaHY
6LlBiZmzxgtNpHcKZ1SqEeHNHN4UhDhiP5yrPTzXRxSwLcmNseENiNR92STGHd8+OSdQ1hokKR0I
ZtPsv1cZ4nAVmdwcXrYDWMZN6lToasOlO5R1fSxG65Ej8QNRNTeLEezdptf9RCxPMTa+Um/dExyy
h9aNj8VCmqPSZzIzuPshIGHgr89tXe/VTEK30Ng0IAbdNVXWbQe4+l4YyBdAHsRyUwHeGHn2PZM6
WJlitDfI0ftH1uBbVbOvdTubilpnMQnG6lZWUDeSfJo82r6g4IjEu9d7Ej5zEEa+42LrQ2LbcspJ
Insv2rz116jBg2qyb4BEqTMh8D/ZTJenvjHZYAZmcok4fBx6ZQJrdOKVKlffD0m71RQXtZTFZVIy
QTrIbJb2eJWxubfauaqEfIhFbZ/Kqot8Hlizq6jvvzp19AU+8OBlYvqBnsk4YFbAAAuU1ANJSsQj
CORTP8dUNZnW7ztzRN+22O4xTUhqtZv7cej0HdOEOpeJNjrEPtvdZ+YVwgeoDlJyMDsEuPR1ALCm
3V7nQe30su4vFnWJB3Oa3Ntm0h+WRus2Mslf21AInz3Vp3mCyFyTNzQlleMtRftASC2zS4SOudeT
XWKmJl+vpNYk40tqRmuBMPCxl7v7OOnIm0/tnciX4HFMx9tKqym1G13yTBfk2UKa7GXa8I5v/gv7
xKPoLZtx3MNOyPASR2LcgU454lLdkyPNOZdayEUYYb0fVfOtsGZrazVLe9A78VQFDpb2IcVrSTTm
cLbqUb8gVn/ogb8D232xU0HKWLZs9RI7ITPt1tbcNxLLER/iVE7XubTS1J1qzX2LbeFh4tHl6wGe
Yo+9qLc0CI0vGbyLTWM6q+FaEmztDLfOPGwJQDk5SnQ7a6jFubETTIdDFVPnd8vIT+dMcZzpl2ME
bryrktMQB+m+IzAFeTa25XjQdixmGWUE11n9LG7ulbKX37B7d0zYpaYulFJQZABRoprb1LdZj46W
/ka5hdIUfa0mouBxTd9Mcc2aMGbPhhwI5Stv3WFhYU1cSqtN9zjM7aVGuPttmIoDWVVfEifNtgPX
QykAjj9cy/g8zByTcBLt6IkoQbiTtVwmS2YDac91temxeJyt2AqJvTVnr+1D8zUo+wpdvpEWmE6A
1OEeYWYaiL2+C7WhTb2yiWy/Y12r4rE4zKWVUKw2ql3RVz1tG/D1sRDVwe2xXKLWZ4s9rsvzGG5K
20VQb11G3REvWpEVn/SQYhFC5ozWCAmsSf9QJJo6um26nKbBfJaTXn3VmkELD0Fe9Kj0nNFEDkhO
auOB8psH9G+Z2A6d+y3Xhjsjcqi8yLF7aK3ibiw0DReNdr8KzT+lU/y5bcxm15N3e6oX+7Nq8bRO
cXoSmtFtDS5vI4qsfmN6lYfRmIP3ZDGaLRqw5mhOmtgm5RDt7cwGUqswE+fwAnwwuq9uGLbbQlfa
bUhK60vldqNHJLj6QaxBuOnhWWAtNbP3UjnzozNqaJ979WqmdEpylTsvnOXijRbYuk/cYfJUhIWO
HGg1xIJF90xzKpGJri8RD4yS/GSmu5ooAt5rvl7YwHfIkw802l9nXXMeOKMNn82WRqPbY+fWU2sz
DyzZToJkhFzTBjvyUjXSq/QmO0MMKg8J7Tf2CEV4a4js0KWoWDWyAsFGuOWDykUdMt1G/b1Wm+pA
6kj9WVvcQ4ll4WloQ+jhbuxiXsfBc1NglsPt/o3ZOdvVNP02fRP0z3FinO3CdPeV28wba0SFG1Q2
C0QMwbwToL8iS+iFr5WJuKBpif1SWPUNpVXOYV073+RydA9AqaaNE9XfQP3iRJ6wgdxVHLgfmSBb
SkK9CafD7sYo20uaOyRtypTFq9WK19pxzXNIgXiXsReklAPKwS8VzR0PwpL5CJrR+Fpklv1VxgUn
yqULXXiQ5BEbGRuGnnsuKJJQ91Rsj/Ph5EBYwk+vbwpTfAo4qECsoAjZB6fIzTY5Ow8/UvEQ0p4M
jHyMzk0/Ors0H8JHF4FrY9yy0fLzYnhp3OVoY0opA9vetwaQRunWXt5V07YPQqjDRYkGkQM8vSF9
z5MjcVt2OAJJ5sjKEg+Q7N+GTna+WCDFFhX4SwjnFHuCmjUwLQ+EmNNpCiqSJpSRHcwOlkPUJMOp
0Edyyc1LEiXmcyztZp/BLz1jSEPr2EU5mT00X5dolxGx+NBEg9zrxtc+A6PSYYfeJnnwbIQNgvFa
kDYsSZyIqmrTWg0M+AQYij0XW/K4DwtQNKqXE6mMrjB8rNjIrOWwURSHmFJiy8OpOBCQigtwSaO3
cQ0bYJO/0xW3OXer54lE962Dbdqz4vyM4XPeJIbKNxxX6LF3kN1wBlasi1kJ5UI+uGMu93ZofsuK
/rmsZgtzDUzKnLOK6EiGnkZCCJqq21QAtjyzsppbUGDDDviNeMmof9Jby/PnCXyKTy+L5Y4Ebg9v
lOaZJUGVEVQzTyRleUPgNljKatrh9YYWWQbxR9oYG2NyQLrFjHRE5d6sy9yzJxU8O0Z2U0e9vDTS
7aiLFT/YALcri3u7qlv8SAPtMcnh0xS10W4B4vXcyCTeZLKHhCip/UrJhkesJBjiyrPbNGSCmaFy
7Vzdqi+2Cr7qbRNu3HSy99GYTvf1jGTcbW3DnzPyxSejcj/pVXIpprmns1j6AIVGf2mbFIqvPl8Q
F580Q8H0sEn4doaB+CBwKDcYej5KzhyZob2C73wPKxt3SNvfcNSduRkpSQ4LDfx02C6ats+iH5qq
wZTZa+WmTapDnTZ3dWyeiwm3PNU/5SOv1kmt54g7iMbcm92wF6VlePQ+zsowWUQT/aSn6hm5AWTH
eHmfnP4bQruvZZkyfkoT4dKtUwbP5bB0Hkeq8E3TQP31MjtSy8UzYDo3i6u+KLz+jeuW+5QFEg+M
qi6UwPBWAqMHiVrdJyM7NI2KsI9QsKVwrkL9kgYlneBFu+vtGgN/mk8Ly0IScLmsBjXl7SrazUq1
x4YR/AaS9buZjoyRYIR1YGKtpcECCh72S/5K7EBebuPYyC8sWxh5JkrBbPLKxtmIqCnux050h0Gb
ECsmdkrguRZCbxSNHvllim+K7iomyXGwOOhU9fPYq+w4oD45srNOj8hDir10C3xo8xKeR723d03R
P4FSxmhTup9wHCZ3Bb35H1bc9ucliu1TZaq1jDmnp54+784aZfMkyXTYIHp+5xyf3KaQd/wg1HHp
hoOPECe8Afhj+j2S01uqcHJbL9O0NzEHbZKBE9MAgnDXoZvaNHhHUU4A+iGfYHX4cLCqafbGbRdu
qG9oIBP0T6HslW9XibkVURZ8spFywRGcv6q8d71cOO9OmHHH2NjeFn1WEAg8H61mWLxmHC5GXrK1
aEnbyVP3DZJzvKmVY26SPBpWoHXBVqhZgPvw62H2+D3vTmhPbPk4+e+kwBwG58EvsUiSwadnR/aO
GM5hV2RZPuyYrqwtM/rMo7eKLW3GfRJVnzhQqYcekcKe4zBVF8r5r0g7XHbTUk9vWa5ZiUZODJe5
dc9FW4DZSRO5EYFjeX2ak+PJEaQ0RI04pdXJMMziA2ILw2+aimZ41+rnLq27U1uaP+qFxF/8xN56
vhBLfDGY3bfTEuZrhsQZVqDtJW4qtkaWkRkwagZal7jDZKm08yiTu1iAaQZbdRvazkupCJthj01a
Q8XwbyeSMAwd4Bk1D+xHnGesaN4hx+JXqV54xIZ+X8rqHovt7VzN1EJnIkVCc0ulgbOWMDGCajky
ro7ghSCjZGO2vh5NzMqWHhyiMgMimuLpNKf5NPKm+v1qkND7jjnSMpoNm8Cvg5N8jR3rqGR9h/Bo
OtLUFxuOkWem6JcqGAqYNNOW4xYjGRmT3w1gMXkb9Mti9GKvkPrZ7sLCKzvz2FTGAwqSI1Cy7TLY
qV/XRuFy2FmKz7XUKJ0Q56N2FO+fmDsfxByCNQqHbguBiNOXGv2w4UhICZ4SPRAgqgKI9OLxhLyE
vZwsvhaEx90nocaDVNa+HutoY0/m8qwMeeeQ77CZKkNszFbfda3leLJpYEixWdY2dubMHoec5AmJ
2Hdl1Jd2EedU2e8I0CGwvndGvu879aMZ5oqjbjxvC2NJfHyFmzopfCOpEsr0w4+qw5WXaelbVGvR
tqajCJSVDpQg7CuD/+w5S+KGm6KgHhAZcEeYtd6SMrlrCCcA4No39uRXunQ+5f0gTuBq0JJNIWDZ
ceBgPtTItdqelbwa0hwAU1VvC5hdzSaCej7W9hnxwZleq28n04o5xv+1o5ITnliyLI/GA9qzxJjr
/kYrAY/JFlAkTQB0XjGA4TvFrNaBR8HsnbM9pl3kASuyuydN2nm7y1ULqrnR0rHxTSOi3GZzTkAH
VIs+3iXSNWrgLNwjC+siXidt1m96GB5fMY06aXcTGG5L1eKnrvz/dc1+/728vOff2/+5/uJvbC6Y
56Luf/36RyJX//jc1ePwyx+2V7bJff+9mR++t33Gj/6MNl7/5n/1P/6P7/8VQooJ4R4N7n9ejf8c
t9/KApLWn6vxf/zUv1XjbZIUEG0bloA6vdbe/70aL/6F9hJedleuEZOQJf+9Gg9uUplCsoorKYio
42v8m+dCUI032cxhxhCriF/+dzwXv8tgyZxG2awLafLbSB9c//ufBO3U5qO0p2/9U/rBcXi6swx6
d8sMBs7vGoRIf7pBf+G7+KsPdPBkAUlBBWsbv2mcU666ElVunU1LqI0xjPF+WbXkNoa9QwgB4x8E
5b+rbtcLJICd+4XZQZEE+OsFuom9tEQvyrNTRvZ7sgp9rtKR1hri/d9f2u9KWD6KR82zxh5AeMbv
NIyGXKuwTw15TldFXOxgHLG6hUahLUJ6nLDhXpw0oXv4z1a0v7hKRhKGHkXmPXze3x7jWKcD59tG
nluBSLxQTLC48gvKRIhZ8n9QxRu/a/S5UEagwepOYQ7i8G/PcCJVInemWEL/w1qDIAt9gDcmOtKU
oXPo3RaIYqMT5UjER+z6hpaO5Org5VCKyFAU/6Sc/4+XjxVNAfhRhmMDI1mfzJ9GcQK3s0d3Ls8/
yRNuXsd7HXPL/v/ws1Z8LPRYenXo3H/9LEhm2JnnWZ4BD6DuowXy4XT5xIYHkcvfD6j1Pv7ZdwEF
BhW9kpbl6Ayt330XMdoYmsG9PA9B9KMVrbtFTvTf9ThcPwS71fX/maV+e5jIzKXTiUyeaU5xsFUD
wktls1gaKGH+yXt0be39fkmUaA2BdZFb+Lu9g4QxY1g0wzzTj0LqcrUzGIGGFiZrYHGoNaJT2jMv
6Wr/gLZjHsOBHIq/v7F/MYJtXTLt6eururb8f32IgTCgz9upPE+qEyczLQyNpHiECoRJMkKRIeXb
NBUNZ9OlX9Ej68trrX4kZpB/8oP91eiV0qRysT5pHGm/fpk0gyOTpxUv7wpPuapGxgKlPrqif0Io
/dVH4RoF2uWwtPwH19tUqYbzVG2eY4vb67rsrH2Ilkz1yubp//1d/nWqZ/qWEiqQsyJu1obv78O3
iroyA62gnQimQq+jwSZ+Ba+OZmVENjyQ8KX+aWb6dQpeP9LhnI0V1+bVoZv92zxYpcAgsJ+5Jz1A
1ydVgeymbVpyu0cN59Iaq7i9anMihZI1DnmlcrbUZ4eay7hRsV0fllW6cp1Bfgov5wVtI9UubbXi
ryLJv79JRMD+8pbjv7Qpr9HRXRlT5hpp9OvjJ5c8oWFnylOb6flOX6JlV8a2tguNNu29Us9nHD5I
d8jW9Mukmu2twS+7b5A6AoNNMnRg4Ct5kAG5XR8LHvqPSYCGpoawaswEjoJoo9PvorJNzh7AohBV
7lWClNnonPWEH2tWXasz83Nwa4V5HEVSv3arh0SF0jyxQ+fcDtF1vgvjDGWvjfT0BWCflhBTGdTG
wYBsDOXDiRqgDS40Kj9r4sAEBRqb9j4raj5Dcaeh1aKUrgnY8eQA4Af2KBLZNioZIdWVbFI6RPmR
l+bap3F1ynAczlHFkxcbna7QLzwd9atTFaI65eS3PhiKXYsmOg3lJebj+M2YXR6Zs5BNyWkGteYL
hS/GXpfa72ksGO0yEdb7zDb4ozWqdYUekFHniJa/VUsgDkPt1A+NjeneGhGhgYmVg8f8S21hdGn6
+lctsGay80ZhiAMnQDRoThLWAeadl1mKeH+1q12NXFe9WEe2JXI+jr0PbRsuL2KgeV/Rs7S93MaQ
YUxN+5ES2gDE0YQxtrQBIQNqRRr17KFtPDA0LIC38FvyVQS3dNw32a/i6+sqV7BSA9G2M5NEBAqY
hxBMEQJYx1llYxEnBA9j+OKconVjcnXMXaXweiLQouFtmbaZriHivcqV62tWYGoiF3XslLs5J0nV
Ic9TMx0PPQDEcRV2aahNATnJAcOWmFY7JhKTFXfasS7a6CsyRnA4h9srzSvSsKFsZgucuY+8Hh2h
M0vWG6rqKGqNwmQsDwiwXlqd8uxeddCs0H9Md5WxRoJ0nYPVko4Imw4cLqjtKjNcbhcnW0LfiHPr
fSjBh9h4WzDQFg21Zms2msfQXMRhWUZC8kRoy7diGIontcTzLQms2aYGZmd4KPQMtePQ3JzirByO
YbYK+9tsmihdL2W/0dvAfsqyJR49BDZF6jlWMl8IjtfPuYzoQlNjocRptcjuMSH4c7HMTyllx21f
Uvg9pTp91oIxyWlTb4t7BJwQUZKgz5HvNd0PJUkWtYTTX0io6AtcR0mAMitlZlpTzUgCxFXPTcB+
+cXO0qbdtdZsf5vIRdq0hK7eYDyiwb/aKqkf9lW8MZKS6lLZlxc3GQzSf5c2egtXP4wDtuB2tukF
4woAPjV3Dk3pdrRfYcJ0uxkK0ptNxMLJJEdkpuEilzfaP+nWsgTJRMbAY1QYb2nQj8Ubp26n2+D0
IvlJbxwCqZBHeM6EA2mzGv62CAvgHrF54egqqM5HC5r8Ug8eegS4R8yl1TFpyKMkHHr+HoTluI20
WLuf3TL/EhPW6ZMsSX2+ACOdwHLynLR5dzrJ+4HsfBOIPKJW2hi7vCr5RUpDDY59CJVUwHk/pVxh
bFZoQtmR/uJCjvAarLZhuT75NTbMcNUBWiZQ9gLiEBFZAR8kMzeAlxtGSNSrFpF8G20gt2hbkZf9
c5XaNbiuot0huJjRbevf0CaVX9wMGF3sGmS1koy5oRug792gy+9ZlRYg2EzvN7YkvrMKdZ6ogyfw
BjVgcYcBu7rLWto9vmazI3u/ivg1kfBKEJeDvIZ+Oqg6qnNssIU5oWhntu0+wkZnQioXFwKzvjBk
9Q4be+P0OEBVP1n6doXoI2+Gi4+jC2PM4mPEK18DA/vKVX965fh0rct6rHoroF8tZHn+CZjT0WO1
+5+u+Cv65wpR0ybOUW2LyQSuCDLKoVrVPH1k1QdJXOt0uFpBKmBsfDVnwMWQopx9FWUdsp+DbgPu
p1wRXUbUVvmblUSq+jFXg1yNPl2wzZyOrmEix+84RGuQyalmfcZd5x6byG0PWTmHkVdMYdxTb0+i
r+3QvSeInLeWjEOY2+TItF9Q0PTaY7wAdD8oEanLgHbVt7M43UbjWB8Smh6Up4vqGV9h7niuI8fn
wWryBwwDP+iif5lgH35K17oz86qT+YKqyVb2lfgIKbZ9LHE8Poa9w5PjjYc/TTyKizHAQZAzRHE6
e3XWOiebgjJdyjGrcr8F9jWjl2jD8dC5k36WZF3dkl1mPtgLkcFek6c9JUqeAoBg6gk0g+lib9ET
ZMRRNfITWUnZp9qQ/UMeE/jdlEb7TQ5aRmTyYn4tXXs4d3a1UIoLRAxKUdEvTCO8jGOP9I0aUcZ0
4QYWRWAlTzTXvwaVNj6OXZjiau/1W+o11ls62uka+hoRS5YUpJejKA8vLhJWNBSWedLc0YXWOITt
u4jH6pw7mAaL2OrPIFk0XJC0hpq9wZS309jMDqj7hICxDb532kU485/stKoOlL6XxyqOgLLPPR0o
aN10h8PxlbpP3W/BH8r4NBEqavmqxPHqqQA89MWekJvv3ahvD5xytZsEptKzHjeCOmbaU28VhNqk
qJTVeEEMWP0whrq97WmH7pEQzOciafNsU7lRgIbe4HgRMbntaVnTQajYWWh+ODjDPRHnI8KfJADm
1DLlvaZTZ1LizSwUCIJp1NRn2lRIhEiAFDn9TT+jH3nbOfNC/8mtDbVVmUMdnNn3eylsorZcrV5Q
5qO2lpJ8KXPNBWp7J35oc6N+7o25fVHZLLcDmY0+4fK0WqgLelJHhO5NS+JszAo5jo/+njSovGMd
6vSZ2ARtiLON5FbdDTRo9kWGgsK3aLh9wq09PevNqN1acYe1MTZrc6c0s3HohxbWrm4da6SnHFP7
7hm7P5ANT58rZXbf6O87H6PdgaXWK7tvfawoeCCSMkNIEihU9Eu31PGm+Vf2zmQ3ciTN1u9y90wY
B+OwuBuf3SXX4K7QEBtCIYU4k0Ya56fvj5GZVZWFLqAL6F7ci15VITMjQiHRab+d/5zzxWSLD16r
vmQ8Rg86LWxOOTYZJ7hCcUXWq6w3MbaNaeXgc6dfrWzujZyUliXcsN3AywxO0TwtBqa48uAEdECj
b7KOWkPD8frXmPQYIddoTu9xaXtiFaoyvy+DPG8xWo4GNR42P7UcAck5FArUQfc8Uj0YOv8zKuc5
+WjAHn21f9U1f2mVfxc9/1/SQgkOc5v811ro08/xXf9FB/39V/yhgwb2bxh/sRab1FgsgiY6w5+1
M8L9jfsCVcZsCFCwltv4n9gdF7HT5V9ZNM9wUV+InH/ooJb8zV/qa3wH6ed3YfVPJfgPGRIR+Xdl
+D+RJU3nn4imS5GtRDlaylHYy8HaW1o4/kFEEi2Albqq6M6sreal57Fj+ps+/NHK2aMYwDIME8JO
UWUXb/DPoGf7V7dP66uqjGstGo15zcUd4Xsw2KrOOE6h7YbMX2kM0K023imI4u2GIZhD0g+Xh1xa
5OBKT072o+MkmVWwcM1N74i1BmB84Myi+qaxD1AFCaqygvfNolOdfQQ3L12LngDMuILV0xYOkQV2
aDvWkMLDCjc0Tf0t9yGbjSuvLHIT58XoEiaHh9NuvVg4mtewwxWqxV/EXiMts+VONloTQXAYYbN5
8qoJvsYUaaqI58qE3No64ejvfcub5LEjWSNC3LgInU8hQWnahk0v6/mcV7J6T8vQ/1yCHN5mtjSE
9G3DBrF3yV54ibiCW0nVpuVLYLgYK+uGOpBZrzs3iG9C0HMUkLae1DuioikL8yolioJb81BEXOTG
MmmxVWBZ5gwffQZjX75NPYV1vh3FB4CT1yhf7sVjl55rHNSH1Bqe0woGTgrvaGUWQXTIhoi2lLqI
4pdkTMi9T31y9PzxXDnNTUxH4YuOihJbt36wi5HVWtnjr+gj96MdwwGT7vAGg1jjNYC5OSJTjRn5
zJaAVmCmJ0TTHySlmq0dZt11xoKzggTM8opvqWGX1QoLEax3LwZoZJV7dgSXfk6e8c+S7Ujam1mz
WoeWfTfHNdvbrn2rCk0wryoPGaFSyCX2ZsReutITFBalhLkjzPsQRwUDr5U9KxLRuIuI9OGq+Um0
yj1TtxM+DAHMHy1GgxtCF640GcOMAoA9d/HleOnvrRSYLKaGETpbSOR26ONbxNXm7LfwYj3piCNE
p2RXjhxxtMPhl9K1/wOASL8vepn88HnrnsZmmraqlsaFEJrDERr9DBnG76XRXmWbjNeymPK9UAU3
okQlBwyULkqAcPGPTJLNt4Qz60t6K2hR2zUc7LuIrO9axkaw710OU5kVxxaFaQMvCM8YMkO5Dsfk
RwXEgRJLcOVRhKs6EKzrqsqGpFe2eExJqa6k6KGoG9wjfGt8Mgm3rMg4Pxt5eJxn2m0LreqVbI0X
OWE3t7MxPcW1ZLRQTvJls/X73s3eOjXbVZqRqmQ0qDmhu0lkt0WfdTcuNZzUDDeA421nNr4quFtA
btgFyVWFUBZtsBfN05peVONgZaK7kFel8zQn6PtAoR3zS418dad8y4UgmfjbkCNPr01KJJ+0W7Rg
U8w5wnpaWaeyw2IEnKPlT+PBAucTDu1HR2iXQFPfP6RDZlK4y2MRBYvTzR/H6RNfuhDbyHOmU9cm
5QGf/DTAWuHRGtf0EgAErPlqMTTqof0y6xrzfTSEaodDuIu/ppROCByc9FIzmNRquLN8qd+05Gmx
cMmgYJl9IW7iMij2Q0IFBGtYCzEe5kOdDehMKd6YuOItMQ7YC0RkbKXddziNMGOwTLW3EHfyPQ2J
mP595nDTYXeSqPEuT413PlIvbPoFVcdZRY9ie2oNPLOpsLINcar0pjSSz1D7zSaxVPJMbw4dIK6S
ydlqph4kVDfbG4ofzQfaL78B7wEnyPJowYbn1ckM4K15dn9LiltdkG2NKzWL3rtFFekmygJKDIug
SVfcDPkYw1kCElqViywxibMbTtW2DVu9idq2vcOSW235fcod9Z7Tvlk+tUyZ7mMx9za4Vm51Rp3H
lKH2D+DNkm0yadyVIrYAKbKVrv2ZDorQxfxiT29owvLg9EXw0Vj60cNHMax0ZvcH229f3WlhbgjB
/dTujw5aBtAzDO0Ex1X7FVb0z6ZGa9xMbPvosITyUQrC/zRi4y6N/AUWYvI+8Ke7hAn7fjZEfyY8
ncJx6ijiLcF9jJpSyZ7Y49LMHe3jgIyIGIjTBWlKiYrZ7ClHx9xmt2eaL7016Qroq2SA1oL25GOb
OXLlDo1cReZw6XyuKJlPuKVaECn83YJDjVPGmGoueaJH6zRHkqJuUHxMCtyKWJovOxMEi9IZ2/Nf
XJbAt/QTaLtgY/vZtKm5tKOF1MfAoCmmMdTXWHvf6H2utnMAW0ZoBUl2CghC45Ddxlitdl1XjCeK
BT77bD7nbcgNZlxomYOs17nllfcWkwkQJn6wpZjSHeBOcZxRYLl6gJ+pFRM4WDuK1CJaYQ2fv3OH
Qrmyioz3Xe1+nxeMTbkAbeKs/W5R50GKkTILcyoJGtpYoTCOmLc8AwhpCw9nyLKvzs2D3YgKQ50i
tQG/yDkp+3yiq2ZoIZItppUg+lEodB1By/JDSMB5HffAdwbH7zncLWRNEb3BnflSQf0TVC5MU8nA
0I/OC5cVzJeZpqEZD+tqbhy8DN3YfjWdgymem/3GWdIt3kICqmSePgbkT4/iFyMoa/k2gA7qCmCY
vEwr3tpJ/+LT10HUw74ChUYkjMilp6PPe91N8h/WwiUqFkJR5xTujgoEVBNyJTv6JItb9jHDtp1m
clj29EPHWMh6y8VKQaZyNcRZhmG39pEFrfkhIzLMN3RmQb6KkTlKvmGKL79vs/SNj33Wnpey4afa
wzwxcEW7cjE7uvmIZycPokfi9MODbMP0zUvdKz2J3H3y6M6xKn2g1D1CvotTtZUaBxwp+dj5Bvlz
QNNzAZsSEHbm0LVo1/EQxrp+wB1Tw59K3D4w11FlfUqgstiK+TmvLGVW9zR+tAcxj97BG6X/fci0
eOvgXqUqbO9nYSMcLDa1A/qqTVGs29NVnCLYOEJhjcNvtA6sfjFPSckTIYpL7QfyMiCxiTVvTYMR
g5X6Wjo6/8LE7VPCo9OInymbJkJ0XuPulTIlH5nSbatDo4O5W3fWwoyPbC7fE/eqVtyyWU5fNUuK
H2VUn/IhpnEpreJoXUf2J/XU8loS9/0A1YaxZ3bcIFsZSTce1bBw0ZIsTrvNKKfxQywENfWLpbZQ
1UJenmdKe/N9ULoPs1vehCj8Hm24VjUeTGNOeZzd3vsMI4+QiqU9KnNl8iIx857NLpEbYIP5Via2
WqtKYWNqaq9A7bCrS2M7DV0jfCvuxgwX9kqEFeJmS8p2M7NuoIpj1FDpFj5dZDbpLvTg1pmsJ7eK
r2tP1aOxTyUpuH3t5ckLb7PshSOue4VGLK5Z2oasR7zkKOTAxBuSaqlLSMMrwkRhtprcIX+OLILp
N71BkiyY44aslMUHIhYDsb0kD07WQu+Li9HMMK6WCr0sElsE4OaxJYr1goe3+6Tpuj/4ugpItqTt
vRPFzbfKllhO0RQpzrLpMsZit2xm43p+DhqsuinXBz0A/eMNu+ae1AWbOVC2i3CpCGuQEGyzG9wj
CMf+wkQcQn92XyN2uvOG1iROVr9zAj6IDYEwFgzIheB53TsC3/Fb7w2uwbDSXfO5ZP8JgNI45+WY
vIU4/XZN6BcOUfYxP0JPpArdTyOc305m+CtdgIYU4Rg+9vynh7Hg9doUwXVAq2AIq7sf5QKZNFhD
7NwWK2bzC0P5i0jZFn3xZOKjQFnxrP2woCtTYuC7qcBAV0V1vlbGnOuVbJTcDQv8kor3hoDyTIol
7VH2+tTEclvO3WqxLx4gRkQPFlyC6eKz96juR6DXEr1hFDU7KioPLYYF4PQB28hV1xHP0J+Mm4nf
RSgv9eBcqzYiRsdrbCKj0OhDGsRFgN1h6uebfHSoydGpSUZPYf+ydcx7dMS5zejk2oc2JntqkX0n
4DZEyjs0qF7mD4pQw40gox/dJn2f1Cse4QYtxI+GjUuAieCb4Q28fdqmuu1bQx06HZiXsQaZjUxk
7Gfpxpu+nYxTPTTqSAoEOGVrJ7fkZFgEEin/KprK+RBlhpO2SYi00nKinnQWhMmbiXq4LkgFnVs+
jyufnIPcuNr3f1a+ig5uVzCCmy11inXSeM9zOoht4vJ23gY6z3Y4EeZ3wWB9M0xYF3Pux5WnxJ5K
0+40W3X7qNipvcajU1yGwZSnmTjMGjS62kjCSgsVr6A1IoPqyA6A6QBg935EI8PfmRJjdGqMAXyN
39gzFNuW3Bb5UzPdRpx1DOf1RGVR02673Dsaquw3FRf3Sxslwa6h8vBdokAfiqxRqzDjzcTmz1/i
kfE+iex+01RLP39SuPx4dTz8yAOwqujd9zb1bZ8CWYouEeowWvL4yrKmQ23mNaNUF91mXGkpZaey
fMtzU+8U7X3beoJpTSVnLuhfTOLtEBbxNsg5xsMR/6Fmpl9VgVccDLahcOU4SQjzYXn12SisDWFM
CKxLaUaIB55SCeO+tefpoob4sNgGzwS0yrWMSrthAkflzSlE+KmU65zZUqD4qZr8T2Xw2dW8+DuV
YmOPyVg1LIebrO05dIbpMW5FcNePUbZNy8Q9ZG4it1YODkLoqjolwnzw/YKIgWYVRm08hEqvTOFX
TgSzlFn7d+QwcfkXIsNHi6aW5oH9FpHzXtnDgjMpkrh4M5R+q214t3Hv7x16EsSqUv2noKfrQCRn
Pk5Fg+LPxTMBgtF2K/zoC6nWRn3wInfjzvk7xqN42/PTIvM4vip2a3EEdWmuP8s0f4WGvjxvnai2
HconYG6baDhZ81UO3+eUJtjVMqCyNKJR18bM/AscTunVdunN79iI1rcE7UqeFu2hTmfe2mqc5JZO
hewB/UGITeeMnb/tlejvdMu8TVOVtakX+Wf0tToGNd1LM3CAQ5T64udQckVLSbce8NZ2m8GoLfCC
HoqAaj7aeGxPXkECW1CIh1u528TxpABxuOxKLNouLK/oH4l0EMtN6h/c1xjFppL0hjOnxZHUWJ+h
ROvppW9RqtF7zjZFJc+MUk+JUS/x6da7iV3IHPU4MzhW8TEcZqrW4s5oWMh137GCngeTCsU4tZ5L
3L3rtHfwwLuUDA7S9l/ikQZ8u26gmwi/X1O9I58wTUMdmTPrhg7SWyKnb4Sw9WHS8bVxzS8WjMx/
E9NRGanyGlcWBCIzP9p96XxqoJ8bETX2ho7G5xG7xpdShYHmzYIajKsi+wNWC1T87BYXf2oFMfwo
xWKj/PB7LygBA5LUkyQJpuFC0nXGseuHIbJTOww7qVlBMPwXJnecEUZjZwcX0uGS9SBlci5/vdCj
8KNZYscTnwFXZM3JKhkl5yQaueqEiw1aeecsleq+x3KLISIzFqZThhnYteBEbHs/J+vciViRxHT9
I/+Hf0W3yJcVWRcnrXh5+AnQIiXg0UsOV9MePsJMdWwRjCza0usP29mjC0zm42lOPEJjwnxuOJLW
uQk1ubMWLVCVdLcGHf0fJgEfPhNMeQkAUksyCUfa+hWLaaDlpBXqel9/j3zCfzzwa3r1xTGLjHMY
aGadHKBAWnsnZUILH+zM23qZm5+URP4DDKnXJaM+oE3M/KFT3zZR/0gZD/uDhCc+JGIajOVj7QB7
RJjxjqVDzMYz6BPg7oKAOBfGPWVBL4np6BuKidRmaFxinbld7mOhom1SkecdUy5njez0sWwjkroV
HQ4k7D7VEAaPnSGQ4UJomXE1fc8wt6ytdrJ3rHKTVUrFAttk8zr4MsMsDo53DTN7+Cm1119592GK
cGWz9kTdnZoaMUqYKSsQwznTlklE3E4Sa9uILDsEbnmmiErToGI7JIOTIei2XmSy30vxup5qzkcT
fMMuIxn+rjH0vNG6bhebzJjnjwz47oi7IzPeK7do7j2RG4eUA6+hg8kbD36WNrdexhWJOrAUQ2MS
nRroOVubzsUfzFl8tCJVvBPp8++rwQ7Pcxt3H0bifkWNOSlW34Y+1cjQj/NIQlIm3lCSFhXDN3+U
3YNlxc58R9QfO8HgFdUeFbQA2tPaamELu7slwe5tcGSMG2Ul9Hol86QgMWOkcURo3JlJw1Zechgc
krB/miL5jQlBXmu26ruoppCVz8G0dRttcrnyn4eloZKSZesaiVytdWzf+6YO34uRJRgJNn9tepa1
BKygT9wMFkPNbV4irdZtH+N7CNpxF7lNtWa16nYnp+T9Q8qQANU+CodxEYnooBnQwphpCggdi1+f
8W6olFx7btU8N8qpb+ra94kBsQkXq06g8U0qDdcT7wXoZWNg3w2JFE89v4G7ITU1v3QZ3hY+xiGi
EQJ1vIqwk53tJWfrLTDntVADBNq6JKOvlGo2HFgUykHQYWKahnZlWi1Yj6ZdJiHeMm8F3RPfYZD4
fLS7tD0on7VVbYzEOLSPkWwVGXm/xlIwXmWnWsQnkSkXHAZ0HmVhWcmB0X3KGCz0powoNwNzMk2X
iXadbG3zQdvO9QL7JfMer0eyPPBaRKE2va2+BsZrKibqx4mIJ1lTFxQM2faNVN2wj5Kwfhyj3npJ
UybwjXR4Yc+NNB90XbGYxcLiE+ltOE95l1UPbL37F8NJupMd1+gyBfmuczMZ7UumlmLHYpj2FlHH
gMurth81rvULjShcXxozDG5oi6BMlR35qdV+f7UsGzF0tDo+pVXJa5XGWh/GrK9j+PJSk/2DGcKJ
1Q2ogiu7CaL0DoUfOBbgIzu/SU2LXGnrDpKfdJFuw7aJ0s2Y6Yc50k66cifFFhQZ6knMXnTCjJqt
Swy2X2zLTTwKmkGN5ANOZgQmKgkCUlNRmtQvnSvpnzA4daPK4TDjkdpw2Um2ItLpnpU2BWdIozdN
OHrHfhDtFnNUdqvMEgBQ5pnitpqr4RtdL+24AuRXbEhjO2u3cUJeJ63xqLCl3Mlp8KlnNKOt7me1
H7Rw1rYi/UYCfGjPfl7Yr6i3BofYoJ4E891tQ15w17VM/8iZHiqNEWNkTfu1H0TswdllrCOli3PX
Bh9Gb5pbXk6w1WPZboxpNsmy89GwUyveJjVtnFToPpSjC0Rtkv3JNbx5WLkhq96WW0fHxLhGb25O
mjoHQppeduu7wQ9MhSaNEhNkan96jzCEra2lxTf0U2RFMyzQyprp2UjscEczdLxV1mzT7OD4+7jH
7dI3k3XED4xmU2XlZK0Cf97E9oiPxhTeqpUVs6yYm7ckd6Y1V4X5MDWji+mOxOOD71XowHTx5Btc
Wn1+GSnw2kwxh00qCeCjZ/XZrUEGZpCsb9BYTSaNKt6ZGdEcqkbvZDbzz0X4qAlG3Q9tiQ7cZ8+B
tl7tiJe1NMpt4tjzBqXkPSixxwXU2m0GHPhg23KCxwCGd5aZOYfBAZ0TpZfZp8mjwoG7DjraQqJo
vofCbq/ytH5Ruk4f3Kg7hIZ1YLBq9/3s9N+NkTWIBZyZzL/AmcmEPNYGIIKeg3r0u/eC6snHoasf
u4qU4EpUPke7uVwE49y49+1gWofCio91KSxquo1Px/C6c2WVVO3w/l8lrMEQegLntR1kB61vvO2V
Go9NXr/82sX+d4dz/r9bWxNRWOqn/vXa+uEnn/cp79/L5K+dWr//wj+2157zG+zDJV3gc7CzoSYS
8cf22he/SaglyCx4dwM87fxxf3ZqWb/xjxjHBO4x+nclK+U/ttc2eGTM9q6HORVOKFvsfyfF87tJ
+O++erbg4FdsMhkkeTyTkfSfXPy8hvRcKDFBYi0RwrtlTmD2HOw7Kxwr2oGtFDspr8em2A2tWwfY
WZvmCC2RJ3uuG1qIYuyfAbpmm8tNjLhqsFyIOmLBHzzv4f3gutNNwY0Kk0lHYSTlTkSRC0NroKST
s5nZXaqVYUMT3HoMJe2KWQqhrUlj7LymVT03empOE6CrO5Ol/tZj4PoWWkvL0YJi2TYBU8OWIvX6
GmVwzQ7Y8IFksgXw3me2kiVEvYqOh4oUExZMFWQgqcZwQ83NIaEl4qdhmtHHMBvJeeTXvMqpQpJk
E+DQE5yHrH09Tdk7RiVNy66MrG1lDPIBhG1+09tBes+tsz33gzb2ZpjOfHLhp6+qth+3WIizHXdU
XuKSb8p6HIeOA4AGHgxuAS0+ikVhn0v7m9/wbTZpzuOPsGJxKnmrbEscPAeLpoitFfCddxLHPA1z
UDy0hu1yNs7Fo5jz6iHt/OaeNhIHRVRk5Ul6lgLAN4frbGBRbAWWaNeNX5xLz0REnDwXpQxFiQRk
KcULYMr2tqucV40R/GpqgrV7vwlxwVpUieJP7fxsTwuD/TzmmbWDSuvvC0UH5LqfwxDPQsZL2haU
d1TlfJay1xcmND/dur9IYQbMML3QwxwwYl7/UCxUMT04Na9X8eBwq69Ia1v2HavV7o1hN/rWFPZ4
3+uUdy7IMkP77Vr+opjFWKvthWxGcjcENJiWj1K0zpnJ+gXaKmrnwkSbXOho5cJJY2tVb11DFocB
iJqoTJycWZpewg7CGtAgbxOOUNcilwR7avtbGjFAIqMTbMJfpLZggbaluN523QJyC4bhg2HH2LEW
g/UWL9g3HnL86wsKTi9QuJmBcWv6ctigTzgbt5SPFU8b4zAi7YKVKxbAHODX17mgoQF539jFZA9W
VHLxVS5YuqgDUGd2IC7zBVrneF50VAvITlJCep4c4Haer9Hl6QbeNubYr3MG0Du7r3lufpHxxgWS
p6YYWCmg0E36i6GHD0tu2c4Sj1kQe32UOOD2XKeYIvMbV5Ax2SEWDuhs0kSnB7j5O7Jv+B3gNxkk
3ZnrMjlcJaMmrglZZ7H5bDo8C1tB6e2Ni7/ksaWmLH4ZnZk5uaPWnwLQYAH40vEy8ef3yR3VOtZL
wPAmOEVNZO4mtONmS9bLkK9M7WV6HCoL1Tqv0BBpVxKzQ9d+RWvNtU8SZ7i2WUIFDIexkdoUKxFG
esuytqGwjQmh9GaaATS9mIr48qbXLOE2PGZR9IbvH+kojc2En49RFYDshmoS25EBKmLASUb++v4w
edEmT0vf38L+a7PowP7GeeuqkhW5lwVm5r7xPQpwruQdRAemVkDQqzLMWpv/ccPsSAUuswZyfteG
T2XWuRNypW25XF4bK+SDZY7b/z2p/ythW0JYLufjvz6p737+aCAO/PWU/v0X/ekxk7/hOQNR5nA8
8eAuv9/fPGbOb4IYHc58jmHiNn8/pG3wZrZl+9jSqF2QS3byz6it+LcOZZ/mzn/I7xFvhSsD8go6
CokkyRf2V0dZDrkW7nTc39pcwvr4PGeNtZAgbKdOp/K29xJnUrQVE+/7iWIHMSRLsuFJ+o3LS6gN
r3nhhzM3Tds6N2bq3luNdm/HNKCips1hV1jQNwim0Hq+K+eke3V0UQCY9ep001tBtwtaP7mzRp+G
Nrr/kMj6mc0Xnus1tWL2HcEaucZMWe9E7xcPWSbKB0S27sKmjvYDoC7ZMzWKw8kxKENcjY1bvoqa
OA3KmIGXzK+CSx77xaWx2meAvfNRE8Wh9cSLHtxazhdh5s1ljLhkcL669/SHY3gY7Pa0cEPp6rAp
fHb5BDmxQ3tgktX5U0cr2bvnFTU2riqkFnF2R/JCSj/AUotfauzRfATJQW1s7sS7IPbMqyfr+CJH
l0WqAIOyMkQ5onEN1q1f629gfHmzY//Dsur0trUW3MueyrbL1pjbf2TjSJ+N3Wf6IPDQ3tZJmeJH
UFJ/T8qZA7bmZ/gtz9LizscMtUMVm1loLRmUGE/0Ju99zEC453yyHEbyYAU6PRh5dE+rRrqjRjSj
LVPSUQCr5SCGargd47K7LQ0zobqtcP1Vy5X8OuF33mVjkK1bStzufeqADpNVl2evFsOto8vpQALY
fk8duzqlgdleXd/KR3b4RrYlCoVQ38SWfyyU051nsxa72vSMDUSB8tFohX0FR9K+0fyaf02WFk8W
thR0pLG8L7Q0iFt6u4gj+JXvlZqQk8vgodZ+8Wo3Sb+D4oIy2FpiO+Aw2g9CGhR2NuNnPWh9j55Z
3aZjO64De1lmpTw4OK+MIPig7LFr1nVjotAYs13ma9Cf2dZxy/ix1Aw5Kzeo2+0UFvOqEBWVIhpT
nk8+rbd6/wbjOCk+W6o7pzGjNatGOiUs1texjsbdaBrBuO2NIL1Vs+Mc8kj5ByyG+c+0jNIHJsSS
Z4p7XiZTpaDihMYHnTh+sQojjf5RD5gCVr6HaZ2liEd1bxyfkowdBSJ7yrGcy1fqaMRLM6bjLQtv
AcJZd2calDklKlX3j40RzW91riy5MnI13mAyip7g5ch7v3ZWDdu0fd975UMidHux+tjaZtJuF9/A
TG+EaaJLSxoKOedatpKuJuC00nSzDSv4A+GRpHp4tGgyO0rUFRD0+P4xeI011gq3CYtnXiPqAR/J
fGBpL7AaFZB2DSXOXsxydM8mUa2hM/mYL6f6HrRNdN/EjrVxa3gzOetpci40O73oMPYo4/e76eq6
mR2tcVcb25lg9QFMbHHqZiwuDPveEK57o5b9rlSTuE+J85rUoZVZcWcgijx7JqAVTDtVqNZOXYe8
SRLFLb2oPnMTHy9ekGI827O3OCYymcC9nXrjmR0HSczUpMWc1g60M3ry8RrNKayaHSPZTEWhr8ZH
VlbmS6PDskNCsRpV73IXFyooZ5rHRujddsSVwNo1vYqKYB0Nk+sjxotOi2uoJ2tyv2EyUO2lteOu
p82ToHjJetKiAnbd+hRoqo0DM3W4NukY+R9OlIVxSVlvLgb5rejTofa2vqLdamd0XZt+Th7r3GxP
52bTcHBxuP3vjZ3P0c//+3/eP4sEUpZum+Sj/UfbOIF3gQH8X88BR/gxZZX8xWv+xy/6Yw7wPVzj
Hkc6DwzzOA0Ff5sDAhMbumQIoCrhV8s1F/m/39alwN8CY5UOAZ9yl78NAjbIVMYDeJ2Y0ZcOD/vf
GQyo4P7rYECth8U1UwpaMCgSYOz462CQuImTsmGKTyMvacpeFa4VwoQYeWuPmtoJvyPRszS4okFS
j9qGMgmxe/ty3ERsJetDg2QYEonJ3dM8ew6Bqb5CF2yFGB87MnvOHtzKZDyCXGhe6tJx5bonK8ly
GCsILmZL97f5wBVmlYeSHqOuYDRf0W/p3nJQs5rSQzNjQ5/bxbyLfjDnnt1sezMd4zWjdngik6b6
lcPy5UeQTt6HzySyaZE4txGeJiZmOm31mjZ5S27MaHCs28DCw6G5CJ4HkHx0EHcXnVvGztMmoRQk
GkE1n2smV5Wm0yMBvvauiaziUuDxpihvrIyYy/AYSdzBgLBWbqouuSTSw29f45mqpkM0uBhuSEne
mLG/J6PDGjGukmonS8nIrmOu5diYMxOnUljvnNazXngHktgDIXQ1rfFXLfP3iHahe3Bvwaacbfuh
o+Hu2FdoHLFpgWyZNRlZ19saE/mqURn5g+0Z+Z1dDhcpaFqVec4ZokYv/nCxZu0dj6K4Bl3mxiyI
HSXuWF/6xvb4tsdJdNaddu6GmGT8im617pbawZqeortQNcVX2rvBrs+caadl4lO95OkLmtOHDMOK
2iUzXLsGTWukqmvuSvNL4FBw1VDRtVa5PPUDWDovCcpr2mj7Yo/BeGMrb3hItKgRuOMfZL3jd/am
dJNH400uJAWUHe5W12LL31AD8dhXY3HNG2q5yizXdxb2oDVBxIbW1+yxydP2zsCjQLVfor9lI8FO
h3va3ZToYqNGSe+W5Cs1RjpOMXVGT7PvGXj3fUINTE1VwG+bptAOeY/esLAQp0l0nzn//X1ES92j
17MM2ExjGFy8RKpH3yKJPdMaHpKgnOc7Z3GFpqo39hk+gz2Jv/IiLJ5oz+3aWwta6M1EukHhFMOT
bOlzRRPVW994MtkabRufHC6RG+VkeU2ZaO9sahKt+w5nzs6osXIjFp1E7J77XtdUA7tYNmskkbWf
4t1mnuk5r3kGN6NggdKFRrt25/bZMPJdrCn6TlDgQ+/G6RGJdF2+TgMlc7FN9qnNn03C3RusIhem
tXxLacuHVp53BN3+PNlxidFBfy+8JmdVyaoUj4V1g8M6X5fLT2r6NCLanVBC1GruxAv+L3ScKQgP
eMmM8wD7dxvi5FhEgzdehvreUsW4MzS7ujyL5HGqtfPsuAbOxtTTmyJsBOodi9bUOHlhLNlEW/jA
wnrbeUT5wINZx1Sf5ja5ZXPGWNwSCi+TuzLESM9VDD3MKTbFmBJrhQWzywaEJSdL9YXSj/xR+TI6
9infZgg7BNkDd3wsxnzek8q3NsuKbj/TyXh2mv40NTa98xOpegg7engcnPaZZJyBND9RkeuYcckH
rNLOIK6U4i6m39pkt/4whYNd3A6VvAM48gNWoES7moOn1GZJ6lg4dWM/CR8m20/uZazfS0c5R/kf
7J3XduNIunSfCLUAZMLd0lOkDClTkm6wVA7eJVwCT/9vaE6vru7zz5yZ+7np6Z4qUTRgIjO+iB3s
AsiqWR9uzQQe9qfZvbeKl2wWcb2BzW2foryEzGA7XNImusNQyE8jTv4wseyuYs16l1eKAkKvnN7n
HuLzELI+D+wRzsmkp/dgYlK8YtrePDaK9IPpgvL3y+KeBkQZrIYg7+uHiEL1o8D50+5rZF5kE2cw
V+2cVsc6o2GQztku31R1GVy71PuF7AKLzdbWboz9vF85vsXm22BWtqrdsoAWIfGdwY6oemfxZy9M
CVBnM4GTrthN8Wc4rvxHVC7+R3BuGsrupijNuOfeYjTfMyPFahvLtEdaiUfbvc+UX2HrBWd4gNOb
zmctlXvR3LAfBUhVxl0jl95RdYPz2jKMvonnYgIXOgvnW8fVz/C9bwiNWEboydXo1t61yReieGgR
vK8AXt00U7gQEtnDH8KmOwIEj+7jvM8ffUQiOOqD4e3jLOTCDTievdW+bLcDVokDmlD8QW+aScrV
VyljtqmT50gopqSerD0XUzdO4KEGRjwKMi5Q92bmfCztv/DJUdZDKgxPHJvRh0nbjbnx3Emr1WyV
1OakTo8oJPXc424UzUejzOSNe3IE3a/ob1sxF/fh4AS/TB33DMvyUFwNvGRfjSyf7woKaTB55D+p
P3SxCAdOskpiAQC0d0ijQORIjg7UgYLVds0p2p42E9YGPKVkUkG7E5B+6QG6nXHi5j+M1AQgW+BW
bFcu5rpL2Ej3hfsIhn7Qhzuq6GyD4LVXI1hmVhwdFcHQ71mSBJLFiL7FICuHB83Zkqtyio2HJHVb
6tVEod7SKczuwLRwhhvCTmKRCor5iKM/+yG7JsOaVj7meKhtvAdleMwsQuBWFvNlrauuuZ8bARu9
HYkSMGNIQhgldmDeInyObw6j958hHtZ3X8phlwgC1auQTseAwRpmRkSO4aF0WG9WolXGd2lO7f2k
mKevhOG3uDknurY8Y6zfcXCCaJ/msD/WVifGTZqkpEtx2qVfAUBL8imV6K6pJLy0MrSA/drV+ZHv
XJLue9vkkDthB8P7Ewdb4SnzjWBcKMkwm5mGS2Y4+z6XyTXE47NvxOStS6yuKaKHTPcszymNbNgT
1yKzvTNCbHNjxR0eNpI1IKX7dkN2wF15eY3O4SswoOBnoQHa3daJS9IzVlsTt267Tes4VL4ZHN1W
XkjFlPbSmi4PMLarIi/JHCsMZaskArS47jWIgWyy65IIRjA1qzpt5p8uG6jb0ByRRGwQzVEcPAM7
LT6qqK12Ak58vmGJxyA7QY431mOQsSI6ejKPiWd6t8EsvffBUfmhjuspWtM3NJNiE5P45tHMgd/H
Ei9BF8c4htHz5QpDM2k24vuHyNf8azb3mX9IRYzHNgubYbE3WB9DMOCgLJ36PZJhd3GCLijXqbYx
v89sILeRidBUj2aLW4t5xo+gsRvsARgzjRuSfuFrEnTl8zR3brsTZaxPfdtPVMlhUMDbjZuJyDn6
LMY9c+6T16b07qKJCW9cwGH16erwMVpQmRxcZBeYd70no00UFF6ycYLavndz9oY+DRX7BjMkWrka
5LfAmwmTyaqOXko5waIEgwqL3jKAQ6ytloKRAKsgxkB73o72zNk8zYf9LBndz7XId71p9mcL4qTb
q+InljvEj6R3vZ8upVnxamjLeIOxQz1Hjhd+c2UV7obKFES4ZUD6Ecd7fxvbOjtGbLPA+oSOubTO
RalcRZmEY24GQ7lSyz9qqiZZWsR4S2li/DUPdf6ERyamNNcxOB+E/VnVmvwOIjdBahzY68hkj1gA
ofTxc7W7UjUUQCRUEpOgjrLXloiKWsUhIhexBwISW7oc3G0TzvMpM6z6ZnSldeYV5mdbJsn3cE66
XZF0HXnrZthF6P3HJo/EBsDOV6rnRnp9bEt9RKLxHkTTGD8tIvrH/56S/y21XJjiX8ax734OHz/+
qpX/40f+54yMf/qLSQpbcOB1A0v+xqW0bM6rfx6KTdPD2+bakog0KJQ/D8UOwjlHaWSbhaC2COd/
C1z/ywD2Mpb/i1ruMp/k15AHYyBue39nd8Wd1EOpanHrha33Mo2SPaqwDIUTFUPHFBdNAzm2unEt
wApsfBsyYXiItqPr56zobXN2QrO3X514zjCk5yxdDUUJ1PDUDeJar+T0wg5/eO0yeFJdNLFzqycb
1XLwEY3rjqCFduNy2ONlsq49MaO3cgiH+1kFmAKXUtmetU4xlSKeOe4SAPoHT6XwXVVGeNGrp27v
BjxFDHXIvusIY1KKp0dQMDgxrN3F2h+jA1jBmahMlprfUtLF0wq+dPaDg39zD3ljILM0Fvqe810L
zpcWKBPrE2iqVUodg3esJiXn3Wz1ut6jaPGnggOIfUNwaXpoALBMx8goKZ4o4IaxkvIEgVSFM4cu
5K5CXGy/ri6BTKPrnGbDfZPDoknhNG/GuPBBp7TVsE9H5R2W+W6zTmU1R4cEdfeBGUBWbgxJYKS+
5b73TBa982bMoKHJnf8QWk7S74vQjoS39xEFI7xF+L5Nbj+FKs01Blp9J3CTlta6Q/c7SvyXPf7D
qKE3I8UlUZbZNvFzkHRf25psuLgyBkTZFq7FPA8VZNB3WTPIINwi66tgVVOBWewQB3FkIXwIF1YM
FUXhfch5YcemmfPD2gGvYvNm9rBlzi0qf7xBLUXmOJgwHMOTrditER5sh+XC8WaK11Nn3hma8Cxo
a1I+w03X9X1t3llTgVkV+07bkr4v2O7aAEZeozC27fkNCXIq1Y9ubLoCcG82z3l4+e+C9+8seL4v
kOr+uSq4+Zl/jB/q5+9S4j9+5g8LD8sVTirBasVGG1Xwz+Gg53zxSGzQavO5ENp/Dgex6fgw+Qhy
gqtkireYe/5w8PhfqLsHYovz2PaFbf5HmiB2oL8ufxIQmGstxheKnBeJ8W8YwCwd4pRZNN297hS/
shiVZMVqwZpDzr9aa08B5qqb6SGv7HlcI7etWbmDdRmaNSkuplarWczWa5j0OIb5IrnrJDDHn7qj
Ww+qJ5pFyE6DctqH0jcADfX5+zLX2whyzrsyAv6C+SPaKh2404o3MaFXxnEeU8KUZ627mey1Q3mL
j3vuAPQtlOuQrzXLMU4N8Ph0hXhYfbuYzA0LvDrpZtGRCmQtQzvpfuTJ2RhE3fqIWSc84gLorhRK
yhvVJu+p1xivSV4YT1FTsgVjALWH4hZtsVMLxP+2vp81ZdSFbi+cuX4gwfMiydoQJrIv0p6yXRBk
KEWOoHU5Kql/irJfyD4LrS0AE0Dama13ncw7u+nqXTPz2+PBvriClHHidbfIqgLPjn1JLP8pHPpb
DCLImLp8HJvZOusR9DzNzIxbGQPyj+JcTcVZ+vVrWGCTnK1O32RT9A6l6ug2FZYCIS7ZlL0zLUlX
XlU94o+faT4lL1cL3LOZT8lZv7B7EtgFXIJPWoRE/VNwBpDmeAroeg4PHTRa7L3ZM+9FZnA0Zhf/
GLVB/lJNPZWHqA94aTBvc7MQO4i9WBe6jq0exaTtXD9QQjAfQmncdHJqPippqSdaeHBbJyGwMVHn
bJVt2GOjcyAiSDDJ4RRHW556lZn/5LZJta80NE2rpVQNT4S3nb3AOgSNy1gp959JvhnNSorxmY1+
dCOLqvUg9bTFxQ5CvO8m4RKGUKa4gJkVd0XSoLiNNjdD+hebeZvH5aNYfBRClQpMfiXQhbtg1/ph
uRGCO0PIN4ep4pAstkp294Vugr1q8OEeyYRZVBJPFe0jDqNUf3ArMhu6P+Ep6frdqAznGa5XciJ1
bNKE1Q2bduoS1DQItBuH97JivKlCTpyciEi0NU53rFITQd5Ju+kX99LZwEZVVeGvKfDG29yGJ4fd
XGZQytCNV/Q9r3E2W4//Xej/nYVeQEjFKPHPV/oXDjzJ39ya//NDfy71NiONZeGWn2ZN1to/3Jri
C4Mc6TEfchwfJ8hvrCF6U8nJMobErQEQ2fxtq+t+4dGEb3pwAW08Gv/RVtdb7hq/b3Vxe0IZ9Dwe
kmex7J//Ov9ZLtIKhJ118MFpsgEbKn+tIL6Tc5yaczKKrS7D96n0HWyEfhQ/myi5a2lCQ01gjN+J
ip6tQMGQ4BxphVvkbP8hnqL6hEUjf6rKiepoZmbHJuxYSID2rKe++cD4QNqG4hEVPSOvlC92h7mi
LpY6+8E21A+HOqUTme/gLCftfJRmAyxQ26TqRI3nfAWNJXjp3Mr4SZGAfs5EVeifgRcEXnqTIMfe
keDYKsoF/UinJzPNan/vDmH5NAoZdSkZCqp9+s62LCpdKuPJkA4+0Zk997YmQrzyGiLPLSuE3DDe
03eW0sS9s9h/z7Pct09tN/i8LZVtHywmCue0toj1gWIkyGiLahv6I51/yOnMstrsmyzm8hSNCad7
f5YbR8nsVaVtuXWsUG4MdgQU24vxxbbT6VrQrBOxI+2TfVUX9QMEEtPb6zCWR1MPxlvX5hB1MAg+
xyYoyCxJKQxt5qHxXuBCDx1pFm0wKFMzhjfQnbhqwk++sjfLzr6n2WdudgYr2ZNCQ/roazApKzcf
6zcZSR97AQXyOGKWdzmzeC/iCqJjkDmEGyeqbZ6ipAOjmFNAAi9V5OawUlUHhFEIJingEsnkCKb2
pL2dgRutH4NOWBuqoYL7kyZtqZzl/vNfQSbyudIxplw2xZ+t93HBzzhiyrxzXWrKdIIZdKPTkTZM
pU9ywOld/9wNcjEAxhEs5M+ecPgdol+XXRi8WL2BzUb5A7e+QEnrybYcXkaxWDhoNunnve4CcRQx
1du1zsG7ys4nVYLRZT4FhMx5nYVVnWDlA+hN5cwL4j7D4zRUPFH4MlPIDl6DJzBaDWl17LhAj4sh
rN8YZdKKHoWUcUB8VSLd+Jo+1w1BBNe+C4d8DHdtF5rRsasHYLYRofofaYoYlmTwFFF1l4eNq0bl
+5wEfrOmhGugq9IloMt0A9WQZih3efH+3EEqBubLO6hGzf8zL7Xg0i3kUTO0ZDrVdvUbtl9qT42a
FxGiNj7QduaeP38jZadAbIelrXzMLa7NBsNBsk5HVNmRxK6/ZisKNUuO9jDvlbLkhzkRTl/LSFcn
1wSi3dgAslbQY9QhSlJHXqK0D7aZaOLqmIhEtdvQ7elnb+yEx48E48j9VMApjpn+fiU4Mhkvn8/S
z+c+OoAbZAMiLIcn69QuV5mBn/0uUPRasuVpmW607sjnDEqqmR+7kQjHrsqXj9QGOMN7ki4Ehg5c
6ylYMOKTqvjvYEpoM2IiTHaelpNkj/jIBfGJ1vbGnBWKFk11kIVpTbukqfNfxNC5IlPXWK4p2vZg
FjmGX+wrMBswui3qnGkxzTSb4awbN11gw06c3fFqfgLF06l+E1xpJMqr3qJBFxHUohaWbszO79ck
zpCkHdtoCDrb+E0ARQL7mFTr3blL9XsaTMELHybR+sVqf03jiRnXJ5eemFhLUia19ePAVcwB2S92
s7Awkw2Rc+mTrv2eohISJ+Gm85IHuX70XUAZnq24sG01Kl4Mb8DZNaXBqwMOI4CqOWW77kaVM/kO
SjRN3jKixTpwPDBAgfe94WiODbms/KVSaISmbFOEdIxQBI+iXN7fScchtFePFaRn18kvLMb70XLk
Fp2f/bOBNr6yGypfVoWS9ZEKeLGvcj+O13iCoktJXOWKewAOwJDlaQVbN7afyeB4gDvV9FN6hbgJ
VZcc0sG3fuSON7/4Ua+9nckSeG7Igf4UjR6feseZjnUBeAsmOfSexHhWqaFeYlu2m7LJCIPmgZ/s
Jwt+BsTG/GxpYFs5ydOd6Rc0+UTm/HPxHPINGPP2hPfaox0TH4MkxBaKN/DjpE8haDcQUTyapmeV
3dKE7NCZOBLjpcMXY24Szt7ZiZo75aLBIq7Hcjv7ashXemqmG9Je/l0+GlerMGyN3dkS4Cj9obXO
ObGk5jJLER8HExrW4OrdPMAMAIBX3449uKfM6MOHclCsJhP0TKxW/ZVAGaGkEX9aF7RguTDWiXOd
Efl5DiHmvtC4qB7zUT7EztBcQaxHqxH/2TVEbnukEznGfKw7/77Bk0KQIa9JsMXma2SPGuHGf5oj
2/3ao/WwDXcqtXdGxuZ8PygqPgDvWL7444GGXXSo2n4ALg7sCqCFA847NhmGzmTsGaSZF2BU1VaD
YdwCk7dWbYqDj6x+F9fbfDQ5luD3Ht/DWhf5GpSDk+7MAjrSYWryvF8bFkPPAeT52tdm98Qw1X9L
mOzAfE7oKetTSdbQNOrj4Aqu6lGk75rb+2nM+/4O6+D7EgK9rdt5Inw56tplWBoix7gzZlUZ2I9T
YDCs16l1ySy3+zVIrd6nIKqaD92Z+XBJcLxFJ8zh7Po5iK3rRr3aDIAukFGh2LkZtWXYT+FlEMFg
QLUaPFfd9K0w7pXq3G1rC4g9k1f8zLtRn5s5YdzgTAT2k254g/0fbqIidh+COnDudQ8tfJWVqI4r
fMX1nWeE2S1UcrvckCswLjKrnI0ne7q9i9xbDdLVN6T6yvek7+DUVfUz03cT6Ld66bglbhkGOKD1
zTfLjo7pmLZnY3Lk6zgSZ+M7R5+UFbbWNqR0+ERtaHQvGLTe9p46+D1x1cyDmx2bFsw+r6q1PI/o
pbxC31oTGRY5RWF2T2J0Mu4A3NpMAeJzQb/1gR6vryGpylWUu0Q87UrCn+iWkDXpPKseuA7sWm5j
zQQ/EgHQn0g2LuZ3buG7RU7RK9uuxYUaAPfBhzzzWDGl4EZfDhWvJyaIMWMr8LrhtlJgA0DvPLtm
Q6BPEcizhK7XRHMdrMhF8QixjtFFyvZjZwMV3mib2vFtveAICUw6eAOIlT4UWokdYYDpyVRqOE2t
ML8SGWCBcqPqlhVoQI9sk3bTFcFFdOawr8se9nhny/qE1bq5xk5BWHcq2xH2epkwz6Ad9aZnjn2B
TWVuVOge/S71z1UWTc9mm4dQAYv+Je7jV2BA5LIdy2dDoYfoeQCeRWpXc2JuWnHj4qI4aBO+kgxi
f+f2Lp9Dp9IRjn9h4mr2vd5VuymLHb4JRZeta+1gNUqoiz2BU0aG9Ip8X4/SfwEgYqyGWqvHMK28
XaubMN1yOxwPVGknm2axZ4I+WJlaWVc64wmukqYiagWT80TBsxTQcqf+pJUkCmvbWuz4GX3rwav0
1x7rzY+06d1feLPGbZK5znyg0zv/jsukOQSo2tt82VrVRatW+cA4cSZbjD2kSF1cpE0NLGSAa9b7
/e1YU9kWTnm3noZmaUT36GVLi+Fubv1aPHN/y267MheoUgSi6N7rEkFBt1NdwatF7hXMipiRZpn3
Dl3KtqAc5beMSUS0I7GPDXYw2QtmrpXdY2l4jIZcn2EWtFvglBhbUsSAS8s24NYmO8PKO4noFXgG
IKFZkDumMPwtIvR2ncMxJekUxbsGo/jZYbp615Rxo1aQOwx0KodcdJV3J201094vE/1gOV37FI8F
wfDmVPuz3jSBjVm2rdrvzCnM/dA16sYanHCvIv+FjdqIZ01tBk/JSzpMwOKQETICYrqIcoK482jt
kmCeJ9otKSyELlYS6y5sd2aoYNbfdFbkGNuxYgNqhc26EuUyAxXhfM5AdsK7g1r1YATTfE8rn0oA
3wDW/ka29IlayDLDA5H0MrT3TPGEcQw1FP9YeNfKyr8yhdTxCZq1F55FaX50Y1DfarR4DMVcC8ds
JE5O292UUV6dxkS/mfuYX5OCf1MjYbIyfAB33+wc3LQ0jKxBU32dY5iaUig/8h4ipikP3P2OXcEd
dDz8dpL//2B4/96FQgWKQyzWEhazRCldTue/M3ijYASQGrGv9ZSSx1FwEnWS2H6aJ6/9EWDk2P/r
3+cg7f7lJB6YUpDisqXwTMlWYYlw/Ab9RUWdXMdsq0NZqOAMULR+a1mYPzKjKxYtqv9OLFLKu2jw
e3FUyoUktW4Z8Ra3cMNyVj6+2FsXi6W6L9Rg3RVA5esbZVvByxDT44HAxAZQ4pRg21a4MDciUwQc
6GU3P9rQ4NW20Zk6JIwXwKykzkflDGP3iEEd/O3cWRaOwtIFWPw+c57IiHBrDnZR6Aj2+hFnkYwV
44lheP024uL5sRQ5/vLxaz+KgJz5qmsWQI+L4+HNLKTWZ4b2BANYO00OWPhwLjN5vXYXMKKmciOq
1GHiL6p7xuCWu1exRTNIa/nV2+dZuHCb/6uibVE7fs+u0hHkuBKlBqCriTjztw+dPmA7dFvwIM60
9BE5CexgEmc5x7V//WkvD/S/fhFhW7YBgBrsv19dxGqoms/5RRCS+IhrHzZaVzZ8Pnz35Eeb+Jyt
I8ROnELcZd/+09/um9iOsSNLE9jE3+ebtTFZHjQVCHxpbT+5+KQ2SbPU15S5OlSaOOnK7TwOAcZY
cGz717/cYljyt9eOoxn7VGBbWI//12sfU8cIq1BVB3D4PDqd87289bLGfgKGz7EZUzQvfpBTdSIB
wh7VVGW/ANsiL1+qZKynzyf0X3v7/21vX3Ji/1zePJY/ko/yL5N7rtblZ/5wt8svHk2DwpNoWqxb
LGl/iJs+rZH0HLocT5cRkv3nIEtaXzyHHBrfLxJpTFL5Ev4xyPK+ePzB8mP/44n/T+b4Ui7m9d+/
ZQTaGWExX3OWr5j99241JvFxMseaG5PgXio4PHxAWCTKBd+ZhHg8E+1hozfRI9Mbw7jOIts6u7Eq
bmc3pE2ZVEy2Dc1k+OH1VkFoTJfvgZki8UcAsZMVP1VsdBViPinn8r1w6G8w6SG8V8nowmTGWk0A
KvfnNRuUqNgyKXH3ies/eirLr0r3w705fBSVwuyCI5ztuaneyD4Pxnoe8nLGSVyDus+7QtPFDJID
W2xE1lMHJQZA0XlQ1CB4Zd8oI8e4LlSxHMNtFW4re0qOmW5ocg/zoL+N8C0LRjwsLoiPlJdtcxCC
eMFJwzHQ8FOxb+jCgSXByessUm/wtzjNEm/BwLuE9uin/163df1WdeZ8xxnQXPeCozHDuvE7wLby
DaorfQxMxKZTMmbNBW5O9GHHtEgx36hWBaEynGX12kWEWuvEH+9mR1cPKH0VDEOfGR2q2+jtSQ1n
dz6g84vMxbzDyrCZ2uroeSN7fbZSVN30asXRYj/aifdgNS0VS6kovmsaIRidFP6D61j1MWRw+Sim
sSX6we5NjpM4hHNt5TDylkR7h7KVTnN/opSYIeDcWs3NgLKXrczIYXOcOI139s3CLtfKmPIXUdT9
Yy8zLJC9BVoIPJj1Ck4rfO0MQBk1lN5tCUf2PM4kFuGEuKtqnuR61Oym5sjqv+bZVIO+Cgp1HkPV
nGJIQ7/Y/M7I0VNnZJsWWN/9IMt8WzfBQr2Da12uOJwPt/jQOSgHbp99NKga24gtugORp6iKlZ2O
7TtInjxfjyEBxVXWiIjRalBaB74uyRWlSny1oyK5BLPDbwNpqR6t2k53fRPLk2WnuHtjuqEOeNgj
Uh9VvbG7oTngPhmuEcyCtVuk+s0oI3UDQSj4OarRUzvXLCL8g2L0k+3YNMGVxAYDYWrSKuM1jYT7
AEmaDd/ghySXkSSy75IKHHg/sZ1hu5uLTeB01roprPKJzzGDXtbGD55O29vWmuIbT9lDsLWqsUEw
LBHK3SkqFsZn9eQL8vaRQoneGGyXz1YVyVv8GD0w5aqo79ISOHyLIZZv+asG2gjhJ48owOXt0bZv
1jcBnfb8T1VaELJXOhim1L1CPtVmfi5NU9PzRBqrmw/FSEtQOMy0RFFSI6ab2InTA5m9B8uHTlxL
b14Lgat6kip41Dnfnm2r+/wtDIOJoRyq78aDcNrC4rMrFLfWeex7p69XUwI+YBmGrmPcnneSE925
A6i5J5brrNj258AFqCwL0JO3voC/qPi+XMMWqsQKXmf+TAEAPnMSBmb64CUtrICNrHHhP8q5HRfI
oQcvgDFkYxzGXr1Izl8X8nEQKzjajkeBx51eVve2qrG9c0a0N/liha/7YroQL7CP/WKUrxbLvD+1
+WVUQl1pS/k01Ce7UAT51qv5IAWn9mIx4BOwvKO0gSAPepKJR39Ib+ox4ZGE0dDqgo0/wM/vLsZ+
B4d/CnUXvRBoJbgvHmaJASyBALQEeQyXkIDF27IDhtLeJyQI6BOLNuNMyU+1xAuohwgPFK5q5krm
13IJIYRLHCGbfqh2OHUz72HYmaf0M7lgEZ2EvR0/689YA/kG34MyV5B4cPjEtgR1ruYShghJReDX
vnfHNH3oyEvIkKSlPZ28JUhBQPRxSJBLCu1163FJXEDZHTb2ZwwDQ5R/IPaYraclpQHcaglsEN1o
Equ9UQLpcEl1TIE/7G18YBvm2Rlza054Gw/rwI2KPAjsYJzmt1i37W2gR7lzR2tlcxmdXD7tM1xD
+rU+Mya6qfZL99BeYlHFzQS0aPqMpbSVNaz8JavSUKVxFYiU2I2SLr9kS6rFDdQPqohRhpLIOoGS
b+BioCavyZQyzBooCilWsMyjJ482tw290tSUaXI0tOkUm8iNprt8SdkAslfPM4AW4peSWE6QXBxl
UL+35HMUcRUiEGR2VJEXj0MehhdnSfTIJdvjVOaEa2w4BZiGN5lNAijX4Ue8ZILsJR1kLzkhTgPi
6i7ZoX5JEXXCvWmXXBGdGqz8hvnVWTJHmK1wGqSAMSitq7B+et9HPMFX3wBMNfd62olpDnb96OW/
XIKbd/O4bZeU09ihWmFCIfvEGkOFU5cQiGrQ28BjxJTyLXkp1HyxpseKrifdxt/lZ7AqqNp27WX9
lYswvwsqM38g2gtafslkJUs6y7LMB0+2EkWI5FaxZLhyTp0bo19yXaP17gwKY6tlZI/Fkv5yOnJg
XSWbXfsZDmM5XIJiAwxRS3rlbvoMkjEh3ltLtswYSJk57TgdAEvro9txi6RC1T3SIOham//uk/8d
GwDSj8ke9Z/vk+lOwgfw133yP37mj32y+WVxUxGxNG120HIZ9f+xUXa+uGQvbXbDwIJgMPFHfzQO
sWf+Y2NsfqGskugSTgEP94j9n+yLSZn8bV/MHJz4KKlPF2UDLtUiRfwmNcDPL31KL/OD8KO3MYv1
qmvpr3A98xUw6yO5lkNp9s2rX1jkxNCQSDugCWI9nDx/Oxvkr8RYTMc2D2BCWADJgz7L92oyqYMx
mnLdDYH6NYWDiwne8zeV35pnI8rrd5xn5tWwkYXnhZcnchistU+JCxsEve0j74p/zH+ADIkpqStO
5QivuRsITgg2GNvWsO0Nflx1Y3aE+YfifmoJvNedZLedQytrvfni0FG4qbzRW1vEfJ4oE8MAy/73
CEG/JmRuXbh7OHt2KV9dWYBzG8d8jxIa33ZmYp1SwXMyzTJ5sNxWbR3DbR44Am1lkr+wiuDt1MTN
Gtc5FN7wwXiPyZAYxg0jLf0twUZ2ooplXgnInqs6b9w9309zqyRtlCNkyPUILXaLI+tHl6KSyp79
PIIoNgGv/7CHiWqAbgCrkNFQmVBLms4lvfRdySaAjgfgS+W1aNpdl0+7uTLuw2Uz2BuNPtQiAGzj
VdaVUEH+2g1O/RW/164IxguWsOKakUw/J7mvSE35XoZ+0+e3iizuuLX9wVw3jMZe+7lKLpnAaiDY
+7CGl3ppiBzUYyOM8JHGKuckM8pbV0bhMPTt3OYcxnVyp6p8fA0DG3GMfuEXXVBlTdlaD0a8YiQY
DwHnn5GJYdPn/sUb8bMi0nK6z+3BOXTCr9+8JPUw33pD/lJmpXNi9Q32JmODO1nigCD9lDPujcwa
8GljA7tMBOOWJLCpKYz7plnmByUevhDC1lyZ5U1jzDjXGkId1ALkGb3BVlUkd2ZHd/KEy3NnM9d7
92xG4BsdRrgxbDpzU8a9jxR2FsxTkurRQja7Ey4TbzmmwTnSOn2va/gaKxLfSbRjbk/dJ8ngbWfi
rwaNmGAsyQhjLZTnLdMBPj+2YgfBwBCBNhkmegPwXeBDy18mthPfVM/c3hCiJyhGTP0QqYq/Ew/6
gTfQWA/QOoERmohrA3PaG93xkJSfTDTBlnitbWqzXhzgudnBobibZNAUTVdIATzHojLp1HXp8G4r
B+aymPgcaj/nAbEJxg26e1JSOAWGUXdF/QYdMuGIilC20uCngVklDM1p98xf4FUmdxPe5B8JZpO9
1Yv6J4N//RD2VX3/+czSMK19jnkWD5/btneJ6GWmiFaReRZh7F+k5hqUKJq/cuKGN6VT9k9tKum9
cCeXienywjsIttepd7pnTxf8RYBp9tHBmNRuqPmb6N9oF1+4TN8/rzSsoPy2mU6hfmVNtnNK9Bhs
8T1V9yO9ikxc8CRQt9TkL3Dm7a8wLRKacQrpXZQTyWOVhfqKh6faMJuzyRz1njyAp2HV62V5YzDw
ZdYdjvUOb0f3o/NikqZm5UKnBUPHONu+hmbqX0e2S9uYK5KKssAJ3wMb++noFISVSoSDGwM6y0V5
qOa7PIqNx2puCOy4afXYRJgImQTQAL58WrQWVI9JtBgt2iwsu7WF14i+bd65yZPOmROvDFdEDYi5
uxEPT0ggWnu55qrHLo687r+R85rWdlMla0pN7gj73A34dcGTPQ0NU9nBqd7LxAfzCEUKKKvd9ffm
GD3ECwcl7+JDkapfzhicAiYUqw4YX2l7V92KnRjiPZi4l0i19DP/P/bOpDluJMvWf6Xt7dEGx+AA
Fm8TcwQZnAdJGxgpiZgnd8y/vj8ws+1JVJX0ste9qSqzyiQiEIC733vP+Y45MuxnFLaqQ3ebaWNl
1RNTWXLO7lr2sQ4bX9XtRSLknVOnj1qk4kr2rOGZ8KON9GoIdV7prJOCsJ8x2AxjutEhWb+lF96I
1hivxUiV6lfRlNIjoDCSVbYoOXpnO9VwSzxGrwfqoHrd+lkTbwwlvmFKXveN9Z18jOqiiZP6Ip07
MlwtSN225X5VouW45N6ijKO86jv72kKv+tmIrE/a8L9OHSX1XOpih12txZOIJMwo7GmTUl0RpEJJ
uq6lrO4R+RMSE6fzt6J31xbaMfwhRAfXLbbatKPA9LK9nbYxM7yZHziRYjc2jE3TYcouGTA9yglJ
lRc0dGqm4kiijX0YWIQ3pt/V6O4YI5tBd8JdXu8M6NANrXpI9ZV5OWWmd1I8+HtQDSba0fCzKQr6
tcyIsSe/YTK+qxPf+55YiKedoTG/eNLApp9lD63Q6cs0GTaDYCxzid34a7NjoBfqoD3hZ3CaVc/I
aDPaPf3WFG0JojVgszOH6iC8bwr9DTlKuDVLIppGUtbrLQCkpEV8ZS35QjPJtHTWSIEWktypIbvl
scJXL0MB2Z5A0cFCwECSnJEesFTAOdEGOhhh1d+1S1+ALDn4/LBZ7bp+6dCYbxpfB5tU9J/oX6E1
r9jtmYu5e0N2X03H/MzMaW9OTUj7oJ4wzwNud+0hW1eOa5yV4z6GE54PyWuIdreMPqESYpKh7U0r
TP8Sex7Y8CDzv4HI6O/w44vHDPEtZwjE+GvtyOk0tOEA4M5i5AEGP31MkU6BF3CK7xqZ9PdWKQCC
CrJ3GelwU/VGv2NPH3aZ5t+NyJigNDOvPIartzRSYWfEDScrm+DWoVb+Vd3XwxcynfIvgyVs/KFM
uVxOWHAPyEhBLVexkrdJ59EnwLwZZoUfQApOo8t+bDNx0lYoEFCgQKL8otHmR01h8kpESCRH41oK
GPvAA0cSw4iVXIeKmLM+SyFUo0TkiSnpiVaNWy/joYFtcCSou4JBenLcAiF44xbbUDd4dZukvRsQ
qqWkwjdweHBSGsC7fPfISSHbC7NqtsmI6AYNd8UsX41vZWFZ16KI2seBtijOTq95ls2iwWEt3ERz
QFqAR5fOcEjEMr35mBWcwoq+N05mxQLGuLc5VCH5hjXZIeuUROUdSFGi6BqScicnf/V0TtiLCofr
DJXcWYWl2hGxrfaNxRC4GzKIJbU6j1W6cwxjjxZJrmnKfk6VotHFZBkW1ECoxIxBGSu0zneFA94S
EYGzn6v5PCYxiWnVInnq6KK6ue5v5iXNJOsrzc7V+9fT0OT3TaqZl6OM/2y3wRVWbf2dfFwOIHJq
d0EtcUPndCYMu0G0oBI0nIry2UQ2SYfMvGMHra5LD6BSHXQT0YiAqu163I/DCErYnu8nRLxXdCgE
4nIf628p9nJICAQXalv1VfS9Gae9jT12RXooCpkk7SAOjeMp6WHcd6kOCRQNL5OouaObgWYk9NPj
NMuRnEtEmu2Cf8zEVtrzXZCxuooLrzNk0m/TOs5Fvc+KIY1ubZlCS7Y6PeBE1wPaLgBbwKeeIpxM
JpBpE8gzKO58Go+IK+V86XJUIe0hKjJ3OxGcsRl9eo8rF/Uh6WTs2121KWRC+aujPp6+xhm+BmfF
gLOyaL4Vz2Ph3BoYTmmzB/CWkLrch948b8U066sohb5NGodzbt35UzPb8M1reZdAiFync4u3Iijp
agVuet2Ay3olV2Rap1Y5vwot2vNQgMtMRP9dRZO1HVyrP/t9b2+w6TgnZ6T6IfhK3wRDbl0Onmzu
Io4qWyvs7M1kwGn3SR5tii59IbZ6WiegJ8hpDrHEQ9oHD27iNWPsuSZbZ0TnSjBUHdY5AlQn2TNB
eQgMmN9u5lzMNgftPE+/eRamDoJn1BUShHVOdA4BapqGVBKcpgjuxwK5XTrAk2pfTWdov3lQxS6H
odSc46Ht27iIjwpkj9l3QOwbzjLGJiODiUzJ0NccEpzp0kkUvIG8mJ9zZeZnHRdfKUCZUVRWQ2Ny
aGf3Aul2Rd5e/BW3Hru+0RTfvB706WoI23bXleDYFKyEzxxf5NZCJX2H+nZecwa6sxGDXtsppsgV
6kn7hB+q2ZBFzZvWlcOT7Ibuoqnt8nIGWodfZGrz66xsPHTnvh2/lo0GBxCmybgrRMxWYAZQa1aU
hsgXBsR73/zIZOFA8Sjuki7yn1vl1Z9nuyhfZ8JdGR+G9pKHVBJov+7MoYSyh+QMxKZP6FdboZpj
luyL+ZhMIRbmgSKrSnBr4m4fPosWVbFscHWvXGinJAqkA7EcXPy6iTiUpJWPYrrEFv6AG0tF4RbL
DoAerB/sg+RpkuIKNZTOFih81ej+LdZFcfBstIuqGerDaJTo1mcmSFOI4MTWl5nCdV9Hyr+Thdnf
RIz/7+wU1miG5weVBN5vN6qwuYQ29NXAD098sEcKv5CWYVztDDLUj7lcUg//t+vz/9P1saB2Ypb4
912f84vWL1/jTn9vW/2j1+/vf/Pv3o8M/hNcN346/BULFTuglfR378dbgqil7bqWv6gO3MVW+P/M
zr7v2eC5PNdcZq60hf7uBTE/hScWUIHhB3x3Cf6TZtDS6vlpRMoVTCwgdG+5mBkw3P2pFWRP0iCN
ocZ+n7/FVRTsDb8KqSFgkPxwd27++pv/Qb7NTQX8Rf/f//OvrrR0xRguSZtTzIcr5aVTOvMouBKm
QfSZ9Ze6rEbWEhAv//xKXCOwAadZqDk+tLei1ghnVWf1AX14R5fDvNZ9gQGwmZ/+8YV8G84TskvJ
17L4aX+8eb2Xi6BSc00eUfaW5dkbXYG3lP/+n1yG7Bf0ElTeH3+jVsYzEOexJhOAyjbwl05HLKld
xuR/cOt4VgMg7gi7ffDtP3+jqEZvU8V8oz5kSgmuMAPFZvmXqkz/8KWWv/ThwfMlFnuL3wmJ1Ufj
kdcXvtEGrIXx0gqSHSV/ND4JY3qq+97/q3X9bzPVP8ptCDT2aa/KxTMF3PSj4MVgdMG7WdVYBXFu
eppuTOo34QqI9IvpR8U6cZRN9yBs//mj6EuwoIB3ad8C7v/5fhJH01mI/+tD3dBK6nAKrtzAyJ6M
lP/1+6dkedh+uaFw2FkV0FDwVv98qblLu4nwo/pgdNTERVdP29Qyw/vfX+VfvMW+/OEqi7jnh9ax
DxC1Nzr03gBPXezq41NfDOWpVP+zW/fDlT7cuiErYiS6XAni0rSh2Hmh3wlp+8+vl/nrlyJ9ckEq
0kJ1aEt9eOor3MV+gdWKto9VAdbqDRI1KeNvZlDmDF+Btwskf7uG/vzBVGO1gUEOq6ehP9Q3Lo2r
ofI4TozMwBRI76/0iDgCwyQ9IoRZ2ufZ28RY4IhbqT/Xng5Xqp7pq1lB1YBv5R+BrF5sTTz8BM/b
7sEbm+KWOaT1jNy6OrpQ5r70BZ1DgAyYY72ZQOypDPaot0lX9kZgA3pCjYJOfPQ39HicI0g5onww
+W5byyvvWyN1TqiCh68EMAV7QRL4CeIxV4GrcDH4uid3wSNqaEtJBQ8iWxp3DKGg3MLALYhuWM6Q
9a5CyocwlmZA6zq09Xp7abeKDrXvqqHu2ctQYWomdpMYMBqIhqqNdWHy7WawGasiZWDqtSXpX0sJ
HeOv3ErJFkDhI3YYAKp23aPKPDkFjchUzdWFoF+78eGjAjctDBpdpvUcxb17MUYiJYesyp/kkCX7
RiM8bGRhPXM8pdPv0Q34XBcO5iCJ8zBfxR5uY1ra2LL+tlBBkMifmHm6F76BS9gwkvZLyK25iNOm
vpZd+mYKftMuldZz4Sdvox7Ce9pf1XFYlsZYLxajnCDlncpNetluQMbUDflT4x2MDOfIit6uydJL
9j0JZfiZJQrwnPbHiQRI32YIGiVXkV0H16mMyjdpBOJKVCk3scvdEqb7AMv5/bHPUeKfUCDQSZfc
sizhJoQdVvrZIZa3aOrogRhrGr6Rl2RfgpliomjoaYZIFYpNjvB/Xlezkvk+KRFgEmeLmnwj47D/
FIc1bkFL9DQcS9RHeAEJn7w0OA8/gxpxH+hEFW8WKeknviPumJaV0zT95uCkaEsrCyOhXVY8P64y
yTSj4QKLkM5rX+26sQgu1YhxPggsfoI2HFHmj1ZNz9CIMmNtpgwLdKN47RxzptftsMXNjMb3rV3T
0XWxJcZPbWlEwFD8Mn2hhWvsULb0Z6gZApkOWfJ7ut7j3QCN6BOmx2xPWlWb7wZDWckurW13hh9M
e3CldATEQI6ZeCWgVn+zZt4th8QpsaFfoR+BctSfMTS5Fx7Is0MxLumDqjPQ2ptLshTmbQOKGb8E
6VrY6SOLZvwyN8A5aK3BY71Z1NGXoZD2iQ8idiKir25MmjlOXMj4KkJBzpQrD/bMCwZGSWx9yCLy
deyDP3Bj2muIxrpsE9dj/L3E/nGAnoBGTcL6vHRE96nWU7+3Uf0gIyfNfTsPfnkanORNh0unAb42
mmACjlX0ve2Ut4k1zcjGOrRV/9rFU3IqAKpvOxyXF2yF3u373ESUfCwI6f25b1VAHirvueO3uFhq
L3v2RT1fmAGl2EzDNJrHul0XZEcDJEnSBBlazkPNqjjexOT9bkposdc2h8pdY/DWZ10+bfq+hpum
0wlTKqtbMbTMD5Z9t3b43laRviBv8699tKEIALR/a/cYSiusTA9g0+wTSjmuxoL6pQvCfG3mU7Xp
S76+q6kXlwCM4Lotu+GrNlROPKlmzYlhBtwKSRPeMdH9uSyUSrF+yNjwbudkXFq5atrg4ULj69qd
fxtWmboUA/jK1ftJqwtUs89xHqETS1nELPoUcuDSWPCRSWsyRPAPD19jtzzidyWYLSAIu0csuVVJ
fm3X1JnxYPv8CEV9rZvlXA2r7IJeCg/T0MSkjxbCWWfA8VZJGAx0QTqxfV91hzj53Ga++G6iuKFC
XPTv5iyuMvoAVyDTol1PkhdrHCeJlWG07lUauTtizOZ1XykyuG1sjnTZlkQVWT0mcAquZw+MAcoh
tXYQeqw7fmE0UThbljFe+QCpGpAvFohTOHcFHgfWHiNi9RgCXvqsL7jnQdXt7BR7TIQf44q4b/M1
EF1L6DTav6zqrv1M5wctccKk2Ib3BWFYZ8DL13Zi95+MNNXX2ATbM6k2z4lpD8/oS/wNce3A1Wfh
HuYgmbeYJIrr2lDhTZ59xohdbBI7fquIsiPTPXnkfX5SvRkdKMiNbRzR92byVl87zIJhcU7RHn/s
q+FCh7Q8Nj3C6Z2jkcT5U4OO+KRKVhyz8MVDYooatDc/KeDS5WwhHV3vZn6DHbXXgAdk9OAGO3Rv
pnzsDgUmf7UvYxKLRFzDONagIcEF5yxmKUUeIDgrxfxGIk52LGm6Byu/BqpcwjxToPggfeCathNS
TiNccCs3HBqK/sJ61IVVnIbGLk4Ekpv1uvK75oS8stt0ogCttAmbsfLkxTRYIwTEwcwV618BA/2u
sRiRb0wcFAiAkr6IT0wp7R6tUhH2/snpsR2tQtnZqD05i6sORTnNlDc9AXJc+fiUv9cuyXYgK73j
6Hu1WA9TgHHXblxz2zD1B9XMuHhK1q1qIbZI8OwKix2dOO0T09LWscIIZHcCBqEW+oufmRnd0zG/
H1J7BD8sJLJUDtdOsqq9qT+VOao5UkNfHb87gFhOV5CpihXN+nhnSd4vFo7+FuiFcRZ2SZ50i41o
ZTjWtOc9texVlcKqYozcHmhWtVvMSi+YnLKth2Zma5kVigOvEZ+AoYxIVZFBrcZIkcTmWExTA1Sl
V7yu0dco9wQcLcHcKveIdk5zwzgmI2kaOy8qWN+wUrPoR5xOqJacARNNQCJVzRcGOTrgSveZ9v7B
ByKWc+1P53gGudT+yKBRLRMi8uGETQI2DU5t5oeGDXQj6Qae26hjHusrzgnv48fJxptHTCzniixQ
cBIUY0/GpkiSRfCnQu0XEfXyeegQCGaLS7H7ocj1aJfzDvB5VCGegMRcqGwZbHpIx/PuLiTmZvf7
EuOXyjAwBYpxroSvmD7HUsz9UGJop3eLaKjzQ4+W9boMmZi9GxPKMq4uDGwBf/BiiF+O/8sF0aQv
PFbbhq3x8wVLEr4yR2Y5C0qDRoBVgranLntmA6p4aQ2g45mOOQ+6/nDzvu1gZRVyHwND2BE3bDCQ
wcXxPtAdNfv67++H/a8+nyss24UXgmTnY1Fej0lFHmKXHeKicE7ICYu3ihkCndCWFMhiBewGRQm9
4xT9m2ivyJ2gmM34xIzsYaPyJTjKlCffIsRssqg8dYLba50zZL9w0Mdcloow2UziRG/7Bk9GS/Yy
okpWZXukcN1ivQ7vbcd0XiCmYPgP+I+9bwjvdgoFG3A4jfmTmSTpl/ddsSzNgBxMYpvjP9wLsfwW
H94OQVgdaBQpXbwHHx4OurNYSA2dHVqJg981dLVqmYOtwXp8ahIPMDPHRjAAsbVzFRgTFMKn3/8c
v9TZOGYwE7g8NBZcl4+mgnaSA6BbkRwY0iR714iqi9oZ/rQM/NKx4Co0KixGOug+wYT9/Ex2Sdfj
sqySg3Q4PL8zHMpatuvGwnlAADSe/SmleIgzDr2//4LWr/d48XMs/R+gFrbzsRyeyKrsVU7su8OM
JzzkThVcGmiZvxQdR2NdDe50HRhusJBJnzLgr29G7Q5bOHouzvOKxvSy3qp21eQdtIAION/OQTh/
4PwdXKZVqb8hmwjboxGSqfpXx+V/3Tx/cvPQZbZ/+KE3L+3Lf3x/73RfvRTEXFxWHVKjj36ev/6t
/9Yp+v+JaMVCBG9DVZOu5A/+3asOYHQ6nk+nk/6gjW2N/+u/dYrEVlm+ZfJWYEINrCVD4u9etcUf
pJlIg5lOHzCjQPyTXrX94dUTy9OI0Ui4i3PIwyr580uRTGroGP2SQVOGyArT1BB3JuAuJnaA46om
9VuwIZ75qg0vfPDiQCEkKMOToRJiIhbhhseWf1mZstwzvyVjvhc5Gmc/Mx58vMcbLyY2Z1uZbbAW
SImvRWl031MslCQlReiHALZtaxoBazwR4bkynXjcoIzpEXTBbuDcp4Z9S8T8AcClvO/Kbrz64Se7
+Wuh+7GJ/mFv5A5gRbWIFeOoBnfoYyMzncBHVH1dH3GDjDcSycY+mrqADLh2+V587t9f78PW8349
+ugoWUyJ8vTjXkyonDlGWVYfKaZpmkT5azQPYOJC7sHvr/ThmLFcyWMswKIDlmRZWX/+bedOCrrc
Mj9iYdEbi+CNVTC58M7sMLnvrdzZU++Ed7+/6L/4egt/yxSAE3lM3xuDPxw1UtPCJFHq/NjJGK6p
sWjStWl5MFpHV01/2Lz+1dWgeuG6BK5IK/rj3hX4Q1IWaX4UjPazc6mKeTdKJYZrumcPv/9mHzfK
5X4CFuMins3MSXy0so5ZlMdFZibHJh5z4HpxqJGyNxRxvhLwZqd4vO5UJy4HnfUHQlXamspT6n/8
nReqGM1vAJD858e9JBfam4rOTpF90tDdjHrSiNbC8CGQpAb84WK/PkOuCQeTPZmDAcrmDwc51XC2
b5VM4bDP823lK0gMBm8wNPEsPk46AUbrlSh9/nDdX39Yl6EWwbuCFr9HL+jnZzeL0iGJZJ0uRV/P
7Jlfc7C7YWBE3KX/7FoOwwuG5QEHIH5egeH752s5iTGIPg6SYyKaCD/G5EGtNdV0EaEnevz9Q7T8
rR8PW8u1OHhyK6lHnPc8wh9P4mkBsFMZPEPzBElgU4Veccop5P92Fvzb8cwvevTlOrb0A8kiw+Nq
/fydOplrJasxOYYmiuXNOKR8KWci3D3sbfc+ThKCP0e8XiCuwBggPQOrcP79d/3w7Cz3VQQ+Cx1E
VkuaH5+dnlNP0qCoO4a9jja1QEG4imYjOof2RFmOxGmjpT39YT1/P8d9uMUWS5AE6Udx9Qt/r48k
ndnQS44xTNRnlcrihMF+uiKHNt4rMGrY5o1qJNlhGiNvHUIl6I+DLMdvRDg06muNrvqEShQPlGkU
p5CUA9o3qXH7+7vzrz6nyw+zTEjAVP3KhHXtcJg9wziYtidfJ3CfCpFljvUSkNcgD5TptceR1PBI
I6oGADW9NS08iTA8dlnlXADdD4/YPu2rwJDa28k+rlLsAYH3p6Pzr0/t4m6HritAgjPz+7AKmAFS
D50PyRGuALqjDMpAhtpPt9vf35MPbz1PzF8+dgAj5IR5H/fGxLC4KYZOjhXl4C2NK7rvJSyei1w7
7v3vr/VxOX+/GOgsi92RQjX4WKNOvna1M6Ys58jSNpEf9hszr7s1ZsNshy0J8Oc4TBfAuL3PBjSx
/Vi57f5PH+IdQvHz4+rbTLqX3gQ/9Lss4ccVIWeYY/FmhAevG9R09HKLxbQNyLg9Rl0935Iibb66
cZhAku3oURNkSHGWJJkiJaswqR6iPjwFXTfd4BGxupVu0honR96Sx2JlxXzOYx2e4qSx7ubcDt96
XHlP/pTP5zlXlNZBo+S9B6fiZJH6fdErkwVXF4N1h5xM3kMOMA8tTsLLmOIEfXydwHb0hvl2Aknb
rfIy7q8LZbYveTiZr7PBMU4b9YS8Hs7lGzNptz6VRUMIJPV/eMAV7GjytsHxrGxPLWeEinyWFS11
54V2vfiKIsJ+HGy7blYjkx5jrcfQecv71qGd22Iz3Gqq0TNm2AI1JUsL6cQJrXgWb7Dq7htWWd/C
E8qxcQEowz0fkiDqdkQ9OfvBMTkMMRrT34D5WNsybbzPNCmQCVUi5Xnj7Y+yXVYFXL6ukXT5lmbt
JMrC+zwj8gPuHkRnb/l3tVvxMSbXJgEkGfSw8pLceAgqezqzz9Acbabh+v32hnJot1YZm7c1IL/s
BIEtj4+hiBhrWEQRnTPSK7ptM8dpvUXEwmqF6PhCtTMrlC9G4wtjJJ5IxOzCXOe5mA+Anbl3k+sj
V1SmGT84jMeeO6RnBop7wl6BuHvlJnX4O7S+4zMRKYgeGy95VWYw0MGkVx/tgznIYSS6bArYi+1H
HwCatTIs7m1hW8lrHhXWTqjKeaFHjV6Tl4ZxQJgUuIIGY8QdmeFXMPtmvE4mB/i654jkSy5blibc
JU9iMkGL2ctzWCzRcn6XDtF6iv022aBd4QADlWjeoRjlWfKKdj5Hw5SHgBUTOpKt7ufbwjXQ/C1R
Q8TBa7JdUr6AZu45EJ6uecC22E/rl3iITFAbPk8v6j+I9mEMj6OLqRhwLxoPMgbYjBPdmc6Rkaen
zM+3wYxHfFTOeE2zutmRvCTImZsrurShu56MSt1GbZwgJFflBWygRVcPKVRa2lwaqfOpa0x5AOMQ
PkStt61oKb00sszOjJdwA4Wud82IZ88EEEUeYmnQXan9mThLHEBOsTcreGlGhvDRNMZ5bVHzrYVE
axuMVbEmJSbP1txV6ylIevIDyunEeHAXx429GzqGh/TeYC4YqAsRkpJ5WvC18sxX6zjLctrjaOWs
xdnAXPmz8rR9xrB+DeHfX6HHHDc9Xcg1Gw4C3CZ5lKEE76dr6yJn8sAw1l3XLTmjWYDwGUcOto/Z
lJugRqabBPGdjqdXfFEvNR6IbYqefzNJp6SH2ltHw/Q/NYsllDlLDaJu9NnVINh9KWxmrmQ7Ivym
0yKXhG9HPvR9eFGVXvSprQlfieHTnuK8YAF2ljNSYU1XMrHtM87j5lYkucb54ZK8O8vLzGsmHwsa
Q3DM7ssiEunvjYlSaWLq26Eb7UEiTZGdnkTl0LYOjci77FyAs6sqR1m16idrfnQBA+7GIQ872nVW
cNEK0VxzUHLizSBZLzLPzB8VATqPoBaG+6lyOT9UuiaYAC3odM682V7ibbydA+TzW1okCqWuHI9x
E4CpDDlFn1Vk3oE9HO68YZq29tx122X/YXZb1X28TuqmgL2E8d3jTcsZogKRAhdL1JeaOItkC/o7
K6Vew7NMWIrgK9KmZEfwosCj6U/p0/H8bQqOeTv4ts6+Q/Nbr1VtFdfabJ+8fG42Ykj6K6eZibmL
AFYwCZCEz+zc1CoujFpnOwKS3RuTMKIdMNPouU2j4cLuxk2bhMMpHToTD78/BF/sdER04ZbEQK17
1sljGaj4ZDec2/H/kec09yhmVilnB0qE3LjNJ+Vti0l9AnjpQh+Ey4cbyH9rnTGbMPgK68EqXO95
HOZg3jP2NvCfDwwOq47zWDk2h3qeg6vRaCTRhHpa21VVY+1rvAMVdHAIRgFGrxad+l5bpMLXQzqd
mpbIEbTn54BUj3ztBOLSgcbJEab0cM7nwW0eNmG8Cu3QpvgHwEabQokHA9kxLqE8OPGjBvejS+oX
mzDuldLona/jbOpbD0rFcWxKTFRVY22QS4FmTUsYBGHk7gePnEDptz0E9sTB/qCrm6jVjFZDkR7D
tLHO3MFkYxNp1PSh2PcMVE9GUJ4l7YN1WATWTdTk7sFFNXsZROh+Ubi496HbiE3hDxVzVFws+az9
l26JX2Khada9HmCz+W21ANdC19/HfckIrxyEZoYbEn1kjvZVZ/rVtTmHHPuxI8lVrY0Uy1pmVA5o
Eab/IBi9zy7a/we+WnQxGq6P8CF08uMEuux7Szl+2RJfcNs6Bqh35Ba9XsMAYU/HEaYQPfTuFRX7
onD3PAoAUZ1yMbW8XS20zbTIb2rw99c+yOWD3eg4IM/ARx4wqyPjd8B5IvQvqmYMz2lX+nsn6ovX
Rc0st6SLN89OBHZPyjR7C9yC+NTaq6sj1n16SWmunjxdfyn401vVVE7OqGm28rXG6fJi1k4KecLQ
xjGCt5axueJLaPCAbBj0dhciZCpHAvmWXzzZZoX1dTCCepN0NSY0iOOYnqJoOntBV72Sh9yfsIeR
wBCwB2KZmfeTO4UbmMrtjTB7/ZqqjDW7ydk1WARUFiHFcbwmcx9bDEIeDDp4Vs7KdMoxfosNqBVt
Quw7L3ZbUia1xltDaM15xEdylQxu90guZP/qqMSHiBeQIrbgUUgAM2ffZduboFWivCuL8mBIZzrB
viaztZD989SSSG5mRbMx/B6oS9pAgwUqI9acoqIr0pO9TZs3dDXAyRJWl4/gB512PDhlap5RaeQb
3J7sGWBw8CKA/USixeIU4xBMscqKcGhPQgF02bSOVbGcTXN079uphXQbt8LRBRxokhnFKSmDn7PY
MmfjgZBqcxdkFb8bm8IegF57qgm7/1pTG1FhwAoojYK7oPzkS2gtjzIdJfOM7sgqV56lxoM07fBp
ci37xbBq481CCH8Z+iAW3HJO1wLPzX50xuARqyXJDp2rgKAi7sihwK4bnTxyMEZsHkpwLVlzJ21M
F0tC2szyGuYhD1XxZLqluTJ9487r0TikXomb2fN3zmxIUJmkdzoZM6NxwVR6HmNEUQKs9amxV6WN
7SgYk9cst8iaNqiTIbUgvpokw/bRsHadHL4ToIg+ibbvulFWsMPJ561JpjlZunDXAqvJqnAXB1JA
/o1vGbhMeJzNdBQXk1vsu1m8kHItQVx3/t6amgxY5ZTvGeyP94204rUFZv6MKYehgmmDNS/Klex7
65TQ2N1qulmnRE35ITBpD1hjj9+rVt2+jlvzNWthC1Pjs+twEDrBgnFgLiXNDsGJvjQZFF1mYtxn
uCbhrMUjk+5RbkCwXg/SxEPsjPLgqiZem0WPo6ipNwwwGLRyFLwZhTZXbZ7WO79FEq6MalvDkt4L
mSxwo+CLmoxipyaENW1N72COTOCq+hZ5z0sinV0VotMyu+AK/AvmkObzUMzXXRae2ko+1io8s+TS
MMqT9kKq+S1toicREDVrlfua0zTZtPlLYCYD2aQ0Kb02eBWuqdezirpNgMD1sSKFaGtW1usYCA5W
2Bk3fmzhCVDtJrDMXdrVF2PsoTqK5NeiD8hYBM65zNCoCNBFdc+zPX8d++Qo087aNV6O9X4KpujZ
rHU041jysxMUSdRIE5HpFfBmMW8ZF34agUQeuja+dJtH0++7h8Zvgm2sk3vPjuKDN2DAV03ffTIs
5W/HoW8Z7Q7qsgMxeSDRfnnNJ/Pk2on3SWqn3CcFiR4bHQ/qmDSS9igkTcoJjA7jvhoER+gEbxZ+
cERR+NwNtYuL8Y5hWvDNlIRNn4waiKjAi6R9c2/11mBftH6hNdboGFc1wRnL37OaDCckTeeBxsUy
j4pQDAQ7b8hqtQjcnLRdmaRj74SOYojLnIfwcHQejreuJb1PG9UivglomkrSmy6ZxaF+w9D/2Set
HUUWSrMVV2XE4IY+hYjlU0htkK1QFkU89t0G8zGZwNEy05iqLvyMlcWAvNtQY1TM9NNkHq8a9rgn
1MrTmZACqmSmnMzaGmlepQZu8m0LnvO26DyWpQGSMjzmpToRydh/T2drQFo4EZYHyh45mspOcTaE
n6PCoMkdOZ64E9ptt9JVVCLR3JuvVTVI99zG/VLyklczrWNw7M+4aTk65IY097Ww1ZGzPX/akCUS
nIoCHeBvNO884VFfAT/7IvPC2iSK49/KiesbVwFBE315JMAU0SJb/tHKNBuptsOTHbs0BTRFvt95
9AiWSc379fraMbZTJdUxBOW8p07o96bnFJ/e/5HAL6w7U1L2Vx6aSQwY84G0wvpFF8SPr0dl0SVA
yHM9YOdFiGous565lPdBxs0kBtEFWts2u/dGcZ2jALFGtCNdRt84B3xIGk8CgcAI+IhFPGQnCYdh
LwtXP1dJyxdIUv4i68h8q2m83AAqRXTSmfzqJbTlYziM6qjccrzJUO3sZiM2D3PWYSisp6ldjybf
yyE9/aF2KfuaHvHr2p3SZs9Rjdq+63IPtmsWIhJMZroiNC9ZDDogkaEJoqhCKIF1ODSLgucf8eRl
UEX1C80/rGVZSkfRJ85AKW39F3tnthw3kmbpV+kHaMiwO2DWNmYTe5DB4C6SuoFRooR9Xxzwp5/P
IzO7payuyqn7rKtSZgaDigAc/3LOd2BQhQTN8OwAyVTFqt4NuZTuqUCFdPbgd1zXmWJDpjyGV5HK
ry7XnZFWajexbaf8H4rPoPvVfTL0Gs8+o5Tl0dBEhNIwXVsZtFn3xag/k2Jky2bxR76rmQyziY+N
IeXaRUV4A2q52gPNGbb9WKkbQUryrSrAT2L0VDvf5QoYXI0twODNDywy/zG2Q2MbJlgCmgLW1yCa
YDNXwnwtTV6SQzs9ikr/23rg07LgNJCP6YjlBh0e1w6Jed4GVYf5muCAyTb5kIf7tOe6TxDbnizB
nBVWEA2/ZdjRD2Wx4Z4yriZH8UOJ1q7fGSVWRElW9vSMoMg6hZaMrqYkqt+jxAT4ECXcOkbCLew6
I7tJvMJXUWPV77noh2PYzga7+n665GQUkfVAc8DfsLJ9xl9RHOdUwJGs9mGV2if6lu5lwE+JMtAs
8ivEW+pm6msb161OLdE3LNz95KNUZfNOuixvPY/9dFUMS3QcGLmS/Y2W+R0wMymbTOSGlteFXZoj
1g++jgAi1omV0noMzbcK4c86ZJmHgLaLrsyBb2cYIm72mTswGpeQiQUq86Gbhq32Pd44jMBvGpIu
3jpUALj1fGVdF2ATbyvHj668wuE3H+h8vE3Fcbg3HY/hB2tR1K36KpANozmv8RgpeK47gbsf6Akl
+JgrXyjza2xmzTurSIMA66Thnq47Dz813SnwQs7H0OWTAj1lPOFljH4IvJQEEw/6Gux0fpXwmght
Ndo36oBFHQyBBB0rJ20f9IDpe+DTJ4Mdt+bXvk7nL/MUsIXqKcg7RqlNvE0oK3gykmZ7svqpOidy
GBEKyuCjmdzoR1rP4dXkEVK9iiVPJjeV7W7xxIIJtuIKmMI2est8z4NXCikNc17NgHtTNCngiss0
9m+hw18IHZg/24zi/7kx7+l7VX3v++/ffzbl/f6qP4QO1idMLBxDmC5+opaGYJYsXHo++gbBOib4
H0Oe43/y6a7Y3domwUysFv5b5OC4n1gcXcwj7B0hl7r/jsiBrfeftm4BWxZ2UQCjGJaHqNJ+3YYJ
7AlGItEUk9ndY7ueRBRnE1WBlPZqKNl7rPQOS5643ZH+9+0CQE7nssWROLQlKsvIi/pya3uCUJ6W
idWMInPrpyZ2+9jvvbXsnG0Z+/NrOc9EmS74l97DuLKOdmMW6zH0JE1m7G5FJD7GqhmOOFTjvQc6
YeOjoycfALKbUsO4XyYs3zqysEZVyhTGQ7q7LqoAaBmY1Fe3aYP3quvL4zhTHZgpt3EvxMaEaLae
sjS+tbooOFRLWjzZiTMx0O5dsnvAudYc2GNL8WaoKw7PEHIdYVhfIxSqUEpLyEqrsotjUP/L8Jxn
Q3CaM2U+sJawN1Uh7qfRCm/MzGmxjsTxF9YKySqEDHFQYoQaz7MQf7HZ7TtE0QeZosLunOW+bmpx
7Cq72mGLXFZqnDjZRHgVV/nGq+f8zgBlSTq2nSNolcG2INgaEmjrPXamUwHBdM21qVz3FDIuOY50
jZj2lHXlYqe5Kvqq2eZ2i0XayNSGCIb6ho5ZJNuWGETkfHJ8IobHxYvhiVOMK2nvNla5Q7Hn8VN7
dY8/qb8RqRGt8tF+8udy/rbko7/tZcZUSOT9vcrRdMvFZ5oz1vPGaOblwYWr9HUkOLapli9mmfZ7
q3Gyw0gqy57c8+jzFKRY6LPI/yB7Il9uIJ9nN7FXwoIJMCKsyVwkzIkgg01KUYG8u+t29GrpZkEj
R8qTRwkbDDD0cCx9Zfgsf8RoiHfKxIy0bqMSnT5d2b27yL44LVnznEDNeg54VL8bSP0wzCvPvGGz
MuHDAYlS4w5N9Ni22TYxjnUf7saGLN3gKkK6c+tYE+EL0noG7UtoF/1LSzRFnd/PdUvObOVMtzYM
9Wu3Tf0ZBpebkX1tGaU4jMaYLruuJ14F+4QLA0uNs7wCsrHLeL6HKwUVc5e4TYCyv6VLbGub1JGR
+WPFM41ZoTua1RoHD8BLyex4Q58mNr1VInlDj3tnGN4h9Ghqk7Fqbzrffq8vAPz2AsMHPvvip53Q
CV/7yAgs49inF35+MTgZNP2JVUf4DX9+C2ofae2t0vz9frSD8hvMX0CyLoD+KhjGZ6+ZnTtycBNo
K0Uuntyoz7bIu61tXFThFYY0mycjoo9l0yQ+OJjZYAfBpGOKDxBL8+7ZJgmGgHnPzKsh2aDrrsVV
1XtBb2xKJqxkPAqfz72cGrXTo0IfykQcmW8qaeUAUcOIzy0ZJuLFpM9vOxZMi3VfzeEYfWRoeKCn
KyAliOATi/Hw1hyhGhmRR5AE2yM2eZ0L32CeCvSmCJeyr+SaLMaBlY6J4Q2amLFCBs+IeCLUGBjA
nIAJh6USfi6XBmY6CdFcKeZCVJpF8z8xTpfzXTUI92NxnSHf29E8NQexwG/cTAaAl9VgoWLcVl7O
W6oi7gjKmIFqOVTE5RrjApJaUzbpnrOPdxzySJOfwp61D9LqDBsGDMr6VgSLXfuMe5mhDdc5ziGT
+nUysF7NIt6aSeXfzjqxx3MlfyQwJlvRBcAB8hnYPVHu2oTjGX23yuuu1buiUO4z1/FvqtCloE9D
7vuZssfLCxeLCdL9PUV/sq+gMu/rpMvvGC2BFIY/tuqwtiJO85LrqGnErgZmicMMPQc3FaK4doMI
DV4IBrarQJDYYxDOyr2acX7Ffrrt4toxdozozUfifrItuyLFlE16xso3qurM4rN+CIivOQ9+O71B
z7aXFdq064UN/AoBgrXJZzemQmTdAVliLEw6XrV8a5f2K88oIBaO6++kiHATwtsNVrbZmo/4IKPd
DDXr2XPj/t7Fg8XDoSqORSz623oIjF1hMBKYKjP6pmzfo8q2Nr3w4yNHZ3TAG2i+5oLclr4Mg7eJ
FDZ0wKzBD2wj5muhhLohYwHAVTsD6JVL9iVBa3/lkUt1Jr1sNxgVKCVQ1hk40YRE52xiCpItkbrz
wyzb6tq1L6rmGfr+cFz8CYpVB5CbUGzML5kl5VpBLVrLok5u0XcgLOpmO7hOHY54dlS4BDrCyiTv
/ziHrodjBJMU7O7kjr2MxJST5FuXeSftZBjsWGWQCmVJN+FoVO6r47SMxCcvbN6nwB5uLKGs79No
1zuP8ds2tyLr4Pet82LMvB8uUq1Y6eNdljbNliFfcc5N2X4euQ9vxm7o7jzPCk8I/Ko1mCqmYMmM
O4iIlDN6BcJQ7MI/FGr6ApYuPS1ukrywxzDPEVld/JDepxIolQ6ABB5Ul4557uekHNYpd/6dl4l5
D+a/ew9ExZDSh3sxq+G+670ZU0cZ+Agx+vA+x8Z+bWV5/VX2MdtqJqzbfKnNY2LGLxGunLVVMXQt
KgFbEEPINrW1asC0DPDNkbmVSd3ezFW4XDuILgr99CeFHbn3xrUS4M6zNTwb9jjQwPdx369cHLmh
Abejn0gUWuNmAQMbBgutV2wzRS8DjMArM/ct8Hnc9wGbPm5qWh2ETqn3bs8A12YXvtdKmBknQdex
XOSuIhRZPDpdFsQ88thRxslT7y9N+pvk5u/6/i/qe5RtVMT/vLz/v8X71/fy/efi/reX/FHbu2iO
kVi6CPJQMyNc/W8Rc0BQNk8FR1hgAHg+/AJb/UQigQdFGrErnICfRMyO+cm2XeT4HmIi798VMf+j
Osmn1uG3QGJvo1P6U3WfgV13e8c1DjT5XLUpCPrDGLr900+fyf8iFP5HcRJSutAB9KqVUCgif20i
lNV3y6QAufbKtZ7yGiOTwyLttoSZXf6FJPFPomRON18bBbQ2G/Uj6otf34vvIutDfOB6ix3eMtXC
m+ZpC7diPNL4JSffv/7L0ZT9qUfCb4ULgwk3LRzTHJNG7Wcd0pz3LBZFFx3QhMMui9p6ONXdiBGv
Niiu1kEoMfmx5LR35hiDc/IYJi3QAyXz9NbD0+1NWI1X4wz4pyFv5hDWOkET55v5tZrT7tRyZu0v
VnlJ8NEeUCIqHc1xXDpM84TAhvuC3PDni5E+nPC843ZNzxGJzjxhMtzbToyEb2nN8pjG/bJtBxzm
tuGq7+TbqM9J7rL6a+IbExvJFig1nKKmYEDIBPMGbasfrJPMGe/tfix/MJmvb5Ujs2cbTcaKp2KB
CoIdjZWykGVIJA9mDaypVa29DyigVh1qnq2VzA04R4Djwhrqc9cEmBaL3Hk3i9g4oNtrN6ojOald
Ckx97J0ifx0Ydv2tD0qg8ooMBuIX2ZqZrUQ80AUu7HS7e0tzI5RIURJkGu1KLGhN+jfMLN7So7tq
sp24cJfkhcFkJjU8JlOjmTAkN2+ZxjXBt7UfwlgznKTZhx8Zsep4BMMOyhMKCohPhoY/dXDRyH/R
SKg8Ic+SbaFb3FJRwYzy3bg+IUMbrxeNlAo0XCqP0m5ja+AU+1F20HQ+3i2U2Aeed2ypZ8J10TjQ
L1lm91aKetrVsznsgklTrebaLz86jbpKYF4tZONsYgeNWRyCY1xZyksg2PLhJFVU3LQaneU6tnFP
+KU6sZ6mT+lnKz/6FLDwtlJydxGLGY+uxnFFeKcOk0Z0OUuan8wsHj/i3h8IHtMsL3Xhehka8cVH
0BN/6H9rB+IcLCqoSk8OCZH9MDUiDAHEdWQADcvz+DnsmfW2GihmaLQYcrYZ/Zms2G3QiIYRCDLR
DNeEX0IlmzWgzDeD7B1hY8R/LL44GmOWaKDZrNFmkYac+Ul/x3wO7hnacpeUBO4elqLTjZO7Nuyx
6fuskWkg3oebXGPUBj1y5Zv1vjZznt9SI8P3VMPwgJwWTdsQPBANkW5H6GysQ50zpEx7S1xifzY0
xE2GvnxkMwzYzQLxtsB6q2C+iQv9Lf0NBTdcuHDVhREXXXhxBGFoeBxyGkhyqgcql1/4cgxV2ZMv
F+5ccGHQsbTVQLokbhlVRBdSXf4btm7+DWKnjJoyeZn67Mn9/aluZSiz5JNYhmQbImGHfr9Qd69J
XkxJLUBGpYeOVbWXuKvF62y4MZ7RJbc9ogTw5G2Q1i3Brs96AqSpEQZ/F+dSxQ9T7vFfOk06xWe/
7Vix4OSv5F0MuYuCukG+kwDDNyakzj3IyTe7SbQpwayIY9zKbg7tz9koDW/X6mjWDzEnfFEJaWHG
Feki8dg95mWEgHFvhX3+hpoxfww1f6IDaK3fTHiHyWSaL+i1unXk2BHZcCPCPm+emITS00JIwIgb
7r3Bca6kHTEInWGO2KXBKgfxC9b1UhEIbUOLwi3R6n8sIj96RBQsiamrogAmeIXlK3ecI7t53hfp
zLKBBOAemx4u84XQO5SjQgfSRmgVDBQi163rEjklJsHCjezezYVM7GlkR9Wb6ImMJSFGWvvQ5o7/
11LDP6reZN5B+MHYABmQ5f3suM13nTp04heBzpzb0E0aoMdqM/pYIrbdIutjYBbhbeGl/nsBV4Q9
VzFZu4hQgXtD5gLNcEBe99rA55fwYUArtgNAIQ4bZCzpZJxsAgWjN4bti/gULxQG4xrIMvdtsbk8
6v6uAv+iCtTGZ4Tb/7wMfKzZKP/H+h2uePprRtXvL/29HBTBJzw32DMQgjO11aPj3y1tgQNUn4KO
DlR73fS/+cPR5n0C4mYxtnDwszInpXr63dHm2PjgtA3Owy+ATgP/xf/5r1+MDv2f/vyzncu7WBt+
EVTDd4PwRtQcv4flmH8Sq480OZhv0/owc91LFl25I9cVaEEeQm2z8ysmTusqzgIE5qykVnYKhFuy
5dpMBbO4TYfv/imLUufFR+J4R8h49Tj1PvhpF4NYQ83ACEQq70A/ylIEUyuAbI6Xjcihr63lnPsl
JhkSd1YJ1aRzYsWbnHOrBoFUUOpdjYCz2y0HuJYALIu01gwcsb2pKat+9CXCXua/i7vLjd69TTg4
7/Ikctd4Fib29C3slA76LqRm3yPRyHASm0zjucclUy/+jQ3lAXazDSkJHTXnDTiPIxIUs9rCDp3I
CeSX2rRlNHznXYgz6dwqtFhNVWjTgkbfu8IvYDShaz7OETOqde4Pdb7FJuMdmDeEgu2lWf5I+cIP
ZHNgmqs8xjKWSqMP5XsgiXJL9i8Nj0N+Lr/Zi9uw4K2kmT8QFgPdnAPsVo5R9dT0CNGGvpuWa5K1
YkRY6CuZu4JN6ldFWVhwZi2dZKOSJrifc36v1m/4IBEXRCTEOCkAYjebNX5ENV+sOAjuogL3wAol
mWltolC41SYsZA1/oiQBXUFkaECH5FYb3hFyQpJuRjV+6Pn8dlPdhqfCT9u9ShJ5SsbQ3s3JBJUg
9Sqw9VYb3BsuVwsop3IdLgHcFXg06zLqrCdQJy7oS74do4BTNI+ivs3RaBiPSiOvfJExs+6ZcrRF
PrqblNoOjaRRDvydLSjgVdp+lQCd3rqxtl8ak4nbOlQtPCgv9voPhq3BtuOp5K8CJsH3c8MsdVnc
8NHu0phDWs3kGcydEVKHO1+Y1NGwc+V59mZIDPkeMOtlIMfMomkcATd3MWNgrFmVwr5qB3XEQGAv
+zQajZPN01KupS3KrQOPvEpWvRNmwxEghIfoVDbjgyDBMj8lzhzeNbjWMcd3vv9cWYt7k/QG4PO1
U7iGiW08q5XHmK5Tzj6eFzOMqEMzCVSatEYMzIuX1sFbiwVzpeF1xDY1UGr5fgzNbA2dsZXbAE/e
LsZjZ4+HqKZKuhr8ZjSPBQL79MVuNGXb43/dquLyeWW5YzwususRqEWoP8vpOp2G/oVFyjkKnfhU
jGUafiM0MZsQPIH+cY2ruDQZagq7MJ8xaqS7VC0geNSgthEehZ3JiGI1OGZxbFUsP6cDo3oDSugN
KcmEaDTDAxFmCUWKFmIRJU9Cfc419Nn3o9g/cHsbT+TRR3uC6UCWjB7RZ2vWTigLM7vd+Dn0GWOw
+/jDq/gdCOlMgRYznho3yzDP10ZgZkfmR95mCauHWqG+1OzhTFOIw6Cer6QmE4s5LbauphW39byX
hmt8eIqTpojwg0RqPwdWtifvxsJEMohzv8yPzBjjjYjlngGm99nCEkAW2ziuFMz2WwlCmSYVlrKm
Khu93hi5kJaJHGo4KqAvR4SB93Rm16ZGM2eLOJsKsU7b5aSWa4Bz5YNyzjTUedF4Z7fopztyrsky
1vBnqTHQrq/OaRss+0IjohMNi8Y5xvPf4FUWmn1wC5oqncOXxi+HLL8Qtwr6NCxKlJ8aSJ07Gk2t
IdXZBVetwdW+Rlinff015LTdVxpvnV5A1xp5XWn4da0x2NC703Wh0diIthHUFcu0GkX8pU4hBMcW
qNpcQ7VtBJ/0fXX3IrOW1lDDtzPmgFwYEv41UO5Rk8Aw1C7boQOyNFl29MXJPUYDl2hVP0OjTlVm
mzhjcXMdnBJdRAUaYheGpGmv4HfRN4+5e8U+DKivAVNpbKgaESxBxysJqBg8t+Sq8JU4A8CCFT5d
uOGBRoiHv8HEwYo7GjDOszc5M5trv2IcofdTRAC+NqIod9Y4af+GHezKHrZcrSaQbjIyXwBcoYKa
SESrZaXOVWBDYkNUdiidUuOjxuqm1+jzHga6iFut5tRgdHSc/rm70NLHCznd0xB1wlbgqccarV5c
KOu5rYnrrYavuxrD7mkg+6TR7NDu6LPKZO4QvTA7EDXqCQEmC5N5XGzQlY2r1hiNz0Nj9i9ccVWL
Hlc216bTPSDZru+ZjZpntj3VJhjcI6A3LgNI8eZs9+uZSebBJsBR70GNY6fZ8o6mzOOlKqG1ESm+
ni4o+k5T6RmVAqjPNKve19R6BK4TuGtI9rNm2qM9Dk5tZH8xwvFHqsH3vs1CzNAwfCxqzxXEHW1T
yAEDgcyfNDxfLWD0487dz072BWzQN1Y7HhR0kPsKSfLaSZfXZVpC9LeA+YXo3vFxkPDnmEeGyvm2
s8D4s4ieVnlG4ADyq+wwXXj/tgL9T66mdVewQISoQjBARUJAFQ/VqdShAajvTLYLlywBmXTkCrBY
U2eyESNc9/3HmCVP0IEopagvUp1LIHVEgbBYpnqRabdEDHK45l6rixliDQa361fzJeqAZuDdJv0A
r1DN6o5AhERHI9Q6JKGzugcWvT8i0hOCLm3XoSHeqsIyN9oQumd7Lq5CVgOnRgcwCKd9q2PE7Ips
BqlDGiCtNFvi0vJNwKjpkOkwB2dqjp6Od8jIeUh14EPBNY8hmBAIq2O0ZGcshBoz23dTQQghmRGu
Do+wdIxEQZ4EbD/1MVB/sqBgc0bwALb7SwJFpMMoCh1L4fn1sFp0VAXA/pKQ7OBbFNuvbC7Jg2g9
55Z5XbHGJ3ffknlh2943OFPWMVXEYTT0LteNjsgYycoQpSQVwProLykaI78S03hNs29or3qXnXTa
ghubdAQHFYt4ANQabxKCAHemjumwdWBHR3IHuthNXXT7NDHPydK7a0+HfGQ67gPHub3pdASIQxbI
nDf+g17q7QkH9HBT6dAQ/E/1OoPHJCafvx3jPJdH+slgq4D7Vn0esnSvi83Wqm4hZcEDI6PEbuof
XhofWhvdemKYt5HsUZWlqwK12rrrxSpryi9dEVYMCuYn2Y93jTXc0j7eUK2RkOKrhfue/TgdLD6o
acTylXGbe5eIFWSpXsT8heSVSmew+CUBV4mPmnMRXo8hqlR3dkdE3N+N3/8PdxtsQYA3+583fthp
fx3+//aC39s9JDyII/5R2YN8h5mpBaAEqBQLQ2bYf6C2LxRuVOouVG0GA9pR/3uz56IHYhXAOMyH
J6CbxH+n2WNl8OvUWtOlgIr7dI0hEAlQU79OrZdyGKZKpMGV2ZaUSVnfbGRu5w+z4+UfZTVBdosG
V0Ap8eJ4lS9RfnacsnvLMp+GKRK9cWfFgolo0izTHUvu6HNOBeNet+k8f0uGNIuPdeu00Tqq0J2v
21lRO1vsvKO5EJ8Xb5D3Y9c4mHMwX2CzzYLiY5oW7zSBav2MAzHrWIx3QUnChGXDcqxnnbcoj0no
psfJm4ptxskKQ7MKPRZppYNkBCP698oUx7go1DkL5+llYOr1kEcGNqQRF+2PwVHlbWxMN3kxcrwt
VZq9qchp390onl5mHs9rGx32DyKwGoR02GVgdc6C3QH+1s28OD25ivF8o0RnXYQDyw9RGsZ9XWXU
3aCk4/OEevPouw0rvbgPrHQla8c92UmWZ5gPFL6AGRMi1oO4YvAd9VtvipI3a3EIC3KCEgWkQBi2
Cku/eFysJLkdPWwg9VjHh1QW8Z6ckuDKs130xzU4040qAbyUSQxlUVVJgfV9Sex5RZU2AtfIyZQF
N1eHHwsAlQaAXifMdVJM4zWpm+z0o7y9GqM822Y9IvaVXSMoKBjpXXfkBhCLSnDoygyb4AzuLCQd
bxLjwyTK9hAvSX3IDbP/mhgRAMoQs069dpXfPLaFdrWIwGD6O/PhhAUGMIqU4tZCyEV3E6vsNoWv
x6TVE9NrAcxt5Y/uEFyTsSC0Y3KZcbDF6J0c0nqGTUzgxxbVUndbMYVcp3PaYrfwURW4ckYRb6Y9
3U1WOsmKkUB8FwzNj56fMh7MQbX0HOR1/ZAxMgbi+9D5rlJXDd+qzvGRRaGI/xyNc4a4rGq3Klwy
B4qmP703cBrufNlNm7qpvF1oOB1HuIONlPUSMddzCjFFDX2cfcY7icjjXhkImAp6emMY9sKa0ge5
iOSutBkZFB98uzZe2KTsUj7b2a0SAzOI6oBOnrELlNE57ttwU1o1QmkXo5/0pE/arWU/xwHvQfIN
vGf16PY0rbJiWbXGcTlVh6iydDATrX3FHQq22BZXy+Dmu77M8SdmIIEWdKUNo9+VQB1Kh+jW295s
9PASAUSGx3dliMEmMickKCJ2IPXm1rU9hBZwIdQdc+0+mG54KKTpnVTjRuvF7ExCXarl4M8s8Flg
MSFYTS5GrirouALdqjXPwC8Xnpj9iEWqi8JdShAKhvmu3LJvFEcaYXkaIYQCIS1z9mHjODAbVu01
ooLxys7G8mGxAPZj8/C9Pdqf4cEIEZclelxSZz+Y0jxbBsdAEeQfAX7rTQbEeVWnWf9kQDw/FxJ0
JrUvKq7Zsx47PEeYjErScMPeDVemT4BwpPFw+KsDKmvKy2nM7xy3+hzCZIYyy41t1BRTQ/zg+1VC
NJqVrSP6iHWWmhPbGjqmQ6f8cq1HWHzatXwiSifZmFSnR1G7aouqAUqdndkPNOBI+guVA7fuvKOg
NcHyEJLoG7v9eOMx6Nm2czafltJTLwwD3FeBBmqT5CQoz01CEjWOjychvPG6kX4xc0gxnViJmrOD
pPDI+GbS+GBvzmN1i6aAT46h3Z0Cxfc9j5vgUCMKRH4WEtRigU4nvxsVSmSrcT1UZrmWPei0OM3b
cznCvRZdGVznnY0UmgRpINHTbkaBgacPAFXZ65Q2hw/lXhJXvo2UU8EujQs+bduhz2OHF4bf0nTh
IRIgqiT8cB7mdULG5iklzOY26wP5MZkeIVBVrva67t6aQaP992JEHheUr23NcCoZYgzsMV//a4YL
1vZG4+zlc3VrTSPivyI2nwD8F7BE3eFNWLGryQzVfYt4dLtYrbkrGne8mdQQHDPTBahZkCOPFtAu
OHSTdHxMXae+CpLeeXd6LmlkL/I02211w7ChP2DktG773kMlNtC79aVcHmOr9INVaWAQBCBBDjLR
2KfeK6KDmXgZmtI+xxgRcGQWiEvDPjukhDLcYVsXDDkmvGoxZ/6GWDYbG8WQqCswGsmuzLPynNpF
9JxUSiarkhngF4YPKc2oMaUnGynugZQtOgtlzV/LgUJROY16cibHXlMkC9CueLfilWj75zaW9kkl
kTwpWZOPVPgm0ioWtg+eP1qPdDg24Z3sFxfZYsgjHip5adqmJx7Nh6Lc16y0OZjaA0/0+R2nX/FE
IqfoV0Cy5q2UTr42bVcRlTkyS+qG+2EkV4k0dMcahlez9dmuwoyWVm6+LuSuVod6Fl36giRK5wkO
tT/yJMpZBd6qOmGsVDljuR0tX2uBp5mASHNWH8FAER7lC6HjXcoRnEBmYwDbyWgVJ8u4l2b5JBEQ
79OcgSoXaXTkqyxQnFXFvdMsw4bx0NUYG82m9bvfeWF/L0b+YjGCTM2Bj/TP6+Pzd/kfN9/n9Fv9
s0Tm95f9XiWjqUXu4vqeDknxf9HIWGb4ScOYULnbHnKOnyplR/Aih4E7GBohhN59/FEpO9YnlMKg
zRzK60vI8b9TKXv8oJ/BU6jeeXsvIEAA6FTouX/airQZTiAZI1TrbAS7724NOWVVuWJARpqERhVS
T3Q45g+pU/elcaxtwH2dpvRyqcvU3COvJP/diUc2hmbjrdn8T+p6RuT6ve0KsUl9gcuyPVRD7OcE
MaDiXNxHg+KFwYkeZTKn/ShExfFvLnEgSLdUKktQt6TGIO6nmnmBswXICWbh0bmkX/j4Gs23wpFF
yhjFRYq27pA+VOVVGuhM+0AQj4l8cCG7IVYco8nJZ2jQBI9MIlQtqVOR8thbq3QHpq5Y88v+qcd4
YG0D1KGF+ZK2YlDjvmrQBIJaNsvKvAZEmhO3aLbfqGq6nWib5Q45X4XWbZEZL/UXQ5G0g8TzN2DW
3zfgX92AyJz+5WbyNkl/vfV+e8Ef8jTzE/BKYJg2cjP2Djr06Y+FJMo1VGn0r9pOYl2Ua380qdan
UGgDKxhmhnS87H9uveATYxwTpCCuiN9EbX/aQP6rjeQ/KKvge6GO8/CG4GEHiqhvzW/vD5QrZDpZ
/xlJkhYADHgs6cwmAsSo8ge4/ni7tF/LWdiNhQS77ZoO0bwlZyA5BakJkO/nZ68KmjfXz/oXzBD9
SzxzOf90lP0vsjYtW/t5XcpvZ1PzsG5i9+r7F3j2T79dOAZdZMnQZZng1u8eju27FsH1qfK0eqtN
i2UfNua07vFMu3+lOrN1f/7zu8O+8gKEheDqwKAyL/jTZ5PYReOPaXuM4ugV5YJDuOSYhjcawu1v
/AbXhm0GKFlJ1RLXsxumz1bWpV9mVakPMfbttGnU4lzF2Ea26AWK/VCQ9rAF/ODfiySg2GITh1pI
lsMJjwYaCrPB59zp0Ni5ZPHpTn15m9gEra/pcyyODLZKK8lxvRlHoEMrDAFGSyYDc94J0fdbHFRE
xbD3YfYV1Neipy5mpT4+JIymd/XiVnqV5QTkarchaqwwIlPESV3zxeg6YxvgLBjZTgIjUS2aeOE3
1blzaYQM9nRUA7UzHTC+R+vcUM6KNoPkSiXkREJA5DPgREq1Lu15eWV2Vnp6LYP/T2bRxse38xJI
hhqr1KS/QeibzNOKL8DXGZrLTiaFv0fvkq4hv0tMhL7dPoSExt6bfZpamwxBz1sBy3UDjMfsMLvP
4VaOTpfuwAUFWNS5lR7mKIjpadvWLziUk+HJGutki0tAjkc4awVtuk13Q5JWkOAblVBiGNGaxA7m
WscSDTnQIs9vMJ27sXKuq7kz2SrGqQ0aIqFrI6LG5WvNDPfgTbYNSt5lNig971VAa90mnl/dseKf
d4iebb1MIznQZatDWgR4rJ2ZZd2uGyQK98I29soO4o82sYmPZa0XDtO04U4Nj8y1ygdlL5OzGuox
uyLPJNsE3iDeEzE0B4X9dxsWzXBYiNBWu8EeWNez2Vv8dTu5gK8myC96bWYhHgvmqzCwos/wLsZD
IBOJSFB4yXdXmtOtVVuzR/ciyu+AC3NiD1ULhgHzF3YSK27RSE7KA0ktAG1uuPcek5hW9zzm6eih
o4crJB9ha6RID3Fe1PhInaiN1xnbeSRlzZB/VBmAOLBxXba3zVp+5GRLwFhiTT0Rj8njzbyhIe/S
9yktyH8Kq8m16QNwqKpROcfCdLLp1Z9TYNKLZ9fvynAGct7Cce64K8hA+QY0PmMZEw6wHJADuOl2
GDuc6ixrlhvIANXC41MM1nbEXpY+LsSKLwcCGnhmG6inCAYDzhpv0GfFzRfNiClWOUk4lUbSVt06
ljlCTfxBPApYXnSJTKlxTad+72uS3C34FFzqMz6WhZiUBzL+9GGY8PdnBVbdgm4RZ8JE2lCHK/Fu
nf67/T/2zmQ5bmPr1q9y487hQAIJJDC4k6pCdewbSaQmCJIS0TeJHnj6+6Fs/8f2H6fx/ExkyVEk
i6hEYufea32LBCjnqQkXVCDaaUNGGINsaaUxi9vQueDdT5FajgxLl2NSjfUr0K/qdQQA1W58Z6iH
HV5V26O/0E/GBhd6/26mTW/eoG51zFs/BEnKALKu3pqWNNRdbeTL/rKV+/zm8VZCfQi61GMfzYxu
WINml695i6G32gJTWbL2MIVk+DBrkVLMbzQNGrM+g142+Q9IOF+yjrDjoGquBOf3F4K484QOueGU
b/3cFSydZmmvSMxzbzXOxmHHIL0y9mPPOWcjjaY+aM6GdzOQvmnjrkNNYqHT6aHH0Xsn6ZE1xKR4
+V3j5LQMy8itHLJDhuFEOEZnbcyhi4vrwmgUFjjeAWu3qOWpRCe+UqQgTWwW2wn7Xdk26rsxlCPz
Y0gS/jaHogK7i2LJ3JCS4zWbWKvxtRJGBfcL9djOI6h9EzJ5OkXWZAXZyKy2xXGAJNPF9eunzkGg
CHiAZWrnOyOTIa2H2EP9Jzw0unT4/HAr8c8w0jSzm9heSV/YHMprhijNs5X1E6P4uHc+nKF0mbTY
IsbNkwWpVRnLNhfOdC3ztLrCbR5f92phstVpLwfp5NUO0WONwBeR4ze3rEVtWEDGMwhgdgFwLYRY
MFeuNkIXytq6Ttt6G3QbKCfnTpXzoRztmd1vcNNmxz4OuCVyJB0HNvy2sNtv/51s/CeTDQqWlVj+
L05uFZKY/7N7gyD0pwnHb1/4+4TD/QXVmos+zYXRLy3BlOG3AhIcMOo02Ds4pJGZgGn9x5SDUx2Z
CZyrVrYtXpd/SNqk8wtlpcm5zmQciyfhb0HapfrzlEMiqcJU7dqWsjjCyctp9Y8VJOOamtG7ogNi
4u5aoC2sE1xYTFjD5vbG6KTPOFfRnB48B4AKhe3yatCsE7BNxLEdauM6ZEITzBqiTjRrWADV0t5U
tO5j9G5nT49qJ3Pfvar60njiyUZiThkZV12CNxpUofuEQHz6knp+V7LQUwPDq4bS06Z667aQGvl+
AlutTtjRSQo+pJq7k/dNhroTHbME/iRzlzPJd7T0dPgwLvpuQpKquI5Ymmpx1G2NAA03NMMa9yxk
uAv7zN+hMv7RO2Lc9WndbouhSbf4wOYbEtfpHXfmbhpMTmoutWreQnpJU6L/zAVjGeSy1Zh0WB8z
39iRU3Q6GdTJXAb51NyB5pIBiWndW2N19h5ylretnbpBmeHy8wsBMW3WcteVnk8caZ88Kpg1NLWB
b9aZBXmhmsPNWNfDMerSu2b2Tbxa2RKgfxWb3vJdRq21Df/AsXdRsoY8Fz01ZAW/MEvUTSzQQgm7
ePTNgqiHUB0wcWIkhU0CwYaZDkGoW2lH5s4KzYORpGLrxPNXpxtmFAvrL1Fn3a7r7ZDRNQPWxjHc
IPf696L18YtNxbkuRXLFqQJUnjUFMEf3BgKlPZqgEiSLa9BmxRmGxOzoh/65wzm29TJYDckSGl9n
GwqTbfYOWpIaxBtt8b0lI39jDMV8AvGVPqu0Xk4tjwJUC0Ab0OrT0WyNeddOptwxz3IZ+MLN7V25
0chCEX6n3+upZrpmeCeysBlSOdjJ+7YZEQxHh9juGRhppiF5bgRZqp+r1v3qTct1ao1qEw1Qn4wy
MQNhLjEakeJtcdLvqe7kIa0QOY3pWIK0S42ztvyf8LnAGw48mFkTz3nLA3BkSXhNhAcjJUkvymZQ
qaSfXbhsRFdvZYvbUnTOSVup+D4ToIWJvYV/l72jtZiCiRNFkNLxPzolwr9lKQn0ylkLCRxZdFS1
PMaL7AMSBCcy1fh/mWhejLYrQEhOlOglsJC2mhGTe3yCle3LvZsWzT600y+N5UY3pRkXe9t7X4PP
zpQneuvUYPhyKQoC591YwlJMksdiQM5XtlDL0CLOhzrxm+fVG74Tys8eF+VJZhXLTds1+d5LszHA
J+nuQeUUO4djdFBOBP11lmHeJ3RtAnPJikC0FOy9k1m7GO/0BgKQexIoZ7ZJ5A1oHaJTRz1+hbyv
3xm0h74gY+MqQtneWTJV9MvJW3NGJB+ms4oAnNT8QkQVjC9DuNy5IJi6uFZbH2LZhlDB8ikz7Pk+
RMp3Fl07Ohug3giuRiOLA7f2xt3UFe62z8sMjwdoSt5qf62MkuhD17gmyiU/oBG/NWT2ngwcjdKS
p/egMd703gAmbeF61ktL9mec4wuzzU+kWLBuxso5g+1clSTdk+klpx4L4tlbCBZjlrFqinQwUnsG
sT/pzTLm7k5S8W8s7X8Qg/iYzGhYRX+fAxwEZ5UIRHXGz0Iu8z5vFqi96joZeX2rsDO4oL2Y+5QE
YGEPKBom1DNAdKIzbY/hWPKmCeXDQLw8tQwZj9B96G5ndLZGr++25EfMgUXG3a4pNUsqcpub2VL7
vrDefM1BysNFvR2KFjCkFUfbQvlBPxtMOpH6TVL/HOB2b9Qyh7dOk9oHMxfiTMGX7dPcGnCL1i0V
S8bU3C+8Y2ybd1VufXfd9jql6jxhOP2K+0JBNiYpJ59t99TjKn72/eEbqsKR5C71041RtQ5h0m3H
KH+2RH+lZNfc1h6EuaqB1FVV+U3OGLk0m/s8JjEvtGOPyZP+bKimd4kPotZZ+uogJUOQEGBTgB8e
rgF1HL5tLKtgwRnZccJr7fg7wlv/eZbzscpLcbXAVttDRofe64FTmDx+YrkszxzSkvs2c6/xB06I
CREKZyPn/UxE+b7pHUhVhfNUrxEKbqcTpG7tKWo0KurBxnje9daqdjF3MeS01zybXsaw7/G+qx8E
EA/ErObxvre68TCVk7GPUBRuFQy4uy4f7s2I2S/mi/WNjzc1MOFt51g1QuFHsFBVMLrJnhSoES0f
SE0RG996H7OWNqYfdlJb7IV9f/KGpWGvAUE3hyEa0mlKzhxgxkNksMuNcLW3/aor8HLLRiRoO/tI
jfaehoq9nWQtDpFKv40DVimGuc9z1161mW42QAY+baNW57zMw70BFHYjayRUTqW8QMjCPHs1IitO
eIh72FX3DZHLuxEzmF2+525bdl9kAtGIlqtnaL9E52kkYGYZKHnV+LWD2K24FbXbYibSrL7CuwsJ
juJIrGIrW2+yKgX4ZaMuqhIaLqoGRvHF7pkDuwCtZ4ZlUeC0Fbt3BqwQLRPwLyt0Hm1Z0GJ+rYap
XAgdtIdWkTDHVE05jIvzxIgBndboa5v/9mV//kfltXDWduA/L69vktWK0yR/Gov8+kW/92Ypkn3H
JzWeAvsPThHf+QUlJTUQH84/KmrzFxzGgnKadu1aNf+hJeuu0xWeTLyApj1u5L81Dbn0Ff/QdyTp
g1pamg6pJsQ0On9NGmiEm+qedsMZTAp7PIGT7tDhJFhhDLUrsUlEhWLo71SPcNbLWwDDxNh5hSm2
+OrSQKx8h7TLljlAIpDdwTNntQJ4gAwGFGLCWnImPhVy5wUZ4XgTXrQq9EFJhNmoCKeGLzHgS7g2
L9CJCvwEIYjZ/Tr/PhS4OA8hEpODvAArYAuGu5aS7bAkcXPKUETd9C0ChYWAH2Nr0wpoNsVKwaDl
5X5LwBr07EZWup0QwzMY7gkPNSwgkWXFFsTOhHDEGCc28/csW6o3leXezZIBQUYl5HUBL6C4HiBu
oAZx78Zw4p5krpQjuQkBDKzRk0em6cbHCHDjU1F/3Nk8fk9IN5qf0cRYF3VILe6TuO7JHUapK1sJ
PxqQNui2LMU+SK/sJ7wec5s6AAFqti2O73Pk3gKvj65a7CMfpRs13YZIUevWoGg9zYl+GXgmP6aj
5R6y2Bu+xHXXPfl+BxghN5bmXYZgxBsjowXROxI1DkmZyNlLf6EoKOl0ZWxAWH4b3Ax+praWJRDc
ztPYby05fmNSYHGly/yd0XN39Jek2/OQTj4Ws8+vE7O54zDvnLOmq3HhLMtVHebDtnRUu1eT1/KY
dpPVODD3dCYrK8pe/MRHRcBV6vluhdFSIdv51YyAiGDzwuUXnXwEoSLsr0XiGOA2zPgw6TB/rkoZ
f8u6BJL8WNY28+epqqD5OqnYQX3BAgyBI6PZywI86QZdQC/9hSqxMm02UjGE+3ih95RHM1jTsQXL
lyPxhU/qT+MnxgN0DfWE8QRGarvg2Y5LqkEUHBIIzXVE13PnoDwi1NcrbmrSzq8twxYzaNpRQpKR
s0LGXdXRV8LTcT34fSTf9TRywMvIPz2ovOFVtVkcl5oYg92gJAENXilul8LxH4Dx4FSGzVnTpNzG
80D/2rkFCDx8lMrOTmaDdXFMDSPeDW2PTaCMpysIWS7hERxCv1DChy9GAbjuHGpLQ+oplfih8T73
m9gcEXfRrgqDYc7Ea+fnYbmNSt0/CChCgGVNa+vXo3gDUdUM22Hu5scWx7h3lDaNqE3j+dUxQUGH
fM2e5CprIIKvD4X91R7M+IoJiXzvXW2WlHAs2q1qlvyIEs77nipT3WQOVpfT5Gf+M+qzCpJ5Cu8D
bGc+5LsawtXei8vizYli/0uTEK1rjjXTjsYmRdydf3IKnTVrQlRlEHph+YK5uRXbvEk7xYdVNq8w
eaA/z5zATl5YdbvCGHokho7jXyOa63Z11zxQz/scvBLu58ZEiE8TTgZeXi+MD6jGlgEFD4VCspN0
3YNl7PQ5q4Q6O2bLrNNGysh1kOmh6nu2NVheagsL2zwMuUweoYg5hyoxwR0ZfhdKAi0b89WigR8s
kh11sExmL35ZJOmBfnp+QiSib2ni9QiWKrt7hOgsubCqSL/h7GbkgqDaHtnRwp5h0FR6aG7G+vug
Zo7k0gAor00/olA05/ZOto3xUTkK0iHtzOF+1iBqQwDJPrI2yyfJm9Ha3vBi/Z0s4vGnzuPxlcmM
uLFb8nyCbmwZZ9gOqAPmM7a+i2c/RGxu1asnYAxPMUHxZDGY9VOUUbF7mT9CGEJygTQfvw4qDLnK
MYZVmOGvEo1hFWtw0IqCSkh9mFBy4H7oDxxtmX9cdB7tRfMBBK3cMoZwA71KQpaLOmRYhSLVKhkx
L+qRfBWSAFJa5Y0S5zUSE9nAUfpGfBLakxlXG0IUb85cZCl0cFaRSn9RrIQTNDXLT907kY7hnggO
TBJFbj4y6Izu2Rang/Ky5TTgYnI4ljxqcHmPvWhDur047L+OjVu+2AYcrE2pyvEcz1H2lQkcrc12
5LbyCDq9pyFe3DNC5dAfwajukkze+hEn1IpjVZA6TcS2zSNvOxVzcksvpN9rT+l0Z7dFgaLV5O26
mQEGOI+HTZsbNbe6b9HabVr3Wgve/jJ11g3UxxCT5NKFT9Jr3FOKMOY56g1P08sP45/2Ysx3JNn3
BYRXXV3PJgcdv6rrp4U1Dn04Nz/qRKMCnhvncNE8TaFevhN5MJFTrckVjEQ+71M5WyvuhgiWjgyI
rHPYj/pELCgHsQxiE6y2KDfvid9sMKtb9l1IG0eyyWbhIzEkp8pNrZtmqqIKrBl64xl62n1EsXtY
r+dzU62U03RpjmwXiuZYY9wxoxnswLJG5yH3l/gHOuXkmEwGlK5GT/CSHbObz/Oi5gewPSMqfd8/
DaJvv+IKKO4H4QxH7ieX42VfNTC7FSwd4kVB/i3zbO4YiMVEktu+fhhtGHUbSMb+ll6jYISWmEew
9BJcNnE9i/KnU8uDEReSNd6WvvdhVjjkRGtbFY1vR78kfR5/N8cwO7WVUR9KOzZwVw1sNSy/mIe0
zCHqYcZV+2RIs/vQr8bvNW0h8LDCfaXS9+4sTKtBF6+b5ujnFjLfcXSYnTaWVT2Vs/+SWGXEjh17
cX2lkU0yjMWFFHO8Hf1XQGfZE+P/Vt+7TZu0pK742tgsrktQSZEKbV5bbpfwHPNFaZL5QW5LveXB
z5WvcMo8NeQDTb7tzXs7Jqij9l21jcvSDbdEXDwswqrSK9olbXHsOyN+cWrbweCCoKTczlZmOkEz
ggZH2IJMdHFvBB7+oTtUUZaY/Zkla0GCVkwaQMVitnul9p2+Zcy4PtJhsr76Xa+esZHUZ3qkz7pU
c1DYujghbmPw3BP0rarp0c0XZNz9p0zit7RzX1cYxzuCHCoIOhPMDpz+VflGenSVl99rkQejLIxr
PhyLvlZNRnrW6U97YeKxgZmeZZtR216ySfqEtGnSZh5sZ6Tr1fcyBhjVECvx7Ll9ExSLtTzEBG/A
mq1GpzB+nfT/V9ryb6QtHHIYC/zzExRd9PLnR5fQN/rjIerXL/vtDKXEL+vkYSWQ2gwBLkGxv40n
lP2LwkyPhoyOHq09l8nB7/oWbPWOhLiKqoI3wV/+R9+CCYNBvAshchWlWN7fy5CVq0jtzyIOjBeI
SJC2MHddZTh/FnE4zMR9ZovDkZGB2FkxLtSYG2/r8FSa3ezdM+H11dXSBcS3+ltwD3jIpjk7ewIM
v9l5z94ACZ9ZW3ZDONn14Ml2owz3FgYiSDzTIOohBXVMRN6EHAOGtrQLrGQRAwMGgj73spFsfZfU
Vs6cD3U4mIzRCR9KpZcFQitEyYKfaUToWFJAGlsTZN4uzdoXMKjPPRbkjeaQwRwvfXcJSYBVzssz
gTuvGlRzqofmRbArbbmxVkkGMt8iVF+N0XxMbfE+4N/ka+uXvEo+q6gDDFOpZKtc60HEGNmtkt/H
racuMBv94orUZ1IPlmdcE2BRCVk8JksToiKg1MY7RWXXBTRY6u3gh2Q9FzaNmOzTygw62C6X8kJX
NzXfNB+4BBJsDb8Cl8H0TrBI213Y8KoBgdr2gnuPQwuha2xVx1RCVapybJUuVsztkMmHtc2IOhU9
sUSekXC43VDNo6WYuQQ16Z+B04nlIaoodOZ8wLzAj2QK6lw5EhkDg04r6DV8d7uGU2cu0Rcg9OhD
FJhovyo/51JXR2031tYJ5wx3zmxhSMmjjzA3wCg2/jPKri5AcF2jIEhTzo1oobBQeKAoB2vbpH77
TBGcwY9ir77M2OvFXI6jx9WzVzje6KiTJwzmESwSDBVEsktCm2rFOsCP8kD0BCkCpv88eoKEYqD5
28J0HoaENxWl2PYpd/y9SKmHq6iYzsrHQMD4n1XU8VqaCbdJK7KdrlorUANyHrKyJi4TC6vPcXIX
jnPLev6k4Lc3kMO8DYTzdyAZfPYL/0qhJGAGNcrd2HntVg0VX1NwlRjZeztLwXE3Neh+VAsvl8+7
QGSEzZpl1Y1oCqKYJaN8qDUVSnA0y15+NkX0yU3OqnZ5rRezOj3FUqnWeyFCBP2FtFpEJV76jgKO
z3/yif1iAHbbc7mUVM/zwic/Ypve8JwOzyOEFoJVuDt81b4oLJhbV/EJez2LyeNuvFyMsuamGA1e
Suv0vYD+FYSm0ufcap1AhizaPAOsP8OUeGQ6WG+tekQ7ADpta6+p5dRlVtBklbkrsDAg8YCDPkZx
ewUkdYJDTjA0bqsEOweFZKa4KQlhpZ1O75cyh1WG7XQLjym7oVg3dxQ25s4b4pxWdpQHJvcJLKvk
YYid28vthbBuOZoCIcYkc0CGFdgb5D44bQo+bk4+2TmKzZKC3c6CgcqBeACP0nD9bI2CXx/1CqpS
useRYAmUNRITe+TaXFb5osiAqHiOHloApwEWMH/v2qTWjAbL+bIA1hXOLf6AUac82DMr1B+4vyXP
2uPlY+76EQlSwzKaMqsLBtAWb/XaCbiEPhJxQFJJL7D3+Da7l5O8JyjK4Vhln1HG+0OOzL7C/HNb
2IRVkwcAdr7py2s6VNOtMzkHb0zfjQgJLamN5TUekSzIFXdEv5jGMXK4T0E0iGv8PSR1uCwyTGjl
NbqyhPKJ7UulxVvZsjkIgnGSSR78OEc8BijzGuXgwNDMdreqM+1d0yAq1lZLiJPbQolfUwSmpDBB
qTl2YOQRm2Ik2NxGPjpDQQQNe+shpt13WFAQHeqOzaSWw7BF2V/jG+UtjJxNNtwi1RHTEX+o3P51
b7J8VCOXm3ZI3GFrQLDne8fkYrAkGkc+WHMKnw5xFmbzan3scKKbqaz3rUtlmFU5zX2K0evJldNt
r8iSkg6XZuYOuFxrRJPZLiv4lj1pD3tZugBGp47cCw+1FigXQG25Ed5bYuHUWOn84IX6Uyv+d0GL
kJue/I+E/URCBNnDVvjwTMMJSkOQlKLVV7gTVZAZ8b0x9rdAUVMk2F50npMJCpSRt7nYuWA6Aisb
IaAwZQCHtOQcXpwc+QsVoHQDVGd4e5elSd+tFDq1qFMfpptpPTuYxHa4Uur0Zo7a/pyMJh+hbSK0
xJAmGFKmpk4JDUq6+ziScCo2rgAWi1llGlJwDR2uKOB9Lef5uBZbV0OCrsP+zeiq6gd0wg+ZmFW/
iewp+/S0bSyQSQwaklu2//HYlU2194ts8mtc1ARL1aQ27opUMpiLeBTtQGSEN/5Im3+f2+XY3uJd
8tQJYC8VeDcvnfEyR+hjY2CD+XUY+3a3aZqcSaKeM53cOoNrzUEEk8p4LHvKh1i5z38oxe5/bQf/
kSW0ik//0CRekb7Shbrrugq7qr+aBP4ou8h9w1okDMSjSub50CzxZ5LxcLFL77lHpsmy4q6TCSv9
X//cv9IfLz9XCs+0XM9U/4tghB3bmv2u7o/EYqybHfegnSDyYzCKdSr7/Nc/jX77//4t6asjpRG+
Ca3zz78lrgBDJkvZH/OZBbJWAoS5GEFkAF27/KT/HgL+zSFAoKpGk/7PTwFX7J9v7R8PAL99ye8C
JfmLw8Gc4hoDB7GPfxIoXep8JNwe5be8oEJ/PwHwSTKe6eL/93/JWsAA4q1LilBwEK5/S5CEPvvP
awbbNY8VhjQCvwvgV/cva4bUGy9Po8m9KqzaQ2TkKgQ6rqDVprc96b8de6DFQRZFb2FX4W1Vzng8
G8ek0NotMBjEU15pk3jttnXtZgoMMPEyPHphzw3e2wPPEaXzpb7NYtRZal80QyHH285ESTRtmIBj
P5Wt4XbRviMNyr0eqPg+Mg7ydFForQvLUFu5nvNz6fvzvuXwT7bo/GR4yyKul0tzQP/aKcBwly4H
5gCteY0uInfgJZj0rtWlzZBrr9f36dp9aHTov5KpZMdUamt7oqHOrq8IbI3DoKKBQVazrPgRs7sE
06XFQQuEdoe9dj7gn3h3mS7dV732RYy1Q5IMEksjouN91ZP9QoASrRSoRLRVqkuLpVu7LdlS5Kd0
7cC4ay+GAQJtGbF2aCpaNfk033omxDP0vihz+CO8GeAP3iVrl4f4cYEGlc7PdGkCDWs/qL+0hsxL
l+jSMJKX5hHebDx3l5bSuHaXSgP+fr92nGBThycL0N9hWftRfmvNZ5yXjJNx9KGNDXEEHhFZJD9Y
D85DemltDZVl3MUF8Y2T4zbHdu2B4cYvn+O1L4YtqLrHw6m2w4Suais9+n3SGaxvxqW15q5dtkqu
WWzEFCFsUOo0rB25/NKcA/LfB8Iqe2Tz2O1G5vt7G03tkWwCWnvz2uUz5oJsuSQ3DnrtAcrYWj7M
tS8YU3c/LWuvsF+7htWlgYhcaL6b+sUdhNhPg+wsxtG//7eDejjEN+C0aiLCE7NQeED14MuyOaNL
i8byXIQt7PKd6kKd+nurMR4BY3nI8Icxb0c0NnEozI//7qj/4WTa/LeTaU66wNn/Opxev+734bT3
C/pOgS2POBYHlCHz5t8aK76AbsFmimPvfzoqNn/9fT+FiQHQmrhAi+3YVY73d8bRrveX/RTCnINJ
SFBq0ElhLP2XSiNhNTlZ3WanAlzajYo4VRhWi3aeTCpynjpizjrtMLqzREdxKCiBJEpCq7ymhpy/
sNNiI684ZkQbFFFo632x+uSz0CIHO+GcRYRf/brUWYPqqU2TfrkKEzX3AUJPK2B8sNz4KjKPvEuy
t2dMQNktnqXhp0o9NO46wZnUUKe3tFRs91EbzIKalDxrbxyn+8spqLbRoSkSnc6VszqH3JLzAW8T
iX/I+PLN9unbeKbPGao37NPcExAI40AaZU3lceGsinDpSRu5AFhnIqTVjyGyI7IOfGVYX80hjJKg
6KOJIwrhL85rbPoQBzaAqbv4qursjBk78rN6vNeWAgSrIm+MoGAZsbevMnT0j0SEu3tSwApU5AnI
N49pLB7DHTlytnOiN88rgX75AGibrCaZTsOljYwVUQsADlxteEHXil/R9uI30n3hcgR2N7qM3gtS
wu6YWVVBZa7AnFbNSIoweXgvC3gsIygxeIE80ARQAD3t+Nfa5mg+kO0Ot8pLmdRi7LchatgCqCGF
8hiGw0tD9wVvzQHgAMnjrcdZg35PMxCjMuSuvmqKca+lrkmhRb/ndCR7broen4HBYOsBwP70haFs
9mLGc8apBQuR7QAGYnDj/DTKKX30WgDImtk6uk2DjHGko6eOmvg1dZD6jDHK10Q15QkWcXeWYX60
hMixsaXZwzB1sMgUwdrEgOmDIUb33FYl48/5Gb/nANfL99t3pxLhY5HFajfZdnLKIpdp19gVV2Rr
t0hzJUThJcm/VAPdJ22IGF5g5X+4nHJJCgib9H4wXP0WMfgQ26meMWDM3gKVLxXGuYxBGmxmszQf
UNjNh1Hr5att5c+pUVuviABIp7Rk9pFYrvjqetxUcrQllvYQ+0G2Hqf0VJwae/wZhgQqL1MmAr8m
C2UzxBEK4YWI8wWmuYhHyXh7vBpk7NzR6sj39rDYxcaNwurY0AQ4VZh6b8JKidfJ6r1bwRAt3Fgj
PoI0y0+lnFEmyAojKiSUO3t0gI/YhX01Ihm9zb187QrUzkNdx+IW1Ev6oss4feUTzQ/T1NtXfcWk
GUM4pdEi84866uiKIYZW56Sxl3v4WsN1gRZrR9wi5vKw9tTjnHaAnAzDZluxp+TGmxv7gYhwd01I
4rZHDs3UsPaS5Izkwr7rvb69Hho7+TZhQsRCNo8m/Z4hIcQy08991o9PSeLWZ5sc7cCYEv8VOUD6
tRnc7qpzaEEFuO7Ss0lqiLUXRVzcO2AFTvUyjYduMaOdmZLRAR3T+XSGRh+kcudvU2plu8gnSTyr
C7Sm4U1uVogF+xiKMmSJQJTRyfLrq5kZ8HpE39SZ7H+AKkcxl5X50YyArZROXe0ESXOHBsvV3opN
yKqTq9/r0OmvwK4nlISEPLulHB/SytG3ceahJWx6+yGcx/mlJzjxwwnF8MAFCe9gUJDjqmZBcvOI
a6XtSLMopvQ4Umkcapm6xGYRlfSlThr0qEpwtxiooX2V1T9sKlQqnWKi4R2adjC5iAl00XT3eA1L
i8kWdrLUwqTltY71uVhYsTeAYnqWMlw2TgLPEMCHmzgs7uuh828tNCUvNBjzw+L4ej/ZszFszDkx
byB5k3JOFuOtURXWwzwNdHJFO/vXVSXyg59Pd7mGh78R3KjnHrHGbpE+bFOSm6dTgizyXFcpeWYe
h1ouRnnT6w4xk81Wg+TgyqA5frY0lbsL0sOibW+E21a780ecjrD7RgPQ26Zv0/TYQid8z1wFVSUl
4HbKoCXpyvqeAuI45aAlDhpJzbNo0vYxUh3OrW6m29brNRCFw/2XtuwJeneInBna2nirIV/yRBPj
Y56son7uHnVdjuP8YyYvFkFKpJ1jCYT2bETFcAhbMdwOXWOfLXT0FIBaf8U92N5Pazj3LIflYCdT
/MCTrX511yRvryvVJxR50kdcKDgb349+jNDQAw7GPuKPej8SnHQ1T62zUwJKpUG5ngG1I0acGQaJ
4mabg9kpPJGDXhlt4CHIF895LDVEHmLJKxpYJ++SVe6sseWlFMzO/UF/86LSdQNJ4/ndjiLvgMw3
vIEw5V0NaxB6jlUUVpR3JNDRgs5u8XyjRiePppOmf5dCtb3JBMnqvddWZ6ia3U3YGS7ckYwOaK7w
og5l/82TiPGteo1pB4NIZHu7prejRPGulzXR3bT7vEfCA+gWeQaR75CPjOcYr+WrBgQEsc8gG766
5MSzadfIR9b4+M6E3wv32L5NTELf0FEDJfewrK0tbw/hx5pD318y6Qkd1dsCLNKW4Yj3lq3h9WZi
v8m+rW4MtBJP3ppxL8zJvh47X7INzhbCjoVg37C8WT/As85tccAQi2CnTHacP6ybHuEdBjK6MU1c
cqCILPuL8roB/L6R77UmFsyAtlMjGbex7vNwzLOEFl5l16d5MdsH5UTyo4sbzDOiq8FrjYP/JBxS
qUvdknURw/Z1wjSW28Ko5X0Wajh21jD5D3lUqsOIdZ3ABSjPyKH52Atp3mhTELrq4gntLDS1iaF/
xmCpQUfNo38MO62OyqA13ubtDIp0bqFK5/U9Ymx9TGPLOk62Q6yQkxjbcaRPfAhFo75RC1jPEyBe
8DWAtT69wuhfiwqKDF33F0fnKjBS/8G2mhYqdGV21B20jo4WW160Sbs0Po91Y5CmYJHdqfDUhjy0
9fKR1A2afXQx49nqSS+reLzNmRexNGW7L9LMQaOP/J6M0+IK2YZM98xeFGIOvVB/TGzCt3Ah9K7V
zVc03sXdMA4ogsPFlAeed+V+kISO5Z0xY0AR6mhVuXd3yTXGVZW8UqC57dZI6czrOTz2dRpuI+Ki
rI0SDfEPTh6J7cqLvR+reuDsLafUIUEIPxMJyjMt1Gx8JEAvhrUPWM015/Kuy/TqwbXJAybuVv2g
8I1RNWbWAfQkocioQ8FeUakyJ7fM8Wkgv+OLSU/4i6QNuSdCawG0iET9DpONf7VkLtVK5IQnU9UI
rQhVtc1L2Niw8YbwlPQgcndTZKfntPN98ED/n70zWY4bybbtr1x7c6QBcMABDN7gRt8wgo2CnSYw
JlNE3/f4+receqqSqCxl5TzTyqqyJIXAQOfHz9l77d6IOkpMZGRZZQbNF5HFTkNgWtJOhlsuYGle
+T395bF1a0Jew+oW4YA4WVY9nb2KEDAviYJlG1TjIczZPdLaDp5m6R5jS14CGeGHMqNzHtkG39I6
ZIljfI4cy4RDl6bLypewGZ1MPjHDNPeTxrSxH0KxqjqtWZdifqnD6Xdir29dcoYXhAFLtIEGoOcq
Io+qzYetLjQSHG1ItGwRjuQwZ2taPvdcFrHpJtdaeo3XrURKcUN7+xq1vTg1tvVsNKj5UUbQGSZc
epUkLirDLOXEoOKA6T3hWRAYFwo0TIxeYJDRvd2EQT4d3KhHiGWZD6LO02RJmmG2JJ2w3hiOaS5n
bZwhXBGvMSNkQH+YoWQivmPGAfE8aea4JQSGuRrDBM+3netRIpwsJZOinNvvRWuctenY/iVrG7kr
ScYDPtfopzBLI9Rb9JNmchaPAEuifVQ67mZq2nlZYgleThaNLNKQg3OupazsyFevyfhLV8D+1tHc
ZuwTShh0smTO9l0f8L9oQeORwgIlgEZgAHTZH/7YnIX7PqUY6aM9AGC2dRp63kM9u7ylbeTAnyw9
r15p+bsQhTDB/kUf+mNnWB0cMTZKbAYa5Kd+ODjG6lpOcxntjbGoX+e4zq/KKA2vUcMld7/+ntaP
DUU2wOxnCA9SIa0YLRUi5/tWe1RFsaTJxKFKYFWgrsg/X+RTUHz59XHecRbf9/TVgcgGgNUPN8KQ
UvX8v8NdJNjSrTpxgn1X+tMmRBK5lx2DpDRnDgK3OvGuei/UIy569lI6ATtqUkbCa80P1ebaD/np
fv0jfZwygNAxiXMFKEF71kWX/uNP1KF/CFt2GXtAX8yBs3raihhPBZIqYHsrPQjr17Hruc4kux7e
j/1PR/4vOvKmMIxfIlEV8unwpW6+TN935f//x77pcsRv+Hulg5YUignJYDw/33Q59m90dATLiO7o
PzSRLLBOkmsNEMYzPxCf3N9UL0nX+R3aUgh+/k5TCYrUx2dKZ/mErqLEP44aJ/14YyGeYZDb2QRx
9VoklkAi2zVPVJ0cQ5ae44gYpf8U4Gs/FHoUdnRX8/Y2LPF3bpPYoL6lvU0WOCsx5QKxRgu/o/Ni
liNcvcC3oluqSX2rqr9F4FXxcka7eA4Sg2UGf4B/Gc3cfiK76SVFNM4QL7v0FUCGNinm24apONLx
mHBCNnGLQqbgGWylU6iZ2J+6QfWN3Ng17hpJbdeWrf7kJehC2cVG5l2eD8mhURnqRcYk+/3FO0gH
oojtjOdsRChgaIZx588mUp1G894as2aIWhbQBRY9bOx90OO7XLA5oTXVM5OeBwQYs9Uw/lYnKpnZ
QtdO+DvXH16K1qgoH6Ov9zalhLt1DdODq5x1+zmJraUj2PigzhtwAJh5OcULmXmZ99jHMC2Weerq
0A9pskmV2G6bavSP+HeHDJmAcw0ZxkyneMDFRInURIzxhwg1MClEXm0TuUWkyWJoaG4TpoSD0ywD
7bnrBCUzqFB6D50wrmq38fTtYBvpw5Qw32dN64wnqIe8SRLUDR1rbzheu2Wqvc3hoOYBlX+AMB7+
wax5PJdYZbbvP1+jfirubJUFwH/vTTruqC8yhB+OpJuxUfKCLXJj1FEuSba4E7U1emrkXWjKabu1
kXkVuCjZkaq0STJcYfAKw52fGsm8k3hSCQS2nSTailkUBVuFWVvkZBUfmLbu+5rOO02dvtu0QCqe
ShqBcgNI3dW33CpE+7UZ94JbJgcEO82Ko6P9aho7QoJu25+AbqYPtSbSTyEq+qeqDJsrAoy9Szz3
1BmUx3JVIew4oM4Ojn6FxyKelKQJEMlRK7nYgCkSZJ6tjUCq4Eu+673s2WzyLV0M2j921ZIa5hHF
MeKAfp6hXmyRrBFfhxXvbZAkxNCRyTKGNMRyqJhtdMsbL9ZbcmDSYm3DOceHLYmWQZJgCWonhjc1
htt1i9z8zs+86RTNQ7IUhTKst7p/ygj9G5fUKe4WKoaxqdNQPKTMvbeZS1ICqtTQS6kmI8C7iaE3
n2C0PNlt2l1ltv6Yu+PETL+vADHG3azN6z5JT1ngz+2yYZXcRO4MTMPBo0gZQV3mk9qOatStr+c5
LW4Aeme3DeOtzTBNNHMiywBDCDTOMKtgjS3P2s2ObNfY++cDm17CyhO2wYS52uJ+NLAp29lEfe/X
CJYGzDYL2JU8GGYecVMhK97kbT+uzaK1wMP58bzshoaxDWDlEwpmtPAAjI45CTQ3rR0gzgpxwC90
BzILWWApRHUAndZV6lVRtxpG3Xnqcb6cfMMIVOxcjB2u2JOlLVdzqTrQUshhERuY2BdTDPdzqfOZ
l7kC77/S4nrMd0GRVZ8qTyfBd+iNcN2FvYhAk+fzPW0EfT3HVXjuRVkfZr0sHuiOTFuzAuSHVVmD
IV8HpU63d5oNHKVpayGLVFF1XU7BDpqUiLEORNOql3I6Dn5Z3Ibj3Dx6fH+xt/wZiG+ZFeTWyTmo
4RrHIZ1cCQg5GdykXWS5rRJWq44JQegUmCgxPi7r1Awvkj7+vBxTmtVmncXHHmMawICaXB89NsEk
QBuG4e7145aY2Hw5TNlLMevVGk6AiX+rcs7F1IE6SVJe/p0ZgrQZRkzGTg6VjCJ5rgnJTtA6K3UP
UTvzLSJp3kqN7HySrHmzVEnrv3ljlhzSgicUfYyBy0upJksAHJ9GTAkPNb7QldTwf2EVKWiAMY1g
D19IpFgBr2cgy6bF4zCYd4wiORBb9BGyFCJ24jqS+TToQ48DatC8/MxqP50bVGUTsdHITDFwzafa
JZjpn3Lpvxq3OVJSsf9nAcNdWPzx5X/2TfqS//FDwfT1g98KJuM3qm4Tygp6YGTH3+XIonHGjETH
SomYf/CEIm9glGAB/kC2oLMb+tcQjlLKsGz9nfjHL/8NRN9XSc332wKXf4RuMXyDtoKa+kMRXtVB
V2ceu3XNadANgwT/BPG1JTOeaHVyk+2nIev7E0aViBcoSt/A1vb6QOuy6NiqZoRPr0piRaiJshww
gP5AfEaAnyKt4k1hDe6K0ZbY1wbpERbb8U2M5ZCmr3MuuZsX5mjcxONQv3giO8khPQlt2NJ39Fdt
bTMvGAC94QVCwFlHb53eRWeM/iihnBIaS15UqPHceUGmJL5OfT4Wnn4jcW+QCD+8FCMzJqoWQM3M
fuo2emuY2qwyEUxrp3DPjiArKHJKqNr5m5fQajN6YiRsLAdRt7HM5NRN840VT0ds7SVjP20xhtEL
EULkUtA+slue8954LRz5VE0N8mKIGnUWikcW111Uu3KBKc9bFw1WnlxjItKKp6RPXxwdZIweDHd6
nZzUGSC/kLlMkr7FZa4tG6gqG5HSBhcZTJROeeppLF0CMdy5+UiuKryMPSEUr6wf3lblvATBdEww
v+5nyMFLbWg4MboOJCo6mGGHzDoZLzKc7obSegoFys8xfamrmPefTS67qOVCWs3a4gsNFkrudrqx
Uq7VJNpN5ZXYUy1Vo4AOHMFiYUpnFGsWnCgzpJeGyZ1+OfFl6yghYbEjEu7YlhEaNU2dyzB76YyJ
TrGilbawY5bqWKXFH6AJdzM0+k1rDttORXq7sEW0Xj+WDtZBKG5vAgLq2jaiU5KMR7K97J1bwJeJ
I74hk5eH2W/9RdrKFJiCICq14UB9BNAuZEG+quncF9P8UFvkpYT2eEH9TAZAPixz9CYrv4he8n7w
1qk5vrrFfOxNhJpxWEfnpHKeolH/HX3ftTdEqAAH6DoYiWe7q3fV2F9mWu9RVAKiqcUOz3S4oF6D
qNJip4afeJTFFK6HgesJMUkckBZ7a/J6WmSiqJPLRn/AM/DqiYFFbcTS2AYpxP3+QpLnxRrTt0yn
wa9LLI5dNl6ET48qiWjIp+C/yL7RgGwZEQWgOu9GLs8w056KKo83pCpT01rOplWf43suQhJZF4OQ
TwwyFeyd21EzKHxNrfwc+wSnOXE4rWrN728FTP9VOgbQ4SuLBhB+vV3lTD0NdrvfNwCz92Ov4eEK
p3QNoyDDhFZONIvT/pCFFcljWipeW6P5PPW1vDLcpER2ORYRPKEaZXW88ihBSQychxffIdJsEZTg
mraxVeUPSe4/ZF/VnhSVEem9iABD/4zn73ONgniZjCkkGjlh0oxwek71urLG0FjVUjLRi8Y6OLhK
Top8+0z24E2uhKbEgT0USnrawL5Y9539MuZT/ZrnJkY/LQ7XjJEXrsPWpZw9ucmirFsRG+zfgMNp
SXLi9p9j87UwYLI3VcbS2+tLOZrGRjgF1w0r5aLDqLeokLmsRswi15budFvg4ygKEudJGTo6mtF7
v6/ftKE+WjL52s74IQzye8HmRxmF67Kn9nC88Og7WFs+dpFiaXXxkBQ7VKbw3BlgLUn5OUd2dZp9
Q/5Fb46V50fhJEfzWNBIIGG77n4UwXnW0OVygo9MDkexyo2EeZPKbRC80L9bTP+LLiDfS3FS8erg
rsFW+WEnPzgO2VEUiTuzTV7ADiaQCqZjjN5uKQD6FXv+Td/8+pg4hz5+O4G2D+yY6iDwv/z+d42y
QOQe3hWGOlNrh/A4+ksx8mBrwtoRlpsu1feF/3+sG95uvz60QHfz87ExKOn0xNj0Wx+adCU6vhnU
Z75rslqsYvb4NxPsU/W6OMZFnOx0b3wd0ClvkqHvDzFTgFXt0Yegq/0aSmjq+XxEN8yqK2wkcJm2
jDG5me5wHKhSF65ko4N3kpy8+ETC5Saz+7sxCx50EqlXzGjPHdGJDKoKQnuZhzwHNjmMlsvr4dff
9E9uITp/sOXQe6L6+eicMtPIywrTgsJmNhur0G90b76hO1H9xRm1/+yMAo5TpRWtZLbyP15NbzDc
kd/kXvWIDG7G8WYyItDfKS/hXHrxipiqU0sUwG3aTzeI+bNbCDeom+fgrep5L6tShY1Ewo5vPKIN
Jvh06C6aJ8+i7reQGNqFXUYZnaFQbqvRHJ8CmzzJLDDL9RhN0bHT6+YuT8aHsWbZZ3hhHYDLZbBw
2uJIqOabHzGizBPk/SAoiu2oxW9+MT+4QbchmoTFuxS7cLJ3YZhjcMlIJBTleISUlC5JiLlBaKO8
N/zdnqt9rm02PY5BjfXrC/Ynbxjax8okS6sWJOCHJ3F2SLa2NJHv5gERCuXEyJvNLk36UoPY/fpY
H3vi6qm3ddYpCDZEJinS4fdPYG1OkYNUId/ZSQ8+IzpktEj+4hAfm88cA+m3aSGwoGNlfmRTRyF7
tVTXYbx7PcaIaKQf4c/0+s1XkELTtqXljPRxhxT+PPheuGYXeNBG/5E5/+8u5tiFCZIPBlEsdn3M
Ih4SY78op+zE1vttloNYO36U7JjEzYsYGtKi0+fmKo3kGqDgvdvyy1hFgj2SDCLDbOoWwxDtkp14
iYaSOBP0qua2G0tIW2b0ZufcglWUnPoxIZaO+HW6NRSohBiRioJTJgcg1uvtXZGbDPzE/HUH+B9X
GOtPnliuhUciHu9hFILmjxclN0sVzp7lO4MUH8RBWbSM2o4KntSyE+qgdgEbNobI554zW9IHamrS
a43suo25l/0EuYzMu83gz8OilUaxQt3yNMTkH7kMJsnTkGe/c9BA+/Y5RJi8smveRCX77JUTTw+6
ObzOjb5AMfhpFFSHwEWQa2CdSkL9YaIQW5R+WG6Zy4HtHu4C4jEAKnN/WiUvvkb2w8LTrHiV+SmJ
efb84KEi+8pL+o8n6U8eEtYM9Y8h6JC/z2C+WzqGoAJFORDnM7g5ufVsP5yBH8eiWeOXwV9cEQBB
P68WLqswrzUDM+tPz2RliUmYVpfvalp0UGqgSrp+fPBZqTyD60MSAJkjaMXoNPCaIljoKQrSk0wo
ALvCl6CJvXIJUrZae/S5FlHatMye3N+bxLjSyC9NPcgGoUe1P+aFWImyecWjeDem0zFz1GLMbRaI
5AUlDVUqLb14RgTQEf4y4l+jXF3ThHE3LZf0fXsJIEMQAMwf9PCMS63lE+XQb3DXtIsUbfp+dMeb
902QnxP+OdAyP+TdcIlaNpJuEtD1qdjq2fNwqdtAXxADjA+sh3lr3FRadGC+Wi0Mp1tFeTKt1L9o
Gb/i9+qGLLsepA2+HvUYNaN9LpzhIgO1gbATjeep1AjOolqiD3caqwQfV8mfrjX7qYptHjEEzlfI
sV5rlFBDxwmGvXWKBHsWYqZZMlLrKQ77uwFzDQ1MG+hQdtB6CNsZItU64AFu2/TApnhLcDKOsqDn
xuTpkEN7gsr7OWxQUyeGfe6bfkW/dlqqjRE6GGAKVV0c0bKc6ag9EXz8V+ux/JPHm1qH2Y2u5oTi
IxcKwl1cmZad7RBuvgJrvANqfaa+4OTZPNaq/nrfaheqB9t6VHrvz3wetptpaIZFFfOxKhNgD3KQ
NPBLXXR0DuKHoII15OZkNHfTLlWurT5Ch0pcUrSucvywlZZ6J6yE4WoOWBfbOfRgHKZU+Y44mxrv
mLidHnpBuaXXAnOmHnXLMWjJAHKprAM2hqyHITYDgAaU2U7cXdqeNyh40zuANiSbdSnOgO7Osrto
W6RyXINqRhMwzMcsHMg8pyWXGRqhSMX0KhsEOnXZ3jnsDgC4ynPPIsIms7sIInVUNd8639bXfwaS
fzGQpIn1S4fQ/9bJzx6h989807J7CNZhGEs2uB96a54FVo2OmzTVAMRl8fq3pB3yMR9hPMh7mvtd
jTC/SdzJs0GRbiMr/sYP+BsdNttVC+N3HTawbfxH6OzKDJsUGtVP/L6awYFhWqXZWch5XHfZ2Vp/
rmn6b2c/HA+pUvDN72K+Qun6bKXwsxMVNu0q3V+hFIBdgxYwdVIdvJLlnefcFxcZx4ibJDKPVdBY
zpkNeIPctY8uIDHTbaIUh1kgjc9F6bsIWBClsndct0qh2Cut4vguW4zeJYxNV2IQKXkJRqR2m0sf
Q+4nTEDJwVMKSF9pITs2XALB86mw1dwp9TMGBll4MPpm2OdRhqAy0yREVKWyzN4Flz7Sy6JEslmm
rnc1NUweFw4759tRQ+boKN2moRSc07uYsy9EtSFzM90aSutpwA87G1pyY4yyO/kIQvGtIHBVGtG8
spRclCnJmyAsEe07alLXUMLSWmlMkQ9A1IkdsRaWjQS1RkqytVO9/GMYOIiowYRVSrWKszq5r96l
rOO7qlXpWz2ldB2U5lVX6tfWMLvHQili2y7EZqVUsp7Sy+Y1ytlAaWjFFNdnKcDLIyyJlihLog0T
X1S3Sn/LLHoEmITDtOzTfotQlq+hFLuW0u6CjjcXldLzagh7qaHY2iL1hQjDOEQb1wBMEFwpPXCD
MDhTCmHN1faQUtEMV8X8aCkdcaUUxYGHvbuJ2+jYShYZqZTHptIgG+9yZPApmEUncO5rMcekzynl
cjChYXYqRF6x0jX7JZELZT9UF49B9wmltH6iQ4cUulOqaL+1AKR2evrJKqxym9GP8CCtFBgoSAXF
nZAKcTtPBAQFgTVvJsdJ0e4oJXb+LsrOlT47akR/JYdIvyF52znAjVAoGqXpVgmEZ19KcuCV4lsq
7XdWyui5c51ITTQNIp7RiGdKLT4q3biu9eIISQgJulKVk63dMO9Upq+sSfcIBZmn+Ci1vNx2oWog
icefL09VgF49MkiEiOPUyhaZ0rMP78p2NICm0rr3RVXvNCzmBDe0L2HnIomflDreLH3npUIwbyvl
fDCVPSzyzCYt1bc2jlLY0xpByoXoHgc/8nstsMxnx80vRS/mh6ZBpT8rvX7xLt2nwaUdbDynIZWM
S9Lxu8x/UIr/Rmn/8cRgA0CIQQyf74ZbiL0wKpRfwMWNteyFVq91vG/HWPkKBuUwIA1GrlwrzT45
oml/F67HTqVNjEuLOSEwcSkU2BXy3JXLmWw4KhHlZmCWlN7ZGBzkRPin9Od8byVZsWrIZl90yhGB
mTwi8DDzN1MEvdpRzgnqtPiO9oT1ZR6hq4uEgd2svBaxcl04mOXvGdFpt6WZFeRnlNgzauXUqKRR
3mhkmQzKxVG9Gzo8b2Mz10fHjOqeDRxy6fS2Vy4QzWcbkChnSKw8Ijmaj2bJGLE/58pDIpSMGuDy
atBHZ1sYOE361Oi0degI96l9t6KU77aUQTlUcuVVmZsi2WpjC/hnmmxcPf0ooURpRD1A6FszSGsI
6AMBB83D6++DeSKMIk28cpXWQcVrrmEQmXYZQwdtrE5AvaFzG9oTWn64vQEBL2uYfuRuykqn3CXJ
B6rFY4Ivbp/qjY5NJq4WZpwUsGVpfftF6N3amSv3TPRhOs6B1t5GrYaDycmXdl42LzJ2kPqhIrvR
G5m1iAuFfu5dQJIugY7pwnRTCVup8B48Vo0z7vXwEY5dRCJ6/9mbW7ljRZwh8jX9GWpDxK00xFdN
zBS4nTTvKuus+qaN/eoU60P1oPlRem6SrATs1gQbwyuCFTr9kpZYJR6TITN3suVb1r5bbEI8DF9m
J+jQK3vliyUq9M+4rRg3IDO8b02jR2LOfGAjYi/YdoyNMI4Gw1Iz/PCGTjYvcc+yFz26z0868oZF
HtrzappakttH06X29ShDx7QIr4UTD9xoxoAOXbEISr2bt1MgiDMjnHKfeHN5n3b+NoIJAB3Dn2+S
Xljrsu8hR06tPsfMKHJrYRObKauiPxt9YB48I0g+DxVODBCbzJsMllv6p+MRQFy5c2gjoTWoau8Z
RWy0yvJBfwIEjXPXicK935qrCRLszdzF2mtpOfqhbF1tkwVOc21Eebq3Lc2nNR80t+k0uPfIGYjv
AMbzKST0hMM5PqzESZMwupz6DAXx97yZJ6JAO17/Xd3OMG9GC6a8GAyaexi+AM4f7VxXO7u8jiAP
dl/5VUYOqZo3WqQj9Ndr1v44DmD9UIgwwauoqxGFtLdVUKW7IuSRxlrvAMyaIfYhnfXd6s1TRK1e
sbWscdCuIjNb05QEvUbG564FxWUrJhfvWpgsbgepK2nlsw26SwfhBVj52QXplUOHWGozkpBc8b5q
Rf6qQYAhnCgPZeg4F6As5gMmgvxVKGYYWNFn9ytHDJZoyw6RuFvFGCurpoI4Rt2u+GOUWsS1AKFR
aDK04QT5wWAKCfu0Sa4axs69qdpqkk+N9N+I/BPuLu0HLpw2hSYhuz1yHlCu226i6tlmYVmcorLS
iueSFyi1l9evDPJKNhVglezgakm9aobYXFHkJUcjmPIDYGDn2Z7s6rMOZTa+IXo+PTqhbdQXplih
vyUdNp1zBMTDXBCm0NrxH0RKNdq9XTHCWhsg/PJFoUVJsa+cSKxyTQezADRo08vmsXHgotcjrCJ9
4kq2gfU4auawA94BX4+8UEB/+bjx0DrBiA+xP1lXHS2ugGFoYS+SgFVGc3ptRy1yn88gYkIyn9gb
e9qnUIuCq9FJDaCgSAdQX1bnmqt5mFH24A0fXqzEmw41nPkFfolua+Sj4uypckvMTEw8W9THCBeb
v0nwLhG747c7FyX2MqncaNvQ28aDbN0yGG5WcaUF+9kK2n3n++h3GegcWj24greRLnXHKK9CX7ar
Cdr/507IFOUzapKo6qNN3DIvg1vlI89AOTT4FjDzIkxYyNDkL20u867TQYa3qZkhT/L1N+aTjMzK
pCRceuHh4f8DQJB0H9HK5E7z2llOldj3zGapOKAlpcRdf22S/rOJ+4tNnCloCn7XgF29tC//85W0
fX7Jvvzf/6NUpbuXrERDXn/5QSfx9ZPfdBK64mD/W+/wTVRqIipF6Y5KGGj1j1k09m9Clwb2XPJS
3n3L/9rHWeZvgGr44whESY8xdfF3lBI/9aTpRAvGCPQ/+SmATvy4i7M0Sba8S2hWktt4SGdmLUzh
H747KX8y7vqpCaMOwhgPVzTfk+3pjwdpix4dnuci9UvMajE6zbwKnd7hnrba9a8P9dOUi0OpXFSH
GZ6j2x8RL0Xmj1XMm2I39hGt2zRKjqYpyGUpSoDSQdTuMqPWaD7ZFs8SRdOvD//T6XQxmKM4YVNs
2MScfxiymSlS/oEUvl2cDxczcx5dvEm/PsTPzVgOobTGyFoke9sPE4u61qZO941qZxvDZbTFA3mB
xbIzyULX54q79F+qnz+5ciicf9zmWy4QEpT1tiUZk9BVUM3a73q/IqgwPiHH3OGvrQ5Ya2nK4wfN
aNb7GToR697yiUhfWCDKUAUKsgAI7vGIZ80SNq0rkpoj2CEBUeAAiJN9N4A1RYfZexWitjRgZ9d4
wMDMyiiHRRZ6CwBx5t6MMwEBiXCEvmlx1ynVa93q5sPU0NvFBI1ADRanOIdVRzpOSNur06fxYYr9
+iqSwRAsiF+qw5VVedlFYjl6jCanAP+MU9YPCvvabvPkTtoaYD2LiIkuwA7S9QTQBZlHFBOQEICt
drXpu3ne4546UQL1G5Flb5aT3hWR9Spn97aF+b0cLJdwHn38HGAp5RCxXGtQqxaZiOdVUs7VNiEd
cFkToGY38fClDr2Kdl54XU5SQ+FR1GvLzLr1UAzyPI5kV+Og8g9mIB4cCslDTIYeUUQOST59/0VI
zbuMeUO8uBHH2OGr4MLGOF0iHl3qXh+snEKJEwa/37Gf8uFCjeEpb4iXCH2awO40HG1888l6qLUW
JfcwBd6+deNuRPrreJfKYdAauriyTTdyrkogfvoxLw3f2JDtWMt7K3e0xzDp6+u8MPh73HE0L4WR
9Me0jrodA3Yg5nXdZlxVsPh+VtUn6Fz22syrZINtiFskq6DvFqhmqJOMdQ9ffUOWof5gFTSoEbaO
Sy2MzO65i/QKkYM+0bqnEL8w4ZrXeVQYCx9vHsAvqezsEQGQs1b7V74f1rflnNc3JLNc+d4knjG1
tRerE8mu0kLjZIxC7rKce4GqK9p0bT5u0dU/swbbE1qULtjQYRl3DOi8Wx3a/FZDFXpi41LcdOm0
MoGXn3CylxXE8VTfELJcPRfSJkmeTkMAJtmOKHqs7ogBj+inOZQ3ETh53xdFhvfUMbC+BnhnkxDK
sP049sHByvxqNZbDbTkl9zHbEkyeRHJZWd4fcTcliyjsGzKXweGwZTS2poAEY+glDYWspQNXNtWR
tCcfCWlgF9fZxLrBHa0Kfs0P9FviJaeXBg8hMD8S7vsgJgmMjthWjLSnZUr84CrO8oR0gMpZVXrF
0YJEabk9TObLwhz9jV+G04Humv+MYDVHhxF428D3h+NIIQ7sthuWEjLDtul1n2cf4qxp6VTTfjfC
U0zIo5bpcGCnZVyNdAQ2fiy9h6Io4iU1fb6STvhCXMGjZxDBELStfheBXN+ZvfjscF01Nw0+QRmk
/+VwpkU0H2iKYBz1KZ2Ikkb1NPTgB12DOMs5PmlNVd7GUPdXeTX/QeAReX6hnpD+6gf93gcQszY0
/XacUKVDed7FGu7qggnbdk74a0lmre5rQ3MgMDeDtiqZUzDjLsRL06ekxYalZP+2qcpAXGy79JR6
AphC7vTNTaeV4oX3truPsoGEHiPEc9eH5joMO66QbZXz2U8TRPHCL6f7guSoK15I894YPWxppv1c
FwOIPMbeC7ZTxZJoYTIM9BANfr4NWQAWWQ9mkc04wZhpZuTnJnP3aW/eJxnWetM3YOPjQrRqV4O/
TtSEn2juKfCTLz7ZBMyamrXTmdZLp1vl73En+usSSJu3sFOePV4J8jqa4vHKo57dy8wkQc2NEqTB
8/CE+BBGa1RzZB3nKiNeyQO0UMiJN3K60kdjqPQLAQLWLc04iZ+QiB4jzeJmUdipIEQgbNd4SDAG
453/I8smRFeMSzjNOdFcTvxghzYaFQ+T8pIc8m5pWKO1jHGZkYUGkq+bHXThIhoq5AJzf501rraj
b4J4snJeHUMEhOZ5XHcalfEex4mjksKMLQLrjGgPCxVBP0U7M7GADUov3AHVKI7F2Nk7G9z+tYyM
ZBdqQfDZtdcZlMVtyv5q1fTheG/w5iIaC9IBJym9CBcfK3pWPPgaPKFPViXXcsiyxxZMyueRBKuz
rOX82ORihe5/QGla1vW5M8p2k2SkHLXw/nfoI4E0SW4yFs+3PGlMsnjrZAOAotmzPg77HiYtKWrY
rOWxNbLJTFdm2nRf64p/ivy/KvJ1uIDfVUU/FfmnFyy2H3XQXz/0rb63yZQE/AU3zQLd/IMO2vuN
oskWlL66o4rDf49qPFDPkB2QSQNdU/E4/yrxhfMbEhEorpL0SuIl/l6J/7FgBLcLdlBH4KCDN4KC
9GMFl+tdjHoXpw6oTntmaGzlV8EYTPeZMfboe2x7+d3p+ZOi8WMRzAEd6nz0T/zkQCs/7Cna1Atb
6JHTbhzj+pZWdr+U9MW3vz7Kx0qfo1BnM+RSsyfjJ6lVazd6T3UxomerGCSbY3WbFGR/YJou4acO
gDHo/FD/xdpdMzjj/a8PbwPV/mEApmphzLRsuJkG8H8+7mo6TNNRPzktsWUyHTfjgLMidSA79SiA
aNuE9WGMx7rZToRiELpJyDMjmzIC59tQIn3C6Y9n/T1vuYE6AFvUwCzjYhNCkZvwZ1N0KcTqEIPT
08uin7mw/QaqXOtO01vFS+ZOUFEDQ2FnFVo27R9HVodMgpTzoSZvSe6iai4DY8rgDAuG9fRLgOdW
o3GRwizP9UDz3Bz78aYVHcBg2ZQvbpbhGG+KfnoLG75Rn6c9viRgrk38DohFnlWTTW0QlwmuKvT1
4nMYTeWzEeh8cIAdc9WgF+PlKv07r8cmt+qbUgU9O22OngwhlkH1gAdza6IUADzrKAozaKTLVEDj
dEZ6oXY1KxSWh0U6DcBklE5U3xZpLwJaikO7JDcF5AUN5tMM/2bnk7i5En5UH1CLV7dN1qogbNrK
EqT+/h09jAipf4j1rH+o4ll+4uqYa4Q35jo3ET929OBepwL4bQDIZRkN+XQftn7xjLqJK1OVub6T
AzY/Z0BAJdrco9kDIg968/Q2dCzjes1HJr1uHiUJZlf+GFj7KmiNS5fiA4pbSL1KfniVZS5nBNQF
bXcrA7yM229mEkaM97ohfIhooN5cFzRs70osYIvOCBRRBr+2BTOVqgw5FZBrcw52YD/oJ1td9TqS
H3vvsihtZdSl+8Ll4k5OSeAiId/hqhF5TY6mZHRUNuCr/x9757UdN3J20Vf5XwCzqpBx27mbzUxR
Im+wKEoq5Jyf/t/V8tgjyR4t3/tubM2oE1D4wjn7dAugAg9sCGynMH1QsId3LtkqN/TUzjoL1PA1
ZUa3gltOuY6cjENDlq8MY4dngiCW66Ae+Ks0IKzKNUd44hMHo8GSK9U3u1E7txc2ux3wWVxb89GD
iK4vTbkULxwymfJkhTVo3yqbXwIysL+yMVpucgSp+Sarer7XVFVvHkHca3qZhOhPMGTFpozC8MEV
Yf2O6GO5LuAsfTDHnLF/yc2QNXQYuLq6LyJx5VNsA1ZA+LjspMF32yp+R8CLfNX6Es2Kafg6g6Qg
SFNTzOuFX8JG4b63Jdd/kw7VCwTd8JS16ctoAN3Vlc+t8r+JPhADkVs5ItY2zE0IhM6rILTwkxmG
/bMyuTa1hCzem6LEA2FnrwRZDV8726tuqsThopzMARU4PxQ2127H+K66ZfNh3wbd6Nz2cyifirit
XnrHLV8JBOZq1WzqxgzLVyt3UAtbBtYrfwY+AWqDFU8xlm/Kx+6yjlk8YxXBGHf5cH7ETdDCenmY
5qroIDjjyB39uf1YtUb6MJedZFKvc1NlR7c5ZUmOL0DEh65kb72ewineO1PcvFcZVS1XbdozsI38
+pNk83FOxMxG2jWJA+pcU/nmR3gCoNRehrIYu/e46e2XWBZ5qg4sCgssJN1iFFs8PWN/Pddj6JxG
thz2g5USrYnyff4ALaBbl24fEcfkTM0G+Je74zp0gKCZJiSMkgUXnXlx05dgRTquMKDM6V0nWuO+
FNmD4fQ3hBDnxDJ5zv3SaL4CmmtmwuoxdMKbHILxBn2eOihziY65mX6AdUHYfUZaTG+D0vDpx+2h
/5JGJpvpAtshERvHiAjSVSH76lzmw7jNnGFat6HqvkicG1sVEy3b1eGOnEt5mhbUQnJuvHUGk2YD
sSy+sRd7viZ0icjfZglPbuKfjJR43DirCzLTgrA+Mo2hvjMoemuauVUepwO5zFn2TVVLB/DZAVLT
t9SxsCof5sKLt2ZuBFdJpKrr1k3GnRtxw9ZJLq/iOWTRHqDGZHdNNy8HcRSFMQDdpvGuOsvflqNh
rivL57YsSBiNBI4g08jF1ejEwaFX8tHKQxjotteeZRFYGZ7OqXtvq3F0104dIC7KF37DlcqwVJhV
7O3Axr4SS9ec+9ZEVm6K/qjGQG6oC+hkHTorAlPbd6sc+70C1pOteID7uyHiMRdBSt0mhVs/WI4r
V7JL253Cg0zqdMqkJvAnynLkFqOFb6aYFLSWLE1fAgM+G+YFd94H8RCP+JrZVwcO+bfeYFtUiFZ9
T3UGCEajdo4V56vYzBwixHqmFWkKFffVtU0WwhXpP8uWJG5mUFMFnz6KuKvarWJfvSpKrsC5k8TN
us30YRktwqsT4s78FnFktrEGozxJav43JgPO0Zzz5alKqlKtZRscGDoGx7wP57s4tZbNAOTxxB7S
XrtmlnO5pwMxAyrdtrZl33utTZ8ZzhJDLN7Klaj8XY2Vf2sEJHyOjqUT663kk+fiSmOJP+7scEbO
ABtgV0ck2fcK7Tc97rqNxXiMY2siWWIYNspQwXNG67LPcP1uXauMiCadwm3AMuK6DEobf/loPOTd
hLWrXogs8uEGrGwniOxt7Tb5V2Z9N1G4eOeATCd09OPYkHHrmM4mt6P0umoXeSQFzqvXceQ2V9kS
Wi994s32ynNG5BQmANUrnUPlk96RiK8VKptsY3uFOwGSE8NxqaHyV7nR7HvwvS9j1sfYpokVO9ud
QqxpJeg3ANMMC/OWQirnJRiEOIxR2sYrNCV496HZpzuWV8PnEl/wustGXRdU9f00dTotg+TErT/k
8ZXBFJIxDa2Yx+WXR0ADh+Yc1G1pr5upbbPVWDrxgQCzsF0nMZPD2QzjwxIV1Wez8g28t0xt9G8j
EKlQIiWJxXMoI1U8cdriHBB1yuFcdV/Q2rA1VKNZpjtBn6dWFafwtyIjx6CajfChSj19D6SUCV4o
MAteYP5ehAwffL5zu8Sx8WCQhsXHja1o16cxDbtieguIayb4llFt9Xmq+qUiEoofSS48neeeqvB7
8VXH6I1AQbRfKpRTJFU4RJ2tJNph5oXzzIgirtzHKa0py3TBWGzNAdgoDKvsCM+mOBOHvBxs0Y4b
kiI4jJsEEW0O4iXcRE7Lwx37A/h2FfTPsWmpW8LEcGejm75Ry+VdBDVZZC5lKSgmfSgv+fwNLa0O
KvEoT4K6lnccg8UXq3LLYWMQ48lTe+CoVBxEq1xnTMxaahJJo3+OYtif0FMNeDkX0IrKsV+TTsPn
74dxoxTP8pJi6wWkb75uZ13+Em3z4nVTdjTRY6wsZcsngH7zN3+uYhYDIUKKJMYJH48t0hhsn4Tn
VlZ2TM2gvv/7JuIXqbPuIXQOEP0S9G1OoB97s8YM0lIhicByZNYn4kQvJniUETUs5vtMVzQLaKnN
wA/z2s6NvylgjYabvnN+19DIn60D+r3od4JoUPJ2fqYD9SXzyYrs9QNhVa2eovXOreeSnKI60kQw
mwrMAHyzCJSRi+Kn3yatYx2WrnwF6MaFyT78hAZqvirGqia+zrZvB2jSH0Yq7t1vvrif/S/6zRKc
ZLICcQI0kj8tWnwy71gFW+0BEgqO87ZwH2eAkGshGasbhJ5veBRxgcmBKz7tQPoLnlOnFPn1W1JR
N3s2RdDfv6mLu+cvkkiaQIt9ng3Vyadx/6XxVX3NNRKr9pDnFgkJQWCR8soi4byMBvjKpo82HM3L
drYsHjxhTwWVVDSvXqRvU3tIyUG165OVuazKQqf8Ap3Ju/eBnW6Drl4OodFgDa47x/jNTglh/S/N
rGexiETQyWIRZs1PPbuDmblCwdEcpppnGko3NCY12IpdORNCX8XFuAkiIHUEcw+H2LfUzpDmm59U
H8dCIQlyKJcMZ1SbHszB9cCg7WWoqgLqBeoCIXLrFVprNF1XqmKm3USRfwxd8lcERMZdDP11n3OU
4GaKnVsmptW2mXLq1SwPzhSQC4sHa76yWeRvmrofifXhhMEjYDwMqnEfDcebv+W+Eo7OZiLM1EIF
RdHiUveOZXbsew4wHXRLI+2jk7BVyr8Eq5wrpFE5J/GlVofXVN8XWa3PlECX7SkFfUC29coWsfto
W2m1ZRQOqRX2FXrBmhpUMnJQ4Cue1WIotG6OmWHqhOV16rLFG851OCq+pBhVqzGhLNuS4xGJdV9Z
5CUdLIvxawNBpjNakBKYHsznMrTlCi0SWhXPXTJ1TClpNuGi/4+Qgj7ciJZd8zqMXekPyH2ICQ6E
3X4hSWWqeBpT0zciAv3JMoRPDNaj3E4cwhFSG0p5b5ICciFFPu20ONB9c8SCO/kokNrpvBln3ToG
tOk8qJbrqaFx8yMGxTMri10Td/EejC33UzpyRS4dDUVUuP1zF2dM6ukfl0lWL/7IjHbTzPFAU8l3
F8C5iE/LwpfPQ8d4aBLTOkoeHPepNcT7MI049Hz4JnBi/fJtgrnxZs+S2tDMTJOwFH5PC7TeHZ2o
f55rAVl0pOl3s6L9WOT0MtMkraOYOI063dsVUZARPdUNI563DKHnnI39Ti4KyU6b0LUQSgvkN/bu
c6vpn4UkUcgszPLNIdZzL2w6rErSPW+aYuEJ0CEW+2gmDJTqOqtQysc4o0Ob06QLCyJE/I7OKLTt
zlszyuce0eoMuZokf4g0q35H2sK3ovVsLd3hCuLKcgByXJ/qqmYqZ448ctiz8gi95GU5M+ikLDfr
T+Ps+Wc5MmZpKxwESoIoYZVJiBHJkISY5PMetZQDuqcYntng0t6Pc7yHkkox7NNu5inzIdRcTAjG
YvnGglotW/gwFZIvtE+TV33u+o52WzjqVhakkOVj5DJ35y8tDF0463c9wZaVK59hebMuM/0bWCNR
9/pWZeO+UNCk46ZiWPKKuKzfTaBK8LML4qSQbDMZ0c0rznMa+Giy63sBR3pcA3vlstXP4qpQBcsM
ZWL4t3wuVYpe5joWeBkGq3y6zJuvFuXO19PAdO1yGYIYoJBQRS0OU2/M17Zi4mG1c31/mfgUFpdP
Tgjw2oUAzsaRLjgDg02iAAUVHgv/3Ieus76MB0gb4muwazpbBo589XqQt8SES6YVAyF42d8af5mv
F243FFBIqEK4N8zCfMX0SgD1fagrG4EjBTDeHZ+SrC+96a7uB4ZzRcdPrEaRHaeFT4Re0WSIs3AL
ljg5n0y8sIz/EH6tq94ot0HCJVgwuBu3F0qTmnLn1kxd55GCRxCR6w7txy4hiJQzLK0/LZbNoMzp
xvpdJUxcWkFaWGFwm4dmkx0NPVzB9MyxRkcfni6TGkIthDaBFg0BpzF/U44XZlcvHHGW5OUv85vL
Q3JKmd0WZWQfDWF8FehNKZc9g58vyymW6laku++XZszokrQnoNgaDU7aLXzBEuVhjWTi7Hdt/amU
zNDYbzJT63WtPOZWBGqSTmutRMfhDiX/S5kF5eukKHYaUQfn0eOcLUd0k7AO6uZdFBY/SJr2cnuR
caLNYlSRcE/r67lu9DHchmV7ReISE8kg9qh5We6CxUQ/d6Wze58iPfWmLtFPARq0V+lzSdhL337p
67B8i2Sobj10dDtArVw/KUmutDoMI10+TqinX5fy1g+YkKoUIUHO9nG32DwmiU4xny7PBsKrQP34
wAY9jnzmTgxRSVm2b70LQQLMvU8GHmVIPafm06gj1YKchCS3pBK2aYfXkZvIJxg7rNN7fsiAAfFx
zkRxXgAPnR2TGyfXv0FEefjCopIwwAZ33CYfJaeZrYbneaRMrlLmc6LMzCcjLzhsOcc+la1fvURg
2k7ML9z1ZSQ4oMk7+gjBT4qoWdxulJ8tpwlJdAa8WOVPXCElnLO+o9nJubH3RMEzBS0zbopZDOVr
ZhoMqEdmxlYc0ip0FM6WW48bk+Gyxi9z8VyO2cnj22ByNF81hIJ8pKufUbGaue4n2okpVGMRdcDQ
5gORK8sBwSUjCwxkfJngsfcATgl0DCyeWu5Q0eORcAZZLHyYRuZlZjaBnixQ0Z7GKmOIqI9KS/Cl
4I9Kbxcf/lrmEgIw4HzeWmDyabsYmXBPNkynC6TV1x6A6ier9vqvXkEwQsdbx6CRcuPGAU0IGSbV
Z+zslBx1uxDnQsruKq7i6Nb0itdhcPjWcBdbR9OPuFWGlO8AZy7dEC6ET1Qlib3qpxn2MFD0gLql
d2IS7gSH7FhTTpRlSAU5w18een7wmYzn69RkpH75n5cbc84THjGG7EkbGHmmVjxUjsXSTXeTCXcu
jxJcYSB2t1ZMVak8h0NmcLiy7cpbnBU84uW6chc6MuTju6lNv/X2UrrbqKWBvQyKvbZ6tU0601FX
ATNK+GFD6k6/Z5DAJ8aTliXjofftF5J08bnpTUzHQGVLJCEvxibdP3VhV/5Pj/hdVfibVSVSQN21
/VPA9cuq8lGnQ/3f5i0tu7e/yhH/8R/+Y10ZuH9ARSLqiVIf6xYY2n9yLolP+UOA28A/FECHc7WA
7c/0KeePwLb0vgsp3w/OMhSJtu9A6HAtTCZCq97+C2cZIssfexH2lNIBjCFpjcG8wIv4sSkORIsl
NayNK5sx/D3StHy72I1zzNEfb8E1t6SSDuYDbdKw90t72TKsD+C2+5D50nJ8mnkOXFmtma9l3flY
HcXgrFggFGueS0hV3CLapp16UAAI7LQjU4HHJ4/94nns07vRtDsGYMpfGyTYraSbTJi+tSE31zIF
mzQPhtSZ+dgVNHFVZXpgW1R+Y49D+4QEnYePBx5u5sD+IgzA/771AcbFN+sSohX293Mwdw8J0p99
PTo2YVJJnz8wku9PmMrQ8Xiw8FZTnad7xuXxJmFLcZ6BYeJ7m+i5k4W8joaZbNf21hqjxeICJBTi
pnENc1qNNkz8AcNRvvLo5SKdoTEfFtEIqhSbvFWnds6iQTyemQ+VQDVoYX3FgCWvOOZyDv2AiaNP
259GyGXqGkF/J6p8zQXDxKyQzapWKViqsV4jEWrW/Fj51dLZTNscA4scdmx06CGKOnYdu8lUwPcm
ajFn7bST2qIgf2TyU2/GOXrG0GZ+GPHVHyfbG14KHHKrqK0DFOI6ZQzeoym2eCPiBggd4i1xNWAS
XB4LnG5pv42h+BvvaTZJnPZl1hvLrnfbpNEIrXZZC6e0weXbHbkHaNXnh5qkP2LtA0B+IwSkacUj
t8a1TMDlARPxtMc0RPJJLG1o03nRPRiAM7rVzJ4n6tjMMtxAth47Zy9tAODJKU63RrqApumGANV1
0tvpjYGJqDIwaE9w7/ZkiS4N6jcs1UYERJHdoOcA6x9ajwnnQMdZnLyw6NzmhdLMeWiWaozTVdCW
MbY2JI9lk4z3YZfme3J3fY+EEWaEw7gL6O3wh9gLoOoH+gYymz+MOEzEozHMrq+YEyd0z2tT5f0E
9h4oxYSzJ3UZYU/XY1zMVb2r4cGgsMmExAlYTfcjToQcgmJRmzszlkm5Tg01bWKEyuHawL4SbON5
MJ6j1EEQZC5ePgM9yCcSC9jWr4qg/uIsql7giJnhQ5FFBqGpnlNXqyStoufQKdL8xkhmU65zAl9u
l2F0hx1IrjFc93UEdkgSPXMiSSgiezozgHF7lloTaUzcexh5CL/wVn1McSCxSahd67WObBIAVK5u
2cTWty6bhG3H5GHtRhLoOW9A4PYjyjZXtaALxmAXz0V157ZN8RxMtCorr5Yg0zEN6lFoIOGjJkl4
jHw3PPqVZ2DLbzsvxe4wORsgtN2yErLw+MmXNNcIjG5myqTlXaLtHvrBK+5qv1J7r7ZXkRyc2yAZ
1FOYVdMVpYhJuWCo5eVyyv9Pu/ObByI8Ch4e//l5iOeya+L37v/Kb/9Hi9jnn+Mfnovf//s/VTwu
+GdmiWjhUT981+r8qdT3/pBSU2IEWnmqbPGvx6IF5DkgcpBnqfR9HPP80Z+Oa/8PRDc8MpG+Mxc0
+aP/4rl4mQX/OF1kv2lzUMIr0LliPwm/Z1mAYp4ncUjJw8vVt0wZtxSQR6bneip8QLdxajGWBGH/
SabGKrHa34wJL1PVn98C6amSEiCwYWX9NCUsHdetfMZspOsQ19T7j+hu4xVtU4XSV9AxGMxl7Cy8
rkBB7z1ASNvRfLFJ/V6iDXZJdS0WYxWXPqgFqDKevKk13QntygpT28YYaN1E9a776LgENlxAn0tf
Ezps/Y+zbYMwnD+0S7mPczhZxnZ2goNddjyIVeqeazEU82oRHTG2RtNarHjTfj1bxTPl86rhajgA
TUKWjSzVtK4UWvQVD957u+MD+Bn1u29cg4WgW+4sIqzSM1ah+ywilHAq9IwQf5kbvEgLPLICL9vy
DnJSz4giWduut87rYCUi2LJlxiM4Xzd9+jAZ4VNSj802bfPt0FWvWJrEPs76O9V6IL+Kzwv4D5iu
6xpO5J6Bn78a4WmsrKJ4zydbwO722UOI8b2w2SK7fXsu2hF8pIDw6La8GIOV1GLVkqjvQq7/HSu/
OVagNJlsYv7zufL8tcnLovuhxP7+3/x5lsg/bDYp/PA0lfheLObtf54l1h/sb1H1oVq7FMusNv5V
YuvS14RYAiD15xrb44bjcIL4IAWcw//mLPlJoWeiRoTnA63e4kWgtOo//4upA6RAv3AXOgef+CtM
FxGR9qq2vrdp/xEbpE+Dv54WPgcFn5GRo5ZE/sJeCfuhNi2sCAfiSWlUB7KKV/6EfkWzoe9y17OO
2VLjQwTxW31/Iv7H19a/1y8vDj6DA5ivzePL/vEjMtnIMFL4wUHZAbNjr2FnOUyS1yXp4yGRTHpV
kFfBqi1wKuJJjb9OBsXHFsmuhYxILixOaaC7AUieVRv1qU8RprV+AvoyyVg1QUhER4Qj+rpvPZLw
kLdv/nJR3X3/qv6KP/y3H4KMl4D6ij4Iuf6PH0I0dmWBmQ8O9cJIe7K51XMjt4+xN84faksg+ZMp
4hsjZ3YkBRPmMcDY7ZRKywTjYLojHGi6Y9bjr8SwxPtAD6wGn9y6CdbNzh9G+ZTHPbAb5gYszfV4
6O8/AwLXX34H3+Oh6V+ejj8T8dAyIJT0xuBAVcx8j+khYTJEYni0RH//Sjxof30lnxUczajGnPz0
ZTmDZL+PRBuVEU+oiyq0c/361HTMsJlt5/+lzFVf3gGiXhtNLRfZz1YzU7ZFkcP4OQwKcSInCr76
XgXnv/9U/+b7s4WEhaX3w6hdf3rqBw3HRUYWGzAsxrA+31plBfEhbf2nv38h89/cro5Jne5x46Gq
/flQSBRAOe0RP5jwvI+LVmVGAdfMPPPDzWxJKI8jpm5l2SEa01N49GDpxk6Y9UZwBa5yx6nvGyxN
hIUOzNArSeeN4xw3nsLDcCozRn4x1+aHQTH9w20omL+qZMQsdpndT5UW5ftmfGgZF34c3SU+/P2H
hCzx81XCkhOJJPWYdiJipPzxlgrNMMPM3EyHUavqc62v97TS3tCa+xJVBrzP8hu4dfT4WpnPxZsc
8C/0rPq0bl8r+KuLmL9D1l+7hfgozZT4elLeXz2t/qcv2TZyNB8lTFiSLkdcyY0bZk+mgBNAJGax
6bSbIFKFuSm0wyAFQ0CT8Mpxlh5c7UJQvQlnSzsTeLpEhxwHyJbk1PhgFMHMhgkvQ0T8+761Sv+p
0U6HBGoNzNKaRrVW4XvElGadw+Q/YjfB35Hhy1gN2juRaxfFwOJjWw0m2iM4cmu3d7FbdFKRXdmU
6XOHiBBFGgNP7c+AfEAy3zy31Ei4N1TaWXsntLF0JG5EaZdW7sbQjg8nssQT85n8o0fe17eKcLgJ
xkuATSRoIvY7Yyks6GzR9MnzCySo2luiI2qPifabLHXg3rrag9L5MVkEVh6Pt/izYAYkmfMmsK0Y
2r8SYWQxtKPFoEXc2Cqm2fWaU55DfMhcWW/Zwmucb3FThhV+1gkZIvskfDPEZu1JADjr73NTZkS2
MevCEa79NhIPmBMRIwB6V+gM0fxsa3+OcbHqyFwsN6A3MPDMutkTPF+IC8HfA7fYP0KEsN6a0G3v
8MS0xbFDILquvdZ6Su1dod1CSKjAjdSW9QaApdwhKzQ2VjUhvENG3Xwo5rZfl+k08tNMJI9oT9KI
OSmKrHszZLnO2TYcOyThqxm6hw9txPxioT0DEiyr+7nJruMQB6+hXVCDyvpNr51RLED7dSPANpgJ
PnpFBZ0Ek3osEnXN2P810h6rqMNtFWrfFSuljzNINJM5yGZkT0qKGy4tojt96EKNPHtTPxK0wYqr
HBZ8XYJSuscOTzeM68vT/i9fO8FkXiRrOymnK8PHJ5a2E/sB7R0ztIus0n6yCAvOGt8mJjPWPAMX
1zB6Gx5D6Q67FvynhKX5ptcutYZC+8pZyvLcaQ9bg5v+LQHfc9/HLTrw4mJ3E2ZS3S4XE5xsJXO0
WdrHqJiyg9RuOa/kdnENXHJMV2pzYXxkjsz3Ii8ChNxF4Zpwy+K9GWz1KQll/8X12vkTUrDxlPv+
cEyHAGORquxzI4hwr7s0JE8OrVovub+MOWWjlc3gOkhl8FoJOirwlnojNYIoFypfTcYyfbAHUews
YUZHgbh5a2eIzJIZkGNg9fFeunVxjgm7WRUih78K95o9dZ9Wmxh9+imoWB+4ZT/vDRcFy2XxFiYI
lYeuGcsbMYNWCCuKgmVgt9fozRt4GsBEiifHRQqGFhNvxMBSlk/cnDyt7mHvxCgnEqxXkc9+XILR
vjW5UW9AWNX9Jg07trGiKoevUq+/g0wshzlJmvfImxSZJ7GHDKsrzoXDns0Q2gRRVtEt62CqE715
LLVSzAXixLvLJlwIPQBdokTd9CFTNhIYrZcjPnLcxAZ1oeEgBslSlvloYdgnaqVH2bERq2On/bIY
bNKyhCV1QguKMJ/yy81K5P6A0Q/zbFU3VoSy1tNbfDhFyF6JqEDCVhaIaBqWo8gIo9tAGwac3jK3
l1Wx7diQc7wK2RuJNFoqG2TtR+WyHe4bi3eSovfeD0PHRzJcXBsdUzjS/NLE2TLxdW4v6vIFT+6+
6kw0ZgnQh8DDU0GtwlI3dIMVdWRzGlyuV4lw/hs18PAcI5TZWiXSr2TO0FhS25h7KfJ6j6DKucJc
bDzMvEC0MTKevEvosUVy5sh5RTWN5pK9cfeAZJd/AiKJ6sOsdcaR/CR85wraJT34UJc4N0zopNSL
1pUzCTY0HAqy6S3yTmp7V0X1dMzZLZE8nUS70gqjbVn0TzJEGkwrGhM2MDpbD7BVExbBQFa3Qs2E
hjna8/V76Xtj+3V0btq8Jlxnhi7eTUXPZJDt2KaxTOybQZg7FScrsLRVgZ0muplw7OTL8fJ4/1/D
+puGVfeFfzsIu36Li69/bVf/8V/8o111GX1ZLqsgy3Rc37oQBf9sV+UfNFEeGCImYJLh9L+6Ve8P
jEye6UMiMP0fDGw2rEHH81BmkOYhaGD+q271lxIYMSI8DXFpJJFL/tTKzYTtMWQ1lkMZbudg68zX
fnL793Xhry+h92E6W40ZH4jyn14iHPvMUDrGawitVbpgm55BZLt8pf8cEvybfu53r6L//C9tN0ub
iRgO7SIqXlvjtZy+dr/z3v3uJXST9JeX8OLSLmArsKJf7j1xP8ebevn8958CANAvrRaQRmadzDS5
MoD0/vR1tcSmJGoAJOcYRaODQsS4RWWOjUt7pJwwzR4skYcnAa/qZCGFYrtsTVtWaXJPkPW4jymj
n4kisuQ6Xoi3bTrv3nTywdlEwzSegwZnPhYCsbE6oPASWNpjLMyeVKG8T1jw+SCIUTBfoYTx1n5Z
veZ+RXonOv2slAMDBzR1kJTRubGxBBThRddZVWHvr/sSXhfQWbfpk2MkMu9K+Iv7YuQeI4qIs/Va
1IZ7lSkNahWoAyLDwYSvtyjEriEdX/q0h0uULx9ixnSbqKIETrz63QX3cQrjnFRiox42rbfke9ts
z2TUdh+IZrDvx7CXe6P3sm1J5Xa0c0qRrJf2rk39mm1dJa99kbLis+xpNeHLe7A8skjt1O/OHvz8
bYlwgQD7uZXX0AS4H2COrVXZR/eUAeN70OXzPeH1fbt2w8nD+pDwevHydSzc8FNUkfa3yXEPfHBH
HKmbcZFfm0ZrmJzW7r4ZOG+i9ZRk3XNgxn60m9zOvgcuxl+kv2DsMdfljFJxlXc5+5XZcTfU0d05
c0ML1Iqt8i0LHvwjvD8IFg5SuD5LjJtE2V+71rBX49z1XxJdBS3m16AInBfYVmqNijP+1JHOfRTo
+pjTRjV27RHyHssvqCEjytekFtMqwRVG8g2aw+de8PflE+8jmbz0lAdO+xwbM1abqfaucr+Prqt8
DLeW00jcMmN0P2YmudJIhzZQwJrdiBh2X4KXZ4/kumodhHMIx2IW2OMxR5yc2TYPi4SvzLNTe8uT
bk/CVYqmPxkAESz9I2k+/MtN0HJh+LFDfPRcrkQWpic6eSbVZIpvB+bot37A18njF+Vm3lQECnJ2
3nRjkNC1mW6+I1MIhtlUx5ItWBPKB4hP6n5WsXjU1d+ETQBVrJlpf45SYg/sOfwcepiOuUqM8MYc
gzJco6D0iGEDk0YAX2jfzjgcQVBBEJ0WZZ/mqqnPteHJBwk37+gGlXsXGpaxR7pl3XkyV+fRdp5h
dSz3nQeyeT05gzj0ADbMY90wkO77KZugX0fh527qsxWwBHLRLKM39mTC+N/sJPW/GSokgc5ox6vG
k8HniF3/Fl00ilYGNmJrtB3563RMfB+hSN2NXKYvGWvIZN0OpKBgYgJs0cr5kBPWcc7AbT6JKV22
4czQkhdz5N5Hs7Z3Rnv85Jvh8FrQ9txTMuG7jU0AkXY/gXD34sFa5cgp3mXadqc67/Ob3prGN8q5
4rpgTnM7ycV6ygJ8tKu29Q1kjOSLjaaa7yzyyHaqavy7JG6KN+qtkbnGjK4mibqbqa3ds5yQCLGp
dq7Syir2snaGdTV37mMFmG3TLfNyqJnaDPABTF6glvrwysywu28WQXjzIsLUI6nBdTaoqcvdEI6Q
vmIXZgrmneixboaEXarbHuTAIZQaebvn0iDmh2nzrpqrdt+VoyKlrYIwxFPF3vbCrol5h36xiso6
elrMPFQrcjr5O50wIkI+8MI16qTlxLtVT6Ysl9OMxPnKSUzN6sc0vMZlLBLC/RIEFVQMu5J1PlZR
FRydNih3nTuV20ooYw/tMiYyybW4Jnw4NzuqhG4r5qY5Gg0xFOipEE+GUEAJDOhDwjpEFoDrADZL
bs4yoQKDiV7g1/w81l3HMTakGB5sfx9hKFx3nAKvcRxgxRo879CZyfDVE8Wyw2DoXCFSLvZjGbMr
8Y2kemvTUn7uvALDRhbE4TeSrEnNbKfxNpCCGBf9r5sF+sk8spvjPCH5Rv7kjbfEkkzMdIm6ZCha
zluu4YVvt0P7LRVxopeXjBcdaepiN1r3sxnAC8468TnFVfDRm7p2MxAywgSrYS0UxyhUUW4maxOZ
74NdTOFLYkfl8xDn+b4LyNl0nCVkr404k20Z7KBaBGsx9emJzu6NLWN3ZJzKukr1iQP3PkU4iNiR
w7MZbgLmCpFGSBpMmIIY5P00XEujU8FqluV0KI1gNld+RfPUmNZAx4/F6ZS0ckpXXul2PdM6DDxd
UfGGxYTNIIhT91FOrfjUtcNyH9stP12lM1idCtqIN+pp3lL1vGycYgOZFjpPegeiQr3aeKpil5hT
Y+Kn961FnkvPao49qTlfAsm/nWaJ+5g3rnMVSqJXlKvTA2vk8tz9hr+nGm2OiCXS5xEqMuTWGqF4
7Rpbx0bw4XddsVc6rLbRDzswVy1OVzS1aGFA/cohQD3bQiMJ3enOamb7TTJv2xYVF7gb6mQvrug1
oQ/dNidX+2vCMxzPj2if2tRdnrmQ1J0L6YMkhz5gIoKNjwSvYB83VbH3G8v91LHZIPUqNsNzhs1h
Xrd5QcgC+OI7nNHL/WKI4SuKFONDTu+4JgUrkRsfkPr33yntpvDbLHizk22RsmpX8oaYR+MJEguH
DHbXU5KZ2jcxxS9F3/r3QTlMO+P/2TuPJUuRLls/EW1oh+nRIrTMjAkWqXC0Boen74+sun0jT5wb
YfnfaQ8qzarMKjmA42Lvtb6ld86z1Y32c19r9jOI/vGKlcrdyEpqqxEP2EorbbkTAZZFsET1XSEz
nFqkA6NGsRSRpDz11sEPNhf+EQ7rGz3PCxa+Jj46NeikCkDmMu8mFNgMxI1yCv0oKpmvcz9u99nY
WusSvfRS1brNRyxAJ3bmmF4HnhHujQwO7vL3WJ48Y7qFVgpmnhPKcfIidYUBOVhnqcDzaLc9EC1E
H9c64sq9Oyr3iw/3dtsGCOwRk7MY6iiYn4apQt3Y4Cw3KlJ7sYtaJMWPiWQKNIw7qUXf6gQsMpPC
uEefml8LjGhExRL5uhixgz3pqnCcRT4N8XrqCK2DRu0TH0r6VZeI+NpKpLbhuJ8c7C5zjpSc1Y0h
Bm0d1KW6plDH0i2QaaPaKDRroaYMDLVJPjfeSsTja9amfg/WmWN0YDfl5dCiJF/mIi8eukLlm44J
hz0QPMYjuvn2ugpR79Yd5rUQw8/lOBjloQrcYWOZhoaqKsm1h0bX0dJ7GQJxx0bim4JlWuohmlLU
SmUMuDQCDev19OWqss+3rZGnT3rHcMpKKhx0AYxvVPTQvWdVs8KEqX8bCX7qFoqsYWRP5EBLlOBr
1DvmYVLDdEtOuji4gz2uPZpXe280SdwkgIwoicx3e0UVr2Cmy0kmhnyl+OaJ3UV2G/AvD7YGzmCB
7Ki/6FotRuOV2DfU0HNsqlMV7BojtrcRNE0ECYFLskO0ne/oWkgyaCbfkbgRI7NZdlF2byriCwta
aeuplNq2dYq2pvgxmi8jOR0YRPPq3uotIuOTSDuGQX/TlaMgGa+SyyHWfnpVK8i8yL9YXWos0ngM
LrgNXJc6jjkcMU298bx6WBcYCrZBEPWLnH3J0aZo0lHY1sWaHaI8lJOTLVs53uBbRuoEffg74Qjf
m8m5VmZjbUyF8ZZ9W7XHRm4uYFQ8DIWclnCVwh2z1ZYHMffdbGD1QVZv/MT7gguupp0/lzWxhAcr
bwBXhU6uXeleq+1zp7TXqSi537xEkk8gq2szY+eXqkQ2kctwmfQhXUjooNGisPpuO02xfAm73kH4
YeD9HTvVr7ExFfclyQETpgkq48j35VHGbnmT50n5RUOUvmBVz742Wtl9L3vh3gujttUqJWh53/Xj
dDAjP9naqex2Gnouhaeqsm9sr55u8AHV99jVk3WfdWJcKtwcBNe67lrB4iIKWcotiL9401cJR3I9
jQ5hbIwd6q3qm48l5Wj4Gs7AJHX8ejUUJDyWG69TSXJs8m9s742vys29S8PvWsq5plPc9lVMfZ7w
zeEmmMZi347S38aabDat1/EpZhmQ44T6crioa97iSgXON1vaFdJqOY3XttHGt7nTQumKxvqrW7O/
wn0jzauRpIyvSSrFARV//ozRl0p1lXfWkz6vkK5B9J0uPYlIMe+OMvLsS5k17XPeEjWGm384pE7Y
HwdKvN8BDSDYlgYvFyVucNOLMvuRNUJf9q5hvzZNXJh8IqU4GIlJpbiVzsLFh2HRNMhtzrqN3a1H
aA6PVi6ydRI4Bmy3vpdXhTb+THrhfTELAarDnzzIPGArHLI9l3GPzo493sRSKDPZLTpNYTQYa2ay
OI13MQD+RYmrj9fLansYOVXAybDwiRv4g5tyWjVR9qCl0RcFqp5097hF6qajG6I3s0iM8rm2YjJO
aGHjnwYo260cdsZYZ93soYCWftFOqbmv64Ct1DrMxiBE8ZKUXoeFDT5atuO45Go/R/Kpy8WAVtfo
XO+p1ap8wbnT23KKGdDPRMFjamntBYtiesNWMX7FtFU8xhUmlrIrldiWmjMaiyggy2bbF04A9xc0
B4epNr9FGzXkoGki9ZLUrjmz+4f40JvdT7DTBFFR3gEt5+VHi53t97zUXZC9c+SyllxNRY8nvrG0
dNsmGNMHXtUFfI8By15Vtlc2nOErUr3xLNlp3Kwx8FSXdQjBv8Gqdsf3/6PNYdl3rGlAWQQGAito
p4NfNN1NglmVPlQqyUJrLBYuYZBdmQW3TWkV3yziKGmWDS/2qO6nzmzA6bsSb3MOyS8GdLNtSyB7
fGrpPRI06DZSVvWdo6dNtqSlBNCh0zeIPjvYcYSiamiet1K64gJL0MjkUndiLzOfs2lsht8AONM/
YCYExqmFGy9U4oGjDusJeoeXIBP6ipr6M1S14aiXhrnlb4Fbr6r23o5sTIRkhPdFO34Lp6Df9LNv
j+c2xpe+P9Gdory8wBvpbasQuBH1FR6KFYhn0Uv7IeqLehN3szaU3JvFkLOnGqUL/15zsIpI84Yz
yBMTcnKtysk9VBVV7XZo3XWZ5sFr4SfTMq0HbweeI76aEz2xiEMwXJg1u1vVOGiO+yG/A2JPUqyp
3QIOaEFXjtltEGnujQCZsXJj17yCRW39MsI8x2M24CbtovAQ5LK7zh0lL1Ince7tMvbzcDlOgdZ9
RdWxCMAHbDOm23VfWiVuBqXfQnNxd+lAj5Sud7Ede3LoW2ZcvBtzQwHswBZI3UPYEV+nIIQdrNly
3g71i/RzsYtDyYrFRvDARKrtMsvvL9jKicNgZyG0+iph/1vkv7qWiBNChcpvVhVj5fFavMSLsJLJ
N4D64DeNsguOHhicFdUSqFa4zh46U1PjUvNNx7+KoPebyyKvKrWw6qJ0NlWu6NB5svavyAVNH/IM
bgrgGH8royZclZSwHlyz+QkPoYMcy1alrqz6QB/mu3A4NTgAqOk0OxySqh5VnZHE+yzyDVzfxk4z
zfjA9+98EZn7lJHTS8wcLUt2hemKcsf3xiS4vdDHYEne6405DthElPsqOIKoeLpwav2WPRRkI0GZ
SOs847vtp8PRLhxQMpVFISXJ6+swMHY9cI9fkibOjaNr5m2j/F+VsrWnkE/v0fzNeHWaogKNXavZ
bo2iXcudYkukJC2+qAIt2c6ckJwKwMeF0PdVUBP9h+MSHoe85V2ipqtSM++Jm9nBf6W5rlGMiwh+
z2jfcB7P/lZI481XmxWrqEnddxg3oRzFPknUu7EAC6M3/BFlQq3TsExXH9/YuyIylzJMS/i4OjCI
/FaKvCki641bUn40uDHphQ8qtlky4t641NtPk1BnucUfGrHfl/qNccMO/w46YCSOPqYYDncQqrqL
JG0RQNTgzgMGL0IGlW2LnsH19/dnGhYyVuR0yHNPiuROFBimVkTNbkx4ivjkWKVJlFhwJrU/0cCd
Uuo87o8P2hNCoBq2TxVcCZP/VJZavctGCYY6Dcje0iovhiZBRTOl/HFTjgYVxHSSlx3+7E+uP1fi
T5+vaSHy87H50KM5qdSPoV2CPQVJ4GWE7rDpopBRDY8fP893yiFuEhQDTUVU/mS8zlq8N+NFGSwX
rY+Wo20p3YpBsosIhRVcpSbN4mnEltJ3vloXNZvkjy99bvxY+JRMxIOI8+cu2NtL+46tjNC06rlI
Mq5Ly2lD6ioUggVSZBChITuwEZLb+uPLnvv00WKxN+fNmgjB/rys1QARIeGg3okqJt866x9dn5Jf
6DJqfXId/4MBi7fK0/Ft4dw6lZqFdaUbGHa5XNM6D5VZbTn8q3UVCP2TWcZ4r4/iXUIpQP/lMNHo
pw90mv59l+7UDd+b32NzDLofqmVsak1qXFJS1reuN+mvMIAoJhFE/R8MWoQ3GMownKHGP1HyoWhs
pyHU4c6KEFVRV1DND5liP36H52Y5XuHcvkKdav5ucr0ZtbYK7M6GBv/PLNDHAa0In8Adw0YX9PGl
zn2FNmQNNL1U5f25ifp2lCaqy/sRKNhuGCrgXkPx4nrFy//fNU4mtchpTahGjBHDbC8nt97aXnb7
8SXODg7GH7pHhqLzLrfa92NvqM223pXsXS/DTjcPZoGSb+qH6IvUmGGqvNevQxBKqxIV5t4LcFl9
/CPef3qQ4RxaKHx/CGNPe4+2U3aWVvjVLjRQJLZF6y7hF1YXqRZX+6T0808Ww/fvjuvh/YCdijxS
nH571QxLmflhuyxXbFDc8RaBhfhkK/F+LCL6gffpUNo133OA/BBbUZ2kFWw83ABNSeZjUfYXIqaX
8fHjO3MlbmLm0xAvgQ79ZJj4TRRN4+gVO6Y28m615miN4qGs46ePr3PmNRH0bepo1efdEXr1P4a8
W2aJ5deiAKKgr+v0FYA3ZkXYhFXwSeax+X6NBZX75lIn0wU1KjdATV7sOuRGKxubxIx9aDFR+n23
hvQ1PY6YSLcO/Q9YgjbVfb2ugq8uR1ZiOU2Ic3R/t2ZDGY14AArgmT0lBwe6zaG1lAa+DtBokHIO
tCtCybuQbhHnqnadmm3cHkSfqquh6Khgw9oCj0rFcTG4IMo/fqQ2poGTxZwVnL6ezgeAhPV0sSOd
XbN8sv12UyPbZ/yoOhlP3t1IctNrBu/00M0oszoNvtYKTalIsNQnyt27aNAih86sUZXJ0uwes4CD
EbouDLHZHRCyyymgsEQcdYXpZaDeGFliQUqbZUKtKPoFuilx0GCkL9Gg22SpItZqW49YQpXEK0p4
4oIoD4cXjE9QMV+vfDKwwPWrlc0d+jwtU+PcODX6NxEM+SeL1pmxZpL6gYKDNYst/8lYC7K+Yvcx
8lxirbnoDd/a89bVLoxrkgNVYA2fyIjfb3gANmOcIJYSbjMU4j8Hd4WvtB8AHe18D/w+9dZsXYV1
e+FaZbuFjN9eSEqvD3bkh5+kI5/5fNnN6WR/osV5f+YgbbfXZOfmYMvH8UvvDsYLbkPjwcGn/PPj
4XbmJhF4MBtR6+Cf060jfVHOmyMxzASC0xXpDZp4dIIa8jHzeu82SeQtGxrs42IwKdp/fPEz98m+
ynLphds85FPbgEDORtkpz3eQPCKM0vlDqEKkHvFYf7KevL8S+nq+J4HCSGCMOZkQqQE1IbbwdAer
+3kcIXiYHq7QmsjHvx6mbDcQTCGM4vShnya3lA2pp8AsU3QFIKwml8KrFV8Pg+Ni4HJ//O0DtHXM
R+xvsOAg5zgZomGUlrkNymqHrMbaaeWYF/QQ6ek0qZU0nzzD9x8gF2Nrw9YAzvm7gHD4LjgDuow7
0+wHaWnPZG78iJX1EA7uJ3uQ+Vv+80DDpTiWutwac/5pXju8GPy7GkIMeGVri1qpT67AQqT9tJjy
/kCZ8rPd6Pkr/mYfzAK4U1+JBi3DK+YrVkZ/SEgBLEbAIDU40A6X0UJ25t9aPhDzsfG2fu86uOLJ
iHQazh1tIJKd1nUHdKE7206uI1f/5DLvNzbzZTgaEvrD7uOUC997Oune/NW7XjO1B03k9r5UrIgf
j8P3swhXMeYsK6KqMNeenCdIeFN5HJOpUFtUtKj0LNOYML3cvQU1SEPdm5bWWHwyS5rvV0quysQh
HAfrlHv6qZEb2foc+5Kd74xUwSHSs9aVIFSUT5d+ymliN6OfmgutAEu3FJNf0vbSxbZVVbhP6SNv
4G49TKNT3fldQiRtCQv297agKkzniCzOffTNwd2FbeN88uvPvhjPnw8/BukApy8GSYJM6WykO6rT
+Toe/figKeqcH7+Yc/Oeg66SkpKPF+YUPZnBunLzsEh30G5SRNr9TocG74n2s13LmQ8WRCN7W+Yh
iHQnA8CBSpeXeEl2QJ4shCyB3CtXV5uP7+bcDIShkjKcN9uxTjWiU6ybKuy0BPEQ8NdesEwpp2vX
8Fu/9bH997tozoyOAfFRzMlppydUr43cHsFVwtkx+DE/uzpyb7M6eP74rs59PB5fu0CSeybrCyQP
aZMEK+3SyPFukhkGbATOD5otxaYOHe/7kJbxnmph88lSdW7OQxFrs6/2zxx6KJ3q0gJIuQtD87rN
tdcpDjdl/FTG0z3T9SdXOzfgOfaYDPaZLXP6NEHlIiEtm2QHHTLZEmAgbgcz/gxyaZwbI4wOQUKb
AaLz9MDvdyYpL5Tcd2R76k+R1IuNhnUVNIzVp/TmxED2kkeWWtH219WYJ1dOKqyt9NB0TmPp0liO
SxwdIMLTwUOP0cEw+2QlNc4+ecEJmy/Tctj//Lm1rINGd3CRsdoomzZBW70arV9gYvcabJ/ec6eo
TohS0sTIregJl0Wzh8n/IlF0TG7ZHsoBgyhVJH/hjlq58CX38fGoPPMc6WmzBcVADKjudEFMBb+B
cKZiB07wRzkZ7UYvEVMGKfqV8fXja515HMZvjbEzF2rZdf/5OExj1IliadnaB8YPnYLDCv/uazOm
+U74ebymVN5+ssM489EZhNu77GhYsd6V9fs6HVUdFtxe7HyRUagtTVQ79DHqaWGB+H+s6qFaocbo
d39/r+QGwhVjZ2P8Y118W5CC2BLVXlPsOKtdQQOoqUqnt1TjQ5jQIQwDwmk/vuK5N8mWjTKAicWY
qezk6bp0Gxu7KggED6vlaJCnnedWezsQmrfLXA7SH1/vzJrDDbKHgpVBvfb3F/rmDrOgBuFK5tdO
9SGdCxs/kV4V1cpCEfufXAqeB7BINoze6SJaCjtqs5wjmkGq7I2TVtOiFq17jDrD+GT6OjdGCYFh
eNpMK+/K3z2SuHyiMrBrso6k3OInPlhCp3h/UVjdel3e/vXhiAkM04WJJ5xOzekHaCh6bWYz5buJ
GJCFLoa7uqtBiLvuJxc6MzFTUie+yKLyjI1jfp9v3lc5DSjAAo6Aaeg8h0ptval6+GRIWPwdJxv6
P64xj9E31/DBHMU24Nsdgn4DvkdUHhqnce7MDjJIkOLMjEIdCM9QlyvyDcLHYqiBVjn0ajuvTij+
EYhe5xGdXrgha80yDOhOY4rhvK0Pk23LW9MP1TIf++Ar9rh8mzWIszjdjktksJB+HPiok67UjWPg
hVvEtO/vJnhOT3pugD0ssqbe6n0V+BygVHgdpzq7wyKKFnkS1ddSCbk16mbcpw4Szd6S2WWv1f2O
FIyHCEfxkic8x6hQN10AxS93iBNxfQ5A2oNOOoiFk4GsGytaDhE2448f77mxySouDMaJRZ/iZP50
q4agIJexiUz4tVLtqyfLa9vSNlZWrIM5Ff7j6537wtlzs9mjfE9D6OR6jhzzyiJMegeTZa45XQ1m
sh/a/JPN6/uSn02tlMYWtUzKdKfZS7ZKpFUrPyf5J7kty6hGM+h9r5JHmtCXCFKWnWO+hHX+yZHJ
On9dqrQ8UQ7Xp+cKv8yqrBwcaiLFOH2RSsclVNvaLUYXPV2jmeGMUzlZsG6TvlqlYC9obudM5JXZ
7x1U/k48aHtL77SN0dqkKCIMZcCVW/qddLD9+JtjEPcxKKSAhAGEK781XGovYlqFRnCPZbZZepNT
LZI2Jh+incpwHfN7QEuWhPsJ4yb20mlbqqHa4Ojiv2cThNumjddCE+ZTRXzIJ6/i3Bt34XwInzYc
L2R+ZG++30hvHJIj+3ynt68j7dDFOMCsMcDqfTyyzs1Fb65zujHqyz5LoeXmO89J9SXo5G4JuGT9
8UXOLYguSQb0Fei3ud78I97cjF6ZRIPYdb6j6eQtR/DgHMafi0SiqW/GT0xnZy9GvZIzi4+77XTb
69ZMRnnKt6JJN+MkOm17u9ygAEVLjevy4zs7NxG4lP1ZLbDsvdv8Yk223BgV1a6O61uzEQCeg/G5
SOufbYRmQbqfPEnj3LiYe94cYJEQwHr681FODXQIz2afFqtU4vIyjYM31cPepBa/KixN7uyyapeq
9K27SA/kbgwxNYRFlF96oZdsCCIZHwWWIOwZQQih7ePncfbnMSFSRqJ++47eMaiA7CPJNmeoyp+W
Hz5Js79PLXQk/8F1gIRgdEG08W5z0PTaKEv0eDtOoiXVnPY1HzUA9l39yUJ6bttKcQrRhj7/IU6+
Q2vwcXCgvdy1eEZkg8R1yG/rwjnEnnGdFtVDlvqfFCrODeA3lzw92seTnaLR07OdNqht2BU/ya9A
3O4e6qL/5MxhnRu/nEhpkrF95Cx8ci5qBw+QhRIZ04w5vrSy/AUxfbYsG96S8m241EqC9TJm5HVU
zV4DzZiVmTWiPx9atk1R5TmovGbXmTgWcLXhM5JtfR9OfrHyyGBZZkHjbZQYvCfPYdZcuHmDYEpr
FMkzc2mzMH/pg4mdhWQAVeovcdFdIcUhEIMtXwS9YJGNVrTuCOi8LxFds9hD+/t4NJ17Cv7s1KXE
wbg97c4TEkdOKv6E3VRO+6mdjEWr289O6RypmT630Th8csFzr3h2ZiGUERRbTx97GRvhWLEZ2kVk
PaGL60BMT5x+VxZ5YcGimTXpH9/ib+3EyYYQxYzJDfK5cMw8edOhNqZ0SdNs52aTv5RD597bEgZ7
bo3OURZp+vSbahDbKCd/2wU82aZPWTe16xZJ31YbBpTrH/+oM8+dzcZsgfYxBr478vru6GWtaaW7
xA/ttQRyc5lLto1jXBDuByxqhy7y28fXfJfJATAJVQJJwfOsDZPH/HMGDZUzlUHPF91MAVJWkmo2
CFKtTRMQKulD410wUlBOOunaD2u5HOnJ4LywjdXHP8Q6M1fOvvCZWMYxxz4tFepII9ysjTJ8y7FF
a2T2NURWOt2irc6dI09G7MHRO0csVgRHpxSRDS2jjxrVsr8ZrEHfjGOgf5E2G2+znfQvbIuJMh4Y
UjimwMcr39kiyf85IsZmyu7XthvLNVphGyR83u4IShBrJTux8sIj+UnWfWLl6prPFhPayIfwLL3O
P6S6+Kp3Y/LJwfzc/dMBw4Mu5g79aeGIclucNq3F/aeJupfI0uAIqug5MjS5+fhZn7sUwmu0BrjR
WTZOVk2aTlWVzcuSX1hyVVbe7OZTZXLwJRH2H1/rHVFyHmBz9RfcE1VGZIx/DrBcc9OO5EQOB2DB
yY2gYYzZawKUEsD7WOUiNY4GRJWbVpnDlWlq4S1BJf7SttJySyRm/c9W8n/xDZ/gG2CKmsw4/4MS
eMf1fh4LXkP4FuDw7//zL8CBehzEBXrSLhUr+FZzR/pfgAMFlxnGgFVtrq1C2/2/AAfnv+YG4Vwh
YZ6dSyX/gy61daimjHb0fL/VL0zSf4EunQftmxkdTSAp2JR2KVdQRgA6/uc4C7rBiJygGq667EfY
4JlPP5kqT6bndxeYV7E32/ZaIdooFRfwCB2hXrvo/FeSZyKWj+zHmwd/88+vfsvk+32C/eNm2EHD
c5w/GtSF7wRyo9EQSccke0mKJ3bxki0C0kh3xOBsJpXzQgZc6H2X5Pq2OrAps9Em0LTOGOUHWn5V
mP0o/gE5hwRKMuNsgxpP94g+mU2ETg7FRVfb2OWPussanzZ+HNQPHp7Yo4ulPHgYq3YTm5Fz4FDH
ca8q4ghic1BRZSJYIVx4Vg2BxexdjdLJ0Ft+i5cjQ0l+j0gi7GtMjnkvihU/AsYQflUTu0BnHmqj
jB5HlXbHNJhjUIAIpcMm66PUyo4CfvbKwTB65SHZHV7AMLkL2NAZ/rjWrJeoVmzr2tZEOR1jsl61
+0HXIvCvWGwCHwo0qBzckMS/19G/vYr/nTU+mTWgkM97p//3rLH/8SqLt3PGv//H/5kz5okBFCln
d5sByuL+Zs4Q/zUXVzi40Xd6O2X4/4X4iOhtJM0ow39HB/xLO7YNpgzaVEwo9FzZLf7VlPGPQOzt
dzb/DXTWaBnP6QXvquGJwSh0ROBeoaVHghXkqjrmYg4p1DxjdGCBKxONWX5QQJ3Te5KHHP+bYYqf
spice1sklrM0CuuBniTEcKFFR8fCro0J32PjWuYu0wSCJHb/mjVB5NdSM6wWMkSi+aiTsact8n/G
Pg7kZtvDRoqvhCn9aoGG09tEjcz3WTBaS0HYyzIbjXCVs/laUf92NjKicruO/e4WRSJ1P4KQ8BBb
ZXnRdGa7Hd2+Oph+PfwAtfhiZ633w/Yb/Ws6FII5gxClOkv0pe1kiLes5hVcCNAp5Un8rMKs5XEa
CT7Xy8Le8KK0qzzWArUSot9I3cO1uqz/+dRF2aFNnk1keDzMaIivNSnN535UF3aHxcUgeY18UKnf
Aa0r7jCd5Ku+1Z9Twl8flaPGa0Xw2rY0feK1PHfd48wPrD67tWOt2tldbV7VWYbj27Nmo0cUXWQ9
QEWixqJLX0tfCdxxOp51uXZKNzmSaeBv00LrvzWJCPZj4FgbOpzpzyyN0BZxUP3JxOtVxKnWaKvM
6CfBbTXBpJH6QsFxyBdhBMauKr1wWWWp92KaXbJ2RAxSwCuesyh7rjQunVclkHY59F+DVoPQZZH1
aSeRwNMO4X8hiNiew7V6x1hYkZ/di0nZ7iLQZbmfR+Rj1TfuxjOCaA7pS5OdMDvqAlKIll/fA6kj
0t6iJGy5IzkwaugWbmKEd3ZiJDfg/6brYJD6UtITuJCWqVHB1pXDVSyinTjybO04RTVF0nV0T+Z6
euEAw7+Qo2tdYiaI8XsFw81QV/Umbxr1vZ2rKAtMhO2yS7Tyl0+Hm4iGgW1aJuLhgiBh0omcvLlo
A1yhC+UO4Q8SO7UlyBtnJ0HqY5LuSoGJyJfYUluhXw059DS39sGx1kT0Ejjp4msj6LZ7stTYzbSw
0dwQllNh/9RFtDJDiRtMkgkGi4Io3iIz/WOfZcAK25Ly/RLQGA7YQV1EFT9KVC51/GlsHsNa5KQL
k6Xxq+gmIiQ8kKkCwdNF7Wg/3IlEXTJ2Y+CznDIWVq0NJv5raK1WaZUbEev+c9RTlsd5dsT5Hd2A
45MbGhL6t9410jmnwP1OYumExznrya3sJe7jWnMWtdEOXygjWTdaEogVcptg07UFNp08GcYj0cd2
u/S8oDh4bjKUqyzQ5HrszOmG1axYg6PMl66rKKIqy9w3ZlLfkerLQYUkuSdH4lqNolyO4FagrQs/
JEu2tEbgGb5HZB54l4ULz0JfmKnfLDMxwBms+3ENLzDeqjYYya/wpseeEIIFmUDGRjo4MqWP67lu
7eBSenl945KWbARe/RAlmnvnW92uzq3peuh0vPtKHJyOzxoyjqn2UZANO4/4o5s4o0xhDAZkGq/0
xvukScvLrOnNB9Os4pdIN6qV5ibBohsoyHkjSJd9zlbkXsWVucRXtbQocFxmWM31vBhuofTVF2Nc
xksmT/2q6XjdhZMjqckii0mBwA4svjqxvcYPAznbVUk3bG8avbnPms5dRJB5l/jlME3ykrdkmMtV
EJVojsoxIPTJau8nX44/8fgSmqSJkXN1Zt+KsWJ/UWPlW3E4lks2kcmW5jM4xICJXDen9hjJTj3i
drQ3FRFyS9fr3UtdYeajyzjs/ZAYqyDxva9WoVNhLId0Sd6vv65tgGIr8kvdryyC5FT5vgbfEJCl
GqTFSdrufsWBVlzZTlTcAXwxliVNm7ao9NdwysJ1ZaQI+YueBJq+0WoQf5X8Sjeuvaiz9G5W+h2k
D4/UquvyaKZhezNhStsM+LZvdCPyrxs5K8jajrBpG7v1NrPRfJsWYZvQoPpVJ6T9kz5Kvx6E+t6l
sl8mzJkpoL9BgpN1tAup4cvC6Tc8lwpIhm2U053rDf6qtQr3a+dJvg3LxcfoeAT1RYmiZNFpTFjh
sCDd235J0p72haiiKwM98HbSC+N1yEJ7Rbj6Y9AxpZvDaO6cHjH3QtcC5z6KDLUq9cnbw5G6m3Rj
z+5Bx3lnGe460UdecI4bcQV953Yok/BZUzjs4w5Y/0jqzg3HaLhqgASGJz0k+9C3KnEIaUl5zKCB
v2Pe1JZNq180JGfdTVN304URQFs6bseOBwapquseYmLCDshC2YC6JNP5BlmIUyj3oFzvktFnqA11
AcPfmh0deejtIuV2pJe16bqxOsASXnARJyhNCrfp9oEegxCd9GiFotfe80ERrJwhOg3bDhKBSivM
9kF2EULOmDOyh1dC+Motcc/uceob8d0Qafqtbkrtymnq28bKnPvJsx/10W6u0ENXFwMYyn3dahMl
DoEg3RH9Y4ON++C42Ws8QdyQsQg3VRIV236uXnQTFTCAoWFzgD1CDn0U2ndNmBc3UwXLEmSE0y/i
+NYIS/OrNuQA01iV8eEaQf9sAAjZpVPvQLmNYlz+QHysuFrqpn6duPaT0gYbLkyWrqMcRxrRaOkD
EfElMAOvui69FuwHvuWNXgU/vSRkCsTDuvUaFHIDadG7pkinC2njHi6dJPzS4yhYiKYvCH9MKxKo
nemXU6UPIEnypZnE4j4J+AmtkbRLft+4cGPrsmdWXZfSeCFYSUN3bstrUtKBrJDiSGXlYgwM+zGF
knGogKGtbdqpYFmkT4JkErzU3ai2torqF6XlLm72zocSRINNDPRPAWW+DAbzCoxPYxMO8CpnNBnU
51etc0YySQkMFl6Md9sfFwiN06Nqj9BxbGzmRUZeaUpeu/T0YimxqT/Gmpvfs6lKjnnlsdQ7RkBq
xJDAIISEbVCIC8srQKabDPX31lN6fTlYECFy5WiwjOxso0szxMqRM+2YcbcLgzgieW6I3ZvKKdVe
2qmxUR4dfLCqpBLaw0tDGgaAndopt8NgTNclqenLxKmNQzHV+cbxBvXaeYFHHlU1sUkBXYFRPg2x
27tjZQOAn9T3PJHliwsYHppA85qFPhndZvgLEla1iQHZICrKNWhIje4tszjRdoTfJe5SVEkWY4JK
8ktcoMnSSmx3PfScIJeaHf4IWrBiNqAVljS3BlLr6+ouSeJr9r0g5+fWuOkSB0oFaT0NgXEAnhTS
mme3KakzE+mp6b+ofDmLFmnromuHYgWZKFwbEeATth71ukmTW0dMiUXzbVTHAEnUssrBt+m86heC
WMMdAOFgLfKupNw4NsmhboDehVJrVhVh8faiEoH4Av+v9jdGJ3DKTvqtIMjTpIUfxlfG0BrfVSnS
60mR06H3Joz/IDE3QT4BdrknpaCLg1XQe7L4HnVZD6OD9C8c00LJJLEPgeNFybFVnl88DGPPUyva
H0oD7eLn7JSB07rQxcJFaggK1wiJVg6kJbEagX6vtDaAv4CtVf0s3f9m70yW60aaLP0qZb1u/IYp
EECb9aLvxOGSFElR4wamETMQQACB4en7C1HVnaL+Ulrua5GZxtQVLxAIeLgfP36Oyr/O0FjRrdLi
PX+n++hkc3qy0iy4/aaM2HsmXg6uxj53MnF/2ys+3WlMzAPePESEhhPf6NxWSdIjl7z6F4UUqttl
amm/Dqnr3SKYEF9FvrfxBlPM3ckpetpy/Pn6QURfQ3oK6W6TmzqnIpmPYkuGx6FBdaaMmuHaaVTz
4OJ/ekAXHbWBDkD+MqxRoCYaYE4IHfaALgt6XrNudhmiIQzw1uFR1sI/u60Orwd3IAWAiXxEPnw5
iGhtgp10+D63Ut2bpTDhOxQDxbLThWokPQXH32HwW+1dVu5xZphpX9Tj+mEW6ausxHsalb1keb3M
SXYwZVak+3Ha3NtVMQFfjkhMMcOz9DvNfOO0SzMVv4o5hWGFLv10xfQ6ObJWbXO94FX2lMX1+GG0
Fpgo+Zk7fBCy143Y9Cm2i51ioniB7QvVl/Cb/M5JDbQevHzNMZqUe4VpVP86TRt3RIyIj04I3VxV
eEs9osk1MMDv9W+HfPDeewqz77bLENiT7k3oI+kHX91FPsNXasI5C3mTyaDClDTqNerw2ro3q1be
TksePrR5/0luA8M99MDwyEEEedvHs8uxXyDuN1vZwehVVa/1u9JV5Zu4nNMLO3mNvMGExAOl0PgG
nYj5q3G8YK8YeT7rJlMHrqg9MSXDS7hgdLwbolGsO0oPch1ECf1Dmov580bWR8bvAO6jw7De97iv
4+eT1MXjkCGL7fbbwAB8iYUyQnre0YdPjWZyWFzlqCnciNwUV0gfyLtaUDnIJWIzuc7nOu42VPBR
5UGFBd13pIgIGq6o1ncYlmK67JnZ3W+l3NDX7rYD2iLpxeib+rG1eVKwsa+GDbc+D9mH69Svir0i
890jG9ddtoh4M4+EpD31p01kPTHcCCspVLSusBEsOyZrPyNnoYuywZqWFmPzCpUDHRxrqFTBbe9x
CuxMp/N4D9VfWxZSGG1f0YZ153skbsrLKO/ocqACsL4bMXhenrbZwcN954wUvOP95OpAYl6EXoiE
igllZT6zJEMcn1DbyaN9oL1uqnb/E9tXnYejs9xt2XKROhICWd0sf9dae9Ej/oGTMo8nJFkZ6M7L
WRfVL3PJtP18h+2pOKAcgb8hOipyaa4cXKTS7KPfBBem9K+DSpyccDiJ3DvGEmWiaTvqbjxyqxco
/xwq5J3+gk39O2D134DEP8DrkLlfhi1fdD4az/Stm9JnUGq4k4pcMb0Ew/3nX+KBQUvGmeBuv1wA
AQhJ0Wvmu8J3d/afyKlPreyeuzj/DUn+DSRJt9Jlz/3XkOS7b3r8j7fFkBXtr05sP//mT2hSyn8x
/QX2B1kPJg4TKv8Pmoz9fzHtb1niP8b9I/8v/Qz3X5EdeWJ3JxFdDdsE+QlOBhi4MVBuzU1+6FFH
yT/pZ4B1/rpZMUiN6MnSE5ceQwBUN782HLI1nGs8FPIr3cjpjPW6CKh8lB2mbcJDHY5o+FdT4D1y
mO3WJqt3brEg8OJ682WVD055RFhGnoYxGV5DlHWIDXXytqBEucgTB5vDYkq6c7eIHkfLZqz2EN7E
lU43OZymkqJxL5xwjug5iFrswgotXpOg4y9Us1z2aXjdxtXE3OaacQg1cfbGa3WS7owAG0yi8n0y
z289zaGxC1O9vtkwM9xzS+upMI57QOZqemDw07seuxYQbMFw7DimTo21gJP2j2Ltixv+iqcOgyvN
heqchyJVpcbbHT9gJn0QJpyp9FB9dt9tw2DOZeCuT9hpBKd10Pk9KppRD/xq77xuK330m6jAZ7Ks
TxHqM6hGMav2GvEGQQ0LRllq/li6vXdOvOJNV3XCepSa2xh5whiF073Tu90hM4iFEM7D8XWlSnmf
dl7wAMUOpY0uGkLv1DGfiz9d7GyHZILPGUsTHn1lPJs2I+08s4SBHsN92CUNelWSKdgleMcAkLr0
ivxGhqRX3pS/yuLNjAd/dcP6gPKRD1RL1G/rbAvxqBgMzIg2wjI02sZd2oyX8NbGN6Emwd8ptD+P
jqFpEpZr0OwG3Qqeh5huUHfGx9z9UJS+OEzcCwJh49sUpA7L9uHNWq0hjtBu+xHZq/Xay5WEcYLp
LQfmkQFycajLLHvUYRuA4squRia96e/qNm9Y6rrJJcKeXYS3jI7uESZJD04ugUgR9XpYaSMdRWZL
r019g+mQrdhqbNERIa7sHlVFfb0k4FIlTndMAS6IPgMf1V6UHqbWSR+8YHyf6a7do/pcXeXRkGbn
eXRr87AkWdd/GrJMf3TnfvpeICTzEDUwVqzj2GsqUnz/BNovQgOz7EfD6NaOSny4nXz347yE052j
gLP82f0Wts1HOc/gUw0OslfM9Uy7ugjcVzBGPDu7vcYfsFufnjZn6lBNS+tj1OP3s9+aaYI5FE6i
PKURzqL7up3nj3mGX8gB4boCIy+nt0LOcDl2G08ZVHlkaLrVxn0w3VbvKzd3b1SfyGC/UF0+GOXf
z8L7QAfhgztAimBO+DhIt1GXSVQomuQYiwwXRrNj3MyP3tFhhxulvrn+RBVcyhpVKtDBS1EbE7/K
65AJtATd1TKP/MuMmPPIb8h2MtD5ne6Lcxwl89WCrBgOTFGYL/sp07N/qxO9ZRcxhUKGeLT60BQI
/j0OI3KJg6tPzGwjU4cfLkldpW7Rr0KanPL7NLnJxRoG+VVVbaZ/8Mnxmssp9bCMjae1PFeBW1bH
gkQZwy63E7daBJRcQZejNZZ6R0TT5h1CrM7BU1H8LhyalZJuO7fondqhuPyiimt8KSLfOYl0NZTj
63xqQ7qV2VJX7xdysUODM+I5LuQpbBEpVqkdcIqxWEbTrBQP5FbVkb6B2UUz9uOxwTCm7BvMMqoA
i9lpUhAmdbE3iFffzkbMrADytk/AReJKjPFwiy6t83bODvkEfoQMzqGpoSVCKO/i4+IEzalUZ1RJ
3/vpEh26QftXywYgJ/jUuRZud+v9YASK0KEOY1DBdzENoY10VUUmJlIN/QMiB8ETpDWAZ7wxD7nw
8nm/qm0li0s7uU/qqvqw0QnahXDLzowmgXQP5iM2RzA7zJSjaC6T4WQnXsG9zV29Zet3LKpwpEf5
GFA4QyVSFmq6gLL4JUwBhCOZJ9Uuj1rv0PkuEFaz1nsM44cbfCU/crBEJ8S1zGW79bPVHOqcDZB+
nnGEaorxi99y2hxlKBGnbzCSNpn3OoNydRk4jXsuXIQChjYuL2rpIOO8DZdakQczuBIfSZXWvUf/
4xK5WRfBdrxS0qTKr1AVRV6ItOscjbO7w/AwPmnl+jcTMuDnpZXFcfHrxzTa1r3EPPNiVomO0Rgo
vjPJjij/Chlm1yhi7+wZNMQCv7/qE7TKcSas+oO7BPeD1+2dbkGrWvCK3uYoVN7RWYn3Va0cdNyq
5CDoBlxj/Zae5qk/L0hxHd1t0V9FNyz7DOr2sYRDdzMGFJEb/ferYUs+IxDZXAHvfe2TbDpO1fy5
adBpdL3VI3XnuPGG/CoegB2muQ5oE8R3DMM/YpIV3AWND4aKOOfDHBbNaXD0XbaWjyT+zsOcl/cL
63qdLsLnbazvMtls6OpXKLEtBR0MfNLoNFFtDocQZhlid2Ya9wM+KW/CCmXGeWJdH3vE66JrcMJ1
ugWtybqjz8k50NBbAgUBMFgpCcO5W90jAk+be8zTRG2v8YNNnPez9pf1UEgZo5crtA/YUbXYZS8V
CDZl+ughtt572euq6mR52MxGKqOrOrwzFQIr4PxesMMRGSEF1xuab2vnLciPTVv/yu8QdTgo5qLe
BSjzv2s6d7mWsBLO9BH1RQ/PdUTWkHpv762VuXbpshD6a1S8F5OPlyueWkevIWLGILmf1jIuD+Rz
SDq6yRRQcMvmMd6m4rpxG00LAA8amcxAI3H2tfeRndfjLO71Gvcn7Lw9HKrGEsZmS3it+oAFqtZq
oSOaZW8xRVcHWUJ4GFSlSTqaILwsKB4NAsS0KFHv8GijRAECv12ogvOgpiY/Qm1QqE7764SPESeX
SyuVs20Xo3ePYr2cKOKRFr3G8aDNDswBmenKzVcoFHnlYCnXMx/upi4Vngub5JUnnGhESHDri1Ml
elDLONmGQx5MeFRkvftBizL3EMhzyweE+/rHMikhccA+RA7GgyKnaXychtiNkBDIF4OO8GLcnbsO
Uu/ksI7valg9h1Qn3k1Txg2oEg///RYU4SnS4iIY06kHCxsx54lbq/NRAZ5oVGYvswLnsJ2DMuAR
xRPc7FdGbWwG1EOMhZV7hTak+y5N83KfKdja+2wKIGmrFTIJ2wUZ12IYx/cE7w3TBR2du8T7TBO+
4sWGIbzjiab9rqZHgEDWUOXHGXQdpIE5jf04RpvCQDdvXrW9jnFsqvLpOIr8luaGoqfYjDczKN5V
lMdqhQcaiwddD7R+tWjri7CN6BHz0K7jSeO8Ubfh+nVJ4/xjQs79xl8jeU7DvI32eJfLGwTA24hS
18uS2wZO1d5f5fuxCfS7FRMljKpEiCM57k7+IlxEJtcNj3tU8D8EKjTzXsdqYLRIEgdqP7lFe3j9
hgkDZlD4N3winhbXxQwGAgwbvTem0uu+GhqZnpy+yHEGcDc0VUZ00FYEZh8nGApHEdHZ7lZZHYFM
kotkwe5NLMacN0mlimXS/KhxnN+V7bzsS1H5uw439U+AF6BcfgcJwCuQQdopTw1HBk3GfdMtQIPp
2B+dKI9OPnTnr5CDlhulCyg8/aZeq9mTAgVrDCVBsfVT0rr1+8xz6wyDqTK5ButLrwtZu9cuvS20
ZER/hr0UPQTbOO9nuAdX/ubyBZtwdowRq+PaSo/c342OQqToZcoxrwjNTXuaIyUuytpprxaXXFwl
9fzUIbCB1PlwHFVfvirgr9LRAH0vpfTPBAlaYE3OyyKNT8JC5AuqodjnTq+O4NPRcQ29Bs1ms9ID
Y0CLjCEsz6ogR6kbF3GoZKy/5BXdCEibOe40TLt/N1gmfMWuHjxHgSDeGt9fgtM8hP9d///Ht3Ys
xvVv6n9oiLC1/+vy///UWDEwAfz8y66+/u//8fw3/pOR5Cf/YhiDTNYqUjyzi55ZjBAa/4UlqYeb
L8U/pCSmG36aJkvvX9BX+bjESw2KtsV0flb9gj8SLrzWAM2cEGJS+E+q/gA+1F9ojPZyPMZkkVOx
QnwQI18U/RSLa9PgsvEN9FWV3+tmSwP3MDMT0I/IISG3/bas6Vee9Aofca/1KsSXJUWI5cbrMPPz
T8ohQHA4xU5HpzRJCaR4alb58mZwIVWsHP0KnW30j5fMOHuS9R7TiaCe1i04MByo/VfM+ilJUe8q
Z36T0z8ejghqZNaxYk0KH47BBAJ4Eeis6AVZRokE976eF8wXT60psQvBnyfHXu5vRkVfaMOF4Crk
ZIxM8Q9cPzrLv0IidCSQgUQ6/ZvSs6FWbDKZWzWqEKOD2yQTCV+5eEXbfO+joVifmElOuDQ/nwbu
p/XmbHnzl731bxDFH8MJ/59CxiWRD0DYRhRKgAcxz/XrJckSi7lOD9lXj4qgulX0UXGFCKcen76c
3vFc7RpZ5GTktMriieoPprWErKW66lO36LXvd3ICs4ZYbrSbH7c026bDVi88iuM4bvn2Nsfa1Spr
blUf3W1b5fGxJgmRKsZuU08y2f35pn7l0obgtnYPJkz5CM/OgIBx/ZXqikbxUjhV3X5zaZZGr0Vb
ON1jQ46/3f/5i+y80F8Wjy8io7JzJjCrWLyXwz0rnNFkQ4L5K/Ac0+rMGaRVCJnF5Q1fAlmGr2gm
iSCnsy9qZ9wrL5PmsSpE+3fGzr+CbfaWA8RjQPZQ/QO/e6nt4QFGIOZbRl+Njgf4gGotEXcb4E/J
4DrTUIiif7rIgkFuQkkAA1r+LrTmeJkDfiKDL/WEWet66FflIH1r4i39hxM29u4IXCGaZGz4+Hct
Mb9o60oVwv+KkCnQ1Td8NmSeX6VqYt+Bndglph8x0eT+8wP+bScJ9hDDJTA2mdP9TWUTP2c9JGWl
v0CgRIbHQhKxeUxRaWd1//xVL4YB7U0yfgw2DHTLjoI/+uuuLTtETGbjN191DalRXhZJ2r6p/ZEY
tR/xX87UqyXZUre56XBcityjMHm1vS21VAofp5qAmO6YQ2mSB1IxGeAca1q/RsE9G+KVuiwMm+Hy
zxdto8MvLwB68SKhVcDTYXjvZUDzkir2F6hxX9p1HLiKwUmq8rvxVke877om6oIDynPdmP7dYv3+
YBKeCsRN94cQxMuwlWIYsCjIcZ9JrTx/w0hUFLS3Zazywd17Qe1Dw+A1qSTWVHW2wOUehiFReyR+
ffNUNNs8gKDGyzZ+zlqvTE5BG/nrWTRQUuLD36zSCywcErIHJPvjNYHhHjMy8OuzFdmshmYaus95
XIBi7ErslLZ7HS0Dm2pbXSTrLhKtdHTnBGnB26TbMOQwaKN1JVgm0DPWL2zApvxOj42V4fgLKwox
44Vkp88BGCtmootY8AN+r7MkwWWMyrJip4L+QlfZtcMYcQy3+ALxRICobIh2NLIoKzjtUscPaa7G
5QOSTqQQux6gh7WgsGXgBvnzIurLkx/2gve7R794uVcgk823aJ68ApromOrtntc/Ee+RGmBrDltX
co0QNVBk3OG65r3HwEZhaTIhDL693cZAmiczwKt8ZCSg5rN5WxJBdkj3dzwzP2dIG+MVBM2qdV9i
g8SLniL/wc10aL7n2WmlaGnFTs+lzycjr0j5SBFJ3UQXwiz5+DDOsuEwW/uF2d69JgfOcHHOEr4a
mfiEj2/BbL/NyRCwuQuSqug/9LjVmcs0NH1xW4dtvF5YqmB7zntnna6nZVrYS3CebOQrTOGtZzhu
OYelm472zOzj1Odto6M9gidgOKkqvAeeb4AOW86ttqjtReXBdVOHBRVuy/bTCDQRxGoa4A56iTqN
+E8h1dpQSiuQ1//8Hb3qneEY4Gdd5Hu2XDejaZ8z9Y7iWlCsfPWC5GR5vQYd95Q9r2qI4TArJ2IK
d6uzS/FxjbvYhL0hBj72GwPohuX3FTNelkWtOP2sBwK93S5dMnJqBRW2t/pYplHZPLZWbF2eSsuS
p7TCIo13yrQJqNUh82nF41+/0Gv/jroajKDTmI1VHFw78JLWL32zGNawW0xp7RUJjAzvxzXcYhAW
OUEgvUqj1tCwzrbW5m6ltzCefVixibc3USYqWm77IDVtduwc/K9wvvQNUeA4bIHhZjofWkwM06EP
+SmLgz4w1xAYmJs7dCuEjPEwlfTIANezUXJ2DX43ckkrd8//nKfSXkuYoPIU7SMpeQXBUSp2SrAx
KnBp0E/i8sqmiG3elhoXj3vNdKB4X0whP+wTdGO5rDJM7Br3Bsfv7xNcaJZzi6XdczUpYHhJyzVk
fTLXjp/vbWptnrAW49+9B/dixMhzJDaQOm5kGeFc8J6vw7rZ4JFXJGJlD7DDKx0m9pcObujxJIQm
b2xBNb3APMEm9lmFvJNKr5dmcXXZ3BpmdPiF/aAHrm8jF7O7OijAKQ6qAkDD3SWuxTIcSvcpyWG8
m4PVsbWRKa9zHO3gKJywOs8gw43VmoU0xvKtzmkzuWq7F+u6sP1jbQXJjklD96wlUZi76C4Swljz
dXesexcvzjIoXnVeXmAvTa5un3ALpdn1IO/DnHOuCo2FDg4vQ0/fcL/UWjvzuUo104iXqaN5Nn0Y
Y3b1qQVn4mbatFyz7nXS0OnD5F53CSBo5BZ08I4EYsLNcQyycsUtQ01dgl8JeTtwUepHYw4Dq0QG
i0GhijAbfdlmWom5DbYr95yUuC3S8hvyJc+zm6rLJ8SOxyWB/7dfi9KGFDnOa69O1YoJKdbg06LZ
Q2lQ9FV27jbMoNQJFGIavDuwREKl7tHbwyKs4nkAfLqON/V3eo7gIp/Ktp94Si2uWZwF3drM/K6E
Zh6LNLH47Fy3wGXUnFwQbD5JCdPzZyNmiMSlyjXN8pCMpc0I83DKCE8qRMVwPo+5Q3QwrCLvgueP
mg1l+gGxwSuefs8scbxm7PS41hsXni/OxFeHHtQhdSJcchyZVUlO+SZFcxpRhrC2h+zIlATbcYlg
BjscysNKfKAN54SvFpA4vLgJUSK8RNwAw5hj3A3dsNsa36ZYroNK/ZcmhsV5+7MOIerbxZk7TC+S
i2ogqibHLC/nwLmy3YxB7ZhMzQ49srnpMXSB0V6nPS2oM4QjLEePZp0lV8wkgMMqdbT5eLFLCFFs
npg2Miv4c1s3xWz/bA27gI27FYtNnKPOseFeo8+8vfUcdmVwDOTAbAqwJ0YnvJ8O4OC4D+NUSA/W
lyfVnV8Qdg86qaC14ovlrdFH7Gzq4bXbLNBJUS1iJmMYoBBdR60yFT7xZlJfVMMZcx6yxgkttYpe
GrbsBUaPxNztVGGnVn9lOGIbHmlUNsMnLGrr+dXGKIm7m5167M4o/M8KxB02pVD7nuEmPZ3mWcTm
bujzdMHdF7TYuwlqjtUjM3jG2/c8I0DbbgH4oufSGgD2fbZUoHM7sw0znKBQrqB5OzU46/gBRbwp
fB1BOQszGk5htdgutb+mUIkS7j9ln6YZvjM5J1m9l8zDY0aXFPXmDqcUq/XuvPByMBUyVrez63rq
ZGCJBgdBgrY9ZaWfdxx80Siv9bpOMJXD0feQ3yLCwY+leZYcnM6H8ukChiFtI+qMGZRgZGbPnbdz
ClaHC+yMu9UpVbQEMVyXNeZQeRoI515VXRO+AQpF/JhhIrmqHpFU9I2e0PAPxls8WFvnMcQgbns7
YghR78QQRcMb0EYoxrt6pK9liawiw8zAxeIqOiTLVlcXaTGWy2ljpqHpdknVWU4+Pny6jz97wM0t
QyeMDS/YSI1r/y0pRTBN+0mqTu78QAvGIce07UV8mCpX1NFF2jgVXomedCrMniJGJev8G1MPwZh4
e4zcJr87eGK0begoGDEzugONBS28/5l94xySRt4jLqgddAsUmeyBqpqA5vKbeRVKhQeVzkNqyKfc
jBwF+FeQjaU0otVpwOyX/Q8FtiSDGoLF2GMFZyz7cuPQYc9aDnBehzyMbIRrhGszTGyGUy89lWs9
Q+vgxtQcn7c+c0hJRd4bjh78QEtOmbEVmb9drBItciZPRGezP2b0beUgS2/jatcQVZvkYmLQIXrP
CE/LpXjKkcxJZc4I1qCmXhAmaY6T2ds2ifIvQp9O/fvZJXdzIATMilhWxoU9NFB0SuHyBY0W7tF4
bbQFl0no4wp2yZRPQEyB/utyo+QlaCnvhaBpTkAEy+aMnuMgJDWZV+a21AnanD05Y2BmrnTIcsl3
T3KT3fbahKLnzzoczfllbtmlvEuaLhvXz8SqjZNVKGs+4pdewhW1qdLe8CkZEpuvJqkh2vjjNESf
mbdru1Pkl7K9yTp6LN5pVMrmUq2SNmXJac+xRlBRotH7Pjl6pdE31x5KynBFW3CDHe6bDFbQYh4E
y08MX22K9APuiXRjT6mfJ1jodaxj1bkWsaChbq/eC1KHhVRZWCY4PBUNRUc94aQ6E2YYZlX7SeOQ
h2zkz5XYel6h3aSCjYxUtgjHPHXNGEH8qTzsC/H0gynDkhUuecCjaLCqe18PHtjT82PkwPS8t5R/
0/gU9+nCHQdl6/GMJm2kN9y1WWXm3NIu3DT5YCopyuoyV1HWzFfoYkXmaYM+xV1B6bXg0zBMpsiv
lAtVxOOgLAtS8NlfbSEfR4D27xvwOm/ZF7OLCB69Rp8sJfNTm82bDi92wTBhpk18v4253xU3Ec4i
XM+6wQTSDNANLrdq6KoZhO1C+4rQh7eAV1v2fCA1oU3UvJrSuOg9u8GCdII/etH7EgfJQ/Z8uubG
ZByaUzeTqO6DgI7KUxQMNt8cI7sfEdkvyaxdVqD8Dtup5Qf+v/00Wcmw3c91LDkuvZzr8jFKkzY1
rKIJ162DFyh7tc+vRzUKngv6Bh0PddAEvuYmWBhH/miwZCyGSxTBK1SQMI6227RYyQnKUziEdu/W
rZ+0t83sZbB8spqe1HTNL2gCklr6rDzbyTEN39VuA7fgKlNYsAIFtvKQmI6SL5NJMXwy+I5B8dHV
pEaCyzqHwU04eyPmjKnw2WeN69sisFSCis31FvtAdEj39p7Ck+c8rmJbz8HsUz9F2LAu5mLxEVL+
ZHJUAMm6njMfnbmGXEN38cDdFktSkRj8rIjjrU1IDBacw6m+Wkg3/JRRsww4EWLZ8QWPyZ6hJAZa
3H2AnT3liMmHTDuXcaSC6Sna6mBy9s7ssf4OzAObs0exzcKGxbNFPvwFm8hnik7iU4paE09tbAB0
YRXDtUroDRrRkqMkDCa8ZdVtxN28npLxqpd4iWhbP7CdIsHXA+2lmw2VipgcXUJ3X8Yc5sHC1r/0
Yi+nVKli8qjnV681tU2tagd/M7RA+q7WqHMao+3GaGeLHzlpsNotiWDd3L5yw2VpexYEN4WciI8d
o7UQkfYVp1rO1G0UVSHJ6zqX2UWat8v0EC1y01fxhAHnZax9agoONickPwiW0RA6oS93/JokHAdi
Vdm3NhOl5UYU38/PVeNSZZinX/UQoAhSJPxTtNcgV76VbzG2CnwuLOp0sxfdYdm6Mufa0/2lyx9v
VLyhiUs2OkWSy+5HHbrlkRYQ0rj0CXsS5lwQSUnH8egsbVjdSgU4wgdRr93umc6yAWvkMTo5hELN
9CL81wJ1mVObB231KegWW6Gvz5EjWdAOTHeNV9ld+WfU6CWkC2aEjA6KmTR0JDrKLzCjeOnwFqAN
+HlJR1tnmtypkUJ0Qmh4yU5PA/f7N1/5ElWzX0l5Glo4z/9dpXNVbRu7YzR+FtFsuzfPWwMuoEV2
/3x3v38V5FByXJhwPuC5pcT+FaP3cbHfDOjE5yJMbXyCrxUYkkKCNbHrz9/1Aw38K0wJ7waYGnkn
hNyj37tS2oXHOddV8HkJmolCZkJ2ip0oxjDnNcyHBime4xZ1BI2pDYUGRDF1jxuLGn3qblAI29lA
XsYiPPo5Mv/sfbQYHtsUSQpMN29k1M/89OfL/22pmNxEGyTxIEB4nv/SZGIZYEdmsxSfRkYLuQ4O
KFsWcrhSQv35q37bc3B2kUBByCgBV41fyu2RRhU+kjfqU5LHwbRepjgNw4LdpH1FojRjGPdvbu5l
C8XjwcjIR8uHbgJWGi/2wdDrIM7A7z9h121j1Ljwst1PBZH9MUOUlFc5Tcj3SSZWfv5W+9IdXhHt
GvGsrPNl+V/Zt+7ftMJeLjNdU4EKv+2q8rp5L3ck7NPFMC4TfASToHRcc1wUvsSttOX8P1tlX9Dh
pxGLgJqkg/QSvK5IDOPAK72PcA5ldTuq2pbmRUmldglR1maNf/7CX7VfaJqgOQHsTJNX0OEDPvr1
ZRtLZt7jeR0+Di19ovw4BKkNcwTFleeaDn29eDtknDEU3sNiyDkZ/3wBPzSZ/voGkmoFfuIGsMHt
4Frg/3oFVIl57SnZfmTgbMW7mV7WBjelb/OkvHhOWwxDQJx5uDra+P0TFHfEaCGvJhohWV/Nz4vT
lMJCPED/K29xB/mcamGr45YjAW+eLtaHOBgd/G4LRiqJ1nIW9rCEItExhJmnLi8+OtX00MvDKBkI
++LNzJ0UpG9AdMeYZN4frwpayzDCusqxuZU22qZdzuBLqhhd9PY4j1RBbiN1YI94hjIUlyWfAXpN
ak/UrCrfJk0lSjf2ePU9myynZYMX386FtsL6x1mJGdi1bxZjQRZmEqu/8Rd4+VoT96yBGzMtCFn9
vrUnKovccbf1Q5f3ATlrpkZbAiXbaDOAn5D1n5+4fW9/eeCEWhQ76dHEcAF+myKhUQbFUMfzhySL
LMY4oURY3aLn5VfOnatdrgCWeTJRRC1eapNCp27s1fz5Ml7eeRBE1gINiU1u+3dJxBZZ35lnmX+o
IOI118xPjs0bv5r94cbX499MzryMIHhzChmAFEWIaTP58GKTY8eSFbnS+qPpMQF4K0ppt0VZKptZ
/fm+rPbVX9eX3x7LCO5zJOm8oT39IjvI5sWt69b4b1pmwRlLAr4cs1MGjEqlW5Qzp8OOhnfDfySA
DftywXbvLcWaGOKdAtYFgqHksf17NTMMCI6AEDQZNmruaLrDq15RaCpzC2stjoUB4jHqeAlNHFmY
uGrojjzZWTluzqkEZ1GWObZT5JnGxmsKgmrprxzURlYGiDo3C2//vAgv1ps1QE83cHlPQ4nW18s1
ECIbkyZC3GBqSnsyI2xsXzkUm6mc//xVdprm1/UmgAk0ja3YD7j+y6mouVNgql6YPsUh451818T0
2l2Fu7s9mgj1hKDn3nsNSYdVaJGFYXP//GkwWLsXFAguiytCafFMakFFpPMbjYT3lVOVk7PdaF7V
iA4W3nDzxRpMFEzHqk0pj4uNoGZOPxt/dItsE8nBcY13Z4td5lNOpoMpGuw2UfItcNxJh+VzQW48
ENCRKYLcPsnSI2uZd9IQ+LvDODDlRWX03ELjjWTvlvQ8OPdS+HH8wtVrZiCQPy9p/Ovjs26vEJlw
QnJxlEK9/uXj67kDE8Oc+1KbQL4vh1b4KJX44jKqYhWC8efjKQuX5LzGRZ0eVJiiKe1X9VuTFa7Z
tajG0zTNgl3irJjVRPnYv8FLMdD39aJROclj418WSfnQ0Gr7YlSoFXIuTg67WmbRK/T8unPuFvqW
EynfqNZzUx0cXQbvNvrI5jplhkTsYMG54QHUsHrrbM5IcVAv0Nd1MtyHnErVKayd4FaugzmMau2P
9MTrt4gAhNd17dMlKNUInNdVMy28ESUjWBPijEa6U+wgCLveIVCDfPI5nz+pvPu/3J1Zc9pIF4b/
SmruobQvFzMXQGwn8RIntjPJDUWMAgIhgRZA/PrvaUnYSDh2Mu2qqD7V3MzgaUlH3Wd9z3tUE7y3
NSWFMUmSU20WhjcbW8/ufB0CmJ6jdOia75C3+zrP3GQcdJbxZ8tIEtyiYQaLcDY7oUyQL/sh9aIt
JA+u3+llxmL9PoDfJ93Q1tdzIJL5kjlA8XvOMJsPUpggbnazjJSYoTKBLux0jL5iKddGmivftTxN
vqn2zridZmbWn26txYe5nfgQLuT+C1y5dWXNhqCsjDKDIVuDDRkgfN1JiEj/2CtzEo75XtuPrjYM
52+tIEohiYkV6/aF7Vc70OXNbIBywszjwzU9kuHOwLWL3XBsKfYCjNBWuVGhX0l6DBa5WBt6Rvw3
iRbXlAjt+Qv+2NHOL14TrA4lG5R4EzaRmVBqzWkHGa/CkMBVD5aAsBe6CvDt+ZcsVno0w8VbGkz7
w+9j8K/uNoNIQf+lrcHKjNVNxJnRNcxFjxnDqj9ggpL9KdQWw09+MmQKihKY7nKgr5d+cLr26Zbb
BimwL8B61lVMR+j7sLOyb7G3tNSTV0zvFgucFy0N4SPVUtW4VtazEOoE3TkPSc9er7Vc++LOiFN7
aqQqy/5kPrnSF4yZ6nXshUX2Zk4tTt24JNZiNx/PoklKKSGLT9QJ80uUbar3d3y/F3yhBggPkQg3
ADcIuejY6CZdr9qxk63h5LsxjEwIf+rr01M9YrjddrcdhaobfNU77naQaROKHqu4Y50ZISzng+e/
jCk2c+3LMBtRRHWAAQGO0c9b3+zqfLigfDC1xxOoTOak0+I5DF30uQwSqiTpYG3QpmgvUubs0a60
oNoTLc6gKXAv1ktrDUebPelc7dSJcQY1G4mzeOh+o3MlNJmt2blgAJx9nuv5aagv9BtyoMFV1OGj
9SwKYwyjTbeUXSDmHfbtpWt/wm1cw7xj+D9ya+Zf6vbSP52TKT6jDWh5tTDTIB1EwyT7ngfT7BYS
5Pl1J3QwENZW3ZzoWrrJoKXyJzdijNisP13R7E+Hvur21umEEoA9W80ohGATPxtmxzn3p7nxRSWr
PexRdIDW4Hnh1mFJfGJka5BdgLKTaNZu9klnpIT57vZwvPIN87Kz0pnK5Ot5Tku2mAe6EQ2bz9+x
QURc3BLfgBAH1ksgeE2eWDhEAwghljMPCijjPWkz+oKGWd75QKJydkIhIkXTm5N4vNSV4M6fbNNz
evCV687a1U+ef5aC/bm+tXA1UZ+w5tsgcZtgwHizMBNnEobehPlIAXF7NPwWxTs4olaiA22laNAq
wd8DVVJKL1Y+oJ8OEjTgsAPyJK7bp+C5mA7iyLL/9WmSEqlfUuhhJ5lezC1mwq90fXtpZdMJLUGM
n+5FUEJvekmu0ixP68OCVj8xJMqBIhwWIMRyMpunnQvXUmHgIZXRObeSaf4x324wZzPTX8JBg/Wm
gcOfny8o8+JR6gv6VBnOGAIpoZfz7Zqi5x3DSPK3+CLJ55SZeXTZBXrMzBrgMuxEykV9i6zfR931
YbeyQdTR1AqL2ElqBcGEJg57ebGhp4ruQH9pgat1tEh9Bzhlw/ASa6J9SePI/zcLN+kPw9d8Uj1M
vH4p8XWsf+gagwQS3x2qdvsor6drVELn283cE9NB7J67YaIFKI+cqiGfjJjKHu+SbPjOCjvf8/WM
vgeoEGGXen6TPLVhHQFBxvQJvurmhgUplTDkxQ485gLn2aD4IMwznwY0yFmMq9qt3ZtVHGYnOVx7
b5fucPt16sTrJftkp9688DBPHFjBuyvIF+DyPkLs0nu6WUfMyfUmtmJ9Xllq8glyvs7AJrH7AbuY
XWbBirlddLe+C7a6epGGjHlnpGW6/ejbUwdAcrhZn/udTP8Bcn5l9pyVP//8wlPWYwBxxi3wriZH
XAwEPMoQraGyXLgrI/PIeq8mt3gWJm22mpH3skRZX2rMu6OmlOwsZ+DEZvRjulPseW83hMnkVLej
5M50g8m5Ym/mt1psZFRIsAInDJsIEPdkZveNFeXe8kP/3/AsVC8i+JzfFv0T15kX55+8BGuU7AmV
xa8fGWuR3kT/7Y+eX+gXOzdcA4+11rlRPFPxwM8tEZCZTbOx9/dfutEtPE4cP7rMuAjrgyjEhyp+
7ggiaqBjpOuAHIuL/gpueCCjn0nh+Rcsxfn83zz3Bo/NKMDMBQmulBQMuytwZYJi5WkpaEqXfDAa
ktxGK6UAUht/TkoIutMlcLQdlY6b2h6A2ENYBkHPUUqH3//IHriPsjAVR3HiR+FhQ5Im0ru/8vKN
FQ7Ogds1RTJY6Pzi0usycOFQpiqE91adkz8lg9EYUvmBn5ADuU/rMqDb4tek0FjjUQowyFOPZbSg
+7QU4HEBA8yJI0Qorz+0Expv8KgNSKqKwPlX9kJjjUcpaE4XLmx478UksUNlyOsbDn0KtHw8bJI/
chAaj37w+i7PJvn6utKFvUZwJj9+5EMpuGqXYhzBjKP8WXXwcykITS0rBbtLdZa8jyg5Hr6+Y3ZF
JVoxaFUrrtZpgqcInX7bL3C6cGcKfVgaPGH3a1KAtolKKQMtq9/LXdciv0CAo2T9At3sUoNg/AaQ
h+JqeEe224UYHkQ+A4+KizCiXQpBM6AgkTwKht4FFUGVgdisvOp7AQQA3pGDA1XeqUWbgKEG6HAp
a6AzVcFkohUBVvmNGycBKAdHAS5AlX7A4mrbHhCjGFBiUlIwjC5IFVWQp5Uv2TgJaIEu/geYEJHc
adcZANAgHyep3bKIioNRXI1dgH8IcILEPTm34ioF3qKjwNcRM3ykdoHOWxIGGQ/6sGEbgWtB9IdC
pP9yL6WW7QWDHs1XkIKmk3vRKBGKC4fz0DYWMbONgwQbYtvOAsdXWhWoXVMUxig/l6/fOAqwPti6
aCoVLI8t+/pWMR1W6gygCYkCXZrNK5+gGSS4vD5Tt01wksXVQs+IHLzkGTA0fAL4XtF5D295eAZs
s2vxC85HFS+37iQQvwhCErm9wFHA8AtdUEqhoQmwCkRSwiSU6lBp34lgH5cGu4QlPuQ1fyeHSKgE
OpcRp5Vv0LAKNrEEAoAQtnKQWicFOtw12bCZ3Inj4iZWX7rIlNZOhN2FksPBQ6j0Rus8BPx4AcSU
OhE6TL8UOh0BDi6uhnFwdCiBSLJBxfOgN9plIyg8HdEh/270zF4ArYzXaT5+68O94BA3AmYmkUZ8
Ulxts5RAAI5YoX5bCiYkT6J4IMAe4mrEDJbbhXeIeiO4q+JqXeSgETnJZhMNCykUWJdqxzdOhGsI
lmucc628U4tCBlCclQ8nYRzMrhhY65JHKz9ywzg4QjwizWZUJrR97hIRvmzIgNPoiCo71ZWnpWDi
NCrAvsgyFFfr3CXUuayFxDbYqAPq6VUmhQVrWtFiqwAdBgxVCqF0z1p0IGjal3WcCaGZz0vsuFeK
jfABx5mjQm+RWp2X1jlLWC5HVikiBbHTbfjnHj51YysQQIJCc6sYs3WmQSTVpGsMJFZpqDO0fVKp
eSCES4mnREKhlFLrtAK0dtIGkrozkQO8ZlVtvZlOcam62cDp8ZZaKoVyuryc30zxnTY3U4Ey5Sm/
WVUoRVCcRwztcxVNaaWIeRQxMrRM5SduOAliC0BGZ1JlKKXTQqUIrFMydiKngitMUxQ43OJqqANX
B6NAXVaFyLS42qcO6OWSlgKxE2VFEmxVBNnIqdjk32jYowG1shytMw30CrjlKZVymyHOpMZc2b9m
/dUl50LfMLNxqpxL63wlAO3SSAzQaRhHGnIPgoNDN4EOui6oR7aLU6qgFvmKmkpzo6xGAHlFml11
yZcUV0Mj0KlEugUTbAnMVrvyKJoCo7Ds+2tdKqtkiwiOiqsRO0MjDRcqIqp0b5s+vwh1ZF+f1wPy
7e4dH1G6Odz+vD48v3jJ4DOLq5R3m6SgmsKdk3ONCBshW0TnVwq/ETGRTAOcCgsBHRTF1UKzSGgv
KQVAGHToA8naV90aqkDsBVGSxHKWUmhdNglAjuh7kdoLAqhLHR51TwmuuOonApeB8Fm00O29g+KG
bToRChBCSSkIpK4Ap5mNk2BbwDNVnI89SLV1+oB0ryYdLDigMKGQEJWU4moYBZd4klYWoonHtHO7
TCM4KtE+L3cSKMC6kGjQAFIehIZtoOwIKIuxmTiQ+5PSMilgGmRtA3lVBoIKopSmOqQOhXDoja8U
RQsjRgrHspvAYKvTf0Wt6elNoBIsAUSg9e433v8XtOVDH0x/6gfjt6JNxveSpxplfvYH+9aP49+r
tg8xaETg+mt/eJMvvfLeJeZZ/Ps/NRxw0Zpy8OO+VaW4T/W/Vy94fOvavfZvtf+PZ74Xj+L7KSRs
YqpK9ZiXowVtNMxI+T5ajA7x+GXC/PFJ/v6r9pwHX/6FhZ8evvLzyS4PauXZdWOf7r36AxfdRNIP
HM9hNB4lNVG4IkMku3J/FPg/orgxg7ZEeEqvHQVRPBpH+6cUm6/M6smvTI/kferfZ2lt8QKHJbv4
wAtGm1HsHa5c1iikV646TN5EP970oyBbfK+P/i37jWTvcoLU/XF9F5YNHLIrn3oR84rrK5fwBtmV
z5C47x9KHIZIwb4iu/C78Wha24AqYxqwENLrBoEfRn79RJYgB+mlw7E/amiRsjokvXK0qX88eAlw
mWSX/XCsm0qPVHphFsju5/n+EYsxWWUbiuzS51HmJ0diLht9ZNe+GPlhTXtUuA/5deM8GIXjQ3EQ
ob/GJ7wYJcnofpolXprW9nSVcJJ+dP8eYrlRvb+whADIL40tSKK0trMrjIn82kni889yWdNNFOhE
AuY1Vo+yuLm0qP1JLx2FaUOHVKlT2ZUvve9xc3RdhfqUX3o9qtutCl4vv/DmzdlosUymft2ss77I
Ib3G+u+9OPFqmkpw8L3S4hfe1r+vmbGqEPAaT/41iud7GRTxAVSV6v4/COf+vznZl1GcTt/0R3GE
pawfzrKJTPrZixsMRvPm2S9TYrLLX039usQNdou8WK7mAR5JPaqpalvSTxx7k2YLd9GoJrvwRy8M
kzxYjxphQoXwlV3+0zQae2/eJUe2rcz2yy7/Ocp+shEruMnr3OB4I1YtYrLL3yB9D3K3mktRoQjl
197Wo8qqrUt23dt0NN2fFaFTgKyKDiHZZe+8eIFl2y9UrFwmvKRX9olsGtsbijpRbZJd+ssIu8Ps
qvrRrBg2pBf3kvTN3VMPT/GG7KX0+n5yHzFro+a56WXHj/TaeQTtwmT/kMXXLJO4z6/8VKbpgT3l
OP+0Z0V56n+rJ9fEX9wH3ij+538AAAD//w==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_xlchart.v1.27</cx:f>
      </cx:strDim>
      <cx:numDim type="val">
        <cx:f>_xlchart.v1.29</cx:f>
      </cx:numDim>
    </cx:data>
  </cx:chartData>
  <cx:chart>
    <cx:plotArea>
      <cx:plotAreaRegion>
        <cx:series layoutId="waterfall" uniqueId="{CEC1F94A-76FC-40A1-938C-EF8A24D24B10}" formatIdx="0">
          <cx:tx>
            <cx:txData>
              <cx:f>_xlchart.v1.28</cx:f>
              <cx:v>Sum of Profit</cx:v>
            </cx:txData>
          </cx:tx>
          <cx:spPr>
            <a:gradFill>
              <a:gsLst>
                <a:gs pos="0">
                  <a:schemeClr val="accent6">
                    <a:lumMod val="60000"/>
                    <a:lumOff val="40000"/>
                  </a:schemeClr>
                </a:gs>
                <a:gs pos="100000">
                  <a:schemeClr val="accent2">
                    <a:lumMod val="60000"/>
                    <a:lumOff val="40000"/>
                  </a:schemeClr>
                </a:gs>
              </a:gsLst>
              <a:lin ang="0" scaled="0"/>
            </a:gradFill>
          </cx:spPr>
          <cx:dataLabels pos="outEnd">
            <cx:spPr>
              <a:solidFill>
                <a:schemeClr val="bg1"/>
              </a:solid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_xlchart.v5.43</cx:f>
        <cx:nf>_xlchart.v5.42</cx:nf>
      </cx:strDim>
      <cx:numDim type="colorVal">
        <cx:f>_xlchart.v5.46</cx:f>
        <cx:nf>_xlchart.v5.45</cx:nf>
      </cx:numDim>
    </cx:data>
  </cx:chartData>
  <cx:chart>
    <cx:plotArea>
      <cx:plotAreaRegion>
        <cx:plotSurface>
          <cx:spPr>
            <a:noFill/>
            <a:ln>
              <a:noFill/>
            </a:ln>
          </cx:spPr>
        </cx:plotSurface>
        <cx:series layoutId="regionMap" uniqueId="{A78AA7E0-B222-4653-8DF1-2E3B96872E18}">
          <cx:tx>
            <cx:txData>
              <cx:f>_xlchart.v5.45</cx:f>
              <cx:v>Sum of Sales</cx:v>
            </cx:txData>
          </cx:tx>
          <cx:spPr>
            <a:solidFill>
              <a:schemeClr val="tx2">
                <a:lumMod val="65000"/>
                <a:lumOff val="35000"/>
              </a:schemeClr>
            </a:solidFill>
          </cx:spPr>
          <cx:dataId val="0"/>
          <cx:layoutPr>
            <cx:geography cultureLanguage="en-US" cultureRegion="IN" attribution="Powered by Bing">
              <cx:geoCache provider="{E9337A44-BEBE-4D9F-B70C-5C5E7DAFC167}">
                <cx:binary>1H1pU9xItvZfcfjzKzp3KSemb0SrFsAYbIPt7vYXRRlo7Urt26+/j6jCDeoyMDHcN6KYia4wVVk6
mU+e7Tknk39f9/+6Tm435Zs+TbLqX9f9r2+Dus7/9csv1XVwm26qozS8Lk1l/qqPrk36i/nrr/D6
9pebctOFmf8LI1T8ch1syvq2f/s//8a3+bfmvbne1KHJPjW35XB5WzVJXT3x3t633mxu0jBbhlVd
htc1/fXtwiSm3NyYt29uszqsh89Dfvvr20efevvml/l3/eO5bxKIVjc3GMudI60dKYlg5O6Hvn2T
mMzfvW1RIo+ksB2u+P1DLzYpBr5ElDtBNjc35W1VYS53rw9HPhIcb3x4++baNFk9LZiPtfv17Zcs
rG9v3lzVm/q2evsmrMxi+4GFmaT/cnU33V8eL/n//Hv2CyzA7DcPUJmv1nNv/QOU38Pq2mRVmN0v
0H+PihBHimstuSJ6+/MYFUcf2ZxpKTXfojYD50Ui7UfnwdAZPL+fHiQ8F6asgzeLTWmSMNu8HkYc
isE1tyXfYWQ/xsjWR9SR3FFKbTFS98/eKtDL5doP1Hz8DK2LxUGi9Vuy+b5JXxMmdmQrJRg06Yeq
PDRwjjpyBOGcEfZD1bbGdQvTCwTaj8+PgTNgfnt/kMCch1l2W5n6FaER6ogLTQXXzhaame/R4ohq
hxPO2GPVeZEs+1F5MHSGy/nFQeKyvE023aa8vV+h/975cH1EiGMrxuUPjXioMbY8EspRglNn+768
f/ZWY14i0X5w/h45w2a5OkxsdpHbG/PXG8RLTfo9fEX1mUI3gtCMcjHzPPYRoYppxXcA4f2HJu0+
oHypWD8Ba+/k5sAdphf6EISvGGMLciSolLB19n4XBBdFNJcOoz8U7iFez0mzH5/tqBkeH04OUpF+
K8PRvGrwJo6Yhl9xqNgu+Sx4o5QeIWqQWslt9AbX9BCSFwi0H5UfA2fA/PbtQIGJN1m1qe5X5xW8
jziC1XIIpzvv4zw2bpodIWCAOsld0DDzPr+Vz0v0M2juR86xuTxIbBabJPzLlNmr+hz7iEmhlKa7
aHoWslGqjxS1mU3Fzpbd74wda/Aimfbj83A+M4QWvx0kQr/fVvWbr2Hph68LknOEhEfaiND2xtUO
AUbc5prs3p+zBy8Vaz9Os1nNoPr960FCdZrdhJtX9UD6CEqkbX3P8OjHdg55KbyTQ5SWWxBnQdwL
BNoPz4+BM2BODzP/WRjkpdd1eN3U96bmv3dCgh5JW1LJ+W7xZ2bORsTGHeDDZt7nhdLsR+bR4Bk6
i88HqTafbyfWoLq9fT1swLs5AlwNctBt6DYLEKA4XHAmlNjxbjPr9iKR9gP0YOgMns+HqTwXt92b
d7dldTu8Hj7IdihcC8jrnXcBefOIPgC3bTsSRZNdsjMzbC+TaT9AD8fOELp4d5AKdB5WlWnK8PXw
AW3AlY3oWezHZwqwbRv1HrnTrxlv/RKJ9qPz98gZNueHWfhZoxgX3mxeDxrmHEkUdSjj82AAmDg2
Fwxs6N3PzKa9QJL9kPwYOENkfaAk9aaqNtdBU93W9SvmpIIdIafhtrB3yz8PB0AWEIkiggMa4SFN
cP5SefajMxs+w+j8MJOe41uDhOcVtYYzpDsIxlBK2J/u8CMhBNAjO8ZgpjwvEGg/PD8GzoA5Pkxg
zjdh9opxmpCIwyYO7b6MMKPYlD5iVFFB7B0FN4sDnhVnPyi7YTNIzlcH6f1PbzbBaxLR4gglAWKz
e3JmFjpTitgMPQW2Q2Z5zbOC7AdjN2wGxunyMMFI0EBgwtf0KwiVgYVA+83+VAYtBMKZIrG/K3EP
3cvpCyT6CTA/Rs6xOUzHf2q6V/Qo8PewSgoMmvgRbj1MYTQ/mngBRcnu/VmI/Jw0P8Hkbg5zPA7T
l3xE3l8NSbt5VWITqaWjQT7v/DghdJZa2kcOdxxto5x29wP79lBfXirVfnwej57h9PEwcZoS5vPb
Prx+RS/DxZFg4JfpAwLmofZQoo4occAROMDvIT4vk2Y/Og/HzrC5OD9IfzPN6GST5lUQvmZ7h+BH
ypGKouC817jZE/eJ7g9QONv3Z803Lxbr5zg9mNUcqpODhOrstYugDvJ9YbPJkt39zAydBofjEFQH
HsTWDxXpeXn2g3M/bobK2dVhooIlaa7jV+Q2uX0kGTpvwT0/9jyORLUGYAmhtp5nlsycvUCUn0Dy
Y+QclD8PEpT3pgmrVy6lkSPtIPdXMGrbn8fgaIqwgTro9tiFBTNwXiTSfnQeDJ3B8/4wA4LzTTkk
m+zm3jH/97W0qU1tUho54zRtha4nii4cvcv/Z7TMSyTZD8rfI2eYnB9m4nkeXgehv3nd8wUO2EyN
5sGtwvzTnIHqRHF6KlFPP7ME5yUS/QSbH3OZY3N6kOZsqmlM/8/z8BVVBuVlhhbcH2n/THVw/AN9
aQxndnaHdv4Bz4uE+hlCDwbPQTrMQODcZPWrNm8IdNiiN4BqkMp3P7Bdj1McICRQyFFTb+7DyOwF
ovwElvs5zCH5fJB6c3H7vdxU8eZ+df57PzP1bKDvjCN32WIyqztrfYQgATH1PX0wozhfItF+aP4e
OcPm4jBZ5/+DjjTEzZQ5GoXnrT+Z+RsbHWuARfB7fzTD5iUS7cfm75EzbL4eZnx2cdtuXrPkjMMe
XCqBKs3flNkjS0YVfA2OsdnOlnVDJvrQnj0vz35c7sfNULn4eqDWrHvzpynj+7V5BWvGjhAZMzEd
TNvnYXAIBwEAAY+zi55nIcDE0jwn0c+QuR85x+bPw8Tm7vznchO/7tk1G0VlxUFh4pzu3c88AsCh
DzUdMfg7J32kNy+U6icYPRo9x+kws5wPcYJi56se/cQJXYcDph3ROS8XaHgl8NCE2DuvhDD7IUYv
kWg/Pn+PnGHz4ewgdehDeeub18w/Oaybg0OEfEeXzRIcysgRDnhQymfu5nlBfgLIbgJzOA7zZMdl
gNsP3pxWr0vUIIBWzMGtAru+Pz0P0hBgU0QB07Gou58ZYfNSqfYj9Hj0DKfL04NUm98Hg/s7/Hur
8jpRAcgYpn5yOAr5DfSGIpwju3Du/tnb4zcvEGg/Oj8GzoD5/TBjgivT/N/cCQG7RkBoMrprRZvx
Ajh542j0oeF44VaFZlHby+XaD9N8/Aytq8VhqtEGJdDMr1/VAyF+g3uRtrPz/bPutK0HQl/hfZv0
zBH9/iKZ9qP0cOwMod8PMyvd7rtXj7HRSMCR4KAcvdWWOUaEHDFO0PepZizbS+XZj8/j0TOErg4z
uv5827/qKV2K7IY7ApZsm55CPR7SBiDbOFJX1K93t6oglngYWj8rzn5kdsNmkHz+4yDN2pd6E9yv
yn8fGkxEDlrU0bixy3Zm9OfdiXYbRVCmZk7nOTn2Q7EdNUPiy2GS0V9vyxT0+uuBgfu7iC0Z/jcL
AHBwUCF80wrtT3c/c6LzeUn2w/FjCjNEvh4mIsclatBvPoOySZ5D5RVvdrt+8vK5rf3aauqjT/6n
V+5p0A6IPHAkYS+1B9uJ1h4cwLovjIv7JdgG8bM78X4u1v6dMhv+aCb/ny7c+zlkP64qXG7qzeru
jsMH9/E9/e7ddHHz4mzozu/sxW27dqc3v75lAqv84+bE6Sse+avZos3G3W6q+te3llJH2uYcfcNA
D/daERjaDmfpf32L00NTAQQdj+i6w/0JDtxhNnF4v75Fux3HBYuAe3ecuJpyEwxB2wRnKDFqiqqW
xpUKP66W/GiSAXTMj9XY/ftN1qQfTZjVFa51hN3Jtx+bZjc9ERGtxrF/ZoOVxGkZvH+9uURYjU/T
/5fQqMxoF8tbh3p1o1csF7mVLEjehuNXKZs83girlNU6K4ZqEMua9TLoF5bxyHc/K0VmLQzrY/ud
DuTQLGNtZcVJp9OkOk9kmluDa+Je5t9lXEe9WWKtkogvfNsW9NbuzdBcJkFvJxvHkbl3zVNeqAtf
hUXO3ZSGFUQRuSzTDwEldZct/USWce6aTqbpe2oPBUT205QOZyzlWfSXVbUGYx5AumeREE4+WiN0
PDKhUQ2ZeoyxXNgRD9fIpmnYBCpwbr3OZFFxUqciESeJaKvSPhkrvw67xRjmuHUjIV7IvPXTj6fw
0I+fj2OXU3MZh3NAb7me3n+A0Rhxp1JEhTcRjXkcLmrDJQ9crZlVROuy7/yyXpZB7YvAtYQ15tnH
TvChYgsqRtXxd7UKsip2jSl4SS9A9BR472khsYUfymij7M1xJAGVPBQepm35WMY+CC0WlNy6UVbZ
Erb0R9u3i3XiiJoTNytrpb7Fkng1GJ0f6vY8NtNzhUZHJKIbhjvh5s/Nm8HYxuLOjT9gzym3JXlS
/REIj2W+20VhE37IPFzqWrtBYBADuU8/HnzkbNo2Yl2cMtMC1zRBhx5P25dtaJE+4DeWndgFX8iO
KLmBIln1qRlDO7kILWroOY+LobmKK0LGwEVWm2BRnpYEAcJjSSRDVgpydOoAQXwxA6BWIYmGOPOu
PT1msjw2RZ56w8ry0koPx4NT9kDl6Uf+c/Ko/uE4Pc4M37Eb5PHkAzvwkmgg5Y1QHbR8PVA10ngt
y66pxCp0PKG+lQ1WvXArhQj1myFDW+pVGxqSd89sBDqzZDaRuPUMWgJFxWEmtME+lsbXYyR1Xlvf
0TZtp9ZJXweTQqS9CXB7bNNFYhSLMK0Glru9ZhxSyZAEzVWaq2hYZBYtsyudBmmZLQtpSnaZtmFW
fX96zSZ7+sDe2uAW0AxK0AOCeySgLTNb0nSeU5Ji7L/3ZV1iE5AmJlgs0ndcWm5f8ta6yllcTEpT
d2Z6CXO/+U8Xi1KFgywct4g4gguYtseL5RSsqodKme9ZIi3Y8AjWa+zcdiD1IM+4J2H3K7/BnUpp
JDNY1DJPSypPHCuy2tgtAljbyfIPAUZl4Zi0Z6KPc5M+Y1bofI+BEENzAMPNAAwIq6m/9qHt63mX
5Tob+ffKY8pKV1Fd5UnzsRjrMM8WXTEUEM6y0xbvmaFIzbB04nGwrro8904rXSaRv0jHkQxnaVBk
tedmmiivXjSSWMmlSrU/pgscvO5hEpkVDTR7R0ad4Fvj0OuK4hk1pUiAH20AcLQ4q6IVAcmEM3Vy
ZjGwM7Oizdr8my2NjOQiJ7gToXA9r9G6XNDRtmDavWFrPZNG4L3mzpzk1HPwVt/VXBXrpuPPK7SY
W3H0JSEYkZriqPlkSGbbIu7jKvUCk3/LS2hRseJV7IhzRgM+nPGqGbAc2muT8Wsa9MNgu01QdkWw
gMHv1KVfjJ51UqYiGr+WVlOpCydUU4DQizZN9HHcyAkeU3GNLTS0tmwv8zKKx69jouIudkmSTE4r
xOoDIJPpAL/kA+6A++qkfQ/suIwGvFQj8WtnmcuKV2tlNxN2ce+HCDCKu8drx7eGznVMH+ErDIIH
SB5a2RQb1LlM401fqazI17otaXsluBnr92UZe6WbJGnJ0oXle2l/4gs41z8zJ/PE15a0FJvMdnzE
GW2RGYQoT9uGuQnH6tuoOSLGF7bCNRmzrcG9IfOpzpNvI02r0nd7Ruy8cjsTmeSUN0UHQ/H0E+fW
iE0n2RiF38ahHP2PJ1YlqYIu5d2ffGymzdg1YjJ/rLJjOG/VFlJ98yI+YhN2rKkr/9yGYcE+fVqM
6XacR0rBcRUvs+G4cP0HE4iSH2v5yNumsLRKv6YiS2vu1qaR1q0pggLWKIirjK5Kzzbhx7ZyfFic
PJDGX/lOzVrjov++S1q3Zn5xlniOuup5mTiDW3VUtZe1Y5FwUcixN2fYRCRwIyK8MHeFp+ik7AHB
PjRtgOji1IvietL8Fn0xH0CZ2Png8rjkfXv89Iznds3BnQBkolzY3RXqyAkezzhWXpB1RWV/aZuM
IIiVZckQxLbjtG8FgixxEtCux7btY83x4td3ka2l8mlL8ybqmHfl9Wra0qwIx7Q8CXPGJxNZjBWh
6yJp8yo8HuUQQ+u8Lp1iajo4KbTTpgXU6OkpsZllcxABOXCbsGpAEPzfzFQXPEtHE2Xsi1MHHLpV
5/4kQG3xZlLdOz1G68oA2bygn1QctnIyKWVewNFYAUUYT3s5/coUMZoEEx3Z4iTskmkdiqEz6sIr
enwqDPg0xcFPVbWOLbvk69wpW14tBvgLTPeZqc0yAExN4zZVRqEqROJg7mxqdR9TO2nM8IX77WSp
6rLA1hqTMTTXNXFilrlDbYrxq82yyT+mlqEApFdp4g+rMVW09teaW033BVFqieXo7Ihj9/F2hDXJ
Qktji4kuySfr1sBsnoQs72DWakQkeGBYewT/Qo5FsRSpL7AUdW0HVr2QSRNBJQLNIvxruz6TKZx6
LJ+KtGc66iBcQHRlM+kg7ST/CHVpNwo1qML63Ka2gXXYhrcscPo2XiCzDPzsObMwc0fTIwVOozEC
t4Ty8jzxIpFBCJn39ueqodgh9YDbPcJj+H6sj4hyYeTK6yzTV65K+IAFT1ovQ8gCo4dV6so+qT/a
qnK8aO3VwoExgEK2lyUYa3iA1ILi130GR7WDzS+6DEvZJ04GXYEWTXD4cT8BYUUhxYseIt1eEpMa
SCLjGL4pVvWUpz692kLzxzYRk5+cAIwETt8jCppnNggHK8sn/fA5CAaVeG7dxDxfeB3xogvFRlEO
qyIoVe64mjEdBW5ZFmHxjiQN76WbI9qxzko/tcS5lwY2XxSd6f1rEibkpPMaoZaxnZnkRkTJWF6m
RqX4qxYjTboPoqWkH5dOlGmZLwrEj1Wz7jrptBdlEXi9cVVKUvqek5LqZZaVmi6ivm5KzzW9U4yR
G2RtKfqF38ctlKEdy25I3N6SkYjWmtFGXKmkHoS/ID1tuuY4111APcRvnl+f1oGNyGxhj0k3jkhr
sRXz0z4evMYtqjxS61bbPl/K1OrHz50yLPzaiMT3llzUjC4G5KdmcJVfV3qpQ9bFC18m/gnucamX
hSHdeObpjJBj2tGArX2rcgKyymOTii+DbP3Y+qIN6fvPfd3z+tyq6sy6hMewmxtZKlV+Ge3Wz4yb
G0OD6pPuxyQ+9kKwG+vRCCc1ro4NZ8HCLseqcL7TNHKym4Dlpu2X2CpDcaubuuvIIk66ikYntZcV
0lkiD5CJOvZSK1YXmtpWHB+3KmdVEtwGTsZrrHJPuVOK85GbFlt6pGWVB5/wtyJqRVZZJvLcPm20
FwbJ+0z2ceGvotavu/Z9Jz0/DNeeSLtGXnoZ48WpikTgO2vsFcVjN29HAreeVE7Yade3hCrqZeCV
YzScdn5lBeFxF6bwNotYdwIGts3DRv5hrEbJ6hSbo7O8RccRttCLJkfUpd164E6vPiTMtvFSb39p
hWGC93DrscDjRlOJ4vvYFJq17yJV5j47ob1l2fZiiGTc2Md9FtE0caVoJ79IpBViOj6XcCqb3htw
uf8ikoGW/oehy7vc/hh5VtQlazvmFstP42bQTvtBRVyG2i20njgJu6xlEH+1fc+zxjMhkgorZQ0F
TPY5rHYRyDOLe6WdvKdhEdLkYxR1keOtugiGwF+ZEK1/5QImaxJpaK2EsBXxgyEsliSPo9JZZjWx
ZPYH81mG56VRovWXxneKYlEiD8bKMqcJ4UEWVAXTl0B+hCxuUegpphdBhdkv8oBmXK2joJtWjCd1
jBdTBbV1laX2ZPJFW/uOvdBdbbABxgzxxnGtyxSfy7dTDWo5YvmKyMYPfEnl4WlJQJFkZjSc4KG5
CJj8nSb9tM6Z0BG4JKuxSkBhZbETiNuiQEJTrMswRKS16Bw62MUidALZWEBQNEXztY6yJsywXlYw
muOgGQXtz53InkQOgXQ+XinsLDyB463iu2f10wZTpTUhLwcLv0t0Oi1N21J8FC7WKTrI0OIPrGCO
u/mUJefFdxBuAX4n+9yoq1gKT/OF6DQIIDe3A4q12O0eb6w0vtKOrGlyXj3cLUaDXVMudjGulqOc
/sUrGZ9zEpbW1W6pre3H7xd5+zkwBSw+t1meQgCaWUH7PQ5VHpbHYcYHTLpgI/6YkOsz7ofkCgm4
b7Qrt0CZsa2x1ZB5N6V/mlE9eNKlcdAO6oNOG4NValma4CMsB8dWLkBzeK12YzJMQa+fSoZfJrZP
iu96u4ImhwbBrm3nFLAQOdoiN5nq6MnQOFN2TrbQbreH8uIE66NEiBEraSfT5Hs1BNinPi2nxwQi
UPjlYApiB19GKxRN/Q4z5dPybjfS2AwNpMQkp2+hYVlhHCobHLurqoNJ9O2CWmM34h8m4UbYK4vI
LI5OR1xR2+fHPgGjRVZd2BjotI78ifmoOuAbtjYrvlPlZ9g+lUTEismXLYLdDxW47OkLWTu9iNZ3
8JJkZFKHdJST/Fmj/KD70iR+4ofrzHfwvUHBqc9P4mqwaX3Gt3sljCpd28e7JddRW0KcPuQxvgQe
wODhUR7G8PMtLUZFviByi5x2mRdWnYULUvkeHi6jAHctL+skB7eZgDAAZQOYgubUNv6kzg38K34X
D42KnHWMYLEf3nFdJb05qYUhabpItEjS1vUqH7Qh1bTB54O6qPCCoFEmF2nR4L9D2oFEk6SjoIoK
cPnJRRvXHkiBrozwdBr4pv2qMq9HFuAN47T3O9yXCZK45wWDhXHKIGmcVZLCxaar3so8XZ1KDVfV
/0lUH8He+IkxcXyyo5OjOgnKaN0ECfLd60FUaEw/yaMAy3HM73SmME6CBau8LvbGrzxwTFd/KXgX
dOqk3k69136FJeJ5P8aYUex3lVypkVBYuboU0/LRPp92DfiqaYtv+VOnijusAG3YNN86DBleSmxw
fL4IQYVabpiM4JXRdxVn2gVlMaj0nOe0xCfUQKcctpVNhX21JVlGKpPSWzdZUXrs1PeKEd8xbqk3
D2k5WMNCihh8qUdjpL5pitwpW9QJiAl5lsZq0qdadCFIeD92aphKrrwBPq8aYGmiNTLbafGakE9U
AWucGFx8lGQ+huN8LWb5Z4fwzLPedV5VluGF5tFEUpoG7u7cjj2u6k8CNNbgrXovsoZgrbpcJtUS
1AW6XVwbJJD6JnxOkZLDGWqAP1pixKxUlk5uI5XetN1KVlJsvu1KRrUBE81DEvL2XTfK1LM/xWPT
WVclgmmwCmNeaPUN9hb7y+ryESsQCTLNwcszC8Yf6eXEUiUh4lVE1jo1Xf5N6SEo6HfRJyq5UKrI
B28tmKlq668upFHvreDReCLdKgH/bS2chNrlVzCSXVx/Jn4R+f7CkwMP+svORmxT3Og2bAv2Z+U5
oCaOy7hpU72w2FjFX0fRMGHcBt6hR7JPqUFMadtSN7TBLk8jzRYtfmnZrWt3qEz1y91MtlgWeQSC
eIEjLcM0rTtzkyTtZP/04E/WBNH/pLxhlU6fyO7Yey9i0+8kJRY+MfjD9EGPg51IV8jcp9pGmHg5
VNlHtOhdjPVA81UERZ20UqfTO7sti5gSlkijqQlvbfnwyZxa/qLsh5LbLmUlcT42ge13xu1IBvZc
DKOn2WlXZJOW+9Y40YEV6kR4EQjL6tNiJNjfgqD+cAHecpI8DlFp/LZ7kCw1XFqBrWJdbTO2LIxG
O3ajLG/Ep3hrsOIt0VjgoBx2g5UUEwlZlaoUYpn6aWE8NyhUY101ocwx57pDFa99FzJ/CuMC0eMZ
dptMYjV3CmeZGH7E9WQzKXnOpjLjMuv6aU/a3sji0JVBlaXpKogSaON6uyDggSejF6NBHN8rKmpF
ZwHjie08Q3zNEnpwObAP2MEMxk3Rf9DKQY0aAvhqdhUYoyC17fs9tKEzMLOFJSYNSloQL4HbhsUk
+zPZ3ePcbno8bsDD+YPpVk88f8azlk1vrK6yQVVtTWMEDhhSIA+AJj39qBmBDm0iaCfAs0BZ4b9q
SusfFA87Jy4cD6Hk/R4hcW/Mosg9IT7gIPi0u7UKJlCbMALCRpQCkO2M49OyPKYQ0H+E/ePg9mxH
oRyOfc4ey+K1nIG+jfwrnJ+FGQslneLxqsIVp6vRIHR+bp3/+UC0mYE4wJXQDOTidFz94eTjoCQ0
SYl3WfQZHIUfw+Of2kMMM7fT7KcnSCfa7u/yzjRDcLdE2jjUyHAL2JzI7JNI+FmdqMudxeiCcSLt
B8UHKde9qJx2HeXeWH5qOj5Ey7TJJnvOS5gGqxoF/NEzEj3e6ZAIqdR0ywW3tUT/97wsNmhidfbA
i8tkq1Qd4jroeN/EHux66LQhIAhEM0AzNYdzQGhhBZMgUc6LZly0BTL7tUy5kcTtYVqGBUx9gY9D
Pzx6EQ4c+eSi29az8q2ZfXoScxgBHP4UG8GNkaBkKf4E1QxGFRQ16632IqjiyTKNd4FQXsms+TRY
TiNwed3LqS6JAgjOMuBPKN214Ux/p+/x8+we0QguDWkudm6v94MicomBZTVuWeFOhv/seaD8pwMU
UAwcOhL/MAe888BEt2F0sXVLCJInNOw4gV5kVTE5jKcfONmXB9sUGwLlp+k2Z/SjCDCaMz6zG8Y+
LEcZn9iZVcZyYaepzb+pEgrznAr+81GAzkEFD5ezI8mcm7rUY+nQ+Mo/2YYirQQ7gn3EihQvT89q
VlvDt6NDQ6MYP93Gi7/QMy+gZKQOvKjP9TWJQFPv1IqpeAoVS55O6WTntFm6IKkome3aZYJKh5sg
FK0WNc96+0vUERjBZ+Tatog8WHBwmFgCjcYdgvtmHZxweryjCEG9yA6D6rgcGQmqFZP91CXR4CqH
xvxVjRkK7QtT+eB8tZt6I7JYt5Z+TdMzRBFoDfIXJs7BSL1nApwI+Zh60vfNyYCYRZoLrw9j2g8L
j6EU9mdVFCnSszJiIitWadKMrF4QQ1SVLp1SggJ8z3tquPqot3XGWCFJ4h+8LKVFfx77QavRytO0
KqTgaiK0kJwgAbLDdJlYUY4tsgucbAvDAjfehjvIHBw4MXVnXrcpUHy3ml2QMrgUpKxTeNK1zEKg
bZiD/CVjDZYboZ9q7AteJVOQaW1jrhxFW+BGcoeOoRtXdUpHN6tKnYVLldtJ1Lj3VEwBdx64uwDr
LrJDxa/D+o6FMwUXdtGC8ULOEyu2yh2DR6Yxsp32HUEVJfQXSZ/i8otj1BmSKPnCEY5rfqGGWov8
NFLEmkiKqi3B/w7b/FB3Q8WLZRA3KehgMEM2qh9uFNSO8RZWY/yOpG6BOwkl+6gLndvdyi9gdIrP
ctDtaD6jDjJV2hCbEqYuTF2huPE5zMGC+0vsc7Q5rIOyoDRapBTB8F8DUuLKeSdV37FvVPZD7VyA
zvPyT5nWUcxWUVZZBBk6rkPq6wVazFDjX2VmALbLrmdjObjEAmPSLhAyUuksBjF43ftYV3U1uiiT
dyGyfO2UqNeGAamOBUnq7rsiaTwES08gEcjc1M7S8o8MjJDVuM62FLizkQXq9L5676TwJ9E6CxLF
GkT3d/EfCPkpfh2yenKG262R3EWpmZ3ESCVLjU6d3G1LolIKC+sbG2KwOGZuF1ut/gznYpyrPNNW
sk5D6Us38P3uSg6hjJZD2HnHoWj5SUj4eJqWfXsChsVc2qVii17L4MIO64SAy27Lzx429Ynwpalc
aF/wPSrz5A+fhGbZa+ohR054fYwkHFQXy+SZk5NvJoY6Zl2u3qsuzJe2CAKgS6xyHdm9WEUmbD6M
UVKTFbKFeuUMhCfYsSq9DvLmilGRn5XC8s/StqpXsgI1jgYZ/6Q1jV4GunM+2XlQoN8gD2/CqvCW
SZD77iCybCk9XbxzRpauBy9DdTrLpcBXO0O2EFFmrzt85amDPPF72ZvmGP0Y3k2h4+Q47mkyuoOO
5DqIiLnKBWoGbgLqqHItbvwvXT86m8TKJCiGJv3cOSxcEVaTd4LoIHSNZfH3AvThuqwr/CmPyPY+
gdQM0UdVc31DUYJCnkVzetmyKAjX+ZBZK1ql9WXVChAhMAXLauibd7wqh9iVaecsPFt7gfNH2DI9
nKIzormumIjoyjR5jfQrTIPBbXHp7a1TSztdWp5Vvks12iSWgtbRp77lMfK31JzJqqbFwnMCsyFR
lb/vcR3LWaXotEM9OdV2/bZ71yPMPid23J6ClbfehTEP2NKB9buhXcczdxwdGiCdz60/u7zobgvL
6hcspOOmqiLD0OmQo61xHCvs3CDJExedXGWzzMcu7t+pxi98l9A8vBioDUOMVG/Rdjzh73B2KMn/
l73z6rUcx777J5JBBUoiYBiwwgk3575VL0TdCgqURIoiKVGf3utUtafDeP6DgV/8YKDRwK2TFBj2
Xuu3t670NutDpGx0TYdxK6BAv9HVfyWW87skxPRxizUVJE/SFc02uqyiXsZ1kpnpTrWJ/uTVhliR
wHZvlsIKsBmizLqGqiKwcfIFjrks4miYjhICRhGR0Txu4SQel9YbUQpjmte59fO73tQYFfNmt5KH
WvVFj+ODE5xDC8TE29q9TLZ8fWDR0g7ltLv+Sz+qvYD5NL6h7/FcKOXCRwZz46winZdWE36VdFPy
ZcnT7aaHD+FghyQWP8pNwW0wI1O2zU2aB7IrhlCwLzpAsFXliBv7gvbL/JCuqThgoU/TknV7djKh
bB/AD4E5WVv9GslJHZ3dwmOvXPpFx/x1Rf7+us/jnh9nlfiin8fmu8cFObYms7ZGeOqfjWaUFzqZ
4SSLxhSkde6cMqGOM+LjsGiyhb2yybCPeFPxS6+5/HC7279bDPDKZTK6TQA8HAl2imreZvOMuDco
6Dq5m0Av4vNO5HSMh5CDGIPMfdd6kmAv27Aikb7LoVNRkZ7QEJCXapn6o6BWv4I5i3H8LroKyRQf
+jRePkEvnB/Y1OpT6Af2PI56v26Wfq63DEsu0vOxu5sSYq60TdaHaeH6Red58jUWDotDNHt3l/gR
kwda230YG3u96Ww9d+sWS+hJ+XTk6ZhUSNtBfkKOYec90PyG81Y/7lHevuaQdD7Ne25esOE3J0y2
7HYPAwO2Ku0OA+P0Bs57GJdmZEOV736KMd71dNibQD4IWAMPzSbVXIJYIQe99vMnZWzSIOnf9xvN
EnsNgEpAtRjlSxPvbMSaPW51nIn8FMKLLJ3ak/vcNTEcAx18C3gENu7G02TvWOnHDTF4lVlI7fmN
oLHLTE3Qa2MwxcAUv1kD1TxA/RnugsRPb4PRX/CZBgJ0F74tIyKY3mb93cZ6YKFUhd0Vkyr6bANu
13JoV3ILBMm+dpFz87GNhjgpWRtm1wmXOj8wMk7samxzVcFfTvbCwYevcraPWdHvhrlijPl0JwNw
CNc+mDNc65SsRt/MzMGACjcdrucpmcf7eEuCx2xinSrTTbeybpnST33TubGGFe3b67ETsqsCPVGQ
mpyHwTFzy7I/+XzStj1eQg9SsXmTgxS4anJtxJWAVqCHMswQuZR0tNzdQsXplzK2YfOyZrv0pSRD
egOMkIfVGiJEvDYQCMwb7ZCVaqwjWhmaInBqJuBOJ2fS7IpGG5n6lz32PHKF32bC7FWExY6c8wRO
xXEe/KSr1i3UPrOgET3IoGZgutABbwZRBgnbnrsYNE8RtcnwKH0Y7McVCXBfkmyOyM3K+m0qIw1/
4TYbsJxWAPf2SkJxu+oj05V4kKC4MoHflv5+8EHK9hiXfyLbWEE/GsWFHlMRHe+NSfrcVD7t0yGC
8L9IzIcctmtpQx+NdRLaob0RLVzjYpwgP5e72eapiEcPQyqzvThNXUJl3ax0vRUd5Nuq37rtFDdJ
mFdpTtoMUl2vw7NotIJNamnmi2iFK5+ayNwFlG1ZOfY8WYosETEkQmiJb6EK9DfHEJrEWvnoKCUP
47pxbWSjEiFcG8gSzAAQubXI2vTJB4nMEJjZ3HdDiZXU4A2SBB0aNGMRmvO0btWgCtrM4cZqMWZh
1tYq2iSlt2HgUvsKk3nkp37Oky+Nc5/3vW1em1Z9bpiifYE0YXxewZzUPOf6SLB5ECwSqYYtl+3X
g4+GOx139uBazUo1q10VGfBRVYwjHZ/1NKSV1qkvbN4lWF+dGb+ahu+HTA6wF5uN38L5zEkZbss6
Vzs2m+SBLW38nAFs0lXnoEFhPGDAFOD01m+hVOJRzdOS10uWNTeLnOSznRfT1HZrHD9DzW6yIhg3
dh5lP1fRNA8HMXP6PAkS1sy08lpwGtxGYkuuIwUzVTYLTHWGtKiKIo4W5Dazx32LoqFAUdYwVoS5
ealVmMo7cI2rOSu98oItK9nKWTR9maSLUwULRw62FaCmPS8pTq72EN+fd46H/nD48fOxh+9XaUzK
tdi90HfY5bH5d6kYqq5HfIFD4E/YdbqDzVha2km1b33XhJ+hCG4HwETsKAkbD5nK+oegJ7p0Y9q+
k2l8HXoQag0St0MW8f6TXCMjCxpL+SkmXF/ZKOZbwfXW52UH0faKqwgn3RAo793mSiTh8X2PtOTK
rWH3VbRx9lnwJnwXYbzeODjKFVWzPMeQst9gCkTisqZtqoh7Mt+mnMeIW7E4XgZh8jURlyTdT+Nl
196i5UO6POjqIe1g0ELklul5olMny0V3m4EHtkuImNnah2U8YB0p0qDr6e2gluijbVsjimjAMRT9
kLV5KfC9JWQ5jInWK3oeUxtlFVJ4N2jEWqK5GpU0vylkbW0pVByTz9h4V12wIF/dKTAirYzqg1M3
0+j1wjMcwt0JW3Q+UPeUbv2HdbnC9oDM8yAtB6UlOY1vYCnqa+UBuxS6QUhzsy1WfYjIbF25QP50
ReeG7asxHnMFkxJ5mlVQV785uGmugFPo6ql38RXE8wYoV7ftCOaBs37HE2odP4xZa64Tj/ytCBCO
mGrgc0DrYB7BIpPd0TezDMOnTLmtFEu8VAMJZnJn1yx8huuXM9BKiOGK1KztcFwRVF1h9ZvWepvb
tkcoxxB6gi4J5F3crmFQWn4hBP1IqKq1cqh8ACmDQVQm7dj2iXCHxqWweEZR9gJBmq4vaawruZ+7
CDF1PPH9fVrsJO4jGa5LhayCCyxpLJW7KnVom8EfAxL1U3Kf2pjnhQjnLv4yAGcNptIF+dbzA4w8
sZFb0cpUshLZ9paowu7tuNgyw4ZLfdXCV8uHwoIyT3w1Oc9Hce1zDkmnXCwSMPUwOKhWcbEBP2f2
oK2au/emEYlsqhVTBfYOqoTiSRdum2VqDg1itelsWxuMP5Z52RytW3BZ41TTGR7gMycRPKGjAsBl
pkr7JCD9Q2+VwH1IAmBctgdhDW/CAb/H6X8fA5YRXMeln3zFVLvRd6pp1D7/EpEDdTFCzMAukm0U
8k1do6LzghSAY7j4M5iHe/atSTjZ0iN47x3zbQ4X1n2yam2DtphyCHABMlverym2CCzH5s22EBTy
G4OAcrsjPSM+KW2z2Fkcd7huuFvY8nrZf8S5ndxY0cFYP13HFqe3F50E/bGUgHHikT/HhqourVMA
tF18RaydvQQf1RnEOMgdmvmgVN5jPQ6MrAToqNsIkBlCd8WwYnrWIYjKk2NnstF7BXXYQeHtSqBe
dliTupm2pBtqtYIEYtAOJpnf7Aj98poHQ8rhzjnOlC3CZGZJnfk9To7wI8c3ldvhNQD1Y4pIoiiu
SCzmTg0KZvxGJoEoC1R+q0Ut04W1ldPgZ7Zij2aYontq/U/6/4p1jXuAiOtO0Ke7G0l4XIootbd9
6P1Yq3gEROYYDGoVDM8929bsPCOEy4p4Uj4ptmkV01EbArpyy9U6oWjIiW9qJ1xgaU1GXqTYR21l
4t0/LV2wbggQgqFGBIoMkfeK0qNOEzNWfMy3j2Dnm1dF2Kxz+JSLTtBq7abpq0YjXV0svUNqMO2B
Qzai+7CtEU7o5WRbKty3Jtguigsi6mgqd9E2B9SPOR4cRhvmgIaimU0lJ4mUdeLJcgoXmX0a3JBA
sMx41MgSgmJHkaFmfrkb85TYKiLUmncgGcA5Cq1A/5VgTWaHACmMwDtB3LprkHmPRTIjDr/dYARu
xRqLrM5EOlwFzSKB2FuKog8wf2oEUhJ5u1T5RBmsssC0R9RT4MZkWxMUMZi/06yGuS8tBLOPHSAF
xgZnjzYgEue5q0Maqu3B42ZXCeM5q3swH98DQFUQD3vV3ARYhpfPSC7X9jHrR32JuuKoOyGCSa90
ktHuA0tk7I+xS/onucb8Fvhm863RIa58vu4bMDpuoYzse7cVqiPra75R+7DqocUpoLwOrnU2Sqym
2YgiCkHZUwj5MKtYL9dzCNGiq1YwO7+tcYL6RiqW5DQlfQ9sUtPnmTfyYKKJvKd6CQuWgY9s9bCj
cmDZfYG6LH+HWs+oqyK7OBSbDRPAfdY55s5NqkHNLdMOTLXh64bDZcMF2UA2XKop89EBzhX8Xzz6
vFuqxsUOS2+AOoyuMCoD9hg3y4ygYPLLbWyVvWmi0OUVoY3KDgA01Mu6ZQY0tJlwlqAUss+JbvOm
GBGA38/BJeJd0LJhKhBT+65IBWfAZMTctRU29B5EGOSSh32EAlDsqVJpLRzAvyomY1fv84bPNBSY
H3CWUVUuVj/WpZ3qiC9buRrqP2VYLdz1ZiatqmF2+dNCtbH4OUpnJAQdVKAxkrfxwKPrvB1EBnyJ
+7HQIWfXQdBGH37oxNUWqOUBDGFfgk2LvqBax07wPzLmy44uvS6zNel8ZVffL8Wgc8Nr23b5gPVX
x8N1H0aeHky60reAt2q7g3IlYogBcvTFoMbwU8dAYhQjAJE7CfKF1NlKPZICFqHaYuaEjvUY9u2L
oJteS+ybiOoQn1dtrOf8ct3S+zVeIUPHkeR3+TDG7zPoj6ZwdvgUL6N810bKAk1roD2C9ATA1TgM
+UF/aoKVNIittqAMEHncaouyowW6y+epscFZ95jUle5Edm+skVeGzqhB0Zm4gS6QnQJO8jcoxl2G
YdCkHyra43pLyPLktI/OYpEmKnuXr5dojYxAeiZIPNmy5Kclbqe02lmAwGns2HacaOSGJ1TxdpWG
uFVpDPWknGNqa4Qv4fXkZQtmcQ3fW+63d8ZNWKjFEpR0UlGP+cB/AHcmVUIT85oj3D+GCQ8/JMj4
d4KP0CLYcOFQivCOWqD8dgN8cFTOYNbl9gvAafOgLPG8yI0kIebB/sCaQCCiCZPxiP1AT0gzlrjK
M0Az+PTNOkf6tx5iR5VvSFRm1DrvxdaG8i3Ih+S5b+NkLBOo+melphAWHQhQEcdfvYX6r2uhoAfp
D2xQYnQVvHlUV70jo5WjetLJIhN6b/p2xiq/4BlCYKb0jLpswAub78cZXgOMUHmfeCA+/rhGqCGJ
qliSzbRnYtux388AzL155d220q90SqQ49TIfTVLyRBMTVLmjyaqxeAlQNvDawG30LOxSUgEIDHeE
jTnxXalFqsl2tn6Dilmk0UYPSTKt+ed0mgwWlVmJYRuwjtGW0ApxHviJKvBp0wC0ScB+AZNGGA/a
y6NGG5MGeH1Cgai2Sn4nc+CzpYLRCoCwXtTqRQsntWsEKCbV8AvcjjE4wwZp+mYn86OLc4MUpou3
VOs3ma/c9RUM4hx5H0qZuq2/63u5WFktK1r6hTVRsV3mDyt2F/oC36I6X64yQUhW7KrFynDiKN/s
WQnF+nImSdoQNhzbZnPZ/JsNmj2iRcdzgdfA6Gfpdh2YBQnzde8XPqTlRlieucN/bc/91V2Ga4iO
CylqZ/FkYph08GT+6s111KM0qemyb0KqS23T+Av8GAUbcMMDCVvq3xiVf/XkL7+IMm6YlZfaYVi+
lxYDf8YSIM7lhqBe4vv46xfdL6omppOGNb9kbWIBwTmyBSj56HqYgr9O+ff+CQ+/nMdffQC+SoXK
mqY1f/vzf+AplZe+Ect/v3zqH+/62Szhj79e5Ij//su3oOe/lov8Yf7+rr98L37996O79FD4yx//
1M7hXzRsePq+2MH8ixf/0s3hL71O/neTjEu/gxBl2n8aHP/UzuF/opZQTnDv/2jk8Osjv3dyCAl6
cCQw6nHv4ks7PRRt/OrkEIR4RiIqwdNf8AdDyco/Wjng6TCw9QnKo/AERbxyKX+DZXvp5hCjywOM
TkSCaHGNIqP8P2nmgLKOv/r6GP0Ux8VQh0VwPP+En4wzlvxNpCtIbAUzM0WsYcZhKvDcJ0mupXI5
Shv7OTO7PQqgxiP5DZYcpq6Y1Li8RGNidg1rIAbSPmg4Y2tfZg6FkvlzlyKkSVE3209daEu1btAo
EpTnjsgLmD/1wboGiDQBMo3ujERhXBzCCWzhRt1Og+8noN1djqgoV9MNhU9/JYPRkXPfpf7WJ5y/
9PGs4EGm78Ei3XGVLrtUiKCKg/bqph+xMo39ZsOCUhG9tGm3T2XXgmIs2Lhi/0ABGKvBD89rNei9
QZnKkG5PO/K8L0RFiO3RIcPdouQb+W/UmtVCx7LdDv+rIcNx2txw3BwqByvKZHdOx2bO7hgzri8X
T1B2FATY21PlzdFo4WwRXIqE2zERJ8X1euh3ne2Ijid8MSJHvmEh4e4+onz6ZFYfPq3owuCO0vSo
rFgW1xQNtMGtXBq/F4sYddXT2b0DiPVvfJdZWupmVtt5kyDVkJdQnChyShu9o+p+Rk1HOByXKNVQ
OYWr00bNYbGE+mZFYcrFo4TljEHaqqITKz2nfMneWO+3m8isbDl2PbjxQ7toeMYOQ71ClZ4nj3Mq
6sgE03iMzcDLVNIN0ndvMmCRfR+U1MGpKtAUQMuKWGwuEN7GE/jAtoJsZ/NDtK5rvZpelsAtXHPw
sBRxoRulaBkuw/oj4x35soP8OgiK2XgQvNM1YEf/ZUTPk+iA+gV6tHJTz+Gk22tUzAzvEgxCwYkL
11IFjUGZV9uQKtLZPQhdXdmo5TWEdZQlYJcJMWjCLXR10wzzwTvod22m2f1GZ7hAXNvSYrO8ahnf
skLGo0AxUgxXjbZ2+Eb6QJ6BqEVnM8KCREsX/hmzAQYXClHYBx9d2BV+MU4cGzNHL3zo7HnVY3aA
spWhJ8fEl2cEw1/JSoPK+XyvUPCPUBczoDvLDMkpvLHNsbJJ8/BmTIfkSrQ0/wQ4Kzq6pU15QZc9
DCvqIngZ0RjE1cLnF9i++m7Oyf4xmJFXwO/9m+3UeOI7sI0yCAjrCxUgLHQqWO693Ka7maJypTCy
77sich0vKWTPKmy5fE2b2RRrwKYzfInmNzNfPEoE1MOTSFRULjscM4i8RyPBpeiMJ7YAGE0eaTvb
0oNDYQc5JRFKrCkP+fVPOcFSo+71yBlgTjJ8n0LhzzND74XtQk+5zbNi4uZrT7qkQqXAWlKIyadL
cQzUxujLtvrfgGfTchIN2yrmokyLCnEp7iMqfmdY6enDusBlwM+CzrZe/9qW/6Nd8f9mw/vLPvqv
ttf/F3dFQrBZ/QOQ++ddcfjy8eWPBtw/N9KfH/l9V8yx84EzxeYHOC9EBAk+7/ddMccD6wBD4qGP
eQTbBpTbH7sixa6Y0QzPdwCYmoI1/WNXRP9GtLthYABSSOLIOv6TbfHvBBq+5UJlhhGJLvzV3+O7
PlRRssRJcGJBkPRF1/v9ZFmyvPzpmvweUv25ldJfw0h66TuSZ8jTLz3cCHrB/C2M3MNFe1jJwQkY
Z/iCekIk0Jbk9+OK3hT/JoC8AI9/wskuv4UeDWh9g8YUQOouYcifA0jcC9SuuJiffCjZPUm1uwUO
B/RgJ9uDSsfu3wGDcfjPp5ddug9RgupnPEzl0jP9zz+5iYXOwPf5qfOaw+SdpbkBDoFtFtu4pEh1
V/ZGLsvYgViIGBAo0RzmmMLBmI4zbSz2Dpeshd0mpIN9p09MbgEWU6bJxwQcEcbpwrBAN+y47hp7
feqjErUs0xVS7PFxEGghMQTavIYmna7QuEEd0Nymu+PedHdJgzYlVdxM7dHPSIC7ZkF5rFnGxwjV
Ed+BF+1vrUj0W6aaW2J9V6/ZMJUW1vVpj2JxmyQgGMu2j+1jtNjxxx7v8n6P1/41Il1fTIQPBzq3
E6SJ0ZVWTuuJSI5+E/scHXNHwIWiQL0OW3gpg4mX6yw08g4CGhZgJKNfyNAEpyG9mGM6WE+zRxZW
JBvjKZKhSH5dcjS0SvdxA2ixt7Yg8woFR+fJgSyR/tSJgK2i2lqdLZDg/Ioamk94vBr1y007qf6Q
TRmUwpVjnJekRX8dyEnj9GF1pj71qD38rWciemLIt9pyJQv71ucopi1QdJMBmom8FODuuu2gXQ6d
Aphz+yHaIaclOI/hngwwUkqwafImQ8HutYde/pb7Ha0SsH3DbrtgL/0OUCWB4XOP8pendutIybfe
P7WoLamXkOhPKBx3B7kRc8hdGtBiQ9XxNz2O7bGd2q9e96pqAO5fNywHDRbutB3rBRennfhwiy1q
/w0NgILHGA1nbsiOIpFi2UIBr9CRoBJdz0kRSFRDpB09c5STA/ecljr2nbghfWO/NQhgP0To+6He
mz2d6sB07AqXYEGta/p1NkO5wmC6mwYCMyBDOBBvK3Sf5JoHZiuEaF7ZAjVj5mo4BipH/gyHEjLO
OqEkLSElim/TIlPmug90Ag/DNIClSd5/AZfN8ebsc8xtXMEg8eA80vmJr0N0k7bLA93WNSxyPJ0N
QxuzZ4NKg65RCcC+0H3fxiw4UB2YW7Qa2D8MGqdhV1b0Q4EKuoesBRh7N+ZppiYoQdk9ofCmqy3d
3wOr47tob6M68vtyF2T7Xq8sXZ8RtNuyCZk7+DF5nNbxtyzmMjp1cEZdUhi41f7rlHZA8LizSPJT
C2RyKHyuor7YIWtXohkFCrki60Xphzndb/J18Nt5YATduMoW0AApeIC0/k0sK4r1gP3aZW1wIeRc
We+W/iVBSV1jhgLlQrlbXzJv2pqFS9ZUFAYacAIO6LqgM0kLZvJpOq4OJOr7FiQoXgbJH8E3zNeF
VN0Q+Pyw9Es3JyiVNKhkE+vePDlBL2XOqnPNXToDpygkwMv1oYHvmMeIX+elvWY8cECVUMRGP0UK
NApo74kHbY0eAix665Fk0AN8N5p9yzZYbkVrUId7JTxaM+lnMSIEgwzGFvEpoEo8Mzd2R00mLMNy
zOjJETO8ZdwHl9qhiPtitWl8BQRYkmLdHRIGGrTsSE0MTzHi8024bfSE2I9kkKo9NM9xZ+FL1Mqm
L5b58s8ZT/mz93b9mkYT/LgpnNQBBEJ8lgP4zcImMK+EHZKzWsh0BWmK1Wa0SJnGmSMXgoUqr+ck
ASuRuSw8hOkikTZ1cM0UM+W0kHwrwBUitOScfQa3MpYzEoPnfUEDgoJOgYUU7NbxcYsT9T2BvnKD
A+kQ1qNMC+4qG/cKlZhDW2s07jiDOWP3A+3SL8MI4Rn1zA5tQJZsfAxWkYFXQ5XnVKK7CV6jgRl/
gAUa3mJitodB9CnaEeyjfG7GFnTfguQ6xOIhUot5O1Q/9/H/HwX+H3sJ/yF0oJk2QpZ/HQWi4dL0
/avpvlrzZ33k18d+jwTRtPKicAD8jeDRonHlH/pIFuPZhRSUHzSQJESUBO3i91aXSfTfLjUIEdJG
hE8QL3Acv+sjeLI7Q3U5HtdCfxbV/IeR4E9l7c+BEyqJ8PQkgh5D6L9G0Fnkr1EMjTxac8nOnSRa
LVURGvHV7T6xkhrz7lPxkROHNArdoOoJbnSJkbcU2+bFVR4KVRKTv+QuF1cBqvFvNzvcuPxC/gTp
XTTruICPPxVZj+zOXyw1GLU7JJKRVHODfiIgstlBsaArWWpZmbHoUXFHKggSQCKSXNThDLuzwVS8
wJeu7DGnS5QOkKoXy7sb2IulnYQMLCM4vf1HGihSDWiBAzd+B//iMn1WTr+HeavKnboYpBoNalR7
vsF9eELDmQ+n8fMpVe+D7H7IxmCPQl1Cie7Rj2GL/TSacD5ouQLUTs/vadijj8MlQlgDnB56hgKn
BopQuSA7a52fUetkar7g0jjG68aM6JrSix+RCLYiTXEpZa6Xisz4UnQjiosEOyhOAZeB5OcRz8+s
uMa7HMExOJUEdQvAprBtJE99ggBPooi7SucUr4rkcc2tqS+f7BOseB2Dcb9H6VQ0HpdAAduuqQn3
x0YOj8wPrh4W/OQA2+KaJjMOf42j2s44oFiloiJ784p6MNA0mc0rJqcffprlaY41GC3uRbUKjxSc
Dc1XPgQhrgN7wZPRTR1PgyoXAm/wIv4fEpPnqBd3Ual7trwAsBIIZVPwn8GwH+Aq76c1x9WLF/zo
SrNzHgYvPwdJN/u88sm8VCrDOAh9/Di6HD4AYeCxQ1dGAv8D1fHoOhxU04vkHAeaHcIebqwETHmV
MRMh47+MIoP3Qme865YQabNcojpzbV+mPL1Y6BhYkORUOVJ6h/H8Y2OwxpDE5MWwdh9In3Dvd/zV
c7oVaHQ2VavJ4TE7ic+MuEpLqPIqytR+C4SclXrR7z/v99jAWHQDhhWKQvdD02LIQEXHrZ9hWto0
H65I2PzAJMeoTvHevMXozDMMFXmZCxAi/OuAfoJFmgNuCHEgmHl54ZTo7oDbnaFkvfgdd36dMU/Q
64tfrdgsbtsMs4Nly3sGwK9MUcmICYfBlGM2/rwYk8KkWAO8VYnxAxXLUc1BIF4NEcrPE45BO4iF
X/mJhU8wHVUZQe6EH+VdGRulUPMcRbUWklSjTnBJicMxNO1ynS/BdmzSKLyJZ47eYmaPagF0GM2n
YjCz/QSnXWKUYTssERqK2zzCRIWbCgLatUMtfDPUBPMEYXX36Fp693N6xf2+nwjK3eHsQYW00P3A
6PWyICNud9IycdW0ZDpuJBY1MCpMQ5HL8ue9DUacfsCnmxRtErCEYAhMAH5KwNQK5jPuH2p+94NU
mh2XJhE1mmWwA+TBoQLZoMqfA+AywjHFH7tkB+PssYwxeNl1srP99PM2GwvS3GgMow20VO36kH9R
HQ1OtMWp7gF+C4xBcEJDDqxeMO1RG4hbEIofDTpaQmjF7CEBZvOIdjZlNIX8img73WQdmBe60WO+
9h9B0/kiQAn3DReRqFH725V2J8GpoZinEtLhjc9adshSDLIJfShvArA15T5h+QI78AWodI7cYQKH
kxxZO6DMI9jwZeHqSugAaZkZEoNmpEuBLpj6vKYLMOMJjvrWjQRZHY1RAd1gUWxCLG4rbl2QCXbk
NnpsY5Yf93DyR2WwmKjEuRJZIdoyORzCakPMokzJ05hjBRszeLA/16aIbVH9c9ICEnRl0AQv+O72
AY2NSaVp8hj5S6rMg7ygBuiU6FcMpnn7X+yd2VLcyLqFX2W/gDokpaSULo9qLqCYMfhGgY3RPE8p
Pf35hO0+mLN7uu+IHR072o0pqFLmP6z1rYpJGqrhtGTdGtV6ca4cS516mb6y5+BXM/EEvP2uHc9O
12nOX4ke2ttaBWNcS3XtWnNtjkDLpmcEqnhlGjNDzbLOdm5Qv9aSf533yYaHvvLxX6ijpWXx1mia
r66OYg0mKr6zWj7kpVVuUi260sb+JBlh+4L29DjFioJUy9rMoD2YsL+kIyVtoTQqM+hoEH8XrgVw
T8vZENXeQluYm+SLmZRqbVSJR3upm3d2iHCydccquZhQPB1jGFeuj94RcR3aRavfLFtNPyrj7gqm
q8P4wTGyUG4b1F7Jakox3jBdbNrNbEWVgT211o5V0D8jbypfGJR8tWK97P1QqPTVrYU2sxjR2H2v
eDDGPbKFcos2TnkVImYgvlWC3DpPrEFbh1xFa9NwgwtvLGdtm4libE8p1DPJ5NRq8z2UmE57nLDD
rCLmHtl5EHmi85smM5xVPaGyONmDY07QUugobgqYEMdIOn8xfFqGSx/qGsvBPsocbTE7f3RWZx6Q
BEAa/V7G04TJMHqNUy4XUbh3fVMKPlY8dVbMJ/1dCfhfhl4fB1HUU5T2UPGYjuhEg3+op7zJMiev
q/q9Mb4ddjyDIk5filFLfVWlr3/+3T7OoN6+2+LXNy0QdAwOf63e5hEwFVuffp9NfECWSsBLA20D
w0v/twn4Xun/RRPAu2nyHv9xF/A+FGQZBP/4gvf7UVt3lzQ4wzaRF/w+CV72o7oDpNvGF89bZzHu
fVf/G8twWL5bjC47U5oFfQElSxdQwz8ZAbt83/fPh+7C1xPMmdl4WaZHvOCvn5wSzUhUTu50AUtY
m9MVh800bXOHmWWeW+KQKpVidQ/D6qy1rfYFJWG8U7GDaq0umn0DPA+ReakQjgLrzGND3UTTZF+h
JWp1Khl6bmQLnIp6P3BZ5o4VjDeanFSBF8EbCP+6h5wHD2Tf44WFTjcOVEd6FmiQn8DjHku2rZRV
JlwT91VUcor7/bjIxRGQyd6Ig0MglZYcPenWw2018Eu+hWcrl0soMtFkJghpzvhdWuLSTVk+6nxb
RGMVg5MwB43qh9Y8dTdIcnJg2Blz02XuVkuURKuxcIK7ArnY3Qxbfs8PxSxg7rUvOHfjO5dSnM0a
SuJrDAenTjX1Ybbp9KOSM9YzMLA1YIOZrKcNzYUO398rBwacK+B40iyOOHJjm3HnnGJE3YyjPtRn
ppzzAm5g4apTFKaDdlBjOTKySLVwutUmgyt/rWMvCcHWVbYpd2ason43BHrZ1XtDR7ESZ6jdhjpV
N04GueuiUtgIeBfgZC076LeP+b9jgb84EbB5/OmBALyrbJ5fyl9mAm9f8/uZQHuPgoltDkqCZSjw
f2fCIqeAMs1uAvkN0wGutZ9ngkHYiSkgMWC15bF9r5kgToMYBg+KCLQeiSbjnxwN1nJpvLs69SXB
eskRgzAu2OJ8ZCHoeVTpgAC1M9afdUJzRVD81D8iJrCK5pjoucQCmTK2iJKdbLlH7XPhZTmG7pwq
THa+XU5WFR4XZWsqLgoNLTtOGVSyoZ4gTmWo1u76NOlUsEvd2I7jc/v74z/zb4N+D4aK73WPoHms
Z1QBfd6r6NwYcrSJWPdcqTE60MYVPh9MPkcAAwKrpeAZnhAtMkF4MotmAWY7HW6jW/C/rI42rhWO
8tqNVB95l3FM64I4F3szpamWr+y+wAGb9Q28YdYJTFmhZJa1W/27Uv1b96hNFOqfXaOrZ9JA8EPE
v2iNvn/Vz+eGC9MQoIf58JvkOtj8hT+1RiYJeDrzK3at7sLu5pH6+dzwsBnAIpZ8QuQSbwvXn1oj
smYEf6F0uaAXJdI/2qp+gG2gr+fRNKFtwfLhYjUXYdX7hWAHhbSq+16dmKuQ6TAiuUVOAfNxlcpx
uGa/Mx0TNRTpRtfT7qkrreE+tVoFwMor6k/vfnv/pQ41fpXUvb0ai2SURcynM0p0PqwnmXZXqRf1
A4O4wjiF6VwEfi9LnENqoKXyh9HqnyTaCC6r3O3qFVQnNEMQIqXF7lIWL17X6Zf8HREK+iwz7hmd
ucZucuzgmwGgUm3//BWbH0sSfn8WiF/OPdYGLIw/FLNWjAcKglp3AsEahmsHkOz9QOUktp2cSpss
BmUk61hS6c7SQYM9pbrY5Qh+DbxnZfcSqbY1VrFW2Ws8ryW2izxibyUbO4XNWCbRVdpjYcVJ0a6Z
y3oPbVSfAZ211SZuNecibqIh3/35T/X/3wZOH53RJRNDgwnw8kO/o01xkuCUqLL2RNKC91CGFHYM
/Uw+GhUD1atRNd5tFRjZ459/2w+NgY7fcSkfGe3yWeQfy8t6920pk0KrasPiVLizcQKp2Z8ghQAp
DaKHP/9OHxqtt+/kMTdeAFVAmZfL7P13qhAqzTVaoxNcCOuZsrDJdkHnTqafVtFGr6E9roQ+MZfB
8T/mf/Wh+XhZ8VMyvbYRRyCZ4HT48O2lFDG6Ubbesk5tsjl6+znlfs52cF7bDU6D0p903vrdmNUj
rv+0lN+wKoHopVVjfCAanZlQgo04kbgNsaearCPdafpWaUO11jX8zSv0b1az5zaf+7/QLXxUEfDr
g97EsQF3CJY4Ethff32609uFbQfahdEH+XPcECngG1raFZYvJuIPjmMUp19C1wPqMNfQD1EPx1TF
g3ztWF2WqykKJVrvZPgWN0K+DHYVyeOfv8VAsXgV70sCmlqYVQRiUWegtZAf5BVO48Z6A+fiApFc
FXjuuvOiebcAob1txzIUYl+tXw/5ZPfECkUSh1yBFq+pdtminkqzOr+piL9STF3G8NOY5OUB0Vjn
V2jQ7jHku+sApB8ygkWahS0LmVaQtMVpXLRb9aLiClnNMlp5E3eZQ5TvMW5nN2YSXoUY8RVXt6xP
FCx33ZtEzFnUYkY8mZwNVj/Pvj66yXm2KMuQDFrHaFGbzW/Cs1GPaAH4dcQH7U2aNi4qNWPRq82J
+lq1QA96eIJYVPJOsqOr+wNxSuZdHREUtgukhgRujtLgC/M8hHFxUWuf+0UtV1UtXgTIDQej9rKX
eKgcnvtFYRe/ie2GRXfXLAq8adHiGXRqlxiT1QZxfL013kR7GWsgyAAjtOTVsOj68lag8Ku8yyhg
KbKmP+r2XDXmuIL6yhynk9mjyvXozGy86tbG+rbrvUQzGZ3l87PrlM2m1RVzeoal4VZDvf+Mh3d8
hbWEJBEyEvLE4k2qqBbVolj0i9OblLFZVI1oOfJ9wX8KJW8RPSJ3RACZvIkhZTCyiH2TSFqLWlK8
CScbZm+htYgpx0VXGb9JLJM3uaV4k14qIdW5g1MpC6DA1V2e+9i+cdW/REFkmvNTO2pqcSl5DCnT
8qs55UknGkyTfV/ppy7tmFXhgqvnHZymLgB4E7MVTcysvNWJjzkkk6BC7HkPApzf+jL8jYAorIsg
4D5EjjLWGwJXQn3VZJ0RXDJadECYpJMco/WkMq87d1rmmwRoBaXRjoxfbW3raFESXA48Ok64olJE
nmII8mK2RRY3no+6nwp4o5hwsjL2DA/jQYCuE6oVneYq8og+2o6ZzJB0BFQFW7sI83nlzjYnZmGm
4EPyqNFQo7YMAa+w3QGHLMPYfdX6gQHxWi/NDsqP27snGxFgcCyE7KSdrArV1vO0b+n9G1zxYSTh
e7bDXKMlbYt4O2VOPu31tmVuzQIwY7Kr7CnbNdC9NXZxlvlJq/LZWOM7TRmPprmuXeLD1thEdEXx
KWH/kR9E43WM7iFH3rCMEFA88OwZZ9EYtezHZGRG3Y5lVlXcchkLel4gl9u+4hVsyo4l1MY11Izz
IZmq8SJ3AfVsNB6VBgSU0R8b9p/ZOgxE2C+zaN7OWLbUJwXhb/M3BESeg1G7w8ROzkFUH2i6rT2e
hdRhScRsfR2XcbCe+yDFfjM2lQcIfUyslYBeOeN4SuhvkDBZW6MKQJUwP5fVxiC9qTxEsTGGm9Sz
IlSW/HdoghCU8PEJofqpMcZdijFa+9xgDJpA7vIcmSfm6zFULnewNHE3ZaPZn5zKm8p1gYHmgu6C
KymErcYXeLh1xRYqvVE8YbkuomPN8kFt29Ge4zOCMbo7KzHtZ1sFOC9dtmACQq8Cfdc6M/JsnJAJ
4DFBIghjm2ATQ2V/ylDLmH4SJsNtazvjl6qJxH6QYxhsXGLmgEG4AX+PnZVw+YtmME6Y3IV13Xa2
cWd0WJn90QH9v+qgmavNYOZJvG9gBcDskOxALmNNeg+FXi8fziSp253MWmQ6amLdt0KcxXsTjQUv
rATuYpxxg3kPuHj4dOecks3aNTyFkrj1AvMqacD33JguA+ODspKxv+hUtxSf0aSu7FRz1KYcc751
Wc4zwiMz72YINHL54ZeXPnI+8bpwsJ0su+Cn6GsQvn6UlsysvHTg0amyMI2vC6D10Bl6qoKQP+NM
NbsiuqwNa8JUJapI5+1G0tJf5OxqWj/W+xoeAQBRsZmG2lwODR6mFT8RBwhu7KVO7or8AX+2dwQV
Gbus7+yUzwWYi+exwGzsqwaNl+iU3p6FlLkJNgMAhrcut8WuLXTjVHth/WQxQa4XtnhsHks39Poz
cqYwx02NrKEoQKjcVSa/1oURMn1Ns9S+Un2Lf7QmMy79NCLHb/dwGfJXuNbLGRLXWbSmD3DFJgZ7
1W6RPXqfND3It/lYMe+SFsfc1IzRTQxe7YwBf2KvbbMxAe5mtiV9cBzeQ5NoQ7jJzILHZNYC4R2s
ojTqbzkH8sTWn4/UBqQOn5HExsm9xds9bLhkxvrMaHrTYf+SdQM3rRh0Su86+dx48Mq0iTL9OHtd
Y7zAz5pa0iwNOYDnYRO7UbmxUJdGsIiHireF3h5nGPkRw9BdqEniWh6Q+bmy3Vs57qn9PC40NcAX
7byrsrQsLwpHWedahzN4E9VFPpyFBCBEK9du8+iOSqR90QHlgVSTcTv4adSOOC/Gwa25Bab6Ngtr
I340ylm4gw/1J53u2WhpHn8ZpCEE8xjyjlpQjV+YYmgD0Hm214cY6ce1QoI97xpgHfEmnhcDRWx2
ibhSaTbbp9ypFiIIG2nnwjIiUGcT1U27YQ/Juza6RbygC2TO2dG22cZQQjXrIUPts5vJDuGlWiqU
6ynA7bwKcJzUn/BoGndJhLKcxyH2Hvis5+1V4SEw3/Zm5YHdziOH2Jb+KZwaWzMxfhjZjQ0yZGTh
HnYWTKeM9Jc6aD3QByGf6E0VC95NGgccEbHoUoSNTRWJK/A3mXMg5MTj51JKCy/SRqvGdd7CEfDR
efXdRZahO/UbQObbNnLTCL6erh+m2uK5n9jQxPg0InnxVpX+O3/8i/kjhQJNzh8vJP6H4J+ifW7f
zx+/f82POYrr/YZC2tGp5lluLP6r3+convUbyyRSXelF3iYstKs/5ijCIYyZJoUWBdk4uqR3qwnB
iMVgHsOe7Ydc6acp7cek4s8SeG3X/LXbICmL/7HokIYBk5px6K89EaE9Jl1Dbx3szIWuZsO5bYpu
2M2kZB15UHn8tZKEynIcpxewhfLcTi0IIK5hjDdl2UNubivtmdIK9gYTzhOzD3Hn0FqwJ60cQnNb
S56ibGhvpmSI7/LWhg/YD/EhDx3jc1kFJAIkMjkyVtmQCll/QZiZ7BXdAc1JQs/ut301fyXcRFvF
AcIHdL2peQsINz1iNC7OAimyXS/Y/eEBvyhtE4kTz8haS/LoaAwtl1ecUwTmmiPWphbKI4EGAPWC
TF2WlZtxprne+dSGyDcwfZrXSus9mI2pfmFMMaAumO2DP5Si3poS25NRmuHjUqacOLmuDAX7ITCN
O6AE5dpwcMwXNcwXNNSVeKWtXDqZCZ21MRSIdPKmg3tqWEhOqTEIx1Qt+Mu439mZXr2MI99ENETi
1DE1DEKO9L62Eu4ulVnJrspVsvdo5dajNUIUkpNBCWH2n0o3DrBuR+N1V8bzV28ap0dwGeI6BNa4
B37VnByRqGvb4ZcDRD/ewjLqz3RyUL7koldrqC1yWw3ZsJNGyo8RKsXkpMj2Q/HWyFv9i+YJP27s
aSW86ox8W9oyTW16Ep2ICCmLdWsHF3la5fR12gGXfbrG5IxmemjqXV0P9msI7AAgRRcDArPGHTko
wcEk8fTKmOWM9UpL2E3jtNU2Yk76s8qakodwir0nWTvkysVOBW8I7XDFpPrOC6z4Ymbld4H8Vg0+
QuP4EzFb7XnS69mtVVrVDv+36fkjsUt7W2Uy8dNMiOt5kvFFyD5qO0nJbYGSWt5wWRm4rLrapWUS
w0La1K+8hs8KMjXUVMlsZV97yMyngAzpPWhJceZ06LDzyoGs4sr4sSYy51SElX2NS33eK8qrE5eX
ODNHe8Hwl+ElgRvtXTILDx1bmx1yrT9URbBQoArbZXZYmU/IgZyLGo3Mgeyfap8kGaSMHCrSdrQi
+zKrxjMzGi0+jnWz11C09FHYPUc9Fm54aamxMatAPtdi/GbXKj+EUwUrbsrtQ1kH1lbSOK0nWZgP
wkq/IhiqQvQglvkk3eKuHMT80LbVBF+j0K/LyEHdpmh8j4SBwYXyqDBP0WDYBromp37mqk6uJNoa
rNToHr+yg4x2xbBI4uY4u2eKka8GFGMbfUjzsyTkTRyFwNvYw/NyyRy5laLtIMrgpvC71LjryuJA
rekcS2z9BWjyFWLrHClNlqTXwlhu1SDbO9PYHZ1gLg446nF/V32KY98TzHi9+CCpTbfwheo12xLU
dYVKbqpWt77N8HpWIk2i1RyBBAWjkj7C5FX3CLm068rMyxVvqCS7IkqBL8IMudIaRc/o1Gc1voRk
5Xlbu0vyXdBC78Orn0Gjux5YgTxqRHOTriWM60Qn6KVAsdCuMjaNp0Ifmq+im3gllr4G9SV3II4o
+TOjR28ohfvIvLVmUKHPWYy5firJfpjCy7kt052mOtocNr3MeAblLM51whlCgpXRdrb4W8t+EQ96
w304T5iLstQDgYFxk2OuZT+Z9fl8VoLguJiKgKgcQ3tMzLRx/TBkyBNnHgJvp8Y40BTOChHdJ9T3
+iHTYVNgeqx9M0nLLxm5I2dBGXnXNoSXQ9vaKvehMHbXcael4IKLlY0599lJpNol+JCvdIYfHStb
oZ8Gt9RXbpDPmU9gjLOBZ+k9eNwaJ8Qy0SccJvF5Pg+fPVL19tyI8wq6xnBCJBbzURqT8zZxiECZ
NO88763mqkuC+iLRxxrIRpwBUsurDUOCkL0ZhKaZUe/GbmvxKaWj2TtsCTZN4JbbSCXmNzLB+4uR
lOZnS9TL5QJB8zHKs/ie5LYh83EbeFuReOEOahQUoCmkMjaC6MowkIUD32IqHtbqVu/51ReRPa+n
qas2rTLdMxQA8PZUVkaXQiYjHzTcop62SJ8qvZ93Uyj6XQGm7JB6c3Wf9SCDkSAhxgvmq5SxxqYa
BmwzU6fPkGw0JpJ2qLZOXQ4nYwjNo2eE6WdQFIg4EcP4g8F1G/OIn5FMXO0ZfBKMl9aN95Q6TrzO
i1F/zAL8UpxM0SHozPVkOvbV3Cfa18qS+rEimXQL5K69NOIiO9iWRoaLFbbX2TS69+HoBlsD7e9t
NMSQkgYJk24ChrgVuFlPzVR/KUDPfNXnnuO/b7oZia2ywp0So7GmrEfd2WpndqGbgIeKJmbvAnSH
1DzfKHpW9nka69eLtZW7P0lCpMUUIn7Sw3dcFcLrruuwzvZlxCONkkemKZ6PBlYS+4j61QOGeBiy
iOG+GrXzGNYirMr8amCws+/s/glgFvamcuHWuP3Yf0k75wns5LMe9K8ym59I5r0pEKOtSIhCNCjq
/NCAwtk0dXxnopY+MtaVd2hAzQfEcMVX5h/qUxPwhUNB3/7sxBMm7GNF16v3x6pu66HbYfeGXXpB
qQUjBc1rqtv0hmVnQcKKo3PFAhp4jOrdq7qrJ+exdYLXHomii6F45I3D7mBiKqPDWwWlviPkqpp3
rIfLi7iqtfKp4gCl9vKGtaGCdFuj48yPrkbV346JCZtSpGcG49lj38TyyWbI+VmXQZhcBSrKzmRk
G80dOKQo2GUzzVKxApYIDItoVzt5YVPbavd2HSgbFxk5lvjqwIIeahmLdaHpqLrQKG8Hp/2EO2b0
G4U0mjBVIEGh9QlSxLhHK0hwXt71J/5LtfWQTq4AYB7jxjrvPZOBna6xWEqBsT6ARNP21CL3xYwi
NXJMeeQGISlLi0N4ypmxCgtjOmG0rk8N7+Zx7nCyRfH4vOQjHRvP0fzW0vqdUagJvetSbpET3JNl
J5qzOD6kwZaYDYICy6Dbw9S2VmntxrsWTctqCqzrfGYtldRaeJitsDuARQ6OTW7Gx06HHGxkGZMA
ozrHlwXgM5T151442Qqo07SL6yEGfNR6GybCOL/jrNyMqESQy0YpFxlt48rmbd73+P6x35n5ztYD
/dXqA8roKq3gaoIhEMYLC3XH/dTqfSHbr721LFXugxrUXLdivhCTePZvE1d0cTf9RRO3rOVooP64
izt9G55fnt/3cD++5N0ynC0znuDvC+93TRy+3t+7tsVJggwRvgr76EVSxn7p5/Z7sRvb7MXRgqFr
twmH+AddG1KUX7s2HTfz8m1MdGUeT8fHHPeoA2sD70pcSFxMD9No2YdJGFrj2zNqXYxTdb1WVXlk
iwiYgZHSsMFxwCAERfyuN9saBoYOzMGO5vQEiRPWQa24hlCh18pe9wsGQgwWQIgFDYGRcPajN14E
ajKcdNWCkVBvRAl4WMYN3Vf5VCzAiblh2UKdsnAo0jcmBdCDcRsvoArZJKi/3ugVcgFZOB4vkTTt
RKH/CEsrASck1BWsI+lwZbtjuPcsY+7XC1joS9JnLSStKU1faqnVl7C3h9wf2eBcBgHhFT40TH72
HGIc5R28YXkop4YyfzZ6Av8YlPKnorUr89i74XRF0mY9HUIY9ATh5JPSji4vsITAjK0S/0Cei2vT
rcprz0rCG4wlw2W9oAASmdF/sdIgPmwhhSB9k3sg1WjtEquExcktr64at0+LNVlOCgCJSM17NP3s
EKv1+F1CFhg2TR/5JKGQO5dkwnArm1hHdqYg0BVQVRdtmviuU+vI+TyQR1VS6jJcjJxVguOtQNwA
f0zL1Ke2yhCX4zYsUr9BB4Xwx46DQZ3S73sRihyWJFUZNvm2elue9N83KTj/WKsESAy2w/dti/19
91Kz9ujOWxqYiD7ubUOjtyOwBZMQv2CNp2ZYPjhy3s8qgdOvvWXdp2gas+HYfd8VGT9WRw28kXHO
/XQ0x9Z4DL/vmdT3rVP3fQdlf99I/Xvg/Z0DD4HNn06t1t+y5/G5+fb+xPv+NT8OPMlxhRgNkgDk
AuAIi13uh/qHP5Js0eF7s53+roz7ObTyfkMCThnjMbZgaL/Y734ef4AYLAZMuuPYJvlwEB/+yfH3
IZ2aKRJnKUMwItRAPzBT+6BeSRO8RQYJk/uJ8NBHDqOigpQmOHMURs2Vkk3ebat6uspKc15465iT
0I1g6NerLVOoAu+WmI3HIO7ZdPIgOSumy+M31TkLLw3jEgsconnC7qpwtSX3MftsaWTrCqgnpHqC
sJmETsiN8hDb8UuM9wHeptukwzii6NpOWWJTsrg9/ivJUBsYG481x7GeYq3BJENiHukPEZBeDvjm
jLgGdLk5wR2aspPdyIszfdE41UHOqG9LyAM3hRdaR8ZenxNZa49xluPjqAvHtyDDsnU2Q7aPWM4q
t60uwT2661y114Mbvthayg8JidM3IvPaMqd063kMjidbkLOFi26H1PW1YoIyko0MlLXQsSACcYW0
VnfVtp757tFgXjtCkTgouwvS5oXfm5h1DPcOg/YFKMXCj1Rxi4jQOFeYKWhGi4Gmb1z+kZ+XU35u
udVjkMMKnI1OYV8OP2NUOyw9jr8MZtIp/VzbyxCuLG9Vos1PKdmq60pE0Tp1q37bs4xZxTH9pvTu
lAg2gWQHDxdxeQlE/9j81XDqxU7OUr8Uqaahl0jx7bZe9lBiinxg4I+3aHHQcVkIwKCYnDARshrS
wffO1RWatxlMnHbsyMF8Li1qZgzJA1BFllArUWUsEUwowaO9D9yZfZTd1Zcg7ppHK3XvnDYuCcQA
H2GwRj4n4kJuZukZe692XGj77n02VxrhiWK8h9CLapMgd4nVZyFFeEH/VdOJF13JWhfXHVSDUx4j
e6Dj4zKkuqznTRYVtwI52EY08InWZilu2qyDeeMGACgEN0PAk+Mn8RCvo4zVyZCr2ts1taBlCiuD
DIp4AlFIBI/fgUEoT6ah+rOQdp6U9Uaz71lcxWdW7uifLX7wdQvfYpXHCXBRm99luTVcNBSMWif9
bJxw/B9Ken6gWEk3vXKXztrORQcUvE6eHC8yswFlGBZYvjI6CeBeWchgIDFu/z3o/85BLxBfIh/6
48r2dgG9/Wf9nJbdL/Xtjy/8cdx7Dscz7BybMRlLAGeB1PwUe+qLccICYWN7lmRGwP7ip9jT/o0r
AiU0Naj7y46CQhjoLHGZDvAcRzf4on9w3FN7f6h2WezZps6ignLVXDwZv+4oPL1F0AfFHHywMVy7
tpXjtWpgL9DJbmSFP1GfB/NGZM6wc0sLpvMweThdXWqXtBzviKHKzwQ4q5VRd+6erh0mZJAkxYpt
K4w5p4g2aRfecHzurZTHHXJmtoJ++TD26dVoWh21S+iyJzU5Q50EDHNreWgLiow2NAVZUluZedsV
DByqypSrWYT5yRqH9o5hBlmmsrPWxG6D9CB6Z3LFPSjtV1Fx8EDYvZ7QYd4kpWPv6tG2WJUnfX5D
Tmp/ZD1Rn+E3ZIii6jzdMaGN1yT6qvNpdCQbFMVgnECQo9UAvuraXoBYL2dnHfLrPDWOZip/JGlr
PTC6zn2pah7HSS+m/aw3+kavlqAYu7bP9YYxRGbeVMh7feyRBqN8YKwBoReJ8jCvuTh90yhF802g
57bTK1TcHutftzAaKu909OOxJpaYEArerPxs7qx0K22NZUuScCqVQQ4VQlZbZYaq2KsCBhBEMIX2
A5BxbRf1epyiB1Yj5v2Y2w5SBTk8Fexa/KitPWYNAuhtBW9W3zBlo5xdERRp6GcD66b5tmBnkvab
eCxdjf29MoDhlVmvzdvegd3r90XZzivdRgbsa1YHfoypx3RTY1E7eaGna5zrNcI27Lf1uMtxZu7p
utSO8TOxTrFhyUus5x2mmk7vEExpedT5ZH0IdK8hmnyZIm1MlpSTjZbO2M9AgNO/J1BfTxrj6Epb
w2pR4bzDBDs3zUWZZMTVg4wu8QeQUSyGlvqkGlQxF0cZFJ3TPJVmYN80c0XiMzkRZcyCxAfx2yTj
dUBftsMw7sqQgeMMCmNLutUyabTmitvao92ZnHsMQa1+qxHx7oYbzUsyAo3NEIU/mCSAkZTgfgpl
T1cXMMOnqt5SqhT9iuGiwU6pUtcjMy0EYklRw4kmVRmWtBaqdQxNckmaa5mCxDQn0I3sOF2brNYn
v3NyYvwMWmEfPc6LPYdLvkptBjdFFmm4faXNwDtBsfoQ0PjkJy1B8rHKq0m/nIfRGbYZBlz0iXVU
Fr6BCOo4QS4HmpBp7PylCFd48afbhjV36LNgUJ9SZtnEfNWO+FxHlrlmRx9eLvlTlw5Z3ZtuqPBo
IwEad7wAnb0RHmwIixg3C1Y1MU7WK4eQ8AdP1ar3JZKV2Wf9BHoVf0hzMJMkOKCXDg5uJbXRp0ci
uDHs6JQNzejQOxqF5C2fU1L4EAFOvoG8YxPpbXdDH1VcIVgLd7K2/MgY7EsiHELYfZU6q7IK5ixj
qPnp3wvx71yInrFcHn98H7K965r4a/ef8vU/qEz7/MuvHojvX/+zC8LqQ5Inl9sCDntzAf68FqX8
jQEPynwdWd5bI/T7tShcDEIWNh1P4H+wpMON+X9tELBVrkzcQzZAdv7oH9yLxofVPV0QLgyLg5Jx
E8CTt2vzne58Im/NYMuo7wlVBnj5CuTrUk3BIVnUlmOxz2P92DKipLJ8NFJKfcI+3v3y/ovxweNn
ea9VfnsJ2H6BwfEzmwtB9hdBeglCr3LdUN+XzUSGCKBWFuP+jCTAN2t9XCdLKqSVEdBThRiYSJbZ
jOaTBa5ijmAEIHDR0fzFpbvteIAriV5rgVBa9uCzHlmjjsKnWH21WDnFJUCHIvK19HMCXmL5v5Nl
gfya7tu53MU5PC5tM9nEK+LRo+pMnfNaH4rJn/UO/zUBakKs9RT9rygeJpx6DZ+GvWKbkgvWBaY4
C3sktVy811bHD+BmYD5c7YLaFj84VLVNm54zdL6mCO85OchB09hUON6TIbRNG8pndnIATxIQ/Y5Y
Yb+AdkSCaRRt+jLjCs5XSPFulAZrFq7/BvXqZuiqz7Ru+i7O+iski2Dkiy8zuLouSVc1w5SdM/My
xg5IlSDVIQe7viPriGWvPn4tiOsMnb49L5Azwn+B6O+0fLN5S9zgZbgEvvx7rPydY8VcnvV3j8b/
g1RelEX3/Cu6+cfX/BwhL3W0KRbDDW4XJEIMR36W2IazTFt0XVAqY+0wec5/ltg4FHWdP2Kn97Mw
/3GWWNZvAmUR6GYqYh4zXFj/4Czh1Pj1SWagwlB5sUgKNEKceB90QBUJ6GYQTNGlrCrPYBuca+BI
IpMqDSzvtJdlKoptT1rfYhoQ1UVoZtoqg/39AvJiLgmxz03QKnpUq0NEUiIrpFY6X+fGxLJcxC6P
Klf8eVmnTfYpnq36nJJMf0lEqDzfAO8GdpDSH9qYNgxiF2tOeS+7TpoH6r9hOCoRN+NFg6RoE3Wp
KnwGupOfwk26qMBor/B04IactHO9nyoEckjEV0ZSzCzzp+bz0Jtwl80oO1iD0ifWzK7xjW1Qj1Cc
vLWth1kHQstY2BFPbhRfZAPJHD1Gh73W9M1hKHPslBDK1P+ydybLdSNZtv2XN0caGncHMHiTe3Fb
kmLfSBOYJIroW0f/9bWgyMqnoFTSyxzXIMIiwkIE0TmOn7P32rdDYxzstLeDyvafx5J+QwyRCX1R
BPaWaf2SPk9SU+f0Tg1nbrqMoe23x5SkSsi6Y2aRycSCkKL8cZ1WdoxEEbvbVd5qKCZhtlgb7jxX
2Vx66yYhYGWlG+obDSBGXYy4rL9yReYLwCopuYxkZiynjigBQ1y4bTRla8TLphajouvdejCJd/Zk
j1ScIk9EfnTzGUVYuVeLB094i6wEr8kR+mJcNdAEs3ro3Yuln8qWabylLcue0E9mfRoTPhW1kz2c
LDYH/nCRk6WXKLYmFt9Q2gue4bp1QEUjPg6Obd1pIlhv8ob8q1e/dOv0zU8t/YYu3x6hApZaFta9
W4TWXnWJyySSuBH3pR4JFts0BBtfEjSYnVXZoxUGxhvGYP769JQIv2Ssn2e3uDEQlyRFi5Y5G681
1KWNmSSAovMJEROePNQteNrPHpsiPC0mswCyww4ZU3oQ5dNdp3qCV4gNsoPEb8Fr5k0XnT1cHYRX
YVRC3k5KzBE1DPCd3JnZcU5mu4dIoz9Xdp1/tbvGcvY+Ybty0zYLHT0v9HIqw7SF+KR966xxXdDv
ifJzShfFOoqy/0Qo1tBtF6IfbqjJAQwiVoo+RS0xslEqUBBP0mCrJ8rA5XBXuXKwqyzWdFtWnXWI
x8xLr4UVupui8Wh5ZraZXdhWhJJ5tPUQeGsi1UDg1YdkZUnDgcwFaajpciZoywSRZa5svvgzvyPi
VbOw9n0OnTDWPb1JoS5J1dIv8ZSFn+IW0k2FPuNQp0gUsiZjumy59WOqlw+ydOXt+mQzPoCAQaVU
7lRjXS0pIYWA8rqt59Ry7yW13XIFavOtsqjwK/yBL2QzLBcEXYyX1ZDlR51j1ZkTFR3SFLZ1mGjQ
Kw0qYnvM9KFW2PYiAbETBol96WXuEzHm16WTQg80QnVJ4oO8rJPGQC6lx2fZVGPM/mIaL6fEsT/i
ZEbN1s9LhaUkN507xnf9ziq182a4HmTBjquxz5aUOXCXfyVKHsBUEtJANfqZD3g2KHFPc3mKtzZE
qq/Cm6MHmYqIEMOslV+6okKs4mvNz6iRvnm5vXXY8W2YoeSn0VTVOWP3jvkiJQFxwBLglJF3nCSF
zliD/tn0akr3nYwA+Lg9+jgLL+kDzeFsm3N9HnCt3vJYV3eePV/6YwwInRCdIyapmg6k07hnD7Aa
/QjATa8TzYwbP/eSIwOd8hXvih/k5mxTXRWmqUgTFMS0mNYpVOldV4BRg5I0BRlP971lVHQJrHG2
jz45a8TrLI+emVrYcmSE2cgFJ0NUDCt7bzqfwKONmyLujWAaLYZ3k6nkR+mNfuBY9XJXTUCJhNuO
z+i/y4100urKzmvShQZ3+goUadgR7NUBZxqNbSZpblY5EfUThdgLmNHierES/3qYvOVmLiWNx7Ub
b7dtDQ51NO9dq4WkoZs2a/YV47+drhrzM23iNhBTX92lpKt1MLFiB65uD7wer8cbUXnmsRxK96Nj
dwuWMx6tHRtsSPrM2PBzRcSslhUrv0czdOPSIb2yscVveSOdvYhoTkTkqV94o4zPFTqUmwa1RNBR
Z3Jl/Xj+Bp+4u5fohMhusnFwaRM2Kds+XSBbbdTGsgb7tLSwM7ektX0risRBho5F2JFkFE1pnW4N
1EmXS1mNt7lr7MCb+lfNYMsEp3wShydHGdlVbFpNYNkI/nM92A/sVOsrt/bme3O0NNMFFft3RKF2
x8HrplM1hYkgfVCM2yFOzGuMQtlz4VfNc0TG603Z5+FTDUv3omf/i7PEWx4tJsBsYKv0MLfDvANz
3GxMVeo4oHtiMmLpbLM7sXseYDcRZCuEiQIxEZqhZyLLrZI0hxozNm8aBCPOzvXC6gyYR3TbIhvn
C7ov5AEmrWXv6Ng5XMdufBETrRA5xOpACM0QkxURLmcrsdRXm59PKmZYJjdRh2NBpab/PC9SH02x
8KH3SpP8LR3pZI+MS8H0quuH0B3aaGNIPHGI5sC9B944XZJc3e51Lfryf4vj/y/awKofp2T9nzfd
ezzAyd/1Ff/8M/8sjj3zH/wIqjvkFWIFcVCc/rM49tx/sPdWAA3w7bJ3XpXw/z1vBNJBJQ1bh1/A
tLHN/mujDaEA/g9VByQgZBLK//f4PX8vjQW7NcA1An08szgHMMjfN7nROJkLQoD+aBNF3MHt81GT
C/JkL0Xv+KzZsi0vwcEmZeDHkNx+uFa/2GNzgj9usbGLIVOGZWrDCkGf/Z7sTsjn4g/L1B3G3h52
7lyonZXYOTLepDj+B4cixYVZKPMAUF5/P1HqgcGyCtkdmHslh9y2xo2jkVTiBG/+g7PiUvqOQpsI
eXVtLPzQu6CayUhDFMjmpgnWEXaYoO1Iju8mtz/9/qzYqP10AR3OSaACstndvDsrCAx9lksuoJ+E
oBhmG6dar96mgTZ5GdL+rxiDrljiLab66q9FgbCF6Fv1i7u3bpt+MHN/v3uOBGC4PsVs+96dZ4d+
OqTR35HkJFj90ynelRZ7n9+f4s/PCPMRy4Ylg8mEHKl3R9GwpPXQhD0qPaFans1SsxeaGnfYpXVB
QsfvD/eOs8BJyZXtwX6WEHSmQ+tJ/3DzCIqxndjq+kM0U/6jevvGLvXNiyqKh7y4UIRUbn5/xJ8v
I9QkG0gPYyph/TTwp75PR8+p+lVgTEYHtjdull/tfn+Ud92s7+dl08YixstEzruKxn48LxR6tNSa
rD84yTDTWTYugbtdM5IAPGsW8g/n9Kur+OPR3t00JcyoiWTeH0CPW5sQAng0FLj06YwDJ/Wh+GXZ
l9+foP1ul//9DEEOKemg3+CBfLeUzXGmvHHktbNiJa5xSeRPkdkzhK8WBItVxA6guXNJjtk2KIpe
VWd651o6xz5qq8MA1GvH7AD55+jWX6fJMU6zYhBmh11zT1GzIVmZTXfWLH9YmKxf3H+Sysh9YEbJ
FPL9E+fpSCGl5TVKRkYqG7Fiu0Ejy2FnGA6aBG3BCPOqMXC4ejsbLfInc3EngJRe/YHAKWcb1ZF/
jV/zny2x//EFl7/81Vif1zdc8te7lyH1c9z05OFCaIhJpYxlkLRkeDae6na6ifQjmxDC50fl50GF
7vY8lWl7iS19yFBoMGwciKoGTUO0MumJG2rnMAhLD5ClHc20JO32g60W4wS/rAoQGiM+cyUCBnip
Tz0G6aeOePOtj9d62wrD3TuOnRCq1Ho0Aqdzl7UafnJORzGUPjYieRGL7LEfPUCSYnbofizZvkXX
Aoq1u658FF1NwvRsFvBDpzAPL01CgZ+NtkHqVuLBCuX8ls3OXecREu3j/zh2Ku6u+cnl/vdP688v
CE0vCgPeer7BrvvuYZ00zFVJ6/OQ6PiDwSYNpIp5spLpoV/Cetf3hfVvv5IcEfctjZ+1P++/O6Lf
TsDylqw7tGF4skjDI8/pq1+Ky9aBJYBL9uX3Z/jzuk1kGqsNUyR/tfq/0zHpyB9K7k13SOecjjkJ
JaeIfNmdZ7dz8PtD/fyYejT2lI2Jwl+HFu8e06hHWTMC7jn45EFiCmmsUzX27h8u4C+PgoCAMsWh
k/j+lhWwzIpu5AIaqjUZDLu+ccTL7938/mSsn9cxzsZDAka1SLStfHejMrgAFpZ/tosTtEAcIOle
TQUcI11W+F+1S0nBg49aF+aH94zt+lCJLPnTskTT9t3XHSMmTVNJfB4GpO90tx8+hE2D2CAZXH0Q
+Mt2I8yLPeCDbi/GLvHAGi/ihELd37Vm9S2vRvcu69LxEElzuCqWhRCGrAr/cAfeS4NZ4vmdQPGg
jEN9QWv47x8xGiUGAbSOPhDtWp7MVu58s8fkjrntQ4hbahu7ff0xx/lPu8uYr/s1J1NBwg18r6zg
P+TfcmsaPmTeFCzL+AnLiL1tkq6+n8s+QfqbyKNkn3wu5/wDDrQ/FRe/PgF/DRiipOf9X+/9Dxc1
tFq/mEnVOIh4vosIGtn3o4geY1axbd24aRAS57ItXNXxxWqLMxyJz17iPuhW+ae+DsPtRBjfunn1
b6vFrR48MngWgvDOjkc/C3v+TBc2NfhWdPkeDkf9h/LIeqdX+esW/HAG757OsSOnPKpmRIJGGp3D
xS+J1J3KdRoWdEnLIt8jG0xT8+RUSNrYjP4posn55ZMJ6JS+vsck4v3r7s2sJQCC9CE14q6Gvu7J
L5RVNy479A0RKa9VPkzPrm3FX0FVdf0QbdPKRmhHYC82J723TSI5WgWpYATRgXbE7uttzAEPCBTT
LZpo69tcWhZLpYuRL9tJMwVQY/jPhLu3R+bc5qUhrfy4VNVnAPP3auZAkfie3uhr+Ydr/nPpRro4
6VCCCoExynsEMapTl0B7FoQmzZ/L8OAOaR4YC7ZFmN3OH+rEXyzbihqYnSeSKGrFdzsKndNhbVl0
DnVUvvlwvvhqo1sUIFb+cKT1J/19+8BpYRu3fcG80Hxf2JNH1dMVlzxJbfSQWU70nObLylGc2U3I
OcO/airDO4fK+lPo1i++vsokd8p1HD5MFN5/fw2RtdDASk3oke78Mey8m8lt7kwRvuVu94Utr/rD
B+r9OHt9a5Qp0ZNZ5PdKhMJ/P6A/GHpKEh5ZtuEllgLqnjl0grlEvesMyzfgGg9Vkk9BNNcUNwIy
+6CjFhv08oc19JcPE1Z4vizwLH/K6Uj6bpDxwPs7elUXmLWLyBY60sZIqmgr4/Tt91+zX3w0Gb6h
MGB+Lgmle7diKz8ly6ifuMlzC9q/tsLt0nvxH/aIv7y+Fp0MniQu708TvlRbUWWJWh/YI7dbb5hi
bN/EIasQw/YI6GobDaLHg9Ggcg0jolpxGYJUMi4WZkx/eF9/3pRDsGNXyKYcJKR8/76OM/FQsaa7
7wzw08GqQbNol6t5mKNtVFjGttZFeYjdzqbJ3pt/eK3ek+C+P2tUQ1xs6nYol++eNfKl0POWZnuY
LRF/qV2Ur5uxjbprjbQJV4mqlNpWPT+AGCKCIjaDanIZgFQlkYqg2zjDAz2PV0PsgIm3MTxYWxlJ
/fr7J+MXCw3RFIpoP4YuGIrePRmx4SWzLFVzUFPY7nsB/UUw+9tRyyd/uCS/OBQyS+H6GNsgdL7v
/TCb0nUDDufQLWHxJpzZvV3KmNmaocz/4LSoQSX2gbWl9tOqVpON0dWeaA6wGtpbEBxqX81ueJG2
q4r1X43GX7RffrGIcSTaIpSIAP/e7xvtBQNk1XOkBLl+EOITuEf3RRyZqVFtTQVD6Sqe/7B8/PJS
sr8mkVJZjOjf3TUGjSXIPtkckLWRoEK4GqKSwg5a09Z/ONR33cD7LwSVhglBGB6kw4r191XTy4ie
jxaLR0S0ZrNXM9ZUgonFuARY4ct8q1ptB4qaPN82zjAae3aO/bRbJtcpQBVIXq7Eocd4ChmgPtlA
IOKgLTOvD2DpKAyeYRN/xrtrXGWOJzUZKzmxC7pcTdElp+RsXYWIkchUOVr7ES8e3f01UIxRiMtQ
R7Rxihgnth5Ub8M5y8Uk7X1qFZPagZKI7Rd/JNbwm0pplmAtYwcTXxA16IRBC9M7ftQ5g8NTXtJd
O4ALK8TOMGvrXCwAcg4MLQf9QRYkG1yJrp/DW6XBfO35d2OExdTqjNmf8DFjlbCqoivPLVcjrnSq
dI/rOL8fDFwI57Y0qqPVZoBb56hlYunHyVOhlSMg+0B8POF6jZA39FWV7ecsmaMdaoayvUwHtpOA
x32mSAetR5+cxIGJYwCEPDQvCgN0D32HoraDupBrcZWQQfXZhZ4A+zjspu3ikZ1wX0ugX+Qz63S+
GZlc3JeJaLvdbDS+e2dW2M0YBQ1Rf6KInfaNx3SNpI2IwSnD42XZap36h5I5YLXLw7X9Zxo2kqpG
S+8xjZt8O+VF5Wy1gOAA/aCWxIT0t/R59z0Yy+ewtvOX3PDMu65U8CDJuj4aa1Sh0/jXfT7vy0bv
J1Jv7kKXJqqIEe5CYTvYIhuDzM+KfdQPZ2eYRyyE+nOaKRzsvU1WcDo5eyBsr8Ixxh1yLHIvROse
FBSFnS8SdRA+6hEq5mWTYnG50Fhpv7gd9CTRz2SsuMPnpVHE2DlrGDR2X5nkT+skUwGhuJF+0e6Q
MyQ3MKmXLd5y68Ir8vgKlCKABhcZhU7Cp2lx5EEaFnNUaLCI5iDa+yLbTmnWU1Rgwsj5SgRau8st
8uFT06H5TpZZ8rfsOqO7NI2iZY472cFiZs1u6lrkvXE4wBuGbjE6cYDnwrsJPXEH3mzaWaMX78kb
gWiAtyII7dk+LJSud2GU15+IizEvy9iFxtE1itFp174poyGDDq1qgHcwP+CCkac2hwTlosM+OWaC
EmZ28ZFMwxnXxj6RtUWM9fxSAFJ7KZPw6Epxn/TzCzA7dHamT6OuD18KsgZb3sDCOyHtwMRtNMD6
pPEAVjw869BJAhVV3s5kZMp9aJC+pv4SIAup75LWGG6aqPXudI8Gb3T0ZTejPMinFUxhlN90M9ZH
z+mSY6ILWJWFN7wJ3aFyT8gWJBZmSLplhjXalCCbUdmZLZS8KvE7Qmq9eNnYPDzPBY6xKXAb9hF8
TFkkyMscPyISyD40I09ZOuNI9zLrRLjrDLmwq/bKWrwL/qHaTbwQu/CvNFLvr2xSwhtd3aAQYuSZ
BYu2248GQg1iOLGhG5De6oO75p5OLlHTRyfL7T4ovNYdNnOFFOzSMBQpM5nrMT/M50EaZ9qzpqZJ
2wDqa7lSAEvKPFglNA8xXf0bO0/J4y7KLDmhG2l3EkLmB2u0vT15b+OCfJ9mXJxo84syQ+pJ+rv1
zl3M/KLmI/u1016kiNSJIPeOMnEwkWl1L4YsfPNp7hNfW5Kru/me2LbM3vTInKl4a+sW2spcaOsT
yEKSUPsadXFp1x9hKI4ByMD50FGxPHjQQT4Omp8zYxcFCWk356ViP51MpTjZwtHPdOFWN5iOF0xT
PU9C7PjNSwwJ9WtTo+XPJqN5cRs7Oabg3vMTsKVsn8BJe5YVSEVMW+MYqFAWiJtgNQAfsQ0JNI7s
qkgpuU0puE6gAyGG0ELesSv1233Gvqkg8QGG8KZLouGpCccVVinxlSE2WlNdKlOQJFUwGoSVE+fr
M2iMZ1hC8T3w/HxTuW0PbpXLaTyBOOQU3ZXFfRHZC7+qyoanwZ768SoKw+g68QD8EE+7XFXkpl2K
mPANEHjJQZiJuh86W2IbmN3mrOo4voYcV3+idUdqxFDJ66jlVd2V6GH2Sz9l+7GaRHHApx1d53k9
uDgpIPTwEjW8VNxdmvDNOQPTf+0SOvalHaL2Viyt9aATrneSZoB2wPwdvJiLSmLrfGHwaN7Wsq2/
yHWHuS3VUhN02qQJ8UwyOUJe4ccaoKwZzzfnmoC8y2XQ9ZdurtuXIea6Log0vlZWhLFw6WMuK3i+
8Iy7ej70fqdf/VHLa7E0qNiHyo+uJyIBaupdHNCv0D4FhrjaHh2B3BS373yJ28XGtOwjJTWIECTI
o4zTkhWqD0mwqkzrobZmMndlFT7WKkZHJPvqk4pIm4NHhSLKhiJsbQaIOK+yJ7Uq6ryGTGUzDCLQ
qhcrdOEofHd69IyUdTEKk6OzBuTVphFd9xjncJ57kgq8xKx6DbklP6EFg8bX+TRxgiQjkS0uOv4H
UrBWss2IPTtdahS/C+85baxSP4PQmd88d9CvbiTkFp1jfrLabn3Ke5LdmbnY8j4p4uEJ7XDvbrGR
kNQmzezO69r6s5PG6t7wF0hHdTnG17MiPQTnT9m+5M0y3XhK908mabh3yXq7bZgzl5J4srtGoABC
ej3v6dhB8KPIiK+F5qp5aTzfmJExv5kL8iFjgq2J4dML74CBihPKCdLUnJGfWC3ZHSX79OibTGSW
EejpmYRqHe8wocxvLiGw5Tbs47Da0G/R7QZECYnAyqggwyIcLMCmGSq8EzFbrk3da1zvxTComHPn
SVqMpmXpVYInjTUrvibwtMKNYS3VjeGkNHEJU+Fem9qLh5NyKq/cgiB7w2jDnmkwC4Quxdi8AYmz
nkQErHDA5P2N+EVI1bx6DV6VfHmr7LRut6TFktbbprL/ZntwfblnWGeNuuayKL7k+mCij2w3a/74
w4LA9M7vTFYzV5FCXHvNbReWNP4bu/7QDXP9cQIHdGt1XnQdYvQ4dD44JGKmnBPr2ApbxLZ2Ko2o
e26wjZq3reFp1vgqW3lYc8XF8xz3ij1xuK/7sGURg7VA37RzegbCjvdp0V5HVA3mjSHPh6NQBbeG
z+alQyYfublulNwooes9ZHb92NYD/FPSr7qo4j/puq6DcKidL9KP5F7U0FxrASTOdiY8rIOjDhbX
a8NEUwQZtoV6A+55vrOKdrqhCBk3pUjDJzuPBHLc6p4EjStAPKT6mSaqxa5tgxHY9IeG/o/ZxwMK
w7rlsJm6NkdorTGcy4PCMXaYzMS4mgjsvC5nGd6r0K5O/pT0EYtusaA/ZdjY4N4+yaQ7D/OcBwnv
5pUZje0lYLiS5D9k9JT6lIA+4z9aqJ99CQg4c8vpLgMc9jrk4twkpsWSRm7B4uhmVyqLqL5OXExT
Kp6pt1fd2VR98cd1zlR1+5jO8qkJK5dpWUxBOqTV/OxNY3RnlvG4d6f6qKq8CfwRLMwmIR7TG5fP
9P+Kj1mBx5dvDheJiPWIhZ4dztadZ4FqKMv0KTNMZzOEBqEKhSDJru/lRRFCusOoV9zyDy5N+dB4
6BtDsdT50V2vOUgvQ/emB166oTGNyN4NxWdIf+oJJHV+TBL3aUrN4kC7NKYOpJTbFKuftkrG+Crx
aNxUln3CkGZ9ic1w3A+eYR6gSxEgnJC8PQ68jLrGOjZmtAqjeVYXFBfiORXyUMqp2vM6sQBX6Cs3
kcK46+e+/zZkvf081cL64Bf+au4rxEMN0mo7UcPuJWsXp6bzJ0u67u08cJfkgGZw71IXbtquJY8B
+9+3hVGTva0jAuublMcA7lOU4DcvYSHWNZxCUaR6O5E/B0Ib3NuCnbp3FQU9+fafU+hy5whXSQfw
jQhmYeDpBim4mPZzhx9uz6u4B2tK/iQzNgoyt/9QCBk+AoylzBADQB7XJN7W65I7z2yXICsc70LP
+LlDM97FMs822AfldVHLqtrGo28xtMiX0zxXw5WSBp+dAt4RL5wqYS9NKZhsJyaRNoVlvmnbkm1p
Tow8grRqHK78sEtfCluog7RowNNaQ2LcLDUtjT4xphs/dJpLhI1Eb/JlwGJH7jZEScB/d5Ic9DZ1
p2OITnfwdHZF2k11oUvsIVpUxJAz4CHRVXcE5aTzBovh0ZoM/8VnZso+53Nb4aIrQIRtm5rIRdIO
YiBaQ2e9gHBuT5XtfrEW9S1sq+YTFWuOig9If4p95NHNoZ07Qx/tOrcvbmdFxZLPrcXQ2++WbTSB
n6ccmo5Qo4fkbDjVKILBNbV7dDPE2iwaqro20E7D757d6pr2DamItpdGFWOAnEWosmT6qSjS8tZu
vOIWmlWWb5KZBTSNx+4117b5pdRp/NqE5kIwKUr86wYVwFnCR7kndM8bX1oqHu5bwiYH/G3OVwK6
5imvPb4oYF0+8rWkd7bkFuRgQhOdUxUm9gP1MTvTrIjFOcom/VrgW37VvaaJoOe+eMvEmlquly78
ZOrU+pJ95+5WAh25bqbwE/A6NuEiTAy8kkuoXwk8B9ZiL4OP0z6T5X3ekPq10TF5Xns36oZqL/yR
jkY/xTwesd1T4GAkrO5j1UMr96Mq/CQtyZ/x6ylvAzf1MxmI0uQxKp25y4JB81vCX0YuFZSotFw2
MRMHTRNR6otkkR37RrMcrHg7YtWM9hSv/OTFAMl2EiPtxyAW/mwcjHktATompITDTIV/mcYmGm/V
QuDc5qHiLhkLnzrU6334aWiHGBNTnwDQB5pOJHnfc9S+cUhgGUEVffrrYsrBiHrUo45FCqk2Uaa5
1gIMjv1EdXB8GW2dhsyHLb0gLj2+8PJeoh8rD3mS0u5BWYCwtMym7FhbdIGu7UZOFmLkRV4gZa3u
5YiiglvIvHU7hs0ase5K+iFtbWbphUbFMBwK4tbiK+Jah7dB0Rvd9DbJGFfKsOKHbB5sQKaQ7AvL
d28z12/wHNee+TDGtZ7xXyFlvxY9J320BxyTtNoFv3VShtw8RYadwfyvkvmWe8K7S+8/ngP6MlzF
wej4/5fS1q8Ju5dkwy+7klwH/S0hJCE/+H0LPL33kd6DNE/saZubvD+bkdu5HEv6f+eRNBoIplVH
RSdjUacnU7U0UVpmK/BKm0S2vOqCDTcfYb5f26I3SbAvidcutvZCbs51PDgmiT6UkDlozY7EUzt+
tFLT3jV5ZZ6ZSbfHseidW2JsJxI6s+RpWeLxEWP58Fdb/X85zQ9z/e3//p/PrwUiyn96OH+k12B+
tGnD/qs1/JNB6+Eb+fFaf/v2iz/13ypU6x+4Ml3C4P6CGfxTgeqb/8BiyZgAESZTdf7+/xSo6h8k
l/Di07ZAlbZyDv5l9RREx6NApS2LUmEFJPxb9qzvoS8/DAJXUu0aRgfxBpcYArV30zh3bh0jHmV5
MoZMW/WBQpD4gR1SePi8XWF6FmAC1x4vO3uetwVFfoAQHBRKFLrHphBsj2SI4XDVU3zQjVAPU2Zm
O+b+EJojxTx2bB080Wp6wacOPWxmSfnsg+E72bWZEyMpR6q0SOww6bz2Zd2dKDSig0xKVBceUH4r
zGCrLqgC58GERs/wtNrwLaAaiXE/5GQj0jGbqxdRN97nktDGU48hfs/Oe99r1yVDfDC3A9zoa4sN
1LEkluTBjp2B4YsWHU5vW1UvsdU3B3swlrMmkh6+AybbL6Hn1vGGzTFS+6KNoivcqN0joXfeJdkr
5l0/tnZQ5u7t0Fv+FRGRTeAVUfQJv8GKtc2G4+L2bLSTBt8JW55DiwP/OCZIflpnvq3qisD50sYz
BaqeffVgXZeuf47KLJDVlN0YXohZIMRjYUHP3OWR5lObNfK+XU0xYyPMrbkIcenj+Tr1eiGjGv3K
WWSxcc41O5oMk8E2NtIl0KlZXTUqduNdww4LC97YP2BWEjub8u4yAjN0ELVV7O3GkfxUvdzWg62v
3MQIN9SJD8hgpq9z1qsdWMiYePlM3y6MxjfjrPK9QhMWGPU034kkdb/0sNrqcv5kFok+WLWTHqls
7QMO5vBp8JJqj/FdvXoJBsCrfrbTKz5EYJEgA5BsNnXFjlbrECSx5x21att9o+DEYC5B1C+lvVIj
cpAKrf/Fa8vxLRpnfw9beEJdSKtsx3sjbsU86vxyTuvHuLfSRz6a82dDofgmfUSaV0aVDRdU0YwB
C5ObnPjokeuIpF9lh3xZl4zhN8aEazpJ1VU+Wo/xZNTdxnBEc6Rbn5EaSh6zVzrDtV20/oVoyFXd
wEujzE0so3CPvQGGc8+gAP6/j7owY/o6jWcF/igt7cHfLFPr7Pk0eFvbajAkN5VdHOceJHC58IHd
YCcy8Y7ZPfkoND1twJKECGirgF1qL8UNG+WjL5uMDXfZXLXK/syuxg0vGyef4ovayp9V0rp3RSUP
hHBbxkknPZlHB9J/UmSOgz+W/tcFIFGyg/27AEmY9I3uwSqhTXPC5RJTGR+krn+U9eTcgJ6L234H
gvsBJVS689ve2kV56Z9HEluLjc9eYQ7qWNV3NYUMtFoQDtERLGzWPto04rMpoPVRdji0SeZxzzj1
PG0EBTsNsEou8+KgGOplj4OopNVZRaH5cYmbsduaOLo/NLNbuM/wJeyG9CPiE26RQPXhKxsEyJjJ
4m9Y4bDECEPszL6658mV2cbzC1RKfissuvJDTvlldn76BYPXbBy9ciA8RFb5aGwqek9UZXAEyTAh
lFVcjVHhPxVzTRoZM1SeFHO2opMVdyZI72acbkoMfa+zIGjhYIfTAC93btwyGDBNQeqwwtDflTLj
kEsetWqDyc96YCRWFYTXr8Muc6RFyNrHEbssRH5h+wRdBEWUpGwy6bVW1y4hbJXazkArnO57zp0Z
VNVgYI6Z3GhHO0ddozif9pLgjZ1p5uhFWsk13irabA85WKkLeC20b7KqBcm8FP54SNHNX9HUZKOd
MPxicBYGMsvx0Ng92MDesgFuu4N3qPCK3ZR2TsiWD8CltWR1OcUyvgjr2t1XYydiqhLP5aUi3acJ
+rK3Nl2q7JV5yFwEHhrvKngRK1LJro1QxO9NrGP3bg6kWNl6scimksZGGWX5wY3xV3mDqz50qhk+
Slq788Z2/AtgtuS9N60VZCsMuPvOBV6+M4KLFRfczM0XvlErjF6o/bhChRmawAmxV9QwU8yQOJjU
e5QriFisSGJzhRPnEZhiGrYEoFOBnYfSDL8ueEZu5tAKtEuMCUtneGQ7ZL5krpUEuvC9j4PVUAZ3
Kx45XUHJNAyWK5QA9Aibif7iOKefYtuxzvgFhw8C2jIBWkz7vhOYO/TtMEowYe6YPSw3aDTSXZz5
B52X9SOisg7l8wB/ti2XgyQsFXixNY5U4DC3xhUDTbQDYEnsst5F4rDE+1gTghod6Wbk+PfTipO2
1xlqhGb4pl5h08OKnWb2Eh0Ik/HWTg5UaguDLksjqGoHXxjfQgnAevDs7grGjfVt6O0KLDmga3zF
1lHpxnlet/Q7ewVi1ysamx3xf7F3JttxI9mW/SLkQt9MvXcnnRQbkZQmWKRCRA8YYGbovr42GJFZ
IhUlVbw3zYkyc6XkcMABg917z9lHbLtalVfFAs7WC0IbZHP3yaMwvkScWgNjqPPLIsWJASAI6V9D
5erZpX/A3/W1XSDdNFbSx3gBd8exhfA4lz47gYXrrUMQ300F7FuONGLXGU/+J4/qeY8AvXtm3rpu
iW/ZML5TN90bPdxdQOJVJKObYoGLWwtmfJAJrOyxMmFiN+YxNZPHeMGSW3VlsnkIEGJAB4WovPDL
Tct4Ghek+YBp+TzWuKGdN+I5b3/ApwbG6yX+JcearD4btlbhRmMOkyuX/JtogajLN556ixxnPZO4
S3s5sRWdzNBmOGMWvpXAxiHGbnZCHuquVxsKWO/ZHhkbjG5KXg/NDFaCrsMNxFMFhzC4c7o8THjl
JRW2+Hvp40O/edu0/nd//5v9/SJAQ+L4/97fn5+lfP6WavldKfnjHv+vf/nXHt+P/gVq2ofdgvKE
rnmEFuuvfX7gLJkr8M/Qz2IwoGD+zz4fnhkUJoYf/DPTZTzP7vvfGAbrXxhukFTTKv4LBPMPMAwf
lCN8tIXzJHDoOHAw8yf9uTOxwxQGE9WsfCWhKtobIQphZO/Db4Qjf3ckGGBLXCrKs5/0kmXt1u48
WhwJQOaKrdVXUTfAwuJU/0bp9XdH4hjR4t/Aphku//8Pct5EEdgEsF0c0IVrBhXmtewrYJft/PDD
D/43Wp+/OVBIfUY0MYczOdb7A/Vgw6MGXNZhksUrGV6vsZG95vzn/+QwXog6kF/8p98Is8MsU4/e
NLVXtI2WmZikA7YuaKj/80vHvUooeEAMKGr3j0IiYVbIkzijPq66y9EE/xs3dnjZ1b+TIC6f9K68
BIa34KR5SzvWz9rAoKezykBNHNJhKFa+nm6nZHywjOmBXILfORo/iFqXuxygErK2AAkewewfTstg
d8Kz2QiwmJjsA1kBxwgpvUDOP5shwkOULw6lFKni//ynw2uI5gwtmI8B6v0dQkCttoH3iINos+aO
3pCz8iKjeDBy/tuvD/VB0/nnOeJ/YFVYeC/BB2fHrHM9ZU0lDoYmqKXSYtqye47vfn2Uv7vlF5LU
v4/CkvXjs0UIidsbmpwYIxo90MzjQ18N9ektkP1/d6QPl26gZ9v0gFMPaalpv43585t+4P/j8TJ/
Pim6JSgQl94JMJyPmmdIgV5YASI4UNg2zIF7cHqTUDSW3WoCZmWSTxR11q6NPO9g0taHiEgGuNO6
9alvQeUwvuU1H45glGjED9+CNKMrmsfOEZ4XtIugeH2bDLLh7M8CJRawmFn67OqbdtUI/gr5mNXW
hFe91rwxDsHY0onvIvuxCBideXFOf7bqsRGA6jjEiEhQDdTRfsi5n4tgJKKUdjbd2oJad9MT53NU
Kq23yHrqrbKD+k4ZuXsyo3n4hsQ72luKkUbvWxwFhvgF5qw+x6cRps0WHxbsczoF60zyfRB1uc8V
CXEoa0DzMsIX10gdmo1awr3WvRNT6lu6pGvcwnFEN9AB8DVjEgRbhqNGJwymB5zdDCJ+VeWBWgeK
YCrGNdSnSQbDw+cVUAdLEzgVIBR6KFknl831Pu/m5sICpkX3hGEBFZuxJvbLfkxSLEVjYuVfk7Ap
HxjFsZGUjvjS+pVNKhMftAoGS3wRFfHAfKeenVMaQNYFlEFna0UTmO4ttPTyQQ6hR8EvqxvDyNTX
mEtzkeatuPZ1/mpa/KaauuWxCrNXAiziO+WTIjosS2MqZXMxlTYCva40qdUwlZfpJxA14y08ePfI
iq7Wcc9UtE8Y1LANYPtN2V6fsmSpXFydZFeJQ9pv7iPsx8tAmneDrI7EIq8mU2cISUNfZDOlBMXM
/C+8TH0uGUBRTlODjSbVhu5bK5L7cLY5pYQYMcJtGFNWpHVvYsTjpIkylmAKM3d+uc9q2xTkUfci
2vjIyZ7SWBCEiHBUhtBJCwIOfROZoUGu1yNYfe9+BJn4agdpc+Icpy22nngFa7E9uDkb8wbT571T
N9w/Xmd6GZ5AuL2oGVO66W9Th44oUuRHNj+BIknNo0chGA0ZCYYgMo2jB9mSNCxcczbWmEjgY0xR
uFcOXKCVVxLz+KAYqfd7Hdb5czTYxo4sRAZ0AaoT2jM9Ksg+Hm8HkiifkL8Ve0+AVdkNRkfsWC4c
b97OOQ3DVSeTQa98Qqte5miBvcw8WxR9zDfgK8vPfaDEF4A43kUwlayhY8OX7bThnPAtZNMGULGB
2ZRfwksJx2kTG29lnNQI5CQx2F3+auP3uYwt30EwMVs7K6km5O1I1jZp5adXSRGNW52UESYZfiGN
3II/+HnTENS3l0bxXd6DbNuk9Lu+1yLyDpDC0Yj5qU/TxdJPDDD6vVM1zCUi7P/beQjr0+BmrzIm
zqY1lLlGjbqPuuS70l2wSeV4B0rzoJr+RadTdqpqH5QdsWYXvAqDm1TzUDKOH7emVfbnHo/nNil4
zt1QITMnCOcxhK1yQaryrpqDcp0QLAtRA0wOw9MMsaOjSm5qVsXxU1qKaVPrPLp22FTuWoOnvkDK
uel7gWMFoel27ljdqoG4P2t57wqX80Z/8sxMJLwOmZI8l6MMb9DoW1dNMlj3uRs7p1FzRxUsqKDr
YpJSSjQNfc3pe3LmMapCJKOq1sM3aXRMBhPyAdeYTsMby0eW5Jrls+exUHYd64efGgjNsxHdX4fn
MQ5IJocVo8ObGLjOpYXCgfnXstPSUdfuS7PSm3wC8VTZGrvRwKHBTXeoD0O6IpY1fEtpkgtyAVdQ
2uknY+9YMlquHYFoMB0ceoZEMV/LdtlXN3ZzUVoY4DZDm2JuqyxavgFXB1IAqZs+jbO3VZdc+C+q
gBhm0iXHXMs9wgDJuipihum5Nya7fkLlHAzsJKhTlXeVo/iQqG/WfdPZa29RYbSqGanxwZoRhxRd
z/SYEX4G2PWNJeWaX5j5tdl1h4S3wX0vkngd+sBP45k5sNSsPUbC6jFEPPRFT/RZT5DWzqG5gSir
z66cmLltZGl10RuMy4pGX4f0r+jMmlh3iVLaV1FinBGaXDuZ0z8Z0JKupzFV5zifHzPTGR7DYgo3
4YQgiXkfyY9RNm9ruvfXwujiT2VBFF9XbTInfaXpl6xdlX3meX7oejM52GFDollStWtlOuLanaSN
Om8iE8p3XwwPPZYd8NIroNgfjSwtH1qmguiuWXHMKrTuEY+IZj3zk9KHWxbZN2HNzG9AbJ0zAKod
yRcK3XqNIIlhYYVBq9vXKfZzK0VGo8ChIYYsSxaznCKv5RbJI5DPiVkc66Gl5wi9lUK/6Ig0gfM7
d6tSOFm1cpJWmSsvHtoKSJL9WVZ2dRpapzo14H7Fmo5je3JKqTfaqqDObWI6S4F/MQ32WM28fMqO
9a+CWXvb2kM2AJnMU2PvZj0BlEwk4Sut7Cruw5Pba5C2sU/3zlmzF4dDwYikC17llKMQCAnK+y48
n2zzLAmOI2MNAG0TQeLsbjxz28qRdX3C6jZla7prpBP4IHC73NWRXiMhzbdKpJ1LApdGWMnaI7+G
jHnUuhnLuyF3RpQelk9Hk801IyERTP2pJl1vkwnzhXDzg4BRhePFqVYuGv6d7fN8sXD0N0AwjbPl
1Ea+UUEFYYgYAYxa2nZWqFWmxWCoDnar1XZs4+eCmOZtMNgFRosGxWXQWk+A/8criMGNtRqTztww
U9UEoJfOfMXjmnxLysACZmZJRMjBGK3z0jCO2eiZIYP8ivUN9RWLfsLuhGrJRYXkRlhyBCd8KPTA
4DucvH7/623vR9OUS7oEbhi28DgvaAZCWXy3w5bznLhamuWh5QW68W2EJSrRiADCjn2CYmt5NTGZ
Q+c4s68ooq654IH3LlByIa6xot8Vah8MLX9+HzoEVkCHgmL3Q5EbJEAByMUoD11lPWhzuugK1tQh
yJ7rUt8yHbB2v74CP1WGEVBKSkPXZTxPn+PD4FG6vVclgyAJtGUTVsc65gXF67iu0+bCQM72G1rL
R2vWcoYWvqyF3UO6EZmS76943bHBcX2ocDzCtPtZJRomwjWy+LyrnpXRRJBTU/aDoMY+vb12hgZx
wj61sZ+kFlDKGNzLczMDLBgl7/VfX483CMi7Upnv55HI5EEkAJn5sSgXY9YYoauLQ1ohH9DIQ16J
huWZGhRRpNWKYIdxi86GB4mQEnXV++w1rYJvLAA9gryqntnK1OTdouyZGONhUBBoCUoscReunUWX
dQcgovBha6u+ZSqhdOwdEhToe2ekcN26QBPvHNd0n7H5L0Mr/tiHhoX4K4ZwsYqnEYcExLivb2/F
ujajcD3MC7z+19fC+mB0fvut4Pxb2C1ANP2E1kGkH6N3lgsCIme/bTD3VCNSYQTET1AkjAOd2H6F
1tXeeV3krZFQn379FX6qsyOYTFAA+FEAPtkf6Uhq8gdfZFYGsG7KmGQkDcGxw++WgZ86FhyFRgW+
VPCsSAQ+dCx0pvvYr5vsgEzWWfkJC1ctfPrFWGyIOS4aOBo5xQMTgv7p1ydo/3yN2aKAUghRmlsL
SOj98zBZBRG65ZAeXDkk8aF0m+jSYGT1tdJsjSXOrOk6MrzooXanB9LxkOIKb9jCs0NFQ6RqyhQy
6RCxtKUmrj5Rgu0kYeEH9t9okJpaovOCSXo0Yknh+vbt/9uv/k2/mpyK0Pnhh/5Jj3LZ6EyyKD//
2Kv+61/9W48S/iu0fHQfrrNgxGHL/KdXTXQ43dSQTif9wQVNzv/1byoa+eB2aMMtp6EXYBznDfJX
r9rmA2km0mCm0wduOPpHyOAFr/Zjz9Ba7kZ7waIFHr5RIOTvb0zsfYNuMvD4Xh1jZMpzw7qF/juf
Q2aMu6bNQxhUJOq+SCOI7wME2cepquOTAVzzJDu7p3kQWJcN0/t9wRK2tvEbV6swLIz7UFRyA98S
m2vDHHhtERJ3bdWG/p53NgFDaVI+wE9UW0EjYJ2kVXzGKJKOmxpE54bGXrfs+7phrypjPhDm5t8x
8xyvfvjJ/qbj/OHdyBXAS227HpeBa8ob4f0VyCc4E00vxHHsrPGTH8sIIpYmYkGp5bz43r8+3ofO
2Nvx6KOTRIjmaLHpvj+ebWADgIkrjhTTNE2S8iXBD0AqOtfg10f6sM1YjhQwFmDRASayrKzvjzRr
7FVLV/uI5E9uyD+YVtEElTZ04uyut0t3T70T3/76oH9zekxFacHh/ec2fWsM/jApQDAnh6omGFv7
S0SzgSB3JQH/kUc4ergl//nRPHARNPKhpoFOe3+KSRSSeVHl+DPMwSvOdYevZ/Q7a8DuGN3/+lgf
X5TL9YwCnlamSMyckJi9P9hYJGVaFWZ2bNOxJEgqRYOxaVuKuLCzcLhM6Xit0WlcDgx9DzOIBUHl
6f/OLvzzFYaDF9L8JuyMPz++S0pLwg/UTn5sNQ3dzSgnifcvju8jXyA//fVJ/3wPeUT2eLyT2Ri4
SOTen3MHDcdRnZ8fhTXPN03YyY0yeIJFKor0OMmM+XhQR0X4m+P+3UkGbMwiixZ/QC/o/XGLJEeF
6yPkpOiDTopM7H5w9ICdItP5PzsWM3w+HzYl9QGroPlxO+5mxkDUB7njGcqgTTtO5IIIs4PbRbj6
519fzw/r7dux2HhyKalH3CVC9F0pkleE03UG99A8zaQsN3FQnUoKeWvz6+N8QDP8eZyFVL9wB7hd
7ffH0X4JSacZs2NswowC7ptzUu5U27h1HO8uzTIodSPaYIIeOpHHW7NK0vOvv8OHe2f5Dhb6SYoO
RIsQUD7cOz27noxwMb4DiA9kDH2LmmwmLiJ2JsryJERz7TvTb9bzt0v4496ew9osQT4gaYorDGXv
T71PfDqzcZAR9hI7j13uVyekKtOVyOt03zmilisKECjvwzQmwToesGQfB78e/7B8dC/fBKk/pyKu
40NiGtUpzmL+mHPj5tdX5+++p8cPs0xI4J/C7Xn/PQvPiYc5MIyDiRzrBZiw2637toz4iUo2xAfK
dBGwJQXIjlt2KM5mb09LggRYM1007kWkovg4ZqFzFRm+DHZ+nzb5hpD34Hdb55/v2hAAA0mSqGND
Zn4fvipWGtXIcsjQe5h4vwok0MW6llJtf31NPjz13DEhtJplcQNJ+TOTJzPwr8ZoQKCaNfMNjSu6
7zVClotSut7dr4/1cTl/O1jA9JK3I4UqmKX3138KpSfdMWc5bzr8rWHcb8wStFbJo7JDcUTI3Qjk
mODZ4ItR1fTAGqiqv/sSb5SS97crlDUTxYDHpoCv8+GtUjLMsXkyMH6jcJ2OQWmzmKpodMQRbtB8
Y6AlfvFSLGNwdd608ynFGQh8JDR+ZVI9wEE5RVpPn1QfEZ8t28Wl15ZKZ2u7qOYzClnslZCAbufS
iV/7UZcP4VTO57nsKK2jtvPvAuRUJxuSxEXfmSy4shrsW08X/p2fCvOgrNC6TClO9MYUmXFPttN8
MxG/qFclaJ/rqjPVcxlP5gu5u/FZGoKw4Qh1zyszaU+c6qrFo0b9Hx9mablyl6M/S1dO0C17hKZw
ISW2tvtMu976VuvK+Tw4jmhhF765rcbYfS175dLOVaOTbiXV6DlxeLJdj6XF6vqMVjyLNwxx7zWh
trfXdcW2cQkLhSw9ZFGid2bqu/vBNdkMMRqTf4SBtrd13gZfaFLgjidGjvuNpz/BKd1EHF6IzrgJ
bcnaaUodfJnd2CPIOErOwfJvpdfwNSbIsds2G+SwCrLSuI8aZzrznqE52k7D9dvljf1Bbe06NW+E
06bFqaHvnx5jlHrOycYCfS4SpJNb0gdyHOVvq5W26AupmRUqxJb0lTESd2RjjmDTytKaD4SYcu0m
L8zkujPN9N5lPPaoO5PmiQ295BOBxegjc5fPofWNk0OJZCMJg3/poArQwaRXn+yjOSqBBcBRvcsT
x/mMSrOzsddzbSsglC+kcNk7q2vcZ3rUBnhuTzIOiLEc3niDMSrA+zgdzb4dr7PJJWg4cK3sa+kr
lqbZws82mS4AiuU+rIYmPoU6H5L1lOIg26BdYQNjVWTd1H3JvRRUaj6jMMYKFlN6EUMm+/mm8gxz
EVOyz9GpFNM65wQkc89hjteSG2xr0kt6ToclwmgMuXu9wiW9OU7H5qBTKgbfa4x7n+Q7fsfEnc6J
UeanIiy3ETFvm7Fzx2ua1e1O5YF1SIYZ6rmMPXz2TXcDqjw7mmifL4ZkcNckuoNasKW5NFLnk25N
/wDwOr5PVAAnRRfPrV8XZ8ZLBRZlL7hmxLNnAgjsEwLE3kRt+oXQNjKo8Z2bzYTKucBVaBrjTDIB
kFoL0/guGtGtul1dglfHq/UQZT1Z2fV0Yjy4S9PW2Q2a4SG9N0AYhhbYsYaIwA1OqywAQ6VFAVwa
aPLKli42a9I8ukA6Z0Rt16RZLz42WA0gYnGloifZeW322Y/9ajtJYV+UTB4YxnproUhbQxtHkvUM
myydTX8TCSAfKLhvZTq9RMJ+FtqQ29yooHz5BB/i47KPhhk+4VgC+NCTt7qexpC3mhb218ph5gqK
etXbdFp8+uz0Ce/7Pr5o6iB5UsKetylWsROUABZgd9kjVfZ05WeOc1azxCmclfJk9DAIIFpdFkE7
heBTGILLCEdPayfye2uiVJqY+qKoZkwNQyJx8pPVuLStYyMJLrVX8oWaEmUVzmh7/uzNrrMbhzLW
tOvs6EJZVnvNRslNN4PPelEEZok1eEo+a9sc7qYGEiDROAIShejn6VwEiDfjyg92RE+GfxAT0h3H
0idEp40AnII6ds5dYt6G3jDcBsM0bZ1Z6+3y/mF22wg4+Uh6q0+SeHFUDiBtGKK6bAVs4JLrbmIv
AsqRd2HtyzVAq4ylqB6WNiVvhCCJApr+lD6a+29Tsc3b4dxz9xqfuVh3wq6upakeghJAtzVkCGXb
GeF7UjYhkwC/cPPFgFpdGKhVd3VeeJ9MSGY7P9DJo8qT4cLBc6uyeDjlgyY6Ee9g9NXBB8GUD98W
CDfWyWNN+srJadm3r2zED4e5RzGzytk7UCKUxg0GyGBbTd1T3YQeJlnVf9FuHb4qd8SQ4deWfW9X
XvA4DmSz7Bl7G4g2BwaHjWY/Vo/tQcxzdAXCwr/piJFfO00jYK20wYEKOjpEo4VvS1i6+y7sMNyS
tDOdWuWcg8o1cZJ2JES4kXUJ7KlmC1OjvQ7K6KaMW4yysRM7FP95SgZR2ln3RmbQfVBldOJHje5G
T4NiSuMSG5nRu9/G2ZQ3gTLoGrS13IQkI26QS20XNT0pKHj99kNgYNUIVb8dSC34XEyyIfZAMlqN
rfwY56195gpmG6fq120fW/uegerJiOqzT/tgHVeR/SmBV3bw2sC5jJJELgoX7y72WgsP7dAwR53F
rpxl+KwVp8RC0657OWTOOiRgMiNU2Qv3aY+kHJsrsSSJjJOH2hydK22GzbU5x2z7I6fxV0JizN1O
BXxzKFdM/8l9Dr7Ar6CJ07TJxWh4IcKH2C2PkxFN3xXl+KVyBn2jXGMkWE1EvSRZteadjlUT6EXT
e1dU7GKPyTugALCaU2lNiqdLifOQV+UnQdTzdSjH8eC0GP3J7g6RB8zdkfG7seqtGDIMdtFzrutw
7yZ99VLUbeBvCxG1j27igcny8+I18qoML2IgmqOha3pJedk9BDA/Kj5627XQsRk1gSFYy3jun03h
5pCRDGmQpEwsBy9XkxZwWuMXJaz1Ah1/tiYxY8svnm2Lyv42GJHYZCBJyaaMyI+rk2Q6B5FuXhBd
96d5BEIaRrwDMQ3M+8kjqNUNC/XJMnv5kncFa3Zb8tZgEcDtgBTHDdrC+6xMXQfyGzxhQrWwkI7p
awq1b60ySah44qqaMkkZr9iI6vPoCfsqGzz92Uji/sXtsvBLwiy9JvY8Mkom0HPo8dqbqjJAeVdX
9cHw3elkMzyFceX3j5OysiuzqNqNEfYl8KgWX2QGp2HNLiq5muwp2Kiypatht/Fi0hgdvpUayTrK
zTMqjXJTFgPvjAZrGnMOrZFosTilGh5+Ox6seFAnq6uE3ijXbljOpjm5C53cntagwvTRi5CFry26
Q9yXZcTqg4XqnshPk+ilht+Nl8LeMYU6iTnT3wS1ERVGWm5qQsxe2y7Mvsb2civTUTLP6I7sGpxp
Nx5804kfJs92ng1bGK+2r4fL+C3dp57ztdXwsaM7Rp+tOiPFXHvd11gg7ih7k/RZmX1mYxzD4vNN
GPjtre88JMnMCHpmeQWczU1VPZgeTG8zNICqo3HACE4KbRDu3BnsAJr8aU18cAViLKXdCSaG2RrI
oZAaG/cxYQRQGl6gExFNZVAnr3SK+GryGbaPhk207fAd5T/6JNq+67azo11hhcG6qPyTLStvbWWw
vipP78IkAlwZ2sYGlxov6Hy0LiYPjsFsPc+CD04bHe7tCY8SIJhyz2B/vGt9m8QjHSbnvO4ZKmDJ
Igy2Xvl9b58yGrvgzdPxlHVTeYhM2gP2uFDzRaf3IA7Ml0JZjNwdl7cOG6GTqxt3K0GMQGVT8tJk
UHRZWOO+8LFUOWy4mHSP/kYN4/Xgm9YqdUf/4HVtujYrMpJkKzYMMBi0shX8NFrSXKkyF7tQIQnv
jGYrjGbeW37WILWKvnYTSIJuQlijBL0Dcn+O4HxukPc8Z767a2J0WqaOrupKniqj/TJU87Uu4pNq
/M+ii88suTSMykxd+N38iqHrAYL3bYBvWrCbXtd5+RyZ2bCf0RmtAhW9gM8gvq1L9CZC4Pq5KTOy
yRr7ZYwsNlZGwiKf2sfS79SGvMddrgWQuwDVUeJ/q/oI+ndFV5sZGhUBuij9ODvzt7HPjn4O36gN
ymxYExSdPJpCJjO+g7A4uR3TtWkid6fJHCLCtowLn0bcYQdSwS+99rMZ9vq+DSFGpjKD0pukhwBC
3RqYu34ybBjx49ArRruAPrTujEM35stjjsvGc7LgyYdxs88q0uuBSQ3dMWt92qNDvpQTQZSO+2aw
2EJnXeGumMHOlwqcRbdLq/GWYVr0B+ksk3EyRElDZ1VEMjTxboIXulBhBbBuxVCdhDi7Wz7Pbov8
eaLpPNC4WOZRCYqBaBcMhegWgZubw7TLS2RcMoH6ULAfOgSODowrpVWA6QcCDeKbiKapLwdKzoL8
qQ4E3ZcwAaMlY5RmK47KiMEjpK1jK0IhtUG2QlmUcNvrTcPyQp9pmWlMjY6/aCLtsNi21BgNM/08
m0fQGT0lcBtPZ8NFXmcz5WTW1vrmVW54Wb9V0UTZoQOWpUHmzrq2luoEaH3/PZ/tAWnhZF2aVjEj
R+uKE8F18ZekMmhyJ25g3VrSU5CjSGii39WbL2RR+d5Zpf1S8kaqmdapJ+RjW/dsHUrYnHthOd2R
vT0fbfg1EpyGAn3jTVhrQYpSXw2++uqX8Cezju0f9nrxyQNLV1h9fayJZV3PvPKPNnGCSEyd+OSk
Hk0BSZEf6oAewTKpeTteL1wCVhu/IzvMYWZTlP2eJJnq6e2vRGFl35o+ZX8DRGGPAWM+2E4hnmWl
qMHGzqZLgJDnepjZ9hgUm8x65tq/iwouJpkJHlGpijCvpVEsShQg9oh2RBf8z7JCoLKC3YchIuIr
VoTgnfxZ1TilPPnYZIoTgGdQrVhH5htJ4+UTmEBEJ9rkV68Lk+88jN0Ryx1sHVQ7u9lIzcNc6Pk8
CpiZQHU4L6AC8b3wKPvaHvHr2ptygKiGoLbXuoSwBpANkWA20xWhecligAdvFZtdtGkQSuDTiyEw
cP8jnrzEgCWeaf5loAdyOorhfBF1wDjJSIkULZk2VhA0sRnuVDEM7iXhg+aVZw3Q+fOZCdns0byK
5+L0dt8ZWT3veqbtbP9V+VB25XyTKgn/rR9RyvJqEPGrUdNdWxmUWTekCnBNSs2UjTRroIb9eNUE
PZeNJuXaRUV4tmur3jdLK07qej4HUzxczzgRMS7iffVd7gDlmnx21C8fWOb+XWJHxvYt5EiUDf38
QISbsQ7Mp8rknxQ1cJOARLsNwmGuluXj5l1bTjCd0eFx78yIADaoOkx83B6RcYXCUgd90bpNEdte
WgF91s1b48ky7Ph1hq560efcTc7Mh+aj0TzTSqydDa/z/jOCIusysgCA9dCvnsk/H7EEpjw6JMPz
YzrkdpIfEZ9iYTXPRSDVMWoxh60gRJRmv+rK2LqlOOAMa9un/RUnBNivQ1JA91Gd2ZfULd2jipbL
W5llcUK8NZ972di34FSxTC4PrC2L9I9qrsRzG2YcetSyP5VAEo848bkh4ZDK53mhGoOdu1Et/y6C
a4pYP3zRnuzXqZVReijxDcBZtCajKERA28UnU/HrKBXzsI88gbGeIjoWqMwVbrRt0vjT2aEFfhZV
H3/pUAF4iOdm66JMbOzpDkxTr1yYGIrKx9vUi3nRdDyaH4xFUbcud8EgaM15wqOlADYalGVIIOBq
iDR3CWzClwTe8TOjSKNZM4vlmW46HKhoyXDsm6yPkcuVSvzEuJ8pCF6DWHDCkVruwc4EbB94IkZb
jfaNfcA0k1iIBD0IA8q+0E/776FPnbymwBifiLcfv5K+wRRKsiHvaKWKBIY/MEN0r3l7acm+vgJP
oxEKDuEfoodEnpExeALVTQ5sMvBmcrOh3U1eMCUrNMmEtkZt/CX3PdBqsnO6eBOQb9JvSpE105/t
5/8KHX4ndLAxkf3QuP5J6LD/3nTJ+5B1689/82+Zg/kvBGu4nALTZjCK2OE/MofQ+xdWcLr6AY4u
PyBy6v/KHOj//yVrcAB0ePh5sHswFGcX+09IG6gh6N2/a6oHRL7zYWi7GFp6/jJo+GEKHdlNTVZh
WB6cMPkyYIqlkwgACJvPU234d11vHAgbbJ/CynqaBjRnOph2CDNPaoGzgtOzj85QTUe5oFtrlvMj
z1O57yZTbIIF8UqrvSMFl/ixBovHpllQsMYChSXLwbw17AUUa4CMdUrqGBFm2S426kWoHtzmC2J2
mLPN8qRe1GhN+TSCD52hbbfSsO3NNLgdSwdN/L66RoLrsbSAss1h2nYL3NajOYkecwjWoCr0PXKz
Yp0sOFzavPTCIOQOCypXquTRd6uM3TYY3WAB6qoFrZsvkF1zwe1avoRyuiB4YehtXZi8GjavXiC9
7IZQlcPtbSA60MXrh023QH2zBe9bDPQAnQX5C60DNteCAe5cgMDDggYeXPCkJbRgtWCD3QUgTJyj
C8ZCP9s9cGH4uCcQTYTkZsj48wVBzDYg2TIpI606qG8rOMUKXjES4ut4ARhrgxpTOMBwRywKt7Qd
yye2qeKR4eYOl/3NbKnqtmCGfZmVYadXOfpaGrC6PHfCSYatHcIlaeu2eNKgGm9IyHCPjjQW70q9
NGOTvrtrHSO+s9HKXLjFNONVrrw3HXcL7kdkVx3kgqc4glPEBDJ6GCunoAfY6GHjN+BmUwYH4DoK
4ILoaG+CxYNXlw7SstLuvYNyQvElgNfhQxJj90krz7vwSjZDpl1aV279htqySowvvGS6y6C1eQNn
jsXFY6pDKbXYCqQtkFvLxR80N2Z9ao0ZPFwb1kG7yijQjZXVVBT6IHUvJkjjO3sI8q8BrBX4xIut
Alh7/JDbsLNQgVTbscJDZxWNdeXwmr9wF/QSnLn8qxAYL1dwCGBFZTR/d1VujFtE4bydPXTqWtFB
o+5xx61EI7WfBwyAjhowpLCBnlDvhO5zazrlwwRf9qXTgXM0HEcvdb/iqnYNf2cpHLiAWFTGCY8M
cifrHkgrDhDFRwa2XsZNdTJ9sjFyP3g6nooDb1tOvp2S6Rbb0vJSZyZyS3AjaLfG84u1M/E7iLDk
Ay2S+9ptSeD3durRHY+qEl9Snr99hil0yR7jVRaPaDRWQcp+DG0nSuAWQmfWosa0tCO+eyOtnVg3
4vrtm+XE4oW7Xlt8fInv7SaZF1eX1+Hbov4Nb9zFXO4aqnotF0Ja7dX6XuaEtvKup2WSLSeOrni6
RSmqPgdjxV8sSXg+ej2LyIZ8vImmnETsP7j517c7LWeGPlP9Rph3rIkaJhuxUoRu1FwPAlMQlq8c
uDBk0weabzZx5gtAXFVucNN5CPWpiMZbC5gabg1wgHaiAxdfHj+q/j/sndly5Ea2ZX+oIcM8vCLm
gUEyOCX5AmOSTMyAOxzz1/dCKqs7S3Vvlem9HkpWZlKKoWCEw88+e6+NAHvUyqWMxIwGxMShbD9/
+qErvXZvcbZNJ3yF5jWC6HAdpFZuEj6ROX53J3oLzMW17JSYE1lt8C/qSb803lTl2yJOtIef7t3Z
zeoHGYNBrIuWEvnlt1UOJcSQeCIdpVi0twitvb+qM965Ccv02ZDL0sL1C2p5ERa4Fw/cvbxi5FOP
3kaU2n/1G3tambJOVyqbL6pKLr2c7lhFPBLVqyEs1G/01ZPid6dV4N+YbQdQM75Leh32TZvsy6z5
4QzBCf2TDBUoOkxn11FZYPuSHXm057hRLgiV0T+7kLWhNjtYljXuMVO98s2qvrY8x9ivWBQaLvW2
V7BjT8rIjIvbc4Yj4sBU8oS1Mjxqx9JyuqRjsB7GbK1o0bUqL7ozWg1D3GjS4F3HYNIHLlQ7t84z
QCq9vZlEDs2UQod93xdi1ZK3Spi5jM8qJoMizS8Guvokqek+IV2iTJqlcbBM56Mx2n3lO/fYmYiQ
9J0FEC6OXtEvvpEJ+pg6Oh6Z38pt0SNolxMtzqxvpjXESviN5jIrCtclXMt4tOrhJHyWvQMnDfD9
UvixJcf5UCF+HAMv31HAlKyYE/kFp66xHSXm8myYcszPxpM7Af2BFnfIx6lki2Za+4FDeK37ndjg
ESf1FnRH2Pdiq9X1q9SpjR+rWj9Pue4dGz74YMNdfe1wPdYNYilaKUM2oz+sCfBN6ntfqQl81h6k
/uZBy10bef7Y0iT2Pk2ateG7rsLUkj4yEbYPvH3t0Q4iW4b9PHMeWH2xj7PZghqHMYE29zXQpAdZ
qs9kahHHK3+60GIw0J4aw0BfVa1JQXI1Q+Zhy1Wda8O9FJz593ysUIrcyLiz5sneDOQRayBzWrbP
qxyOhdL6UBmm+FIOeYq5NHFR1jk6m3jvitpcS18F68zov+mI1OjPPO0DIH40sHUfdKK+oi3v9ElG
T4MhkOegXYUOSbdVTcLjprGdp4jawZXL1xCkYRV/8zOew5Wy1i0GxPPgQ6LkkuB/YgHtrx5wQ/YR
crlDQPgC5e9OR0asARQwPKaRCpnsKVuypLayyy8VeRnqXFMcg6b0GHYV40OvwQJ17WGbK/5sXFrM
hUy+XpTV95aNThwnkpuVtVSyiMa/iF4MbxU92m8DIIOL26KLOtywwgZE07rgW8RJ3qZgm5HiJe7/
0gcxhA393MMoN47KjAxardXsXsxALmKoRE4GGvzcuqN26xqNv8otc5T8EkGZRE2sbfo8686e09h8
YqooDmuJjB7a88BjcOzqC9Kwh4GgjDaRdMpNpGT0HFCSxmA4p9mGZWNV4cSoEKfwKh24KeQ7Q6/l
Jh2LaEW8ES00acYfVWmat0YZt09Dkw57kXjyxSUoRgRmAsw2B0AlvQG5xBbsFrz5kJfcwsA3a0ed
KX0lDFPuawqiVqJpMyDrUwRw3vB5WQX9I3bx3VMF4mnDaM9KRr9pIlbEhVU3O2nSq9QNeQS1qbkZ
qcOwNW1HvgQApT+/Zk1TE7lguU71gWxWs5EbYZqoYstKjEARkt9urlFP0mTaNazAEcgjtsGF6u9m
7Lxh3teKJ1fv304DNRsyUwNFAbn2arXBxaiE+iK1wgXEndptINx4Sws5kztRCsTNNF13zcxXnDbL
EHj4lSdofYv1AlY3Tn9soYPzbIlxNw4jzgRrfpjw7l/G1IRr5PvZjmqynQvbcVUYEKr6Ov7CnLez
Wh55vayLTZ9m3WbUR/Tr3lBkilV0GGR0TmN5xanhIJT72WGa3fEUZcRIYYprSW5s4Clfg5zT1Th5
neYi+GUiIULIsmrI4nvLRT/lK4xVH5b+YPdMopoW80iIJVC8PNBjViDeUEwjS16JYsqCg1VSFpe5
wwY969ejL0z4ul0+ZgXKS0f8paTT3KTdvE+mjyT3Wc2GrgUJguhm+QLE8l7Tg36LNrCwVrvhgUT6
vDGmWV3izAHi1jv2DUTPb3K2Uuru3Wsa1Noqm9v2mgSVuS5AFd1KTzjf1SLYZGY1fzeU0d4Mpadt
U6P/auIJCr5j9pi7e2uZ4e2jPTL9wMxUdxBWzfPgufK6yBIbM8KVMGneGybfCGdBl70PbTyt2Iva
EKgi9DstdcM4QxbMpSLQ16fjKgLsyaNSFBSp2mhmfvAYaO24GDJOs8VFGwHq0yOAFdqyBCEFJ6yo
7Y+kMBUw7DQ4oni61SYzlkt/DLv0uw6l99PLnew8DJXiHq/sveWmtGpkwYPed4EeSu4y2hKlzw9I
GFDlZjhrZ5vai3u0jPmlQKa8UUn5wQAalxtEavbSQ7vAUauIXFKVfMiy5KmvyfLT693lzCLvvu3Y
GG0bQ29eub64GxPk97WNAiB/lnG10sy5tbKZtaxhFtZRtwO59qaZb1pXDc9sobqTFFZ1novex/wx
tcXtssBE4PGt5HsllQ76LEvJABsJjwI9aEC9MxrW3AOKwP/0Y52Do48d4wrk239pG0+8zlZZfZ+T
WscSG1k20VsYhtWq04fqEY9evXGWRo1o6dZQHIwb35gP6dK7IZYGDhTB/JLG3fBqLP0cLotllpqE
S6C5Z0ONmF7zEYq5lGQ/az2qpeEDWu7S9tH+Kv/g9rx0gYx/NoNYCosJeNb+B4HcEimfDpEGYv9+
pFYkX/pF1NI0AmXynDcdycwYnxWutf4uTlpxtZaOknxpK5kRRUMnpsGkWbpMsqXVhBf2xOCH4hMk
9VbL6D4pftag/JQy/qv6/AfVB/CNiWX3f8cxvUzMilX8e7jl15/5pfrglf5DJ1KJP9uluvxnb9Uv
EBNmef4W3FRrwaZaHgLMr2yL7fxBNhDekmuj9+AvQA/6JQLZ+h8ktMhE6HhN2aCSiPkbHKa/mFZ1
kjV0oUFHNsg9UvP4Fw0o6gYjdSI5XLryM8apnxTff3s3/ofkyF/8zf/yA/7i5W5GqyjFyA/wM5av
PjJx8I65Jg1WSfn573/UX12iOG99H5qVaVl2AARE/6tZlZMcV5Zt3GROMaHohqVmWjoFpIFvAil9
U9kY+x9JHfmtvtOFqTTgFIUDmP2oW7qMy89a1j4tJ3FnJ/jgd9yQ9N3kV90XYCo/Lc9dwy3VPumu
mA8FMeyoefQzsqlQPerocZLtNjNT56jazLjLZA2mYAJCx/CGjM+2G+g7xiAOz4Gq6p4t19opSqyO
DzIwEVcIgle9Rw659jGep+5kqrDqzGNDcP9pGouOLYnk9jeTC6fyq08Lqzx5LekCZ3Tniw+Ne3jT
iBmFuYaJLfRbs+EuBXDs1tY8aAoZbW3aw4AiYFcbq4+jQGNkAh870iOKBKD+dO7+99T4D6cGmaIl
qPa/nxqHz/ek/v3M+PUn/nFmLAeDzQhAgIYPqLuEsf/fmeHBYYPTbJsE334/MoI/dMIZum66eLVt
d5GQ/3FkGBwZtPMt6UrCq57+t44MInn/LBxzZPF14GVxcJET/5fgcm7wKXS8yL2AEcciFLFZOlVU
UlB25BtsJWJIK2VuIVER3ise5lQ42AZM7yuhovYB+iq7EKO2Hl3XGAENaekJhN0ITtz0MbWKyuWY
CGYV1GuNSbG90uYQSwScYWDRX0kQxFAgls8+i2+1Y+7PsotnJgFCiyz8LY0x1aGMJvr6sg44AozU
dVUW9pqWbWebpIZpbrKgu8ck1TZhpg/RuWDIPKvObHfALuXRDJrhE2Pum11iVLTBa7wWoJY4M1Lx
1hBvWjERuXTEqHdIiNBgaOZCmsBqk5xmEk57XdQ2TAFfu1SZFo04XvptwvnV4FP886vusVAt+y1G
4cV/mg7ZLdl686WfxrONpLZmjy5WKk3060TT97XtJBjXVn8pnDR4Gp1xuh0rqNfCDF7G0Xc3vT6t
Iqsv7+1Mg5DTNealKcvmQBKWuSdL03PZ18PBcZP0BjfUe9BKhBkKKjcOJUQnWbI1K2qt/65yLzpM
kWOx5DSKL5y8zYKxMb44eEFN+Kqp94GZfnWd2WwokRi/OYaPUxpEbMwtEyM5Dlv/zTQ7mpI9wMyj
X7+UafkiNX50JQV1lMnQU7SrORvGRVLeeeqtHOHhuPEG1v1hgZJihFYalA/ePNL/S22GOCyfyCfZ
K3dL/QjoF3TrfI/+KVMIS17Lq+89jFDc2nd6b7mAf2mWAbuTG/HVzo38bprUfBsNib5KZlueE8vU
ED700eGnWDXCumfvbJxxE88NK30YXHDNTimmc8LIdQNSjur1JBruhkY2W4Id40fr2+BXQDi3qy7X
xI8Aq0fHhs42dqWXDWcGu3Q/OpU6t5HPImB0h/gzoe1nVQhqYBIDQT+cOuGdDDRKvGatp19YD+ih
2wQQRxuYSUBFXdDMsa+6Z2vE7AnuajIpFMslN0xcrmsTKtW2T0xKyLCBZSFe4ODUlyUiYCtsOpOY
A3FLD+M5lbwoT7qCnfuknmJu02XYE5f/UaP4b3y/CPZwnNxz42ifLlTq0EqShZMRxXTHNBoE9nGO
y5UlLLH1Mj14QcbOw77xTiJiVVL6tGQUtL5/B/FVbE0Uv49cRjMGwBL3Ltkbdzc0jA6Ib8O3oLat
Oy2PAKJ7frTtWhhfqyonTlIPGuhfn+3U0XfzQazLSEs2E62adzzN6s0suc+7LkXjJB3MgwKVei10
x9n5xdA9U05WU39YUXeaRTm88iBOse3ScuNAm4WeAeI2dGtmttAsAkXB+kCHWNNPG2PuM4ayaNqk
AFGf+lGOYT9IaAuODk4nIFnUtHZ0k/hVc+e6GIUjv3lMc829Bla3byprvsX8i449eken42vNPsoc
D6SjkAQGt76jHVXbGBhNRxgt/vQAtkbclKrH1mtKMAa6gSvJRfLrhmY4gGtNogNUA+8Bu5K5ChAa
rFHoN0yrCG/1cB/bslmY4hlUbh8wbcevm+VAQrIjtTgUZLCOrUE/zNL4ZEPnXoQtqwPQLfNQKpgs
qaHKFRRdiO78kncNiN51lIpHrgsTBaGm1T4gzUxfcDPFata8aT9ljOFgpblfNAbaM7pFgv/OyXde
N2ICjTjIdXNuTymhgqeq0O2tFFW8cv3evdHHCq41Vp9DECfDOqJh6tWq9WQ/USq60sYiYEXWThoq
q+O+8hCc94QStS/sk1o4Dom1wj7f/cgirb5gSqqvSroGDvgyZPTS3+O5jDfSKIq1WfeQInq4TCtB
reurOcftuSmLq2KXckwCt1pZTSNOdE61d3OFdjCM/nynG2lwq2BMyxAWxbyxY7fZgabE/mQBuFO5
3687L7G/4kUPHrzxo0N/X+WcmXhX8yFZNa6jnRMN9bQWzvAiaC/96UG5uvjBWWrU7ivePr4blivo
pvRJ5ab5eFMlncaBFQN7cVL7DRML7UKeTC9GVFW7Wa+N96GMbbYz8xOiQ7Qyh8ncO70rylAHK/6Q
psYIQnD2iZ8V11k3Dtwe9DBoLAM7sD7xC66AS6y9tL8fRB7DTnYovu5KBeWrAh6HWbwKNRkPz3rs
SlIT0jvGfiIIUOVRsOfcpNGp1c/K06wrqOs7GHILaoFix443bOXw2XvMJoBC8Du4gLrprgoMut3m
ODkE+EJzdk4obE2NFdpamEpV7O/T0e22Cz1/o6yuXOl+dKaFJd/VruqIZWY+QjIdYAM8vQNfqGTb
ldBB4pZ8q4msRCVmVJ5jp+H4HqLhPUl1sdN63T3NvfI+DK8ovjdQuS6Oau6VVToPdNA+6ZOtLnkQ
SeQSi8KDVpt3OMCIFjleDxQp6Y6OW75nc9YekozCbpmn9a5Hvtp3JJbdcNRidUxRf1gHx/ZVxVV9
Ny+Njz5Prj7Msnv6zsxX2umGM+1LPY42I+pfjDTVFtC0cy5Fmh2ZFLa1lckVqVA0S/t51AZszjQN
bHD+REQW+uIx8GOxA+ssb+mTMlajErR7yujLZ7WI3TRJdqjiKDXolXtVF/M5se3hJJw8/tYHisYb
Bc1HzJSL2a4z/yA08ZiUVYUtOfMeckjP29YAm8TrI16QWTc9p+pGJMZbpBAbytqmHVLUZ3j0E8Vq
4xnwiv1UyJy1aoaB09aafoelLdhCNovemm4aobenzRvaBsJX0AVokmZ/8Ias2xauehsAMrHELI1t
jMCVL1pT0SXvWuew65yImnh+Nh+DgMpgouSnsT15Nf7v0K5LIhkFtfSJr1OapXvF02IDfOBSlZ8q
6fOodwxkFPzafnZb162xC7xYXCiV25auJXb+qDc38FroRx4J+CeZXZJ2M+MzXiyOHTPrQM9kKfo+
vaZ3yOAEU2xcmKPfQdHKMopD7OFNGZy1VHE6YocoON8Kdser3GkM4mpNtQXVM753PrZLfLyUQka5
cp0wL2KJnZitKTUa8/hRAcl5c/ENAcZU72UcRGteyI+yK+U2Q92sV1OlYc1Uur8qs1wju9Hk7gpP
PDxhw86rGzGabHGJBW2GnglyRTXcJ0V5JoVO88AjDfctTnzWiHme3XLvxTKvgyY0XWpIIsETdIiM
48w5wHaE2yaePX0fWZr+w/d8J2ynog+7lmVo7bbxhtLqJuTqQclBkd87UEBB+egTgnEEeE5WJlVC
/KrfagyrGLZJTHhVJ8hSwCdmEd8puBWawg5XsLmiD8L7JhOchFsD1yUWQ/3eI/dsEjWOM5pkW+Nj
FF5xS+s1BwIIBnbGubmNqplm7Ad/jOC60zYIMvSDrGePZ6KsiqB89EYCXfaRPAems3b0g/pxmHre
NZq3MA6iAlTclMOsgfhgYTgwvB5HVuasabDNvfWUxNVaA03Xhj0+kS9BM+rnQBg+5I7gfOPP1G9a
PETbyezFgfXD2IRG749rXfkpdCRf3kjBP10rt361+OZZ+dRs+YnUiQfInh3C8i7FKFaHsRirzybS
jRu8YP7BpTaPbzDD3MXr3MeZDtVQsiv/tAtBegiavzhFTjBs2B8216YEpEReu2EnLcp7fUiSNWWV
OMHqZOj2dkFwjdMA+KFkZ1bbXGHMQUFritN87zYFvTaFY570SlH9pjdcASgA3LBGHteOO5VW6Gn8
PMJh9dOY9vaLQlUYF3ITay2FWTGUGARXOu/cdaAmfZViAXwdnOg2znzeVh0g6wOr93jdwwmKVm03
6zeTiM1V1iq1bmgCwaHh+O5iQhSwF3kKY51hI0orHFWcoQIRdRzLLHuM/aJ9bbl6MjOp/jJVhCVK
Z1Zbf3mzozLJ8Mi2TF+OWSYX2G1DQ+PZ2G/cTuiHKVPyIYpKvV2nNf9oxzr+kKumurZxAKtRGvK5
IcX0zRA+pdJ1/ByVnn62TarNWPzq2t4yBY2pVYCO3PX6yQtK8UD1rKoI+YjKu6Fpzb4HGvjuzQ0r
YTGP+Psx284rf9B57KcQ1Si9pPDsNi+m4iXTWX772RDt6EAyyHd2hrljFGqfkH2Hz57i5pWggpCu
sViseUXVNmuQnMleVvjg3dZhEwiWMGwlOeV1lDjD95lbHzd+zSH4VI/TnfT8nDaToEivTRxwE5Mz
/gMqSgniAs7amN4cHPDfEPyf5+zsJPjuS5gvF8r4GGBHlw+Trn0v/Hp+ogckckKXwD9L2IlDQ3fy
6SXnqMDZ2w+kTTNvvtWmmt0k0Z9da/bFtVruSRbEV/pBWdAaUo+P9AWxwOPmSyI7qPdVFhl0VxqL
YaBaLrKG05wdi8s11aVLJd2My2mSg0dBXpqV8lvdDn55a+SZsmiOhmlwIw2eAvT6qsRfdYnLkgxf
pzt/amx4hzsjYKfsJizw06rXppe2GsX4OMOs5PmqtQy87V2nK8uDSNp5pieoRiLkfeItaXx6rGOZ
YFRRRs129/+Udq8SGxPCZY5Hams8+VgU5fj8m/zzP8ikBurM72a8nzopfRGQUxBXDOevhB0hoU8U
ljFcYk05ay0AYWaYPb+R8qD5GHDiN7O0dn1mHq3c2QIQpmzK2PhedCO6eaMIB/GfSlAZqzHE4n//
4hYR+Dej4J+vbRGvoccAq/4r/6gESkETiTlchGgunuCuGO3RcP/+D8GHaAN7AvTg/fUNcBAhGXr7
4ZKaGOD5n0s0sPLq7c8f819J8j9KkijUv/1G/sW+eiiKFLCb+mdV8ucf+qVK+t4fmGFYShiQkvCO
LgrjL1UyMKiUAHtBQYQfmHyIESz/scowl7YJcIo2hBNm6kVN/KVLWu4fAWzBhYBO5xx0j7+lS7r2
ou//9jmlSML0WGWggmLRsAD/8Pd/M7Smbop8Y6jkOEo8eXgqaid0sMachPSQeqbRsNc2mOAHkUsa
rluaxtHGet/BiaEYIPeNQSxiBdnbPc6zZ0ebAkoKwFVdHwlU2aW9MzJyPvd5kDUkU7hRk+q1CJZM
0EjYNpqq56YMFjgsIqaVsCMegaWz7lwa0eBGh2po5sNszK0dVhl8R6YJq9n0RkbNmLUk/5WKSDrZ
via/B9nkffy0d7U+AcV4pmItTETRKsCojumsDYQm8xyY1FepoHRvoDZ4Ydl3V0Uj/dZTBo9jLnK6
xYPdSB8gnk73Y6K3lwaj+nXxKlYbb6w1ioT9MXbCytFjpr1MXAtM81Q2DxJFpJ4I+7vB0RRNeuLY
3WE9aKgTrylNcyocfaZK6LtrYaAaa3qb5NZuPfOlCFjkp1ZTPBjm6JKksN/ifhK3Tj0F62q2rLvO
zDCu15O9TgzzDtC0WjtQXjfaxMp8FFpxZ5EOvljVcHV07rROQRQkFKOXfNDrLHa2V1srFKz8ZJQl
Rc7uKK99w6FOQiSNb7h22pchqSxeWzd3Z33YSLOuL5Foyh9Z7wbbPrfxMzupD63RU1diXB9OxK6b
eqFo5WqJJF7FXyi3fQnwC4cNCuVKFM6xHwAPeLRhPWSNsq7WGIwnS3jDXap0au3z5HtmWsm7U7vD
mofGCWlqWjsL5IsqN5snudDu+3osH4omL1G8CnUhP5SsWt6RVRTkJLez9qKNtIiQd1NP7IgjbEZQ
ZadUlWtBVnRjOLxSjQrptd5H8ePse1D4C1/SQptVNZN2lWW4rYQwTlYi9eOkd58F//yy2yruPRoO
kjVuaJJ+qSPAd9g9Ehi4f7bP83yxNSTNTPBEyfWxxqXdVVfd5BPtuV17NnPbXvjzoWgse8vVXd3U
ozW/ogOCsdOg4B/tLDHWws7pKbSs3l7LPB92XNzjrSa7k2sF6ghp5KbvYW2EuBkKuuZI2/skX/ZW
VYDdVnwGyexObAwjLMhkoJ41ngi4m64+btlt5J3sHmQ2BiQ8VF12l1jNrYZB1ZgIKQWFfeXuUWwq
X3woQby6zOrnycKdh43irfSaYktNKrHUMjVPVJXRurr8pqZPwsMirI0WNnOnv9hdgI1wCqK9GHrt
ZqAgZwOjIV5nuv3KYahuTVGOW+rM6lWRx85hwpb5bLPhW43QFhAuG8pusfa4mXb0uLJBBTFf6bSU
m84rm12BhZmL73Fu03NbEpOSLbZyHLZVxAhBFCDESlKu0XLLzUA52zYfspEobaaugJuKe+E78aHP
eJsnprID1ZrjfTkW865qcxNksGgIbo7ujd30FENbw6GZ7ChfI0AO94PdPmMThF0qJ+eCaJ1UfMFq
ZQ86zkXNLoK1NJiLiRoNVnmmmvZSkuVhR+psXHcOHjNuhVvbrGgk8NPojlK09BaXzHtlC9QaiQtx
To13YlhsPRPgN28KIPUOkotYN6IwT1T1MYKbDh9pPS5WfQkEpZiS4m7i2A2TkfOuqBsqsj2aG+cu
gDsTcT7jFGrP6TROb8E0AlIoU10+yAa7pe5CCPer8rbGVhxAqeFeehc7EY5PwUzEtsTmslc4Pdmb
OasPIu8jVHcaw9a1qIIraJMf4OGGVUzgajskfoGo4BuYtzSXsUq4VQlpwk5L+jxXdecg9ovU1bbG
nMxb32xL+jSI43O4I2eO3TN5HUA++6mv2mNZ6QCd/VqTH7mW1ROx36zTN2PCUH4LpwhseFaPPoRn
BBCatxr3fuSB/UCah69IPvDRQ6nqnW/KSJtjspBeSDxZzveWT3+6MjoKG1eGFnl2OLjCu8oCwM86
wplzrE3dP8op0rYUDVbxPpKUuqVWfJsUXfHga5lFk16vebskB0C/oqwjeRW+rTa9aZd7CN3Ju8+t
PwB4jweGFEVrn2OrMVCXbIEcNg9ddOgFk+5g9X0fEo3AVcTR/gPAMVdz6JrDTdsrdTeNptTXHmXH
DTFaMpkAzElShPY4dy96ZMl32ejpK89kjPM0Cd9geCtvo94Jfug0IM74EyLrSjNs/6LlxXwpde/g
MaB8laXlfjpV4KRY9yzZhZ3TY44KGHScuj+UnLZgww1zWtOwsKwXI95FhLrEf+76yTkjTRWfWkbT
2bHsTPbusHaH+0ja7jPPkWAj2HtsO1acGuIP3HzqGIwkPjTpOH7kTDU2h1GMMzKv+rvRY+jBMZxo
d2nmKmJdVtm80q6XX6xCxDGf4tb2VmYAUj3oZP5ptzK/Yj56KFRB80k6V9GBhVWJUTfhy0rEUN7O
0qJOWg3Kp4FQsVDYTKBPb0SRDK/OMA1fkZ/IN5B6/Tal1RT6EIimIBwlseTGyPq7yuG8oQyh0T5s
fYKH31Qx5QgaEBJyPaLZe9og3oJ4rOiBm6MOmCHwinWWZhLpxCuzF2J/th36tdVeaUcgjKONlsSl
KooD3zmKp8G+AB6abCZ8XjlFNV6jv0ZBG9mbKtUp2zTg9e+6wk6vUSB0Kvgmb1WxsiCrQOp5x/GM
4OsYAN0XLtN5Glp5pN3SXbvC1kH1dARkMdqElDXOqxF3+0bqGGHdzGw3TkJ/ZGgocW90ql0rNuHn
QuvxU3lYvdajl4mD8sAFhWVRNa+k2VvEwrhTxqobVf0tn4iNbFoKzEFaZXL+crlA3UQ62yfLdL+D
Yw+evKQq32tKb7dWgi18zREfleHU55gMSZtzIrKY1Q+pp3s3wWx7b73TFHhdYeKQKHAWZII1Wd+9
gT1xGxnWc4BNE59GaY0IYw2rT+LX9R5yHP83n7vc32dWMl39PJL9ajQT470PepMmW0e8MZ239w58
u2qVjab+2s1cIDexPnR8liBxhQRejM9AsldaqDsx3bB1Fn3DrlY94UN21daqkvHUqW5irtS0ZD03
inU5frdDFud3+tyl32TlXeKpJ8AFgaUnJI5NmuXS1Ab3dhvolw634BosF2tIh8DRrVtwN/SN2NtJ
/IfQNpre/h54lFii4ArIKvbksZYrB8RlQ7MMQrMq1XdBEccX1cI1Gsw5OpgZgevZdtr1LKxi2+l6
dzbYALpdU34lmdnRaNu53pebIT1TmkyWNnfb5inGlfDdteto29c6tj1+m/NiGLa7m8Qc80PMNQuH
e+Qg6aQNjSthDNfnU2AqrUKGTyyAWlJwtFjDTc3a6KWIxuIRgSyBSeUADTCi7tyw00GFzV3/RMFC
QNyVO2I5xEd/LjW1rRrZ0WoXSCLPZpx/o+3EaEL2xmwBktTBMS+E6W7Yis6nXDPEccD+cea/sDib
dpp+RHPakvlq230pZL+NA6s6yCImCZzPL2Jipb0yTKN5j1nQ3FlSshwDS/Anm/6/U/J/mJItB5D8
v5uSn/lYpNU/pzx//aFfU7Ln/GEy+FmuSbMhpMLFCPRrSvatPxh3cfShGiP1/HT1/QNmHfxh49rB
1afTF2caS1jz/0/J/Ntw2Xiwe02Tmu+/Y/j7aUT65ymZH295VPphOFwguYsl8LcpmTUsC9gpNva+
P1XFgIrmr2DF4bmtJnlOB4vMSfQ2kY1ZKk/j5EnnvruydatmpRt3F1aYhN6aHgu8x6S04dLv3yVT
LKj1rYrHusIwzJLCPxD7f4QsRgk2ZcHvuiXyJl03vMFPPISqZxPv7Z0olzRcb2rNpxNVVEokoNpB
mznvlS4LDnlTOe+WcJfwlWsHBBlqDc+sNz7lVl2OXws31MuOKZfWS1J7m6ZUKz8es5POGtHfuX1U
wcS14yXErnU2kTyqc9ZmAuoOqgX12eR1epJweFc82TB1kLa014gg48VoxmLd5In/VuSQ0E6K/BVv
S22ae3Ji8TkTBhVducsXHeNVvYn8YXC2DB1M/Cr/bpdzdYoHWg0cf2bv09j5tyZTxCqMyF5rHtoB
d5nhGfzQdKURmyJnW3X4j0Up7jBQ695ujAhg6mOvvbYKoF4HrOkp0RWHHQQIHhhzL71nodKeajMC
HsgJzczuYMwiXW6jIC7SlYcIa97K1JrlVkMGePyZOeyEnVC3VQzi1Y5t/+wC5H8cB2t5l3OD94IO
HeMxyB2U3om2iUdWvTW+HOHwr2+tn0gBFmwXxfK/o1ZNseyBGVtQk+70cCKIEdDzoDWSlNtArcX/
Ze9MdiO30m77Kj/unAYPew7uJPpOIUVIqZQ8IeRs2PfnkId8+n9RZd8qu4CqW/MCDNsJZUiKYPc1
e699Fh3ulfXn/xYi47gSBMWIuFUVf29KSl7DADj3Lw2j2ncrnAk5cWWJC9MJmB27ygOlNTg4GYuE
MLtNrIkBCOrcJsANtfmrUIbETREAKefUdMSLJVzeRqmwMY4+4hZUHaF9tBPpfjTsjfu9IwPoXwRo
waqoJn7+VIr6bMXwStaZM/OG/OVDsdrOyc4yn4vkBC2GX2AkbTne+nHGpwuQoEEZVmL7BzlFwebS
Y2WbQPuozQIWl9Y1Ggp2Rr2MzPgomwGPYlxn8nuWUTLgGeXPjl6+bVK3HUixLJPtujZQQQ0rXCx8
waG2in7PjQtmSR7vbFH6rrtR89UZefqRvBjnqBnt0MP3snn/jG1wjIY3EVGTPYFr8C6fPxFaXa53
GF3t41gIzs12WGbzGXkLr2OXy2BtOy6R7s5oDfO+64TzYSKbCtakRtdnz+xIumNbNaxaLJ8HJF+u
c8NXSVAJxM76mNopCT4RqT/2urVSvn9sM7TZTyWuRcBw3ldHZpPx+vlbBsWs4kMxOSlaDOHyyzKY
5yxDsyuuYVfQVhZ5Tw/YeyPHOS8JMnomWhXzb10shxTzPZ8ALi6zv8oprM8QcXD0djV/DqeUoBLm
ZthWwSURWFMbnBDhEueHKYU7lJ/hGXRKU0y7tG2Kn/PsckZmnrGcU7gVWNO5RlDua8W45+yLUqs1
PG+91n4ux40MrfmA02q8A2nQT0M2Ne82Z5qNMU2JgPO0gmkI07i5yECtEYNQuLuW0eJxswg8UcBy
UbNgVb/CqonOWTiFrxxMFjC2DW0jw1yHe7brm3fpqD5CbmXp54GzGNNrUO7w41nMLmP3plLZf8uo
pUgk56HzWoSFfg48gxGV1XFiWx2aCwqd2rh4pmPw7solxmNGJtSv5dgVzAfDisqPj2yYDzp0/cNI
RM63tsl8eysgEdpbJxoX41OPczumbjra1fL5kqkVvXZMeC+eIlucH1iOjyOynS3dkBUzCrLHFaw0
8FglxvijraE31UWQoJPhiXGrRFPdmbEubJe8ALbm54n1JQT8ujPGbvpB/ot9ijr8EtkQiO8Fq+fX
IFba35ncAi8tvrgfNpuTF+W607EpK7oilhPrOjW+dJnRvSaWA8e2zRefWRik+0mw5QIpVlyEhl3G
rrLaIbggZyw25x/pBECSOWzRn2Eu+awlmfayXp4j+31i5HLGug0+EMeAOCo28g/lMoZ1xxGSGbIn
C+dyNPsXN26vnUelSguSONuZ7ISC9Xk7nSrW0lekFHeBMp3oO1cQ34CmqBeXIudufpsdOzkCXdtL
dBi7GaIAMNocGCBWSTQ1Knqqho67yYTFMDUadRdV9YZ1n22iDPs5RqSS2pcmr0zrS9TY9euYFN1z
MTpPiTu0d1RAMansvbhHQvjPlc/AqVBaBo8tk/tDSl+1NePEfIutUZ+dKHiZY8v7qnpW17V28dK5
I8NFro+GgNSh08uFPx50w7xRNdZT37PT88omcbeFmZiMjLD6TIwbzFufYLzRFiy1IuvECmBUh1Vx
kEmzLUazMjdJlIxQ53RZrIXDaAX4pVLlYWqLQq0NwWhosFtcxdqUL4ycgveU/hfoaGqbj4pcMMA1
kCYHeE3AFezsV83j/YziQF3xo/46dqyMG1SPrCRH3aAKqCJ56T32ZYMTWs9TiKx/0pm45cKTPwdH
d79OYVy3H1qaxXBLvS6Kz5KUx2MM93GN4fjNok2+JQnwgXxR7FEK6ssgWeLSxq8G3+tOqreNR/zk
3ra37HhaTX75o4D7dmkX72TkTtYtS+XwHqRetInLxHsKm9B91GqMGflUCRM0xNjN1TciyOZRa1Wb
RJnGzQH3vfExwMEmKHAOOZ4+NSBzfk2VdNZu3aARa8wTMKhXEjgHLL6cp31mvgsrhg6X9Rdjcp23
cYzJPyNjDYpn1AsAYElyJvAzfrQZRz0ovzsEapSr3IcZmpgC07JfN9q5jAkLjIEt0NpKHLvYxA3J
8zz8jKvncKqYaXIpx6A+AG34Sm6Sv4oLr1x1Vu2guJD5xtNI9EQDs6+3GvyhmjlnbIfRDBqs9VaV
xyN8FyKNR7tgNfYtiB3vCX6kfK7p5XjQ4+nm/SQS5C7DV18OD9g0IYCo+ItntuJcdUa6EUgl13E1
ubtQluVzmpHru8ooP3bwoNKNtoqs3zamNpC6eGQLgmRLnkrdoXy2zenF7LrhPPW2+RWNEzcoDO4P
3IEGNGvQHDayDG+2NId9A9CTP1pOc7bLub0nblkMCHj6cQtGCaFyMtbipJj2IUrFpt1F3jGQWXCp
83j6YvboAxCmMixUyVsWlRE+cRFQUOgh/kJYaouES0ueuL19Qu2nD9qMkUOFSbDzFBbhlUQj4EEz
REu0htbtdbuJVDquhFLm0NlhgDqp4ukIRgOBNoSTfTM6wWsT8saHRnfP2JF9uC5tlG15HCJUzSCu
wtjPV0GEMVV3QKsIhUJhAPl1M09xf66dyYF9mUzqrDsH8aRlQTHhNRqQrGYp73O/+U4Qr/eTDda4
RVMMJA1zafGNWXx7CLuQ5dpSWhF/QzrhwNBldoBcr4sy87ap0TZbHLnQk1SgHkbMv5toKuR6GtoB
zrBvnfMMPdjcB439hedb/iDBiKDELCFoPmUSvGufu/VdlTr27kWIj2DtGkzFBon2N6hG57cceE+8
QwhacQGZCwnWEzkJw/oZ2Z2+VHnfozgmOHWd9UF06ykDHixk29x5Jzt+88uhqjeznVFjOSGgUVHf
52hcTEdxgmBQTReXGdS1RSBCZip9+kbVrjpBUpBnLdppH1SpfhKu7F+SsTy1Y3tugllvsAK1j2Vf
gz3lbrkfZNudxOBG+y4OXinURjZ74Nn8zrll+IBAiQx5nu8yXcbFqU9mOD1piHF/BR9nkaoVFWbJ
EuHXXUEO/U3nZRFz+lgovFDaLFEJy6TIjuZLDhex/DZBVXyCX4uyI5m7dBs3qat+C2Tz0iioFUyK
U+VE1p5Zh20cI+3t8d3791oUX5nV6ORcFUi8LnZlfsgxbMCyUsilAefCMR9TONNzNuXbgOBI/47U
wDW/piX/142rLq+ip7rp2x1Eu1W3RI8249c5wQXv2F0Q+0+x1bRPPP2OsuQJOh7+oZN/+tui+H/g
4j/VTPT7//t/FivaP66PQ9N2A7KiUMTiu8FB8+fGOA5HNVkxda3fdc5xtOlE3TSxXubJB2fDuPvf
ySr+oqtA5uDYWE4sx15iTiz3L/kjKIcnD5gmipiyCy8Ss+d7z435I4eMAh2uVnh+Tce5xkOg7GPX
YYWe1miwkhKHG6CjncGFvfVYRHeECwziWhre3JzIjQpfhwSQCINJCkCHeTJlW+n1383YtEMaekfO
z5ZnRN2WSAMyZZWizGxIwa3dYZTPvQjdfjcD+GbvWiG4cX6d6SdgBQWahi3GHUKtDxQCpDo4GkaG
zTtO7/47p0z1M5iH6tkOYyp6iem5XCMtad7N0tH6wmjTN5Z7p0mDxbbiNhssanchg7x+H8Tk2078
xe6RYaHw9l0i8Of2IqjfP3vh0mvFv5Gd/MUA+TepicOkJnBZjyNQ+PNBz6mQI/RD9QGOJB2dm2b0
BkoUtGv/+uxavtGfzy40LSFS1YDZh2399ewKOjyCqKXrQ5EQ2shwoiy3smo5Plx7zkeforWmN9Q0
ITNP2ff/9KcHhJOw/oNARsTfX9U1jTEJH8Vmfeiyxnrx2CZt0jadqB9JuKy1wU/1pE8TYIwQKP9N
dpBA/fGX947ugyVTaAkEGv/03hFZGlEdYRxCPct3H0aW0A9+3lovVdbTNiMd4c0PZGyeZYwodWV2
ROau+ir2YY84Wrx8fhr/HW/+m/EmZx7QuH/lS6y+/1NU399e84cGyPnFJ4DG9peoRu5b3NL+GG4G
v3CAOcNoTxctj8WX/pAAiV+IOfVxKy8Beh7ou78PN/1ffL6wvOx35dB/MtxELfaXM41xq1hOc4Ji
OM2svwbFKMQo6ZxoHkw2z1Kb5uHDzSK4JorkemIgINIAEu6ned0rYxhB3Fvi4iVd+TB7kaPXQlT5
NjLT4buPP+9xBtn0a2hmEw00AZg49ZVRbnQdMaKv5urX0o3so+kJ67FLoc+uMgQoDxgHA6izWYm2
vQ8LD5BW8Ox3eXHvCBR/NIePsu5YCaCboTyHnFDn6WDg6i2qGb1Foz8wBZI8nPIwmBEPxLDhdIiw
cmVLP863jdfmvyUsKWI8WeXShltdBLFhSiEItZqCpAgVkSsaSomClbMMHwGob0kyIIy5s8MMtHmQ
2fs2TJCo08MnFzvzh2DLPi4F6VYVno2XLK+/NX3TvNfSnMkznsy1Ihv6TNr4+A2jQ/UOPJsQDHa1
0xnVfXubmiz+sBIL4U9mLXRqBQSsbNYeQyhgCMF4nV1dPzHpq2HYBZrCaCpHf1/oNL8GdqlvDiHJ
u2aSG6jUR98fqfUppdZDpboVrcV+hEL8JNqe0IfMLr/pHkq7rcvgyXMFomyZyWd7giKT9lRvzjjZ
h2huBGh/sPsnVzLZyiYA9kSLpNFx7kV7GpjsLYEnLsVx6rb+JTBLq1p3xlS82pDanxUJoqtMiXFe
qXwQb6mfR2/SwB3QjG67Xdjyl3EGZCIrdEs1ZKP1qKmm5lior0U+Ne3aDcvuMkZde0ZnP/yk+J0Z
R0+SWJW+wGAxOFWxbdqwyjbVGOIUoDkfHlDr0CiH3pKW8kn6oER393Faomu1QHz/mmWE767JLWyJ
Nmnt+KkKgIEeeCildyZV9lcLE/gtnF1+mm363bOAt7JTbeKchZWhgUhUnRBcK8FzTCBwLDm0h3ES
w52YSVLJy0y/G1XcnWyzDH/gR/O7nUcEGltWm7iG7di24R1d2zxiDIpr441sHO8pYZ6HJTAA5bhi
JJF/c5raDtFkwXRiyFJuQhcfS1uK6oXjmANr6pMnX2f9Qy+m5OQD1gq3oh4xaEYVg3JvissNp2v9
Etit+UiwLjheg3L5IurYeWgHcOugoMvmmqEWTTHWl1zlb7oSmUPMfEyuGB+PRicNimtITf5TVyKW
JLuFw5R5OMJCbRaXyjR1hTsf3uEMbgafZTTMZnSfMOpPp8RNskM7ek8iIES8cUggsW20J5PTEXxB
Gtaw7YmMeieudgJ7zNR34yuMw+u8sWombr37rJQLUmVKBXFADiEGCTvxq0NHd5G4cvdOS8oJZT8w
snxCAM08eRvY2Pk6rpd71GP1XKV4nb/oTzUOOiwze/JTaGThxmnQKj07cw9gsECjVblXS7TGYVTd
q0P/dTPyIFwyfBAA2SiBhrjyHuoGcRA9IlScRTDUqHK6IcKyjmqRE9WLsCiY+uI2djbuyt9lRyA6
7bDYAhMoN3AwyOlApiTa5FpSDKpFwGSiZBqyEyp6vpNttHu1iJ1CVE/eIn8iXf2UZWj0WgC4BGb1
fJtFLLXIppglOMdokVIJPpYd4Iz+MUVnFS6CK2ideIkWEVY2C6Jelrv1hEKrWqRa0SLayqfvXT+c
5cxnGEkTirmFvkuEubljafKFTCz0RKjAAn9CDoYuDMBVsUXOeDcXyViEdgxVy6M3ZtmTRFWG+p35
w3T2F7lZadbPQ8q4pNS+XI+LLs0c8wE+8yJWw/kYHPwEUg9mOtZmf5O1IXBrMVieOpvR4aJ9m8Jg
2FuLHk70Ex5Dhw5v44d5cupi3yEBdmzmdxwG/UOoR2fnQR2yOI3OHkf7YsZkTpmfSjzd1nvDrYy9
wyJ/LVHgX6dP8R6Z86RQL4q+dprCu82QMtmwvClu+aL988Luu18nTIbSWJznMmy3Rs80ed24mmXW
UAEvXAWcfi8+PJuNK1xgFIvacF50h/CPp2uxaBGnQXRf5jxmMOdipbPC9OZ2RsslgYqxQ9SHUAxl
I37L8nkooujmLrpHTOngnmpz2tgcphBpxSa30EkWOvpIFuWktWgorUVNSTdg371FYakWraW0vVO/
qC+14tTJDPOruygz3UWjSV5utA49flMr97+NKCfugRECyVB62sFiDndq9IufS87SdR63/aIFHSVT
q1W3KES5xxgXBgbIRlvmbXdoo+SVLqpSpvn22l2UpqHuk2/Op/w0hCK+9nN15yQsrmFtFk+Zu7gk
FuVqumhYhTCffJhwTITQt5aL0rWg69wYalG/juJXd+hY/wsjfy4XjawrUctKfDq7/lNCy+1wkdPi
YWQO6le76VNuy4Z4LxYFrjGgxXX7cQJemOqjJ3lE6nz2jkYhvN8DMv9bJ//bOjkMqCz/Bb+jHj/+
LJT/fMHvRXJo/iJcH9p88KcKOfR+of3DL8N+AB09Odd/r5DtRSRPZAlQaHpEZFr/r0J2gD6TngRb
EcG9w1r4P1r/g/b5c4VM90ciF+oEGDkmcnkbecI/rv+nUsqh8tPgZLalPhtZ32zG3Mrv2nbz72U1
zCQhS+RpuMSQquWfqrVP/Vq2SNkivzeekPcgcEPVNDw5toxe85nL+9wuWrhEgoE41p9itaji/r9u
P5VzIkI3qwv/dXLleFNdYzNOJImHzMUsKL4PiwZvaFXwShxdhjbwU6QnPwV71aLdY5F0TBY137Do
+rJPiZ/3KferFuUfENbiR4UYMC5QBWahHr5KFvl39IyIBhWRij/loiSMjeEhx2+KEKtKs3cWO+2H
E8XDVx235dpiAvwTAC+yxDB2IQl32n9qoC9Q8k92z5Ue64fZ78S4LJmnn35pGLe6yjCy+gMBQQMo
/6P3KYmMERuyK65t52IlWZ6tTW4YyPFIpPuYm7g6FIRobyF2Ju+CcaJe20EZ7PvF1sCSEmjKJJLk
kYoB+aKq40M6FvEeSmJwYpxEGEWtG3vDltx7LlmIgxauEhYB04TMCfGypZDP5lQ5m8qpw++TMJmE
T0Hng74oBvTXjNLXVpS3JxXl2RbjnTevEMcDRGx1eO5mHmmLcaKCuNYEV/rykAf/4Kv74JftIZ6S
+pAbZk8XAksJlH9ZMKObvea5LUYijvwAmSRrtlsdFsBTDaQBjwLfp7kK4jl7hGxUA/Bjlv5WKFih
HvOoAG9BjeMrmSdNnFnsh5SdXiRZi4zZtuir7hGPPLovnaJHxDyPoXnUMDPMtJcnmZV2svISHT8x
qfzJGHRSB1PObUrGi13/HOMcwQRIb/QuqTPLb1VH2XGI8Om+Rkpnx8Gu2u0cTpl9hD8zfDSE9j55
Y4fyDbHdjgFy59NykCko6pDGS6fEZ8+yj7NXgvQiPTDIClJwiwKiudz7Ykjv4+SzT7DCSRTfOboW
wYhJ2aV8ttqpMMRezLmbakDUnl9G17iH1YAGAW+dw0podEfWBJOwvsQBPwPu5gbdxLPTIz4YK/bl
aynEUB0idnFgYZEhIvj31oSb+if0ufmuL3PC6lizrSdCBpo4J3mTqABGvwA0erMp160U0S5LyJVj
g2IB7AzB1LERIsRKnC0ZYk81hU/ynnPHsnVgTede5saJ1pPZIVw2q+mA54LPXWkNhoDxTbSpgo4z
0Kla82pg9fA2fc9KHA0zBvFslier7MptirOFXXA4XpQN4n0EPrNvXVTdoEvm9uz1rTphxy7vk6gI
S0xrz92TGQcIKOxvc8KFmdfZTxCBX4QB4KUI8u9BVzubzPOSVZ1m/YuhrIJFq/bXfYU+J9WueEaA
w10rwCxMX4I63PRQ0uMsTlZM1YM1Wmecvyp/wiH+GjpdsY6JnEc8YB8yGd89IAmAmUW2hueF4jI1
B0IJQY4eutmDa5B7y6ddjy+mbScbE8vA0a+deWsVHiAKK7PuXrPIV4s539I0uEdAJiX5NyE1Zozw
58GlTmUam2Gxx+T61S4chyUDbK8kp6bXTUJvpKT/woxFnZvRKzQ3qZ57CmUKgmYobsY3c9Y1Q448
nh/NnKsXcF32NA/cG3O8tod6dpyDMkIwkcII9TbuY02I76zWsjLL9di7hHekeXv91M34XbkoHK0P
06OngfYw7HREQK0btnILsgRGtM2HchtpoLfRjGsDHkHBp23ZGRcqRVj4LWWlvnDPBiT0qZZ6ndAW
XlJMAo9sVfC8mi4I2iqfaUQsc2sGzRLG6qtd1wflG90IyjImgtM65vC/ZeCbLFdBc8h19SjYdaPm
js0X0DzFz35y5LsvYmeJ6a1ubZvE2wk11q6AgfMwzDI44tnoF1GJAZkosApuukmqnlPHBjOT9PaH
3XNK26QzXpCpVw+BaHoYja547Hs3X2vJPKMvx+k5FqUXAAkiLU4OIZU5zdqld3FFmombrQdmmhiv
A26ZRfwowj47pIDiQd0oP4AWS3BZzD1/AxSaUQnZOPOJTOVkVzIywv1YRF8STPzJqmzc/lfKvxSU
uDGkF2vI+wOM3xZ4p9C/lVLl69lu5hd7sNEER5nPJo0gr0XK1n+B5GFdZnSnF3TB0FkLz8w439rk
7npKPMObs4gOyBqCFFraJOC0ydembXrgzOjykr5maMaNqT3wRNcfSQ44wk4cv18pqF3bcbQxgVsO
YinOypPbyZtUUF3pz20h5ZvZektxO9HC5ObbROpDdQCK06VfWYQsNHNZe4onUW4Ca5jrBPt/BQBk
qwRUnckeNHh6U8/fA4QQ2yifaINRDvqrBGQaeTbdyIKU7eN+NMuXUet2n+ZjTHIEYx0OZbFBWFbc
7GWS5Fb+ScVGs2m9Ll3/d45cyVRO/6Y+RoEl/mV9fP0x/s/pR9f/mP6xSv79ZX8IZe1fqEApbR2H
kjT8x1kyGlq0MXbgE4iCG/rPo2TbEyiKYNVYiFj/oVC2g19YLTBM5ismSlrxHxXKTK3/XChTHrvY
kAMe9IHlO+Kv0eco/ygtFekW4WCwT6ZikNuJDVV+TjCknLXZtcNzTMzIqUbwoI4DW8db0hhDuc8z
AeoY/QApQZ/pbD7MHrR49L9Wg3UoZnrBZG7ozb2fVzaz5ZZwMvAv1xhbib2BkRK9aKty37xq+CAT
FNp4Ub4MLaAfmZP63nfhC3J6qE9Vkzur2isi5HOCqxP94fygRockoABq2x0ahQ0GTJpvIcpOxHAG
846qIlWs70hXqssgXWMXYmzmYcV3XF9fS82ETRgCldAMrarsjfBnbyGrWzHJA088lHN3BH+OnYRU
2ubDHoTcQh0J17ND1N3nB5XPbbDp/OQ3jn+6NoyeV49iIKYq7+ZgT2EP5CQr1XHOM2ft24oX9u7Y
WwxUGlB6XhmW4dchm1uQYEVg8igk9dpbspxc5KGHkpvDQY49DlJD8dMF4lsqIANDZyrJe0prsuhY
gXbuClE98KMRJxHLr0CVG6uJjXelbPcZGUZZUn7a4tIFfWjuR5c07ikvSKsZWOm/8QhEYphrk+9G
VIV+DJrC+DknY7jG+xKdCM1JvhtFr6/o+5AbL79fv/xWnNlw5DL+fbQKycGoSpj1KLyrcWd2qtor
Bf6lDpp5l9Z8yNh6cPDPS/idLwnkigOhKGZIEMnHC67RJDlEBdrUg0cyiA2PzM9TssJI94VxNgNE
JB/+NDv1cegcaa1kNqidJJDqrSFl2tuJZiKRkFOFSHRZci4EDWlrCiAHPz1dw63DuImp2n2mAite
O8MunpOmm97aJukvyAOwthBMtktsq/M2OPtsQjtUfMYglXxF+oj0MJxcIGsc7IDEWQikksxALGAD
9G2e8YTL9tXexbm9yt1WjisvlLh8M+ZdhIgihnB6+IOIhH+Onj02sOnLsmbOPGvmV1aW5qyITZlc
8wJ88xyqotl5yGtxSzmM0wgRHbraz7Yyzvs7qcDE7M2Q/202KxuQ+9FD6ZWQt4d4DPaCynbXFYn9
Sspmvi8DwtYQfyQhfh6Z0oXlwuyfmci8ubJQl9JlxhjoCZP30PJUztRskD+ZFw9lHDF9o3fydmlA
yrrjWw2UaTYNcRSALEpV0D3Oc1E/oTMrb71heztSrUsC+xwEQXEVroDaEz3re85h9j25tUJnPiVO
ywAot0YE04Vrf9HCMxEITQFtUedxodJE4gYG3VNZwLdhrEcEUstBb61aOsXKjLIZ3H1v7EFr9w+K
fc+jhkd/rozRfZJubG0HhHf8Rb83oRXShCOJMUJy+QD7q83IpPltmI30AZFg/G3C8vcDbDbOUQ79
3DBHrsiwgmwnwKrAt6UIXJu85gMqHxe9kXW6OsR12T63oFMyAEUi2apksFNS3Kv5i3YnE6IkM2Ni
z7vTbDb1q+G5095qfdNiB2XUkj6kIUavmmbBXriQDpJ9wOaMwwFDUqcyGFX0I5vBI3xlBGh0Iw2x
/xry/u2jE5F/ghq0xn8LfQwZHpHVa2Py6IrzkdhhgEGLwsRslVrPiV8L1IBNt0ajnrx4PkuKtcaZ
vba6MjsjGMqn9dCh4zIzC+cDrWe/xiuk94kJgmuccITNZrvt0sk6Yhryr/WkjBcyI7n5QyybF/Ii
8Zh+VUgQesHcPXVBnp8+0wNrFJI3y2NLtuk9cuY+7yzIVaOf6JjyE8mD/Qa9Nbmdn1dR43HT0kwe
X7uxDDaeYXJbHWDdcdeYeMJ0tVftNbAomtjCcrgcRusuXBIFa5l0ekMOOb8JA+v5YTRHMvySkSzt
K0/76dp3Oak7dT3/HpLYgYE4/7dc+v8qlwRGiX81TnxgH7n80zTpn+qlv73uj9V78AssceEIKL42
o3fv78Yi8Bue47h/qpRs9u9/OIiYR0LDEAu6ZSmR3OA/WbJ7wT8JpSjOMD8ENrv+0DH/qltKSbNw
86bPj3jqSdOMiXg1rB4nCOGQBC7KxDzIFkPLyhKS9bRoJ2qUoV6yYJx6+oK5lBYeGyVI7DoHSUWE
1jKjyCNLP3Wpk29gbIDxxy80EwaRpWo+Rykn+LbqG24QcPkfQLuZB35LeMFTQhVyHfDx/PBBUKl1
m5LQ2SUwBlYZk9B7a2Az7bJI7ykS9NPs8/s22Cr3PtGKp9pdfBRepSvydJayiVBMapqQEFIsz9zs
lGEfJzWxNPfAHVcNloUmVmxTo1nhqcTALVYTT1n/+xDbMbf40Des14XKkG5LhZ4sW+WJ4b4nZsi0
ZxWOmD7PtbTzwGZX2TbjU8uShys4Dsb4OocGys46B1p8H2PT20HbKlsS5+PSDHYARqS5gTFlu0fh
LH8zFknov+kub4iIbUF/x0YOw86bFiZjJHo/3ghYpnaAY9kTRIStSi/CarZqq/i3EjHn4+BP9bY2
5wJ1A1zPZiXiNnhjfSK5ASOWZtzU+nvlzRvJn1a1OXTf3Kwdrj7ocxacZmwzzbTFbU6tejNG0fDW
FTfUHsWeYY/5IPqg2AfhrukGCA9D4bXnrhx3rdM2xMGzfnQlEdtAOtKam3QY3Qbs4V9yEIZvCExz
zL7gTG1X1TDscvcHCYHZPejJy2hD3YK6MsJdgp73CCXFfs9cOnyQaCRW+F11ZINEmFFUHCwhintS
ZPmNqBwSa3wjxno8tntDjOyW6uqow+nFr7qhI1k57H9zaxHdyzzxN5pF7zGPvXJrjmQR+mbRb3uQ
o1CE0+JLPTBnaQ2R7HHIhN+8mEZ51UVd9oTLpv2IB+FCbWwmE0tKgNoCMrxBaAPjpNWE7P2GwQNZ
Q9vOr7ZVvGQG2EjPizHcWU7+LWWb8OoFXFTOCGmDqHV0fBhhVl4LF4pt7g8IfMHHrMlrCRs2a6sh
ieVHN/fbbE67g0hG6q1mPA9O4j7ipil29kA8xsqLI6RgsZMfMXp5D1Hti3dtqeAqKFCRso/yGGZ5
ccSuG66VU/cvPVPoR5s4n0Nul/Z5TCZ9LbDwHGCVubcGYuSVMXuGYTjJ3jmihJtoZZ8VDoADzXhz
zWcH8W8svWgJHvJPaWfPUBblcCklZQOqMxr7qAn8+5RJdKkGmt2dgWPkIcBUhYyBed0Kxbp5KHQH
AnzJizxVXmw/IhHuLwhv0q+6xy0Hq2zEGJ8P6YNkbPGicjWCRwV6TM5gtTV0Gr6jX85eu8GTZ+nW
BP1qhYnQhLRn7USZUKEx0jkCdBv3cjZBrBC1saPdc3+yvGv3bGmmrzqzcpzPxpHsqvIo3egBcR9o
OJXQ6TDVwzgTH62wIX5+QXOH9oryW30n9wTFX14VBzNm0I2RG+CMIMquSyt/ZyWm3szaa38jSk2d
zXZMd4Uz0aJVznjLare9EoszHepO2bdoGqc3RV4J2BoxgAJJo0fmfwSq+5NYD85YbrhO5AafZHYY
Cwz2jZNByChVnX9pUnxZHHauFoMsWULKmu+24cn9HJRIiHQEFBDeJy7DspNPzLMrC0DHRDCjRbUR
9K71cwa5bjBGjRSn8lRvUP+9NDofHpKofGqwKl2t2orfLLDS+5mp4U5T2w0rc0rNB3J+zIeQUOSr
Aa76NukBoitL8fBSoyTGD64fi1Y1BSZxzhVFhuJmdkJcgdEo4SkDjzs1dUZwVOAt2ed29aBa4sB8
m1tNVVRnCkoAq60jnmEaujilpAE9gQimb0k2Ap8YjcX+R9eZHfqpb3/LWd9qPKNk/eRsqtra+jXD
PEjIg1vsWxqMF4F58x770r+iKtArQ7UAukHCtl/6SoVXjTfpYegb46OpFdxdpLP3Iq3JeOLq8S/V
OE7fqWyz/2XvzJbkNrJs+yv3B1wGOBwOoO1aP8QckfPIJF9gSVLEPM/4+rsQlG6TSXaqq5/LysSi
ZEwiAoPDzzl7rz0hOavsQ57bw4mQhn6P8aK/7inqTjKV+c6Nqup5sO3mln2yv5kUPjwrGsM73mw4
+7yuQIudO9+mKGELr5lArDwv+DoQogSMdvboJ5a7oXA73CyA5MgRadei4HOuPdGIIxkRMUzCJmXE
kbkm6i3qDBq3s4hPKZUH05CcrgDBxEfXzsBj2VRz33JlMp72+uoDXA6tt6oIss9WELj7HNzJVQcG
+6J3QTujDqiZ07kHr0tkijCN99sqVW163aJLvYndrLlKTErdzm2KU1WI9goOvKbnm0CgSR367Wi9
PrjK1nRKaJCQuyaAdjbW0N2VDNUuZ6Tpf1KOQ2bxuojXtcc5vmDqJB7D0NYfK4Yw+zERBV2RRsT5
smiXSGqJbd62hlvcLA2X68jwc5YlMjgTN52Qw0EN3Tukwy/3xEC3h/RvUAiMpNZj4biviUH4nhFZ
r1jxiisR5PQOgoBUI2O0UBN4imVwkrdTNRuoo/Or5QKeKnh+ZLaiq2DYuPHiSl51dBygENCSqUOY
wQVAgieHHucWVXS6qyDr7AWTDoCEGianXrQ5CV4ThhAlEV1Gc+eQVfmFvTxTNXQvjDaH3nvA61ru
8qqR8Gxr89Gm3FHrjHD0W7gRPg35fvTu0iB39kPIS3YwrEvXr0Ee4Rs1rirDJP0cB5HXShfWq6j+
DDukMysxDXCf28o5OCImjABC9Dr3p+YWnHB5uyjbDjFivwOT43w92xEMjGH25r1v1s4H9gLycaT2
ZHTAUPObm4nuY4aqaOcn5QsYYkBfMQ4aWTcx389AxMM+pTlIljyoMG0cnoayFkdNzYKNWeG/4qVd
zV8i+F0QRCN/OMkOZmnB621K3IBbUzUksCb2rc/edEfYeHbRafgOu4HJZ7yxqpn9x8gifG0FXYWx
rn7OjTq76Yde0XGYDbXnfZfvUJQlm7SllyQi0zlIDIs3jumMvBWc6CMbNN2sBci0FUidQ1fGPnjb
BEUinAczOdppgLyNmLjboSiB3tdqRNjl4AqF0NhMW6YPw72u4VagaBqO2pjymzYhDmqVWpq+mvSc
r2x8w61SiUQOyrJCn3TJmGCnStSeNIaH3kiDJyMp0icl2QOqoJmxfSEEvCmT1ruYE81uBe7R0XCQ
da1IN7cMZma8wVZu7x+jrq/nzRhY8YlEGBxGUW9GHVtM4JxZJYPmTysDXoUBKGkn0y1XVuVe0vNE
QYZrmrT1sLrT2D+ulKqna6+qzY2HomjdBtV4CvNh3gZs/F9mCBmx0o+BjoZNJ2FaRVTvqaVOWeKY
nyKHHkmNg2Vd+dpjS5ZpKLuA6QlUw24F7H1TdQKHljW/4hb9HDnizi3J2/NCEqXT2QQPWkXGumjz
YW9YQq0T1KgjJcJFlJpgpePgicuCBnZyFS0u7xw07a9EGqG4jKyrxlYfzSVEdexb+iBU7JskcZmV
ZiknJhs8Wn5TyfTKAgjmEAJLXKO1yzvaYLjKTriqb8JJyWerziHiuiNCJUMTOmg6UsLKH3G5J+TD
zQWmw0JlewfZKUSsGDOpkOM+juYSv5K793zbuYG8iltL58lVzu33KhpnKx3bf8zaRh9K4U8M/hvj
CmFmRGuSUTK2Ul5zyJ2PUem4u6lpydAm8xr+DtpFmEHBdS5S3uxJPN3YBl8OocU2mtuMOoEMxe9d
3x+q1t84aH7xONjIvi3rrHtBrWItheMPaInQV1NK1ys6xri6Fj6Q459o97JKk/KnHxThLV9K9lJM
c+iTbd4/+C9uGg5OxI3E54AayvTeHHyO8lpPcxkdzbGov8xxnV+WURreuImX3L9/KNQ4P/sZKL5N
l3+W6pcQnjeHwjkR6zHMOFTJoJAxowu8Nmc48Of7xzHpEvxyIAUvhKKfdBj91jRCR4ZZceIER/i6
0y6EeHTU3Si3aR61t/AqEu+y90Ij4qJnr6WD55pVJQhvhA9PfFX4IZ/u/Y/06yV2pMeQDXmTS03r
LJ/4h0vcGa0btlQZR4as85WR1WRNxgMVNLi4ydzgHq6/oHLnOhN2czof+99ytH8YtyHck1hq/ns5
2sVr3rw2P7aO/vqRvwVp6g/bJb/GNnA50QIyEYX9ZdswDfmHYWPOwRmEM4km0n+J0uCr/t1BgtQK
wpVLLi3NjajMf6WDhOfj5/t6sSChOHctE1COC9HmTVIbZBiX5XnUF5ksFxexdkwS4k04ZtW6a0TZ
4noFBMVClmRW4V8DlUHxUtuGQKg7t9yfDymBHyIDmKpxkm/FjA/VP7g+A+R1Z/XwsB34MZSdIUY/
Z4c9LlPDdQs3IBzZlzqsoES5QbffwVbJ9GWvquZLEgx3RHI64N2kcNYq1A7lF2EEu6YKNqWcpwfh
zrN5ObcESq8rz4RSs1qSgaBRmHVjXOYjEXQ4Rg0wWE5N0++QVm5X3ZIClTzUle99bNLZYleAxsVc
JoRxecE7I8S/MXkvTAhUwSEmPW9HL5XRHreskVPRQjYg/de9SaqcPS7OiI3wiuETgHYEHkhId2zx
YbHXIdz/uJdksBRWKFxiUQSJrXOWHmOSSj7pxq5eZGPhzjCLyPtSeO6XdJyuXaMmqw6CyXTkF/+q
77R1E9mRcViiCLdtbC0DLyPjz1heddfFeTisIYMYm3Yg9HmF5s3LVijVUCAon8Q9IBD9IRdzdtuB
Y3tmsYTqVU/DHq7udOc1cjqhQ1kMIBE6MZBcIjrQnom+cj/Yd3FCitOWjqG4IawC5Kyt60NTjCYu
ijZ/DGcHxZvbsYGeUSr2cNeRn5F2d6XsXn4QRdqQG1tJ66ZQQbfxStRpmQMDtI/M+YJxHEAzTKzd
1pR5txWL+GAgpWtnDcwIqZNH8hf8av4kpqykIEuZpJB1f1ShnL/gDnGOYWOWD7Mx+dedqIrLQgRd
tlezmLDuz7o3CY3oGcNplF5//T8ye9WHV8JemPLryACYRiJw76m8PsVlEwz5CSn9kBYbp/Wr2NvJ
WqBjZqxJgx8gBXsqIwTm+OXfK+r/qCNPAfnuinpT/xkU+Y8rqvz+I3+tqKap/4C+Cgeb/Th98MVo
9veKKllttXV2lHr4HjWL7d9GOP2H1OT28dD8f2HDXyusWjL64FY71t+Zn//KCovZ7c0Ki8bXptMv
mTzgajbkmxU2QeeeDCBTb+PEI0EWwo4xImgNEn3j+aVSd0pXdQOMxWDHimsFxy+RlJGmC09O3Hhd
scUqYUNUMLHou7bWPTRUkY4fbLcXBOBp2HerEunWIZgX5n6bVsZXUqKYKwEsyIEqkw4Fo19ijA9Q
5WH/wftQeIp5Z1jFpyzOzW9WkKPg9JrK/SwWDtGo3eDkJEt4UhEwhWud9J5EFR/lKyEDGE/IySGK
h9wOS3fdqmJChzYqLZnyz5YST44hPrtLhkG2pBkwtQausyQcREvWAZVfdHR6u/tEFo3cKqP0CCnI
dXhfn0MTWF+m276bfY+VHiPN1ir5xiu3Qzq2baq03HhGGF5UTFtZ8pZqZ9Cfo6Fvn5peh/G1zUK2
Ycbj3ES1QfDDRNcmWqeadbl1QuK4fQ/HEcEpbTQ9OHbb5huuxPTiTwXBSyAIaaONfvCARtz3cAKh
vMZNEvZH4CDECg7j+EIfykQKqUbjGORWv/V0Qqi0YcbE6TitDlF+RVb5YarHGo0JQeQAIfrsJJrc
KFbCdll6Mn8mdCMZnG6FxJBbgkYx5jXCU5p5Q/cctoAmkv0jaq5K3/JNsO7JpM9GkMpEhERGZ6Ee
xS5M0lz4zVnyRMIlWaSJVLcbAktv7GWIjLPMuatmNQarHD3iRk5tcYdGsj5NBRWXkVXmnVgyTfI+
0ydfMfFB1UXmyVB6YMR5aEh0XGJRQvJ3MegFWGfMXZWL8lJRzk5XRt5R3J5AUQ9uufZgGbk0L8gm
o6ZiFlTeqmQhUs15ZJKpZKFDBJ4OZ6XGpdRAMPGRR0Pdyk3XJbqDGE61yXitWHddQ6gSArveecjK
nMrVEaNXPqd17+A4KRo4pMSH+avawHS2tsZxmTJTMxenGIuzd6nLIPyaVc5UruPUgZeQulMmLns7
CprFP19cNyiFL/ucKZD28+GV8BLY8UkzdNsJIsN0HNFX2+uGeRmzCGR7pKORIkfqoqGwO7a0z8w1
u3zRHuheOLs8iKLbaJxMMrernpF8UfsZT7ZPOARUtilqN3VcdAMKwbLvL+c5ovkhhbLWOIGoT8s+
600CXUQ9Y63JveBW54iq1zVxRM7VOGfDNV1QY08d0m1CRlwTd5wSCDscBhOpcCJ6uEVKBKHvpyEq
JEPXGyIghxcZNcW+ZUoTnJTR3M8j9LI7rxNfxOzlPFNCF+PaRWhuX7eF1cy7FgtOuwu6qXgZ/QKQ
njt14eM8u7LYK8Dt+Z7/uGC8RA4fk5VoelBMgYqjtDXctAgBid5DHpLD0Ylx5lpFWX8jS/DJXgBy
VmQ380OfkN9zGJLQRNLgT+PGLQWM9IbievZjeafygecRpgfE7ThgNbM7dmDJVMX7ebTcU8z2jKCv
QUAzGM0FDYZsdN5wpGRPYmGzTc3Ah+3GtSp2QQlgSM7KuhOMgPqd1eEu0l4sL5jUA8h1Y6h9IirB
PagQm3s5q2hjWKnkOpONFX+uKyd+Rfkinqw67T8u8416i9ZZ8aypsUdtMVvbzNSiPdZBoNap1QG1
0WET1Bf8AbBIpgClD3lMA6FdaXfOgLM37EPg7iH4KY1VPKUK0jpyo7VsNBJpNlsB6fV92UMGrxey
YQvelB0llBp1VeRl50IM8dNHcwqs536YPyhuYQKLmxHrvgd76kDYnXOn7QhSH2mKWKHC6kgGO/Sn
fEZqngqbALhiHMZ7OOfqOs1k168yAPvmFbCy4mpuZx3v3aqwXqp2fAnGkQjMVkeg/8zIT1Fr90aL
FLWPx+6KGCTzep7MhkwDzCNr4gXH4M4cex/DXKzSaZ4OmUXnHm2uIuXQP1UNq8Y1aEFz9+/91P9o
P8Vu4N391HVRt+H/Wb/WBSkjP1mnKCiXH/1bFGr/gQB4CQrRNm2ys0fqr32Vq/6wJKWnweqyWKSW
TPS/6ama+hbrv8tOx5L8GLuhvytX6w/+KEwAuSSDsIv5lzJGHOOXLpOpJKoHej6APAzLoVz+sf/h
4LDHY4ukm1YozArcpYyI5yaoho3sa0T1bV/ysnUNJ9RHX06BOiLT8lxGLA1mXjngOtgha8uSbWGT
NHQQaWESXMVWKjMgKlnN1yyyXXL2YH/SxTOvCyLNj63qIIVMMq4+pqiAlkoGWCeRQTzbCTm3QOo8
99IL/eIjb8LyI0mQwF1QooPbGHjJXZqhVK+Mt4HEeJkgJDQPtF51hXTLvUydkGy3ZOHB9JbPlC2J
o+lWVq33jDaSAw+osaJV27jj/Rm9mUXmeF/H0jr6yUK/tIjlqIEn5UmBoIKIx5P2gOY0LnQYIP8s
C4QLiDUjURgrJXzX2ykdkWokncfXKLFbMO+RQX0w4Ds8ooKxXx05jrdFIbqD1YfW0wwv4Da3AMQ0
lgElUmeNeR3Iiu9P3wtQqEb6vq6qCOqM48UNsH/Yz1/jOuIM4IKSj1GTgmj0K6NfjVbNH4MrUlxA
XrVfp4Cfw+LAB7DNYWHkpRzNgLzwGPvLa76Dywgw1Rv51irhmG4C8iaNDb67l9oAMTumKtDPouwi
D53w2kpEfEmvndQQIpKvYj/qeRt5yTGPMPswyVjOpx79BVI6gu1h0Zf8l+8XFPhMUmPbBWwqu+UK
91M33nJJm+YF6xQR0QPtQLZJiYyzDcO8JLoTmeQrFFPM38LYgV/dBrPJ2gbxH62HWPAZQ8CHPjF7
SthrRzhBtK/ajDq9TLLQ+IC2UFm7NJuRQ7Kofwv9biGx9Ln3PKXDPbZqezehXOAl40f+M4LOmBwR
epdM/SqxLs0MnIviBlwUMdy14AN2CW8gEvNwHwWrmRgwNqg4QNh3jbb33BoWRgO9NA8huHE3MAvi
ynpQLiwCwGAMucrkjZM6Di93pn/cfEKSW+L3kkfPGcr2K71TdP9Mj8zrEBUFuzXM/D3Zq5REf+E/
k7ikW5/HjCjWCX60jMbCgvqk+GfaTBGgDufNgqBvApFzsPjcEezzeZVh7Lq3UPn5q3zIuGN8ehlf
x1FxyJyJaYA0kftk8sbyY7dcItdqrWNmM6h1TYh/67Yyor2HYHnL+AD6ZA/aoFRm+REyl/98voUj
4XB+E8ClS2TldbzcpL7ux/vB6jglgwym25H33202y+JChTFIXakhIVuMKHkkixLWaokFqiaY1oDy
lmv+8/mRQCQb7XU0cfImJnp71EFgm0iz+IiHsT5U9rLt0J02HxXk+GfSD3pkFWD10BRXpDyn9ZJq
q2lMbYmZi/YpgXP9aogyvo4RqeP3931FG4TnwTC4wYTFQ94kPefHXyi8vWz51sbMCkIH0jo6YeEB
hUy9y7laiD9UQtwSoJ6ABxBXURPm5jShdYu6CFSHqJuJ9RTX4wZ/jHPQdo2TP43BclWUWhaJtMRS
Fgnf1xprwGhzw3ZxSzeOJ4zSkA+E7mm8z2QxhPdTM5ZXZ1ZtNAGBtbAZ3icey7ObJ2zCMjPl7zmT
dBMsOpu4ZckwDN98bO2SFPkJfNV9yY0erSSqko8JOMaDR+DlHgOPfHQs7nmdLKxfN4zr+aHxPFsd
xo4l0gLRQPWZcEeR68aFIp7JfPSNGVZXUDhIRaw8gy+ckT66jw3cnJ0C9r7uB65SGvkLHEqyNBPR
yj2FtJgbnA4hl7VuQEkZA2l/ZDhDK666ySSDAF3IhvIcdC7UAu4Xs4EFRjIikC5G6pRuGoxWtCCe
s8zk88RZGfjb3lvuHMdMi+mk4pq/XgZ+8xVwbLSPQpu7ewEi06H0nmsGefGFKrv60JkOsOnzPa9w
0BFm2/Kd15JptMXV1MiCot57tjEn8D2NZdnrB7Nq73o0hCMz9Yb1rW5aKonQWu5Hb8ENl5XrPSMA
4kJ+X9KwqEbExDgDt5LtuzVpkW5TCVpoaqi3JW6FW6V5utKUbC7Uz5xeYHS78xOX9a56HmCvIsSq
7DrcnVfWogghjJHxUj2bkZXnz0MQTMkHG2MTVbtaVilCDqO9WpjRXjp427irsjsz7OQaFcRXshMI
ZCmXzbXLCJ2XM4I/BvcMJq+HmUKRhFF0CiS+uKUJZIdSM7yRUzgdWH6sbCC+q2MLAfIrR4Csi9m7
yPIGgIZ0fKpmesdeejfH6Z+xEeFHWDOQJj4hg9aWt6jBTyrHUrxKupG1lmey3oQsMVT5g2Sba1W1
/lrk2XMRmPXJ88eOQmZyybhe0y5/lNDZC295ETULsp3iuLzgHePemmzRfZ5d4O51hWC7Ms322jZA
vzddGiyon/ApcirI8EDeP1Vs5YUsqstmwcfXrbM2HFRjAyX2Gc/XQuprwq68cGKvzvxbY0H5eV77
IcdJB50aJDn2kNuS7KkYBqBPC874MOm0FLwnCnSKR9MsMlZVetOW0qjPLaMj1Qjz6oY+25yvnQY9
O61eFa/LQpJVY5KCs4pU6ZKImwDyzCWFg4Me1OjG4WTjdk3WwiEXdoXPJJx2k55Sh8paRHRMmm4B
fjihd8GEYb5x6T+dmtjjNReNFdhP5hKrbDCfsKAhAmHWexPNiXtypM/dayo2JaFbbPHrlojFSehd
xZTMF/XYG1eOFRiE5gp7fE1VET9Bgn1SMSOKS2Dk6q5KQpRpLSwObNQk47q91eNorL3PIdnYq2ZA
XkCmt9xWNkkbLlL83YR84mD08DCnsc228EzIkFMqBkZiNfGVW4d0SThf+mvcuvlu7gaf93hkbINo
ePI8FCMJEsm94w+fYPQv4DvnM/P7CX7plG/MtJI7K4GBLFub6Gzmemx/cr21x2z8Qv/sUZB9gmSj
aa7cKJzvkJLaRON02a6YhNr7Xu9c4gZR26BqHiuK/nhVa3ZG2yariqt2pipMkoz9yQABOGDfcOqy
2jxJogHQ9RbNMfE6dVlYCGo4aTmGiwrpO9EFRNpU7lZ4c7KKWbGYY2TJLfCcjcOuU8yJecNLYGLL
1+cEiwt9TGtrugtgeVi5lR+kaOq9u7whCK+i7CW3+ICYeYkancTHxkdSGpe1dzXH9l0XZXKDWtS4
T3AOXRZT2j7JUQocuiWIHOE6/ByYTf257VOPfYmU86kd84rZflu8kJuNF5MuCgOSOJPJI5guKDGD
JbB8V9C0tOmgP1K7zrGnXVwk2XEAofYqkuxlFIsJxHTSDO9B3cC45baBH8w4AORLtzd8SCu2m0Cj
TqOAIHnwAH4Qtsc+t7+WYaC2ErXu2iyNdFmtzOMU19YrYWT45v2ioZVYyC2765qdYGTkmykxkm1b
odbwK1YUVv7Fp13QIsMv5hyMZrT2WZhOGyY3ExctNYfLsBOOuSrpOGAcb7Rbc+5a27jvhyQ1kZ+k
NRFVToUZ4z7yzZFWBO259ODMTR98ZfEPdnCJq82Mz3bjo/sC1hv6Mxm+gUWYrA4FC1Md6YOLgPNZ
JI10ee35ksTizgw3ddlSgYTV1tF1gcCe5yKy2uG51G56nNE/w2iYkt1MKwH3icG/xk600zI1noZg
dLnFraxQ4hTRKmYAlHQZ8zAPb/8lKIhrDDLNBxF63QWRZ1c6ASrNy8t/IBwK99TQLH1Eapf2RJLk
FH1oMHcbxyzB1XQSlTlLImDouu8Yg3bVsI1Nwc4poHDzb/zWY8hJOhZliB0V7ke/SlnU/TgeSpz4
w4T0lCZaPVt7B2b/bK9lqoSxChphDFgHbXp2H90w460rOxgNazcid3mHC8jOLiqc+dUuQc3NKN7O
4Pn3tfTqrd2xBw1rOrHsZBs2IrpXvJsW8P10Msx5vD/HPLAXTddZNbAtR4b+TxjIX6QDJvZB5UoK
aAgogDB/Lp07AgCiEjfxwQcLQYuwwE34YVZz17zAMSKgQgHEqTdFbqcYyAZosfsfhuK/kaf8KqcA
yWKZyjMVs2c+xaLr+EG8MITaLGbZBgd79FyY7XkTEKvhmb68NpHSBGw2/XJPikEI67v05xzWXgOa
IW/NR9fozGtVgGlfvf+pfnNasLpaDGo0fY1fFBXYnn2MVCpYxqVs0kfe/kCpCvakPcUxonfJzqfL
aNxtRB/8ExgUV+wbiQnng5nT8g9bcFO9GRTlEzQjqC+ckymlFIpxayC7ZSSTxVyQcLIFu+jBtR4T
xxdHc9l+54ohKZryqpQ3ihj7ZF4ZSRuEh3apoMsqyONvKJGoYXKLhfb90/Wbi7iwdewFJGoY6O7e
KFB6L4iEJdz0kPs9FlQyAAmYD3UCtaUGp1Ctc4IAtnpsqtdMJdN91dKrgAZAB6AY6/ssr9b/8ImW
ns9PaFdkDAY0TDi4DnO08yf+4bYSdiXmjn0D/lLstSst9Hjf0pJ6bmjxNHjrlvJ3kLL5iq4GwEhP
fUGXGQG2if4tWjdNudRgnNn3P5j1uw+mle0hHMIkaJ+v/Q8fzOkNxJJ1FR5KHbBDDbCbLbpZAguc
cRkVNflDGaauOk4F21acDkWTnHol+/tO9dhnwn7wng3oaKR3nffFZksZe6YOB4pcyR0zDfbcPmrH
Vb30eghL58kWmU+3JHHAXV5h7Gm/fi9Ko4x+bzcvXYB8Kkeg4kuGBB7f8XbZx73CDeTemhvccSuo
91RA758O+YujmwRirNzapG+gtPeW9RuaAuRt74i9FdqsgbKAmnNyu6XUyUc+PQu/dzlJtxcPuZyX
9KEs5GNNGJAeRk9ztgILN8vanmFTx6nit5wsfiXvBWTfuT1kyYVfO9QxXZoOfmV0KGAfZOvIKXtC
fPuqPsxTxtFtCe5ho5OJqDcEbdnX85f9t1bqH7RSGHkW5d9/r5W6ir4Q//v682z/+w/9bbSTf6C3
IzkK8IC3ALd4rP7qQUP2UsigKN1BKCOb+nG2jz0P7u0y3bc0/qvlYfuv2T5AWprF3HdLbjbU3P/8
v1/G/wj+RKHCnVHkzZt//xFTvpAWflxuJK8wNJYWrmDUBcp4q7Kk9wGKJG1IOaBy4t7twXyOh9ru
o70fGjlJC0U4ZcVlnLDteIrGnHCgcsLOvWq8ksZqhJfD3EyIgvsRzJOep5rt8rKkf++nen7OLVzl
DfqAH870b17Ab941QGb5wC6n1oDfYNP5//n96zbdkPr1XF9QDY3355awvSx7PJTG9SCWRtL7B0RM
9vZkcYaAVSzharzkOGc/H1JEqVUKvEswFOn2tSjZ8b+i7tjHSgUVquhKVAeTffFHtmVeNeJ26h11
8KCT+Ds7WKaEvhOxqs+9syxcuF3QerUgUuD306cscvp+C5XkkaFdOzOmJMWMbgX9GoLk2CyYCa7t
VVVXS7EzdrRjEPtwrsXS5EsXTAJzbvu1zUteFXG18AZo47NW0H1jgRjw9tB/R25N6c4VwZXQNl23
8xsxXU06ko+1aXET4OKwX2sro9+mCDrYzktLlFRZmhk0elmdhmjplJrLJ6cOZ5U+vxJNU7AWRU7D
d2tqpgsCY9dtcG7KjjJy6dkgWfoo2dPPNClkFd6M57iuc392QoQ9PtWVjRUOExz+H0nuc3MhC7zw
1whQHLHTzqTLF4l1Ozy1NWluToAEbi1QN/f3c51TSTLvHD+gAxzFJ0u2nLnvnUUkA4x264WUzjZ2
ybzyteBkpGXPpy27hE8Hx5bFdZyXrr4wyHO99XuTFlcBvIOZ6vmlFSe5/XqOuOomDRm/q/lxbzDr
bFNF+i7UHX+10VScpGjCrbPSqm2bl3BgBHpQswGo/XvUmB1ZXJ0IVfVA0nlbzQ/TDC8BD40tzQv6
lDTx5uWSOEvzGjM9aPOhpHniYUE1NxEtHLiUPUESYTDMd8I10CLGIw+vFQAg2TC9gKTR1BOv09Qz
+ZS1dgZnU/Qy3SofK2dqVyYl+TBOj7qVZITbHoyrLPZpPsxYJF+DuLWvpinQz6J3aET1ZXoLlRMs
86B4FYlUuetI5s5rHpChW1oGzW5z5pYNB2O87VGzuGscUpxxsADJdJKjpj9pFzSpsTM27Z2MZqYV
dk9PZdXXUChgbWS6vjHa0bZ2EKSgR6+zrrJMcqyVG84WyGUl5JchG7l2yFPU8G2KJ3rk/DaLv5XL
FDjKeP1+H+HgC7ZfG5ljJ6ZbbD6SWcTlAdpEMIzwqbxWCRi3bHuG5HNmeLicOOehTMpiSVojBah5
Oe8+UcTyIAhUHeMhkiXSgCSlQ27LJSTPHxsCzHqq7l28+I6RU1WHbqHPEV2xDD7I8uIoekzospGO
w3Z8JISbUC1v2dPChSmY9CSyfkzmWYhn0Tlzddki26tvJ9Bm/i6dLJZf5BOT9xQpI0vu/T6uD0x7
6mrt95Z1nHu19KjP24G6bTmXozEsPcRzdF+JuBroh0sbU7GqhKeyIpfwe1ZbMgouHDUCz7Hul4ei
rXF/wRdcMvy+j7s6QRQRkt5Qv4yp28mbmCjeim6ACdj73K8O9ZJ76KYL8V8kQTweHD+o40+1WQ8B
uYVd0H61APwlH2pWCDNcw7W2a8K18xz+1RgIoI5OGoh6+z010OB2OjWVwzVv05phRjtT4bmdXyV/
2k4uJcTbqaLVnBm9lDcZ758Z+WwXB4xKc+lmEt2XNoxjKCHXUgQ7NHlEFBifIugOqygK3OvcMrwX
u+8I+ZrNB6cPRrocWdE9MRcT26QlHZH0BKr1LgiPVur5G8v3IWhlUT/AEzEnexOCVTvAvdUDfvSY
jv6HIMTXtVOlrYkiLsrJBxSMA65kivRMDr1cW5nxiVA+5i1YPRCDAIqOQrqpBzORwee08Z0/sdMw
JjJr3DypZutXV3h90nq804UTfLKtPt9mvKQobxvr3q38/JOpwowoIiPwiWnMbMjJTn3r0YRes/mt
rJWcgYxEZZA+ybhxVp7RtDvogngP+3GERxSAIcmG8qZP5+zSVn237SDd3lHplJ9oyYQPvcKE5Bhj
vK9pMu6qqRqBWBT5vo+K6CFodPo0ZKoJdjVNrkv0xiZ2s2o+pcJLdq6laNVXA7k/DOBY9nqreOSl
U77kNglfm3huFreiUXzAzLycWvonK1fbDLm10wHE0SNgo6iHGww09BvwLgYfHQA6OcfBbkilvLaD
xlGb0LDziXw0tgObppb9RdVkxd5Nq2nZZFtw4MNR7gLbvIv9otwvOeCbmu/4Eid1OaxG2etjPuGA
3U6Z011XrfIfvDLUewF9fEfqj8atJWYsMpPW1yJsqwsW7Olg5Pl0HITpHec2GbZTU9frVir4AZj9
D+BG9GMf9fNXg5HTBXb2+aLOayAx7+9QftnMLZJP/gcRluYSrKmf9ydVkSECSkv/NLZlfSABJ10b
A3XYSomaKZTRFxc+T/nh/aMuu54fKlY2YpgBbCB3KPmpiLw3NTSEFFqxg+3hUSRqJFIRC0PZLqXM
+8d5o5Y4H4eai5kQuz3K9Te7rz6E8tZ4KG5UsuwwoEoTJ7AMouzz6PtfP5iDOoTTiRTkl/LO5BkW
+IG9k7tMa5jvKKYPOl2f69X3D/XrRhb2g8t5cy0Dau9bA1AVeE4pRkOfLD2Z13nH1ttmDLdu3JZR
CZ3of7hLfnM8gB/S5DYxKOjfssgIwOGxTTP7BA/Jf/7+CspDzAxrhI/sRmhec3rf/45v+lJcO77c
4vGR1tKxe7tZnwD9w89q1alGDwjh9ixZYEHlDZyPknegQhZtrUXW83tDxLw+3v8Av96krk1jBQ01
TTGEzG86U0WuKmOkFXjqOlgGwwCH4yy4+18chX4STRLTllQmPz+AqS+H3I8afQqw1R4mwp8x6k3D
P5zM330XCkrXJgPI48F7cxTdWrKyBd/FqxrAPSQtruWIfPL97/Kb28T2lLU44Lh4ztvbJAHMFZVR
YZ8YFzO0Pfd7+2lg8jr5iAvacsRN/v4hf12/WNNZTfhaNMA47M+nDwAVGAIahycYtPg3OwTcs7HE
3HZp4W1zd0KHoZtlkPv+cX9dWZB0eYiP+Lae/OWJ8OQQ4cm25SmhD7/1C9bJVtNXm2OUnu8f6jdf
kZvDobu3ALr128XSSYeaQ2XyNNYhqsklJ3huWuQ/ihvmDLobl7vm/YP+7vt9t2QZtsYl9WaF7o0o
t9AZm/+PvTNbjhvJsu0XoQwOOKZXxDxwCJKiJL7ASKaEeXDMwNffBWZWt0SpKau+r/1QaZlWEsFA
OBzHz9l77SO8FEa+uTQPme5GiDiWw8/H13rfA+ZRJ/sM4KyUYILcX580jIWuzn5ynOvGcyF75Ra6
V0gnd1U/19dlQpqtj/pgvB0H6rqBWqu5ZvQ4BlupNZLDRWk9ZyENTgFHlapzLrLo1k1tMCAf/6q/
rnBUziamC3YkUqnfd/BxEA/M6QJWeA7anLzVuPqaAHBr6CNKllriUdZ/fEnx67Pr6YjuF9Oa5wKl
XH6nH7qoYUa/hLETS9zVqHVH11ykK+PY/uXWSzswqoJlvSexuFZdpr72vUUz1Yw92s6NoeBHhB3T
DaqkeIefGgHTx7/g7+4JOyX2PcEUAUH+z7+frsBd9y5Pfc4o7TrRreRJhJp5bDJSev1B6X9q4/yy
Nm0T/gA9VOoHUPXvL6hQ0lH0TzOt4kWcoidLBpEqWKYjAvb/tITgYvSNgH3bHlvN+7eAOxPzGipv
Or6poJA/eWedQEYkzXpF7/zjW/nLV71cDMw+yozljfeebJWnmsBDrU9HO1gkYn/HnvMgckr8+EKL
f/PnCsxe5gUUDxYfDlHr8pv8sKgIq4xHuJsDFUQdNbc6ZzjSNOC1pJ8CAqubU5WgX968xbNHQ0Qc
FBIos/ZVtrwGS0X7PF6EiNrAYWnVYJX4W9WlazatLLpeJlKpRcoyEKA07950ZC3ZvYQHffxJfl0M
FhMki4apZ+HpfF8KxcXkVk7eNEfcke76LeI9BzOxC3V0Yx9f6peFTooTawBDNF1ejFLvFnob6gaY
w6g+1ouSDag2n1+VCgW9QTq5LMY/9g+Xt9cPdTIgH/ZDg0ffcWGx/fItFXNuClVb8ghwSX6zbaM/
YjNFzrQ0RGynoasDBsb6VI6j8Yedzni/RJhRGoAUcZm/ebh4B/y8RGQWtLEc4uQoBJ2kGQoRRJBm
h/Srg/dMyJT7QmRpKtd92Qgiz2HT7guzZuQAoQbNomEk053e5XQR53Tp16jaWQ4WXc2/zw7rqM7t
Jtl1/Pxbp520gp80xNbeY2AFjQdAWXmxkmZ+rJfllWm8DHZTW4vq2NcTckjDboBiDIuQtwlS+n4p
jaPAj9/Ue25InMkVjl1GurpI88tAt4Fc7FbbjTK2b8tJaDMEIsKi6GIXjBAdZehn2tJ6sWqAnHt+
JGvS01PpAGjMqnlYlwBWOEDP8ZH8KbGSfWZ1QHhERHaW36nYaul96/1QPptzQm4EEiyg+auOCDDx
FxHQKU1xDdXyCsXm0gwl7zu67aeRf1/YIuXBLmlR7jzSaaO93aecigo18//OirndW/HZpwGdFy9b
6hpV8axFRWZN3+mWx6TJiRDZlD/VI0pfxCeLYpC57S1Kg6w8A/7p20uDOmdh0Do83aXIq/QOfCTv
i7prgexgnkGWqBvuGXl2md45lUBx2uh8CoSp1vwN2iaS2FqJpRU1LEH2ox7zF/no1rMFqm2+r8AW
EMxtJPLcczcXNSwIli0mPiZ22EC4PH0QOlftvEjgXKhOmG3fdN+YQALxMg9mcQBF32n3YxlzaZWS
kob9rZC0cKLMbIybYuit9g5aDNnHKcsluuW8CsRPoFGpVoxB5aHv68ZJ1127hNtVRYXDe9F0WySj
VccCGAqab2eInbNEJ028x5s6GZVeH+MmyOhp4Vdr5t2YcYb1jdijyxh2xBE/iMJidkrMEQusiJhr
XyPfGm//rgPo2aMdnUObVkNkl/TNmAqa04n0idElfXYqx+8e+qNbd+6BAb614BBJ88uYEQ4cSVT2
cwxvN9g0XTNU+78fKxC8CzCVZ2ZwzMR9XgCiNc159JZiFFG8p9tLb95oJdt4jVK12SnX5mRG2Cff
lNHkfAbCgruXKSbEajvG9OH/Hs0wrXwOLHMpJACy0Y+DNfKcC1RbK2g+NJwrwlH3o9DpwL+9/hy7
o8kY0btyzhZkaUatejwm29JN9eaUeyGPaV5pTBqySXJjZYDYY5t4RhhfiEPgFxGQruptlRnNXTEL
NT51o2OC5socK03vXALRyCMYM/FgJ0khV10dxNM3V2OSsUlcZcjLJCq6wNFEbWzy/A2kSvsWYwCk
wxHtCtaKZJqT8gS3pvOZwhx5gA8kHrWyn8V9hRosCOY8XrGFA+rK6oZu/ZQhot3SQZsJd5cJkrBc
f8tko0PeujTIZvw+w99v/P+bk/5hToqRZnl//s9z0hNQ3+41/Qng/s9f+vecFMvyfw9JDQqDfzt1
vH9ZCHxoj7wdJ+hc/LdTx/sXyh9P6DpzSxoaOubofzt1cFTTRsOmA+PU1pe/9W4q+uGU9F0pR20K
Ad5wwchTrArjfZFK8RXVUJnDYy9QaK9MUziXQYQzLv+i3cXK8Y69/pJow3iolMSvm5Sud4csq93j
Q+t3phJqh1dX1/9QYyLvf1dVuAYfzqK3gkiVUvO9EAou22SlhmsvbuSqvPG8VL9xZxvaBZgIK/VF
V97HWCzlJoZ61YbEJ/LubVY5CS3BX25RiEsjLFchfEZH6nyeEcxeT5EaWpAVjfiaR1Fr15ushy5O
+oeGOtUCRX5DCqHbaGvJO9jFARnMawmtuo1Qew4yHcmscNL6UzT14b4ctZxnzbMydYepEeGfdBrA
kRCc6a/VndiUxpRsRjj08C2iutt4aIRuZ2F3n7wSARH9bziV9JRJG++GRL3kU67fycAkjbznvZ6s
4mgBVrqpNQqso0aUHVvC0dNt3MOEArNtygtMszW5DsO2qINHvNHajtKlPqowEQDUzeY1Bnh24+XW
uLaT5iTCEiqg3cDxXKLVvRHEa9O1pyCI+uOo9RpQ0BnmROYl9rWS5nQuyGrX4iTFZ7wEuGskuetL
pLuGc5V09zSLvhhBUDm+3lkD3LdSu8xvmfBONDWMVHsSrZ35Xu/C7KaeutgfcbY66HVBrW7dVJMv
7GyJTzsapCLdf2oRU4/tO91NqzsCA0z82C64yX52CK834YddkaPSmJ+SEEDYyO4PQFxtSNYxtgoR
+sPEjoijmvczpwcLYnpebCsHzuVK1DZlGMeozVw4AihbUG0cYGU+EloF25B5hpxbhiUqtC/cdXWi
mqy3iZPpx1CY3hEQqHuMBGixdVDo2ZeqFc1D6ZTJdzUIx8KrpVX3CvHgtVkYTMl63fkrxOW2lTDi
Nrni09O9b1fZhEXViEv47tx3uZ3REyrgl1X0nLLsfdOox1XLSvOxzQ13utMP1x50jJM1NN0mk7G3
kyrKNq02F4w6Y5MP1IIfaPOaOFuIwCEwbpY03udgO5CJMq1mhKtfiIWQK23Esh+4XrfBXC6ejRDy
d55M0zdA68GVyiO5dsex3kukE8OqJTLpa2NMc70KSG88MEpIECAO5hSt5tYppl1fUkX7Dr541zdU
7hgrQJYZqVOmN62zMAuRUjaB9mBRozn07DPAqWMtTggtSmszch8PvUNXxcdfEp2hLxQn7FHcPXxR
MwXsEr7VR7yoUe37hRvI13yQAxJXmk4P81AtY5mF0FbNimKaKOMtLrJghR1nebowL0g/xKzQ7wj5
MbM1qU3DxcG+bREsUdqHtK0/edEwvzj9PG6YnsqDZyelH9sToWaV0MprdsLhax+RDuZXrj3pfg7Q
QazTuE69FVKFYQKkWDtPReBAULNUPTIiAw7dX5t5hbJEEC/jgzFDKi76NsrPU+m0BrK8vj+UoV1a
axCahKslZG3dWMz3ah96gnHTZBBN7ZppvY8MCyXKVDTZDZ7cisMqHhrC0/pS29aNQKZdEbJ0bbMd
nHI4/UAagyx/BAWj7uLObMvNSHLAVaAIhdVUS3qFs0TFxktorANEJluLLpZrfQmVtVmj3qZeomZ7
hplXgxFFt7ExQERdImldC3N9OMFjz6uBmKC37FqrSdPXJGxJtGVUwoFFM2v7lp57pn2pTGKi8JUQ
hWsgk4yxRi0JuWFV2/WWqa/3DSWvOtI1HL6GbgRwcwnYFS1Ru7Ba1wzTMTGFSxCv/pbJiwVeniKv
T1D09vW9ZZak9wbCji50r43PZZ/Hd8405mKPGCS8paVXQcif2pSGshM1T+WkF7kvRcHuUC+xwYEN
To4DkhIMVMf+ikqqJ81aDFbkT6a7RA0Q/XODpog4YqtvuFwWtv139nfvDhUwpGbHbp5sZoJEYnn6
fJbszdtkMpNDnRrjRg3EILM3jIdkiUbul5DkPmXRsc/zkKfID+DDMr7wuznSVh4EHfKzLKKWRbik
LjsThiqQpEIdST0lwAdNU3dqXfwey9e219zolMNTIg0DUqnRC2fDWOcVpOGwHlx4D6kazUeUE9Uh
qRzn1jMjwVXzV0M12CY8KzVvsG6ck4CtH6H8OZzcgOjo8uBhV/BtSxtXoci1NS3QalPByL2eON/v
JOgk/sI8ctjhQZc430iwRkkNEMPAhoI2lhjbmn/Erq49JUsCdm2Y40laSjIKqiISsi2vf+2X1OzU
tJx1nZcj4sPafcmWdG1WqWWu5FvoNsU8AdzTksXdlD2IXV6n6KTcJc/bMiOCu0UzO3LTTdok1+BJ
PHM71Vpcrse50x/tBJ7IRi3J4LJdQsInryAwPJRLeHjC2Hb227dQcTdyBmhikJt31VvseNfr9dd4
ySLHbM3XFT1rMulvNF2md5Nu36djYO2StzBzU9bkHhc49K447eL4XyhkN5A0SO1to/JpWnLR246E
9LLV+b4CQB04ksykeDItlfMzyVU3BAnrQIOJ78V1nF+5qhHnhu2Mp6ghlz2ceyLaqbuIa8/clhQq
pkPpM/PTr40mkJ5MwpQYWr3qmBAy7fg8dRrZfrBTolWXQW/faKXK74ZIb+lcJ9MFQWhMRnOvm2u7
EYT3EfSgbbumuQu9gZe15VpXkVVG5LrziJ0X6La1JvOVpFdEM7jorBxqDaeafh2QXPc6JKN6cT1V
EUQFjvboyGZYCkzLqDcQCLwNKI5WYvyt54Ob2A6Em7Kzz22uz9IHSdgZ/ogqBcRZkvRn3AIWHm32
kWRVF9K2VpQn9WcjAYly6U2Zy13HS//CUztD7mUNBBuvzOwjYhLeBCBhCrVPFfdzPQ5BFPBqldRf
ZWa69+MoEBwoR6Prg1Xg5NYpG23kmdXOJTMouYKrmSIlCJyc9Gx3fMQsoO6EOThPKnCTXWmH8MRS
Go2vUgTA7ktHFTvV1CRyAi/WTT8SM68M5UTdLs4rcWvEZIcf3Sr2OKs71XdoEBI7nR7qh4o5t74q
SkymjdnZOsgJFZntyXYng+TJt7PK/x3r/nSsW3rlHx3rrpBRf/uRa0VHdfkb/5zpbEB/yxiP0a1l
Y0rwOFb9c6pzxL84siAWsGi+LkPv/zrUSQdoA3Ni1/E4zDDnp1P5b+mrCV1wAQ86sBd0Tn7Of3Ko
4xI/tWPhTcIN5Ocwh+FQ917MOQGmNOlTzvsyYIPbWNMV6XE/3I3bv3u7P6prf70EUnkGtIRl8Ctz
FP256RoMGO7DJWGqD0w/nV0oyCRp2dzS/zpK/y+usvwWP3T/icMcRyviKk7x1GhP5fittf50zPzl
Xv38QZZm+g+XcOJS8qxxiW6+OPpliulUv3z8KZiKvGvJS6gb9KeW+TwrAxLEu9vV0BRO3kTtllbU
r6Vj68Mm1gdj4wxc2grSDAN9HhBw2AVHs9G77diY4wYIhtgBfR924JzrR1JyTLGKZ1DQuEgvhpX3
yLT6cTh7tR1v4Srpa7Md+62AMXTPq2GJy8i75AHwM0aGxElOjd07eG2rJ4yQkG5dODxkoe87eDBU
7DD5Nc4361RzoquswmiVqq707RgVn113ySHSM+ekcwj/quVOIXxMkNGVrjT7RJHPAUMHRBxpFuny
Yd6Nfjq22ZqTYHfuvHz+FLf8Z1RFBkwk9WobuXMM4hyCt4Y9s0HctZNGc4bn3H4ai0leBjCVOxSD
2aY06+Qgc7I0s07IbZPSonTGSly5egp/yJQjAqexvwNfww9J3fbszMm0KUEiTZR9jbgKAqCFZeJh
DSu76BIk/fDqtfl06WcTY4wdjGQ59xyYEfp+G9Avf4nwbSfrHKfyJ3tg7LAeZvGtrmm/rqxGtt81
JbGSjknWPnpIgKPtaLfyAnGHH7TcYEuSDDtZEMLzNq9W9mTZVMtBeybT2EQYJ8N8ExC7SORwI+DO
g6fkxZxo10kov7UNL+tharu/8H18krPxzSPGmfAJskdlp8VfaFInB30iVRdGuhK7YpDfZsjsjAMG
Ne8TNCE+gim+BIv4rcdO5+eB0IC2NTrpMfes5jFeAl+AUjinnN7EVZUPATLmmp4BL2rySg0Y7ODT
1l5d1VsOG/qOUx5SQwbx4coLpmBD3pdOIl+GmsEC8bynr8EFjNleKZW0O8KX0n1iJf09YXzdPVYx
/nDtNSwMutKg1il7dPSzR8bJ5N7D38fL5ckb1+N2+soUwTqvK7Lu2Duv28FLkkNi2DkdWUCTGFyB
uyxNV3HHKTG8TGGs3yNxTUe/YjxzYzDV2EVhqO+ErIOXwLFoEGFLDa6NwSuDFUQah4QwUXRw7QN5
M0W1sZ5CrIJEccvjVNXqrLBu3gkQCQfbq+zbAEfVjorVJOkhD8+DtB6DXM0XwHUNdZnV62hjlW0c
VI0duetGwlMhqQYv7cgAxqsGIrtMrdN25RS53zEhu9+1MCAcDZnlqUbV9BJ5Op7QTknhM4HVN1rT
klUAf5T7ERBWu8aE+BdeaO5k048ZULlK34tGgG5CCHLOgFs96ATdb4LJFWR8EMu6c8lrQXclhy+u
EfScUK3oAllO3/ekqNpr2Y0xvhuEi36OtONVpE17VPhxrztiDJ9rk9SIogu9G86w5kPmtYTNcM4n
DUQRffU2MTXxtgHxqt1bevDFM1y24VJPKOTHJGqvRwIlzmJ0pqtGedYprcxiJ5TVr8gdte8rTlfr
dp7mvSJtol8x5eMCtN/ZvDIjaC/1rAM6n7HyOvgKbGuNkbOkFTbo3xmQMcqKsjK6VzBi/7Jmu9mL
nk0o1WC7sTSs9YjnZFsxh9u15RASIFaRFMBbhTOCLhWRCDZHuahUANRQa4U+EZL8TCuIiFvwQNwa
TjEf+W3DBwNX5HECcXaiTTitMiuI1SpB9ZVQ+ibewaVi2FJK22tHht7Barxyi4+g3FT60pKL0pj0
aRvewgrT67ylSmg3mMbqg1brSwKmcqctlam2YVjBCMHQM2/VBy33YSxnHPdUnrdFVquXQbUt21if
XrJSursoITmlZRd4imNv3pS94+xbTsnfYOLOWyN0rZNRiGI3MKQCSUZIwXOTluKFzk0z0eWLg+9Q
3wl0bMbhhp50enz740ZhW8Smy/owjSGa49lyhpthTsabtxTGnjHhtGENkxI1waWQIsRm+HZJiO0k
WcHJ6VfdZGCQM7NWf0lRHX92xrZZ9xYB376sTW1D4Mx0VSwRnUYTGnfLcPprIqPysY/zHCgeEZCW
NQcA2QUINm2JX1a6t9LHLj3aZfdMo7w9oEWBThh2ibV2g1Tfc8Ykr2Wq+2uv1bl9RUS0Yi28GIcy
R3uhtaHnT6IcUfp7HEzdSjDkNUzif3UXECS+lJFApdJuu7VMZhI08UrWvj7a896LIbQL2lhf2qaf
L7EEi+yTEYLEsHKLnYMFBRNM1XFZsnbRq84u+Rd1R4qlo7SHKrZJ4EQT2W5cE0JyiVjh0CFz+MsT
/Ok0S+z7nMHYKRCltwvtJdhOhZxzVaC5O6rR+oBRJ30cPPp/RaHse0/Z5EbK2lu5nG13YUq2ZL28
7BqwKz74gfF2WDJLTUHoZuk1HEYChmpmPclnkatsU1QscA6aBGOyoleOLsmthkH/LeEdfjAavXlo
Unt+ZCGFt9jNw5s26bz7Isn7lS0bDwEdoVpubdpfWgrS1icVIzhnQwEBsckLb2cE2niLbn++zJre
f+uLQPuUO1VA75CYpzXwgX++p7Qdg+8T48PNKE0CQCXeHAaI2kOIx+KWBsl0hPAIitga469F17gX
r+zHrUbX+bPZTfJzX2vyc2JV0zVvKnsbqUhbT3GsrQn5iFDtByDzkOTcleCSNwbel42WmiNpmdx1
aCHRugSPeWOk8HOKgqQeQjdOOBgE8gnQybgnhkVOr29Hq9RPjgJGUXhJe8in1txUKgecUuuSh9hB
h9MZU3YTuCI8EJWEWP1tLaM8Au2oSYKcOG+cZjcer8HAIvXPnHAlJP0u37KK9EZXSX4g4Mv+4pEU
tmsDXVq+G/My5HTM1z+r+Qoa0nwl6N7Qf8RtAWg6jdgChbiDa/VSp0RPsSlMB6MKihunnmdSTDEr
+FNTTY86p3jLJ0A72cwkUm+JOPJItiRTtgNncWOSxbZFP0HST5dbp2TAfSqcQQN6Uo03CklHCaOK
CZFDhodJPz9nhG3AsgeoRdTahndTf/DQ3g8wIpvqamizQqwKpygfunIsth0bDjVQ4TCOkEZ7o+hn
kHZg98ANsvlqGph9k3cxbGHdaZOv0kJ7aHSdyTl9OSpmaaK379k29LDh0QQ+lNAnj8mBd3ukBTQd
il0riuxR71hOeTVTVnuxeNFDOV3JnIGJHAb9BVyq0fnYyE1fk0QURw0PZkwLEQUx1iNYns7RHuS0
cdupPnACJwzSnPqKdCgPY5rf9iU7HVaF+YIigWcek1ZJjBX/8SA1BQ0SiUR/7lr8dAF/9DYx6ev4
5ayCfSMSuYt1c4bRE4DYgba0fKKbRce/mj0ruhYwZ5sVeI17Y0yRQbjk9MxVpO1I42pr37Qm42lC
WITVqVD3Zm8Sr5DG2ikM+tuOmRdxGipaoGbfXAX7XMjii9nBRs2SKTjzMYhv0ZmG+xgM6q3r1sOm
RJ24wwjS+wV1yUki7+pWIIudDRUi1prZyldtBPMO+ewqbez81Sm012a2bkajMbfGOORL3aYO9M9I
epnjh6GM5lWNt5ssJ7XjRvQroUsSqQLmFF7qftHQ4jBhWCJ6kQYEIEPDkL5k3a51tyU2zKrkJnMq
Pi+9WklVhcSQHbu4GqvgqiqicJX25JXZcUZqYGn2Hez0JHoKu97ap2Dm8Vd1I8lB7lzeVxIcDn1b
tIB+bkSnKLGr24Jksi9IeQqft3pO96zqXqvese8dUdMtysgAPnQ9Mj60FelOZlG31yLGcWuwhPJW
uvV8izOnvq/g+276vHOmFaMTPMszEVCjUy9BblG0y7w52fYq5UiuZ/GR2dwE6qNVL1495yfhaeae
QZrlIZeA7DFAVO+AYZ2a4oXyntg5u3CvhNe1+qo2rPLSqwR2vgGw9jaYp/LQgtvdJchMtq1LLo+R
A5n2UxrT9PFqvsU1/ckXGUk1rHrsWzdStMmlsNpy24EP+WrX1FdM0iLjenK99isjPecICbr4HEyw
jrC5duajvrwhbcQ4ABjdaD8WRXeKYlcSt9JAK2pNa4/ldjhmVtif8Kmmr60EDEj3iy+37Nrgtneq
/K+8cfRVbws0kU1S0npmcnjEISTPwDHJZNQ4YPtTT5rWKm7Az09aKz+ZhZNv0sAiiS2m73tdatO3
tHfcLwbaqI3uzS4o52zeWk2WrBIi2BgkYrdc1VEedX6njchqppqdLMmSfVL18BAJSefr5W17nDhV
rMvInAHyu+uwITGKVusDEThfxoKQhZBd3qdxA4/AmzgUi+ozAeLmOrWzIfZ16ShGPlTGgLvt/AFC
TXlu58w41HVAKbUJc6BXdLDTyu20vdkMWr7nuGRr3yaik+lq1sRUgt59bDUFfhlw7I5TzOAbWhx8
ykytRe7lZLeUisnzKMzyU6JS9aXqoEnuKo1Orx8HuCiZwlmB5acpJY3U2uIC8HNAJFbG41NaI8qj
DT8kx97ovoWDC36K9s4ZwkdxMqlsX4tKtwH6L5xmLb2ey575XWNq2a5NHYyzfFXntK+Idqal217D
LQmvCZy2F3QsLF3XtdRVHRJbiD/WuOP5/6stwMl0vNM8v6M37ZtBOx9hFnW3KZqEtQyz6HGsG5MX
F+EJosiDS4MN9MXUqieZNMOTnMZ7iBF4shwA32utGMQuUTM7e6WZKx617B7zIuP8KFL1nUXiJMF3
drO1o05nog8p3GLFMxkp5S4ipOJspPbE5lJ3ZBMAUdknCbY0VAaNX7ATMkDQGEeHo/PAUYf3Sejl
T0Hu6Osq9D5LeIYnvRLGjp9irNWo2nsZy7+czK1v+rKdXsI5gO6cMt3ivk3JlefNww7zJ3esJPWc
cTyJehp0dO6E89npI/kQ9yWz5S7mga09hhkFNdUU2d7W0qxda0bGLWeQx8WZdzNWs31Uym78dmjt
TYWm7RlSJp7PenAhEJvJNaBMZsEW7F64flS3KCjUKuyHAvlSE1Lhapc8z1siQKf8EsSafesoYhvt
BGmYiHrzuwgLkKcQdjZ1F4dH3JTdTWGN0TmzUutekklUhKtpDsgoS4ixCyJ0ljnb7aavTIZ07ahf
gqCz99kAQr1s0xKWIxHpLTuu342MjTyvh5CddQ9IvZHkOYs1KCynXTvUT5FXOPsEqvhqoBA8spFq
8Ii9/kwp5xwHmYfX8GNT6t+y+N4R3R6viYp+MVVSfcVQ1IHgDwlKfSnxN+snUXXBCSZ+sqZbMrDY
GuOhM7RxWgEXtLxrdGmhAd5VYfYz67KytqoYZ45mUe1dF1OdPRQ5asncmrxdFDfEmtDCerCN5huK
9o4BA6VKrcz6qM/DKx7t/GhlwKIpqjgkqX7yZyIED5j9BKNrsdeYjx95/q0v5Hc95jD0VjBAwz1V
Ybam3fHaGODgUXoEK6ZBt8Y0DPtutJ8djiBjMp9hOl6oociVdGgTaZ0rXqWXDScJJG9jK5NGSlog
/AvEvve04Htkm9YtqlLj0ozed1S52iOxZc0nw3DqaG01pcI/X4/BunGF42uFVe505GwIElSxttuQ
BLSCDsDHjdBfu6CI0JE+4znD42O8dwjYjJ+LHn7lfpD073qNZlxMJnmeqx3n8fwPyuBfWtQQFHTH
w/mCHt5Gx/iusztaI3WSg1mpDHGNNvwjzvH4ZGH1J3fi7y5F3rTjuZaBPOW9UkmHa0X7UfDBIjd8
GBOSGcKkF1d626d/0JE77/vVfCq8iJjNCNThiu/61SK1dASAXKqoi+6cZm26t6GorAIWr6/CMd+V
PYvr4y/ud5/PENgF6cOh03p/UQsumaGVcbPHPmf5huQfdk3LjjOp/MPn+0X0xefjgWaE4SyC/1+i
vNj8Z2iR9T6fIpzCWaAlbG5uckgNOpoZ7Y/bahJ0ELM5uuqycfzD9ZdV8aOU3V2ub5rMb5ZkNuO9
4QAQdYVhMGz2bq7RgC/4gLYaPn18P9/r5ZeLYJzQFw/Rm23v56UJULmdWs+o921L69YZIqqI0DGD
68zQZ8A3xuj3HZDsEizR9uNL/279mAaWDQyDwvuFYwWyZRTEadZLk2TaVKaF4jRZGsEYF4H1mSEV
2BS1webjy/7u0TdxFiGnZApiC0ZfP45ZzMbD3x1zWUcl2VHk/ScIpvM+tFm1nsP6/fhyv1uwJnuM
LiGgu+K9LQx5uS4IIOByEJMelKEAOAZoMFA3/2GXEYub4v2CQYxpSE7gvzHeeJDz/v4u8RsMr1gd
WJtT0P01Yn3ytSYTV7SU9R2RAvoz3D6aSSQt/C8WLY4czHfSBEr6y0PjmC3ye73em04oLwAu6OaH
bLH/+U3lK1zGVxhH8P38/B3KMZCdzNl63naBPiGbQIIV84Uk9vTjS/3uKYQgRA/EpCsPRv7nS6UA
YJA3Dmyog0KuNZRPtls+/f9d493HwQVh2Lyoif822qvZrnfSzS8fX+K3i+PNcLYkHFm4rn/+HPBD
3aE2Wmhv1K5XyPKNo1EWDMpA5n6JNHYYVfT6TVgzZkHaoB/cADnKx7/Er48eyEWLEQrPn0fr4t17
UMJlNrXSU/tQEDbZIjhcDSJV50xL1CGtvGL98fV+/e64nuMS07TwXJz3z57iWOVOlan2eTFSoNjT
Bc2g84dS4tcH3GSGbsG3szEeue9Zch7JqTOsG3CzbYiesyrjVVn1ZwdMzB+W4m+uxIdwQTKiZ4Fc
926ZeE0cz9Pklnu2NvJWteZkTs5DVSePH9+233xN8JdQY/NdsXPJZeP+YRBtV3lqejiP9jPw2Tp7
Bt23AskDfPKffMifSFk/zu5/FVa7qLh/uNQ7MzI9KjvIEdzsu96jcV9I8KuD07Y+wUvdRvXF/Gmy
qMfAfgUAkCTdfZ1Qvq82R9ZNCxlyA4e42BkNbbS8NmmA52DujpabVIiTR+0QDtF8FWScA6UqcD7g
8dlwrmo3mdEm7dHps/F6KDs62FMHeYA2GzpGYkv+DsL8Hz+ofOceZOzOG5y5HjJ6C9PnIuD48Z4C
9tdMr+i4p03UfvbyQr8WvXsH4CJ+zueOxHRA2Oicgq81mSxbh7BmZtb2YckFji0ms0JV6croPuUB
ByNYq+hy8rtqcMnAobGUl6naNCneDhWbjh/UiYnsdgBZWveGcwSn0a1GWco9s+1h3bauseI6yZoW
nnNOJVoGUseC1ch+vfbCYTU74biWvH087paBMoxoBv0F9HDxh5fWb9aaQVgqCg7eWZT879ZakPeK
6mPiviRac+6FZx741sd9mBCBRKi9OfzBHPxrwYNR1CE2E7MDmt/3MEpVSnBOVU44k9siho3LfKPQ
TJ1ts2p3gRu254jW6wOi5vD08WP1m8eXak5fTBQuTsH3j28dTr0WdTYx5vE0fentQTwp5j0PgOmS
bx9f6jcfEoEHuxG9Dv73vnRkLsp5c+qKfd7XTEUwVMAXw5tF+lBRH+wmJe2tYcBO7KNB0/7ji//m
c1JXmcBJ8adTQb9b6kDXOtpORbFvAkD08GgewjFE6pFArftPrwQqjufJQWHkAGl4tyHSA2rCEsPg
3nDdz9NUkOjiQi2uM9P8j5cp5QaCKYRRnD50+91nqjAXdGHfZegKumGN82OPSPJmGP4fe+fRHDmS
pum/srZ3tEGLw14CoamSTCaZ5AXGSgHtcGg4fv08YAtLBmPIrTnPpdu6ujI94PITr3BcWHruz7//
WRCNiW+g1bxXEojTQqLuV/NZTmntNalERQ+Rng788Lz9ZA7fH0BbB+nIw2U4NLRPn68abAh6aiVf
ptn3iaU9Yrr+M5us+3h0P4lBlrP8Nj5lKNJSl0/jzn/H1YZBrYQGEMOSxcaiVhrglLPyigFyqxiO
lCk/i0bPj4jOBTC25dCdPi+29PxqGbE2hmMeyBc4rPdWk9erHp0ZKCTmJ8oT7/e+rZNJQasm6mDE
kx3ptOQdXeTle63vj6oY9njC36Su/skw7wObZRhSQ8QNiD5OCwqDr09pyl+9HzRTu9c88Lxy4kX8
eB++v0UYBf4qzCRTh8t/suknSNoiy4x831hUtKj0hEXW//aEe5vVHQ11fw4tVX1yS74jUUPmf704
FrkjtHNOj1pUzl1A2pfvAwcM9IhMO28d2rJXU0CXfhY0sVsFTWmlVTaS6jBmsAuCy7HrsK07FPSR
tyNhEer29V3Q5/k6lpLgYAkL6sp0LoDFud8Cc3T3cdc6n/z6swvj40BDMxBBo9OFAZKQFHQ2ij3V
abHJVJAdtYk658cLc3aXLX7MgQFj713IWdo1z0hcIaiM3yYKbMNez9G79rrPopYzBxaZHWJb7iFE
eE82gOOhRyFrwUU0SQsgS5RAYtKn7cdfc+4GQtWKMhz0eYody5z+EW7OmW5Oca/lgIdaqGYez9Tk
9MgqtsVfaIT8/SianNFBAYGFxuTmNEP1uxRya8IRVXn0c5k7FOtvyyZ6/Pirzh2ehS/oAcklMTjd
xlObC2OuODwF5mBfcmXQYoucnzRbqm0TO/6PsZDZgWrhZ1of5+48gKQI1/L4vk96KJ3iSWYP2LzC
2emE9rKot8nsQWbzV67r3cefeW7Dk/aYbPZF9eN0Ngu+0XNlm+9lLPNd6TpwNs1MW388yqneDeEz
OTiTafIcWcCcT+7VoDen3qHkvvex7XpIE73aaiCOV1FmDQW9OW/8lqG5FfZVN9zUSuTXTuFZu8QH
0zkr6dJYzuTaqCP4aqMPHqPvs8+yW+PszHsw7ziZFuJfJ8eliVrdQU+B12ayaRN09YvRBThTW357
SD3/sZ+oTuBAQRNDWOlDPg7tIQqqZ0jY4ezK7igR9ztQRQpWrtJQlUz4jo8n8sxZo6dNCIqGHcXF
0wexQOcvw3m02o9i/ilno9vqEjBlVIBfUS8fj3VmOoxXjDHCwRSIT7Nv04D6iMc3oX1k/NQpOGDy
q7+0qhB7LxDZhlJ590mEcebQGQYdOyIaXqx3IfbQFApfqYrPy5zviEproQlqhz4GTqmWqepvdTNi
eWGIYf/3v9VAk3qpSBEgnt6UCPgCN/Tbak+udl272AO6TXFLNT5eYeHwoHxMbz4e8dxKErJRBoCb
HHCVvb01OStj19p1tdcQ2wmhqIFKEFZ3O9ZBuS9dEumPxzvz5vCBxFCLNSPB4skJLLEHS9KKqZ1Q
8IT02YxrHSmXtQUi9n8yVIB6k4/MDnX+kwdBeqgbloIUzQgq8QUu4rxqvM69SNE9+eT6OrdHLQ7U
wkNYKv3m21kcgMSJmcrAvi37+z6pfjlOfY95e7NK4/rW70X3t5MjLjBIFyb6O7RPTg+gMdFrM9tZ
7GdzBuPnjXdN36wldYBPBjpzMVNS1x3LovIMjWNZzz9eVTmPIMAiUsAidh6xo9v5c33/yZaw+DtO
Avo3Y5zsiUDLckS5GQNAv7GC2CSPrdM6d2aP3XJUjCjAvvrxjo1ct24Wf6vwMQAsRK+2h9lE8a8H
DSlSOr32BAIO8bjN6Ktin1pdc5xtO7k1gxi6kxqip0jqYle2gLPIbnG0GeLokDg+TQp9QqPEwDtm
BdnLuJuDErCVMNp8W5V4B+lDjT33CHT0Bj4T0WGVpisBXfYmmbxkZzStOhQOEM3BSsqrQWsGDGwC
vCfyNmSG821JrahZJQAF94ATEawZZ7mJ+sQBLJwvkrTWoqmc9duPp/fc3uQV9wz2CZarp/cn4s11
p1z2JjDhl3rqXrAvvbEtbYs4zSbSIPF+PN65E07MTbBH+Z6G0MlZcBIlaryixR5G61JzukYO6DB2
4pPg9X1bDTNQuoYU/qgRvBPns6c8sZDbEXtA5LdSLjZeo/+jRkWriq8ApIS9Yz7HjfgkZbLOj0uV
lhkluT4NyAJZ1jCEHWoilZq/JxMe0X5ja7cQXfRiA2aGHKd2ymjT5UO9LtBsoLmNobdbm8PBAeXv
ZKN2sPRe2xqdLcIIYCgbTu7od9LBDrK/HFzGVuMEFDD35ngddGj1pJDJ17ERfcX3HHP32alXeZfZ
+aqbZbzJ+D0oL8tfcD6ML9krx3Ma6y2MLv55iZVQ0nbZButP86G2nM+W4tyKu8jCeQFtOBZkmbI/
7ohUb51S5IPY692LolO4UqO+y43uM8Occ3fRH+OcBkaDHEq0JUex952FUEi9IUTxYvPx9j33ILp4
LNBXoN+GzN3bj9FrU1a13Yg9TSc/VI5YkYw/VjnE9KRVn5DOzg5GvZKcJYDddhr2ug2XkSg4K1qC
ewPyb7vBllsQoGCpu/STg3nuInAp+/NaQNl7F/wWSlluBooKt5rm1mw9N8RY8rEqml9dCmYhcT+Z
SePcvlh63iSwQAi80z7N3MqC+SVOy6YigeVlGkd/bsaDSS1+XVlaghpD3YWTDKy7VEd5CzvCdhdX
qbjyYz/fBpWtvnlQgqBnRPjOfDIfZ38eFyJlJOq3tK/frjQ6aq2WJ4Q5Yy1/WUH8kJjD18ICR/Lx
jjo7jrdIbZL+LpS5t+O0g4YHB3i8PZmopJrTvQiloWnWN588pOfCVopTgDYQ70V44eQcWggRO7hs
lPsOzkjSAnEdxW2DPmTmGzdFVd+XRfBJoeLcBv5jyNOANZvtAoyeXu6R09mhZvArsAvA7e6xqYZP
cg7r3P4lI6VJRvhILnySF3UL53+evJJrxlTPXSJ/Y23hhkNh+CHl2zjE8D5FK0cXm7ReuAaasSAz
G0B/uJ8+2hRVHqPab/e9CWMBVhs8o6RrvuLfUK19UWBfELX+dvJG/8F3uDVXrmgBTGnthCLMUtqs
zN/6aEJnQed5kvpzVvXXQHHkBhL8r9QfcONWVrrpS2V+lYCueexN55PddG4WgoWpS4mDfXvagC0K
2bYCfsJ+ljMC5rOx6nT70ZHOBTXTR4x1x08GPLfECzMLoIxHsfV02mVmxKjvcUzSOtDAxfWN3M5k
v2srjnCVbhdM+scH5hU7cRIQgpjBUcfkuJBmnqx0rOHNiZtfuXdxNw+TsXe/2okxhMJSzkVSFcWD
NEtE0m2Qk690AT/pioeyn7tNB6Rvp40jyPWPf9SZeSfYWCjQiH+TTpwkSoGr/LIzrWK/eAdvkka5
iwTdvFdZ1T5mCCWiHpX89fGYxvt2HwrcRDckP+RM73JfLNdnGQ2c6HaOgLLiFrIFkIrdRrSoFaJc
vGKngJx0ik2AcFCo6MnAvLCN9cc/xDpzhy28cOAYiL/SaDPf3mE60Ai37NIS3nJm0RpZeA2pVcy3
YKuFc8HMeIcuA40MxapFmYYisqGV9FHRoh6+jNaoo8If6d8TjC8Qy5v174TFYpeMbCkYU/kWUJ+z
A5L/C4vNFVf2sLHdLNmAFbbXjSY6JP1qb4MFgLf2Y3xmcutrbonphmMLCQ1rzPkx8fvgWOjek96r
/JPE/Nz30wGDg+4tHfrTwhHltqxoO4vvL/LpawIsbT+5U/qYGlqy/Xiuzw0F8BqsAWx0no2TAISm
U10jdlPug8pK1rL2FzbfJPNjkBTx48djva7b6Ulbqr/4SlFlBMb4dl2F5hb9WKYkBwPuyivUmRRk
r9k2dpGshrXwCuPCqPToSzeZ47VpavGt2WlBaFuF3EmhN4fXH/S/8g2fyDcAy/O5cf4jJbB+6V7+
D0J8aaeuX8pf/+//Xr3gCPgifv6p4PCvP/QvBQfP+Qe4/KUxjF4tLWmdi/zfCg4BCnvk8PQ26Sjh
bvYfBQcr+AcdXnZ2gMDIUu0iN/+3LJ/3D2IJ0iuKrbbHa2j9HQWH01ckWErkCzaQggxpwumuFjqE
/DLJET6IDWdeoUwpLunnqm8l2kQQHZzPZBCWY/LnzmZAb1HCX6T9Kf6chtYdDR+ExFy1x72nudW1
AW7fIsT9xyJ8+eff9yfy5DQbZBQA+Qt2FR3u92KDHZ06/MyTaa862E6jOdW3edVwN3q23OjaiJVv
S4kLm2LtrkWP/9vHwzvB6QuxBJUcXKBQvskan2rU973y0c3zuj3KMBgGTeBUtoWXQIUGKHE5mYgm
T6D0UQ9G6wXT3siK2lUjMTYLW7qsXysgSfGqiny4zKg3SwSioCT585hvMWDi34X9hY6pVWg4Fk0S
cjBM4hbLZyD3qN8CEbhDFjVfz9CR9okNBzry3PpIBb/+DptY7fDqXKRMY0NR8ai521YUXOe9Xk+o
jFqmvG5Gmk5IHcCoxBH1OLqtfMH5K9XheQzqd4LI+XYQxfBQ9OiytdkkLiMDyQKYeb4RjpUpLpNI
p/ydKvlkxDp/cJzS4LKtJ3NDRB7dBYNXduuhlXp1YKpQKo8NnT8bcflaOzMe+Ezda9GugJ52j8a9
v/amKrlxYGZQlgkAmcEig1/jpc1tVQwoCQ0LSSPrPB//Y5BB2B2lFCIwd7eitMGawKxv27KLjkBy
pp1bG8WhBma0wbFteMj0cnios9n9yuqYGxAx5kaYThH27lT/UKjEhrFHtJOOQn0DuFo9oX7HytTc
t3t3kdfwxgb2XyeCSxelwH1dJ+r3CD/um97wR5TetI8uBI1LHGXtA5w94x6nM6KUbhSXU1UFl2VJ
MLMOstrOVnYJe2fl9jOeeESXm1ZiRYMFGjbRtZnfSTeB7WLEAPXNqvlhR/zPOEeRPozRRYj32kQn
Vdh9jbIWx9nXOrVz0744VD6LqzzUf6ceH4F1awHwRgCqLQ4SUiqVCyeHV65NO82I8rsYCN/W9ZP6
2gYAhRZSPPzKdTSGBERbame6zqVhVDhC1cMD7Y75KqgH/iorUTuJmOLKmPjiYNTkdZQvh12rnRst
1gcgnXyLa2fBqgvwcRigE5WrIRHDLyNP1U6lpn0T26xEBHhsZQup1qWG/tIasQnmNY/li1fgc4/K
Upatu0lLBdSqKLpz9aj+QfN5vhJjor6ZPKQ7Af0QicI636KY2f3UM9e4RzsOPeCFy2VozG0bs45Z
v0z1skULMQ2/FAqQ2xmeE/6LMythu3BIbIP9j3ITEtyxFx2LNn8atbY/JmlT3sT+b70PEHlOtdLF
xTwqzUPSOs+IDdSLdmX/EJvsTShXebozYUWubbt4xkxu+NXZnryWmcOmxEQpnBIWCkJ1t41qW97I
0rJvgm50bnrMle5F2sqn3nGrZ0hr7FYPenxjRtWzBZPkIkOP4evkIwUPMduHsY297UvswwAmPFQa
jIwgX79+nJ9wCNqq1e4mJUW3ntJsvqJK2z5K0vA7VXWGv6IYW4RGZ8AyL7IydEc93XeViQ447shY
7Uxp84Oigs4ylXnvwSzy6++IpAeXKAZgyuiaVn3duRC7zUeKr0buPg2VGLsfadPbTymMrDzeD9Ys
bGCWsyY2AO1GvGprTLSPY2z19h2cbNi59qS+Gb7qQnyMsMAwnAnYYD27W/aho686ivJiVU0dV1Mv
rvsqwIiNHXa0tfxLp7fabYWHhub013Ypyy3cMed2bqglOd5kXTdO/DVyousSjtNap8a3j7GmO+AU
/62lcblBzAxLL1v9lfplv8Hf62eemOVBE/EP1dvJIZnpBwmjl5cV6mmbwhkmdNjxbDPgm+I+2V5M
XY0P3dgYsPXzYG2oBl0Uz4kBMcTptT1DGdYCOaiwgUbsZv5Ry/GHT4saOXYZRPUB3A0oZW2yQ/hU
DiZqOTXJsih+x3LufGrvwkNUxVZhYIs7Jbx0Y5ZacJGh3nFFiX6EscaBhfJtXKQKnHqP7fZhpqwe
msagH3ShDfvSg1gsO8vfVKNmhtLyOZZikTjRASqaWqlfjE4a7PvY+Ir1XrCluNJeGiKwio3J3P9o
5Ti6oUNaCnIRtdGIxKMb9lB5va1rjM8C/aDLvjWLUJh6D4YzMKiSBi784Mit1ypqf1jV2O9iJ+bN
4wH3tzBJh1ViAuzMhFvf0Z41oLTm7RbUVoKCWo6AdeBPz74zAPC08ulCTAu1qMjzJ1hKlRe6k6t2
QTqgCk9H218Hjg+6ZLAtIkSLXpBh+lsbWXbvQJ3R1LFjjWrEEHJptivJubqyi1ZejHOE7oWpmwcw
E+3aShJOVbuJYzBHgoLLSnWGc5RuM32b0YcPm0W7gCbUfizW1qBVR6Nx5xdZ6A7VtnK+l5msoOO3
wX6aneBQ9pH6kubWvB6ivj7mCHqGrlnA9nJz1MBHdARb27JvvZYScxUtqIO4gQmtS39bawM9FkSE
VqNjIQ8cWNl3z42hyetqRBNWwcoMBm2LlGsFULa8LQyNtxxxqEOaWpOF6v+wjrU4eEBlx9gVKTve
tark4GMrg5pwZF/hVoEHXT5qd2U3+ddGPasjOqVQXNFVROekdpvyFy6u19APvMtgAvce2uPYxKsC
3BggnSS/ku1sHCTdlhrBYbe5KObIeuoR17NRdR2B55oj6owJTgB+mBmZ/kvCJCxQOxbutF7U8w9z
XQehxLURo4TCeRqLPk0pBKXZpd3F7Y/Sylz9ymhtPNRXhkDT8gkuoA5jKm+h0GL3l620CTF2L3GG
v6rMqMKuGJe4QNa3UO6KNWB9UW3Q50gvkK8FtwszOfPYfmVyAD/fXOIZVdkgbCkcoorqpBCU0WQO
s7RybpQZpfs5EfIvU/paGzZS5cva6KvXECnLLN4hcBXIFbWIyZqRw+Ussa5Jo1HSKyGF3up5y4MD
+lf9Jo/26R9q0Z2k68AZyAkTvEiX0Tp2egKiJC3DOpHOzYz8xJ1WSdxGhtRKtj0ygVCM6QSFJUFe
gsz0JP+aZE93KwFsAemf1xlYNGKor8FXneIXC1m8/SkR8MIG10n4PqNcqkmTUuaGMNT9OiFt2EK9
r2uELRAUXWeJWRwo3IvLAuWHva2347qsRi7jZvGhKaUJ1z5xWh73oKy0OxEH/UNqWvFNXBJpCMeV
1/H8+iuC+ruF/mq6iup6uZTnUv3u0A5bpYFHeBLUtfGFa1D8tKRLFqzFVDtawsSjG3MRrcqGn7No
TuxwFu8fklRn7Yxa80Wol43axaWrLvQh4/v7YVzHCx+0Ith6Amdahq1awl/YQ09eNxXIkfAJiw3s
vV9O6jdEg3Q3zVG1ERm+ikY6omijnAjXCTT0C0hjQf0J2uFdlWnJIV4d0i2Pvvw7HFhjBnkVx1q3
jzWzPkaUcJdw2BNhndUNijxLeG/hVzywMM+twp5Q4DcRYfDgfJbQGKc17OW3gI8F4Qy+HdW/JY/8
o5fUV1ZVSnCBezsl8g+hIDk3ntuZm7hDTUbZBIRJwMziCYN7fAzsOmsdhAa66jmOBBtTILrbWoO6
EKOsv/e9bd+gCjV9G4m4P6nUvKtTLj924WLR8wed9Y5FSPUm9wbNavdaaumroRXuVyU5aLqRIazb
s+t4ithgxsCORywI1gHv1DEXU/WSSeJmDzGeq49Twtd67NvEF0VZOFPLjwKgfpr4xtCGzSCF71eW
Vo3jSWAtnNi+vpxHbdg1TZ+suZrnjaLQhFRrTwSVSZJXL1mOKYivu2y06yOUCiQEI6f6iXKpd+u7
MWTnDiG2SGuqelV3zmfoLGqp73J2yDX+gntF5WhpHr9dfKfXgPQqSFIT5O8QeVyZbeoyUNtKTdxO
KcjsILG834Ophj2iWfFWM8wXSBqPaPNYNJsJlzRnjNc9yPyroTHtp0EirJHOVn6h66X1bIL1nKCS
STFcoGHhHyKcdNZIlc7bdOJAl1wl+zhAbE03EkjjmPbeTUUZXBJAzlsx4ScCfmVcNzX47Wq5YUzE
6+6GuHG/ao6nfpd+rEMoFbaNAHvLHQsjlLh3rIpD33OBJRE+NSuSZfKSOOdfmu1lhzToUcFxX2L1
Scz1rQC3zZ0CzX5to8/1Hal7pFxRkP9qW7ncmFMkr3MgNpdZXxODGpQc0FQaHuJZi2FZOGbx3Fg9
toNdMXtozUb4+j6OGOnyJLUdxs4Y4OhhL3ENRr/BQtgZuUQqe6295oOE+VBFCLa1tYVUiOfORXxA
MzhdR/PyDyIC+mittzRrwigF8DmAi/PNCzqcLeoB1iR5jYnpGz3JxBoRfr44FgFq3VzCaKBNhPLe
hPyVhiVNSDqtw2okEWl9u33EVMwN0ZhwwtbRUMcpAwlmtyFx8xNb/qWyPt82aZfu+oHoSscTeo8c
IAlFItz+oUuLZ68hf5wnQz75Y2Gl60alA0klcxcsUgbHeV5q0E6i3aHrYB0MHo7b3MLJMwLPKUKU
wItD5/jVy6S06sXGuI14H9ta3C9ZT6vzm8Vr3L9UtY54y0jS7xaifRQluQzCu9ZBn7iNuiW3Ewne
oEnZoXFsz8U0rKAA9ltjjssDSkxkLcKzVsRO3m1pNf2DbvTmBgfs6sVp8XGEgKcupEH2vMYbhReg
q4wWgWAKSnVdyOvOS5FiQAC4eukiQUPG78iMItuGUF85M2ek1Xs0LSeD/7PT5/rHqwWrX87FCm0y
9KVTe97TR6+PtaypyiG6j6BgsDyhScl16SiPAlBp1t+BQvuXxkiZBbHA4DI2ZHNMlScu3ZiJo+eo
dkI3nbDyxfBAK5T0flTpzl8qQHQq5XWZUx/yUtJkmpLzb59TOm9SH3up3C2/DJMn/+r6jnRbd+Ib
Q9jI2YwJHWqbv1RoS+C8/OrJDihi+QDImrCi73eprLE4GMtRnZb7Xc/zcS0pljw79YTkaFNmyHnQ
s9vg1EplZEleU3yTxDqZ7PpWFw0rU2WEIq9vsRQxvkrUehSy3T5blaCXuo6FRAWFVb6u8NQFDkPq
ahqorr1uQ1jyBBKxQH1w6jWkmGIqHlar6tvXio+w2D5w0YrQRUVqhaRWcUA4Kt3jd1CGBX3Oyz5C
+/m1PKDFGtMALNsLKTgy9Ushb05R0cslBaExSX5jbaKuZo6bCCcVE4yMi3ynH1O90uWU39USCNSK
ADhY5BYdkKzIpdU9ClNoW7HE8YgzwYSq4Iq+PYZY8cwRBFRBCS5yE8p/ue6EsteqDWLUlDMo3I0b
gV5kCBMfCcocCT0CHr2h8EVTlZ4PFUEEvOrvs2VTKHO6sf6BVIC5QXhKfRNI36wisykO2lJcgdHG
tUZGHx1fKzUwmvWVT6jRhJh78TeVJsWeeuaKswyGf63fvD6SU07tVizWvtjR/tL1eQmXPY3lK0qC
pboFYPXPrZlSupQ4hB1EZUR3ulGIS1mZ+RqKin/pd239vTKooRltTE0N+K64HEsruRlsMq0w1jsu
dw1DSzhr1fMUE+w0eh1cjh73bDUmTGHi1M0PHR1RZD1yDFFa0qdN6xKeYysRXC77uW6WaxjiUntR
tAUVySD1iHnzhj/OI6ouUuA098lS9SYuWV4BErRnw2dL2HPf/uzrqHpJjCi+8Xq8XIxm2T+IF6FG
RB2ycPmcaKl+vYa3fkCFFLWn/K7EFWM72zyTLnCw+9e3wegoAfd+nNx4XPnUnSiiDppj33ix5vBU
jIF/WQeEIbXKzfuxUUMYlOgcuhWRsE06HCZuZtxLF32ytGchoeAXB1Xo4hKdWXHpmASxuL9Vm4Tw
8KkF9Ci3zVwRnI8Gt5kdDw9qJEyWOfU5vSrMe63ENTXiHvuOOh1Gam4RHalfuOFrSXDoKFr6SLwd
Y5GM62wi/Gy5TWRImpNvY39ih1QTwUlHslMuFsydZVEFrQoOhcI4+xmZdwrUIzVjK41IFToCZwvR
g7VJcXnDY8/meb1mJ4/ZoHKkLprKjh/J6pVcKbNc8ol2ogrVWNOXhqLNN+kRtWtYXqhwwLjjBlhK
uksGzlEeWLxa7iDJ8Sz2mqZHd9NIvcwspjI9CFwBjqMsKCIuVyWELXPT5FZ+g5Iv4r9u6lD1Qt/T
qgPeh4SSCWeyoToNKUNdQd2AaVR7/S9PRNOu46evBAEeDqgBSYjExfsv5OIIOep2Lg6Z4JClMk1u
EPl8HgaHWXs1/MNYg6My5MxBV+hkQ8NYfycqyexVPykUrVALCohbeie9HhGlNFZjTThRVRERpBrU
euhZcOXDn8lNSuqv//P1YKoy44nRjL754Yy8qZJH5SDmbvqCMq3alkmW7qqx4kCnRJWx53DJ0GuM
byBVAbGYnXS+ku5MRjZ6CpHo/Hdvz5W7wU+W71sKxV6LehIqt3fjEgWoqSYlk+bc7ygk8MXjwSsy
tGV8+2lu4gTRHoLZjoLKpnc8Bsur3j92UfcvnOP/tio/aVVa7iso7r9vVT6mLYFEm4o/e5X/+lP/
dhBz/+EDrAckioMzHLc/epWBSdsRlM9iKw1nHPT+f5qVyM3r8J8X+QsfPJln0fP7t9y8SYcTVmxA
G84kewC29zc8xN42Kxcct7NwrE3A3MDw33X7cS9L8t5J3ItXD8CGFiXAYGxuoc0jT9U1rfPycdJ2
bkDIrjrICuzBEIp7m/hguGlKUyJLCYbHXxsDb90c9NMXt/BROUBN+xMs1VuMwT8/EGAN80X6ByLz
BGCDDdaMRYpnX3hV4r7gnWxcW1D07luHK+rjT3ub0L8OxVKz1vBqaSKfNn6bZEwg8hr2RV6OGCx6
WbN3uqWdRZUeZ/J5Dh68PDOum8iZ7j4e+sxXspMQHwC9hE3IKddgrPNB6VpjX7RYYh4EJGnYfg6x
cIm+4md2xSfJ6+uHsgPBUlATJmw7BY5OFWJt3pTaF2OFO8rKkw1pz5ghjRgOnZdRsbcymRzLacLx
UQGLab/bRkVjbCpSLdRNunl/9/NdutPAARC8clFHOMmmMyOJ+iKObETDbD43wCN+hysr//E/Gwto
lAP4lzY4oM+3GzjOLL1IlLIvrHY0rnvMwYmoy+muz0z59PFnvW3sL/Ps6oCQbGeBoy39/bdDpZ1s
NISS7YshSn638M43Pb2HT2gP77cOg7gmZhD8N7fUyYGkeGd7hFoI2qJJe5H5Aw+J70otNOaccP/j
LzoRVfnnJ6EmYEB3t5nCU2wZEinGMGuGdZGZaY5J68CY2K5gTYpBJmlsnTsvtqs4pIu3OKxW60A1
0von9ua/FZc4s4OBjnDt6ctRtYGFvJ3ZCFZ3FBFmXkx+Zx4tmIcaKs3Eh1Jr2aEwghCszM3GBW/V
44D8engd2aa7/w/39XMrQPs9sINlpd/hHHP6NFOZSw7vEE136GGMiAn2uD3L5jN76XNDYbcM0gFw
jIXGy9vvnqTfVI1XWxepw/QGQcyR1Qo050PfZSU+Xuy3Vz3Xt41oDZRbyDQM9277yqSrirqW2jHC
aWBeYSwvnwRoqqd59Kcvg1DcDh+PeFpTZUjKuqBgMFJfFvhU3wDSs42AFb6XekROhegL9tlt0053
7ohTcUrruMQmAT3kxM/Me0qHwaakhHHhaYt3r5+69X5eXN5fb5AO0c+WDWDiJR0lGgbGKWKon0yS
8wqo+7OKyY3FbcpGDCDhLQjIt2uCMnxGImvZmNnr5VafSXGq1NW2MXycHq/nEh5OWBRZg+9BlUF8
2qBL4N42jVaUG+zP+I0RHYU0jBwao7NVdj8nM2frkixxrsxa4+bVmwxLAcegx78y4sB+qRN/uivc
utlThup+NqhGHbApw8m6XUpFUFLrp27wqgs/tq1jkzGBK5Ujb4jYgtbQxjKDB8yV0UZO6KIaJJkO
f3WL3xXpUJC4OdqWKf4ycZ9a7q4QNWP4zLTbIkFc15RG6Y7ZJiKjKUrhbVKxQ6RNJWvx1pt3WjQH
LsmEVV20+JE0S2cdn2OkbbufeVbUT54UpjyWRqruDJ+oRaOkN5Bc5nH6bKiAJfNmy1205BH2eKjJ
Hp5El7sveWqy218tkJURtD9bQy4vNAnES0la+AO1aXM/1F59h483Mjpkw6GXxvaw4v4dnNUYOLww
hiJZoVbDIV2wGHaUa6E12cxolEYPYCjJ+iyr/dm06O9oFTVxMDHMDz0/765tYxTZB4euUGCzTiVI
lwcD5NLPvIwpvrlWF4CViQCeIIMWPAB34d/SImUd6NTwt+D2aNzPHfNm9zqWzK+vnOCl3soWj8QV
ramG2q5N522lvAWXYieurValULN3TJbA5FVbPqbifKlnJnbclXLhKOoalseOKIxrTDrYNTlcxRfP
zZlNlWWyC4fKVyIcdJBPR7ncl9rg1e2OzmBd7Ex0pOuQkj22Lg0F1p9ulXD+Kj1W8aacfeM6ASjL
Ujolxs9R5ZOi0aTkvenyCO9pQ1js5SHTgoeWVnG7QxgU9LlGYioNn7eoA7Q5bRWgXwqEAlYLnfQY
SJJXzHR8U9zBh6p2XpCQBaQAdDwo1o4ygL1bM/4mqKx5axPT7GcxDNggzqm6KigtrOt2QiYem2bD
3xqpTrmvqIYDnjgM01LCBSI0Vz1V4Mi9R5YoxaLM9VEC95xMXYMm1y9ow1ZyVeZBEKYOoriTo9mh
ErO6zwErbvoqkfKYk0cTGbl5spr1Vtx2pHzoVkd9+atymu63TzJ4cEyvv0ZgoCe/n7JoCvucmwmb
Fi6uUZcNk6Ap+d0t8qbdYrLr/phmz6BqIMBvtXoTb4EIeuMq6GW6NrJKICzcV9dBNhgjhacWcW1w
LPgjdPJKuYm7q4WKLgzVefXOb0f3SaZlt1VCzs8uakhHwEExcsyjPT9TqMct0jHnsDUGltGPnCGk
CimeM7qbHYn24pOuN95uCUbp+Ex1a66bptQ2NTHgaiB42ZY+njpcTBG9faoHfd4iE57X+Bo2yF8r
p1e/orgaMSJKtVsVVOV38Bg2hquiW0mRQljEnnWFs+qL19mcj3TW1hFd5LAfGmNb4gCbIVh+jbuP
zvVvRYhX5w1uiZSJCqvqMFIMYKKvGtfz42pZeTleEun6e9MylLMWKcwGe9HsXdlFEK3tPqZbX8k2
LLqWhLtSGvCPqv8mc7eW4SDaLb0vBUNL/1F4bfUd507MEgNj2rZaZK37gt8R/Bd7Z9IbN5Pm+a8y
6Hu84BLcgOk5kMxdqV2y5QtheSEZ3Jfg9un7l/VWTXUV0Kjpw9z6aFiWpUxmxPP812SsnriVqN/Z
ON7vXNnNyAQN3lEvtRQ9EkH9aIy6fUR4zUMtUH9gL0tG815Yio/EMLAx7JqWYpALOcEM2JaN7iXi
tB1/pj1tmFQbBCbNuRuPLMGlwXuPbz0l+H1xjB0tNksNFNkZU0ihLGX3FnzDR2LK5ZEKIRF5a0mc
5RBwH/uaHgm6W2Rz+bOg3jAXnEpFPnIEcRozmLUNp+3CHkX4BCOcO23m69RKPvoYPLujXLCfHB2z
aD/alseW7oypATsq6/LDaggcgb2hBtq0G6vhM58NbfXNUZnf/l7bSYbD5BFgWXrjAC0s51+VP3dp
5BTC+RK4SXDqs2A4otQEdESPkuuQpqDsc5hGaEbidB2Zp2lEv1E3fCVBTIsXCk0a++hbmX8/9SqP
3JKo94xswqMS7rZfkQq8bUFaeSGe8fltcvrqGQbwt1VuXxdLmg/FaI1HzlWASSugBVrq1vqZjln6
E33A/JJqgMtHPvEQeFNBOYlMvVsxaJYXqKvKwTuDlw50WBJfASXuco7TMzykM/nBi3HBkL5eOwT3
z8Rp5iLsUXuZocu7oCKGneBd1NNS7xZzLOGGeokoYSsfOlPq5yr3u4iGi+GHnAQ9W+NmfxJiToGX
29Ih7CRW7oaDj9e2yKhanqnACELSXjgugsSJVeXTlDRPn0kr5pd5TIsnU2vj2uep862Y3SKN+jJD
AA/qlYcdloz7QK75tV8c+yxAU90wm9Lhu5XP7aUiPWFX546+IOIVSShHsLqDyZG3FwyzU7wgKU4o
zkq8ZZ+R5vDqFm17nGqbjA1alu6MVdPFRExFGEzp/EHDRKd3xjDI/LzkNMlRfGYIN/ST2S8Iyzbm
9hBkGj7aqcWd8rbmzcih9yNR6IpOZeEZxVHz8NzP3PC/zakbrrptp8PCRXip1YAApg0ydBdA5/Yp
43A7FDIx86hlshBQjN70lFrTbIe1SpyW57LsP+hEs0PU687dkgO8hraxBmN0K6wAcK16nURl3VhX
4EzwvjXoTH/nl57kQDTnX43l6mQfCNB1tGnyJGVn7f7CPQ/ay5+HyuzeNFqRd79c5W5CzhaRjoM4
CKsKhGhG5euyKS+229nLMTRu2U+jGrmHRgMkOxFTjqaHl+pxokzjUMOGQnQ2Sf5gGaC6Rj+Lq5OP
KHpzyPK9L2yc5fTHEJ49eA7ckJUHuMx5dn8nZbZ8afFl/pidxPs5uyMNdUbr0rVGJiryXQU91NNB
bTe/saN0EI/ZtuqjN7a/UYinj4OCZwi3nDIqe14yCgQI64aIgiMLpdf31E8QeC1KCkwselLR56bM
7Om2ErtqZA1Un6NJLrwUmvp0Ib3pa+aujY48OJwHwyMJNkzaunyog5ImktpaxFNGvVfEnT2Y8ohr
uVz0+5J1xJ7+ucH+Dxb6L7DQW7Qa2+J/jYVe87r+NTQjeOCfbo7Tz3//t7/+q79hoZgz/JvehShB
m8Cd/4yFen9Y9g0d9YkiASx1cWdQxjtm//5vMvgDEJSxkfhqIlgcj2X9b1ioDRYakBd0Cwp3blvU
fwcLJXqE/6X9T7sYGassqgREeZhkb3Fy/7SL2ZCJFVZ141Ibosk6DSvrCs6uOkFFy024K2jnbCiV
nqjVYzI1EeKi6yRXntsfZWZehyiphytEgwwaNF1q+7JspZTvZkAUXcxh9Il+IH2rFpjPPHWdLxMk
9hXp6fjI8SySfd4ook+YnL1rOvOX0eQuQXsQKiNWbFT1hZzU7VgtdPD1o/0pZnSIF7aABaWwa413
k0Ko+mYXifbuBqqG0D6U7kwLtKzsWyMhmYK1NSyULTRGiL5ov63IywB/1tjuDTvKPFt/kAYzIwLV
OBquhZ3D5XV00bf7gvf2BeVy5Ua2VTcFhrwkfzOzldD0jDE56nM1uSccOKBiiGdeXKmt0+CNGduB
ovwuWHfU1d0cGV1OdNVkWQeQoNcVmujRVV6ijnyJfUUdmFQI0CG7RjJa+rAHTdqNpvi+FPRF+oaq
ZnQFnog2RLI7EjGDJZpgfuIt8zpntwHLPZtG6VyngNHJHLVnnnQQsLCNW5C8b5XvvbSek7z242r5
pz4ZbUGJdOuU0Ji3WYbuF/V1gochZMPyooKQBF6Ddgo7yhDOLvXEl7HlECRpnwBw2LYEU8G6zhe4
/dSnOrjNdl7ubs9dncrcOCQsscfCRJE79hhXrXHGTzlvdez565RRKNCpvb8myVE2lfW13WyUCdsg
tteAwUOGY8qhf5TC8Mv3vCdm5Q3pOVjSTtewuWJHv0AwDAdLK0bvE3QrDemVKp3c/J4OkEW8c5QH
OYQ27KpBRhbk+T2VYfNuMRIKeILaPOXTRvVH4u7QnZYM9s2s2GZQmsqGbnuKLUbMkOPgh7dkVmoy
HAtBNrUZqDZ9AuWE91osKFId65Tq/urcqo02BiFaWu9ltzEdOjTwLBSlekW9r91ieBMie1qwZYU9
/80+3RbqNqf1wzRmGva8PNkn0/pi0FBCJyPpByga1V1XCXqWHVnsx6SzzgGGybAYzGE3CHILKrnk
Z6nLZj/7DVrTct1ORsdH03JL642+uG/16KP0NlMvpN5QRJIuin1Te+N4xjSmTpR+fwKRleeejs9L
53o63raKUF8UUxTORYNs9V5uNLIXAhl5Jeoo7UQgwpYxlP6r7JcDwYfkB/F0wk7odgY8uOyR3uKL
Q9Sl1/SOWg6yFjDxHFByvIw53dVmk5vhZDm0XYPUPPLTq4tyVsEtu4ztiXR//QtmdY19mm72Hh+2
I2NHXHgtA0q6YYrqulM9Oy+dXT7T0Hm3mcmBadW4VXq+5i71NsZAj3c6Pw8BVO1WWZTBr7sUFS7N
L1nkT/Jt6FgC1+WqkMOjrNLLvm/LcTclG0bXRL67Nrkd9JwMsVmVv0qJNMKqZ7oW6VV6yQVZBp1p
RsEIVYxojkMw96+ypeJLQQVQzxeYIfkQ8olevxrcra8jL5hmnq0WazXvh3uwhmqIRBboo9+XPzaP
jRnleHCmn4vA355SAQJu1X0WjAoaFNMonwrzKc26p4keG+HzS21Nfb/4Un0vb6dZoRMPPFsN4tK2
lnzOrc49s0llEW9Yv29JZPjwuuwr5beowa3ldzZW5jH1BoKpgUBoTLol54gkOOs1t3cDx/rTSMNT
iL42OBXKe07c/mmeRmPPMeFfGiVmL6Jzb/zCuaJja/KSicVpVPfK0lPUjcV4MHij9kbT6XsndbJn
e1kCpmrjeevFSGkhPVbAQJEK9MO6VHtqTmiRVK1H5ufwPFBrwCt0kzMaao/02ebHa+T3TObI5DJu
h45U4sIkxFaNr2VduHur2pKXuZivrej6iE1CvXlCvTmI/8JSTN+HLfjqpujvtcOOh9kCD1KJA8Ca
90gcTo2rDoGlEl7FTt5bZtodZr//UdO9s3P6bTgSUvDaEuHJA1yg4quycro43WzcZ6b9rIP2rhyy
d7egvYudamcQdRFy0u5cEXyTwTxEMAVRcTtLW+E/+oN9GHK1PC+8dbQzTmR1cYz634okNb+WxPjH
ve3xURMyCS1vunrrtKOa60yA8Lh3ps669Ng8wm5qafjEPZVFxVr6BwbC7ZQ143FsqVHKk+KAOiCP
0oDYuBwNP5dZGW1J4IVwSAEGPvLyf1ADN95EPMK/XzdDPmXVTcDi9d0VhbyIWJ4oCFVO9kmWqIxm
S7MXdNwJc/lmyulY43EIpo2LVQXBzurHF+qMgda86gc73THw16/KK8rdxO/jLkVTRAQT5JcJoM+E
it1LdKpWlFKieb8gJwK/Tbo21ltmXpzcSfersNdw0Kn9kTS6pYXapAhN9CNlPX7ByTRVdv2YimnA
2dAjMUMRFLV47WhVoWzPNM12X+tW31lowaLcstpjoA2k4rZ4y8R8u54RmDZuEArfuZ8NInVEXdYP
RtpOSyzB4bBCrJvSz7US/ikYiu28TPabXIz2k1AoeuOSik7fvePNSGrs0iQlTMoGtR73rLWbxuBH
JaZHM2OfGeU8Pg9O/TjXQkRdQd3RmumHAuf50Nv9nkKd5owt6Ys/kLux5BSdCnPcmfx6scX29o3j
VR5nc02+q83sd2wu/Yk8c2unmik7uMhPQp86uKhizSP/cPoIUsJnasMXV2qWivcWIxi75+D/dglO
jLXTskJndvm98b31xZtZPgvtf9iF00Z4Cr13ZDJ5LBLXiCwvU68I6gyAMuOWVkAagG0v7Pzy9iHi
DVMhdhDEPD4CKRXw46X9UO0q9bPti0+YWw8upp6+2MNEHZrO7hGuOPFK3gfN362JIDQnTC7a2l6G
rdGXl2HbGgROWjIj1OnVtMojGGoRIcxFDKKD5tlHywhO5Gf6Ce+Vf9w8t/situBIfcnyOg3kK1Cq
St9ogM/jDufhz67wf3A6l/sOAXhMN7N+y5V5cWs7OLRBv8bOLPJd0rpcEKSRxEBVKKYcy6gj0Sjr
vkaaxBbpdHfKHGjqG4f1rpJzcJwbc8FV0f0oUyKZKVbO8Ry0k/nCATksO1vbVNu645yVB1mnw15W
suDyGkT90UGdXFAhOvuSWfDdmHt7RXlZ+tRzyNWm4tY2P+vScT+pu8NbtN3aYZOsQ6VTMjBoXnOL
OFy0N6hrZDWdPb0JxF1GXNvWQ8KiYvO5rdncz+hX44rJI8qwGacZCSkmusxLr2dvX0Cjv9DyN/bm
lUErqpB+9sF2cq35Z5O47mEw6QKUAdWSY4sFDIXXKQEJCLfFCUIuygPv3NlREuwzn9q4bBqFwlN/
m0Y5RhZB42ziwIVO2SRhD3YFjNHgMa6RaCUtyKdvlkd7JO0ZYH861zTQJ719rzJlv+XS7Q9l6/qX
PKsgcEeUQ4UXvKxbti8nutXAXuXBMD/BIhmaFPI1VSVvZtpXYdlZcSKkHaOHJHDO6UOfapBz7671
zuuIgal59ipcOSEhDmbUwJJFuZxiH9iQIwVBF4UmE+JpfGFbkX2bA2LhGfL31MwLajbbt6XB94M4
o0WBW11mN19jYkermHVF8YgIDBip13Ivls2paeRzQKDnAe/Jj7LWb027Ymx1wYUqdhVrdFBNzTU2
oXaMW7nSxdY6/VX0y4QMT1jv2ABpWANzfFuAnyJqu7juVhpblEnfot0AXGSOQBCnGvrwKLWvunbZ
Y9QEtgco+Vn0ZkzXNV23mMZ3Swn7a5Be5y5+8uaZ5V2XaXnfSyAf3dW/GYCBNbNhZ6qtiTJRWLyl
08OCmYPUGF299VJRcwaEvO9kHewkUVsM3j7IkFDlFbPtLT6sqPZQBN296yefxtATgkaJwSGbi+Wp
Wz2xDwbXjNbSY/Ix2+DBaNV9vaz6Hp9rVDU0Qm5DX4SZNNZ7C1emIJOYaNTGxog3TaEXePMdjOnP
hp0Dd9qH5W/f09Y9eOag71h1V16MYj+X2ynxi2m3CXEos9/C7wjfdQfjzhxUe+yK/pGWBAyAGUdk
1vmg7bmxb1tW3Mnq7QNe74PVOGaItOYC8cwlqoyzUfhv6NJIbsm374unfyQ6/WyaguensZ/0ePWa
5K2ZNlqHlzr9JgTCeI3iEunfFqW2d7cF/le/beI+CJpDwQUZYnfF9Iygktozw7yTsn1SMxOaGJQR
jRrgi3r61LgvkmZmRBOPeLEmPyyqZeNaUAm/LrdBFxqizYB+iZnteYK/oVH5ZRcwnHYyr2FmW0Mf
zhKHJQrY6qNsFPmBeW5WZORahHMtjV0y5MGkx/ja66f5hhBPYoGJU25xULlI+6i1MAVETTG2H9YM
rrjMsIe903Zvs/bL04SH4cRkXZwCungPMqjlvl239DIb2t3TD/a69rjtSHd6CHytHutcmL8BkvVl
y3LIN9vvj1a5FmeNaXFPQ3z/KuuVdKfe+s4er65FLVnyU+Nh29IJJWeT3tmLZ0ea0IwraX94C7dl
OdgNfhNFX+R+wqG+HwMPGTDmicSu4Y5qW8bpghO0ogExBM+7delhdq5tim8k+eZuq+ydlZXJg2uO
Lpkx6ydOXmBmy0MFWvKKMdhSQU80Wq/WE6GRRJPO071ZNYwWQ+ZxHwffyJ7I4873bEBpmCLROjWj
UL/Fc8G3H4I50nx2UrgPHtcK66WF24KclqhZFrXPcCCfmB1PXlUrmPJq2t8yZ3ac6PR9Vk69K5EC
KbIgWah8hDoCRNYrQV3sRX1MsHY3a4FRXLmuuYmgaHHzD8GFSCw/bAnsjK3Ec+hWriIxsYI0ptVd
vHUw8DOU+XEoKDvte0qM8T0Zl7HoxvPQ2L+7Dbt1UNKrzn5hbfm9yem+W3BEPKqet7EpEOwHBVEJ
ZTlHYhbA/k0+xkXni8ss1WNu0dxeNNU1db33xgedZcbuCJHj8R+WZV+bxoG2lokqRYd9hjjKm0OR
b+VrOKh8/LU17ZPbjNe1pRq6X5N4wzoE0nBry7XrqEKdHM5jxq+H/hnVc2RkC6eyYyTHjLC8HeJ0
MO5lPc98UiN9cy0aeuSMdMwef/X0OXnqE9sXCczdIzKK5ZQPqxWzRl44ot/Jc6oxAC871i2eZJOi
snEaELdAst5TC2Ed/GUGStm4eBEun/rWfF6VOPlK77YJBQHmxBpEP9vqL50UQCfzPPt7qzRfOTuf
rTVd+Y2mcVf8pWvan6MUqi8ehUGuD4J3UIHYTPL5nGEEpE60/qzHJnhSqeCN9J1Dh/A3dhd7e/NN
+UgsPlb91rSwNBj7cXC8UFLaShZVg/8L+mclUsRTr1WS/fLN7n7YrEvhu99t09q35ffRrA569H/3
N1214efrjjRzRYl6EHeqjkw40njrpt/tSIxrKYpvWSeyXSetWwOSiAoLprLc/JtsQQVpXNfgAZm5
MbqohPQ19dhnHNDRoHt3iVricR7Qg1tnwVzfhktKuv88sZhP3drzRdzk7VRgDzXablcPS93H2eih
dHYvLUZ1VNSRq5aKYawo9R4kJ6VMQtM/u5lexw29dvqOjEZ6tfCUByEMRH/Kyy559DnVxrAZzN6p
GI9RkYQLU/n4KqRbDdC7A0roXhRzH9lmBtwG3cKnsOosne+VDMwOcxGvkZO04A64SIw7TTLU51As
XjESdxIMoBb/fzD7w6/mlkA0/O8bGfCD4YJzLhv/zz/+cfjzz+mv5hZc9A9/2P0lxOhJ/+rX518D
DNXfdLm3r/x//cu/guf/Co1HKIRQ779G4+9v2Pn/ir8X/wzI//kP/wrIB+4fDrJjg7aCG76OCPD/
BikRek7Ikgsk/3fd8t8BeURoyJWke1PQkbP0d0De+eMGnNNtSfnLLWPJ/O8A8tL7x9Ah5IIUdpBB
Zt0iu31yoP9Jr4a7CkXL4ll3m+HIdDtQ5rqOSdxY2CGA2cnpCHZtxVkeTr6juhAeYfsQVsnMZOXm
cZhacZdAJuzWTlR70v2ayGu24dqk9THDNnhGg+LFUP3updG1eOnqoaVYNhWXkcgdBEmV+zL57fKm
KNauQw28czDbjoCIQXWRO+BY5vuZe6vrgP4DlIoH1VELxc8NgOKkR7j3q2tX/ZlEshbPQ/I0b93D
Ah9MHhUSqKo1j90AiId6p4i80j2bMokTTZRFlnY/NYqtWKMBiCrI66i36/Wa9GkK3mvEy2T8yAR7
LSyz2JHYYu5RAGwHB5YdUNA6UA1bf8HToEi6KTD0l7SxL/1DX8AvUpo+fu+t0d6XXuVze7Q0EFYu
/39lgvatnYzH2g+O66DzZ/DGJq5MLPZtAceKNQQ3FischSDqoV8DI+pY/nfIbs1QE3YIXUn9RWY4
dpzm8KRzpWnFRDZ8LnLvmplBAv9fPQfECO0ofzkElT62csbnRMssxCmeN4lXkovJOAiW0Ii77d0Z
SfGYxtsv0RZjPGrcvuWqYakd4e5KX39WQxADplXnFsb6glhmhaVAOLF5e0FF0B5oto6xirIBosMk
u9g9BiB749oYkV9YAEHUI7+Ta9nA7GpnNzQtRi7NVYu3BxSEZvKT1bDrs5RvpwE3aOx5hA8Pi+ns
LU6+eFgMGddI90PHTw+LhrntUN7vAlN9A2uUF6zzp7VOWE4cu4s1iVngIukhszX6A6yJBBmIXaG6
12Zw3/1lu1PW7IXp5Mq9qCmXMxGQHLy2+r456hvmcXlQRH9Es5pvRepKnDsr+CU3QXoPzEd8U7qX
wxK6M4+E36dPQaNojU+RrFi3AJoiRdPlmwjiEB8S/+GcOkuZ31a5mREKo8siis9tlQtxhH67U7la
j06Ns3+jVSYUJc9CXqsu9tJWHrONvneZrUsEZN/Fhdl/FcNYgVFTVUy+KJdXs3YH0+cdbFDD7l1F
Qypw7ltvuemVwvFqb/ufaTAYZ+qvushpXfGK2AtIWLuZjL0yz5+rCSi9HlwjVMUtDykP+lejZoZF
9Vk8b9wl8TBs12Hsy72vinlnJZlL3pCuYqAKb1dToYrJVRiPuduDRm6I1cyB4BLoCYtL0lZh4yn3
ZFo9MFHqE7JipZhkJ+syCEPHwsraN0JNeBURM8eWVAShpMEMOlKxVziUGQ6OMt4gAMlrEPiGKWzb
9mS4elGgNzPst6J+KUDuHpNWG2dzHGYnDFw3IxKdkF74RGiCZYRhY2gudvaKE4wfVd+hUbX5QnFX
N3l5YHq8F7L4zCfAe1XfNorOS0PtTyL2SM25ttvgHL2sZGy3jd9LkiGlI1nj3E5oQ5Q7vjCknKjq
dEkq9nJmHefZTVSHyszG4Baw4G9zSdM7KkI0pMEPPZbP+bo8JqZ+JJ9sDA2Vm0RKiV80Ba17kiou
/ejd5TNfj83xMLukC9WyrmErBOZm5N3k0ExDCMFIhJXMv3dNypLmby9DYy1HD/FMWBaeQLGpx4jY
spVG6wYFWd3xSKVuf10tb68r63uAWRtrrLr1yA/OS2JlaVR5qOPZTKB41WGR3a9pKGeGqTVhBVH2
wShN85yQXrNXpTXtaAtE2jsWbTwHlX/M2Gfw631z3eFOpRIeyFne/XnwoK/cEfmZ7Z6ARutXStC/
lAka17b1frnIiKIpycdoTstXy9QXT479fetb55z639BpmvJKvmtIeuRjmSU4xO0M5WPX/SacwIgx
tiVEcujmIKXGcu6saIhg8u5u9alwZb0fOnYSHEsFXWRn3wIiSF8Jhjg2+Govm0uA/kQG1n70SwQ2
Pv9jvW2v3STzRxgIYDguoUUklNrOAZ9nMy33vXbo066cl7Ygv8TFQHZZu+FE6S5etckWYTqyPKCy
NeKs6twPMkC/zolG27ECImiLjTgtSUKBv8S+v6BSrkmB8KopeBjL6dFI0W50FPvyg8M3dEMSjY4F
YJo8I/BtdgBA+6VDQcmBhps5E1/gB1TYieWnnYOH2KXWpONsPWdN3u/gQ12q1OH0wLDmQ4qUiLoD
HI+6J0HJLy37QOCBs0dxZbMXtCgvZWseUk99mafcOW3Cf13H4TIUoPKtSH/bovXOKNGSvUA0GsrW
NfdO4/k7U1bG2W9xnpPHg82XU3Xfu30Tgy5sdv1ZukM9vlGzkQCmU4nZEce/gIfKNkKJ5zfz+0j8
Hzi+6txBlXgUy7nyQRj7ALLIyxAd8yEDSEAeeuysJp9Mim1cK3mz9XwThYbr2g9+unOGhtObYP2t
nVEh1qTZPCPC9Nz+o4E02OozeTmDF6DBIdPSQZ2EpybDKtn2W9//mbDxP2KXfzVes8H+C7HLwNTY
5/+odfnLP/q71gWLXkDZDAO2hQ/jrwGlgfMHWS/MQLw5f5e4GH+40C2M09gXblMzupS/Slxs9w8D
h4pBTD9Hnv3ftPvRUvjPChdS2akgcQC8bZSu/xw80lOd2ekuzc6bY3DGlyWJP2MoVWKx37py+jCQ
Qt4Lx2mec3oU72+ilLDzKwObbqDVzvRy40WNxbbuemspHjJ/5Gl1RQ3h7fWHJcjt81gjYaymnHHG
8RffJlcrkGAsBVD6mjnZZSrn5s5IUeOEjVXetVlfPHqN7R8qI8gOCQKvgyxKoPG0EkS6MLIdtjzr
T6hv3KsebkgGUmYk93pFG1LNJHKspeV+ybV1U4lVlooWj4prm1Sig8IagNCw4QjiZJpJEZwXDvPP
otia79BvFMIWNk4FZAwjIO3McI3kZl8ki/swJwufSdMNaGG45Zmc4Jfksegt8WNu+u63x/zxYHP9
npqk6n+li5V0pGC05mOetfrm1u6f5SDnsypwrfzFQEHCqLJ+KYOZUzk30wPHFnzFmrr3qVGnl6Hd
xI/apWE1NHHz3wuG1tOad18n7mQCayz3UGT+9Ja14/gSBCMZCCSW9p8oK9OvbN5FwCgDruu6qdJQ
xsHGUFCfYJQ4gCxEkqfMCQoPdNzsv3frMuvIkvMXjCkgN7ouP8t8HI/Blo97Lun8x2bo8i43kOtt
qXMu+rE991ShX8jOJKbc8Ya9Ry4m1zTYfhYi47R63tS0+Aq7BHHNq6T5bkTLMyHb5WU1vQTRauXy
iy4BQJaZ6DszdwTpXUZ2WLqkfG1qmX0pxjyj8KZu6eVdifLcEbSqTAg3x2CRsmx6PQk7KpCGSH3V
krpdEiAMm4PUnJJ9tuEXKFPEMNE81FlcbjZzH6an+XcOEQ88u9g1cvxy2A6tymqmQWcJJZD7Xdo3
W0ymiA4tbplrOwp1Zwnk4RG+Tvhf+GuwIKdp0/fE2yx8NjqVnx0aeRzYrQO2XsI2NC1VAQTX4zkA
WAXr9Gvzfquc4ClN1iziFtsR2QaBtk6x2zv3eRlMP8hIKU5GD007K8Qx8TRosjHrbLlsG6qKvWIJ
fWOET76ShJlirOqsTu2C2jN/wrcPOsyMWT9PePeT3bQW5scYlAnAad1ptL11961fDSsK2tn8jiqe
JJ1pHddbWm/pH0nboX6o9wMquax1IFkMQ0uYjGQdhBovyrs9GdmlMzL5CahOF4wpeWgjr9/obkxr
/5siWflaOMtqnJaAOqANNQAcOaKuW0pHidGiTYeGhMi6+u6kWfCGxOZTIOSN3ba3r6Z2119soUjJ
BtNs6l3iJ/VXlQLjYSUigJY3q+4/Rg8aBVeLaulbb0bySye0bSPNmHe3MMMYfO2JeT5g8cr5PIN0
0fXl9xIhbrtFwNJuuE23wkSJQUKiNNlt9M6di8b0zo4xeNFmZ8gHehQkh0ZrjjUoRy8SAa1vE0km
z9YknEOTG8USi2BM5E56vfFhUa+B6owTdbKMlrDIusrVAUFseUpXkjohnXUZknM+Pvd+LnlhvUp9
IWEPRWxnjjYKvC3RpyQl9470h7n9NnkrK7kUtDh0RpAyKBrr8CCHXvxoHA9RzWCq6XHtVh6DNGA9
VViyerRGcqLpL+u+ufM6/8LFM3+ssjav9pAn1W6cB38lnGRluwkSu3vI1iApYkIoUPJnMwVRlpgt
pu/2JS2Y2IkWnRFU9LRNlEXHGuedZbsSMUyZy1NAml08pXlyYtFKd40pu8NiVK9p7egDqy16b8I/
4Af7HK2xKLAOBePk7jpj2TCqTTRYTSbxlI2tK3Qh2cTkafjqYSHKZNIXGn1d6sRkP7f5F9Ke4BBW
T9aF8dVfC/QkkKG2OY4kn62DekiWRIQWfu8HU83JfjPL/tklTPcZ50X6yLG4HAgx206oy9/Bguvn
DjP1szaHBMtErpL3mXwXwvIQ14W1V4MaE5j47tfuDW2f+Vj5eYtNQy/VI10VLP1k7UVjXsh7zAND
BI+F1AAdG8c2V160VGt+DxaiIf29TgEqV9W9Cgx+XLegEGkoITqGUrR81AOIXUq13LvO5MdHBmdd
HadOYEq2MXmRfu+eVF7Mr+ClfofoHgTa3sT6UItUV4dRdM3darDoBEQVvqDs8k4pv/gPBDDbaV57
58CISkRQ0m3fCswZdCd2YjumZrkCya7Qlugjd91IFGsBxzrFOje3C9UF3inLaVqsZvXYlboPnc6y
HxJgHMkhW5BSsSU3dZCFeKlJG+xFkpxaXzePKcPu4fZ6vvbNYt6RudIfOS48wLFePBQFm8bOsmYk
rAEq9mQk7iVfYEDC/2DvvHbjSNKt+yrnBVKIiPS35atY9BQp6iZBuYz03j79WUm1ekS1Qx/gv/iB
wVyo0dNUsaoyMz6z99p1NZa8DjydE1a16RY/4rD3J98/9rJrHuuggKAk7f7A/eTQXnZFzRLYRa/T
DDBHVmALxAaRrGZjZPrV7WCKDKlibMLrxTYPpTECDFOl1jXbnADnmD8eGw5GsN1A/0GKfBZF5H+W
jamKld1A9obvrD+KIUgg+hrlPje1AXek51HD5ac5pK3UtNfAdd1d1MfJDYqj4SMIlWGTkGaF4yXy
rtWUc+fp5aFJcA3ewJkc7Hlb10oV9/nkf4hUHvLE1uSVXVRN1cm1yHGs0N4O/nNkBMm9zWC8unHq
JmoOTF8rZEiOk8ChjGUlzsphZ4pIQ+aioquFTrPoYvnkCzVP93UVbogChq1kasfdlb7jrnWeO8E6
DodbLENoDRmXNNmhaw39wS5NO3pRDrf4elIJ/rV6QEGK/MVZRv2XUo5jj54wTCLRnbhkVY36qs8d
g9C1YH6m9h2fkEfmn+N+VI8+2tsHWYXliRnpQ5W70zYzq+yIb5Bsz67PmMjiz03nZx6A32AhvsSt
8+x2Q/fJLBoqCCYTGEvt7tklPu/guF56A2V8O1iZcebLUcy1ILXlSVt9M2e7x+lUVovvE9VLhNQj
Sg91MbW3pj0w9UIyo6tVWSP+efCcrsaXqOZbPVPvoPMa7Mz4f7N7uIw+10VTfGvfbhteNwj/WUX8
/7ShoOuhi/nrDcXN1zxvCPR+yaO3loHvP/hbG+Va74BzLVgHz+V5zD/93kl54h1XvQRDQW3qAxP4
yTKg3vGvlhQGbHsEqdrsFX70U8RAQDmACoUOgejkf4dP+e7O/skxQJYF1n1gGIIAHzq4X1kYaWY2
c1YK5qJunkybbhHyouMZzCsVjIW/RTmJjxfIf53thtap/BXigvpoeYUUu5l0VQzU+G59Juhtam80
s2Nj1SRhh+rhc9m3wfXgwFjNJilw93SjXKFdR2lBQd1sWdRZmxlpM0xys5HENRHdy7hOBwt6Kdb4
qLm7H8lrrE9TXOkr6Vli6xrz/D6gpGXqB3dtW7MljLe6yCrO/BphIvwDGKhyFC5RyKaTMzpi6r0q
wMfgfS3hnDPPB4qq80OECO6rIWX4eaDivhz5mQ/2VMTdxjd866yzNIhX0m1Et8IhBvwWbR24fWOw
b+Bkpxe96cfXUaHby35o2K0E8bwORIAsiFzikVivgIGdC2VtbfOhrEfaFRSOCIxR+fiIlEtk931q
m++9mo9ZGvRzbCC0ONFBdducxSXz2yrcwpLFmRdZ8jQQ8HTTGqaza505uwWvVtzEhGteI7a0FGFZ
SX6yXWZWsTcH62TQLhIyJdr10gxQaYdiO7nOoFd1UrLgzW3xJF23PXeF9aHBgX8vSa3y9l4dIChT
RhxiDO68ZI/IzHwc00TtQFDS6ZZhjGVhDoJLq2A5M5kCbWKRzxz9fXPnkmpA4K8DrN00BvGtMZx8
a2Xyzu1vMj/NN81AsWWF4sbquqhgtK7MKwky/1lOZfi+pni/7pvYhoXibI3Ga9d2lhgMovC0EyaU
nhAmBGdmb/ktp611mVjqKRosZ5MUMLMmp5vQHYfB/dTZFUpdm+g4ka1FIbHQJnF8B0tbXHdG426C
0RqOoYNAJ4ZvjuBvWOtOFAA0C45evy+CQ4zdcNc5WfLNH4bPMvCNXWER67oiy0recZHzfB/H6gjH
GtNDiqFDQk3Efa4sKk77tuBqWzPfv8AyrFeZVzkbQzcf5gwBGjFpxk4r4OU4DvgtG22vw45yWXYy
OqW9Nj5Yrhsey1RXd3ZalpeTZfuohRv23IZmiiFJZSGdV1+ZfcV1w2U7rCCbq3056WDV5TraxAKH
/xoDnL31JPCeaWgXlllkFeHesbIplO+9IB2jXePLgdm0LWfL6TYxQCDt3Q0OUrJyPRkIee6VSuzh
3maBYVsUVImWj9LiWtgKO44unFq4ty0uDP00WnOGMkrGqbmDKLq0s3TYvH4fXaEcVk8+TlyxStG2
YcFgsFxvgewY9geO+jw+khaCsT4t5ph3EwtQefu6QJR730eRNdy3SYTCdRWGRmyiG4cC85wkbY0f
hbYtdxf0X6PW5ID7gNMbNfJk63DWPgNcCBcZHbTmTWIUGZcn20CxHadZYsmV0biM5mFohhum1p4H
1NZsSSKYsF08d68BBe73tAI+I79Dc9+1xSnC5EP7nQdJa/KHQ7XFgMQ2chrarg0e8oTmECyLCf1c
tWQycGPJcft6/Px32PlPw07lOZyPf31SX339VL80ydtT+vsP/dAR2O9MaQHqtDieuHCXv++3eeer
jsAGakMG/XeH3u++PpPJJkRpz2Eg6nJmwY/57ZC2xL+RDeAZ+WXICTIJTQNIHYZqjs0vxv//E1o7
NTuDfkj3ZzOb/V4z4KPUZsZukk405efejaypzHA80Unp16YKsvvwYC+dVrP0XGnm0X7l/PqX9dKT
qaU7G18btXbp2dRr+6bMGuPAHHUfrKW7q18bvX7p+fzWi67U0gcmry3hsnTblpjd17gmzCuIJjbp
QXSRovcymlOR37RLj+m/tpvR0nniEhtO1ms7Oi6dqSD14bET2lCMYwv/LtVedscC/xHhAMtoGCiI
Oul0HfC2dzTQ9d0YmsGO85WWMgCEbAxme0pKf0aKaCbYCrmDLE3QxCpKqvShw3Tx4rpZdcCtHuD6
mh1wqlXZ3Diuo58qfOncggBoNmbYq52vXXnv2pW+s0cn3vbC6iEus4k91+Ggzl7VvM+YJEKbAaKF
7L831VqY5fyQt12yFnL8lIwgT1ZmnzQHgXn5jIKCSXJe2s3HKJ85YCu+w/dpEmdX3tDrndHq+VRn
C/xDY0bfpL3nsvmEtQlEw4hulN/EByMNrxENxjtckrDctY0EC5z5QQzFcB513p3htEY4UzIHcG82
TPfT0hsnTKzWLTOFaw+182FSVX7pVmI4W00+HUCvmS+xZRYntPvtPYGd6Yhu0Ui2MGgwiNQaCyHB
Et3lTDe2q6RrbPIgzW+NVpj37WS1zxhb02+TasSD6ln1OcmYX7O7NOBcubuQI/gDnxVzo2rM/Zuq
8bIPZh31O+mV+SZvldgOeTLvQQYb+BHrkXFf01zLtizO8diOax+oc7WKuXDCFYWX/xkvG0POqpY0
UAYLrHRNMG2ytZxc37KKF4zs/aplwZbNq0wUKCYJn0Llbb30qvcucOyDTzLt8sqqZbjucg5/AxAl
6coh0VvS8Mdtb/jxuZwti8D00juI3km/xnkY31Ah5lxT4Xyd2HFZrmI7MD4j+WVlF4SN9FfVQIDX
igVJd5FHjsvzS+tTlMDUJXMg5lhO7Q+obcVTPcbj2fETsdVW011GbskpUZRVfwt1dn6GDE3oqJGW
4wUszvABTqh97VUW07sy3Pe9y1hXNC0jO622iW220wo8MLI4KXOXCW7Vcc61mBadBrIMI4TcYD3g
OcERHXNwJGW8PrKTpWrF2IbuNxhBLa+cOsgeeYyUNxMm+0MeVmLLDNLeRkYpLl0t82EhdtPcMoHc
1nhjr7MwC69rbSmCMBzzY8qwF8AIwvWnJtBs7Uevm+7p581wja3d2M4Q7Q62E2SnbqYNp9h3h2Dd
k/PU7whtEtcxHDXStu08ya4MFM+PrszZ4FI1BhDJqyrgSRKV82bOii+phJ23ovwaL83ZzSa+Gjsi
ZGLqjcewb0BgxdJGs5Qa4bgxI6AxcAfySu0oyWYcWEiZblUq5FPdBHm3RnpZl9UudQoWSJfItrwx
4osLaQnUru7LMPPJ3Jgc9iaj6BpxT4aampz3oZuV7V27rGQwKyIVyk9ziWgGyqSHP7DcWL1Khvs6
HkPvM8D4QOd4kVMx2O+zPh6IxPRKxPs7o+va+AtpW6VM9lgK65qDi8Ptv3XAP9UBS+Tn39cBw/8c
XrKy0VH99c3m8/tP/mjZX5eZPBMt8fPi01XvbPomQg88No/fQag/BIWUD8LhIoO9QxlBK/+fSkDR
/9v850uPbYPv/FfRjG+BilCvqTRgrHkkgPJbUJK8rQvQEI8h49j5kOQops3ZQU/uhI8/fSg333v/
n4MSWeP+zBD4/iI+NZVt8z6ZXrx9kbbojdL3YcB3iapWo9vMG+327rpMrPZ7yfqXHEPKqj+8FBxV
npQkxaGm++WliownUgzd6jD2UbuKINtcKIVCXRYlW8Ewag8ZzhdCVug16BmKf3j5P3yc6Kb5UBmc
Ao40gTa8fae4OWnTHAVJJx8eVOY+eVGz+fsP8xeGoAUgV7G7UQhK+d7+AMcDcjd1IpDVASHkA+CZ
RzqsYt0BHFxB+ecq/b2s/ZNvDhLWrx8oSm+gulSwFkoxX3Ah/lw4mmFlOSNG+oM1EK4SJplEDuob
2SmxeRineKStYKjYZ4VVK9C4IOhAfenPLKGTGkodlRN0KnCv/ootUnLEPOaT+1D0Prp9du0EdDc+
ah5VyZIIbTD5NUXlEVOD+UnFKFz6pv2WWwvsrG6FesSGUK6NyUe9xkDVvNJVh8RRJ5ClxDQ+TjGx
XxGgrnCFhrbWGwty5YNjk55LZAEonaw2b+Fp2dc2oJg7B0jRqrfQCXVhG151RJCteFyjpyU0ham7
Xe36bp6PHCiXuCT6nZll3yw3vSsi6zMe3NuWxe16sDwUlmL8GKLJ4SViBgxAk1akRM0bZiKAdCo7
Wtc5c7AmHr5CbKqOLjEx5QRLI0LcubUU8SVUZM7ViC1y7RtOcFKh+eiSj3iKNYIqmDSLL7f/amIT
fhhhMG8mGcdXs1+FDy3ioTUzlbWAFbRxC7r9cQh68gPSYBuLUV/mDRohuncReCAZ7FA4yXbAXT0t
R1PoHzlycLdHkLceKrf3Npr2ZK28yD2XIo7Bf5QykISg1LXz3spd40knfX0NZp+/xxtH9VDIpL+A
cNgdhEl8QVTXbca3irYhyKr6skgZmyvw5Tsm+FwiWcUKpSimNTpNyWq2UztwPeKR0Y+HzxOBm6Ej
1T13kYBNsBaTPBuzGz5EuprBKoGnC5zM2mjERUy2I+kjbWJ+Q+BIfVvOeX2DvO4cQM54rmavfbAw
Ph7wF8hLOZrOIcu5FhjdR7uuzcd9npnPOqltzDER5rTYNceD1UT+rUAysCeYpr6cQ6O46dJpo9hA
X4YjNRdr41TsmFdWz4VjU2dGTkl1P9qEYvhWd0HYFvrdWTs3EZqAICDdiO2xK1e+DD8SZaJZFdlP
Yx+erCyocFoMt+R4vccrSt8A9G9v4aq8aBvatEgjE+w7lhNGMMi9MlnasJFMDxOOtaNdNtUFkl2I
gQT2FdfZxLnBFa2o6A0MT7dmUE0vjYHAIuWmOfdhjJw7dNTeHH00byllEz4j4sqSoHI3lah4tTAx
MWD4hmGuESNCnij1dBoNL3j2kjYnPzX092EQDBdjHMdsLLph7fiG3lNKk5KVsDZQlqBpCjo6A5tI
CtNJh9OstDwvq5ddEDs+jPkipm8gk8Nx9QuakydfoqMJ21bcRezND6o3yXQJzoaXhvdM4lgLunzS
+OdOrYWypQ+SmggKKAEB+Qc4puSSGxVfGk2FEQ7pxCav5i+oVqF0aAF/zAvC/hiwJiSjXNziG9y1
rOogn3WMc9EB7OeEvzYkI/B9zfCUNVozGJuyqpG3qsJ8gXqFd1yXzrYZd1UZmg+2XfrrXCZ1fszd
vrnpjNJkWSS8Y5QNyCylptVY6m2tMQzhuinnqyCFoYa3rpzeF8h/zzyQ5qMcfSh4yn6uC3QH5P4u
ws+gWKdlgBBF6DPBH3vNAYCSSCBRCpcIkDST+VWTece0V+9RMOIKDSQCB68+WXD/WKKjFwLG6V2G
QfI1QGDCrrPZup2yXjpBqA6z1/4aWF3mr+yUe49HgnMdTbQZvkNeiZMpZPAe5XExzMOHgk55RTXE
KyOunqZ16nAD4T0c42+IrdMnOVTiARWIdWvOsbMxU3SWMs1isGJ2aqIE0e3Wybm+5OiMX7JsYvtZ
5TBpSQ1Najd+tLXNVtuP8KZWdbrwhgiijNFvIWgHqdnNrnUm2WeoWHPOPS2jZxyweDp4o9zPrjRZ
N/c+33sV2DHGKc9d5N5yn+O2RZ9FaqXbT9FBMd7dSsfXB2bFkP3GzgZNbtvXTiSTgzbCkJjHbRZG
0z6dNB9/r8f3kicX+mbfo/Oe0geTCMO1LWSZrow2UfdW5WydIcue2imxPo7IkK+c2pmfmtzcMNAe
olVc1vVVJ8sW/zRS1RbRxgFZV80gk4uMw/NbnjSKZLqa7KgwaI6cj8Oxj02eGdVYuM4FpqpJMUVP
m+57XfHfIv+finxLmUCtfq+K/pC+fq2j4k1t//0Hfqgal50bdRG+H5fl22ul/tugz7PesaajEETC
6JCMssC9ftT38p3vsnPDGuR+39X9Xt+b3rtlSsfeidktPw4Q/Idr6reCDcPVX9bD8tfa2/V96VEw
cuVTOC7LvTf1WzAYIXHHtn3sYVAwJY7n5E7zRDkxJOzX5mQ3jM1JT8IbQtbMQO6Jl2LQxXIwvgeX
Xz5bTkzEiUnIVTgSVv3TJ/kn9eUv2kvsTSyK6Av4BRWI6kVi+nN16bNlCrirrGPcWwRfaYsBm9D5
wgOi4KuilASpkhjnpiyS37h1f/nRMFj9tbZlD0p5u/i9aEusV2XoT0PRgFBJNhhRhcgo+JBVAVbg
oYv8y8SvCwcNlu2eKY1zyF6T416QPwXYi2Ckj+Ocz1/cDpM/eVOTeQpTuBmJ06UQVOou2dZV4dy6
+EOmNZQe+xgMWXuWpVnuLFECqACusMJryJPR6pvsWqtJMBuRCKCFVyF/GlifsV0gWGvlddrgSdc6
uIViRz1zBHD8NDEuyMaD0t1YqCaKtLvTeHOJyrNyzMKt6ZGVU+HiRdGk4zXpK+LJ4OAAguI+dONc
p0QNVbgLXKfM8e8DRjXgm/SrujD7w2RkrPmYka3iue2m1ewOPTQzIqLWpc7hQLD8+JDHXsakiebj
bA8xdpZ6ap9YTi7DU5ESa8m5R6YNX4Bz8Mxk2gGzcBDDqmhtWIrzjVa5uvM7I74VDU7yTczUCGO5
cDbAp0QN1mn0t0PH0G/Xm6RMryJupbuRumNcojudlGNftw8SlDBOQ3fojr7np/hEVd7ejVGHgUWa
Q4PiymGvnKHO8VintMmyjHJKNsO45xYDfy2wXISRGiAX+N0qrmdwDiWO6IMNi82AVeFgfbftD248
echlnPwmyWtotmGFrpOkEETzC4VuRSil3FEr17u6ZZmL/NbYz8oLv1Ra9btERMzASb/lTvXBZLjZ
3UySoYnGootPc+zFG89u3ReNQu4AX2ve+mnZHqYI7eUON32IDzZmarTGzDBiUcKXt0doLC8CwxtP
vieDR1S0UKIGjbyevGf91RpEfy0LCtJVlLvZV6IbFmDAXJkYvSJwaNShFbyafrYJonOBBG249+71
6wYM3/SyDgM65wz3sHdISFxVbl7A1aSaDNfxGNAreQx7v+SxDiJmx3W8ZI0PX1AzkSHUJ4g5NYji
sheXTeXX0QsFfgpRJ4dyft00xNjP3WyiwzXj/oMzRqF/nmzy74CptR2gom6suSsqo/2cB685eH5b
Ud21+BG2LfZ3Y1vQzFz2k8yndSPclvTs3pij+8kspulAE4GV2AhyapUir7NwU3dEVC+EJeaq1MFE
L/qTTfxYOCRErSEB5yho8zOxJVFJFWwWL03hLuQh+KZkJ4riOCVNckcUxvIw1Lz/BL7hdTx37pXq
ChKDDeXzavXy3liV2vfogolQq+wGrCqGjeapjZyYaWzU89tj6ZpJroJdGBUD6VnkbT4PLEtQmto9
KDM9cCNvEQqMxqoTY/dJ4JIXoGZqW1z5wWB261KVxUvdkFC/KQ0y5l8f5fgb+ZysmDxBgm15jiZG
21+NkZof08Y02I0ngwnecD8G+NxR9lqWnF7srqtFefLgWPAH2N7FngnxG+8P/v556D/kIaCahtQC
O39BZp5x6QC7goo8O1cVTNl+Q1tfGLuhayEZMsyF5sZi4HrKdY/hroiggyDRHG/Zm6prqyi4sSIM
SNe1ncLTy1mZ2xvYf/2RUofymBpXZ2cymF3itvkNuHZZKRxzic0QgB6j8BVWl6Db5E3tfjRAzoLR
imrk3mkIp4Ue3iFhrtOIXVe6cofnQhrFlXYmqjjPiQtwrcI6hoqsxmRoik+NbN+b4+Ace9+P7b1s
/eG2gx6fbgzEdf3eI3Ce/oOgNtD3BfNhy46DnezgJGizD5CsG6zSNE6lB5V0o4O2oLM/o79ymDHg
/SZCLtnGqmDACzN2PFtpXFywk9MYvmcWP7hmiOerGOrSUdfywjTS9ugrNTOZbwLjIeGcmXnL/hK8
DR5mJavMVWvIkjQ3XaGQZU7tEmqWDyaCatk7cc2QBBI8UDULtSMP/AZ1ztPrGf7fwvGfCkf0VdQr
f104Xn0d/ufy6xh9fls+fv+x38pHnOGLm8WxTZ+B7xsArBT+OyaYjmB/Z/suVcrv5aPpLotiE/0X
Y70lC4uq7oeaS75D1YzsCpmXC6/V+lflo72Uhz+JuYSPp51xqm3ZbKN9hqpvCzTyCdN5CPP4XIMr
mF6swmK2k0Njt7ZCg5qkrR+YgEyHCGliZhwXjYVdrxlg54digPKJBnL6UpvIcteGKO31yJZlvhhz
x/1Ke+du2HbhOq0OOfOIhHCOJB0m695g9+Z1ISMPGGzNl5SQSGYbE4RPe5vMc6zh/kRG697C8u9B
zpZOC4/y3szBlq6dAfjgc0o6aETxYhmcAjVElDw7RejI16OHo1L1mT2Bnw9nOxn1GWlnVXr3WoHN
Rn+G7YhSV8LgYI4Z52XWPEANd+TWY+eZiqeoIpGjIyCz9xQEc5HBx41klCCdFxUO9KbeuVU53RDF
m6Ofn4aYH3UmY/5Y5sKN/utJ+/oKjviHG1CiZOCe+Osb8PAyvETRz73bbz/y4+az6dBYE5jYvkyb
aT0Nwg+RhiPeKWbeMJ6RTvCfMPf+rXdTSClp25QP58GyHOWxg/jt5pPeOx+Pm4fIUpDoxK7t3/Ru
9tvuiDkCsUSLfmQZFhEd5C293U/9CY1TOoM+VvdNUwJEK+esmVa95Pdc4i/8c2mF9a2O0vpz6Sbq
QevEuEPWxwGAEaVcpxEZsAw/iFZlNDhsDBgQrW+UW3vsKTeE4O9xjJDsaaMvIhA8Y5kspCHzWGhy
NjtLLQoNUk2VQd669kG6R3EC9VVN+MpjlixAyqlrpNF9zWccVyttDda1MRJBOeasdFea7M4Xny3+
i2vqKdqEmo+NuNt+meYnNdjWVFQnGETlJySK8QtM3+kGV4TcKC+enikveJSUId4sc5rbr30dwkst
0+XQFgvk1LmVrYFUHQG+et+ZAOK/D0X+pkd88/x7/QqcRWgr6PApor1f1h8Zy/zYCBrnfq5N/2ib
6N1KhfoE4wokAHYMFTYcsET+TeGW6pwPirdWOl5hr6NE9HtAh9PWde3i6M9dfzkHtqZUtIovPC2M
p5zK8E5PBpncURxfdnYr9cpDA/iYpoG3DzVxql1jFteeV79vkdUf7CWdAznJg9Jq72r/S1w51aef
bpI/acqXHedPD33eNLuz5QJmIUhmH/ust9ddCXkjDESZ30NeDp6Zk443YVHID8wXxhtyBOpjF5v1
MYuHFr1MDpMpM9p51zBHuBy7UXwqkyUX2beH8TrMreQ0FCam9Il/QrCmvlK0yovQUMO17hx5Zsc0
3the8Eg+j9r7UZQ+JvlACm2SikOUDww9DXZ2SW86mwnKCw/ZjGvabEV/IWbzC9nf56FW8tASWX+g
2mvwIEAiYICcbEebAGj0F3pnR89p6ccneJvDZ1wcJrQ9c/hcohQk54m8j7rFmRNo3a/LnuEcvv07
bsrkymV9yX2URIfE/IJ7Iq5XToDidpPEs33hWdAfKGPHbhNFTbWwEvy9mGsFb4WwHjfPIbfmfEsE
9ETxJXzGiizVVD1NUEm/elS+Cx4VNdWKrV91GAmv2eWahZs/ltFFyiT8MgAhcYNbrr+0E0TRZJ10
BF1Veo4PcNpifz1bobozona8blrJB6qicBfNLFwHe7k3jWS+zVATP1m6gcoYJiGcuNoHITCO/xQu
+faZZbNFxs1AVUOV4/Nd+svM5adnliKbjgm7a9xhmAdT6Hc5iusmfcRWCUbN7UjP8Jdrh7b28wB7
b920DXMSa5j0l5gglasSC/iJXWL15FYWYEi04LQRJSJOMm8rRBvvM1Z+a7ZPdrqKezPfp3z354LN
z0rQJm+RHI/bKSvU3ShqpkbuxFudXuO56VPXPK6mXW/ZanmgFskJAB2No93CRcW9AeA4Hvvxqk6K
+fb1si3B16yjyJku68qWjHGK4Btpw1iujIzZGduapxxH6lXURDVUOCyMemPipPyUi2RfFTVorW6E
YAo2pXP2FkWHu01oJa49QdDJP8zT1FKP/VyvUZlw7rhL9CMzNbb7bz/+oZINOqA6uEOSwm6xZcBI
l1YZ9/Hs8w6wpoi1UzXGQzxFdOc2tOfyEu60HveegFWGIHDkk1GQrU7QtcqXpGeyw/R5KFHiyDp4
rq2JNyNgjh2rqDN2f//s+bM3wHyVX8tB2eDCfHn7BnL60lrq0L1LnbndjrEcr9iyAIx0AubkIAfm
XVANPC+UwyMmh165JXqqfBGBsC/k4ATfuPcALKqpeDFHV56dYUxOWpUkjVSpFzykbkWLrvMQsN3f
/+6v5/EvH77lLqYHxXZeodp4+7sPGa6+2Rrsu6LDrbZCkBZ842oOvAMTgfRRElRzGY/NeJ26fb5v
s6U3V9iOjl4Z9aci8wCe+Ko+pvYCmXYrg71u5u/9wWrZHlddTm50E51dxfsf0LyT+dUMzbeeY4Kv
CO9oEzAGA3jkEUMFy/CmgyCU75Fa4O6NiSwYVc1jqOuCJ9ZwSAM9wzsB9VY4S11nx3AgBNymx2fU
lfO+HvrgiIMZ6h3uP2/dKjV+lWHD80pBfV6GskpuZ7P0d2aRfJLQ/Btt5kwrk7I8plYfPOPexdgx
cGoAbiaOzzfCL3Vg6H5L0iS/Xp4wAxprdZeqZuo2WWwSQK4qYlzKZt7FQgfPXHn9VyvNlifI8tHE
bnDqUENeWmIxNBPGpe7KqBZLcnfyIMiGZudYOdEH3KSf2bgWR+Y64zEZVLPGXtYzfUzVWY9DwyQu
Ha9iOXOW/P2FQJH4623om+wEmLzzzF7KwV/KBp7VWdckfcWoXbZYAAU32Or12ZwOY7UnjEmvXY1G
c6VnTUKZKMoXB38h3jOeSdswI7HAYBULrCY9MQaHEThlIkKjasRRxrwy35Fyvdyu0hWfpkGk73n8
t5/UYPVfu8i1jI3v2Jm7aTTU/31OOXbZ5y0bLVdMXAcWqZMrJhtBukslLv4VfnRmh6Exbqa5dI+j
BTF2KDCQuBrLEnOtaO9XjnFrcmMNm6YT3ZfK5ljh+tKbuqiKwyjnZm9x14K8jJaSc/leIXa0T82Y
HNCpESQ+Ehy59c3pSZaoOM0CEAK/j2bJGnND+CGSfIacpDEQset+Nl0r29R9n5wKGTOgA15pEAWI
nGKulC4u2Upb/rpkkf7IORA9NkBkmQqXAzSdIsJM3HiY4CHoVE7ISs8VLKJNngarRpf6i4GI587o
h6XAwa15Et7IUdVk0NQR/LNi1l27bUedCd5uwiMvxa0mkEQyRWSN33EbsBjEEOM5jWVhp5f5Qxi2
zTEQFqfOLGPzkzYDiFuhdMrkwmjbpfzxp9uwjQoUjcy7P2WkMIbrtsrQPPBkF2sjn+U5xJiH2xMl
xIrEueICsDOmU1ua5gdZzBEJwoJoqDj3A5i0yHrvamrLQ0s3zoCnmedvKLu9owfYeQt1F6gmAk68
/qKeh63V9zg/GydikloHABBrg6swqqgygSbWm9YnWWxl4yLaROacfsO3edcWFWGaNmUrkLPEzdcp
kN4rlNH6Bo3TQNpi6vPJ+NN8+3oj/Xe09A+dLVuR5ZHy153t0wuSwzxsi7c5699/7Ed3K513xADZ
jmMjFgTcTS3wo7tV1jvXhCK4aMl+b2yJFWKNafHg4od+ER3a7xgBLSUd2nTGwfx2vywh/24pufSt
/zkn6WMxIuJTZCEq2fIsI6o3NeJczBVGqc6hKE2zeZ1HY3eL27Z1EC1VzcefPpg/6WbeFqSvL8YK
lFkYAessGG1Gdj8XpKE9Lpa+lqgCeuLn3CoUAKTef/we4EcVUj6HNPovfh/Xh//DS2N0pntnisWH
+valIyORMGCldTtTyz/nfm34KJ0Gd0R+4Uj0AyPK/UbUJBw2wXKa/f3LL3/924/ZVRAsSREhN/tP
xIhmFOY+ZqnbNCP5G4ZC38JjhgldAuNaXm7MPO8fcsdfT7Y/vCiXirWUcNL9VYBJfBpM69JXt7bK
1UNueuZRZc5c7Rio+I9la3tnK2IJgY+rq5u9brv2i1MSz5Ya2GfXFWuCfYm9cTw0Ro0FfJ5n68Xx
FAQQ0jWFvOjLgPlANBdLkHEpqbZHwvPM9d9/dr+0wFyiYIpM12b4YtPN/Dr39AbP7EYgVUBCCF9N
OmYOY9qRteohJnlgsFhcjAmRTn//qm/Vq8u1yqvCSMKyzY3Bn28vGMcQPM3tWt7GLIMfaCuiPTs3
/U3EY3U7yXm8Qz0kr2yXvFBOny7a//3r//HGRG7M1Ml1qF0Qff5yr7D3IHk0GeWtgy74LlpuGJSW
dP99Jf+hUZRvS6TX98qImjvLE7wgovi37zWY3DYXopO31pJrDn0c+VkfSRRSrznBY2LhvBDOcncK
MjNLd+BmeQ3pBXP4byPf+eBNk0k3U0AXjfKvV62yjMKvaCFgsFfcJBaZoMVZtZnoWZ0m/v/hJnF5
7HFf8j90IMvU/acmWZYx02uzV7eMKrxNPmkSSC00hRedK4qL7H/ZO5PluJEsXb/Ktd4jDfOwuJuY
IxgMjqJEbWCUKGGeHA44HE/fH0JZXSlldWZ3rysXMqVMVCAAh/s5559E7h6xNGtu8AdglTMFtC4V
ZkcJ3jEWgozFXv/G8MfpMek8sPvCtMOzLMaIWC8kSkwwyBGuMY7OMN2scZSOEA2Wf9OpLWK0X7eX
ANKLa1p0OsjVfoEG8jKJh1BH1kMc5+i2CIERh+u6waqxfRWiMtZlCK5Za24guZPRNiGoEzNIzZij
1RU1Fl4hULpmNROea8Vm/x4Kc3r86zX9ry4TgISZFlMtVHC/XKZBOzv6sWs9eHPADbneZqsV7asF
i/q5K8XfrezlBP3pxqD3Y1Vz5poWbmJoSX5+upUkwhaqYf+glrBuT5LCHEfT8otDUO1gkt4sHJ+B
D8nYsdiiNE1pFpWOnjJQ93bl1Fq+O3jb3aNSzfaEfLav2MawcS5r4nqLek4NH21pGp2Jh21uNOyf
M4Wce4T0jKuSHv4ulZ1v8OvX4pvwnFEduCj7/6TrnzG+Qb+jkwc8HLHzwZpfbHJik+4I2NLyQNjx
qNZ5MOZyY3tG6a+zEWdwZHEJaHDJv20S4AxV0s5xmzQrGexGSLXykPo99h61hSsQbFUvnjemM1PJ
mqkyPrRGlciNGTTYmqgEqzTGR7QkG+hYvBl5r+BxVimG30SgNysXcdgDTpzpTdhXeFRVYXMhvgMD
77ARCO5buzQ+WToooEXo8qtZ9NYGSR5RsLbGIJ3rG9N37RH9jQVuWm+YqKHFZeJfQZlw8nYhJ8H3
nlKCdwmB6016SEDh1RgERvuCVViuNk4cBLiQdTAxUSJQfNN0dsQMe4kg98yPcCP3pR1+IYRe4Nta
9bI4zNMM3t0NA6bidoeDKNkTlksK0YBiuR3jE1AA+SVqtPByQ1YoHpAuWqR4QGL3YIbjtbSu4Da0
9wE+N0R8YC4Xb8KcFPWE6O+XtmCNBHrglfMbHSFBTnEnojSItoElZ66u8by3nglbtq5DdhtKQDbi
kWSbR1LZ+DEdoO/ErJMg2LCPid8jz60MzvCJioGT2UrR5eGwMphBe8KnONd4PDfd2ZgYquMy3VRp
sWqzKTySkJReSBiQX2Ey+c0qscmDxm1IbCKnSi4wNOHPEMNFS9m+KtOcP+FdlZ2Q4E2A9qH9RcuG
XoiGZc8MJt7Zs9N8rqLe+9Q4+Cp3Pq0dC2X6lgxxLld01/XGHHg8uNVJFN9JSyKfFTAHQIJmkv0a
1xNBkRrsfhU28t3toJJC4U7aZ8OD9noz1iF5BifcnRASBCPNcsQCKHUTbKqAEQ5pWBrpBCRtVPTx
oqm1bGUTiVS4BFSkq0wb2odwQABZ+4nRB2q3Kipy/Od1pyuopNCf9uWMhr4pCu50DRhzYxKJ6bDb
G+5bF6qAxIdSMeOpcCj+MBk9T+wahl1pDQlkDCL2lYjOcJ9pVuUKd38OUxfFmrPGURA2n2B6vfat
mYea5XiQmaYI8XlVLC/yhXj0jPpel4C/B7znZwlk6btvsaegRmUm9aokX+g+r5T3NsVz9KJsu3/v
59Q9+oPPxoNr2JlmnSRFkXZE3fGGhjh8OPzzuvO4ODqO5oayDr2uj7igYDx7U9RgVp3pLX+pKaOz
lAssxHYWw2omcCwhjwt0B4h24jvhnWgR8WLyB3NAMNguJFH+Tdic1ATcAD6jObXyC5ZubDFgauE5
6YDIosVKx/Z8DvXMYEe97pHUcOE59jhEA+yXDnET9u9LyOawjoRrPff9sFBrlquthoGUD6djWEWo
CAXI4GX6Hi4Jvy1K30UBgczlkCSjdRlm4slHl8pQ24oAcNT8WDrl+nHIaDecMref8ZTkeJYw/Td6
qR6Rv3pvMHr5UrySfFIBz/89a1gM+fK7USymvElO9WkWo/cWlpyi6Ln697bktO2ipHvNi4rqd2J2
+3gtFGbo1BD189J/syfqe8SaPNqOi5kA1d7BrzGSziiHjk1nmBcYX8YakaR5YURZNGeWEc/OXq62
bjoOHkJdDkva+qOZmxThDTSn7TXLHPs2TnNd2IbYxpi5v/n4vsSYmhNMfOx6wZWP/MxI1LHS07kz
BKns1wJnWEqVYs7l+4/mx1lKH51HebUpPY2SxTWKLl/hBju4twoXC1xTPAL9mCaWe44dLhAQDqfI
0KgJTCa/If5SGikfXl9fIQvq97QbJ7GUQZw8ciPUQ+gqiAQRKe10ECHFHf8bJRYHcO167G2ocZ0j
nLVsb2mLwsD0naPPk77UvRMc+TrNjTMaPo7PAzbOGMxytQiXxUEpTly5LE+vLq2LibgCepk78C/n
Y8DoEyhzuG1VYqSHipkfVZqPFhpi0hw625D/zljasoClW3DPpBVGL6jXgue8gPC+lZ2Z7aF8sEbA
Qry3tILWt5raiu9/3QSK0sF/I6u5K6S6RGdfg+CieuKF85ePr5QM1/ny1pfSal9zi4lSlPBUKfe7
A6xXnirUrHBTcpBzHxQlKFrZ+AUvkOl+wobzTYSS99XEYQYD6tnwN4Q0Rmcheq7kuhJdBvX9jcrY
AjwrZ8OwBFbE1LRd0t9H8MzUMWyWB5QT/EQCWRN3h0pY0Usm5ymCAzkbPWmmaF1WdjhQA9kqqZ60
mXtvCI+tZ9sI6QGinDbEnULrWeEzgMTWxtkSK8Y8Klc6i9pXUup50TuL+fj1G3ISUSP3PjuQIJxr
f214Z2W0r7Pl8IomtKiomwtzpWhpn4eOP0QBxWNBpj7dz/BZyx8V4/XY1LA78LkuDefohCnffUb6
ca5thBqQ7ZhVDgOdzHLXRDtOEW4nFvQ6sVxO6vMtiix239pB8r7WKWzHsgAbNGEQx5vAmR2g3tLC
J7pP2I6ygpcLPje7Y9oLCJopSx4fPkxYH9Ms9h08WYMOfqgHFOhFQ+k9ToLctnWt3GJeG9g8vrlE
fTFhzuLopcZB8LksB/dYdI3RbJFjqvJUoVCvmBGmdvdkmbZiicQFNxp3BOuS5de9b7JRIjWJxSZP
KZIsLbkr6VfSijVxvQE/9qKlcR9zu329bqwiCThxrmsXB0eOtUni3TgFmf4iOIYeruvTtYd4nzMI
2EO/cYvbYAhZIqE54PLoFeMpTTSG3z8WRKWq8HuLJfq4rsQoDgbjz22pW+8tgVf+fF0V/gQiuyoQ
wFx8t+ZF7nAYzb1l2lD0C+/Rr2tiVaVXsxMBxBnroLMZQgiMZuZVtnwhQ1WsPhiW5Vq4oLJ7TSEk
Nuz31gVXGhKmls3BS/1Gbawy4c0K4o4TJrAdZ9e0LJohb9jtUY3fof2dcYScWdQmrlPDWio27esO
6BayqDZNHHCzZYwl0or8Vu6SEyhem+UAwtEzcbQCipZsCk0isHAlKiFiuxqWq80HyWvmdJrPhWAx
PVbaFYSV0qq9RJOm8PMSvvegx5DVbbuSMGdXYJYlqIXmpxEa4wRgPtbpnUVUWHOE5WRdhLmMvr0Q
8zxOfsLUNqYVz+JZegNFSGIUEYmDLYACZrF83yBSuC3ZwdMQTtWd7Xhwn2Kie6K8P8DpNFcBk/Ub
VST598TpG3SgXYwOjJYaBSgIBGlT+jHPWk4knRE0KBl5RlQo2n8pcs19zloeaOOpedoj0HJ2mADq
cZV0DV6DmGUes7bNbx0Xe1Ty6jws9Bx7OtRWCyEYY6P6Nm7Q1ERTSb3g2xObIUXmws+1Zbidpl6a
p27Z/E85YdTzmlxEGm3G3HQwWKIfjcZmCsPMZiCNDyXFU5LbPB5RtfzaRRY3yfGA2ZgAqlUIEe7g
iGXz70ZqnGop6UgDmh6JlKDCmzpjPXSKd2ZplKE2cGOciFc1SrsaNZXg8mLsF18Ku6E+QFXLlU7X
wyRO2bdnL2uKbw01JqdL1OJRsJzhloFPJ76wrKBrY5iYSd2eyjJHiSgke1rj4/t8wzxNHIK0ic4Z
KMtRtZF1SSYverEM2b9jiRhufKeAV8NywlwJh0+SjuHSHoYqYbdCKGk/L6qq9XXfjPKCzRERn0OK
TL2kri31ZhtH4bnCy7XaxC3jK4Wh7GtRTgrjMvY90fEKyZLFk8VGcTIaD4nTsjMT3MkJRG+XHmwv
zb65o2/2N1478MaRXEVOVdFFZ5jVS4VBftJgcDJXRR26RwJHzeBIwzbJQ09/g1xiEPtG9sOuhL2E
b2wvvTeTDKdnZNWM7PB5ztbMebglQW5wbJCcRydR+Rws/qj955SJNalUsL4x1uB9mJNlO7iWzJ5Z
fScUGIu1qK7MHVJoXPJ9Le0dn5w+p2KYPkypP59TV2cfWiJFED8jdt4ifgS15kAk0STwK/yGtdsa
98LwG/Lo5qgOt45AcWonnvF1aB3vPScX41tJVQnTYOopt1WZrKir7BurXSIIKcr2JcOVTy6XKzZD
HJeYw3QEj2zhk8OocqbsgjdIuElyP/uIzUTyhE52nNZDhYS16D1zr0NPX3DMikm2DYqvTaf5l7wa
EgCVMkjS/VwbdKylmSiM+aUJuUFEo/96nc78G+H5G4SHwfxCjfnvEZ67onxjlvD2R/bi7z/0O74T
ub+5eJowPmSOujg6MkX8B75zZRX7fsARA/h8VX3BCpTp//+PK3XYdxjgLKPt/2IuOg5++x6MEZ8P
WX7uf0cb9n6e7jIyj2AnM9G3uAJKqV+nu4JMmnryre7EwYOHChm6Mh0l8nkZPniIiJqjFyW4mUmI
vlB6hT+QsCy9HKqvb1MLT6gHZgL5qiiL2fpx+HkedFfehER05/fSr8XnUWTBqwd6f0rJ8biRKrex
WCzEhoI5q06gw2z6RTRu5JjX57ztjOa1TtvmFrF5O+/xjyQrcB7XyQw7ZAc/SkSvY6ZJBg5N0vmE
5I34NKppCO+17QWo6rOU8KEG6rMDXxjn5qQNEbUsDrHD1Sy2EU0Bg2Jx5z9LvNtlsjPKynTXSAQy
CACVyjglLmXqQjncUdzP7aUhVoGOfULCsIa7n7vxgSrYEdOWLFMTn4UaYC7kTLHjyPY2xRBU8SUE
dx4U2VDcz44JQzWoBR6JTKKxMPlBcYvfpflVKYgD87ZIMw9BVoEFABzNmiAPfBUH8mGxxB9qKg2c
dQ2mWpLwFTib4dy5GBXkrTuvC58auV0zNbFT/IDwCMA+732Ote497KGqRHubMcEMgaPdHZO9XUyx
uASVNI4mxei9mYfxao4MZ6VGFyp1n9YQG4xxn3itTeYP6ruV05vzwmpVD1ZJCrzPZPEtaHPsCcqh
pL/U6SbjhNjhC1achZE5+6Z3K7Jx5bAv6rGTq65u/BV26ktQyoSDLqm+VVU3G8dPkzvPjsj9Tstp
4+Ohs3EltXTuJ82BkPf4QVBXfoxrQzJBjGEEzcbY3pW5/6FoquQBZmJ/T55k8EDA1viaVgyhyGgg
D7hNpwfWQ7PTUGeR1UzxfWk3+mORtoa9VgPB9nGAKx/JjsElior4JaVkOnA+GBBk4yURCDRwBzPH
OcdQm/YG0/p5YwVEkb20SyQugw3/Q+db9VOvSa9fMUtNpjWRbs60zioRTOuGmeWxFrYPG1USno03
uzwq1H17VRbJC2aIzk00B3QQVuupZ6IGIYyE8B1zIr9E+d3C3ZIaLKBQWSVNXW+pPOgpwVDvEYMG
R6G85xwSSp8PrrNyYVOdLQ0XC5HNXNarWAzj3ZAkHErT1BzAlYeVzDXPeih7eMmlX78Ighb3Yxy0
X5SdfrQ6jBkZJYUnnnS11S1R07pviZvQ5fQQ+316IqJVPCeWM38anLkiCVhN9tec4e2NAQuJXJzO
CU6qnKKdm7ffMBGJDwzhuy2EZSp/0iifoiIcPpl+Xn7UqLM+Okpm3trrwuJjx7FGfipvmG9IsV8Y
3NsoUHKXtf6Nagi2hIFV7nPs7e/qqPZOaiJodQV+keMmW0cGPuoE0Mwe+gM0hGZ2X8f5hCdCi1AN
82eHVcwMJ/XCiTGbNPqNa3R626gBS/MY+zbui1wFSODXiWESMNerE9NEiDDI3l7cwHDupCE+ZLN4
ylsjeJ+8Bkt3HD3wJvMUYOXaxl/1OQAeuqlwgjubEokW8lzaxyw5Rm4f3GolOl6NoX+ay7DceMJs
vvoDbletmpt7opPmL9SgsMAsA8OxqFIttWHifkhSlwDMjjBfouk6UkSZwN8CLg+vkqzPuimTNZ0h
QcoFmXeI/wQkrDZ5I4Mp+1YqCuR+7M60c2rr+WrapOPgfMJ0Nzs4RmCTiAm8cbYnChKXaFKGHNI2
eOPc1LxYHZlJAmlWSjZn2DwUeU85CCeT9g5z38vYZ5THZZzRbzP7ABi2maA9Nspl4FEkynnCEjj8
UqiKynvIBkrz65gMPqh+dA1GPc1Ye2+DJxhrLLxdRFLLcPuKwyRWTewmWlH8FpSLVxnuys8a19hL
kERIX5OBHAJQw4V6mOHXUYVYqrfaYuaJjfAF7/GCJeo1a2lOX4mLrx+hIOpjAmV8zT+arJMcFb9X
tNFeMkQ8GxL9K1GI+Hk1wvveGO47mTD2mYF0L9e6Q/FbRkRe0UbwkhvFrZrS8DZyiuKcmhjLo8j9
mpqYKHXmAndM04fGFE+4khHXZ4l0TY4egley4XYZunTm6nP00Fmi2QKup8xjoAsemENdymJMCKLN
YrLEhIWexSM2D9O9He/713yuw8fO7rGtRWX2nAQWOwgcw5Ni1rgVIvbKW6/BlMXr6/G2qc3kQICM
zlZ+5cu9S1TFAyu32tQm7SFIuXjvpp4IWru1SsoeN3xJAOROXCFuKqqt141H2CI8La+6r2KDZHvI
m0cLk7+1iQx9o3szO0MGCFb0781eDlCt3WGSr7bA4KcMmxoApvgse+tL3rXFeuZ4PI+qSnCm61XK
AA5/orpvis1UpRTfztR/t3BZ3A6WHp5y0/e2+PaIbZMgm8aGOtwwXYqfstHqLyjH5V5FJBNq+L13
OKc41hYurYBlCLzEnCU1jmq4YXaerr1afRGmW34m+mTYJSos3qsQj33mRjzXMPychuU3UWT90UHU
uDaDAkazx+9iEP2VhoxwwLXKPJoMfDdg4fbOlpl1nlsj/xrliDlkmRp7xhfGygWEecgZfJ/sPs92
rcy740BBsoXBHB0cUIBdMFF5Garx9oWdjjdZ1ZBWXE5EEEnLMDbwAOV6aptx6wR9/VV6is7ILZ8x
wLHWg079gxodJoPeLZTW9lC7VbE4Xdu7xvK+dmb7MBCis6qxqERqOu/Zoo2VdoDXcBJdpSnWOlkx
U2GUpg9A3VyCVjwEZr/HtR/EtxpWZlUwXkjrxxD3jFPezMmuFsRLdiSprpgR2GSkpKd+LpMd7te3
TmUYj1E/qX3pD9HB1XmymZ3qwSjqey2ydAdaDzbQGPXaL/VDNA7WBg/Tct/jCbmRM4RDN2kYr6UD
biCjQ6C6ETh3hpzI342M4Fm6dnYgW7gBPrC+dbFvbLE6rJgLEadiZ63HQVYQ9147w4OyrehrVukO
63CWX9MbB38aa3gTZKvT7aWr0QPUNKN2OE6ViPADS0iSg5N/qqR+KDPvM+lEH/7dS/1PdGD0P/5f
suUWIeZrI4qfeqkfP/R7LxVYv+FnBXEe3l3wexLZ771UgD0+MWQIvcC8YdEtTr6/91Ku9xsQfwin
wA8A2P0Avsx/+fX+5kK68iDgwaOhGfL+74Q5BDhI01yIKQ6OY/jo+b8wClDydqNpJs1xBG/M1kWd
eHeOUO1lLlFV/KHN/Bd8uZ/5Ej8+C+Gayb2I2Kt/7dzG3kTNAIDILE3BJEBdf8EiKHq5Ugy6BUf6
68/7mVZw/TyoGTDmYWfQE/9KIxEGPm1taPJ5eDQkK2W2HGH5BAgtJ9c51nKZdTvXof8yhfrrD/+Z
5nX9cM8MfCRPPL3wT0xEALAecBHnpllI+V6VFbPa0hrD85VsdcU6Y9v8u6/8L24xXMrQcX3yFtBo
/EKzkr3MhQqD6igqa7ovsER6H0lHgh6QCchWJgj9X3/NP30gvf2iMuYTF3Lnr0TE3DSm1u7ZhhjP
AnpSf2x0KoFrQ8f47MT/mOr8t7I560/3NfCu7oQYWHJz7V9dZ3RvmXMST+NhYBxVYLUa9/bdPHfU
cKFyl+k7iTqXsKyZ4ZHK9diNXv1St5C81qlfzJhpBH3wKLWNFkWwlQIztWl/xiFr+qTt8G9WAVHG
P3FbWAeBh2qDdx+vQ46XX+2x64rohbySA5kVTuI+G5XtxTd9gjpxlzQkP1RdYqkTmQ+aQRwzRbCc
OtGPTBCZfpopIdFZD3xYXfEIp6fITP2StUSUEnyuObSwX0AYdBqhSldb4t6ZM9sm96ErvNnaDHZP
42CIjMx6bc/h7jp8pEYAWr3iBa3BhN9ayF1xtgyAZzE23pdwdFq9QT49jTi7kFN8IzCNv/fZJfxN
FsKyOIC/Gh/zMo3ix07YgiVHoi0tf9BrA+9Fe04t6xurFPcN6EQYXt9KNxrdh6nW6kwAMSAUIXOk
k5KiRUjushGIK3VrGnvQdCVB2ooOIgtZSu3rsOA/szBBTkfSZ7A9g1YQVs54bzLmAMDrZravycwX
h10Bni3A5xpRgqZXY9y+Oktlb3QGk3+Jdi6bM+8NgYWNs5qOple/kXQaPqb+GEkskDR8Gb4pNqI4
R9Jb4ci34JZ2XjAFGkLYCtcOIpwB/uMF2adC0o9z2MFg6Gbv7QfLMcHvt3OU5+x0kwHoRJNBy9yP
AG0/1mqKoSg+z3iODbdZMYEiMw+GSebxZbFwaft9r0YQMUPoIj1FQZxVoGxGR1iBj4vbsKWySD/C
jopewpb9dCOZ4jDfuQI2uEO4b02P0RL8HV7+K2kBxdpLi2kaRWadsTKmojV+EAQFfR89O0K5+2HQ
4ASjb3NLebvb12nKgZOSpoBtOw6CzTRKLec4pCAsK7VwecizYOYdLuDv9f7jJENS0xC627TAcgjH
OfzYuzoyL9e/I2Oi8ipQWPaNOT0YfNeHNJDjRuEOshu6ngWcLq+HLwtKxL7P4/jGwgCwXY8wszZF
N4XR46I0Fc5KoqlnQIByLr/Izu9bb8VAx56eWr82KafjZorHXZlTKseUxw7hdpllHhX6GdxDiL2s
KQZ7mRl71A/wrLrE0PEjIA8ywBT6EkwWFBvx2Ubo9ooHrXoftdGNhIn1c3avNHLTjz23H4fCuh73
vZ3WajWbOOIYJESvCfnIVoY3QjBL+ufWidPttMQ3xnWksVXBjC7tpiMeqO6uDUmI8MLFfXBUBzwm
J8wUm+nZr4Zmnbb4nfq2oS9AmP66x/36U0/HtsE+0YcqNFl3hp/KRwVRhtjtePQ+g/tHLuurV86a
8eZ0g3xyPNCIJNiSmnaD80EzX0IxYCXUs236VRac6iz1L62JBmQ1zK4+Mz+reOCQgxqyepMFopvl
e5SlYHi9MSTZhsUdnVx87+tNBJMwQjoSYBpU97LegO5+kGlC0ym6txpNySXHr9M9dMphy4bmzaL7
gQ1eeSupxf8sJe70yDHHWrZjQkEYq8CoVDNAu6bofvUsGb1U0JShciSLW5Q3QlmdpzR+mVJqi9YF
1iLMm2nJWKi3qQmTl9zz2TAbu3jODTP/mJOlCEK2MBqghwIdLZhX2EYmw4KI9GiO0eYZodN2znIS
YPgayc5yiAM6eeVsRh9nGOKfKyQu8xG20hAenUrMjloDo0w7R1jkdME6d77Myej5W1EXp5IAnTMM
geRe4LJ1TMLoOUjT7qWU4k1X07L7Z9YLbomEmQzcJwwV2ee9lmgVwubsz4PBZHZNxqB520YqeLIJ
I8DlYlRHxOPGuHGQaAL5WcENcS8i3EX4Vd1NA9j+bnbtlwrXsE0zYeu1GiHpbVyM9wkKLF0Pkp4T
1xesV90vpeXw91tOLPEBJoYdfwHOzwTTsTZudjOSr3JF4OjgrvErMs7EDgzcuopRxyy95JMOQiIt
3Tq8C1LH3OR8JZISWlGQbhb3r80UUou0Eqq+ozLg3IWMrrATE1uUaC6bhVsmgnCHXh+1k4cXY8Gb
RYX17wbeZ/9O2n109kh6XhLSZvYhmI0QCRMTPIr0bZbSkCAbS9LGuvxgtnTXoX9Ort3LSM+79+XC
bAULd9YlA5GEwKAF9A7wrl1lrcsfpEXNEpwcaBQ+oGK1SeyC/X6hBuh0ZB8cvaSn21yYYPi0GoQX
NXxyzmFC3mwAnQ1yLu+Sp2AgX+Xf4CcQbWLkBrPO2fCvWyAWPvB4AgPN9GqR2aX3UtX0vUOr3DNj
XhNHSw86nmDc9147jH9XlrOIue25896CkvOxzxDtbyovg0eguwaKTSm9gIpB06Lsf1yWVXtQm7o0
p5KIjQXECBbkHHYyNB0NA1+O1L5XErXF7FWfoBj6dQ+8X7lYzgNLOmtTRPhH2V2b3tneyFVnVct3
VePMR9YC++NHt2vLntPCxzsVO+w06QiHUqEJf3WdTK5/Goo+p+fvPP0Ug9C++qnFxqoFga+qFRM8
inLIe44MK3lWeKVo9s3SP7uzE/bsi4H1VDaGeWpxrfsuRRft00ERSsU1U+VkBui2PSmWRYhmG1A9
ktazIzqOp4SUrWIncCijL5+y5Y52DU8cPhjH+tCGHgcmbPn6KV6eaJ47PKahWhhjPY/RwAopXkl7
NgWc3L41MtxCvdgE3ybcyOU+UVo++U5mDE9EGS/hQ9mPKCIsTyOCiZjQoWTlaIR9u9NFZiTWB7yz
YuKMJkW0EVbs0yOYPZkG1+SjuKyyjVRMVJj32fvqmpEUwGU9FdfgpEqOwKipxldPY+27BCyV+dxi
g5x2jwRZpcdiCWKajCg7GRK75nGJaXKXwKbEJrpJLyFO5aCurqc+o7RF3U7ek6sJkCdB6CEJ2dId
kQw7y0wsNIsERUEhYPi7hEclS4xUfU2UogwBeAEsW1kFFQmK4uI7RHFvFy5BVNE1k0p2Y7MBdlNr
doXvNTHORqnvookcK9Y1hcGSbRXJ1rzzKtIwR7Iv/F5XB1xTuy21cfw0LflY+ZKURaia2k6ue+cy
nr6FfV8/8LQ5l5eMLU6+as8kidwtTN7WIVFcSVTeDoVL7gm36s4EYID07Q+voiG/qxkrwhegcVFA
opstl5wvf7x3iP2i8qu3RLOa371rJpgzks28qsg7JVSyDpSL7NrI529e55Nk5Q68wjv86VVKVNsy
PKUiGHES5wTuV5pwD3aQdHFQvspqAok119DZxtF3dNfe9rCxSC1bSFuZDzK4nseYZx8TIdLf60Ll
GekxkD7+um1zf+1Klrx6vGkYLFiMIH5t++fRziNOvPbQXlkflLFMxhi//p1E4k/dDxxDi0GFBW6L
TsJZ2sc/yFHwiJSwlvAdLImshDMUBNYzBE7m6e4Ea8J3l9bluh3+9ff7U+vP56LLQ6FIZ+rSKf78
ubTkpZM3U3u4slWlgYK86qdy2im00cxjq1o/+n7KXtyRhJH9jcTrZ7EVPR//4T4K1hr5XMRV3/KH
b01CLtMTy28wySAccDWHwn4Ol103DwjWWxE+w6/mohS58lN/cPGuN+Df7Ie/Yz8EWJ39Ya38yXP3
MW3ev/2/Y1++1e8/Te1+/OA/p3bWwm/wsdddfJhMFu4/pnYM9GhJTejtv4/z/jGzs3/jJ5j0IEFd
7Nbsf3IgXOs3C4HQ1cSXP/5fCFydq8bnnzLIH4sLQZnDNXBdGFn8vLQ7NmZRRSSHGwzXVzn6bYBJ
KpstBWW1zWzvk6rG8ZbkLFyhh/ZTCfcHyBwfyWYogefntNi0wNzMsav6vhzMF06zBOyp7HKiApn6
zZAijsIKYEtrI9jlGKyswj64tOVYrOzJus85ad8ip7r1FdNzQ+1jiQGwFF6EzS3VeDkO4Ypz4Tti
/uxScR/XXdBS2sD7hrAYYhPg4YqamfNNE5n3vtU7q0iot2ZSE5wssdWuJulJZt/7MicA00lwOmrC
S+BMewX5aE0G+veoqG+VNT7Gk0dubTbsXLu4HfR87+b6xkz4W0BdqynN3nQrm03TzV890IBytL5i
d/2p0/0O2AIyJr45H+POPWQi9BkS0rM3aGZRS4SwxJxPxVi+BeaMAWuiHrF9wRzAupfETAI4lt/z
FpJ7n8h8h1QJXkCFMf+QBEzp1ficOOpxIausCdtIjqKMvhKxGe2t1IXXr28KbN+P80J1NxT2PnD9
8H1EkJIO9noq6PqAGVXrfkqd4oRBJjy3/K2ZvQulNYWO7/Zbly+k3Ox7I/W9W/KstCN3XdRiGOkW
pxmmOOxYTBBqm1bfbrhRdio4XDyylNnA0m0GgWxN89DcyJbAw8RY7mVavQ0W5TA4DhIURSm2fFbr
8heMbr5XvXkvbXKX0vnGCrEoMkYTBUZjrDFm/e6gYIWpnd0WxXRDLKt3IEDNB9hfDIxc/QIBGKxI
+iXpFI4BYYwPGjM8atPInc/wZU+QD16EC50z9abnyvQ2k64VtGaBE3+TvdVMO7alPZFyNd+MdpKR
kCiyS9EFnzIMosLOuYtIbVj7ytppWx5mD9JvN43PlM2HLGslC9U5JBXPyDDDcl1IDO+xRL6BiJ1u
FblUayTPDtMWVgLqKUggduWsYMe91In1NQL2X1X42rCNlyfQ1edODM/uVH6v0CatTSZJm6Ganh2U
S2Q+yBbMkWja2TfwzWQOhgsJ992qfbgb7qcGZt3Od71Li8genImf43tC2glYio7/KQuEBv9hORoW
BkZA25/JX4vWRHzoDVDi+OCgidiUUxKD8QK0a5yAD12gx1PXeOMR04nwOI0GVvgMGLfd3FYkmbd6
x/xtPFVMCta2UTpfpdV/1qPwz1ZYtEvER5N17kbQdOSbqOqcTVDM6i0OMB1awdjBbzl3uxozLYQs
EzXVZnZ7pFUVGDRN+AUm/me4DnjFTOUWZopez062aaUWW7DqlKKSgztfZZNITkij8pUfdBd0Fvd1
4zZbZbgvjQEK3GN2Q9wX0qBai691zci2NvJ0W2J5FQY6X7Vz5O8qYLQNuG58b0mP7IKa5T/n9teG
ZJ5V31XQ3EesiSbb2jkBkBpXsUw2WIYdVCacQ9yQijIY9tPCIdZF8CkwfOLkO3WMR/HdUOLG9YvT
Hw6d/wkWQoEA3Z9MZHvhxP1aImS57zJqKiC3jIvZ29BJci+mS+Z1OLlZ/uqvP42T5w+60eXMgDHH
geZgs+la4a/lXuSqofY1xpkJr/p/sncm23EjZxZ+lX4B1ME8bBNAZjLJTI4iRW5wJFIEEJgCCMxP
3x9kV7dLLled3rdXZcsqDglE/MO9341IlDiZpZVBPOFA/+uv9O+F1yYYpB0zAT5saIQ/3k6T582W
SGRzNPviGyRhvGscx8KYltBitMryfVr0/V9/zX8vt/iaPks0OPRwS71fiszUqoMM62BN8KmTxY4a
n5gzQJax7OOkIbffft6yXK87xen211/a2sBLf7yN+doAb3QqVxzevwInKOSmVSx+fVRVZ0UCGcfd
As58Oy6uRSOKox7M75OawXRP43gSo+K9DWoLT9nynuH1TOv1ekgp8AEOH4MAazNhgrHpT9eTy/GN
qnLz+/GsNuJcu92+csaHuUqfcbdVkTvbl8FnBDE3TXBwHIyNKTuaEHPHEv31T/onj5CF5hdmgWvo
jmn+8sGaZY7vx7TrY2aqvd3QNgXrXbWi9/mbr/Nnv1Hs8myvYI7wKG1P2L8Uz8Fk+DN/yLMaYE4j
q/huYfEfYxFicOsGIlJ+ce5To7ovx+UO+XB1n6XcofaafrYj5/JWqgCT3NySMyxAOO3BNDxpgXux
uvGQ+Rz3DmOdMIXyeGhnc/6aOuZyAPckt8Fsfj3onXqoi/l5pvfdD2Zun/rcr+IJQPg1Y/PPJHfc
XY07ir7Ybw6zJj6TZn32aZnXnijfWVrHbHGOWVbnIfJ/nAnEJhaeVobmsN55C5x04MvGnrH4W+cU
JIcY1Fh//Yvcnvpfn0zcobCGWLiaoKL++HtckQ+0tmbVxxWV9VZOzJxsaCPdHQ7f419/ra2d+vVr
OTr3FF2Xx9Zk+/N/+cw6c8m90l7qI96aB+KNThX4u7/5En9ysnhQVmz0xQYh4L8u/hg3Fz2OO+C/
wSj3Kp/N0E7W9+2kz1drOfSQ0QvTPgaaeZmSIIu9ujwhiHxRQnz3kdXuzGrsmA8J60jGIZdswOkE
LeBMovrn6k5WzH6lOJaWiweGdp4J+apuIE7Foy+/+CSYI/rx0ys0+HhAHOoWOl/Ss4JW7s3OBMMX
tOZhmAmF183800HdR85EcR6hxBVOuoBzAsS5GGREO0Sd1cy1w1HvH5razGLbWq//5hf2J28sn0UA
BYNzGOiO+ccPpTYl+UNLVR+NkkZhxH8Y5uTB7kyt4GcGAb+ZkURULv6lchhbJQrWGcOe217wLCdF
jbSrHvZTsk7MdoyGDHr96ySkFfk6odXg+y7J4LkhaMwLk2KBJJCTSDZTExFo8Izp631V+i738sfZ
ojrEuA5rTpsPRaY/LxRiO5lk8mCV04F0pIfUcbeMBJ5PG6LeTrnjREaULaIqKYOD6azPgezGfwCO
/+M6+U9eEu6M7T8QiOjefvkdTWnLIHUa6+Pk1xElzrzzJr4dm31SItO/+UQM4xft+nYP+9zCHGvs
hP1/eydb21os0x7qY2eqGrOmaiIMNqeEmyow+HxWOO47LDOM6E2OKSGoANPy7BYUgEOTuKQNkFEH
Jb6NA3dFQLTJPuvF/64K4waB0C1OchVmwbbYqxsrsqR6x835MJfLNTgtLmMes9QqviXTVqVOZihW
/Qz+LxJzY4aUq/EI2H/f85H+bC9Xe4Z2CugU/zILDUSGoZDTiCNn6Hfl2mdXM/Pun00Qbvcmmvqi
OdXD9JT3NJJ+kQ7h2tLqOev01PUpLD072AXWCMbeuGu1/GRZVGuGB+G0LpZo+wet4n9BOMADKQdS
ee1OxdtrpGbn0njTk5tuDQQoMd4ndpdlS7WkJ+KMGgAmquT/3WnO11bgk0fh0d4EzvyOBCOaBn7B
oszPOfmprGIpxe3S/oob+mFC3RBajXNEK3EiH+20Vm2761Je4L4vTzTFhyrhZsnTkQeTt8Od+jOg
/beMGNtTYThISdm/mN0CynAiApI91USuFwRX51L29leTGfnf3Mfun7ze1DpQAJly8UTpv9yTJfuR
1rSd6qi85Z2Y4Qelc++NtFmJw2u91V8/W+2mD4x9H1Dp/Xzn66zfLxPUP9K532vmvRGZayIOiiDy
x87yWCGkbYjDqY6DeViOJdhPGrSiIqeFdAwCtdJ3ABPBWXYEvK1s32JEaXhVuS/C1bMupsYZI/rl
ebQot/TOkiGC5iGcU9KbS5/KOqUx5D7MrIYPJKXM9sTw1I+coERsP3Q+LSmu0/M4DA+2A4moKd05
Jn3BitppvWZ3hdsdrF1laCvBwss77nC572T/4NEdHIvcxStP/1T2w5OFrmGr5nvv9/v1/ydsfzNh
g/5hUEv8Z3/RYzP02X+F3wgHyus/uIz++Vd/n7H5kN8MNFKozox/WIb+OWLzrd8YTVNQ/K+Z6HeP
kfObyUDVgVFhuTbeGJ763+MJGL9x1zkbWcvAuYTS5v8wZyP29JeahhQt3dGhrgLMot//tZMZcpMw
HpGDn8T2MsUBQaBMIeqczRMkiL1bc5CTLCL8+wCcIbkdeZ1fJpdDcCQuHiIxqywe1Nx6wX2w3DWu
WT+Oyk3e0MaxImRXLI/etDpH2W3OUfJRnWtAElyeRY17D5okbA8sTgIPD44o64Y6P7sURkO/yNLW
Iq66LXHlBTnRHd2yUOUVyLPnaMWU9KmqzevuBYu9LzRl30KwQA+WJXaoNcwDYr3VrFOXLGT14Oeq
RaRZmZldjbOScBYW9wx7gXjr3gRhPYCBOE0gBa44NfU6nst2fNUrvqmI3Vj/g69isFWza2KnkgGo
AVaQNs/4F5dL/HPDTqKP22H56SGQ5trEHAa0nBdb4LY/cz7wIytd1EW1AzsGlm3ysboOJ3BhTOpF
rhq2o4Tv7MXG2PBST3rxEBSQw5MNBz8NSf0kSay67VU3LtdzO6cOIm6mLBC3PV/tILwaSagbLYzN
NZP+/VzwfYFz4RcpjCSpdrqVJzON6uzdr/kq34zU9+/gdJELw1muG1ESeDbahnJq9p5fKa4zQKay
kreF0QZ3DkRF/Fvw9o+K399+BGRxU7o5auQsm27A5JDv/XNznDt182gYrX+v0UfQpWTcRNgliQ7m
TuKOMZ4S4siuILtYJ60EujQPXnNbdO2oPa52tcSuJ4wTYvsJ3zBbeO5m01HHVat6fmbD2oOHbr9P
3F+v3dCYL1JfbEgtjL7cLapFfRhaRU56n0FE9OFC3c8yzXYLt/Ijd1R6P1sr1K9gxkEUOqP1xgBP
KWpmzTGjPtOmb/5a4I1QBhEB0vLS/bDohIzOos6PwJD69QrtEM1Ungwa7AkgqOFEIFVs6bNfZztl
BaK/ypzCAf8yyeGBxCoHA4I1B3fS1wxrZzAZ+lIbi33OEPZPaWiVNgJ/H8rEio3EQGNxSInvRJyi
CTFBrtH4RbCZx8Psv7Js3ELKAjxrmXSthM9nyx7Dm40/OkaX6u9TIAHmAJml0/pT78pBvypbVrMv
plRBf8LI6OBk4/H56iWpBhmpY0RWJGf89Cjdx169ZG11AbiV3kBAzYN34WhiNHemVTW2doL849WR
R4b7F8cimCtfUfroa7/GCRquve7yX3tLL6/aNZ1gVJh5pAVZc0YR0saKOwxoAa60cuvTANYCbSh4
hp5dN0ndI6+39lSnVoImvsNwNzhWJUPdNyTxCQiB3GLGF9gj+ftwar6H46LnkB3GwRyipZ/naw2J
1FUzMFNdgvqhWWG74fEhIs9QeEea+TSBZog9QuYZLWcYfxsG7pqtfTgrJ02ZdGGbrAcUs+Kw5Ca7
ZNl7F0xkj/2qCAdOpy04zHk2OsDeYhgGatmhuUUG8ABh1mQlQCusKeqG1G6JYCmRjfjSRYVfq1AJ
p77Wa6l+iMW76KuZvLZdMR0Bd5aPNSvQWzE2CtceAha7VOOdMSTWHuQEOoM8Ww62u17y1l8OJevh
MMtUuV8M3G2zxt8ymAegQOoaGRX++goegVFp6d2usjv3U5EgcwPOTy5td2iTutsLV9PP+FGmW1fh
3cMV/Z1cpPZQ54Yf58mS7NF0CEwxjgobg1TutaGYKcdRO4kqN66XEpjA4KVvWzRVlBp0PoW31JEZ
DA2FSdO9kO07HXUQZF+Y9/Q8GJN2QKrwOXQuJJot26HvfrJ+zOTNKhyt2s3JRkUSdoWeky7jaoAU
URytynaua4QOe1Q0rFglnskD5GL75CfMG2ZN8+4HmQWHHNgRUbxInXrHxiQxuqt3WVRb0xtiZxOx
3+Y9Nog2eQ5adE+WUyUxd29GDrTffq8b0Ei7dc6Lr9Irq70x0Ewnuenv4YwFh2ZFjymnRH/BwKLF
/Thgvpnq9YIDFAJPC8GgQj11b/EHZ+XO2i2t9LOHKFEPjaDF06LI+uoAbMw7DDiFcXJmkd4EReUH
zMicFsRMPnhhYVI1wuLC0WhPeJoc9CbhaBrWxdow/WuVzd1OkyA6PCLcDh7xJScMPmXUSUw7LX7f
Z8QGCmOmqtsoH3Cp6Vb34CaiuWfYr18sUdSR3/ObhmvIlHba6zOA73lb2pgmk+NR2RpaV0/8sNii
/RiqjjlcZgF5wC02OdyD7nKqGZNYoVhaJ3Kd3PjSZMP4kGEg/JgJH4pl0Po3bWK+acHwmYPj/UpS
C1m3S62Hyna+1LajnXmnitC0CuRwBufcurTJl7SzDwxY3xJ3ePfN1jmsjQ2KLMFsbOXL12Vcgqgv
GzPyvO5bWxEoPFo67KGZ6EjDlD/SxBsB2mloMnxLHEc0FE1orovNgiIx7hAWd3GhpuK+NtwLyIz6
hhHfEFe9iXiSBAbSwqesm2SsjGq9pEufwEhSH4PInlhDUEpRXzCNMVhejOXRAycZsV3EVRZsh2vh
gPDKrBbiO13dDoaMFWd1kn8zi+JJM132Z1Orv2Wmlx+b3Pd+IKN7GEbjk5xvIBQ5KlzNewWFpGNu
QlI1F7p3CpZkvZH6gFHYIi47pRdYg+E0wbPh7JQyhgBTRH46WkcxLxX4S3nlLMgdhGt8yaeluCl5
5rEbucbe6BSjBtETR6mLQzeW8tT086O9ZmpvrLAUS1ScqF7Xj576M+ytoXlkbI8gBzMRidyVtTBP
qccYrWG/W2pV7ecBPVSn+e9Jan41ELS86q1j3YJDLDGFOnjoep4r570yK+MqXwcWbVkur2XNTg6Z
yA+vmkLqgg+mnm2GB7uUoVGr6ejLROyULe04R9y1G303O1CxeA/oklLo7pPY61SPt2btJXdd0pw6
PvSm7A45zshsgYTueJJHlA0eiv3ZBCYk0MxJ8QVJsMtWNRsOMNadAf913TwMGQpUQSvojS4/HQJv
myv9RmuVGyl3fe5FftiKzdaob4nYS4ndCOjymk94d0cWaChpNf02mdQtoE70YT3MfOURW1y9sRet
d6uanyY13Emjx6pan6nW4Hm6K5O2PpnDBcIgNeCwcUp5zbGtZ+RdWrnDqgo0500tYF25VVsj8u92
5uKRJcaYa70zu7r4xxjn/xu/v2v8aN8YQvznxu/px/xN/aumgqiW7W/8TpWwfnP0wLRAZru/R8v9
D1XC/c21NqeOz2zX903aut87Phe7k8sfmYDDdXw8SIz+2fGZzm8+lhMYFPpPTxEijf9Dx2eQgvzH
lo+ZnGMj9gAoYGy9p7ktmv5ljM37oo1t0yANB970Mmq2t1Pl8u7PZnlZDQ0vOIEzsK2b4sGb/DPZ
WaSLjqJ9lI322OqdOg0Lu5/W9wiRaAbtakksNzmMjchIpGi1b+ifCL53G71FhJ2wgSa8OFV3tecs
1r1t54VZYQcvDe9qNTrfvLAS15svqmxNlM5k7TTWQRa9lGdfdgCdQ32EXzTvQFH0lQ1xphD2fl1T
nUNeTl3Xfin9useD79X0QKcsmF1YoOAe+tjLdFvtM1g28tRDziTxQ9QFqU0keSy4hAg5WI2T1yzY
x5dU4bRZ2afiE7WT2T8wmFqcK/LNHZ1DluG/eErgXGKmMTyyKSJU8803USf+x8bh8aLVpDFq4y0r
b0QNobxcf6SzEpKmorTVoWD6eO0DZ1Xh4AbZdUJ2Bvr6ntd4D+lPjPHasGWDtSqOVcqWa67zHplp
bfVHoc1+PGGVe11GxwaWlGZHEnMeUxJh+bAGcW45wI7CnJ5FA+JBgPPYGVWQHospBXbdVmn2ks85
recy5lfod8+N3V1nSHBfVFrVId56ZIEz4I56DOiOU/e9n5MJqfH0Soga7QExPsVsXaVz8TyPPXyt
wBAncte+A7rqYisphsfVH0g3pE870B89s5Zpdpy/0wEVP7wOsz5APHkY1/zZLU3QPHl/vaqGAXiR
Xtas9cJq6F+bSsFVa+pjARMQY74VzSsJWWoBMiClbuxhMd5ladUAKiueJUDLaODUj4tq/IHr1T1D
S0/upgCkBeZnbRcQ10JLlgDNHIqDPdoUy+Tem4I0rBFBPfES6GPsiRhRiIzd2e8JvPJYMV8BLMn3
9bw6O8SPWbiq1v+OP348VKOTf/ezFnYBI4lYto72AEPMhg2S/iDet7l1tP6Ru3t+rKulPGDJI2on
l/kRZKuLyV53d0TsOtqudgjK8h37inMh23edGexTUI2hk2nBYXQneFVFdUUj20TgMJCDp2S3hIwE
vjd4lNFo11Wcprg/Ar1SUdNYRIHU/RI6QAZ3jj6WMV78fOeb85MBm2gHovJZK5OrdcW8USlm0AQ3
vThLopM6M4tT1qJu0hDBfFoY/t+G1ePuZERfAMXD0tO6mxRYL26qsRiuXVTmuGg6vwVQs2roc1xW
viNaSYcUL18nMFiM3G3I/rWjWejDAxMUJP0lnMY79JpVjTYBUYtEPUAETu7HiUf+dWigkX5SbtVD
BTDW9AA+ymTcnnbY3qyer8aDBa2C6f77AHMRHtU43iEzMPCT8FikwViSrDzPy0crOVTj1LOX09Dn
Nev6aZlACfBozSFYWRJNsGo6WyL41H8abTuBS50S5l7zMGSfiwDpywQB2xWFQCunC+sO9aocnhaT
sL6MxPex0q+zOqiQbEHwzVrNPGA54ScrmPguwj1ADeOUmFkuNDo9g0NvwKJ03aSRrRUDlEC3nuJ5
Icvr62zYwbOXy/lSCu0br9SLueY6Tp6iQSZMJ6+19kXoZhFBwxLXtZZ/JMrvotyU+TPYc2S5pK7n
Z2b0I8QT0qEjVl3sIKrkC2wK8lDw3G65h2VzMgJwQp413ozM0B5Q4mmPqIi9byZK+ygtAjS6VQC0
akgzXmMwIqQcNfW8p+nTz26yNHGf9HR9fd9fSpU1SFhyEtQ1fTl021vLOt+9r9bRIm8K8TkDjAyt
/3gHvSeP80UdJ0PPTJJgMHu3/gpCOHHre5J3X+uBJYU9VsF7Z6p7b7YxjavCGo+W3391l81SDsc2
Nq3xygb4GBWMhPBHGbJnQY29Qmi9dr0MToZEGxN7reO5xfBF3DKib7zwBueBv1xy+AK3q6aPZ9iX
ggXTgM+kxs0+KzTTI9S6GONZekCyNe/0CRpaIAQMbKM74P1jx2r1Z4Td5JNaAE2RpvAkYg666gvb
2blT5+zwPD4M/grq1mck2GwEAH62AJ3WfNCWNrjCBZTQWc+A/tygel82moC+CbuHjTAgVdHSy27Y
ARZu6glyUxARTb9ErV0GEX69q0AD9N1p8nNuvS/Ympp4RQaw15UkCmsJ8NTZSI2yes72A3qtE1zY
D/rgM+XmAHZmi/uZtq7T9OpbltI6jBE+2FpfxJ7kIf1qZQx91Da6Qitr2iwmw6GfYnrQfH7mAWg4
++aC865139aN0lAjmsEM17+Z0JiB0MEiNpZ6yyQgXFouwrjhGcDwt+EepqL4JB862M9yfUMtDJfv
JxhCLE4CedBImKUIjv4iSL9X0iAnBxPRXVKYSZgxy7lMtj9yuZswXPSUcGrnk47zB1lfhDI5FAzj
bL9U3QDau1AYkHz+VWtndztJ6/3ZDTZbPoXw0uYQxc8J6KJxSnEfgA+80n8iMAoEjxNkjKEizYfD
tOHUzscXH9xyaPfWI6l2oJFShk9iRlU5uHn53dywG9UG4Bjsyt2L0VtC8Aj1no1adcNudor7ZbXD
0Vq+qywhjxTp1G4K+B6mrChinab5GcPbeldAfOQXumLB2WXeMNf8wiTf/tgX4pXXvugZ6tT+U+s5
/F1LXx67IblyAQaGbK4gUcO8vnP6RLx6wn1ERD6FYGguttmoI57FFOhxJggzVTD8gJxm9hemlMT7
OvQWC3xHe01cEzi6l/JJjxNMmw2vkrsjA/C0MRm+zTUjNj7nnSmN5hZgc3/U19k7erPjv02F0l+J
XX8XMulvV93SRDzCuD8K2Vv4INyRIbiYa05W2Y9gJWDim2PAPNtxeCL06qH1A+cBIZXSQ05NjRLD
lGbo2Kr8VJ3lw1BXIuUzRZ/VAFjv3IOUhsMrUzOCP9LkrkMIzobQy9R6RPgJ+73XbwjtFF8VPu/v
ddqeyikDmC+aLA3b1PrAfeUwhsvNd0hEGiBXDOFkuubDfCWnDfuTF5kYotlZ5nd9AwTJn6igDRqU
cHie8aSUh6B278CqXSe0iB5mD7OZj2zxBI+zO3ofSeph+zSVhyPEyV8c2dlnY8idCJZWGTs5q0TZ
yJVhTstMuemt5qGz7A5UNL+Ky1yYPrPWpMFT0wNJjFbgwpCUZwV0acMvpUYn9okHlsnYAE2S7wvV
iKsdBGnr1QEpQP7CaVa8cMUNX4lT0x8L0SdHXXj5le5MVLxJ657amqi0XY6wqNgtKKCfUxOu6PWo
LRVhZ1l3QoHCC5HpZLLLvAxO5ganyqrZKLZ4NInNJNVJGoVk1a9z/6L76/CBkWs8+qoJrhsh+ls7
zbovRJt2Be9fQ+6B1bpRUW1Ec6orpBBdjymO9kFNMK04YUP6pCGI1kBaCChKuYxxLngfrolkha3s
b8ivKfFX92tabDgwoPfcrP5gB7yIHdCwpXOZ/NuF7V7gdWavoze5GsXK8FiuNc5i+Grauazn/DWp
nHrfJX5lQyKdSyb+NU4/X6T+zrYLzd+pjXymJ3NyTxR2fZwrjlck649TRW3M2G34Xm8MNS3z0L72
a3rd/aSs/QSu9dVYPbGoRk2je+Zh2shsYmO0LVUPQTpty1Bqa8kKppPOftrYbizDOviSK4scwaI6
HoUx3FT1OsDRETVU3Dm9M7HdLg++J7rmdia1z4mCdNZbtwhJrDEpFkjXDJYt7H4wWQR8UG7mW0p4
4bWT/dj0/0gQH5bG9zp1FEFWBTuyyckbL2cbyrkihhvmHuh9S2Wco+gPZ0on1zr2meu8mKBL0chO
qfSOXcG7+B1rQRLpIFbTm3wc85YdDBxMdH/pFLnmgH+o0LyJ06fvmpux1+RxUIHxMLdk/lVGqx1W
x82isV+0E7NVedXxTEbwn/Mb4hjJQzQH75MkVPtdr7eBeZczrgZSLZ9UEST5KzaGIazsYGLKSKKe
T7Qbk0rl+z8aX6ZHd6gowQ02PmGbd97zKiY9zl1O5zhQZbFXplq/6RTW1xNcgl1Jf9x4Uj+QSDWc
VrPt76XM5ddstquHaTKc0yrzKSTbUUYOxvEN+lQB/S1QrzR6QnVA4iDTvNEIu040F9tuq8jie/yi
qCJjNhcE0daGiFPuOopz0GezSVrvUHpXzHrHqKFxf+jTPNh3JNZ8c+zZPkLPl7uE1RnxerB/vLzJ
DnlqjVHXbPbTvHL5eFU2fS8DqIHgyW4t0jc+9BoWE98J9gNwqtI0l2NrlC2l1JDeoHf28Ryip2WZ
5LZ7SfhK3LKSQJe8ljrxOTkS8qTKYrSLGd2IVrwpavpdE3jVUcsTC2wSN0k9ubXPWo0pmKZrZNSK
jXmc2Cj1A0+77a11eZBTdhxYVZ7nglm6k9ZWRwWulaCps+yHlK59ThISjSPZpqyzNN5dxcE/SMFm
I4On28GD6FC3c+lMy33W68FlnNMiZlfnHgs3d2K2VByYqmlOuW7c+X41EvIHtgRXJAA2j61w3Syo
NiQby0uhtcR/VHoRG2VCQEgZWK8QC72dNW1u/QoKxasm1SsYvQLFtX+wndnQd40cP3RIKEcfu8fV
UnUlv78BOOMIiAGVUrqBGNkNCS91I3ctv4G8yeKRT2uHr+8r/JbrLAUqsrYftSi/KjFuz9ugN/HQ
11jsoUXHrs84F4FqcsJm4HwrYCYSaEHaBjXzz+RDXGDxZgsdUntub6Cd1TwtyjsYOgHgZmfnNyBx
izvmD7oeDTZgzniU+nhRPfU2oAszarfxz+wreRW0oPNXvK9Hdv/6j6mmRRO9GI+V3Q/RpLUm9CyP
iYDs3vts7k8euc47Ha/2iblWlGWLxGfuYj1FiHdiOTrerwVJnSmLW/o1SrGlRi1kr6K6qgc5FmGK
aPiF5YLaMe85W6gFnimlnnKtbUOv673rzEWa0M4rhWOTXSXTuo3ZB62L6nF4C4wWnwwJOJkwn2uN
I0+MNqgBF7QGaAr/JZsxeFptx4JbJ94V1J7zREIkpvq1MK+JkLqB2vvaS08dF5U9dq7xSewW9d9C
dVSnhHlnjQlgwyiZrdf2h4JpF+kpcmgidp5nz7c+pay0dZ/WvgulEF5gCDVmYFvjVg/+0usQiFMB
vEL6yduoD2w85nHEaRAs00MLFZCVmU/WLcvFado7CgEmxT/jcrucQZANVvBQc2ChJyQLxOXHSzx4
zV3Wa7wJVezqRXdiDL6b1jydaXWSiI9KeucCjdjt6NoMCYxC25AlRW7sXBMbNJJPhE/xoGfygkvM
v+If+CPQ0J9maj7YouHw8HOYHFInUNPhcjVI/E4KObSHQivSGNsqGwkPG7FTzqc19wpedeO540oK
SW4FDWhus0BZM9IONnyz4W7cg54qL4evh97RDlNlciS4cwcMQjTD0Rvbt9RfT+ij9RDbKJudVDsn
AbvXtcQvC2LvJA1guJNFFLRXuOVJOoz/4J6psKbUhyOHbDax25suHe/hC3zoVc4TnywOS//6vrVh
mTGY8a7IVjdx0vbZgd6FAeJaabeTab/khq2u4crLCLM14uaSlOxMl2mcN5WB25LmrHMGBVwp1Zlc
9M1OL5wPFoPB/aDpjOESYHBZs7wVKTtns1+svVfgIBa99Z0UPuNx8p0CXTt7d4TwzfTDUd74yNkH
uM11utDT2+HUtQyjdEOERqLZZ8KONOYseW7GnV4Ux8Ctz+QIKADYlo0zJJ8CdtoIxlk36BlJqdyP
Bu7kfZEv8psitOJ1U6JXUaGt6ztEO/YNxlJo3xq36m49vdSOgguvg2fqzUe/EN2NV9AiYe8QRATm
KasVO40tInO+U2fxaqWy+pazWbltJis5r302vGu5+4n0YJGQUzR1ahlD36+znZA35E11KHN9+uLP
znBnmpm9XjZdOWQVr2oOTEErmBS9JTd0prs3mtzwWPXncyTRHHUhEgMJaBT5nK0n2sVA1TuGDpfB
MU/GpyV1vlAhOI9tkjZ7TOj9kfcAIUmn2NIF/vO0BQyRkWc+pjrLJZVZt76hkm/VjBNKVIkfGp6J
TKHczNXXk0lRc1Oypt+1/ZhdU0P08z51uwa7Xe4OJ7vm/Nm5vS7FIU0Q1DIkAiE+MQujpqkwoNc0
N5R3UyOd0HOb7rmTdnvdtr4PhhOsub4bdGZ8ixR4mjgXgPPMgXVhF6U/jfwL3Mhvh/VlQA6+4zVO
GBoxoM7YEi/qbA1yuPF4esijlBOAxbbOwRxK2UVcWOSBAIigYlpQPxuk8PVc81slxCnzSpyt94bF
3ufVHkR/lH7WsDGeW4pW34bMkGrliLXCmh+dQfYMn3Q2Zbi9gU9IUwueiZpGeEHYThrVKdkUuPiX
5WEBjl6EFi9avLYby9JTNN6zyRVNCVrJCNTS50R5HbMiuF80ynpyHSAdIJeKHDlMhzRP2vs5Hc0X
IajAI1R1Ff26Y9wBrTfYprWj/6CcjvuUs6y5K0ENv2h2PpysrGUuU7HAP3eL1r8A+yGXp5qWgynR
RdO8KuteYed5CLSE9qUzkuBa0zKysMq8OPXKHx9Nc5Po4rbnLW1qjlUCx3wQir7KEKo4SvBSTngD
o2FiKrizOtTHFyb8sF9QJFgl5h9zcfa9Ozl80pWIk75LRTQX6m5NlY33a5FmvHGHnvTVS0/C5qis
y2z5LMmNeE0MRaG2uqQZMunoUJojeCO4KG9fBtdp9pPGrZs2NpcZj1REs5PHeqrEQWroTqA/VNdd
MntX46T3sVRucSONGr5FgW/ipkFw/aUXdT9zyuLTR+FEQnRnJxwnvXYvi1ZeEPr7pOsYaazGVR5w
P9qhJQueEq1DBuzjS/nK9FbjEpvkk059d9MRb7Efeqp/xpkeUxote0DSMYZ+kI4M7RsRplJV56EP
3rXRMGIOJ9DBmdNH2rIaZwwOwJMEtoC8JUwpM/w7XKQwghZnPLmahyAfsDPAabqOgYoxZN7cnVQW
DGfIXsWN7wbfa3824jHBbCX85Vu6VNl/s3ceS3Ij25b9lWc9RxkcDocY9OCFjozUTJJJTmAsCmjl
kI6v74VksbuY7Mvq2+NrdoVVMZmIgHAcP2fvtbfOGsIWBRltRRGV9Mq0eQf0Ojr4WiR78s3l3uJG
PyaAp7ajNs457+Bibeu8Mg6NtmWHUEvs8Af5JJ0gL7fsRX9IMX5s2SosJ6NnPBK+YIwb+DV9YBEW
xa5Szlg8zuQvMGfmZZOpVUiSL2N+bRGfNynGN/RYBZVGnRwE8pw1cOyWCHD+vR09dHI2d1Nf0Qce
83dh5zzLmMVaWdU+Rc6+o1PyKaw0pGpSSXYT7A2oRIW9A2dTHxyRYwJzIUPEGXiuhq2CqxTyYsDg
cbzcARmWmyJr3zddm917McIwyzlRWPXHcXHHj9bMGMSBPSptYR/shQp5RrZ+bEZe1Eg5PpUkBz1M
Q/uA2q4wG7sOeLWTEqIZwVt3gQzNFv1Dcm4r2yFl0friWv5wUzuV3mjWfyyQC8JyFytoPzFrj8v5
emyaGbNw+/5lFvufsfU/ja2V7TDo/ddj63dfAQhV/U+D6+9/54dQWfzhQn8KPS7yGqIrsXX8gAFI
khJcAJOg4V5UzLjZfuAAXhCeCOWdNZDVXTmdPwbXrvMHmcR4FbnXAtx0rv/vDK5fma+cUCksLD6f
kIOsM/Kfp9aBGIcF8SNGazJJIIkkwQZVvdz87Zzcfzdz/Rdl8n2dVn33P//HL/YrT+D/W3mWGGU4
E6/sBtEwkvlXx9FpyIg6In8tZAM7R/XHqoeBV3rkmhRLC16oXgB0/f7Y6/X62V/GwcGe42TitPmc
7J+/IsTDYpbgdE6xGxK4Qw8GPN2MjLpUiIF5wdSf4rBsQrpLzFe6xaRfZ6uHO+9pT+4IYgU+D+bp
2FPWb2VrteCI6gQJWrbWOEXEXNtoRE0sCTdD50ePpVdMu/+PLwEFkuAKLBvcSK/OoK3dhlCFhSHH
MjtwbOrlUFolYl9/Mm9baGiEXeZkIVmAcLbCJtebwjXYqTo2fD6ijBFIO6QF0qVhI0gkY0gC1GEM
8uI8Y+9gpDOJpzId8HdUC55qq0QF9/vv8IvnhOtAYyOE3RpgoXhtAu1cOQzGn8ITrdhpp+2lYKem
DVq77Nvvj/SLMWs9EhN/1B1gcJGE/HzF2Ql062AjPI0gejD2tlw8L2ivdC/bB1uhlv798V49REA7
VgMYkF7GyetAar0D/yb9cAToPjDvHC9O9QMrSrdZBpg8vz/K/+X8uTbCE8WmFwvD6+zvULNcFJMV
4P+a0iNqhm+NDNNT3gVPvz/QKph5/cQoR9gsTOu68MuikMXobCbuwRM20+K8+J2zT0LuGWO4cKYk
7pAenEf8V93njwgnguum8Jj4IIh/TAY8yaVS7YM2K7XHG1FTNWLF5I/kJ5zioomualhhx5R78+0Y
ky6yRcvvwgbIgPSRa8dB5sZ19iKAfN05Xvd+8pb09Psv+Z3g+7Pv1LYxWSrf8alpQrXih/521SIn
ImFu0fNpAp5Oy6dmshyDxadVlR/qvGPTSErXXGhrp3JI+9y82Qn65XAYmYkeaNHo2yZPmW33Fe4i
r7LfC3BAtwop20d/Ksv3jO/2WkzOGwEGAbzcVNCjpPh6cuw8PCRLWu3YBs1vCYN1qPpTcySnRWRj
/JHlLD95vVJ38eBgLUsJR+TtkpzKJqLejb30RPIDmDOVlvsESdKxk3XwpCOVnTOLvkEl2gT4RBx9
TrDPbEvQQWe3QaDRFGIiGXjxXcKvYcyNEZz5ZnQoXd0GiinC4GLbC4JIcmJj3vUdHQd8Wxs29tad
IgTlizFmVfUnPT3YXh5V5FK5Zx4I+4UtzY4K031QibSfmqEr3/txkn9rRFKjNLJDwzRKo9rcTLUt
2REk87MfVPnOLx19gtpbnDOTzddLG3p3Hgy0XR+kVbiRZTrd0bJDSZyRNWm33Z4I34zs3PyrxdTg
Bt2TBUc9jfeWr6/KkgFi4YmW6JBwJVhUt3XURBtnrti6xZrukOVX6Eey6/V8omzMmq3ETw1jgBQI
UcoPROlNG2gT9plArfLajRrz1irynrq0tJdbAU8RJteYOHub9wtb3UkeQXUE52Fx5SdNaMh9xnli
bG0PIQCbTj7l7oGcH+6IEbXn0Er5qcbmd8gTx9ph8Q7KzVrZvWUjOlA1A5QH9YpKc67j02SGQ5LI
Bycqhz1r23hGp2tIB577YKMT54vUXHOaa82D0cVNGqkELMyYE4JTDHRock1GRT9stc3W0AFTaMcu
Xdhwjt+grbnBHvAxwRdxSvrefozEYvaZ9t7TvUW2UFV0a7psa2Ve+K5XUQCgUjNvnoeJEKA83NTj
Mm9fMouHrLU2/Yisy2fXwhIFclKULyT+evUPxOGR9mq1NVYQ0e5NDB9mjg6Jk8MZRT9fA/Ns4Z7x
MvJ3vIbyQxoHHv7SKUWNFHvOUXeddSEht77urdreaiaGnzJ2VQ9D2vkBYgPMXxios+ZuYTbAMtWJ
9mKMcM8M64uTkKl98mseF88yUOE2mK6XfNiDLUwYBiewP/okWknA1Wc9uvFzFonhiweV+FmOeroq
aTNAyAt7hFyNe022QHNsexwA6JTH84Du7M4ydOyHwjAc3TD768QZ15e/tDvReuW+tIGnztYyv3VH
uzrItbq3c/IRkI64SL7RVGE3SY/Ca6vrlM43fQL6DArUy3VWDTleDW9uXxqHO68ezNHyMCm1nZ0f
omw038ZeT/WtbdCsR/Sg4cEZ1ElwS2ky4HpMY94c5FySXmkPzZ6OsLPnG+sr3+ud/YTJZOcktrmg
Ze/eI3lw7xwe1FuT0jjb5VGPPtFGTPFVAArH0WSzbcsy/TlhSnYgaNN/l7Bzv65AljxZNvUFw5Pk
Ls8nqpORko/EXXvjxWHGpyN4sN0MwqaYsb38scDU8Qw+Md/l9jLBZKQutFSDISOHFTy5LUF+RJ+8
I0QP+wudgy+LldinIoPQl2m+ZNtQfnlFHV0tCB9PxsjmViZLdOV3K/h1kvjAPEl7MKurZh/qkW9O
+tUdCq9ppwbp7DEgOXtXufHd4jf0yxl98XecsOjex7QPt4MG8jrlQ2gfxxGOYmR5Ah4bQUXxFu2A
2sswUXeChYF5E06JBu4j41+v2Ib+EF1Rq6htE3khUq5CX42A32Fy0qmgBh7fpaNmXa+d9iozREZt
qG0cJgxleyQFSl0Y5FmPhgMkLyhTRPvMFnfKJOrjBJAJTPEK77V94hUjxGyP2sbRo30gv2gbLxi8
syP93/rYZQ77f+pFeVGzTfgLi4LQg7wlU4PeI9o7IgwdbzsWWXKoV9pwXQ1PdEoJj+r7FL4W6EcE
mIjCqxAzQBKPR/1CL+b0E9en3aBNrnVXQjhGbwLXca7Iq+lL+Jda4oC4DpkAN6ysBsww9g43uUXD
NZfL+eX1/p8N6z9tWKmrKef+9Yb1/deu/693qY5xlP7sr/3+N39sW312mZhroVW9+GElv/SHwdb5
wyOdLHA9EYq/UHU/tq02SmyaGX4Alk0CSqQS/uGw9f9gzwrRkB3AqsQmr+Lf0FsTcfG6RpWeL9gD
g85BvQeS9ufqLTbuVPDuSqBU+cOlDiry06BWdBcJe5Z+c8/ayXRHPHaCAJgyhlaNTndX2GI65Qnk
2H0EgOKg+1C/CQN+Bph2+C4N+gJlGv04mQ5hfaln1R4GNJM5FJREnWG7+fowZEO0bAl6n2gcBapQ
GzdXyF5D1k/VlDPp1e5VFeRImrVB0haXQfwW4wW+w1HpaBt62XM4Te9EV4BlcKPOvF36cUEtW5hD
Olr2rnez4SGeanHV1yC1GXV2CJzwZLGkW1H7qEybXvNXMO+h5R6PaMgf0qjJul0yZ9NJy7a+WSZT
oeWR9vtF6/GSIWV6ooyBJ6+75N4JO0BYIcr0DfTSvNs7pZfuUpEVB5hTAE+SyZRv4gTVkCPnBk0X
f8wARVwImH2LnwsdXtCPN4Fr2DwW/dZq7XoX46GERZ26/Zu8yfx75GbyIQJAgKCB1qg41GZYJSaB
tUBvjUJIXKO7dxpG5h45iqgcOIWy692tW4fE21i+v4lmSb8+b04Co6wPefoohuSOUdZIHq4hG2jn
U4dtXTUxSS/ixaU2IJaY7TwDw8Bbeqw1/Smcqv6t2/G+2jTpIvbW6GhG50bSuO4qxfVQw/USOKc+
sz9giFTYZZAN8tJ7F1XGvgon/ZbQPxfLrV191Og3rkTS+JvSBAn7A/B3ole7Iovjx84lvXA3+nVx
E2QlbLIqwYIUFmXib5qy9qjpOw8dmhWtMpbxQ6Qj5wEEc7ZXsTdfm6X52jtgCylnFm8ftSmhp+Di
r2Yg+Trz5BaU1YxHGI9SIbxoN1RW9CBk/xx3NcP+3s/PGFmi+DL1djE+zGSOt590HHcf7anFMoZj
88ErG3VZOz1vcg9MiqWq4Vp1Xett+7HklE1NqW8wsn6cZne4tRhRUCTZX8nIYGszYYpEnNOex8wd
mJ1L+w4/pOh2pTbBhyBOhqfFWi0/0Gj3Xss+C9ErQsmT7Q4KFZVXV8W2qKbpYxJTp+0EsRs0UPAD
sUnItNhAjnf2yu9BUgKnsB/GeoG1Zyf2ddOGPgo7YdAHNc79pMSHpQs/2JpADluGe+0zFWGKlzbh
1qWg00fm32iHY8d7T+36FEfNV5spNRZTv2j2vK9sIqFHDKJ4CRoUFMGKBPQcAFKsHfyGGGdYl9x2
bXphFzmdZ1Hh4a7RlZNaG8MCv+nCDjV1EMGjo0ZoPpSp1fAG7o3PR+oOmTVE9xgXKW7bvLkxIyqS
bvTmw2Azp3IlyGX62e2DszhQlocId8E2GEx2yaVN2mTaNey+ZhDPN52S0d6XTOmJrBf7tulp5fsM
TUXjBe9dXRq16ZdLZfvWKSbB9JgHxIKgNrQOKsJSGtpmOlRuhhh7LvLnWWE4K3GSXoLUP7gVnogm
MoLpN6qTTa4z9UASLDI0j5m6N+E2J7qDIrUtKVJymuf1MDTHEWLTdhRlfDONOPC3Q7YsTy2U/rPq
A30z44t5N+EpGwrQWHm8IxCjIYaQyKv9bMnykDUXz8zPeMW9Xa075zxjSNwrfupSKLu+EYVsqTtc
C2tmW7cOHG2cy/45x9TLSqXbB8mg6IlGUMIkgwSZRKEA25pmMccIULa/DYs8x2tBDKQ7+9OFARjt
LT1+ZHtJKuI4JGBD/VAfHNAQq4fhtlhi843WABPF0fcPiYrdAglQA+Qv6j6jv8Ys7ePH3CReJXY1
pfSZiUixretIX6fF8JEXi3eY+mI8VUs78ZSisFkYN04TO/Ey7T87FW+bve/63bVbRuRtxuJN7NNw
kRa695Q6bqurIDsWPtZdehSnDinLRvCC3VfYajDxkcSAO80+24YaNQrz5OxN7ozDH8mL11Nm88YO
Dl3D4GDAJ3+ZKz9F91Q8Rqstzu9i/zg1IZo1nALfBkScq9QT7SeZzO4WMmqxo83VnkkTLwFaxSim
7Vnea1GvCAhndUK45iZp4vQ2xcq3zQtoOhA/w51yUnFFyy06MNi4IN9r94hXuy+q1nhCymbaZ3hr
rnspGcwNbnLWS/gn1JbyHCsS+cJ42A/59GdZusPeFoYZ1cDrhhDBc6C7+DRMhQTqFNyO9JpoTmDd
LR00aMOoHhgklgdNSGJsssfB7qyHKcnuoWEGV6BEQVTbxS0i0eUwk7/LqzGNFdsRsBoHtXR6R9xF
XG3UOPRbTX361s3RYk8D5/WxHdLYu1qy3gw3xP7F9d7hzYlXMJ3Ro/W2NIAQXGCn9h5t1mLvkyhs
ljfII0LreepQf+9S32cGxsaF9MAxr2BgkZ5aFO7e74VYZWLxmzyv/QwCx0IpA9nbvR1zobmtFGgD
JwNisLGFLr8alO1qY0PwuHNqx0p2DXEU7yXy6/dlbc9XQMIF7s+qO7aGJJztWPpQZBEljFfstCaW
/qLiHIxJfzL0MvaiZMUMCL39ZBBiEg4+ZFd06Ae5UQiMHhGYgmRbfTCwG/e+H06QUQMyP5zBIsRu
UvedCdrDFLQgMhEKVpuyYnnNW8kJwjk/HxI7jjGCRdiOsnVo3uRYQcNSrtRc5mQ7G8oqDaEBeR5v
N/YnNc3ui24GpHC9oxtsc44Z2D/y5rIPCpsxaEOTBBkxJmjBFpKqroh2qhCyBN04ILcxw6VIcotW
XkuULMHqUIVs6YZ3Qllev637pU0PGIqh9QbhwrhNDihk49bGhJJBGJ0zO3sIEt0+ZiHtBVx3Jt3W
4CZQ2EdE0EN9OS0imUf8KPNob2yj/W7ja9O/L8CF7SLkltdltoaLAJs1zwBM3QMa6KPEIIDaeenZ
FAXVJPn7abTtalwYMWwT+BNphxpktspb16wp9FRAqFZLMNNnN3Xt9/jU1/kv3P1tPGBaOOCPqlDe
5b0NoqDvn1m8F+z3nQcdWfzJOBydsa9sOCXUW8gZ81WRA48LqSF0dYMRTTnbHj5ds3W9BMBr2wXs
lPMEm4ZKbho1AQdAfEuqhK/OXhI0CO8l3uOu0EO+71RVHF0ALfuQi3aFUa0dd+RnmS9zFCQfiY1J
3zrG8y+Rm1TeNjWjf93ZlGa7KBZxeAOiV24d4z/3pezeGzavNAiUeygsdtXOrOyzdsyiATxk3gfZ
uDBBCCXSzBB81oHCCW8K+mxfHStiE96m4hPraXqVThbxlq1LUPYIJHib69KPDhZcGTqK0CEIIig1
k45ePg6ilniSJ9ISjZ/vcxdGTzjTZlPIyC6LP05wDuLpsUNphMtxmrfMoJ1NnTfJJ8gEcwsauXYP
IsWmtWlEo/ct9LVtuRpjZNS3cPAS7+CMtv/FYQJz3XQpoTmwdN80kwAkwXqeYfES+FAqu3iOhV3E
bOyzEJRxHF2BRrSv7CZqUTqp9mK3sfcglx4yCo2YM8ESHGBZ5ba+2+xN5Qtqf5ItlYpoIvp9krM0
l9Vh8hp1zAqrOs82tXgDjeaJgCt5sGy975s2u0tjxBlZVo63me87FxaJEchbwsPio2DsSPu4kWit
tonVNpgCMw/OtijrbT6adoO5kGddu9mlQRKwJ1y8pYDqi89J7qnlRLTwhBph8OhP1dMXDz9ksG2K
cL4ZHWeWh0m79eE/+///l9BJYa9zoX+9/f/v4lOX/7Tv//43/tr2M9j5AwszlWzgyzWD4H9v+9Fp
/cEoSDBFZfP/sn//MawmpVKiXHrBXSnohGuO31+7fsUfKRuMpJSMl22mVv/Orn+dlf9tMLV+HOEI
CjRPBHzP4HUiBJtFUxKT4X5N7KXJvhXQUQkKmibHaiFz95lj3mVFnPaHzsii3HYd4bWf56hoqmv8
x1SPh8ZigeDlFFjoSEipWgNMggLGxVttl1ZmePU33uJtWOZj4rco1lsXPEYBGx6WYTaQF8iMufHZ
1NuIhN4SUUEkRJENMRoj14QpuIoFRk5wlB2iXEWVkalQbzGE0PQ+VGO2esiQwtLW+4cppFihrP9n
oIVlxqYmQ0/KfxX+9NdnB8eAoD26qK9NN43sFUtQ8owatCtlfhPGKuSQs0ir8lvrwRR8ctEZ8NGc
ZNB8n0pM8fz2b/fW/a9z/5eZ7k8fiXpAKB+2q6IfFL7u0gAhwvDe6fiLYEeQ3+CAjV/Q8gSGHRPL
S6FKln4KX2ylbQQDu7+5yVepZVPnEP07Q5PYH4AkXRX22ME+X6J4wQxRzFyKfY/JcXmXMFKzKH2X
vPVuF5LA+bEydDvVMuboBkx2v/9SP0970WtwkhUpquDigBHwLPzceYqSfE6tvKi+2hNe1zeqSq36
saTGX+5/f6Cf0dTrgaio1gASJZj4cryfD4T8uA0X+O1f0G4Aqdk3RZS75FXbPOGz9DP3bupqBYrb
eKqw+m0jYn98zOGE/dNA/edm28snYXBCZ08Fkv7dawmFoBkBijrzvozYYr1b+vIZaHtdWryFr2JI
G3jpfv/dfznJCogzSwlteZuomdfDbgDuFv0TX34uBoZkyM1MY0GhHIMlgp37+2P9LBdYv52PxkaE
aHEA17D8/Xye0cEWeQML7cssYlpXXx2aGQlS+GbgvqN3sp7iwnjD8E/5p79+Se4hb/0PBmcWXRbb
v0+gmaN3Oszy7vNMcYZ0jZZEQCYFliLO7u+/o/j1EkKppTdM65Y7KnxNJMzqWjCHccovHZan0j9h
eKjeFk7PGrXtmXvHzd0cLpFdXteprjx7r8YkX95lnd80khhLFsSIgVZUhg+UYr5kYjdWTnFNYrsO
DPsy1yUn5/cf+pcLg8AJBjFkNZgaa5zKz+dHgDxyZvJIP1em13wKwHJ59m0UBkZrXZceKsIIpgFI
198fV/x6YVYwqoMSXjiuI14vW5G1Kmi0sv6ktBIOSX++SoduS0JtokFOScS6BU0mN/c/maSIYWO1
WmvouqU1O+NTWi4TwrwkAAr1Z4z3KASt5znmQkyV2/1THNPrXrhLB5yW7MtjgmEZTdirhUJBw9Pl
oOs/k4AIF/Iy8EUs94CyNDfVAmTPjOSbo1+9tWSU8jR1levyMgDrb1gsw9yNzWduwDL75mFi4Tek
EYlnZGsIl+r0+wLMCJzVRc3MYZ87gjajl51lzp1K97fj6lS693gNVxITAfkbZbQu0RZCXw7omLkI
HiA29/OHxawlxAbLCW7bHRtbySJvL6lHhIzjkvHGgCqZUjCXdCbLr940CJwV7Jy65Z7HP1TPpLtz
a2qksHxG0WRhNWxENYhnJKdNhhaaKLXl3cJobnwadeuNj13Gv5k2SZWxgqwx8DXXzEnAw7WbEh0n
FPVMNmAsNxE+Sr5MDTgEX41h01KpTTdlDj/pCUxYCV5dn2iMoxrnpH/o0dnzMjMt9oV+21EDkzeT
xSGHtjAP8OPAOtejWTGojVsZ5mn7oQ1SNZ4id2zTm4LAQ3OcBIPxC5wDM1wN8zBzL81BtK586ZgK
cwkIYuNlaUf9+s5sg8jhaWuCtqefUOMLxbrw1xdQGXJa4uB9mzHDzkbVzwlVdsXt183xuogVpW9b
5b7tyJKnw+qDMWcr3dB5/fE72qYl4hewpUqTLbdcjRSfYeqK1RxAhXHouUlYHI2s+U7x97PqMujl
zKmAjbs+TRObj6uKTSIgOZGE6xGl5VO1GYagnJbG+C1fj4V+vV3qEJDwN5kzbuz2WeRl5SPwmZr2
G+629XZpVEbDC6t8SNeKVEWQG+iGZjQc31CdiYgAlLjPA8iXLhz+z205w1vZgivNOL5iYRTRm6Cw
SQ7ZLT6xB+RzeNWIpjleQJUFu0zMkj8zyHPWL5GFjTfftIRQV/G+BmfKJ/adkVVgrxdc0ziInWi9
fxm1uPxTHMhWjldhN7r8ltrULo/CkDEjo7ke9z7vLu1AU2628BjWA01Dtn4WN0xWfrTnYwf/TB8F
mM1OLp7nnkYvkHw8iIDBWrdFI0mwtx2xTuo5HVz+gaQZ4/OxYIeu57glkSn7NszTwOlc0FDzmwpK
QPeUkVjO+cHTtt6ia2k9PjVBxf+2AhshrqqsZ22gdFyoMlxCksZHo82yLh4JeutPWUtjh0ca/SS/
VJMSwpUAXDrwf30j5PjkQx/iLODAaDpzGme7y8qbsXDRX+1bvWa2bdHrD+tdjdeGMJ4mp4GmTlhd
1ax3mf3E7DwNxx0jP0DMBPYUgNIOnk3rmrZcIw99bmKXwViyxkbGo90s98qYmds/6ACd4C3F5g0k
sTVTjQtZqXEVvdh90RLfEmUyvasBKTLWp1Zfr3CVIo0QBygB3Wid084memgz65a54XYukJlMlzzq
yO1A1N1xbVo3gFj0qaLPxJeposzEZGeVTPoQF2G9pgkKqZoJ3p6FmOVm38sYhB+9GtAUmCWo22kX
RQ5wl1Mks0HF8SbIWWa9z7AiLJfQJ+EavnOYzRAVwVknc5LgGoX+J3xC54HgcfPAqljvRMwhYIRz
E633pT3MHfdQJNM2jy/YEhb+jC7EoMUtvUSWSkCNnKVdmXM9aHzalhja227yHJbcDE81V6kS7pot
BPN/4neFDPM4SQMnnzvXTmENjCDhaFlILNJdy58RmbCuS7k9lvND2GM8JxXBHWKWp8adPc4fDmBW
h5GzyLMgnL7jhhpbLYE4cPVboy6BibnTg6IjjfWSzNbAoV2BNKQ5sFzyOhoJyOQtX0Z4Wbp94Bbr
S7bvh5bbcQaOSDKAH2jD+sAYznLvZjpxaCBYokgJbtqeqPB9UOtaA3d01hJrtViYzyjf2I0QcbXu
Q1j115Mz1a0kBwXjb0BfME6ySVrndZqBEzgADLVro6mKcBXQRnsTtYygLvhMC1b70Uw+n9jPsJOM
h5oxHw92NiyU0xhXhxd6+vfbGhnb+mfGrSU37oJ+n0/u1WjZ8E5ZAS8tYXFXyr30NZlmtD2L2Ob5
tGgO9riHIpQ18CyEj7EwZdnddWFOxCsOO2G8j1Y1FfqNXc7FU+g4IT4prdu0vfIqjKDoc8ah+dwQ
22RdNLnVOID5pHKLHCZtP6asucsh9yGxf3GzYtGPDCpL/WlCATrdLSGmiA3+YTJM8ElOxLGhfg6h
5Lco3DtyHiYVjLe6xf4GK4dusbiWBa/VfRT0GLNbrhFNW5J12oWZSzXSYMfAlNOdQ4qoJ0Oko2/o
5m0abZn+Q+iIwX3jFb1xYwZObr4CpwrHRDWtK75/xH0axT0EJ95kxdYnMXFhoJwSrqwPERKX+jLz
cAxYyfKbybYFXOXQj+VOUaAtTzHumJoXn9djq4UOGGyk2ztii04sRFZHSEAX7qzaWSFpNMP0NlZF
fPId2e/gQIORj+jV2UcxicQ5RA0jQYQufrHQHYuksu6bvC7dt7RC8aMf7cY3DZELtOaJUeln8DYW
gbHWo2u5HezDirsaIIHn6bd0G2PmhASc+bo54uiLlxm1to+qMpxhRB6jtM/mA9jOACBTmNfSSTDx
vhC0BO3m6ksCNXGcd7i/TPs1zBSS6+3gN7W/cWSnehQ/UdWqYDfktiKHKyqtnCwx4Vt5fiQ1gbI2
+ZoEkNGAkdQIGJx6JxRgFW/vyV5aMZBVvkx2/1f1bRsEDOJxAhuG3GKC4sJrqYHV2qi3+I2axt01
0aSjkXrKjqlRaP8qqrGIQTTUfSSH3P+VpTMeQy1Rg/NaAfK8PtxtsJaPmhc4j0PieusKh2B/rTBT
EtZFRLRgMSHr4Is1U3BZCF6nJFVJC9zmhnyjjLdMX6nYWY7G9/mdh0HVa/Xndfm6c/AzgQBsayAi
EREytGXqPSvArnwU0Vh+Hh5jq6fX0AytYplkOE5lv45JGucIXJ4qmNzltYrGaNywlmVBur40ImuK
sJLJslP2fiSqbZGn0HUKSqLKYcdvncuhtPmi1CUB/SalGJqzINLL5h09BdKlNIEx1HOCmspf35wB
bWY+qY4Tn2MP/uLXy5vRVSQpbOsI3nbFxqyOeJY6pmx8/i7M1nUyd/2CH3EyEfKJqqjpBMmLmpSP
9BhGI6uN0w/a+3PC51gfPCfzq+u4ZsZC5EODSU1eVY2/liwJ4znOEVIUrxffBqszDPoQM49DseF9
SN8AYzZoP8xXNqkw5Q1ruFlLpJd2j9eV61vqrzeYK2rOY04+MysaA/X10wsZWZzIJnazsAYODZ3k
WzFYnNiV3b1+gqGzoPicfpyJpeURIuxaLlSkfpXwG+uy9xD+5IJEkwKyHHGTRNbY1AGPqpwj9YyR
g97T98vIC1OId2z/hv4paKOZbyyzSnCNhm70MQpWcT5CLkJ2YUfhhzH3FWlciHfjcjq7lKMEAiKf
4luJpVmbT1oT1ZucCb5fiwoboCkl+ESyES/FwKNp/1zSrxMz8c629sGt5w5VSuxEazU/1kjJ1Qkj
dDcG9+gxnTq99iKUDKDJF5RA3V5KlLHItpmqjU+Ena+PCHP4teFVZS0/EI3uWqgJYOvPaSvWG0xG
Q0qmUOv4aIXXhPP17ZqMY8xLE3M0heqWABWqQE/qtd7svfV+jIqM/KutzRkgmGrxSVbZ8u/Xn6Yq
0SQ4FoHP61IA7OEdliRABGioekO8FvMgYPkw3x+PvMe890RYdM1F1R0LX3ktZ4m6fQwmjBInBe+R
CKCy5V4oGA1RE2QHV7vrvVtUTljdlJOIUfnEBTMpDKl9WUqKWuasXNvBGkuOVS2ar2A3Y7o2K4gG
I3NwrNnyxX6Y6k+jHlIkPl0+NPBj2Fu68tqdRJ9XAJEc7rOSqCHObNYodmy2AOXIY+Qyvb1n48l1
7o1azEVODvsnj7CCeTzOjmzzT2MiZk5K9L3y6WJ7pNbo6oC482M6w140+792xMFSEax4mOMYLfge
PJLkn2L2LGSVWpY1f4ZdB3zRJgrT3sqkSdiOjImOO+sUeI0cniBbyMFC0Q3B/t5CebDW7BhaqML0
DOsT32So10I+bpgkPkVdFHPV+pKGbr2b0VqFzAaBGlKjhIqsMc76uuIuomXPe279ppq6df/A7eQp
Dk9rDyg0v7ZhTfZOja8IAkV5MHPrn0QgSJ8zOcC0z98fvWos1tKqsMoVt7VmyXctxoaxW2+Malr7
R1YkzXpLwnCdqjvbneeq5YQs645bhVbPiWQatj7i7Jbj5sbzcpfi1UxZfIyQbg8P3uwv3TkYZlGc
gs5hT8GLDQwbkP+5B9pwwC5Q82tCt9esVVlbrZUoIzdW8e30fdc45zGS33OLAIpFioJ/8IiJnFid
93hr113g941FEWH6pgewzJMBYNUy/WXKHyzseN0xyLjR2STZ3P1TUlVc0hRBGh99qGbehERWDlHf
Y1AAg3DjNzRH+EFs9su9cfJ1weq5jAR6znkHvXuDSaZbmAwk0Bc/yRp8VLg331eOcO7WQrcUuEz+
KWvxdT+QnhEOKbiEDHR8hY7z595aMNcBXIVi+nOO+nWfuSK2ErWzXGR4WOHAynNJf99We91VWw/J
9pQgK1c4ZL296rOapqoCu/f6P5U3rdOb77cGWsC1s/vvHgpxKDUuSjhiDn4xHDpJ3CB9l/WfqRut
6xN6LQkTe2axZu36/bFeuoF/G3LQfgtpU0vUEK7EmPO6TdnZ6DinIpd/zrIc2MgMSelwJ/4v7s6k
uW1ja8N/xZU9WZiHRe5CogbbkkdJjr1h0SJNgBiJiQR//fc0AdoEJFP3pr1AfUgqKUdKA2icPuN7
3mMWhscx9DJmDUVQpCcojRJydoYswcS9ppkQhDhxN1kIUdlwCXmF7mk0c1v7iLOlCBHg+M2xCbAG
bfjT6cd/8lUYnkBbmasCgIDEuN8Bus1ARy43tjkrfBgTgQUomQgLMa6EUKdv9UTmwOzSRmMy2py8
qtPPd+NG+RokMunM9Ryd8VDT2lmBgt3Z4ogwpGLzosj1SygqH4ZWQ83knqZGg1xXyrN1rjtL8vez
1PCEjiq2HLYPpY9m/7TUAEbWjGfB38eZqPnzAsZGJXsvxh6bDSD9t8Pi+ttM1ZRWW5K0lEkZ4NZv
gQV9uq027lL/Rk6C0BEaJrJUTgzT/0tjRfu7rJlU+B3+QWcxFaR+8hqazLWjw8f+DcyhHdwWaShC
c39FpHYNUFZ4jac/q2iUO5Z/zaQM5tCnrJtU+EgfdTe5WDk7lEmdfcti6kTeRaZPhZpDKdZ812m2
DrcqTIjL2mP2cADHRX1x+gGYztR7AgshZp45aHDmsJh6X7PAeBeqqR1/W9O9sowvqGXtwKasY89d
XTVuS5V5wjW2DOh34FxskuIjsxApr8iCIcB7vWk2J2KWCHtE6r/mFCeAz4kWdpBhYxLyYJM4+cTR
i5HDDHI1KNDW9sYUxhKIRMIEJm+qcPDPdLQTvkhhlySP1E22pU+wCkjRXTg481rx2qe0DCIsCUbC
t8orODPr81Gm2UQxub8W5txKfXwbeseEiYeFJOWx7CZBn+PaozWDQBNO08op9h6fpgpnebqKoO09
U4CtsP/OcpWRmdSqbSWSLHFAWvb09j8RONvQ6AOgL9XVaBfoi3ZJZAE//67+mnhrHZ91mTLLIpm4
u0J4AG3K+vQtxbntiByq1t3XaBywALZAHBxXziiUATHMnc1Xd2mJHGPpu1ZwCxeJFozeKTnUl1NQ
5tDIppdbFR51krBhJJ7m9GP031zXLUNBc9LUzD+cfktzTJfWhm/pfQ0A4kVv/AhmxXst2GjZjZYX
707frC/kjMQybZ0EqAUJJ50PPSGHOWPpe2mef6vWKWMEzZUtxGK1SoVndfpWWu9Iszqd2mCfLZvK
m/5kftkS+sowjCvtPs4LGGqmpC8LWMZIoxLp+qsN1uGMgnfEv2wSNsjl1tTdB4I1M3P2DIakYAh5
RP0+3eghfqi6M4Sj7jMm/h9a7TgVHtT2Iq21HYk0gFPQQcYQMccSaeIgojpyVzHViZcbBSa2aLkc
iUoRpH5CXxMQBNv1a/hm/Dq8jCGBNl4Y79nbb/bAJYRTOKcQODytmJrmsnAjq9zel9FKWOZpQqkC
1tJNQuR8er9FN82xPItvivKiXwbqRvL6fXmGzoicqmpM7xwj2d+rNEmdBhVjazFNqHpUUFN7DwHp
sAuQxIosafunrILszydAUNhc02BwmShohCmaTovyKRmFUbAqR7ubnKNKE5+fRsHmqtZLAqYLeAkJ
j31GtBGWtIU/qkWiiDQKVxpnZ+cwhKpiNBlIUf1sZ664Cxh33GG7SU1UKhlQ+GdMT3zJlYrXsjmz
KxR/MikyhrQRGTUlNE4ksrui5oHdm4KPY8FahVQoecHeOt3Px4wIg0o+U1kVKC50xVR6Du6aN6gc
kHOPYaXb/6wyqGQuNcqj11bgpAY5fmZZLo2t+7aG3nU6SQ1mgEdaED7QxE+zeuyUMUVTujjdUU2P
Jf116/sp8Wv+IdzmlXfOLGjtGobrjxGltscqNRh+Z2Uj+Hap5VjvK3OavPUUP7/FInliUoBHP+4o
X+lfdtSRqzdTekjMM1BwijEhawiB/G5UEByEW+DruZt9MLBKwaURjvRbu86qSZHW6wtq4uED46kM
hpJrVAlWaUE6Lwk2lPAKNfwGasJ8W29hs2FK/Zrpc3qa2Xca9nmWenA5g/e2PFIYyzxnVk0c321s
vXzwdZ2BXY7CYDlIhMz0K12O+Twcpdlny8hz3KJpyQCccnVJmaAWs1EpLp9vN64/OiuNqHoTxvCW
b9yKhI23Wn0pHaD4Z860DCbFJkvudrCxTXA/Rx7ZvpFxrljKR6Oole9aXeTfVDrG773SLM+9rRUx
6jr3L+CE8l+YoNtV1ggEZWWUmYmrYGg4Cj2BSEj/2GuoMOd8r+0HV5vGwQUNo5BdWJli3Z8+0d0D
3dzMBignzDw+XN8jme4MXDtmtc8txY7ACG2VOzUmv3oWRQx1NnTB4rVMoo+UCGGsOn3vJ5K/f02w
OpRsUOL9eKQ0c3hOaAeZM56LwFUPU0DYkQ5N1AtmYr/SLzO8f0tD08DnMAIZg9wPIreQlGsVWJm5
Sptwhc+DuThLCHj8ydYL7U+xFk0/+fl0lJ4poemmE72C1Piq8umW24YFsC/Aetb7zMrcN/EIrnXs
LXMVyCsWD1GE86IVcZSeaYVqfFTEZMoIzPNNTHr2Y6XV2hdXjD87UxNVSc+XwfK9HtEhS29/ZJG9
CajFQQJCYi1z6zmkiwWlhDK7VJemMlO2hX6+4/u94Av1QHhsiXADcIPYFx0b3XcJVCYfbw2n3s2N
Umy+5+velZ6swuvtbjuLIbX6qo/c7aTUlhQ91tnIujboWo8np0XAFMLc+TK2AGtCuKPRFIIZ7zlI
ajCNKB949nxZUjggnQYZ9Nahz2WSUyUpJpVBm6IdFZCs064UUe1JIsZmbd3bKrUqxjPby9H7nbo0
rqGTJXGWTd1vdK7E5nkWjG59kMY3tV5fxXqk35EDDd8nIz4azGKw1J3vii1lF5iXp+d26tqfcBsr
yNYYf1FbK/+dbqf+VUCm+Jo2oPQ95JthMUmmefkd7tnyXjG14OModjAQ1lbdXOqMl4CmjwmTd5vQ
Bf7urRVeAOZRWqmLJSUAe7VeUQjBJn42zJFz43u18QWaC3gmKDrAYXl6c8Xe9ffWILtgY6TAyfYH
1pekhPnu9nS+9g3z3Witrx6APdf1JICo6526EQ2bp+/Ym/2NVNELJFC34JF0IHhGL46lTT7MIkzn
YpWujDekzegLmpb16C2JSshUYfBH05vLbJ4yHvIBptLixvdd5eOocvXL089iPRUtQdLmgFmDnMpS
+2DAbBOZubOM48VyS4GBuD2ZfkuyHTO1ILI3z9bM0SDDESXQLxT0YtUT+unMaw847IQ8ieueU/CM
PJiULfsfnyYpkfolhR6Pcu8WZuH8GmqM7Tur9Ja0BNlL4wxaR41RFbUKSQOtD4wfzFQnOXeinZle
jdiWy1VQjG5dS634hY09utkPza23G8wZhNbp5XKD9aaBww9uIsq8eJR6RJ9quA7FAEN6OS8qip4P
ZkVoii+Sfy6gCqHLLoQ2ObOByyCJlIvOLbJ+HyDdiSm5gqijqXVLXamAAWRJE4ed3m7oqaI70Icg
95z9S9TXgFM22ZViLbUvNPH7/5RQkPwwfM0Xg19WsMCf/jpP9Q+S4gKaA7pm8X36KlnXqIRCHhIs
6M5W7DN3466+g/KoqRryyYip7PkuFwMN4tH3ulrR91BbVRq99BhdpPZeYB0BQcb0Oa5BbqAboIGU
yqN8Z4eLaWTVJezgTDG2dqUX0iBnMbFyV7l3sAaXl8y8YgygO91+9ZysSpGTnXr3wp48c2AFhxoU
YKYG1rKP2KX3dFMl22C1WNqK9XltqfknLaRv0iax+xa7WL5j4E3xJqW79TVcYeptEdsYMjssth98
23MAJMebCibjUv8Bcn5tnjHuMvj8wlM+cRlsC7yryREHM01Q2duyKoJE010b5YKs93p5j2dh0mar
GYyJyKGT1qwqoKbEpEtGWWVm8sPbKTaTtZjesLnS7SR/MN1weaPYm+AeVuqSCglW4DJbZSHbvVzZ
5xCjM7V4/9T/b3gW2heZzIrZxb5/4mO5yOpPixxrlB8ICMRP99R1dwxhKfyi/l9/6fRCrxZHnRuP
SRkX4gkY3xUf0wZqIqvVadzYP9L+UU6tEJKYLcr54u+/dJcZeYSRQtT3l/7XqzCBN6r58ch1xwrJ
cIwW6HVxNTc82qLfbcLp92t28/TvdN5gNo+gtvJzQr/H4ngPgChjbf6bTegtcbQJzpiIyXYgHOy+
vW3z9sD1yZ4M9O1pK1A1+dcnyW6ShAUGLC4W7MgAXTywPcJ00+4CupL9HpAM2MAf5TeB9gzThGek
2QSs0/EmwJo5FlkQtmFob893MXhaqSNg2GMBrCQfazeSTnav8/qaMqYggovQCklzwwHJAEMwiN6l
NkE3xvvomyD4+U1Q1TEwWkoXtF+Ia3iboCiNeDY1pp9G6qlF+L0yhCuWl8TpoeFDXD2L4Fhj5p+K
AiCdXvtraOcBZKXsccAsKgrpbE2kKdqXPD4Otjmms5ACsNqqxEb0BnQcNAPqCcnzYOhjquG8Jz75
c7tA5Rel4KA3BncQTL6b5Nvr9lgzDYs6TXsQeMljGaCEP7ZocSVggg5ZXEM7CCKXgx6X0olQRysk
LfAQjWfVgSuGLCsK4X3788E5B1AsyB4EDAPnHOwLrWX7izjrWBRcPCQY400OQ7NJg1MHumWJaoec
KBhj4gDoyDENzdXdBccd25TUOXoU/8Q1OE+JzmK+nNwmqGNTVAWovTUv2dMKtLzbUC2DIRqcDFDC
kA6VDAU/keIYhbLm9fveAa9PSzmdv61OHJ5SpJ4jGzFpzthEzkms8nrHisBBETg0stIT/HN7ELcB
+QWk1Z6QPf4mafBbFxEhAIulGkRLz6pDFAG3EfHiL+9pYLtAkCerDnU4LUnpOwIGt796msBhVINB
XgXSicHKAhBEWX1ojEmOMBrz4AT1TKOqYjWwCCT/B6cQEVJHVhUQKeAgUq892MS+RrDGGAPKaW5r
LxqxG5JGsMC7SkqB7qD3RLnJbs1C7yy4DlJCIpFUY6MxGrd0SLvgorNld0EZQ/uKMwzL7XMOkqvi
RgqMsdMKywBlAfMguwv2GFgzgAmB1e0YR5OjgIAY0M7sr8G9vkYoJ6sQDAtmoz20oVX7/aNgCFJj
HSekudOgzgCZHcmvb5i8vkiSHZ30YyGw3DFcQ9QYwVoNVAh0S5Tn5aIE0qlU+mEIIGDaX92jgJIg
gSSQPr80xbA8JED90rkDrIIrVIHZs4m2RZAAbdjPotLgAkVNBZgsLwOkSeF7wgPcX71QCZQhDiRB
hCXKTkP7+rCByb6/NiY7hv9L/8L+6ilCKODgMWKLWjkbkCIEvdyG7xJ5dJM8OSlyzGCjAfrWUNgJ
YSWNppYwvGwJJEaubFnNIHMm0CUUV5/fBZN0iYL7LJxocQ0ufUiFVRREpcwBoSK4YtFm0rykSBUf
G0UCZkpKqFwwYPtreLtAT5BskEAqGZWvQR3YvmVPIVJUYQ9Aex/Kb8PbBQjXpM0CCURqBsxubs89
wnUsCyAuiCEIpcg376/Bhc34d5qsXiBsBurFHmhtWNzbBVWUWm1CJQaKDM444rw3H0XCOvD+lNNx
k59PodH3ikowsY0MJRRXc/gGZCPJJbvSxSV9TNch0fIhmd7XCCLZjoyQXNlvQquIh7QLmHhZR0kH
WQJHB0W25iXFt+5oBAJqWoQZg9NiMxoVNKRdoIVPWhZIKjMRU0y7/fmtj3fBJo+IAaXvuLWhw3Oa
ddgyZT0FYwx5JB3IR17h8S7QMjgG5slGOYPTCMTN0qUFQkawJwKP+JukOtOi2B7ev/15c/gGdRbo
HpWVAjSCTs78p3XgcB1LgU2BhZZlOqJaH2JwNpKWKQHyl/Oa0XuQPriAE5sj34ugbGQFJ8mAsKH5
+eA8JYhTNVnrQLHNcUGhtN7g3hPoyII9hunZEZn3n7s0sGSCwJNJyoKBO0jzg3uAoIo6fmcX8BQY
Eq0IdN7+GpxeoL1LNF7InQgAWRCwCHrhxkbylse74AhZod6I99zswvD0Atsg7Tur5E5FP/thF/r+
Er41MSYnokUoIivDOhFCFpqH+vcRBJkVqGPYzYNX2LMRSMgYH51SRHv4BmQjwRMK+gCpsyCyCaSL
NBpgGlnvaQRiaMCJKiGW0irGwUkBiSVZfxEpUOgZ5q+eKgCHZLE5cAO0FYj/wTj+F5Lysw/m3PPD
+b4Dxl/kz/XA/O4XDr0fT3/e9n28nv/9l2hw6fziXZ0umnv/apD5TweosgfbHP3wAL7Z36f939sX
fHrrzr0Ob3X4j9f+IpsxmRgSNtHw0z7mu1lEHw0zUr7PotlxYwoHkG/y60n+/qvznEfi/8LCzw9f
OeoP+lfrZj7de90H3iPopR84C2A0nuWHVxefsYFgyq58Pgv9H0nWm0HbIH2l107CJJvNk+OnbrpK
5FemR/Kx8B/LorP4Hooou/hkEc42s2xxvHIDf5deuW21epX8eHWehGX0vTv6t2m7kr0L07wzf96V
wgafJ7vy1SJhXnF35Qb0JbvyNTvu+8c7DkOkYF+RXfj1fOZ1BFBlTMMfUCGvw9CPE797IhsYoPQj
x3N/1tMiDahKeuVk0/14DZZddtm3T3VTA3+SXpgFysegPojBXu2JfqnDfxCm59+ZgJuk9PMn29zg
lWQf+3bmxx3tATZFYEDk183qcBbPDyvtjXkDKZBfOs9nj16ZL4qiI9Oasi9aS6/vP0IsN+s22jal
UPmlsQV5UnQkuwUdya+d5z5/p2lHN7Xlyz+xelJm/aUFWkp66SQuejqkhV/Irvxu8T3rj64DfCdK
ePJLV7Ou3SLWElUh+YU3r65nUZp7ftest/WWP7H+m0WWLzqaSnDwEZD9icVvF1v/sWPGWFzkxf/E
4l+TLDistFcpTVlaeukkK7xX57MswVJ2Dychtnq4479X4e/2N5jMgv7Zb7Bmss//3vO7O950ekgv
G4R4JN2ohiYSUfCSXjpbLPtcBvuGRdmFPyziOK/DatYLE9pUrOzyn7xkvnj1On9i25ocp+zyn5Py
N4LYpg//zA2eCmKbkZJd/o7dX0Du1nEpWjSV/NrbblQJT63IJcque1/MvMMqQqe08AbZZR8WWYRl
66zcJHykV/aJbHri3dZbZJf+MsPuMLuqezRbggHpxRd58erhuYdvCofS6/v5Y8KsjY7n1jY+Sq9d
J/CPLDtfs0linl75uUzTz36wp/mnAy3Kc/9bN7kmfuMxXMyy//wfAAAA//8=</cx:binary>
              </cx:geoCache>
            </cx:geography>
          </cx:layoutPr>
          <cx:valueColors>
            <cx:minColor>
              <a:schemeClr val="accent6">
                <a:lumMod val="40000"/>
                <a:lumOff val="60000"/>
              </a:schemeClr>
            </cx:minColor>
            <cx:maxColor>
              <a:schemeClr val="accent2">
                <a:lumMod val="50000"/>
              </a:schemeClr>
            </cx:maxColor>
          </cx:valueColors>
        </cx:series>
      </cx:plotAreaRegion>
    </cx:plotArea>
    <cx:legend pos="l" align="ctr" overlay="1">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11" Type="http://schemas.microsoft.com/office/2014/relationships/chartEx" Target="../charts/chartEx3.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4</xdr:col>
      <xdr:colOff>6350</xdr:colOff>
      <xdr:row>2</xdr:row>
      <xdr:rowOff>165100</xdr:rowOff>
    </xdr:from>
    <xdr:to>
      <xdr:col>10</xdr:col>
      <xdr:colOff>330200</xdr:colOff>
      <xdr:row>16</xdr:row>
      <xdr:rowOff>177800</xdr:rowOff>
    </xdr:to>
    <xdr:graphicFrame macro="">
      <xdr:nvGraphicFramePr>
        <xdr:cNvPr id="2" name="MONTH SALES PROFIT">
          <a:extLst>
            <a:ext uri="{FF2B5EF4-FFF2-40B4-BE49-F238E27FC236}">
              <a16:creationId xmlns:a16="http://schemas.microsoft.com/office/drawing/2014/main" id="{0F9A73B5-6766-4AB9-AB21-54C4FE362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3175</xdr:colOff>
      <xdr:row>19</xdr:row>
      <xdr:rowOff>165100</xdr:rowOff>
    </xdr:from>
    <xdr:to>
      <xdr:col>10</xdr:col>
      <xdr:colOff>158750</xdr:colOff>
      <xdr:row>28</xdr:row>
      <xdr:rowOff>69850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18FCF2A-65CE-4E05-8BD4-45EC1D8285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56175" y="3663950"/>
              <a:ext cx="2593975" cy="156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95250</xdr:colOff>
      <xdr:row>28</xdr:row>
      <xdr:rowOff>171450</xdr:rowOff>
    </xdr:from>
    <xdr:to>
      <xdr:col>5</xdr:col>
      <xdr:colOff>730250</xdr:colOff>
      <xdr:row>35</xdr:row>
      <xdr:rowOff>177800</xdr:rowOff>
    </xdr:to>
    <xdr:graphicFrame macro="">
      <xdr:nvGraphicFramePr>
        <xdr:cNvPr id="4" name="Chart 3">
          <a:extLst>
            <a:ext uri="{FF2B5EF4-FFF2-40B4-BE49-F238E27FC236}">
              <a16:creationId xmlns:a16="http://schemas.microsoft.com/office/drawing/2014/main" id="{10BF89F3-DDF2-42D3-A0AD-D09B9342A8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318043</xdr:colOff>
      <xdr:row>8</xdr:row>
      <xdr:rowOff>61333</xdr:rowOff>
    </xdr:from>
    <xdr:to>
      <xdr:col>25</xdr:col>
      <xdr:colOff>7821</xdr:colOff>
      <xdr:row>23</xdr:row>
      <xdr:rowOff>42283</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B7D6C5F-8952-47AA-9D01-805FE0C409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256754" y="1540818"/>
              <a:ext cx="4560294" cy="27304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7471</xdr:colOff>
      <xdr:row>38</xdr:row>
      <xdr:rowOff>182284</xdr:rowOff>
    </xdr:from>
    <xdr:to>
      <xdr:col>6</xdr:col>
      <xdr:colOff>388470</xdr:colOff>
      <xdr:row>47</xdr:row>
      <xdr:rowOff>164354</xdr:rowOff>
    </xdr:to>
    <xdr:graphicFrame macro="">
      <xdr:nvGraphicFramePr>
        <xdr:cNvPr id="6" name="Chart 5">
          <a:extLst>
            <a:ext uri="{FF2B5EF4-FFF2-40B4-BE49-F238E27FC236}">
              <a16:creationId xmlns:a16="http://schemas.microsoft.com/office/drawing/2014/main" id="{239F6281-864E-4FEF-9492-6D7D9F24C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29882</xdr:colOff>
      <xdr:row>73</xdr:row>
      <xdr:rowOff>92635</xdr:rowOff>
    </xdr:from>
    <xdr:to>
      <xdr:col>2</xdr:col>
      <xdr:colOff>724646</xdr:colOff>
      <xdr:row>75</xdr:row>
      <xdr:rowOff>164353</xdr:rowOff>
    </xdr:to>
    <xdr:graphicFrame macro="">
      <xdr:nvGraphicFramePr>
        <xdr:cNvPr id="7" name="Chart 6">
          <a:extLst>
            <a:ext uri="{FF2B5EF4-FFF2-40B4-BE49-F238E27FC236}">
              <a16:creationId xmlns:a16="http://schemas.microsoft.com/office/drawing/2014/main" id="{B3E12C94-58D0-48C7-B338-6493D25D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52296</xdr:colOff>
      <xdr:row>73</xdr:row>
      <xdr:rowOff>144930</xdr:rowOff>
    </xdr:from>
    <xdr:to>
      <xdr:col>5</xdr:col>
      <xdr:colOff>762000</xdr:colOff>
      <xdr:row>76</xdr:row>
      <xdr:rowOff>37354</xdr:rowOff>
    </xdr:to>
    <xdr:graphicFrame macro="">
      <xdr:nvGraphicFramePr>
        <xdr:cNvPr id="8" name="Chart 7">
          <a:extLst>
            <a:ext uri="{FF2B5EF4-FFF2-40B4-BE49-F238E27FC236}">
              <a16:creationId xmlns:a16="http://schemas.microsoft.com/office/drawing/2014/main" id="{A5E4D4AC-0C5C-4913-AFC9-641B159B1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171823</xdr:colOff>
      <xdr:row>73</xdr:row>
      <xdr:rowOff>167341</xdr:rowOff>
    </xdr:from>
    <xdr:to>
      <xdr:col>8</xdr:col>
      <xdr:colOff>776941</xdr:colOff>
      <xdr:row>76</xdr:row>
      <xdr:rowOff>82176</xdr:rowOff>
    </xdr:to>
    <xdr:graphicFrame macro="">
      <xdr:nvGraphicFramePr>
        <xdr:cNvPr id="9" name="Chart 8">
          <a:extLst>
            <a:ext uri="{FF2B5EF4-FFF2-40B4-BE49-F238E27FC236}">
              <a16:creationId xmlns:a16="http://schemas.microsoft.com/office/drawing/2014/main" id="{9DB43604-FB8F-40F0-A4CF-BF5654441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141942</xdr:colOff>
      <xdr:row>73</xdr:row>
      <xdr:rowOff>137459</xdr:rowOff>
    </xdr:from>
    <xdr:to>
      <xdr:col>11</xdr:col>
      <xdr:colOff>971177</xdr:colOff>
      <xdr:row>76</xdr:row>
      <xdr:rowOff>82177</xdr:rowOff>
    </xdr:to>
    <xdr:graphicFrame macro="">
      <xdr:nvGraphicFramePr>
        <xdr:cNvPr id="10" name="Chart 9">
          <a:extLst>
            <a:ext uri="{FF2B5EF4-FFF2-40B4-BE49-F238E27FC236}">
              <a16:creationId xmlns:a16="http://schemas.microsoft.com/office/drawing/2014/main" id="{21973A4B-0DF9-41C3-8C7E-A0FCACA04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1255768</xdr:colOff>
      <xdr:row>73</xdr:row>
      <xdr:rowOff>128315</xdr:rowOff>
    </xdr:from>
    <xdr:to>
      <xdr:col>14</xdr:col>
      <xdr:colOff>777328</xdr:colOff>
      <xdr:row>76</xdr:row>
      <xdr:rowOff>98536</xdr:rowOff>
    </xdr:to>
    <xdr:graphicFrame macro="">
      <xdr:nvGraphicFramePr>
        <xdr:cNvPr id="11" name="Chart 10">
          <a:extLst>
            <a:ext uri="{FF2B5EF4-FFF2-40B4-BE49-F238E27FC236}">
              <a16:creationId xmlns:a16="http://schemas.microsoft.com/office/drawing/2014/main" id="{E3DC85C4-2D22-4DE7-A9D2-FF189C00D4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13</xdr:col>
      <xdr:colOff>374457</xdr:colOff>
      <xdr:row>79</xdr:row>
      <xdr:rowOff>16950</xdr:rowOff>
    </xdr:from>
    <xdr:to>
      <xdr:col>15</xdr:col>
      <xdr:colOff>235447</xdr:colOff>
      <xdr:row>92</xdr:row>
      <xdr:rowOff>86212</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72C9D034-0199-4212-8079-2A47BD7D0A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010922" y="14724576"/>
              <a:ext cx="1830131" cy="2487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254435</xdr:colOff>
      <xdr:row>79</xdr:row>
      <xdr:rowOff>7668</xdr:rowOff>
    </xdr:from>
    <xdr:to>
      <xdr:col>16</xdr:col>
      <xdr:colOff>191993</xdr:colOff>
      <xdr:row>92</xdr:row>
      <xdr:rowOff>76929</xdr:rowOff>
    </xdr:to>
    <mc:AlternateContent xmlns:mc="http://schemas.openxmlformats.org/markup-compatibility/2006">
      <mc:Choice xmlns:a14="http://schemas.microsoft.com/office/drawing/2010/main" Requires="a14">
        <xdr:graphicFrame macro="">
          <xdr:nvGraphicFramePr>
            <xdr:cNvPr id="14" name="Segment">
              <a:extLst>
                <a:ext uri="{FF2B5EF4-FFF2-40B4-BE49-F238E27FC236}">
                  <a16:creationId xmlns:a16="http://schemas.microsoft.com/office/drawing/2014/main" id="{0339572F-AA96-4F8F-B878-008724BE55B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865849" y="14715294"/>
              <a:ext cx="1816902" cy="2487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71681</xdr:colOff>
      <xdr:row>79</xdr:row>
      <xdr:rowOff>28793</xdr:rowOff>
    </xdr:from>
    <xdr:to>
      <xdr:col>17</xdr:col>
      <xdr:colOff>85737</xdr:colOff>
      <xdr:row>92</xdr:row>
      <xdr:rowOff>105141</xdr:rowOff>
    </xdr:to>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3B3EF5A7-E5C2-4D38-BCD1-185A44340EB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677287" y="14736419"/>
              <a:ext cx="1829258" cy="249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210345</xdr:colOff>
      <xdr:row>5</xdr:row>
      <xdr:rowOff>172243</xdr:rowOff>
    </xdr:from>
    <xdr:to>
      <xdr:col>39</xdr:col>
      <xdr:colOff>504032</xdr:colOff>
      <xdr:row>20</xdr:row>
      <xdr:rowOff>161131</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0BA7485D-8608-483C-86F5-80A37C8D4B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30531595" y="1085056"/>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128168</xdr:colOff>
      <xdr:row>22</xdr:row>
      <xdr:rowOff>166605</xdr:rowOff>
    </xdr:from>
    <xdr:to>
      <xdr:col>19</xdr:col>
      <xdr:colOff>344866</xdr:colOff>
      <xdr:row>34</xdr:row>
      <xdr:rowOff>96755</xdr:rowOff>
    </xdr:to>
    <xdr:grpSp>
      <xdr:nvGrpSpPr>
        <xdr:cNvPr id="67" name="Group 66">
          <a:extLst>
            <a:ext uri="{FF2B5EF4-FFF2-40B4-BE49-F238E27FC236}">
              <a16:creationId xmlns:a16="http://schemas.microsoft.com/office/drawing/2014/main" id="{8EEBF3F8-0FB7-4D09-A3E6-2A9010F6A585}"/>
            </a:ext>
          </a:extLst>
        </xdr:cNvPr>
        <xdr:cNvGrpSpPr/>
      </xdr:nvGrpSpPr>
      <xdr:grpSpPr>
        <a:xfrm>
          <a:off x="128168" y="4026737"/>
          <a:ext cx="11805448" cy="2035676"/>
          <a:chOff x="142875" y="3834862"/>
          <a:chExt cx="11733289" cy="200977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834862"/>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173048" y="3834862"/>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8532889" y="3834862"/>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fLocksWithSheet="0"/>
  </xdr:twoCellAnchor>
  <xdr:oneCellAnchor>
    <xdr:from>
      <xdr:col>0</xdr:col>
      <xdr:colOff>119000</xdr:colOff>
      <xdr:row>10</xdr:row>
      <xdr:rowOff>161451</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19000" y="1916056"/>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154424</xdr:colOff>
      <xdr:row>22</xdr:row>
      <xdr:rowOff>145929</xdr:rowOff>
    </xdr:from>
    <xdr:to>
      <xdr:col>16</xdr:col>
      <xdr:colOff>444653</xdr:colOff>
      <xdr:row>24</xdr:row>
      <xdr:rowOff>68309</xdr:rowOff>
    </xdr:to>
    <xdr:grpSp>
      <xdr:nvGrpSpPr>
        <xdr:cNvPr id="74" name="Group 73">
          <a:extLst>
            <a:ext uri="{FF2B5EF4-FFF2-40B4-BE49-F238E27FC236}">
              <a16:creationId xmlns:a16="http://schemas.microsoft.com/office/drawing/2014/main" id="{E829959D-B7A5-4618-BCCA-392B79B6ADFA}"/>
            </a:ext>
          </a:extLst>
        </xdr:cNvPr>
        <xdr:cNvGrpSpPr/>
      </xdr:nvGrpSpPr>
      <xdr:grpSpPr>
        <a:xfrm>
          <a:off x="154424" y="4006061"/>
          <a:ext cx="10049176" cy="273301"/>
          <a:chOff x="161252" y="4110923"/>
          <a:chExt cx="10013240" cy="277434"/>
        </a:xfrm>
      </xdr:grpSpPr>
      <xdr:sp macro="" textlink="">
        <xdr:nvSpPr>
          <xdr:cNvPr id="16" name="Shape 16">
            <a:extLst>
              <a:ext uri="{FF2B5EF4-FFF2-40B4-BE49-F238E27FC236}">
                <a16:creationId xmlns:a16="http://schemas.microsoft.com/office/drawing/2014/main" id="{00000000-0008-0000-0100-000010000000}"/>
              </a:ext>
            </a:extLst>
          </xdr:cNvPr>
          <xdr:cNvSpPr/>
        </xdr:nvSpPr>
        <xdr:spPr>
          <a:xfrm>
            <a:off x="161252" y="4110923"/>
            <a:ext cx="2635108" cy="26152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211627" y="4126837"/>
            <a:ext cx="2635108" cy="26152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8590238" y="4137600"/>
            <a:ext cx="1584254" cy="22342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7121"/>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30" cy="1383567"/>
              <a:chOff x="152399" y="459938"/>
              <a:chExt cx="2667002"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4"/>
                <a:ext cx="2667002"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506358</xdr:colOff>
      <xdr:row>5</xdr:row>
      <xdr:rowOff>168165</xdr:rowOff>
    </xdr:from>
    <xdr:to>
      <xdr:col>3</xdr:col>
      <xdr:colOff>255288</xdr:colOff>
      <xdr:row>8</xdr:row>
      <xdr:rowOff>78261</xdr:rowOff>
    </xdr:to>
    <xdr:graphicFrame macro="">
      <xdr:nvGraphicFramePr>
        <xdr:cNvPr id="41" name="Chart 40">
          <a:extLst>
            <a:ext uri="{FF2B5EF4-FFF2-40B4-BE49-F238E27FC236}">
              <a16:creationId xmlns:a16="http://schemas.microsoft.com/office/drawing/2014/main" id="{C672D3BD-13C4-4C54-AA24-BE231877E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161158</xdr:colOff>
      <xdr:row>8</xdr:row>
      <xdr:rowOff>99849</xdr:rowOff>
    </xdr:from>
    <xdr:to>
      <xdr:col>4</xdr:col>
      <xdr:colOff>61204</xdr:colOff>
      <xdr:row>10</xdr:row>
      <xdr:rowOff>61204</xdr:rowOff>
    </xdr:to>
    <xdr:sp macro="" textlink="">
      <xdr:nvSpPr>
        <xdr:cNvPr id="42" name="Shape 24">
          <a:extLst>
            <a:ext uri="{FF2B5EF4-FFF2-40B4-BE49-F238E27FC236}">
              <a16:creationId xmlns:a16="http://schemas.microsoft.com/office/drawing/2014/main" id="{0A9C7B96-E8AB-482E-852E-E2398F1D06A5}"/>
            </a:ext>
          </a:extLst>
        </xdr:cNvPr>
        <xdr:cNvSpPr/>
      </xdr:nvSpPr>
      <xdr:spPr>
        <a:xfrm>
          <a:off x="161158" y="1507560"/>
          <a:ext cx="2348239" cy="31328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lt1"/>
              </a:solidFill>
              <a:latin typeface="Lato"/>
              <a:ea typeface="Calibri"/>
              <a:cs typeface="Calibri"/>
            </a:rPr>
            <a:t>YOY</a:t>
          </a:r>
          <a:r>
            <a:rPr lang="en-US" sz="1600" b="1" i="0" u="none" strike="noStrike" baseline="0">
              <a:solidFill>
                <a:schemeClr val="lt1"/>
              </a:solidFill>
              <a:latin typeface="Lato"/>
              <a:ea typeface="Calibri"/>
              <a:cs typeface="Calibri"/>
            </a:rPr>
            <a:t> GROWTH  </a:t>
          </a:r>
          <a:endParaRPr lang="en-US" sz="1600" b="1" i="0" u="none" strike="noStrike">
            <a:solidFill>
              <a:schemeClr val="lt1"/>
            </a:solidFill>
            <a:latin typeface="Lato"/>
            <a:ea typeface="Calibri"/>
            <a:cs typeface="Calibri"/>
          </a:endParaRPr>
        </a:p>
      </xdr:txBody>
    </xdr:sp>
    <xdr:clientData fLocksWithSheet="0"/>
  </xdr:twoCellAnchor>
  <xdr:twoCellAnchor>
    <xdr:from>
      <xdr:col>2</xdr:col>
      <xdr:colOff>374334</xdr:colOff>
      <xdr:row>8</xdr:row>
      <xdr:rowOff>76348</xdr:rowOff>
    </xdr:from>
    <xdr:to>
      <xdr:col>4</xdr:col>
      <xdr:colOff>106769</xdr:colOff>
      <xdr:row>10</xdr:row>
      <xdr:rowOff>78672</xdr:rowOff>
    </xdr:to>
    <xdr:sp macro="" textlink="Pivot!F89">
      <xdr:nvSpPr>
        <xdr:cNvPr id="48" name="Shape 24">
          <a:extLst>
            <a:ext uri="{FF2B5EF4-FFF2-40B4-BE49-F238E27FC236}">
              <a16:creationId xmlns:a16="http://schemas.microsoft.com/office/drawing/2014/main" id="{21377D2A-6E87-4BD7-B393-EA5CE8C56CD5}"/>
            </a:ext>
          </a:extLst>
        </xdr:cNvPr>
        <xdr:cNvSpPr/>
      </xdr:nvSpPr>
      <xdr:spPr>
        <a:xfrm>
          <a:off x="1588139" y="1514932"/>
          <a:ext cx="946241" cy="361970"/>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B190ACF-0520-441A-8818-707A2AB66719}" type="TxLink">
            <a:rPr lang="en-US" sz="1400" b="0" i="0" u="none" strike="noStrike">
              <a:solidFill>
                <a:srgbClr val="66FF66"/>
              </a:solidFill>
              <a:latin typeface="Lato black"/>
              <a:ea typeface="Lato"/>
              <a:cs typeface="Lato"/>
            </a:rPr>
            <a:t>▲20.62%</a:t>
          </a:fld>
          <a:endParaRPr sz="1800" b="1">
            <a:solidFill>
              <a:srgbClr val="66FF66"/>
            </a:solidFill>
            <a:latin typeface="Lato"/>
            <a:ea typeface="Lato"/>
            <a:cs typeface="Lato"/>
          </a:endParaRPr>
        </a:p>
      </xdr:txBody>
    </xdr:sp>
    <xdr:clientData fLocksWithSheet="0"/>
  </xdr:twoCellAnchor>
  <xdr:twoCellAnchor>
    <xdr:from>
      <xdr:col>15</xdr:col>
      <xdr:colOff>507999</xdr:colOff>
      <xdr:row>4</xdr:row>
      <xdr:rowOff>24487</xdr:rowOff>
    </xdr:from>
    <xdr:to>
      <xdr:col>19</xdr:col>
      <xdr:colOff>295936</xdr:colOff>
      <xdr:row>5</xdr:row>
      <xdr:rowOff>142875</xdr:rowOff>
    </xdr:to>
    <xdr:sp macro="" textlink="Pivot!O78">
      <xdr:nvSpPr>
        <xdr:cNvPr id="49" name="Shape 24">
          <a:extLst>
            <a:ext uri="{FF2B5EF4-FFF2-40B4-BE49-F238E27FC236}">
              <a16:creationId xmlns:a16="http://schemas.microsoft.com/office/drawing/2014/main" id="{00801513-24A4-4033-8FF8-E03253467503}"/>
            </a:ext>
          </a:extLst>
        </xdr:cNvPr>
        <xdr:cNvSpPr/>
      </xdr:nvSpPr>
      <xdr:spPr>
        <a:xfrm>
          <a:off x="9675812" y="722987"/>
          <a:ext cx="2232687" cy="29301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4E71EC6-59E2-477B-9936-B0C9C7EFD7A8}" type="TxLink">
            <a:rPr lang="en-US" sz="1600" b="1" i="0" u="none" strike="noStrike">
              <a:solidFill>
                <a:schemeClr val="lt1"/>
              </a:solidFill>
              <a:latin typeface="Lato"/>
              <a:ea typeface="Calibri"/>
              <a:cs typeface="Calibri"/>
            </a:rPr>
            <a:pPr marL="0" lvl="0" indent="0" algn="ctr" rtl="0">
              <a:spcBef>
                <a:spcPts val="0"/>
              </a:spcBef>
              <a:spcAft>
                <a:spcPts val="0"/>
              </a:spcAft>
              <a:buNone/>
            </a:pPr>
            <a:t>12.47%</a:t>
          </a:fld>
          <a:endParaRPr sz="1600" b="1" i="0" u="none" strike="noStrike">
            <a:solidFill>
              <a:schemeClr val="lt1"/>
            </a:solidFill>
            <a:latin typeface="Lato"/>
            <a:ea typeface="Calibri"/>
            <a:cs typeface="Calibri"/>
          </a:endParaRPr>
        </a:p>
      </xdr:txBody>
    </xdr:sp>
    <xdr:clientData fLocksWithSheet="0"/>
  </xdr:twoCellAnchor>
  <xdr:twoCellAnchor>
    <xdr:from>
      <xdr:col>4</xdr:col>
      <xdr:colOff>104622</xdr:colOff>
      <xdr:row>4</xdr:row>
      <xdr:rowOff>5450</xdr:rowOff>
    </xdr:from>
    <xdr:to>
      <xdr:col>7</xdr:col>
      <xdr:colOff>602809</xdr:colOff>
      <xdr:row>5</xdr:row>
      <xdr:rowOff>128590</xdr:rowOff>
    </xdr:to>
    <xdr:sp macro="" textlink="Pivot!F78">
      <xdr:nvSpPr>
        <xdr:cNvPr id="50" name="Shape 24">
          <a:extLst>
            <a:ext uri="{FF2B5EF4-FFF2-40B4-BE49-F238E27FC236}">
              <a16:creationId xmlns:a16="http://schemas.microsoft.com/office/drawing/2014/main" id="{9FE42F9C-797B-42F5-9652-11B5AB7424FB}"/>
            </a:ext>
          </a:extLst>
        </xdr:cNvPr>
        <xdr:cNvSpPr/>
      </xdr:nvSpPr>
      <xdr:spPr>
        <a:xfrm>
          <a:off x="2552815" y="709305"/>
          <a:ext cx="2334331" cy="29910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8DD3FF2-6DA8-4E15-82A9-BA70E4096234}" type="TxLink">
            <a:rPr lang="en-US" sz="1600" b="1" i="0" u="none" strike="noStrike">
              <a:solidFill>
                <a:schemeClr val="lt1"/>
              </a:solidFill>
              <a:latin typeface="Lato"/>
              <a:ea typeface="Calibri"/>
              <a:cs typeface="Calibri"/>
            </a:rPr>
            <a:pPr marL="0" lvl="0" indent="0" algn="ctr" rtl="0">
              <a:spcBef>
                <a:spcPts val="0"/>
              </a:spcBef>
              <a:spcAft>
                <a:spcPts val="0"/>
              </a:spcAft>
              <a:buNone/>
            </a:pPr>
            <a:t> $2,86,397.02 </a:t>
          </a:fld>
          <a:endParaRPr sz="1600" b="1" i="0" u="none" strike="noStrike">
            <a:solidFill>
              <a:schemeClr val="lt1"/>
            </a:solidFill>
            <a:latin typeface="Lato"/>
            <a:ea typeface="Calibri"/>
            <a:cs typeface="Calibri"/>
          </a:endParaRPr>
        </a:p>
      </xdr:txBody>
    </xdr:sp>
    <xdr:clientData fLocksWithSheet="0"/>
  </xdr:twoCellAnchor>
  <xdr:twoCellAnchor>
    <xdr:from>
      <xdr:col>4</xdr:col>
      <xdr:colOff>530618</xdr:colOff>
      <xdr:row>5</xdr:row>
      <xdr:rowOff>143634</xdr:rowOff>
    </xdr:from>
    <xdr:to>
      <xdr:col>7</xdr:col>
      <xdr:colOff>285012</xdr:colOff>
      <xdr:row>8</xdr:row>
      <xdr:rowOff>52916</xdr:rowOff>
    </xdr:to>
    <xdr:graphicFrame macro="">
      <xdr:nvGraphicFramePr>
        <xdr:cNvPr id="51" name="Chart 50">
          <a:extLst>
            <a:ext uri="{FF2B5EF4-FFF2-40B4-BE49-F238E27FC236}">
              <a16:creationId xmlns:a16="http://schemas.microsoft.com/office/drawing/2014/main" id="{B7305C14-A3CA-4B64-9D83-69A356917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133193</xdr:colOff>
      <xdr:row>8</xdr:row>
      <xdr:rowOff>119599</xdr:rowOff>
    </xdr:from>
    <xdr:to>
      <xdr:col>7</xdr:col>
      <xdr:colOff>604398</xdr:colOff>
      <xdr:row>10</xdr:row>
      <xdr:rowOff>68855</xdr:rowOff>
    </xdr:to>
    <xdr:sp macro="" textlink="">
      <xdr:nvSpPr>
        <xdr:cNvPr id="54" name="Shape 24">
          <a:extLst>
            <a:ext uri="{FF2B5EF4-FFF2-40B4-BE49-F238E27FC236}">
              <a16:creationId xmlns:a16="http://schemas.microsoft.com/office/drawing/2014/main" id="{E5D0C50B-DBBA-4AF9-BE0B-136795C9275B}"/>
            </a:ext>
          </a:extLst>
        </xdr:cNvPr>
        <xdr:cNvSpPr/>
      </xdr:nvSpPr>
      <xdr:spPr>
        <a:xfrm>
          <a:off x="2581386" y="1527310"/>
          <a:ext cx="2307349" cy="30118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lt1"/>
              </a:solidFill>
              <a:latin typeface="Lato"/>
              <a:ea typeface="Calibri"/>
              <a:cs typeface="Calibri"/>
            </a:rPr>
            <a:t>YOY</a:t>
          </a:r>
          <a:r>
            <a:rPr lang="en-US" sz="1600" b="1" i="0" u="none" strike="noStrike" baseline="0">
              <a:solidFill>
                <a:schemeClr val="lt1"/>
              </a:solidFill>
              <a:latin typeface="Lato"/>
              <a:ea typeface="Calibri"/>
              <a:cs typeface="Calibri"/>
            </a:rPr>
            <a:t> GROWTH  </a:t>
          </a:r>
          <a:endParaRPr lang="en-US" sz="1600" b="1" i="0" u="none" strike="noStrike">
            <a:solidFill>
              <a:schemeClr val="lt1"/>
            </a:solidFill>
            <a:latin typeface="Lato"/>
            <a:ea typeface="Calibri"/>
            <a:cs typeface="Calibri"/>
          </a:endParaRPr>
        </a:p>
      </xdr:txBody>
    </xdr:sp>
    <xdr:clientData fLocksWithSheet="0"/>
  </xdr:twoCellAnchor>
  <xdr:twoCellAnchor>
    <xdr:from>
      <xdr:col>6</xdr:col>
      <xdr:colOff>344702</xdr:colOff>
      <xdr:row>8</xdr:row>
      <xdr:rowOff>87913</xdr:rowOff>
    </xdr:from>
    <xdr:to>
      <xdr:col>8</xdr:col>
      <xdr:colOff>77138</xdr:colOff>
      <xdr:row>10</xdr:row>
      <xdr:rowOff>90237</xdr:rowOff>
    </xdr:to>
    <xdr:sp macro="" textlink="Pivot!G89">
      <xdr:nvSpPr>
        <xdr:cNvPr id="55" name="Shape 24">
          <a:extLst>
            <a:ext uri="{FF2B5EF4-FFF2-40B4-BE49-F238E27FC236}">
              <a16:creationId xmlns:a16="http://schemas.microsoft.com/office/drawing/2014/main" id="{0D1C0D9E-70EE-4CB0-9B18-AF30AFEFBFAB}"/>
            </a:ext>
          </a:extLst>
        </xdr:cNvPr>
        <xdr:cNvSpPr/>
      </xdr:nvSpPr>
      <xdr:spPr>
        <a:xfrm>
          <a:off x="4016991" y="1495624"/>
          <a:ext cx="956533" cy="354252"/>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69BDC35A-3B94-4822-86F0-6992CD21DD21}" type="TxLink">
            <a:rPr lang="en-US" sz="1400" b="0" i="0" u="none" strike="noStrike">
              <a:solidFill>
                <a:srgbClr val="66FF66"/>
              </a:solidFill>
              <a:latin typeface="Lato black"/>
              <a:ea typeface="Lato"/>
              <a:cs typeface="Lato"/>
            </a:rPr>
            <a:t>▲14.41%</a:t>
          </a:fld>
          <a:endParaRPr sz="2400" b="1">
            <a:solidFill>
              <a:srgbClr val="66FF66"/>
            </a:solidFill>
            <a:latin typeface="Lato"/>
            <a:ea typeface="Lato"/>
            <a:cs typeface="Lato"/>
          </a:endParaRPr>
        </a:p>
      </xdr:txBody>
    </xdr:sp>
    <xdr:clientData fLocksWithSheet="0"/>
  </xdr:twoCellAnchor>
  <xdr:twoCellAnchor>
    <xdr:from>
      <xdr:col>8</xdr:col>
      <xdr:colOff>99457</xdr:colOff>
      <xdr:row>4</xdr:row>
      <xdr:rowOff>1387</xdr:rowOff>
    </xdr:from>
    <xdr:to>
      <xdr:col>11</xdr:col>
      <xdr:colOff>504940</xdr:colOff>
      <xdr:row>5</xdr:row>
      <xdr:rowOff>107108</xdr:rowOff>
    </xdr:to>
    <xdr:sp macro="" textlink="Pivot!I78">
      <xdr:nvSpPr>
        <xdr:cNvPr id="56" name="Shape 24">
          <a:extLst>
            <a:ext uri="{FF2B5EF4-FFF2-40B4-BE49-F238E27FC236}">
              <a16:creationId xmlns:a16="http://schemas.microsoft.com/office/drawing/2014/main" id="{CF48BE39-B4DF-499E-800E-9CFB897AB990}"/>
            </a:ext>
          </a:extLst>
        </xdr:cNvPr>
        <xdr:cNvSpPr/>
      </xdr:nvSpPr>
      <xdr:spPr>
        <a:xfrm>
          <a:off x="4995843" y="705242"/>
          <a:ext cx="2241627" cy="28168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E6FF83C-74BE-4262-815E-731CBFA35394}" type="TxLink">
            <a:rPr lang="en-US" sz="1600" b="1" i="0" u="none" strike="noStrike">
              <a:solidFill>
                <a:schemeClr val="lt1"/>
              </a:solidFill>
              <a:latin typeface="Lato"/>
              <a:ea typeface="Calibri"/>
              <a:cs typeface="Calibri"/>
            </a:rPr>
            <a:pPr marL="0" lvl="0" indent="0" algn="ctr" rtl="0">
              <a:spcBef>
                <a:spcPts val="0"/>
              </a:spcBef>
              <a:spcAft>
                <a:spcPts val="0"/>
              </a:spcAft>
              <a:buNone/>
            </a:pPr>
            <a:t># 37873</a:t>
          </a:fld>
          <a:endParaRPr sz="1600" b="1" i="0" u="none" strike="noStrike">
            <a:solidFill>
              <a:schemeClr val="lt1"/>
            </a:solidFill>
            <a:latin typeface="Lato"/>
            <a:ea typeface="Calibri"/>
            <a:cs typeface="Calibri"/>
          </a:endParaRPr>
        </a:p>
      </xdr:txBody>
    </xdr:sp>
    <xdr:clientData fLocksWithSheet="0"/>
  </xdr:twoCellAnchor>
  <xdr:twoCellAnchor>
    <xdr:from>
      <xdr:col>0</xdr:col>
      <xdr:colOff>170973</xdr:colOff>
      <xdr:row>4</xdr:row>
      <xdr:rowOff>14386</xdr:rowOff>
    </xdr:from>
    <xdr:to>
      <xdr:col>4</xdr:col>
      <xdr:colOff>57110</xdr:colOff>
      <xdr:row>5</xdr:row>
      <xdr:rowOff>141386</xdr:rowOff>
    </xdr:to>
    <xdr:sp macro="" textlink="Pivot!C78">
      <xdr:nvSpPr>
        <xdr:cNvPr id="57" name="Shape 24">
          <a:extLst>
            <a:ext uri="{FF2B5EF4-FFF2-40B4-BE49-F238E27FC236}">
              <a16:creationId xmlns:a16="http://schemas.microsoft.com/office/drawing/2014/main" id="{EB21CF09-EA5D-48A9-B788-3CC122D81B04}"/>
            </a:ext>
          </a:extLst>
        </xdr:cNvPr>
        <xdr:cNvSpPr/>
      </xdr:nvSpPr>
      <xdr:spPr>
        <a:xfrm>
          <a:off x="170973" y="733678"/>
          <a:ext cx="2313748" cy="30682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6097F4E2-1F0A-45EA-8FE8-91ABA1FB9301}" type="TxLink">
            <a:rPr lang="en-US" sz="1600" b="1" i="0" u="none" strike="noStrike">
              <a:solidFill>
                <a:schemeClr val="lt1"/>
              </a:solidFill>
              <a:latin typeface="Lato"/>
              <a:ea typeface="Calibri"/>
              <a:cs typeface="Calibri"/>
            </a:rPr>
            <a:pPr marL="0" lvl="0" indent="0" algn="ctr" rtl="0">
              <a:spcBef>
                <a:spcPts val="0"/>
              </a:spcBef>
              <a:spcAft>
                <a:spcPts val="0"/>
              </a:spcAft>
              <a:buNone/>
            </a:pPr>
            <a:t> $22,97,200.86 </a:t>
          </a:fld>
          <a:endParaRPr sz="1600" b="1" i="0" u="none" strike="noStrike">
            <a:solidFill>
              <a:schemeClr val="lt1"/>
            </a:solidFill>
            <a:latin typeface="Lato"/>
            <a:ea typeface="Calibri"/>
            <a:cs typeface="Calibri"/>
          </a:endParaRPr>
        </a:p>
      </xdr:txBody>
    </xdr:sp>
    <xdr:clientData fLocksWithSheet="0"/>
  </xdr:twoCellAnchor>
  <xdr:twoCellAnchor>
    <xdr:from>
      <xdr:col>12</xdr:col>
      <xdr:colOff>4197</xdr:colOff>
      <xdr:row>4</xdr:row>
      <xdr:rowOff>15303</xdr:rowOff>
    </xdr:from>
    <xdr:to>
      <xdr:col>15</xdr:col>
      <xdr:colOff>386321</xdr:colOff>
      <xdr:row>5</xdr:row>
      <xdr:rowOff>151744</xdr:rowOff>
    </xdr:to>
    <xdr:sp macro="" textlink="Pivot!L78">
      <xdr:nvSpPr>
        <xdr:cNvPr id="58" name="Shape 24">
          <a:extLst>
            <a:ext uri="{FF2B5EF4-FFF2-40B4-BE49-F238E27FC236}">
              <a16:creationId xmlns:a16="http://schemas.microsoft.com/office/drawing/2014/main" id="{BBEF164B-1891-4BC0-86E7-7785879854A6}"/>
            </a:ext>
          </a:extLst>
        </xdr:cNvPr>
        <xdr:cNvSpPr/>
      </xdr:nvSpPr>
      <xdr:spPr>
        <a:xfrm>
          <a:off x="7348775" y="719158"/>
          <a:ext cx="2218269" cy="31240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9C1E553-E3B9-4B3E-B89E-8E33751592CA}" type="TxLink">
            <a:rPr lang="en-US" sz="1600" b="1" i="0" u="none" strike="noStrike">
              <a:solidFill>
                <a:schemeClr val="lt1"/>
              </a:solidFill>
              <a:latin typeface="Lato"/>
              <a:ea typeface="Calibri"/>
              <a:cs typeface="Calibri"/>
            </a:rPr>
            <a:pPr marL="0" lvl="0" indent="0" algn="ctr" rtl="0">
              <a:spcBef>
                <a:spcPts val="0"/>
              </a:spcBef>
              <a:spcAft>
                <a:spcPts val="0"/>
              </a:spcAft>
              <a:buNone/>
            </a:pPr>
            <a:t># 9994</a:t>
          </a:fld>
          <a:endParaRPr sz="1600" b="1" i="0" u="none" strike="noStrike">
            <a:solidFill>
              <a:schemeClr val="lt1"/>
            </a:solidFill>
            <a:latin typeface="Lato"/>
            <a:ea typeface="Calibri"/>
            <a:cs typeface="Calibri"/>
          </a:endParaRPr>
        </a:p>
      </xdr:txBody>
    </xdr:sp>
    <xdr:clientData fLocksWithSheet="0"/>
  </xdr:twoCellAnchor>
  <xdr:twoCellAnchor>
    <xdr:from>
      <xdr:col>8</xdr:col>
      <xdr:colOff>395751</xdr:colOff>
      <xdr:row>5</xdr:row>
      <xdr:rowOff>132394</xdr:rowOff>
    </xdr:from>
    <xdr:to>
      <xdr:col>11</xdr:col>
      <xdr:colOff>150145</xdr:colOff>
      <xdr:row>8</xdr:row>
      <xdr:rowOff>41676</xdr:rowOff>
    </xdr:to>
    <xdr:graphicFrame macro="">
      <xdr:nvGraphicFramePr>
        <xdr:cNvPr id="60" name="Chart 59">
          <a:extLst>
            <a:ext uri="{FF2B5EF4-FFF2-40B4-BE49-F238E27FC236}">
              <a16:creationId xmlns:a16="http://schemas.microsoft.com/office/drawing/2014/main" id="{B7F52906-B851-44CD-A0BD-FD1583B30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26458</xdr:colOff>
      <xdr:row>8</xdr:row>
      <xdr:rowOff>107109</xdr:rowOff>
    </xdr:from>
    <xdr:to>
      <xdr:col>15</xdr:col>
      <xdr:colOff>419340</xdr:colOff>
      <xdr:row>10</xdr:row>
      <xdr:rowOff>79374</xdr:rowOff>
    </xdr:to>
    <xdr:sp macro="" textlink="">
      <xdr:nvSpPr>
        <xdr:cNvPr id="62" name="Shape 24">
          <a:extLst>
            <a:ext uri="{FF2B5EF4-FFF2-40B4-BE49-F238E27FC236}">
              <a16:creationId xmlns:a16="http://schemas.microsoft.com/office/drawing/2014/main" id="{35127855-4CEE-4AA3-875A-A74380797348}"/>
            </a:ext>
          </a:extLst>
        </xdr:cNvPr>
        <xdr:cNvSpPr/>
      </xdr:nvSpPr>
      <xdr:spPr>
        <a:xfrm>
          <a:off x="7358911" y="1544845"/>
          <a:ext cx="2225995" cy="33169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lt1"/>
              </a:solidFill>
              <a:latin typeface="Lato"/>
              <a:ea typeface="Calibri"/>
              <a:cs typeface="Calibri"/>
            </a:rPr>
            <a:t>YOY</a:t>
          </a:r>
          <a:r>
            <a:rPr lang="en-US" sz="1600" b="1" i="0" u="none" strike="noStrike" baseline="0">
              <a:solidFill>
                <a:schemeClr val="lt1"/>
              </a:solidFill>
              <a:latin typeface="Lato"/>
              <a:ea typeface="Calibri"/>
              <a:cs typeface="Calibri"/>
            </a:rPr>
            <a:t> GROWTH  </a:t>
          </a:r>
          <a:endParaRPr lang="en-US" sz="1600" b="1" i="0" u="none" strike="noStrike">
            <a:solidFill>
              <a:schemeClr val="lt1"/>
            </a:solidFill>
            <a:latin typeface="Lato"/>
            <a:ea typeface="Calibri"/>
            <a:cs typeface="Calibri"/>
          </a:endParaRPr>
        </a:p>
      </xdr:txBody>
    </xdr:sp>
    <xdr:clientData fLocksWithSheet="0"/>
  </xdr:twoCellAnchor>
  <xdr:twoCellAnchor>
    <xdr:from>
      <xdr:col>8</xdr:col>
      <xdr:colOff>105484</xdr:colOff>
      <xdr:row>8</xdr:row>
      <xdr:rowOff>108882</xdr:rowOff>
    </xdr:from>
    <xdr:to>
      <xdr:col>11</xdr:col>
      <xdr:colOff>551440</xdr:colOff>
      <xdr:row>10</xdr:row>
      <xdr:rowOff>28218</xdr:rowOff>
    </xdr:to>
    <xdr:sp macro="" textlink="">
      <xdr:nvSpPr>
        <xdr:cNvPr id="63" name="Shape 24">
          <a:extLst>
            <a:ext uri="{FF2B5EF4-FFF2-40B4-BE49-F238E27FC236}">
              <a16:creationId xmlns:a16="http://schemas.microsoft.com/office/drawing/2014/main" id="{1E8EBC77-05CA-4A54-95F9-9943668806D0}"/>
            </a:ext>
          </a:extLst>
        </xdr:cNvPr>
        <xdr:cNvSpPr/>
      </xdr:nvSpPr>
      <xdr:spPr>
        <a:xfrm>
          <a:off x="4987562" y="1560311"/>
          <a:ext cx="2276735" cy="282193"/>
        </a:xfrm>
        <a:prstGeom prst="roundRect">
          <a:avLst>
            <a:gd name="adj" fmla="val 0"/>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lt1"/>
              </a:solidFill>
              <a:latin typeface="Lato"/>
              <a:ea typeface="Calibri"/>
              <a:cs typeface="Calibri"/>
            </a:rPr>
            <a:t>YOY</a:t>
          </a:r>
          <a:r>
            <a:rPr lang="en-US" sz="1600" b="1" i="0" u="none" strike="noStrike" baseline="0">
              <a:solidFill>
                <a:schemeClr val="lt1"/>
              </a:solidFill>
              <a:latin typeface="Lato"/>
              <a:ea typeface="Calibri"/>
              <a:cs typeface="Calibri"/>
            </a:rPr>
            <a:t> GROWTH  </a:t>
          </a:r>
          <a:endParaRPr lang="en-US" sz="1600" b="1" i="0" u="none" strike="noStrike">
            <a:solidFill>
              <a:schemeClr val="lt1"/>
            </a:solidFill>
            <a:latin typeface="Lato"/>
            <a:ea typeface="Calibri"/>
            <a:cs typeface="Calibri"/>
          </a:endParaRPr>
        </a:p>
      </xdr:txBody>
    </xdr:sp>
    <xdr:clientData fLocksWithSheet="0"/>
  </xdr:twoCellAnchor>
  <xdr:twoCellAnchor>
    <xdr:from>
      <xdr:col>14</xdr:col>
      <xdr:colOff>195208</xdr:colOff>
      <xdr:row>8</xdr:row>
      <xdr:rowOff>99827</xdr:rowOff>
    </xdr:from>
    <xdr:to>
      <xdr:col>15</xdr:col>
      <xdr:colOff>534546</xdr:colOff>
      <xdr:row>10</xdr:row>
      <xdr:rowOff>102151</xdr:rowOff>
    </xdr:to>
    <xdr:sp macro="" textlink="Pivot!I89">
      <xdr:nvSpPr>
        <xdr:cNvPr id="64" name="Shape 24">
          <a:extLst>
            <a:ext uri="{FF2B5EF4-FFF2-40B4-BE49-F238E27FC236}">
              <a16:creationId xmlns:a16="http://schemas.microsoft.com/office/drawing/2014/main" id="{75013F82-21FC-48D3-80E6-3346D7BC98A9}"/>
            </a:ext>
          </a:extLst>
        </xdr:cNvPr>
        <xdr:cNvSpPr/>
      </xdr:nvSpPr>
      <xdr:spPr>
        <a:xfrm>
          <a:off x="8763883" y="1507538"/>
          <a:ext cx="951386" cy="354252"/>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01CE3BB-FA1A-419B-8A2A-34FF074F84F4}" type="TxLink">
            <a:rPr lang="en-US" sz="1400" b="0" i="0" u="none" strike="noStrike">
              <a:solidFill>
                <a:srgbClr val="66FF66"/>
              </a:solidFill>
              <a:latin typeface="Lato black"/>
              <a:ea typeface="Lato"/>
              <a:cs typeface="Lato"/>
            </a:rPr>
            <a:t>▲28.64%</a:t>
          </a:fld>
          <a:endParaRPr sz="3200" b="1">
            <a:solidFill>
              <a:srgbClr val="66FF66"/>
            </a:solidFill>
            <a:latin typeface="Lato"/>
            <a:ea typeface="Lato"/>
            <a:cs typeface="Lato"/>
          </a:endParaRPr>
        </a:p>
      </xdr:txBody>
    </xdr:sp>
    <xdr:clientData fLocksWithSheet="0"/>
  </xdr:twoCellAnchor>
  <xdr:twoCellAnchor>
    <xdr:from>
      <xdr:col>15</xdr:col>
      <xdr:colOff>503583</xdr:colOff>
      <xdr:row>8</xdr:row>
      <xdr:rowOff>49480</xdr:rowOff>
    </xdr:from>
    <xdr:to>
      <xdr:col>19</xdr:col>
      <xdr:colOff>462616</xdr:colOff>
      <xdr:row>10</xdr:row>
      <xdr:rowOff>88229</xdr:rowOff>
    </xdr:to>
    <xdr:grpSp>
      <xdr:nvGrpSpPr>
        <xdr:cNvPr id="70" name="Group 69">
          <a:extLst>
            <a:ext uri="{FF2B5EF4-FFF2-40B4-BE49-F238E27FC236}">
              <a16:creationId xmlns:a16="http://schemas.microsoft.com/office/drawing/2014/main" id="{62595E7D-5014-44F1-BA41-F43E548677FF}"/>
            </a:ext>
          </a:extLst>
        </xdr:cNvPr>
        <xdr:cNvGrpSpPr/>
      </xdr:nvGrpSpPr>
      <xdr:grpSpPr>
        <a:xfrm>
          <a:off x="9652596" y="1453164"/>
          <a:ext cx="2398770" cy="389670"/>
          <a:chOff x="9612875" y="1474021"/>
          <a:chExt cx="2482745" cy="354252"/>
        </a:xfrm>
      </xdr:grpSpPr>
      <xdr:sp macro="" textlink="">
        <xdr:nvSpPr>
          <xdr:cNvPr id="61" name="Shape 24">
            <a:extLst>
              <a:ext uri="{FF2B5EF4-FFF2-40B4-BE49-F238E27FC236}">
                <a16:creationId xmlns:a16="http://schemas.microsoft.com/office/drawing/2014/main" id="{A460A74A-DB87-4C03-898A-62287BE9E1C7}"/>
              </a:ext>
            </a:extLst>
          </xdr:cNvPr>
          <xdr:cNvSpPr/>
        </xdr:nvSpPr>
        <xdr:spPr>
          <a:xfrm>
            <a:off x="9612875" y="1518453"/>
            <a:ext cx="2355527" cy="26332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lt1"/>
                </a:solidFill>
                <a:latin typeface="Lato"/>
                <a:ea typeface="Calibri"/>
                <a:cs typeface="Calibri"/>
              </a:rPr>
              <a:t>YOY</a:t>
            </a:r>
            <a:r>
              <a:rPr lang="en-US" sz="1600" b="1" i="0" u="none" strike="noStrike" baseline="0">
                <a:solidFill>
                  <a:schemeClr val="lt1"/>
                </a:solidFill>
                <a:latin typeface="Lato"/>
                <a:ea typeface="Calibri"/>
                <a:cs typeface="Calibri"/>
              </a:rPr>
              <a:t> GROWTH  </a:t>
            </a:r>
            <a:endParaRPr lang="en-US" sz="1600" b="1" i="0" u="none" strike="noStrike">
              <a:solidFill>
                <a:schemeClr val="lt1"/>
              </a:solidFill>
              <a:latin typeface="Lato"/>
              <a:ea typeface="Calibri"/>
              <a:cs typeface="Calibri"/>
            </a:endParaRPr>
          </a:p>
        </xdr:txBody>
      </xdr:sp>
      <xdr:sp macro="" textlink="Pivot!J89">
        <xdr:nvSpPr>
          <xdr:cNvPr id="65" name="Shape 24">
            <a:extLst>
              <a:ext uri="{FF2B5EF4-FFF2-40B4-BE49-F238E27FC236}">
                <a16:creationId xmlns:a16="http://schemas.microsoft.com/office/drawing/2014/main" id="{0B857E47-0D37-4232-AF2F-BCD81DB5E88F}"/>
              </a:ext>
            </a:extLst>
          </xdr:cNvPr>
          <xdr:cNvSpPr/>
        </xdr:nvSpPr>
        <xdr:spPr>
          <a:xfrm>
            <a:off x="11025567" y="1474021"/>
            <a:ext cx="1070053" cy="354252"/>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2333E28-0F97-4E28-AF23-51875A09FCF2}" type="TxLink">
              <a:rPr lang="en-US" sz="1400" b="0" i="0" u="none" strike="noStrike">
                <a:solidFill>
                  <a:srgbClr val="FF0000"/>
                </a:solidFill>
                <a:latin typeface="Lato black"/>
                <a:ea typeface="Lato"/>
                <a:cs typeface="Lato"/>
              </a:rPr>
              <a:t> ▼5.15%</a:t>
            </a:fld>
            <a:endParaRPr sz="3200" b="1">
              <a:solidFill>
                <a:srgbClr val="FF0000"/>
              </a:solidFill>
              <a:latin typeface="Lato"/>
              <a:ea typeface="Lato"/>
              <a:cs typeface="Lato"/>
            </a:endParaRPr>
          </a:p>
        </xdr:txBody>
      </xdr:sp>
    </xdr:grpSp>
    <xdr:clientData fLocksWithSheet="0"/>
  </xdr:twoCellAnchor>
  <xdr:twoCellAnchor>
    <xdr:from>
      <xdr:col>10</xdr:col>
      <xdr:colOff>274079</xdr:colOff>
      <xdr:row>8</xdr:row>
      <xdr:rowOff>94882</xdr:rowOff>
    </xdr:from>
    <xdr:to>
      <xdr:col>12</xdr:col>
      <xdr:colOff>6515</xdr:colOff>
      <xdr:row>10</xdr:row>
      <xdr:rowOff>97206</xdr:rowOff>
    </xdr:to>
    <xdr:sp macro="" textlink="Pivot!H89">
      <xdr:nvSpPr>
        <xdr:cNvPr id="66" name="Shape 24">
          <a:extLst>
            <a:ext uri="{FF2B5EF4-FFF2-40B4-BE49-F238E27FC236}">
              <a16:creationId xmlns:a16="http://schemas.microsoft.com/office/drawing/2014/main" id="{B1185289-D170-46A0-9996-26B34D7D6D0D}"/>
            </a:ext>
          </a:extLst>
        </xdr:cNvPr>
        <xdr:cNvSpPr/>
      </xdr:nvSpPr>
      <xdr:spPr>
        <a:xfrm>
          <a:off x="6394561" y="1502593"/>
          <a:ext cx="956532" cy="354252"/>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DDD6E8E-16D3-44FD-83F8-A832C14357C1}" type="TxLink">
            <a:rPr lang="en-US" sz="1400" b="0" i="0" u="none" strike="noStrike">
              <a:solidFill>
                <a:srgbClr val="66FF66"/>
              </a:solidFill>
              <a:latin typeface="Lato black"/>
              <a:ea typeface="Lato"/>
              <a:cs typeface="Lato"/>
            </a:rPr>
            <a:t>▲27.45%</a:t>
          </a:fld>
          <a:endParaRPr sz="3200" b="1">
            <a:solidFill>
              <a:srgbClr val="66FF66"/>
            </a:solidFill>
            <a:latin typeface="Lato"/>
            <a:ea typeface="Lato"/>
            <a:cs typeface="Lato"/>
          </a:endParaRPr>
        </a:p>
      </xdr:txBody>
    </xdr:sp>
    <xdr:clientData fLocksWithSheet="0"/>
  </xdr:twoCellAnchor>
  <xdr:twoCellAnchor>
    <xdr:from>
      <xdr:col>12</xdr:col>
      <xdr:colOff>342079</xdr:colOff>
      <xdr:row>5</xdr:row>
      <xdr:rowOff>122677</xdr:rowOff>
    </xdr:from>
    <xdr:to>
      <xdr:col>15</xdr:col>
      <xdr:colOff>153300</xdr:colOff>
      <xdr:row>8</xdr:row>
      <xdr:rowOff>83788</xdr:rowOff>
    </xdr:to>
    <xdr:graphicFrame macro="">
      <xdr:nvGraphicFramePr>
        <xdr:cNvPr id="69" name="Chart 68">
          <a:extLst>
            <a:ext uri="{FF2B5EF4-FFF2-40B4-BE49-F238E27FC236}">
              <a16:creationId xmlns:a16="http://schemas.microsoft.com/office/drawing/2014/main" id="{9C344D81-6FE8-495E-8498-6F3789A42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170089</xdr:colOff>
      <xdr:row>12</xdr:row>
      <xdr:rowOff>34017</xdr:rowOff>
    </xdr:from>
    <xdr:to>
      <xdr:col>8</xdr:col>
      <xdr:colOff>147411</xdr:colOff>
      <xdr:row>22</xdr:row>
      <xdr:rowOff>34016</xdr:rowOff>
    </xdr:to>
    <xdr:graphicFrame macro="">
      <xdr:nvGraphicFramePr>
        <xdr:cNvPr id="71" name="Chart 70">
          <a:extLst>
            <a:ext uri="{FF2B5EF4-FFF2-40B4-BE49-F238E27FC236}">
              <a16:creationId xmlns:a16="http://schemas.microsoft.com/office/drawing/2014/main" id="{86A23940-51F9-4BB6-A913-AF3FF96AF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351519</xdr:colOff>
      <xdr:row>11</xdr:row>
      <xdr:rowOff>0</xdr:rowOff>
    </xdr:from>
    <xdr:to>
      <xdr:col>14</xdr:col>
      <xdr:colOff>563790</xdr:colOff>
      <xdr:row>22</xdr:row>
      <xdr:rowOff>32987</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5C722021-DE35-482B-8452-DD3C18ACC2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41019" y="1920875"/>
              <a:ext cx="3879396" cy="19538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112661</xdr:colOff>
      <xdr:row>12</xdr:row>
      <xdr:rowOff>71693</xdr:rowOff>
    </xdr:from>
    <xdr:to>
      <xdr:col>19</xdr:col>
      <xdr:colOff>194596</xdr:colOff>
      <xdr:row>22</xdr:row>
      <xdr:rowOff>20484</xdr:rowOff>
    </xdr:to>
    <xdr:graphicFrame macro="">
      <xdr:nvGraphicFramePr>
        <xdr:cNvPr id="73" name="Chart 72">
          <a:extLst>
            <a:ext uri="{FF2B5EF4-FFF2-40B4-BE49-F238E27FC236}">
              <a16:creationId xmlns:a16="http://schemas.microsoft.com/office/drawing/2014/main" id="{E79207EF-28B9-469F-A7CF-97697304E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307880</xdr:colOff>
      <xdr:row>23</xdr:row>
      <xdr:rowOff>134698</xdr:rowOff>
    </xdr:from>
    <xdr:to>
      <xdr:col>13</xdr:col>
      <xdr:colOff>529166</xdr:colOff>
      <xdr:row>33</xdr:row>
      <xdr:rowOff>115456</xdr:rowOff>
    </xdr:to>
    <xdr:graphicFrame macro="">
      <xdr:nvGraphicFramePr>
        <xdr:cNvPr id="75" name="Chart 74">
          <a:extLst>
            <a:ext uri="{FF2B5EF4-FFF2-40B4-BE49-F238E27FC236}">
              <a16:creationId xmlns:a16="http://schemas.microsoft.com/office/drawing/2014/main" id="{93F5FBFB-9FA1-42E5-B01E-49EA67FB7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76970</xdr:colOff>
      <xdr:row>23</xdr:row>
      <xdr:rowOff>166688</xdr:rowOff>
    </xdr:from>
    <xdr:to>
      <xdr:col>8</xdr:col>
      <xdr:colOff>153939</xdr:colOff>
      <xdr:row>33</xdr:row>
      <xdr:rowOff>67346</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95175291-6F7B-45A0-A988-3D9FF36D62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6970" y="4183063"/>
              <a:ext cx="4966469" cy="16469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41673</xdr:colOff>
      <xdr:row>24</xdr:row>
      <xdr:rowOff>15873</xdr:rowOff>
    </xdr:from>
    <xdr:to>
      <xdr:col>15</xdr:col>
      <xdr:colOff>468313</xdr:colOff>
      <xdr:row>33</xdr:row>
      <xdr:rowOff>111125</xdr:rowOff>
    </xdr:to>
    <mc:AlternateContent xmlns:mc="http://schemas.openxmlformats.org/markup-compatibility/2006">
      <mc:Choice xmlns:a14="http://schemas.microsoft.com/office/drawing/2010/main" Requires="a14">
        <xdr:graphicFrame macro="">
          <xdr:nvGraphicFramePr>
            <xdr:cNvPr id="77" name="Year 1">
              <a:extLst>
                <a:ext uri="{FF2B5EF4-FFF2-40B4-BE49-F238E27FC236}">
                  <a16:creationId xmlns:a16="http://schemas.microsoft.com/office/drawing/2014/main" id="{353BCE4B-0407-4572-9276-D695565E92A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80752" y="4226926"/>
              <a:ext cx="1036574" cy="16743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478234</xdr:colOff>
      <xdr:row>24</xdr:row>
      <xdr:rowOff>7937</xdr:rowOff>
    </xdr:from>
    <xdr:to>
      <xdr:col>17</xdr:col>
      <xdr:colOff>404812</xdr:colOff>
      <xdr:row>33</xdr:row>
      <xdr:rowOff>111125</xdr:rowOff>
    </xdr:to>
    <mc:AlternateContent xmlns:mc="http://schemas.openxmlformats.org/markup-compatibility/2006">
      <mc:Choice xmlns:a14="http://schemas.microsoft.com/office/drawing/2010/main" Requires="a14">
        <xdr:graphicFrame macro="">
          <xdr:nvGraphicFramePr>
            <xdr:cNvPr id="79" name="Region 1">
              <a:extLst>
                <a:ext uri="{FF2B5EF4-FFF2-40B4-BE49-F238E27FC236}">
                  <a16:creationId xmlns:a16="http://schemas.microsoft.com/office/drawing/2014/main" id="{53B976DA-A93F-4E42-ACAE-6BDCFD29EA3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27247" y="4218990"/>
              <a:ext cx="1146447" cy="1682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16</xdr:col>
      <xdr:colOff>277812</xdr:colOff>
      <xdr:row>5</xdr:row>
      <xdr:rowOff>139700</xdr:rowOff>
    </xdr:from>
    <xdr:to>
      <xdr:col>19</xdr:col>
      <xdr:colOff>12273</xdr:colOff>
      <xdr:row>8</xdr:row>
      <xdr:rowOff>95250</xdr:rowOff>
    </xdr:to>
    <xdr:graphicFrame macro="">
      <xdr:nvGraphicFramePr>
        <xdr:cNvPr id="81" name="Chart 80">
          <a:extLst>
            <a:ext uri="{FF2B5EF4-FFF2-40B4-BE49-F238E27FC236}">
              <a16:creationId xmlns:a16="http://schemas.microsoft.com/office/drawing/2014/main" id="{A61FBE26-DFA3-43E6-9095-97B27ABB7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412749</xdr:colOff>
      <xdr:row>24</xdr:row>
      <xdr:rowOff>3968</xdr:rowOff>
    </xdr:from>
    <xdr:to>
      <xdr:col>19</xdr:col>
      <xdr:colOff>254000</xdr:colOff>
      <xdr:row>33</xdr:row>
      <xdr:rowOff>111124</xdr:rowOff>
    </xdr:to>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4FE91284-A887-4090-91F3-B9A33BC1EA4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81631" y="4215021"/>
              <a:ext cx="1061119" cy="168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a" refreshedDate="45666.853171064817" createdVersion="6" refreshedVersion="6" minRefreshableVersion="3" recordCount="9994" xr:uid="{10521DA0-A30B-493C-8F0C-5BA8F6E09C48}">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Field1" numFmtId="0" formula="Profit /Sales" databaseField="0"/>
    <cacheField name="Field2" numFmtId="0" formula="Sales /Profit" databaseField="0"/>
    <cacheField name="Field3" numFmtId="0" formula="Profit /Sales" databaseField="0"/>
  </cacheFields>
  <extLst>
    <ext xmlns:x14="http://schemas.microsoft.com/office/spreadsheetml/2009/9/main" uri="{725AE2AE-9491-48be-B2B4-4EB974FC3084}">
      <x14:pivotCacheDefinition pivotCacheId="1975061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x v="0"/>
    <x v="0"/>
    <x v="0"/>
    <x v="0"/>
    <s v="FUR-BO-10001798"/>
    <x v="0"/>
    <x v="0"/>
    <s v="Bush Somerset Collection Bookcase"/>
    <n v="261.95999999999998"/>
    <n v="2"/>
    <n v="0"/>
    <n v="41.913600000000002"/>
  </r>
  <r>
    <n v="2"/>
    <s v="CA-2013-152156"/>
    <x v="0"/>
    <x v="0"/>
    <d v="2013-11-12T00:00:00"/>
    <s v="Second Class"/>
    <s v="CG-12520"/>
    <s v="Claire Gute"/>
    <x v="0"/>
    <x v="0"/>
    <x v="0"/>
    <x v="0"/>
    <x v="0"/>
    <x v="0"/>
    <s v="FUR-CH-10000454"/>
    <x v="0"/>
    <x v="1"/>
    <s v="Hon Deluxe Fabric Upholstered Stacking Chairs, Rounded Back"/>
    <n v="731.93999999999994"/>
    <n v="3"/>
    <n v="0"/>
    <n v="219.58199999999997"/>
  </r>
  <r>
    <n v="3"/>
    <s v="CA-2013-138688"/>
    <x v="0"/>
    <x v="1"/>
    <d v="2013-06-17T00:00:00"/>
    <s v="Second Class"/>
    <s v="DV-13045"/>
    <s v="Darrin Van Huff"/>
    <x v="1"/>
    <x v="0"/>
    <x v="1"/>
    <x v="1"/>
    <x v="1"/>
    <x v="1"/>
    <s v="OFF-LA-10000240"/>
    <x v="1"/>
    <x v="2"/>
    <s v="Self-Adhesive Address Labels for Typewriters by Universal"/>
    <n v="14.62"/>
    <n v="2"/>
    <n v="0"/>
    <n v="6.8713999999999995"/>
  </r>
  <r>
    <n v="4"/>
    <s v="US-2012-108966"/>
    <x v="1"/>
    <x v="2"/>
    <d v="2012-10-18T00:00:00"/>
    <s v="Standard Class"/>
    <s v="SO-20335"/>
    <s v="Sean O'Donnell"/>
    <x v="0"/>
    <x v="0"/>
    <x v="2"/>
    <x v="2"/>
    <x v="2"/>
    <x v="0"/>
    <s v="FUR-TA-10000577"/>
    <x v="0"/>
    <x v="3"/>
    <s v="Bretford CR4500 Series Slim Rectangular Table"/>
    <n v="957.57749999999999"/>
    <n v="5"/>
    <n v="0.45"/>
    <n v="-383.03100000000006"/>
  </r>
  <r>
    <n v="5"/>
    <s v="US-2012-108966"/>
    <x v="1"/>
    <x v="2"/>
    <d v="2012-10-18T00:00:00"/>
    <s v="Standard Class"/>
    <s v="SO-20335"/>
    <s v="Sean O'Donnell"/>
    <x v="0"/>
    <x v="0"/>
    <x v="2"/>
    <x v="2"/>
    <x v="2"/>
    <x v="0"/>
    <s v="OFF-ST-10000760"/>
    <x v="1"/>
    <x v="4"/>
    <s v="Eldon Fold 'N Roll Cart System"/>
    <n v="22.368000000000002"/>
    <n v="2"/>
    <n v="0.2"/>
    <n v="2.5163999999999991"/>
  </r>
  <r>
    <n v="6"/>
    <s v="CA-2011-115812"/>
    <x v="2"/>
    <x v="3"/>
    <d v="2011-06-14T00:00:00"/>
    <s v="Standard Class"/>
    <s v="BH-11710"/>
    <s v="Brosina Hoffman"/>
    <x v="0"/>
    <x v="0"/>
    <x v="1"/>
    <x v="1"/>
    <x v="3"/>
    <x v="1"/>
    <s v="FUR-FU-10001487"/>
    <x v="0"/>
    <x v="5"/>
    <s v="Eldon Expressions Wood and Plastic Desk Accessories, Cherry Wood"/>
    <n v="48.86"/>
    <n v="7"/>
    <n v="0"/>
    <n v="14.169399999999996"/>
  </r>
  <r>
    <n v="7"/>
    <s v="CA-2011-115812"/>
    <x v="2"/>
    <x v="3"/>
    <d v="2011-06-14T00:00:00"/>
    <s v="Standard Class"/>
    <s v="BH-11710"/>
    <s v="Brosina Hoffman"/>
    <x v="0"/>
    <x v="0"/>
    <x v="1"/>
    <x v="1"/>
    <x v="3"/>
    <x v="1"/>
    <s v="OFF-AR-10002833"/>
    <x v="1"/>
    <x v="6"/>
    <s v="Newell 322"/>
    <n v="7.28"/>
    <n v="4"/>
    <n v="0"/>
    <n v="1.9656000000000002"/>
  </r>
  <r>
    <n v="8"/>
    <s v="CA-2011-115812"/>
    <x v="2"/>
    <x v="3"/>
    <d v="2011-06-14T00:00:00"/>
    <s v="Standard Class"/>
    <s v="BH-11710"/>
    <s v="Brosina Hoffman"/>
    <x v="0"/>
    <x v="0"/>
    <x v="1"/>
    <x v="1"/>
    <x v="3"/>
    <x v="1"/>
    <s v="TEC-PH-10002275"/>
    <x v="2"/>
    <x v="7"/>
    <s v="Mitel 5320 IP Phone VoIP phone"/>
    <n v="907.15200000000004"/>
    <n v="6"/>
    <n v="0.2"/>
    <n v="90.715200000000038"/>
  </r>
  <r>
    <n v="9"/>
    <s v="CA-2011-115812"/>
    <x v="2"/>
    <x v="3"/>
    <d v="2011-06-14T00:00:00"/>
    <s v="Standard Class"/>
    <s v="BH-11710"/>
    <s v="Brosina Hoffman"/>
    <x v="0"/>
    <x v="0"/>
    <x v="1"/>
    <x v="1"/>
    <x v="3"/>
    <x v="1"/>
    <s v="OFF-BI-10003910"/>
    <x v="1"/>
    <x v="8"/>
    <s v="DXL Angle-View Binders with Locking Rings by Samsill"/>
    <n v="18.504000000000001"/>
    <n v="3"/>
    <n v="0.2"/>
    <n v="5.7824999999999998"/>
  </r>
  <r>
    <n v="10"/>
    <s v="CA-2011-115812"/>
    <x v="2"/>
    <x v="3"/>
    <d v="2011-06-14T00:00:00"/>
    <s v="Standard Class"/>
    <s v="BH-11710"/>
    <s v="Brosina Hoffman"/>
    <x v="0"/>
    <x v="0"/>
    <x v="1"/>
    <x v="1"/>
    <x v="3"/>
    <x v="1"/>
    <s v="OFF-AP-10002892"/>
    <x v="1"/>
    <x v="9"/>
    <s v="Belkin F5C206VTEL 6 Outlet Surge"/>
    <n v="114.9"/>
    <n v="5"/>
    <n v="0"/>
    <n v="34.469999999999992"/>
  </r>
  <r>
    <n v="11"/>
    <s v="CA-2011-115812"/>
    <x v="2"/>
    <x v="3"/>
    <d v="2011-06-14T00:00:00"/>
    <s v="Standard Class"/>
    <s v="BH-11710"/>
    <s v="Brosina Hoffman"/>
    <x v="0"/>
    <x v="0"/>
    <x v="1"/>
    <x v="1"/>
    <x v="3"/>
    <x v="1"/>
    <s v="FUR-TA-10001539"/>
    <x v="0"/>
    <x v="3"/>
    <s v="Chromcraft Rectangular Conference Tables"/>
    <n v="1706.1840000000002"/>
    <n v="9"/>
    <n v="0.2"/>
    <n v="85.309199999999805"/>
  </r>
  <r>
    <n v="12"/>
    <s v="CA-2011-115812"/>
    <x v="2"/>
    <x v="3"/>
    <d v="2011-06-14T00:00:00"/>
    <s v="Standard Class"/>
    <s v="BH-11710"/>
    <s v="Brosina Hoffman"/>
    <x v="0"/>
    <x v="0"/>
    <x v="1"/>
    <x v="1"/>
    <x v="3"/>
    <x v="1"/>
    <s v="TEC-PH-10002033"/>
    <x v="2"/>
    <x v="7"/>
    <s v="Konftel 250 Conference phone - Charcoal black"/>
    <n v="911.42399999999998"/>
    <n v="4"/>
    <n v="0.2"/>
    <n v="68.356800000000021"/>
  </r>
  <r>
    <n v="13"/>
    <s v="CA-2014-114412"/>
    <x v="3"/>
    <x v="4"/>
    <d v="2014-04-21T00:00:00"/>
    <s v="Standard Class"/>
    <s v="AA-10480"/>
    <s v="Andrew Allen"/>
    <x v="0"/>
    <x v="0"/>
    <x v="3"/>
    <x v="3"/>
    <x v="4"/>
    <x v="0"/>
    <s v="OFF-PA-10002365"/>
    <x v="1"/>
    <x v="10"/>
    <s v="Xerox 1967"/>
    <n v="15.552000000000003"/>
    <n v="3"/>
    <n v="0.2"/>
    <n v="5.4432"/>
  </r>
  <r>
    <n v="14"/>
    <s v="CA-2013-161389"/>
    <x v="0"/>
    <x v="5"/>
    <d v="2013-12-11T00:00:00"/>
    <s v="Standard Class"/>
    <s v="IM-15070"/>
    <s v="Irene Maddox"/>
    <x v="0"/>
    <x v="0"/>
    <x v="4"/>
    <x v="4"/>
    <x v="5"/>
    <x v="1"/>
    <s v="OFF-BI-10003656"/>
    <x v="1"/>
    <x v="8"/>
    <s v="Fellowes PB200 Plastic Comb Binding Machine"/>
    <n v="407.97600000000006"/>
    <n v="3"/>
    <n v="0.2"/>
    <n v="132.59219999999993"/>
  </r>
  <r>
    <n v="15"/>
    <s v="US-2012-118983"/>
    <x v="1"/>
    <x v="6"/>
    <d v="2012-11-26T00:00:00"/>
    <s v="Standard Class"/>
    <s v="HP-14815"/>
    <s v="Harold Pawlan"/>
    <x v="2"/>
    <x v="0"/>
    <x v="5"/>
    <x v="5"/>
    <x v="6"/>
    <x v="2"/>
    <s v="OFF-AP-10002311"/>
    <x v="1"/>
    <x v="9"/>
    <s v="Holmes Replacement Filter for HEPA Air Cleaner, Very Large Room, HEPA Filter"/>
    <n v="68.809999999999988"/>
    <n v="5"/>
    <n v="0.8"/>
    <n v="-123.858"/>
  </r>
  <r>
    <n v="16"/>
    <s v="US-2012-118983"/>
    <x v="1"/>
    <x v="6"/>
    <d v="2012-11-26T00:00:00"/>
    <s v="Standard Class"/>
    <s v="HP-14815"/>
    <s v="Harold Pawlan"/>
    <x v="2"/>
    <x v="0"/>
    <x v="5"/>
    <x v="5"/>
    <x v="6"/>
    <x v="2"/>
    <s v="OFF-BI-10000756"/>
    <x v="1"/>
    <x v="8"/>
    <s v="Storex DuraTech Recycled Plastic Frosted Binders"/>
    <n v="2.5439999999999996"/>
    <n v="3"/>
    <n v="0.8"/>
    <n v="-3.8160000000000016"/>
  </r>
  <r>
    <n v="17"/>
    <s v="CA-2011-105893"/>
    <x v="2"/>
    <x v="7"/>
    <d v="2011-11-18T00:00:00"/>
    <s v="Standard Class"/>
    <s v="PK-19075"/>
    <s v="Pete Kriz"/>
    <x v="0"/>
    <x v="0"/>
    <x v="6"/>
    <x v="6"/>
    <x v="7"/>
    <x v="2"/>
    <s v="OFF-ST-10004186"/>
    <x v="1"/>
    <x v="4"/>
    <s v="Stur-D-Stor Shelving, Vertical 5-Shelf: 72&quot;H x 36&quot;W x 18 1/2&quot;D"/>
    <n v="665.88"/>
    <n v="6"/>
    <n v="0"/>
    <n v="13.317599999999999"/>
  </r>
  <r>
    <n v="18"/>
    <s v="CA-2011-167164"/>
    <x v="2"/>
    <x v="8"/>
    <d v="2011-05-15T00:00:00"/>
    <s v="Second Class"/>
    <s v="AG-10270"/>
    <s v="Alejandro Grove"/>
    <x v="0"/>
    <x v="0"/>
    <x v="7"/>
    <x v="7"/>
    <x v="8"/>
    <x v="1"/>
    <s v="OFF-ST-10000107"/>
    <x v="1"/>
    <x v="4"/>
    <s v="Fellowes Super Stor/Drawer"/>
    <n v="55.5"/>
    <n v="2"/>
    <n v="0"/>
    <n v="9.9899999999999949"/>
  </r>
  <r>
    <n v="19"/>
    <s v="CA-2011-143336"/>
    <x v="2"/>
    <x v="9"/>
    <d v="2011-09-01T00:00:00"/>
    <s v="Second Class"/>
    <s v="ZD-21925"/>
    <s v="Zuschuss Donatelli"/>
    <x v="0"/>
    <x v="0"/>
    <x v="8"/>
    <x v="1"/>
    <x v="9"/>
    <x v="1"/>
    <s v="OFF-AR-10003056"/>
    <x v="1"/>
    <x v="6"/>
    <s v="Newell 341"/>
    <n v="8.56"/>
    <n v="2"/>
    <n v="0"/>
    <n v="2.4823999999999993"/>
  </r>
  <r>
    <n v="20"/>
    <s v="CA-2011-143336"/>
    <x v="2"/>
    <x v="9"/>
    <d v="2011-09-01T00:00:00"/>
    <s v="Second Class"/>
    <s v="ZD-21925"/>
    <s v="Zuschuss Donatelli"/>
    <x v="0"/>
    <x v="0"/>
    <x v="8"/>
    <x v="1"/>
    <x v="9"/>
    <x v="1"/>
    <s v="TEC-PH-10001949"/>
    <x v="2"/>
    <x v="7"/>
    <s v="Cisco SPA 501G IP Phone"/>
    <n v="213.48000000000002"/>
    <n v="3"/>
    <n v="0.2"/>
    <n v="16.010999999999981"/>
  </r>
  <r>
    <n v="21"/>
    <s v="CA-2011-143336"/>
    <x v="2"/>
    <x v="9"/>
    <d v="2011-09-01T00:00:00"/>
    <s v="Second Class"/>
    <s v="ZD-21925"/>
    <s v="Zuschuss Donatelli"/>
    <x v="0"/>
    <x v="0"/>
    <x v="8"/>
    <x v="1"/>
    <x v="9"/>
    <x v="1"/>
    <s v="OFF-BI-10002215"/>
    <x v="1"/>
    <x v="8"/>
    <s v="Wilson Jones Hanging View Binder, White, 1&quot;"/>
    <n v="22.72"/>
    <n v="4"/>
    <n v="0.2"/>
    <n v="7.3839999999999986"/>
  </r>
  <r>
    <n v="22"/>
    <s v="CA-2013-137330"/>
    <x v="0"/>
    <x v="10"/>
    <d v="2013-12-14T00:00:00"/>
    <s v="Standard Class"/>
    <s v="KB-16585"/>
    <s v="Ken Black"/>
    <x v="1"/>
    <x v="0"/>
    <x v="9"/>
    <x v="8"/>
    <x v="10"/>
    <x v="2"/>
    <s v="OFF-AR-10000246"/>
    <x v="1"/>
    <x v="6"/>
    <s v="Newell 318"/>
    <n v="19.459999999999997"/>
    <n v="7"/>
    <n v="0"/>
    <n v="5.0595999999999997"/>
  </r>
  <r>
    <n v="23"/>
    <s v="CA-2013-137330"/>
    <x v="0"/>
    <x v="10"/>
    <d v="2013-12-14T00:00:00"/>
    <s v="Standard Class"/>
    <s v="KB-16585"/>
    <s v="Ken Black"/>
    <x v="1"/>
    <x v="0"/>
    <x v="9"/>
    <x v="8"/>
    <x v="10"/>
    <x v="2"/>
    <s v="OFF-AP-10001492"/>
    <x v="1"/>
    <x v="9"/>
    <s v="Acco Six-Outlet Power Strip, 4' Cord Length"/>
    <n v="60.339999999999996"/>
    <n v="7"/>
    <n v="0"/>
    <n v="15.688400000000001"/>
  </r>
  <r>
    <n v="24"/>
    <s v="US-2014-156909"/>
    <x v="3"/>
    <x v="11"/>
    <d v="2014-07-19T00:00:00"/>
    <s v="Second Class"/>
    <s v="SF-20065"/>
    <s v="Sandra Flanagan"/>
    <x v="0"/>
    <x v="0"/>
    <x v="10"/>
    <x v="9"/>
    <x v="11"/>
    <x v="3"/>
    <s v="FUR-CH-10002774"/>
    <x v="0"/>
    <x v="1"/>
    <s v="Global Deluxe Stacking Chair, Gray"/>
    <n v="71.371999999999986"/>
    <n v="2"/>
    <n v="0.3"/>
    <n v="-1.0196000000000005"/>
  </r>
  <r>
    <n v="25"/>
    <s v="CA-2012-106320"/>
    <x v="1"/>
    <x v="12"/>
    <d v="2012-09-30T00:00:00"/>
    <s v="Standard Class"/>
    <s v="EB-13870"/>
    <s v="Emily Burns"/>
    <x v="0"/>
    <x v="0"/>
    <x v="11"/>
    <x v="7"/>
    <x v="12"/>
    <x v="1"/>
    <s v="FUR-TA-10000577"/>
    <x v="0"/>
    <x v="3"/>
    <s v="Bretford CR4500 Series Slim Rectangular Table"/>
    <n v="1044.6299999999999"/>
    <n v="3"/>
    <n v="0"/>
    <n v="240.26490000000001"/>
  </r>
  <r>
    <n v="26"/>
    <s v="CA-2013-121755"/>
    <x v="0"/>
    <x v="13"/>
    <d v="2013-01-20T00:00:00"/>
    <s v="Second Class"/>
    <s v="EH-13945"/>
    <s v="Eric Hoffmann"/>
    <x v="0"/>
    <x v="0"/>
    <x v="1"/>
    <x v="1"/>
    <x v="13"/>
    <x v="1"/>
    <s v="OFF-BI-10001634"/>
    <x v="1"/>
    <x v="8"/>
    <s v="Wilson Jones Active Use Binders"/>
    <n v="11.648000000000001"/>
    <n v="2"/>
    <n v="0.2"/>
    <n v="4.2224000000000004"/>
  </r>
  <r>
    <n v="27"/>
    <s v="CA-2013-121755"/>
    <x v="0"/>
    <x v="13"/>
    <d v="2013-01-20T00:00:00"/>
    <s v="Second Class"/>
    <s v="EH-13945"/>
    <s v="Eric Hoffmann"/>
    <x v="0"/>
    <x v="0"/>
    <x v="1"/>
    <x v="1"/>
    <x v="13"/>
    <x v="1"/>
    <s v="TEC-AC-10003027"/>
    <x v="2"/>
    <x v="11"/>
    <s v="Imation 8GB Mini TravelDrive USB 2.0 Flash Drive"/>
    <n v="90.570000000000007"/>
    <n v="3"/>
    <n v="0"/>
    <n v="11.774100000000004"/>
  </r>
  <r>
    <n v="28"/>
    <s v="US-2012-150630"/>
    <x v="1"/>
    <x v="14"/>
    <d v="2012-09-21T00:00:00"/>
    <s v="Standard Class"/>
    <s v="TB-21520"/>
    <s v="Tracy Blumstein"/>
    <x v="0"/>
    <x v="0"/>
    <x v="10"/>
    <x v="9"/>
    <x v="11"/>
    <x v="3"/>
    <s v="FUR-BO-10004834"/>
    <x v="0"/>
    <x v="0"/>
    <s v="Riverside Palais Royal Lawyers Bookcase, Royale Cherry Finish"/>
    <n v="3083.4300000000003"/>
    <n v="7"/>
    <n v="0.5"/>
    <n v="-1665.0522000000001"/>
  </r>
  <r>
    <n v="29"/>
    <s v="US-2012-150630"/>
    <x v="1"/>
    <x v="14"/>
    <d v="2012-09-21T00:00:00"/>
    <s v="Standard Class"/>
    <s v="TB-21520"/>
    <s v="Tracy Blumstein"/>
    <x v="0"/>
    <x v="0"/>
    <x v="10"/>
    <x v="9"/>
    <x v="11"/>
    <x v="3"/>
    <s v="OFF-BI-10000474"/>
    <x v="1"/>
    <x v="8"/>
    <s v="Avery Recycled Flexi-View Covers for Binding Systems"/>
    <n v="9.6180000000000021"/>
    <n v="2"/>
    <n v="0.7"/>
    <n v="-7.0532000000000004"/>
  </r>
  <r>
    <n v="30"/>
    <s v="US-2012-150630"/>
    <x v="1"/>
    <x v="14"/>
    <d v="2012-09-21T00:00:00"/>
    <s v="Standard Class"/>
    <s v="TB-21520"/>
    <s v="Tracy Blumstein"/>
    <x v="0"/>
    <x v="0"/>
    <x v="10"/>
    <x v="9"/>
    <x v="11"/>
    <x v="3"/>
    <s v="FUR-FU-10004848"/>
    <x v="0"/>
    <x v="5"/>
    <s v="Howard Miller 13-3/4&quot; Diameter Brushed Chrome Round Wall Clock"/>
    <n v="124.20000000000002"/>
    <n v="3"/>
    <n v="0.2"/>
    <n v="15.524999999999991"/>
  </r>
  <r>
    <n v="31"/>
    <s v="US-2012-150630"/>
    <x v="1"/>
    <x v="14"/>
    <d v="2012-09-21T00:00:00"/>
    <s v="Standard Class"/>
    <s v="TB-21520"/>
    <s v="Tracy Blumstein"/>
    <x v="0"/>
    <x v="0"/>
    <x v="10"/>
    <x v="9"/>
    <x v="11"/>
    <x v="3"/>
    <s v="OFF-EN-10001509"/>
    <x v="1"/>
    <x v="12"/>
    <s v="Poly String Tie Envelopes"/>
    <n v="3.2640000000000002"/>
    <n v="2"/>
    <n v="0.2"/>
    <n v="1.1015999999999997"/>
  </r>
  <r>
    <n v="32"/>
    <s v="US-2012-150630"/>
    <x v="1"/>
    <x v="14"/>
    <d v="2012-09-21T00:00:00"/>
    <s v="Standard Class"/>
    <s v="TB-21520"/>
    <s v="Tracy Blumstein"/>
    <x v="0"/>
    <x v="0"/>
    <x v="10"/>
    <x v="9"/>
    <x v="11"/>
    <x v="3"/>
    <s v="OFF-AR-10004042"/>
    <x v="1"/>
    <x v="6"/>
    <s v="BOSTON Model 1800 Electric Pencil Sharpeners, Putty/Woodgrain"/>
    <n v="86.304000000000002"/>
    <n v="6"/>
    <n v="0.2"/>
    <n v="9.7091999999999885"/>
  </r>
  <r>
    <n v="33"/>
    <s v="US-2012-150630"/>
    <x v="1"/>
    <x v="14"/>
    <d v="2012-09-21T00:00:00"/>
    <s v="Standard Class"/>
    <s v="TB-21520"/>
    <s v="Tracy Blumstein"/>
    <x v="0"/>
    <x v="0"/>
    <x v="10"/>
    <x v="9"/>
    <x v="11"/>
    <x v="3"/>
    <s v="OFF-BI-10001525"/>
    <x v="1"/>
    <x v="8"/>
    <s v="Acco Pressboard Covers with Storage Hooks, 14 7/8&quot; x 11&quot;, Executive Red"/>
    <n v="6.8580000000000014"/>
    <n v="6"/>
    <n v="0.7"/>
    <n v="-5.7149999999999999"/>
  </r>
  <r>
    <n v="34"/>
    <s v="US-2012-150630"/>
    <x v="1"/>
    <x v="14"/>
    <d v="2012-09-21T00:00:00"/>
    <s v="Standard Class"/>
    <s v="TB-21520"/>
    <s v="Tracy Blumstein"/>
    <x v="0"/>
    <x v="0"/>
    <x v="10"/>
    <x v="9"/>
    <x v="11"/>
    <x v="3"/>
    <s v="OFF-AR-10001683"/>
    <x v="1"/>
    <x v="6"/>
    <s v="Lumber Crayons"/>
    <n v="15.76"/>
    <n v="2"/>
    <n v="0.2"/>
    <n v="3.5460000000000007"/>
  </r>
  <r>
    <n v="35"/>
    <s v="CA-2014-107727"/>
    <x v="3"/>
    <x v="15"/>
    <d v="2014-10-24T00:00:00"/>
    <s v="Second Class"/>
    <s v="MA-17560"/>
    <s v="Matt Abelman"/>
    <x v="2"/>
    <x v="0"/>
    <x v="12"/>
    <x v="5"/>
    <x v="14"/>
    <x v="2"/>
    <s v="OFF-PA-10000249"/>
    <x v="1"/>
    <x v="10"/>
    <s v="Staples"/>
    <n v="29.472000000000001"/>
    <n v="3"/>
    <n v="0.2"/>
    <n v="9.9467999999999979"/>
  </r>
  <r>
    <n v="36"/>
    <s v="CA-2013-117590"/>
    <x v="0"/>
    <x v="16"/>
    <d v="2013-12-11T00:00:00"/>
    <s v="First Class"/>
    <s v="GH-14485"/>
    <s v="Gene Hale"/>
    <x v="1"/>
    <x v="0"/>
    <x v="13"/>
    <x v="5"/>
    <x v="15"/>
    <x v="2"/>
    <s v="TEC-PH-10004977"/>
    <x v="2"/>
    <x v="7"/>
    <s v="GE 30524EE4"/>
    <n v="1097.5440000000003"/>
    <n v="7"/>
    <n v="0.2"/>
    <n v="123.47369999999989"/>
  </r>
  <r>
    <n v="37"/>
    <s v="CA-2013-117590"/>
    <x v="0"/>
    <x v="16"/>
    <d v="2013-12-11T00:00:00"/>
    <s v="First Class"/>
    <s v="GH-14485"/>
    <s v="Gene Hale"/>
    <x v="1"/>
    <x v="0"/>
    <x v="13"/>
    <x v="5"/>
    <x v="15"/>
    <x v="2"/>
    <s v="FUR-FU-10003664"/>
    <x v="0"/>
    <x v="5"/>
    <s v="Electrix Architect's Clamp-On Swing Arm Lamp, Black"/>
    <n v="190.92"/>
    <n v="5"/>
    <n v="0.6"/>
    <n v="-147.96300000000002"/>
  </r>
  <r>
    <n v="38"/>
    <s v="CA-2012-117415"/>
    <x v="1"/>
    <x v="17"/>
    <d v="2012-12-31T00:00:00"/>
    <s v="Standard Class"/>
    <s v="SN-20710"/>
    <s v="Steve Nguyen"/>
    <x v="2"/>
    <x v="0"/>
    <x v="12"/>
    <x v="5"/>
    <x v="16"/>
    <x v="2"/>
    <s v="OFF-EN-10002986"/>
    <x v="1"/>
    <x v="12"/>
    <s v="#10-4 1/8&quot; x 9 1/2&quot; Premium Diagonal Seam Envelopes"/>
    <n v="113.328"/>
    <n v="9"/>
    <n v="0.2"/>
    <n v="35.414999999999999"/>
  </r>
  <r>
    <n v="39"/>
    <s v="CA-2012-117415"/>
    <x v="1"/>
    <x v="17"/>
    <d v="2012-12-31T00:00:00"/>
    <s v="Standard Class"/>
    <s v="SN-20710"/>
    <s v="Steve Nguyen"/>
    <x v="2"/>
    <x v="0"/>
    <x v="12"/>
    <x v="5"/>
    <x v="16"/>
    <x v="2"/>
    <s v="FUR-BO-10002545"/>
    <x v="0"/>
    <x v="0"/>
    <s v="Atlantic Metals Mobile 3-Shelf Bookcases, Custom Colors"/>
    <n v="532.39919999999995"/>
    <n v="3"/>
    <n v="0.32"/>
    <n v="-46.976400000000012"/>
  </r>
  <r>
    <n v="40"/>
    <s v="CA-2012-117415"/>
    <x v="1"/>
    <x v="17"/>
    <d v="2012-12-31T00:00:00"/>
    <s v="Standard Class"/>
    <s v="SN-20710"/>
    <s v="Steve Nguyen"/>
    <x v="2"/>
    <x v="0"/>
    <x v="12"/>
    <x v="5"/>
    <x v="16"/>
    <x v="2"/>
    <s v="FUR-CH-10004218"/>
    <x v="0"/>
    <x v="1"/>
    <s v="Global Fabric Manager's Chair, Dark Gray"/>
    <n v="212.05799999999999"/>
    <n v="3"/>
    <n v="0.3"/>
    <n v="-15.146999999999991"/>
  </r>
  <r>
    <n v="41"/>
    <s v="CA-2012-117415"/>
    <x v="1"/>
    <x v="17"/>
    <d v="2012-12-31T00:00:00"/>
    <s v="Standard Class"/>
    <s v="SN-20710"/>
    <s v="Steve Nguyen"/>
    <x v="2"/>
    <x v="0"/>
    <x v="12"/>
    <x v="5"/>
    <x v="16"/>
    <x v="2"/>
    <s v="TEC-PH-10000486"/>
    <x v="2"/>
    <x v="7"/>
    <s v="Plantronics HL10 Handset Lifter"/>
    <n v="371.16800000000001"/>
    <n v="4"/>
    <n v="0.2"/>
    <n v="41.756399999999957"/>
  </r>
  <r>
    <n v="42"/>
    <s v="CA-2014-120999"/>
    <x v="3"/>
    <x v="18"/>
    <d v="2014-09-16T00:00:00"/>
    <s v="Standard Class"/>
    <s v="LC-16930"/>
    <s v="Linda Cazamias"/>
    <x v="1"/>
    <x v="0"/>
    <x v="14"/>
    <x v="10"/>
    <x v="17"/>
    <x v="2"/>
    <s v="TEC-PH-10004093"/>
    <x v="2"/>
    <x v="7"/>
    <s v="Panasonic Kx-TS550"/>
    <n v="147.16800000000001"/>
    <n v="4"/>
    <n v="0.2"/>
    <n v="16.556399999999996"/>
  </r>
  <r>
    <n v="43"/>
    <s v="CA-2013-101343"/>
    <x v="0"/>
    <x v="19"/>
    <d v="2013-07-23T00:00:00"/>
    <s v="Standard Class"/>
    <s v="RA-19885"/>
    <s v="Ruben Ausman"/>
    <x v="1"/>
    <x v="0"/>
    <x v="1"/>
    <x v="1"/>
    <x v="13"/>
    <x v="1"/>
    <s v="OFF-ST-10003479"/>
    <x v="1"/>
    <x v="4"/>
    <s v="Eldon Base for stackable storage shelf, platinum"/>
    <n v="77.88"/>
    <n v="2"/>
    <n v="0"/>
    <n v="3.8939999999999912"/>
  </r>
  <r>
    <n v="44"/>
    <s v="CA-2014-139619"/>
    <x v="3"/>
    <x v="20"/>
    <d v="2014-09-24T00:00:00"/>
    <s v="Standard Class"/>
    <s v="ES-14080"/>
    <s v="Erin Smith"/>
    <x v="1"/>
    <x v="0"/>
    <x v="15"/>
    <x v="2"/>
    <x v="18"/>
    <x v="0"/>
    <s v="OFF-ST-10003282"/>
    <x v="1"/>
    <x v="4"/>
    <s v="Advantus 10-Drawer Portable Organizer, Chrome Metal Frame, Smoke Drawers"/>
    <n v="95.616"/>
    <n v="2"/>
    <n v="0.2"/>
    <n v="9.5616000000000092"/>
  </r>
  <r>
    <n v="45"/>
    <s v="CA-2013-118255"/>
    <x v="0"/>
    <x v="21"/>
    <d v="2013-03-14T00:00:00"/>
    <s v="First Class"/>
    <s v="ON-18715"/>
    <s v="Odella Nelson"/>
    <x v="1"/>
    <x v="0"/>
    <x v="16"/>
    <x v="11"/>
    <x v="19"/>
    <x v="2"/>
    <s v="TEC-AC-10000171"/>
    <x v="2"/>
    <x v="11"/>
    <s v="Verbatim 25 GB 6x Blu-ray Single Layer Recordable Disc, 25/Pack"/>
    <n v="45.98"/>
    <n v="2"/>
    <n v="0"/>
    <n v="19.7714"/>
  </r>
  <r>
    <n v="46"/>
    <s v="CA-2013-118255"/>
    <x v="0"/>
    <x v="21"/>
    <d v="2013-03-14T00:00:00"/>
    <s v="First Class"/>
    <s v="ON-18715"/>
    <s v="Odella Nelson"/>
    <x v="1"/>
    <x v="0"/>
    <x v="16"/>
    <x v="11"/>
    <x v="19"/>
    <x v="2"/>
    <s v="OFF-BI-10003291"/>
    <x v="1"/>
    <x v="8"/>
    <s v="Wilson Jones Leather-Like Binders with DublLock Round Rings"/>
    <n v="17.46"/>
    <n v="2"/>
    <n v="0"/>
    <n v="8.2061999999999991"/>
  </r>
  <r>
    <n v="47"/>
    <s v="CA-2011-146703"/>
    <x v="2"/>
    <x v="22"/>
    <d v="2011-10-25T00:00:00"/>
    <s v="Second Class"/>
    <s v="PO-18865"/>
    <s v="Patrick O'Donnell"/>
    <x v="0"/>
    <x v="0"/>
    <x v="17"/>
    <x v="12"/>
    <x v="20"/>
    <x v="2"/>
    <s v="OFF-ST-10001713"/>
    <x v="1"/>
    <x v="4"/>
    <s v="Gould Plastics 9-Pocket Panel Bin, 18-3/8w x 5-1/4d x 20-1/2h, Black"/>
    <n v="211.96"/>
    <n v="4"/>
    <n v="0"/>
    <n v="8.4783999999999935"/>
  </r>
  <r>
    <n v="48"/>
    <s v="CA-2013-169194"/>
    <x v="0"/>
    <x v="23"/>
    <d v="2013-06-26T00:00:00"/>
    <s v="Standard Class"/>
    <s v="LH-16900"/>
    <s v="Lena Hernandez"/>
    <x v="0"/>
    <x v="0"/>
    <x v="18"/>
    <x v="13"/>
    <x v="21"/>
    <x v="3"/>
    <s v="TEC-AC-10002167"/>
    <x v="2"/>
    <x v="11"/>
    <s v="Imation 8gb Micro Traveldrive Usb 2.0 Flash Drive"/>
    <n v="45"/>
    <n v="3"/>
    <n v="0"/>
    <n v="4.9500000000000011"/>
  </r>
  <r>
    <n v="49"/>
    <s v="CA-2013-169194"/>
    <x v="0"/>
    <x v="23"/>
    <d v="2013-06-26T00:00:00"/>
    <s v="Standard Class"/>
    <s v="LH-16900"/>
    <s v="Lena Hernandez"/>
    <x v="0"/>
    <x v="0"/>
    <x v="18"/>
    <x v="13"/>
    <x v="21"/>
    <x v="3"/>
    <s v="TEC-PH-10003988"/>
    <x v="2"/>
    <x v="7"/>
    <s v="LF Elite 3D Dazzle Designer Hard Case Cover, Lf Stylus Pen and Wiper For Apple Iphone 5c Mini Lite"/>
    <n v="21.8"/>
    <n v="2"/>
    <n v="0"/>
    <n v="6.104000000000001"/>
  </r>
  <r>
    <n v="50"/>
    <s v="CA-2012-115742"/>
    <x v="1"/>
    <x v="24"/>
    <d v="2012-04-22T00:00:00"/>
    <s v="Standard Class"/>
    <s v="DP-13000"/>
    <s v="Darren Powers"/>
    <x v="0"/>
    <x v="0"/>
    <x v="19"/>
    <x v="14"/>
    <x v="22"/>
    <x v="2"/>
    <s v="OFF-BI-10004410"/>
    <x v="1"/>
    <x v="8"/>
    <s v="C-Line Peel &amp; Stick Add-On Filing Pockets, 8-3/4 x 5-1/8, 10/Pack"/>
    <n v="38.22"/>
    <n v="6"/>
    <n v="0"/>
    <n v="17.9634"/>
  </r>
  <r>
    <n v="51"/>
    <s v="CA-2012-115742"/>
    <x v="1"/>
    <x v="24"/>
    <d v="2012-04-22T00:00:00"/>
    <s v="Standard Class"/>
    <s v="DP-13000"/>
    <s v="Darren Powers"/>
    <x v="0"/>
    <x v="0"/>
    <x v="19"/>
    <x v="14"/>
    <x v="22"/>
    <x v="2"/>
    <s v="OFF-LA-10002762"/>
    <x v="1"/>
    <x v="2"/>
    <s v="Avery 485"/>
    <n v="75.179999999999993"/>
    <n v="6"/>
    <n v="0"/>
    <n v="35.334599999999995"/>
  </r>
  <r>
    <n v="52"/>
    <s v="CA-2012-115742"/>
    <x v="1"/>
    <x v="24"/>
    <d v="2012-04-22T00:00:00"/>
    <s v="Standard Class"/>
    <s v="DP-13000"/>
    <s v="Darren Powers"/>
    <x v="0"/>
    <x v="0"/>
    <x v="19"/>
    <x v="14"/>
    <x v="22"/>
    <x v="2"/>
    <s v="FUR-FU-10001706"/>
    <x v="0"/>
    <x v="5"/>
    <s v="Longer-Life Soft White Bulbs"/>
    <n v="6.16"/>
    <n v="2"/>
    <n v="0"/>
    <n v="2.9567999999999999"/>
  </r>
  <r>
    <n v="53"/>
    <s v="CA-2012-115742"/>
    <x v="1"/>
    <x v="24"/>
    <d v="2012-04-22T00:00:00"/>
    <s v="Standard Class"/>
    <s v="DP-13000"/>
    <s v="Darren Powers"/>
    <x v="0"/>
    <x v="0"/>
    <x v="19"/>
    <x v="14"/>
    <x v="22"/>
    <x v="2"/>
    <s v="FUR-CH-10003061"/>
    <x v="0"/>
    <x v="1"/>
    <s v="Global Leather Task Chair, Black"/>
    <n v="89.99"/>
    <n v="1"/>
    <n v="0"/>
    <n v="17.098099999999988"/>
  </r>
  <r>
    <n v="54"/>
    <s v="CA-2013-105816"/>
    <x v="0"/>
    <x v="25"/>
    <d v="2013-12-18T00:00:00"/>
    <s v="Standard Class"/>
    <s v="JM-15265"/>
    <s v="Janet Molinari"/>
    <x v="1"/>
    <x v="0"/>
    <x v="20"/>
    <x v="15"/>
    <x v="23"/>
    <x v="3"/>
    <s v="OFF-FA-10000304"/>
    <x v="1"/>
    <x v="13"/>
    <s v="Advantus Push Pins"/>
    <n v="15.260000000000002"/>
    <n v="7"/>
    <n v="0"/>
    <n v="6.2566000000000006"/>
  </r>
  <r>
    <n v="55"/>
    <s v="CA-2013-105816"/>
    <x v="0"/>
    <x v="25"/>
    <d v="2013-12-18T00:00:00"/>
    <s v="Standard Class"/>
    <s v="JM-15265"/>
    <s v="Janet Molinari"/>
    <x v="1"/>
    <x v="0"/>
    <x v="20"/>
    <x v="15"/>
    <x v="23"/>
    <x v="3"/>
    <s v="TEC-PH-10002447"/>
    <x v="2"/>
    <x v="7"/>
    <s v="AT&amp;T CL83451 4-Handset Telephone"/>
    <n v="1029.95"/>
    <n v="5"/>
    <n v="0"/>
    <n v="298.68549999999999"/>
  </r>
  <r>
    <n v="56"/>
    <s v="CA-2013-111682"/>
    <x v="0"/>
    <x v="26"/>
    <d v="2013-06-19T00:00:00"/>
    <s v="First Class"/>
    <s v="TB-21055"/>
    <s v="Ted Butterfield"/>
    <x v="0"/>
    <x v="0"/>
    <x v="21"/>
    <x v="15"/>
    <x v="24"/>
    <x v="3"/>
    <s v="OFF-ST-10000604"/>
    <x v="1"/>
    <x v="4"/>
    <s v="Home/Office Personal File Carts"/>
    <n v="208.56"/>
    <n v="6"/>
    <n v="0"/>
    <n v="52.139999999999986"/>
  </r>
  <r>
    <n v="57"/>
    <s v="CA-2013-111682"/>
    <x v="0"/>
    <x v="26"/>
    <d v="2013-06-19T00:00:00"/>
    <s v="First Class"/>
    <s v="TB-21055"/>
    <s v="Ted Butterfield"/>
    <x v="0"/>
    <x v="0"/>
    <x v="21"/>
    <x v="15"/>
    <x v="24"/>
    <x v="3"/>
    <s v="OFF-PA-10001569"/>
    <x v="1"/>
    <x v="10"/>
    <s v="Xerox 232"/>
    <n v="32.400000000000006"/>
    <n v="5"/>
    <n v="0"/>
    <n v="15.552000000000001"/>
  </r>
  <r>
    <n v="58"/>
    <s v="CA-2013-111682"/>
    <x v="0"/>
    <x v="26"/>
    <d v="2013-06-19T00:00:00"/>
    <s v="First Class"/>
    <s v="TB-21055"/>
    <s v="Ted Butterfield"/>
    <x v="0"/>
    <x v="0"/>
    <x v="21"/>
    <x v="15"/>
    <x v="24"/>
    <x v="3"/>
    <s v="FUR-CH-10003968"/>
    <x v="0"/>
    <x v="1"/>
    <s v="Novimex Turbo Task Chair"/>
    <n v="319.41000000000003"/>
    <n v="5"/>
    <n v="0.1"/>
    <n v="7.0980000000000061"/>
  </r>
  <r>
    <n v="59"/>
    <s v="CA-2013-111682"/>
    <x v="0"/>
    <x v="26"/>
    <d v="2013-06-19T00:00:00"/>
    <s v="First Class"/>
    <s v="TB-21055"/>
    <s v="Ted Butterfield"/>
    <x v="0"/>
    <x v="0"/>
    <x v="21"/>
    <x v="15"/>
    <x v="24"/>
    <x v="3"/>
    <s v="OFF-PA-10000587"/>
    <x v="1"/>
    <x v="10"/>
    <s v="Array Parchment Paper, Assorted Colors"/>
    <n v="14.56"/>
    <n v="2"/>
    <n v="0"/>
    <n v="6.9888000000000003"/>
  </r>
  <r>
    <n v="60"/>
    <s v="CA-2013-111682"/>
    <x v="0"/>
    <x v="26"/>
    <d v="2013-06-19T00:00:00"/>
    <s v="First Class"/>
    <s v="TB-21055"/>
    <s v="Ted Butterfield"/>
    <x v="0"/>
    <x v="0"/>
    <x v="21"/>
    <x v="15"/>
    <x v="24"/>
    <x v="3"/>
    <s v="TEC-AC-10002167"/>
    <x v="2"/>
    <x v="11"/>
    <s v="Imation 8gb Micro Traveldrive Usb 2.0 Flash Drive"/>
    <n v="30"/>
    <n v="2"/>
    <n v="0"/>
    <n v="3.3000000000000007"/>
  </r>
  <r>
    <n v="61"/>
    <s v="CA-2013-111682"/>
    <x v="0"/>
    <x v="26"/>
    <d v="2013-06-19T00:00:00"/>
    <s v="First Class"/>
    <s v="TB-21055"/>
    <s v="Ted Butterfield"/>
    <x v="0"/>
    <x v="0"/>
    <x v="21"/>
    <x v="15"/>
    <x v="24"/>
    <x v="3"/>
    <s v="OFF-BI-10001460"/>
    <x v="1"/>
    <x v="8"/>
    <s v="Plastic Binding Combs"/>
    <n v="48.480000000000004"/>
    <n v="4"/>
    <n v="0.2"/>
    <n v="16.361999999999998"/>
  </r>
  <r>
    <n v="62"/>
    <s v="CA-2013-111682"/>
    <x v="0"/>
    <x v="26"/>
    <d v="2013-06-19T00:00:00"/>
    <s v="First Class"/>
    <s v="TB-21055"/>
    <s v="Ted Butterfield"/>
    <x v="0"/>
    <x v="0"/>
    <x v="21"/>
    <x v="15"/>
    <x v="24"/>
    <x v="3"/>
    <s v="OFF-AR-10001868"/>
    <x v="1"/>
    <x v="6"/>
    <s v="Prang Dustless Chalk Sticks"/>
    <n v="1.68"/>
    <n v="1"/>
    <n v="0"/>
    <n v="0.84"/>
  </r>
  <r>
    <n v="63"/>
    <s v="CA-2012-135545"/>
    <x v="1"/>
    <x v="27"/>
    <d v="2012-11-30T00:00:00"/>
    <s v="Standard Class"/>
    <s v="KM-16720"/>
    <s v="Kunst Miller"/>
    <x v="0"/>
    <x v="0"/>
    <x v="1"/>
    <x v="1"/>
    <x v="25"/>
    <x v="1"/>
    <s v="TEC-AC-10004633"/>
    <x v="2"/>
    <x v="11"/>
    <s v="Verbatim 25 GB 6x Blu-ray Single Layer Recordable Disc, 3/Pack"/>
    <n v="13.98"/>
    <n v="2"/>
    <n v="0"/>
    <n v="6.1512000000000011"/>
  </r>
  <r>
    <n v="64"/>
    <s v="CA-2012-135545"/>
    <x v="1"/>
    <x v="27"/>
    <d v="2012-11-30T00:00:00"/>
    <s v="Standard Class"/>
    <s v="KM-16720"/>
    <s v="Kunst Miller"/>
    <x v="0"/>
    <x v="0"/>
    <x v="1"/>
    <x v="1"/>
    <x v="25"/>
    <x v="1"/>
    <s v="OFF-BI-10001078"/>
    <x v="1"/>
    <x v="8"/>
    <s v="Acco PRESSTEX Data Binder with Storage Hooks, Dark Blue, 14 7/8&quot; X 11&quot;"/>
    <n v="25.824000000000002"/>
    <n v="6"/>
    <n v="0.2"/>
    <n v="9.3612000000000002"/>
  </r>
  <r>
    <n v="65"/>
    <s v="CA-2012-135545"/>
    <x v="1"/>
    <x v="27"/>
    <d v="2012-11-30T00:00:00"/>
    <s v="Standard Class"/>
    <s v="KM-16720"/>
    <s v="Kunst Miller"/>
    <x v="0"/>
    <x v="0"/>
    <x v="1"/>
    <x v="1"/>
    <x v="25"/>
    <x v="1"/>
    <s v="OFF-PA-10003892"/>
    <x v="1"/>
    <x v="10"/>
    <s v="Xerox 1943"/>
    <n v="146.72999999999999"/>
    <n v="3"/>
    <n v="0"/>
    <n v="68.963099999999997"/>
  </r>
  <r>
    <n v="66"/>
    <s v="CA-2012-135545"/>
    <x v="1"/>
    <x v="27"/>
    <d v="2012-11-30T00:00:00"/>
    <s v="Standard Class"/>
    <s v="KM-16720"/>
    <s v="Kunst Miller"/>
    <x v="0"/>
    <x v="0"/>
    <x v="1"/>
    <x v="1"/>
    <x v="25"/>
    <x v="1"/>
    <s v="FUR-FU-10000397"/>
    <x v="0"/>
    <x v="5"/>
    <s v="Luxo Economy Swing Arm Lamp"/>
    <n v="79.760000000000005"/>
    <n v="4"/>
    <n v="0"/>
    <n v="22.332800000000006"/>
  </r>
  <r>
    <n v="67"/>
    <s v="US-2012-164175"/>
    <x v="1"/>
    <x v="28"/>
    <d v="2012-05-05T00:00:00"/>
    <s v="Standard Class"/>
    <s v="PS-18970"/>
    <s v="Paul Stevenson"/>
    <x v="2"/>
    <x v="0"/>
    <x v="22"/>
    <x v="10"/>
    <x v="26"/>
    <x v="2"/>
    <s v="FUR-CH-10001146"/>
    <x v="0"/>
    <x v="1"/>
    <s v="Global Value Mid-Back Manager's Chair, Gray"/>
    <n v="213.11499999999998"/>
    <n v="5"/>
    <n v="0.3"/>
    <n v="-15.222500000000011"/>
  </r>
  <r>
    <n v="68"/>
    <s v="CA-2011-106376"/>
    <x v="2"/>
    <x v="29"/>
    <d v="2011-12-10T00:00:00"/>
    <s v="Standard Class"/>
    <s v="BS-11590"/>
    <s v="Brendan Sweed"/>
    <x v="1"/>
    <x v="0"/>
    <x v="23"/>
    <x v="16"/>
    <x v="27"/>
    <x v="1"/>
    <s v="OFF-AR-10002671"/>
    <x v="1"/>
    <x v="6"/>
    <s v="Hunt BOSTON Model 1606 High-Volume Electric Pencil Sharpener, Beige"/>
    <n v="1113.0240000000001"/>
    <n v="8"/>
    <n v="0.2"/>
    <n v="111.30239999999998"/>
  </r>
  <r>
    <n v="69"/>
    <s v="CA-2011-106376"/>
    <x v="2"/>
    <x v="29"/>
    <d v="2011-12-10T00:00:00"/>
    <s v="Standard Class"/>
    <s v="BS-11590"/>
    <s v="Brendan Sweed"/>
    <x v="1"/>
    <x v="0"/>
    <x v="23"/>
    <x v="16"/>
    <x v="27"/>
    <x v="1"/>
    <s v="TEC-PH-10002726"/>
    <x v="2"/>
    <x v="7"/>
    <s v="netTALK DUO VoIP Telephone Service"/>
    <n v="167.96800000000002"/>
    <n v="4"/>
    <n v="0.2"/>
    <n v="62.988"/>
  </r>
  <r>
    <n v="70"/>
    <s v="CA-2013-119823"/>
    <x v="0"/>
    <x v="30"/>
    <d v="2013-06-07T00:00:00"/>
    <s v="First Class"/>
    <s v="KD-16270"/>
    <s v="Karen Daniels"/>
    <x v="0"/>
    <x v="0"/>
    <x v="24"/>
    <x v="17"/>
    <x v="28"/>
    <x v="0"/>
    <s v="OFF-PA-10000482"/>
    <x v="1"/>
    <x v="10"/>
    <s v="Snap-A-Way Black Print Carbonless Ruled Speed Letter, Triplicate"/>
    <n v="75.88"/>
    <n v="2"/>
    <n v="0"/>
    <n v="35.663599999999995"/>
  </r>
  <r>
    <n v="71"/>
    <s v="CA-2013-106075"/>
    <x v="0"/>
    <x v="31"/>
    <d v="2013-09-24T00:00:00"/>
    <s v="Standard Class"/>
    <s v="HM-14980"/>
    <s v="Henry MacAllister"/>
    <x v="0"/>
    <x v="0"/>
    <x v="20"/>
    <x v="15"/>
    <x v="29"/>
    <x v="3"/>
    <s v="OFF-BI-10004654"/>
    <x v="1"/>
    <x v="8"/>
    <s v="Avery Binding System Hidden Tab Executive Style Index Sets"/>
    <n v="4.6159999999999997"/>
    <n v="1"/>
    <n v="0.2"/>
    <n v="1.7309999999999999"/>
  </r>
  <r>
    <n v="72"/>
    <s v="CA-2014-114440"/>
    <x v="3"/>
    <x v="32"/>
    <d v="2014-09-18T00:00:00"/>
    <s v="Second Class"/>
    <s v="TB-21520"/>
    <s v="Tracy Blumstein"/>
    <x v="0"/>
    <x v="0"/>
    <x v="25"/>
    <x v="12"/>
    <x v="30"/>
    <x v="2"/>
    <s v="OFF-PA-10004675"/>
    <x v="1"/>
    <x v="10"/>
    <s v="Telephone Message Books with Fax/Mobile Section, 5 1/2&quot; x 3 3/16&quot;"/>
    <n v="19.049999999999997"/>
    <n v="3"/>
    <n v="0"/>
    <n v="8.7629999999999999"/>
  </r>
  <r>
    <n v="73"/>
    <s v="US-2012-134026"/>
    <x v="1"/>
    <x v="33"/>
    <d v="2012-05-02T00:00:00"/>
    <s v="Standard Class"/>
    <s v="JE-15745"/>
    <s v="Joel Eaton"/>
    <x v="0"/>
    <x v="0"/>
    <x v="26"/>
    <x v="18"/>
    <x v="31"/>
    <x v="0"/>
    <s v="FUR-CH-10000513"/>
    <x v="0"/>
    <x v="1"/>
    <s v="High-Back Leather Manager's Chair"/>
    <n v="831.93600000000015"/>
    <n v="8"/>
    <n v="0.2"/>
    <n v="-114.39120000000003"/>
  </r>
  <r>
    <n v="74"/>
    <s v="US-2012-134026"/>
    <x v="1"/>
    <x v="33"/>
    <d v="2012-05-02T00:00:00"/>
    <s v="Standard Class"/>
    <s v="JE-15745"/>
    <s v="Joel Eaton"/>
    <x v="0"/>
    <x v="0"/>
    <x v="26"/>
    <x v="18"/>
    <x v="31"/>
    <x v="0"/>
    <s v="FUR-FU-10003708"/>
    <x v="0"/>
    <x v="5"/>
    <s v="Tenex Traditional Chairmats for Medium Pile Carpet, Standard Lip, 36&quot; x 48&quot;"/>
    <n v="97.04"/>
    <n v="2"/>
    <n v="0.2"/>
    <n v="1.2129999999999974"/>
  </r>
  <r>
    <n v="75"/>
    <s v="US-2012-134026"/>
    <x v="1"/>
    <x v="33"/>
    <d v="2012-05-02T00:00:00"/>
    <s v="Standard Class"/>
    <s v="JE-15745"/>
    <s v="Joel Eaton"/>
    <x v="0"/>
    <x v="0"/>
    <x v="26"/>
    <x v="18"/>
    <x v="31"/>
    <x v="0"/>
    <s v="OFF-ST-10004123"/>
    <x v="1"/>
    <x v="4"/>
    <s v="Safco Industrial Wire Shelving System"/>
    <n v="72.784000000000006"/>
    <n v="1"/>
    <n v="0.2"/>
    <n v="-18.196000000000002"/>
  </r>
  <r>
    <n v="76"/>
    <s v="US-2014-118038"/>
    <x v="3"/>
    <x v="34"/>
    <d v="2014-12-12T00:00:00"/>
    <s v="First Class"/>
    <s v="KB-16600"/>
    <s v="Ken Brennan"/>
    <x v="1"/>
    <x v="0"/>
    <x v="12"/>
    <x v="5"/>
    <x v="16"/>
    <x v="2"/>
    <s v="OFF-BI-10004182"/>
    <x v="1"/>
    <x v="8"/>
    <s v="Economy Binders"/>
    <n v="1.2479999999999998"/>
    <n v="3"/>
    <n v="0.8"/>
    <n v="-1.9344000000000006"/>
  </r>
  <r>
    <n v="77"/>
    <s v="US-2014-118038"/>
    <x v="3"/>
    <x v="34"/>
    <d v="2014-12-12T00:00:00"/>
    <s v="First Class"/>
    <s v="KB-16600"/>
    <s v="Ken Brennan"/>
    <x v="1"/>
    <x v="0"/>
    <x v="12"/>
    <x v="5"/>
    <x v="16"/>
    <x v="2"/>
    <s v="FUR-FU-10000260"/>
    <x v="0"/>
    <x v="5"/>
    <s v="6&quot; Cubicle Wall Clock, Black"/>
    <n v="9.7080000000000002"/>
    <n v="3"/>
    <n v="0.6"/>
    <n v="-5.8248000000000015"/>
  </r>
  <r>
    <n v="78"/>
    <s v="US-2014-118038"/>
    <x v="3"/>
    <x v="34"/>
    <d v="2014-12-12T00:00:00"/>
    <s v="First Class"/>
    <s v="KB-16600"/>
    <s v="Ken Brennan"/>
    <x v="1"/>
    <x v="0"/>
    <x v="12"/>
    <x v="5"/>
    <x v="16"/>
    <x v="2"/>
    <s v="OFF-ST-10000615"/>
    <x v="1"/>
    <x v="4"/>
    <s v="SimpliFile Personal File, Black Granite, 15w x 6-15/16d x 11-1/4h"/>
    <n v="27.240000000000002"/>
    <n v="3"/>
    <n v="0.2"/>
    <n v="2.724000000000002"/>
  </r>
  <r>
    <n v="79"/>
    <s v="US-2011-147606"/>
    <x v="2"/>
    <x v="35"/>
    <d v="2011-12-01T00:00:00"/>
    <s v="Second Class"/>
    <s v="JE-15745"/>
    <s v="Joel Eaton"/>
    <x v="0"/>
    <x v="0"/>
    <x v="12"/>
    <x v="5"/>
    <x v="32"/>
    <x v="2"/>
    <s v="FUR-FU-10003194"/>
    <x v="0"/>
    <x v="5"/>
    <s v="Eldon Expressions Desk Accessory, Wood Pencil Holder, Oak"/>
    <n v="19.3"/>
    <n v="5"/>
    <n v="0.6"/>
    <n v="-14.475000000000001"/>
  </r>
  <r>
    <n v="80"/>
    <s v="CA-2013-127208"/>
    <x v="0"/>
    <x v="1"/>
    <d v="2013-06-16T00:00:00"/>
    <s v="First Class"/>
    <s v="SC-20770"/>
    <s v="Stewart Carmichael"/>
    <x v="1"/>
    <x v="0"/>
    <x v="27"/>
    <x v="19"/>
    <x v="33"/>
    <x v="0"/>
    <s v="OFF-AP-10002118"/>
    <x v="1"/>
    <x v="9"/>
    <s v="1.7 Cubic Foot Compact &quot;Cube&quot; Office Refrigerators"/>
    <n v="208.16"/>
    <n v="1"/>
    <n v="0"/>
    <n v="56.20320000000001"/>
  </r>
  <r>
    <n v="81"/>
    <s v="CA-2013-127208"/>
    <x v="0"/>
    <x v="1"/>
    <d v="2013-06-16T00:00:00"/>
    <s v="First Class"/>
    <s v="SC-20770"/>
    <s v="Stewart Carmichael"/>
    <x v="1"/>
    <x v="0"/>
    <x v="27"/>
    <x v="19"/>
    <x v="33"/>
    <x v="0"/>
    <s v="OFF-BI-10002309"/>
    <x v="1"/>
    <x v="8"/>
    <s v="Avery Heavy-Duty EZD  Binder With Locking Rings"/>
    <n v="16.740000000000002"/>
    <n v="3"/>
    <n v="0"/>
    <n v="8.0351999999999997"/>
  </r>
  <r>
    <n v="82"/>
    <s v="CA-2011-139451"/>
    <x v="2"/>
    <x v="36"/>
    <d v="2011-10-16T00:00:00"/>
    <s v="Standard Class"/>
    <s v="DN-13690"/>
    <s v="Duane Noonan"/>
    <x v="0"/>
    <x v="0"/>
    <x v="8"/>
    <x v="1"/>
    <x v="34"/>
    <x v="1"/>
    <s v="OFF-AR-10002053"/>
    <x v="1"/>
    <x v="6"/>
    <s v="Premium Writing Pencils, Soft, #2 by Central Association for the Blind"/>
    <n v="14.9"/>
    <n v="5"/>
    <n v="0"/>
    <n v="4.1720000000000006"/>
  </r>
  <r>
    <n v="83"/>
    <s v="CA-2011-139451"/>
    <x v="2"/>
    <x v="36"/>
    <d v="2011-10-16T00:00:00"/>
    <s v="Standard Class"/>
    <s v="DN-13690"/>
    <s v="Duane Noonan"/>
    <x v="0"/>
    <x v="0"/>
    <x v="8"/>
    <x v="1"/>
    <x v="34"/>
    <x v="1"/>
    <s v="OFF-ST-10002370"/>
    <x v="1"/>
    <x v="4"/>
    <s v="Sortfiler Multipurpose Personal File Organizer, Black"/>
    <n v="21.39"/>
    <n v="1"/>
    <n v="0"/>
    <n v="6.2030999999999992"/>
  </r>
  <r>
    <n v="84"/>
    <s v="CA-2012-149734"/>
    <x v="1"/>
    <x v="37"/>
    <d v="2012-09-08T00:00:00"/>
    <s v="Standard Class"/>
    <s v="JC-16105"/>
    <s v="Julie Creighton"/>
    <x v="1"/>
    <x v="0"/>
    <x v="28"/>
    <x v="3"/>
    <x v="35"/>
    <x v="0"/>
    <s v="OFF-EN-10000927"/>
    <x v="1"/>
    <x v="12"/>
    <s v="Jet-Pak Recycled Peel 'N' Seal Padded Mailers"/>
    <n v="200.98400000000004"/>
    <n v="7"/>
    <n v="0.2"/>
    <n v="62.807499999999976"/>
  </r>
  <r>
    <n v="85"/>
    <s v="US-2014-119662"/>
    <x v="3"/>
    <x v="38"/>
    <d v="2014-11-17T00:00:00"/>
    <s v="First Class"/>
    <s v="CS-12400"/>
    <s v="Christopher Schild"/>
    <x v="2"/>
    <x v="0"/>
    <x v="22"/>
    <x v="10"/>
    <x v="36"/>
    <x v="2"/>
    <s v="OFF-ST-10003656"/>
    <x v="1"/>
    <x v="4"/>
    <s v="Safco Industrial Wire Shelving"/>
    <n v="230.376"/>
    <n v="3"/>
    <n v="0.2"/>
    <n v="-48.954900000000002"/>
  </r>
  <r>
    <n v="86"/>
    <s v="CA-2014-140088"/>
    <x v="3"/>
    <x v="39"/>
    <d v="2014-05-31T00:00:00"/>
    <s v="Second Class"/>
    <s v="PO-18865"/>
    <s v="Patrick O'Donnell"/>
    <x v="0"/>
    <x v="0"/>
    <x v="29"/>
    <x v="20"/>
    <x v="37"/>
    <x v="0"/>
    <s v="FUR-CH-10000863"/>
    <x v="0"/>
    <x v="1"/>
    <s v="Novimex Swivel Fabric Task Chair"/>
    <n v="301.95999999999998"/>
    <n v="2"/>
    <n v="0"/>
    <n v="33.215599999999995"/>
  </r>
  <r>
    <n v="87"/>
    <s v="CA-2014-155558"/>
    <x v="3"/>
    <x v="40"/>
    <d v="2014-11-03T00:00:00"/>
    <s v="Standard Class"/>
    <s v="PG-18895"/>
    <s v="Paul Gonzalez"/>
    <x v="0"/>
    <x v="0"/>
    <x v="30"/>
    <x v="11"/>
    <x v="38"/>
    <x v="2"/>
    <s v="TEC-AC-10001998"/>
    <x v="2"/>
    <x v="11"/>
    <s v="Logitech LS21 Speaker System - PC Multimedia - 2.1-CH - Wired"/>
    <n v="19.989999999999998"/>
    <n v="1"/>
    <n v="0"/>
    <n v="6.796599999999998"/>
  </r>
  <r>
    <n v="88"/>
    <s v="CA-2014-155558"/>
    <x v="3"/>
    <x v="40"/>
    <d v="2014-11-03T00:00:00"/>
    <s v="Standard Class"/>
    <s v="PG-18895"/>
    <s v="Paul Gonzalez"/>
    <x v="0"/>
    <x v="0"/>
    <x v="30"/>
    <x v="11"/>
    <x v="38"/>
    <x v="2"/>
    <s v="OFF-LA-10000134"/>
    <x v="1"/>
    <x v="2"/>
    <s v="Avery 511"/>
    <n v="6.16"/>
    <n v="2"/>
    <n v="0"/>
    <n v="2.9567999999999999"/>
  </r>
  <r>
    <n v="89"/>
    <s v="CA-2013-159695"/>
    <x v="0"/>
    <x v="41"/>
    <d v="2013-04-11T00:00:00"/>
    <s v="Second Class"/>
    <s v="GM-14455"/>
    <s v="Gary Mitchum"/>
    <x v="2"/>
    <x v="0"/>
    <x v="12"/>
    <x v="5"/>
    <x v="14"/>
    <x v="2"/>
    <s v="OFF-ST-10003442"/>
    <x v="1"/>
    <x v="4"/>
    <s v="Eldon Portable Mobile Manager"/>
    <n v="158.36800000000002"/>
    <n v="7"/>
    <n v="0.2"/>
    <n v="13.857199999999999"/>
  </r>
  <r>
    <n v="90"/>
    <s v="CA-2013-109806"/>
    <x v="0"/>
    <x v="42"/>
    <d v="2013-09-23T00:00:00"/>
    <s v="Standard Class"/>
    <s v="JS-15685"/>
    <s v="Jim Sink"/>
    <x v="1"/>
    <x v="0"/>
    <x v="1"/>
    <x v="1"/>
    <x v="1"/>
    <x v="1"/>
    <s v="OFF-AR-10004930"/>
    <x v="1"/>
    <x v="6"/>
    <s v="Turquoise Lead Holder with Pocket Clip"/>
    <n v="20.100000000000001"/>
    <n v="3"/>
    <n v="0"/>
    <n v="6.6329999999999982"/>
  </r>
  <r>
    <n v="91"/>
    <s v="CA-2013-109806"/>
    <x v="0"/>
    <x v="42"/>
    <d v="2013-09-23T00:00:00"/>
    <s v="Standard Class"/>
    <s v="JS-15685"/>
    <s v="Jim Sink"/>
    <x v="1"/>
    <x v="0"/>
    <x v="1"/>
    <x v="1"/>
    <x v="1"/>
    <x v="1"/>
    <s v="TEC-PH-10004093"/>
    <x v="2"/>
    <x v="7"/>
    <s v="Panasonic Kx-TS550"/>
    <n v="73.584000000000003"/>
    <n v="2"/>
    <n v="0.2"/>
    <n v="8.2781999999999982"/>
  </r>
  <r>
    <n v="92"/>
    <s v="CA-2013-109806"/>
    <x v="0"/>
    <x v="42"/>
    <d v="2013-09-23T00:00:00"/>
    <s v="Standard Class"/>
    <s v="JS-15685"/>
    <s v="Jim Sink"/>
    <x v="1"/>
    <x v="0"/>
    <x v="1"/>
    <x v="1"/>
    <x v="1"/>
    <x v="1"/>
    <s v="OFF-PA-10000304"/>
    <x v="1"/>
    <x v="10"/>
    <s v="Xerox 1995"/>
    <n v="6.48"/>
    <n v="1"/>
    <n v="0"/>
    <n v="3.1104000000000003"/>
  </r>
  <r>
    <n v="93"/>
    <s v="CA-2012-149587"/>
    <x v="1"/>
    <x v="43"/>
    <d v="2012-02-05T00:00:00"/>
    <s v="Second Class"/>
    <s v="KB-16315"/>
    <s v="Karl Braun"/>
    <x v="0"/>
    <x v="0"/>
    <x v="31"/>
    <x v="11"/>
    <x v="39"/>
    <x v="2"/>
    <s v="OFF-PA-10003177"/>
    <x v="1"/>
    <x v="10"/>
    <s v="Xerox 1999"/>
    <n v="12.96"/>
    <n v="2"/>
    <n v="0"/>
    <n v="6.2208000000000006"/>
  </r>
  <r>
    <n v="94"/>
    <s v="CA-2012-149587"/>
    <x v="1"/>
    <x v="43"/>
    <d v="2012-02-05T00:00:00"/>
    <s v="Second Class"/>
    <s v="KB-16315"/>
    <s v="Karl Braun"/>
    <x v="0"/>
    <x v="0"/>
    <x v="31"/>
    <x v="11"/>
    <x v="39"/>
    <x v="2"/>
    <s v="FUR-FU-10003799"/>
    <x v="0"/>
    <x v="5"/>
    <s v="Seth Thomas 13 1/2&quot; Wall Clock"/>
    <n v="53.34"/>
    <n v="3"/>
    <n v="0"/>
    <n v="16.535399999999996"/>
  </r>
  <r>
    <n v="95"/>
    <s v="CA-2012-149587"/>
    <x v="1"/>
    <x v="43"/>
    <d v="2012-02-05T00:00:00"/>
    <s v="Second Class"/>
    <s v="KB-16315"/>
    <s v="Karl Braun"/>
    <x v="0"/>
    <x v="0"/>
    <x v="31"/>
    <x v="11"/>
    <x v="39"/>
    <x v="2"/>
    <s v="OFF-BI-10002852"/>
    <x v="1"/>
    <x v="8"/>
    <s v="Ibico Standard Transparent Covers"/>
    <n v="32.96"/>
    <n v="2"/>
    <n v="0"/>
    <n v="16.150400000000001"/>
  </r>
  <r>
    <n v="96"/>
    <s v="US-2014-109484"/>
    <x v="3"/>
    <x v="44"/>
    <d v="2014-11-13T00:00:00"/>
    <s v="Standard Class"/>
    <s v="RB-19705"/>
    <s v="Roger Barcio"/>
    <x v="2"/>
    <x v="0"/>
    <x v="32"/>
    <x v="21"/>
    <x v="40"/>
    <x v="1"/>
    <s v="OFF-BI-10004738"/>
    <x v="1"/>
    <x v="8"/>
    <s v="Flexible Leather- Look Classic Collection Ring Binder"/>
    <n v="5.6820000000000013"/>
    <n v="1"/>
    <n v="0.7"/>
    <n v="-3.7880000000000003"/>
  </r>
  <r>
    <n v="97"/>
    <s v="CA-2014-161018"/>
    <x v="3"/>
    <x v="45"/>
    <d v="2014-11-12T00:00:00"/>
    <s v="Second Class"/>
    <s v="PN-18775"/>
    <s v="Parhena Norris"/>
    <x v="2"/>
    <x v="0"/>
    <x v="20"/>
    <x v="15"/>
    <x v="29"/>
    <x v="3"/>
    <s v="FUR-FU-10000629"/>
    <x v="0"/>
    <x v="5"/>
    <s v="9-3/4 Diameter Round Wall Clock"/>
    <n v="96.53"/>
    <n v="7"/>
    <n v="0"/>
    <n v="40.5426"/>
  </r>
  <r>
    <n v="98"/>
    <s v="CA-2014-157833"/>
    <x v="3"/>
    <x v="46"/>
    <d v="2014-06-21T00:00:00"/>
    <s v="First Class"/>
    <s v="KD-16345"/>
    <s v="Katherine Ducich"/>
    <x v="0"/>
    <x v="0"/>
    <x v="8"/>
    <x v="1"/>
    <x v="34"/>
    <x v="1"/>
    <s v="OFF-BI-10001721"/>
    <x v="1"/>
    <x v="8"/>
    <s v="Trimflex Flexible Post Binders"/>
    <n v="51.311999999999998"/>
    <n v="3"/>
    <n v="0.2"/>
    <n v="17.959199999999999"/>
  </r>
  <r>
    <n v="99"/>
    <s v="CA-2013-149223"/>
    <x v="0"/>
    <x v="47"/>
    <d v="2013-09-12T00:00:00"/>
    <s v="Standard Class"/>
    <s v="ER-13855"/>
    <s v="Elpida Rittenbach"/>
    <x v="1"/>
    <x v="0"/>
    <x v="33"/>
    <x v="11"/>
    <x v="41"/>
    <x v="2"/>
    <s v="OFF-AP-10000358"/>
    <x v="1"/>
    <x v="9"/>
    <s v="Fellowes Basic Home/Office Series Surge Protectors"/>
    <n v="77.88"/>
    <n v="6"/>
    <n v="0"/>
    <n v="22.585199999999993"/>
  </r>
  <r>
    <n v="100"/>
    <s v="CA-2013-158568"/>
    <x v="0"/>
    <x v="48"/>
    <d v="2013-09-03T00:00:00"/>
    <s v="Standard Class"/>
    <s v="RB-19465"/>
    <s v="Rick Bensley"/>
    <x v="2"/>
    <x v="0"/>
    <x v="22"/>
    <x v="10"/>
    <x v="26"/>
    <x v="2"/>
    <s v="OFF-PA-10003256"/>
    <x v="1"/>
    <x v="10"/>
    <s v="Avery Personal Creations Heavyweight Cards"/>
    <n v="64.623999999999995"/>
    <n v="7"/>
    <n v="0.2"/>
    <n v="22.618399999999994"/>
  </r>
  <r>
    <n v="101"/>
    <s v="CA-2013-158568"/>
    <x v="0"/>
    <x v="48"/>
    <d v="2013-09-03T00:00:00"/>
    <s v="Standard Class"/>
    <s v="RB-19465"/>
    <s v="Rick Bensley"/>
    <x v="2"/>
    <x v="0"/>
    <x v="22"/>
    <x v="10"/>
    <x v="26"/>
    <x v="2"/>
    <s v="TEC-AC-10001767"/>
    <x v="2"/>
    <x v="11"/>
    <s v="SanDisk Ultra 64 GB MicroSDHC Class 10 Memory Card"/>
    <n v="95.976000000000013"/>
    <n v="3"/>
    <n v="0.2"/>
    <n v="-10.797300000000011"/>
  </r>
  <r>
    <n v="102"/>
    <s v="CA-2013-158568"/>
    <x v="0"/>
    <x v="48"/>
    <d v="2013-09-03T00:00:00"/>
    <s v="Standard Class"/>
    <s v="RB-19465"/>
    <s v="Rick Bensley"/>
    <x v="2"/>
    <x v="0"/>
    <x v="22"/>
    <x v="10"/>
    <x v="26"/>
    <x v="2"/>
    <s v="OFF-BI-10002609"/>
    <x v="1"/>
    <x v="8"/>
    <s v="Avery Hidden Tab Dividers for Binding Systems"/>
    <n v="1.7879999999999996"/>
    <n v="3"/>
    <n v="0.8"/>
    <n v="-3.0396000000000001"/>
  </r>
  <r>
    <n v="103"/>
    <s v="CA-2013-129903"/>
    <x v="0"/>
    <x v="49"/>
    <d v="2013-12-05T00:00:00"/>
    <s v="Second Class"/>
    <s v="GZ-14470"/>
    <s v="Gary Zandusky"/>
    <x v="0"/>
    <x v="0"/>
    <x v="30"/>
    <x v="11"/>
    <x v="38"/>
    <x v="2"/>
    <s v="OFF-PA-10004040"/>
    <x v="1"/>
    <x v="10"/>
    <s v="Universal Premium White Copier/Laser Paper (20Lb. and 87 Bright)"/>
    <n v="23.92"/>
    <n v="4"/>
    <n v="0"/>
    <n v="11.720800000000001"/>
  </r>
  <r>
    <n v="104"/>
    <s v="US-2012-156867"/>
    <x v="1"/>
    <x v="50"/>
    <d v="2012-11-17T00:00:00"/>
    <s v="Standard Class"/>
    <s v="LC-16870"/>
    <s v="Lena Cacioppo"/>
    <x v="0"/>
    <x v="0"/>
    <x v="34"/>
    <x v="22"/>
    <x v="42"/>
    <x v="1"/>
    <s v="TEC-AC-10001552"/>
    <x v="2"/>
    <x v="11"/>
    <s v="Logitech K350 2.4Ghz Wireless Keyboard"/>
    <n v="238.89600000000002"/>
    <n v="6"/>
    <n v="0.2"/>
    <n v="-26.875800000000012"/>
  </r>
  <r>
    <n v="105"/>
    <s v="US-2012-156867"/>
    <x v="1"/>
    <x v="50"/>
    <d v="2012-11-17T00:00:00"/>
    <s v="Standard Class"/>
    <s v="LC-16870"/>
    <s v="Lena Cacioppo"/>
    <x v="0"/>
    <x v="0"/>
    <x v="34"/>
    <x v="22"/>
    <x v="42"/>
    <x v="1"/>
    <s v="FUR-FU-10004006"/>
    <x v="0"/>
    <x v="5"/>
    <s v="Deflect-o DuraMat Lighweight, Studded, Beveled Mat for Low Pile Carpeting"/>
    <n v="102.35999999999999"/>
    <n v="3"/>
    <n v="0.2"/>
    <n v="-3.8385000000000105"/>
  </r>
  <r>
    <n v="106"/>
    <s v="US-2012-156867"/>
    <x v="1"/>
    <x v="50"/>
    <d v="2012-11-17T00:00:00"/>
    <s v="Standard Class"/>
    <s v="LC-16870"/>
    <s v="Lena Cacioppo"/>
    <x v="0"/>
    <x v="0"/>
    <x v="34"/>
    <x v="22"/>
    <x v="42"/>
    <x v="1"/>
    <s v="OFF-BI-10002794"/>
    <x v="1"/>
    <x v="8"/>
    <s v="Avery Trapezoid Ring Binder, 3&quot; Capacity, Black, 1040 sheets"/>
    <n v="36.882000000000005"/>
    <n v="3"/>
    <n v="0.7"/>
    <n v="-25.817399999999999"/>
  </r>
  <r>
    <n v="107"/>
    <s v="CA-2014-119004"/>
    <x v="3"/>
    <x v="51"/>
    <d v="2014-11-29T00:00:00"/>
    <s v="Standard Class"/>
    <s v="JM-15250"/>
    <s v="Janet Martin"/>
    <x v="0"/>
    <x v="0"/>
    <x v="35"/>
    <x v="3"/>
    <x v="43"/>
    <x v="0"/>
    <s v="TEC-AC-10003499"/>
    <x v="2"/>
    <x v="11"/>
    <s v="Memorex Mini Travel Drive 8 GB USB 2.0 Flash Drive"/>
    <n v="74.112000000000009"/>
    <n v="8"/>
    <n v="0.2"/>
    <n v="17.601600000000001"/>
  </r>
  <r>
    <n v="108"/>
    <s v="CA-2014-119004"/>
    <x v="3"/>
    <x v="51"/>
    <d v="2014-11-29T00:00:00"/>
    <s v="Standard Class"/>
    <s v="JM-15250"/>
    <s v="Janet Martin"/>
    <x v="0"/>
    <x v="0"/>
    <x v="35"/>
    <x v="3"/>
    <x v="43"/>
    <x v="0"/>
    <s v="TEC-PH-10002844"/>
    <x v="2"/>
    <x v="7"/>
    <s v="Speck Products Candyshell Flip Case"/>
    <n v="27.992000000000004"/>
    <n v="1"/>
    <n v="0.2"/>
    <n v="2.0993999999999993"/>
  </r>
  <r>
    <n v="109"/>
    <s v="CA-2014-119004"/>
    <x v="3"/>
    <x v="51"/>
    <d v="2014-11-29T00:00:00"/>
    <s v="Standard Class"/>
    <s v="JM-15250"/>
    <s v="Janet Martin"/>
    <x v="0"/>
    <x v="0"/>
    <x v="35"/>
    <x v="3"/>
    <x v="43"/>
    <x v="0"/>
    <s v="OFF-AR-10000390"/>
    <x v="1"/>
    <x v="6"/>
    <s v="Newell Chalk Holder"/>
    <n v="3.3040000000000003"/>
    <n v="1"/>
    <n v="0.2"/>
    <n v="1.0737999999999999"/>
  </r>
  <r>
    <n v="110"/>
    <s v="CA-2012-129476"/>
    <x v="1"/>
    <x v="52"/>
    <d v="2012-10-20T00:00:00"/>
    <s v="Standard Class"/>
    <s v="PA-19060"/>
    <s v="Pete Armstrong"/>
    <x v="2"/>
    <x v="0"/>
    <x v="36"/>
    <x v="10"/>
    <x v="44"/>
    <x v="2"/>
    <s v="TEC-AC-10000844"/>
    <x v="2"/>
    <x v="11"/>
    <s v="Logitech Gaming G510s - Keyboard"/>
    <n v="339.96000000000004"/>
    <n v="5"/>
    <n v="0.2"/>
    <n v="67.991999999999962"/>
  </r>
  <r>
    <n v="111"/>
    <s v="CA-2014-146780"/>
    <x v="3"/>
    <x v="53"/>
    <d v="2014-12-31T00:00:00"/>
    <s v="Standard Class"/>
    <s v="CV-12805"/>
    <s v="Cynthia Voltz"/>
    <x v="1"/>
    <x v="0"/>
    <x v="20"/>
    <x v="15"/>
    <x v="45"/>
    <x v="3"/>
    <s v="FUR-FU-10001934"/>
    <x v="0"/>
    <x v="5"/>
    <s v="Magnifier Swing Arm Lamp"/>
    <n v="41.96"/>
    <n v="2"/>
    <n v="0"/>
    <n v="10.909600000000001"/>
  </r>
  <r>
    <n v="112"/>
    <s v="CA-2013-128867"/>
    <x v="0"/>
    <x v="54"/>
    <d v="2013-11-11T00:00:00"/>
    <s v="Standard Class"/>
    <s v="CL-12565"/>
    <s v="Clay Ludtke"/>
    <x v="0"/>
    <x v="0"/>
    <x v="37"/>
    <x v="23"/>
    <x v="46"/>
    <x v="2"/>
    <s v="OFF-AR-10000380"/>
    <x v="1"/>
    <x v="6"/>
    <s v="Hunt PowerHouse Electric Pencil Sharpener, Blue"/>
    <n v="75.959999999999994"/>
    <n v="2"/>
    <n v="0"/>
    <n v="22.78799999999999"/>
  </r>
  <r>
    <n v="113"/>
    <s v="CA-2013-128867"/>
    <x v="0"/>
    <x v="54"/>
    <d v="2013-11-11T00:00:00"/>
    <s v="Standard Class"/>
    <s v="CL-12565"/>
    <s v="Clay Ludtke"/>
    <x v="0"/>
    <x v="0"/>
    <x v="37"/>
    <x v="23"/>
    <x v="46"/>
    <x v="2"/>
    <s v="OFF-BI-10003981"/>
    <x v="1"/>
    <x v="8"/>
    <s v="Avery Durable Plastic 1&quot; Binders"/>
    <n v="27.240000000000002"/>
    <n v="6"/>
    <n v="0"/>
    <n v="13.3476"/>
  </r>
  <r>
    <n v="114"/>
    <s v="CA-2011-115259"/>
    <x v="2"/>
    <x v="55"/>
    <d v="2011-08-27T00:00:00"/>
    <s v="Second Class"/>
    <s v="RC-19960"/>
    <s v="Ryan Crowe"/>
    <x v="0"/>
    <x v="0"/>
    <x v="38"/>
    <x v="24"/>
    <x v="47"/>
    <x v="3"/>
    <s v="OFF-FA-10000621"/>
    <x v="1"/>
    <x v="13"/>
    <s v="OIC Colored Binder Clips, Assorted Sizes"/>
    <n v="40.096000000000004"/>
    <n v="14"/>
    <n v="0.2"/>
    <n v="14.534799999999997"/>
  </r>
  <r>
    <n v="115"/>
    <s v="CA-2011-115259"/>
    <x v="2"/>
    <x v="55"/>
    <d v="2011-08-27T00:00:00"/>
    <s v="Second Class"/>
    <s v="RC-19960"/>
    <s v="Ryan Crowe"/>
    <x v="0"/>
    <x v="0"/>
    <x v="38"/>
    <x v="24"/>
    <x v="47"/>
    <x v="3"/>
    <s v="OFF-EN-10002600"/>
    <x v="1"/>
    <x v="12"/>
    <s v="Redi-Strip #10 Envelopes, 4 1/8 x 9 1/2"/>
    <n v="4.7200000000000006"/>
    <n v="2"/>
    <n v="0.2"/>
    <n v="1.6519999999999997"/>
  </r>
  <r>
    <n v="116"/>
    <s v="CA-2011-115259"/>
    <x v="2"/>
    <x v="55"/>
    <d v="2011-08-27T00:00:00"/>
    <s v="Second Class"/>
    <s v="RC-19960"/>
    <s v="Ryan Crowe"/>
    <x v="0"/>
    <x v="0"/>
    <x v="38"/>
    <x v="24"/>
    <x v="47"/>
    <x v="3"/>
    <s v="OFF-PA-10004965"/>
    <x v="1"/>
    <x v="10"/>
    <s v="Xerox 1921"/>
    <n v="23.976000000000003"/>
    <n v="3"/>
    <n v="0.2"/>
    <n v="7.4924999999999988"/>
  </r>
  <r>
    <n v="117"/>
    <s v="CA-2011-115259"/>
    <x v="2"/>
    <x v="55"/>
    <d v="2011-08-27T00:00:00"/>
    <s v="Second Class"/>
    <s v="RC-19960"/>
    <s v="Ryan Crowe"/>
    <x v="0"/>
    <x v="0"/>
    <x v="38"/>
    <x v="24"/>
    <x v="47"/>
    <x v="3"/>
    <s v="OFF-EN-10002504"/>
    <x v="1"/>
    <x v="12"/>
    <s v="Tyvek  Top-Opening Peel &amp; Seel Envelopes, Plain White"/>
    <n v="130.464"/>
    <n v="6"/>
    <n v="0.2"/>
    <n v="44.031599999999997"/>
  </r>
  <r>
    <n v="118"/>
    <s v="CA-2012-110457"/>
    <x v="1"/>
    <x v="56"/>
    <d v="2012-03-06T00:00:00"/>
    <s v="Standard Class"/>
    <s v="DK-13090"/>
    <s v="Dave Kipp"/>
    <x v="0"/>
    <x v="0"/>
    <x v="4"/>
    <x v="4"/>
    <x v="5"/>
    <x v="1"/>
    <s v="FUR-TA-10001768"/>
    <x v="0"/>
    <x v="3"/>
    <s v="Hon Racetrack Conference Tables"/>
    <n v="787.53"/>
    <n v="3"/>
    <n v="0"/>
    <n v="165.38129999999995"/>
  </r>
  <r>
    <n v="119"/>
    <s v="US-2012-136476"/>
    <x v="1"/>
    <x v="57"/>
    <d v="2012-04-10T00:00:00"/>
    <s v="Standard Class"/>
    <s v="GG-14650"/>
    <s v="Greg Guthrie"/>
    <x v="1"/>
    <x v="0"/>
    <x v="39"/>
    <x v="18"/>
    <x v="48"/>
    <x v="0"/>
    <s v="OFF-BI-10003650"/>
    <x v="1"/>
    <x v="8"/>
    <s v="GBC DocuBind 300 Electric Binding Machine"/>
    <n v="157.79400000000004"/>
    <n v="1"/>
    <n v="0.7"/>
    <n v="-115.71559999999999"/>
  </r>
  <r>
    <n v="120"/>
    <s v="CA-2013-103730"/>
    <x v="0"/>
    <x v="1"/>
    <d v="2013-06-16T00:00:00"/>
    <s v="First Class"/>
    <s v="SC-20725"/>
    <s v="Steven Cartwright"/>
    <x v="0"/>
    <x v="0"/>
    <x v="40"/>
    <x v="13"/>
    <x v="49"/>
    <x v="3"/>
    <s v="FUR-FU-10002157"/>
    <x v="0"/>
    <x v="5"/>
    <s v="Artistic Insta-Plaque"/>
    <n v="47.04"/>
    <n v="3"/>
    <n v="0"/>
    <n v="18.345599999999997"/>
  </r>
  <r>
    <n v="121"/>
    <s v="CA-2013-103730"/>
    <x v="0"/>
    <x v="1"/>
    <d v="2013-06-16T00:00:00"/>
    <s v="First Class"/>
    <s v="SC-20725"/>
    <s v="Steven Cartwright"/>
    <x v="0"/>
    <x v="0"/>
    <x v="40"/>
    <x v="13"/>
    <x v="49"/>
    <x v="3"/>
    <s v="OFF-BI-10003910"/>
    <x v="1"/>
    <x v="8"/>
    <s v="DXL Angle-View Binders with Locking Rings by Samsill"/>
    <n v="30.84"/>
    <n v="4"/>
    <n v="0"/>
    <n v="13.878"/>
  </r>
  <r>
    <n v="122"/>
    <s v="CA-2013-103730"/>
    <x v="0"/>
    <x v="1"/>
    <d v="2013-06-16T00:00:00"/>
    <s v="First Class"/>
    <s v="SC-20725"/>
    <s v="Steven Cartwright"/>
    <x v="0"/>
    <x v="0"/>
    <x v="40"/>
    <x v="13"/>
    <x v="49"/>
    <x v="3"/>
    <s v="OFF-ST-10000777"/>
    <x v="1"/>
    <x v="4"/>
    <s v="Companion Letter/Legal File, Black"/>
    <n v="226.56"/>
    <n v="6"/>
    <n v="0"/>
    <n v="63.436800000000005"/>
  </r>
  <r>
    <n v="123"/>
    <s v="CA-2013-103730"/>
    <x v="0"/>
    <x v="1"/>
    <d v="2013-06-16T00:00:00"/>
    <s v="First Class"/>
    <s v="SC-20725"/>
    <s v="Steven Cartwright"/>
    <x v="0"/>
    <x v="0"/>
    <x v="40"/>
    <x v="13"/>
    <x v="49"/>
    <x v="3"/>
    <s v="OFF-EN-10002500"/>
    <x v="1"/>
    <x v="12"/>
    <s v="Globe Weis Peel &amp; Seel First Class Envelopes"/>
    <n v="115.02"/>
    <n v="9"/>
    <n v="0"/>
    <n v="51.758999999999993"/>
  </r>
  <r>
    <n v="124"/>
    <s v="CA-2013-103730"/>
    <x v="0"/>
    <x v="1"/>
    <d v="2013-06-16T00:00:00"/>
    <s v="First Class"/>
    <s v="SC-20725"/>
    <s v="Steven Cartwright"/>
    <x v="0"/>
    <x v="0"/>
    <x v="40"/>
    <x v="13"/>
    <x v="49"/>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x v="0"/>
    <x v="12"/>
    <x v="5"/>
    <x v="16"/>
    <x v="2"/>
    <s v="FUR-CH-10004063"/>
    <x v="0"/>
    <x v="1"/>
    <s v="Global Deluxe High-Back Manager's Chair"/>
    <n v="600.55799999999999"/>
    <n v="3"/>
    <n v="0.3"/>
    <n v="-8.5794000000000779"/>
  </r>
  <r>
    <n v="126"/>
    <s v="US-2011-134614"/>
    <x v="2"/>
    <x v="59"/>
    <d v="2011-09-25T00:00:00"/>
    <s v="Standard Class"/>
    <s v="PF-19165"/>
    <s v="Philip Fox"/>
    <x v="0"/>
    <x v="0"/>
    <x v="41"/>
    <x v="10"/>
    <x v="50"/>
    <x v="2"/>
    <s v="FUR-TA-10004534"/>
    <x v="0"/>
    <x v="3"/>
    <s v="Bevis 44 x 96 Conference Tables"/>
    <n v="617.70000000000005"/>
    <n v="6"/>
    <n v="0.5"/>
    <n v="-407.68200000000013"/>
  </r>
  <r>
    <n v="127"/>
    <s v="US-2014-107272"/>
    <x v="3"/>
    <x v="60"/>
    <d v="2014-11-13T00:00:00"/>
    <s v="Standard Class"/>
    <s v="TS-21610"/>
    <s v="Troy Staebel"/>
    <x v="0"/>
    <x v="0"/>
    <x v="42"/>
    <x v="16"/>
    <x v="51"/>
    <x v="1"/>
    <s v="OFF-BI-10003274"/>
    <x v="1"/>
    <x v="8"/>
    <s v="Avery Durable Slant Ring Binders, No Labels"/>
    <n v="2.3880000000000003"/>
    <n v="2"/>
    <n v="0.7"/>
    <n v="-1.8308"/>
  </r>
  <r>
    <n v="128"/>
    <s v="US-2014-107272"/>
    <x v="3"/>
    <x v="60"/>
    <d v="2014-11-13T00:00:00"/>
    <s v="Standard Class"/>
    <s v="TS-21610"/>
    <s v="Troy Staebel"/>
    <x v="0"/>
    <x v="0"/>
    <x v="42"/>
    <x v="16"/>
    <x v="51"/>
    <x v="1"/>
    <s v="OFF-ST-10002974"/>
    <x v="1"/>
    <x v="4"/>
    <s v="Trav-L-File Heavy-Duty Shuttle II, Black"/>
    <n v="243.99200000000002"/>
    <n v="7"/>
    <n v="0.2"/>
    <n v="30.498999999999981"/>
  </r>
  <r>
    <n v="129"/>
    <s v="US-2013-125969"/>
    <x v="0"/>
    <x v="61"/>
    <d v="2013-11-11T00:00:00"/>
    <s v="Second Class"/>
    <s v="LS-16975"/>
    <s v="Lindsay Shagiari"/>
    <x v="2"/>
    <x v="0"/>
    <x v="1"/>
    <x v="1"/>
    <x v="25"/>
    <x v="1"/>
    <s v="FUR-CH-10001146"/>
    <x v="0"/>
    <x v="1"/>
    <s v="Global Task Chair, Black"/>
    <n v="81.424000000000007"/>
    <n v="2"/>
    <n v="0.2"/>
    <n v="-9.1601999999999961"/>
  </r>
  <r>
    <n v="130"/>
    <s v="US-2013-125969"/>
    <x v="0"/>
    <x v="61"/>
    <d v="2013-11-11T00:00:00"/>
    <s v="Second Class"/>
    <s v="LS-16975"/>
    <s v="Lindsay Shagiari"/>
    <x v="2"/>
    <x v="0"/>
    <x v="1"/>
    <x v="1"/>
    <x v="25"/>
    <x v="1"/>
    <s v="FUR-FU-10003773"/>
    <x v="0"/>
    <x v="5"/>
    <s v="Eldon Cleatmat Plus Chair Mats for High Pile Carpets"/>
    <n v="238.56"/>
    <n v="3"/>
    <n v="0"/>
    <n v="26.241599999999977"/>
  </r>
  <r>
    <n v="131"/>
    <s v="US-2014-164147"/>
    <x v="3"/>
    <x v="62"/>
    <d v="2014-02-06T00:00:00"/>
    <s v="First Class"/>
    <s v="DW-13585"/>
    <s v="Dorothy Wardle"/>
    <x v="1"/>
    <x v="0"/>
    <x v="38"/>
    <x v="24"/>
    <x v="47"/>
    <x v="3"/>
    <s v="TEC-PH-10002293"/>
    <x v="2"/>
    <x v="7"/>
    <s v="Anker 36W 4-Port USB Wall Charger Travel Power Adapter for iPhone 5s 5c 5"/>
    <n v="59.969999999999992"/>
    <n v="5"/>
    <n v="0.4"/>
    <n v="-11.993999999999993"/>
  </r>
  <r>
    <n v="132"/>
    <s v="US-2014-164147"/>
    <x v="3"/>
    <x v="62"/>
    <d v="2014-02-06T00:00:00"/>
    <s v="First Class"/>
    <s v="DW-13585"/>
    <s v="Dorothy Wardle"/>
    <x v="1"/>
    <x v="0"/>
    <x v="38"/>
    <x v="24"/>
    <x v="47"/>
    <x v="3"/>
    <s v="OFF-PA-10002377"/>
    <x v="1"/>
    <x v="10"/>
    <s v="Xerox 1916"/>
    <n v="78.304000000000002"/>
    <n v="2"/>
    <n v="0.2"/>
    <n v="29.363999999999997"/>
  </r>
  <r>
    <n v="133"/>
    <s v="US-2014-164147"/>
    <x v="3"/>
    <x v="62"/>
    <d v="2014-02-06T00:00:00"/>
    <s v="First Class"/>
    <s v="DW-13585"/>
    <s v="Dorothy Wardle"/>
    <x v="1"/>
    <x v="0"/>
    <x v="38"/>
    <x v="24"/>
    <x v="47"/>
    <x v="3"/>
    <s v="OFF-FA-10002780"/>
    <x v="1"/>
    <x v="13"/>
    <s v="Staples"/>
    <n v="21.456"/>
    <n v="9"/>
    <n v="0.2"/>
    <n v="6.9731999999999976"/>
  </r>
  <r>
    <n v="134"/>
    <s v="CA-2013-145583"/>
    <x v="0"/>
    <x v="63"/>
    <d v="2013-10-20T00:00:00"/>
    <s v="Standard Class"/>
    <s v="LC-16885"/>
    <s v="Lena Creighton"/>
    <x v="0"/>
    <x v="0"/>
    <x v="43"/>
    <x v="1"/>
    <x v="52"/>
    <x v="1"/>
    <s v="OFF-PA-10001804"/>
    <x v="1"/>
    <x v="10"/>
    <s v="Xerox 195"/>
    <n v="20.04"/>
    <n v="3"/>
    <n v="0"/>
    <n v="9.6191999999999993"/>
  </r>
  <r>
    <n v="135"/>
    <s v="CA-2013-145583"/>
    <x v="0"/>
    <x v="63"/>
    <d v="2013-10-20T00:00:00"/>
    <s v="Standard Class"/>
    <s v="LC-16885"/>
    <s v="Lena Creighton"/>
    <x v="0"/>
    <x v="0"/>
    <x v="43"/>
    <x v="1"/>
    <x v="52"/>
    <x v="1"/>
    <s v="OFF-PA-10001736"/>
    <x v="1"/>
    <x v="10"/>
    <s v="Xerox 1880"/>
    <n v="35.44"/>
    <n v="1"/>
    <n v="0"/>
    <n v="16.656799999999997"/>
  </r>
  <r>
    <n v="136"/>
    <s v="CA-2013-145583"/>
    <x v="0"/>
    <x v="63"/>
    <d v="2013-10-20T00:00:00"/>
    <s v="Standard Class"/>
    <s v="LC-16885"/>
    <s v="Lena Creighton"/>
    <x v="0"/>
    <x v="0"/>
    <x v="43"/>
    <x v="1"/>
    <x v="52"/>
    <x v="1"/>
    <s v="OFF-AR-10001149"/>
    <x v="1"/>
    <x v="6"/>
    <s v="Sanford Colorific Colored Pencils, 12/Box"/>
    <n v="11.52"/>
    <n v="4"/>
    <n v="0"/>
    <n v="3.4559999999999995"/>
  </r>
  <r>
    <n v="137"/>
    <s v="CA-2013-145583"/>
    <x v="0"/>
    <x v="63"/>
    <d v="2013-10-20T00:00:00"/>
    <s v="Standard Class"/>
    <s v="LC-16885"/>
    <s v="Lena Creighton"/>
    <x v="0"/>
    <x v="0"/>
    <x v="43"/>
    <x v="1"/>
    <x v="52"/>
    <x v="1"/>
    <s v="OFF-FA-10002988"/>
    <x v="1"/>
    <x v="13"/>
    <s v="Ideal Clamps"/>
    <n v="4.0199999999999996"/>
    <n v="2"/>
    <n v="0"/>
    <n v="1.9697999999999998"/>
  </r>
  <r>
    <n v="138"/>
    <s v="CA-2013-145583"/>
    <x v="0"/>
    <x v="63"/>
    <d v="2013-10-20T00:00:00"/>
    <s v="Standard Class"/>
    <s v="LC-16885"/>
    <s v="Lena Creighton"/>
    <x v="0"/>
    <x v="0"/>
    <x v="43"/>
    <x v="1"/>
    <x v="52"/>
    <x v="1"/>
    <s v="OFF-BI-10004781"/>
    <x v="1"/>
    <x v="8"/>
    <s v="GBC Wire Binding Strips"/>
    <n v="76.176000000000002"/>
    <n v="3"/>
    <n v="0.2"/>
    <n v="26.661599999999996"/>
  </r>
  <r>
    <n v="139"/>
    <s v="CA-2013-145583"/>
    <x v="0"/>
    <x v="63"/>
    <d v="2013-10-20T00:00:00"/>
    <s v="Standard Class"/>
    <s v="LC-16885"/>
    <s v="Lena Creighton"/>
    <x v="0"/>
    <x v="0"/>
    <x v="43"/>
    <x v="1"/>
    <x v="52"/>
    <x v="1"/>
    <s v="OFF-SU-10001218"/>
    <x v="1"/>
    <x v="14"/>
    <s v="Fiskars Softgrip Scissors"/>
    <n v="65.88"/>
    <n v="6"/>
    <n v="0"/>
    <n v="18.446400000000004"/>
  </r>
  <r>
    <n v="140"/>
    <s v="CA-2013-145583"/>
    <x v="0"/>
    <x v="63"/>
    <d v="2013-10-20T00:00:00"/>
    <s v="Standard Class"/>
    <s v="LC-16885"/>
    <s v="Lena Creighton"/>
    <x v="0"/>
    <x v="0"/>
    <x v="43"/>
    <x v="1"/>
    <x v="52"/>
    <x v="1"/>
    <s v="FUR-FU-10001706"/>
    <x v="0"/>
    <x v="5"/>
    <s v="Longer-Life Soft White Bulbs"/>
    <n v="43.120000000000005"/>
    <n v="14"/>
    <n v="0"/>
    <n v="20.697599999999998"/>
  </r>
  <r>
    <n v="141"/>
    <s v="CA-2013-110366"/>
    <x v="0"/>
    <x v="64"/>
    <d v="2013-09-08T00:00:00"/>
    <s v="Second Class"/>
    <s v="JD-15895"/>
    <s v="Jonathan Doherty"/>
    <x v="1"/>
    <x v="0"/>
    <x v="10"/>
    <x v="9"/>
    <x v="11"/>
    <x v="3"/>
    <s v="FUR-FU-10004848"/>
    <x v="0"/>
    <x v="5"/>
    <s v="Howard Miller 13-3/4&quot; Diameter Brushed Chrome Round Wall Clock"/>
    <n v="82.800000000000011"/>
    <n v="2"/>
    <n v="0.2"/>
    <n v="10.349999999999994"/>
  </r>
  <r>
    <n v="142"/>
    <s v="CA-2014-106180"/>
    <x v="3"/>
    <x v="65"/>
    <d v="2014-09-24T00:00:00"/>
    <s v="Standard Class"/>
    <s v="SH-19975"/>
    <s v="Sally Hughsby"/>
    <x v="1"/>
    <x v="0"/>
    <x v="8"/>
    <x v="1"/>
    <x v="34"/>
    <x v="1"/>
    <s v="OFF-AR-10000940"/>
    <x v="1"/>
    <x v="6"/>
    <s v="Newell 343"/>
    <n v="8.82"/>
    <n v="3"/>
    <n v="0"/>
    <n v="2.3814000000000002"/>
  </r>
  <r>
    <n v="143"/>
    <s v="CA-2014-106180"/>
    <x v="3"/>
    <x v="65"/>
    <d v="2014-09-24T00:00:00"/>
    <s v="Standard Class"/>
    <s v="SH-19975"/>
    <s v="Sally Hughsby"/>
    <x v="1"/>
    <x v="0"/>
    <x v="8"/>
    <x v="1"/>
    <x v="34"/>
    <x v="1"/>
    <s v="OFF-EN-10004030"/>
    <x v="1"/>
    <x v="12"/>
    <s v="Convenience Packs of Business Envelopes"/>
    <n v="10.86"/>
    <n v="3"/>
    <n v="0"/>
    <n v="5.1042000000000005"/>
  </r>
  <r>
    <n v="144"/>
    <s v="CA-2014-106180"/>
    <x v="3"/>
    <x v="65"/>
    <d v="2014-09-24T00:00:00"/>
    <s v="Standard Class"/>
    <s v="SH-19975"/>
    <s v="Sally Hughsby"/>
    <x v="1"/>
    <x v="0"/>
    <x v="8"/>
    <x v="1"/>
    <x v="34"/>
    <x v="1"/>
    <s v="OFF-PA-10004327"/>
    <x v="1"/>
    <x v="10"/>
    <s v="Xerox 1911"/>
    <n v="143.69999999999999"/>
    <n v="3"/>
    <n v="0"/>
    <n v="68.975999999999999"/>
  </r>
  <r>
    <n v="145"/>
    <s v="CA-2014-155376"/>
    <x v="3"/>
    <x v="66"/>
    <d v="2014-12-28T00:00:00"/>
    <s v="Standard Class"/>
    <s v="SG-20080"/>
    <s v="Sandra Glassco"/>
    <x v="0"/>
    <x v="0"/>
    <x v="44"/>
    <x v="25"/>
    <x v="53"/>
    <x v="2"/>
    <s v="OFF-AP-10001058"/>
    <x v="1"/>
    <x v="9"/>
    <s v="Sanyo 2.5 Cubic Foot Mid-Size Office Refrigerators"/>
    <n v="839.43000000000006"/>
    <n v="3"/>
    <n v="0"/>
    <n v="218.25179999999997"/>
  </r>
  <r>
    <n v="146"/>
    <s v="CA-2012-110744"/>
    <x v="1"/>
    <x v="67"/>
    <d v="2012-09-12T00:00:00"/>
    <s v="Standard Class"/>
    <s v="HA-14920"/>
    <s v="Helen Andreada"/>
    <x v="0"/>
    <x v="0"/>
    <x v="45"/>
    <x v="1"/>
    <x v="54"/>
    <x v="1"/>
    <s v="OFF-ST-10003656"/>
    <x v="1"/>
    <x v="4"/>
    <s v="Safco Industrial Wire Shelving"/>
    <n v="671.93"/>
    <n v="7"/>
    <n v="0"/>
    <n v="20.157899999999998"/>
  </r>
  <r>
    <n v="147"/>
    <s v="CA-2011-110072"/>
    <x v="2"/>
    <x v="68"/>
    <d v="2011-10-28T00:00:00"/>
    <s v="Standard Class"/>
    <s v="MG-17680"/>
    <s v="Maureen Gastineau"/>
    <x v="2"/>
    <x v="0"/>
    <x v="46"/>
    <x v="24"/>
    <x v="55"/>
    <x v="3"/>
    <s v="FUR-FU-10000521"/>
    <x v="0"/>
    <x v="5"/>
    <s v="Seth Thomas 14&quot; Putty-Colored Wall Clock"/>
    <n v="93.888000000000005"/>
    <n v="4"/>
    <n v="0.2"/>
    <n v="12.90959999999999"/>
  </r>
  <r>
    <n v="148"/>
    <s v="CA-2013-114489"/>
    <x v="0"/>
    <x v="5"/>
    <d v="2013-12-10T00:00:00"/>
    <s v="Standard Class"/>
    <s v="JE-16165"/>
    <s v="Justin Ellison"/>
    <x v="1"/>
    <x v="0"/>
    <x v="47"/>
    <x v="6"/>
    <x v="56"/>
    <x v="2"/>
    <s v="TEC-PH-10000215"/>
    <x v="2"/>
    <x v="7"/>
    <s v="Plantronics Cordless Phone Headset with In-line Volume - M214C"/>
    <n v="384.45000000000005"/>
    <n v="11"/>
    <n v="0"/>
    <n v="103.80150000000003"/>
  </r>
  <r>
    <n v="149"/>
    <s v="CA-2013-114489"/>
    <x v="0"/>
    <x v="5"/>
    <d v="2013-12-10T00:00:00"/>
    <s v="Standard Class"/>
    <s v="JE-16165"/>
    <s v="Justin Ellison"/>
    <x v="1"/>
    <x v="0"/>
    <x v="47"/>
    <x v="6"/>
    <x v="56"/>
    <x v="2"/>
    <s v="TEC-PH-10001448"/>
    <x v="2"/>
    <x v="7"/>
    <s v="Anker Astro 15000mAh USB Portable Charger"/>
    <n v="149.97"/>
    <n v="3"/>
    <n v="0"/>
    <n v="5.9987999999999815"/>
  </r>
  <r>
    <n v="150"/>
    <s v="CA-2013-114489"/>
    <x v="0"/>
    <x v="5"/>
    <d v="2013-12-10T00:00:00"/>
    <s v="Standard Class"/>
    <s v="JE-16165"/>
    <s v="Justin Ellison"/>
    <x v="1"/>
    <x v="0"/>
    <x v="47"/>
    <x v="6"/>
    <x v="56"/>
    <x v="2"/>
    <s v="FUR-CH-10000454"/>
    <x v="0"/>
    <x v="1"/>
    <s v="Hon Deluxe Fabric Upholstered Stacking Chairs, Rounded Back"/>
    <n v="1951.84"/>
    <n v="8"/>
    <n v="0"/>
    <n v="585.55199999999991"/>
  </r>
  <r>
    <n v="151"/>
    <s v="CA-2013-114489"/>
    <x v="0"/>
    <x v="5"/>
    <d v="2013-12-10T00:00:00"/>
    <s v="Standard Class"/>
    <s v="JE-16165"/>
    <s v="Justin Ellison"/>
    <x v="1"/>
    <x v="0"/>
    <x v="47"/>
    <x v="6"/>
    <x v="56"/>
    <x v="2"/>
    <s v="OFF-BI-10002735"/>
    <x v="1"/>
    <x v="8"/>
    <s v="GBC Prestige Therm-A-Bind Covers"/>
    <n v="171.55"/>
    <n v="5"/>
    <n v="0"/>
    <n v="80.628500000000003"/>
  </r>
  <r>
    <n v="152"/>
    <s v="CA-2013-158834"/>
    <x v="0"/>
    <x v="69"/>
    <d v="2013-03-17T00:00:00"/>
    <s v="First Class"/>
    <s v="TW-21025"/>
    <s v="Tamara Willingham"/>
    <x v="2"/>
    <x v="0"/>
    <x v="48"/>
    <x v="16"/>
    <x v="57"/>
    <x v="1"/>
    <s v="OFF-AP-10000326"/>
    <x v="1"/>
    <x v="9"/>
    <s v="Belkin 7 Outlet SurgeMaster Surge Protector with Phone Protection"/>
    <n v="157.91999999999999"/>
    <n v="5"/>
    <n v="0.2"/>
    <n v="17.765999999999991"/>
  </r>
  <r>
    <n v="153"/>
    <s v="CA-2013-158834"/>
    <x v="0"/>
    <x v="69"/>
    <d v="2013-03-17T00:00:00"/>
    <s v="First Class"/>
    <s v="TW-21025"/>
    <s v="Tamara Willingham"/>
    <x v="2"/>
    <x v="0"/>
    <x v="48"/>
    <x v="16"/>
    <x v="57"/>
    <x v="1"/>
    <s v="TEC-PH-10001254"/>
    <x v="2"/>
    <x v="7"/>
    <s v="Jabra BIZ 2300 Duo QD Duo Corded Headset"/>
    <n v="203.184"/>
    <n v="2"/>
    <n v="0.2"/>
    <n v="15.238799999999991"/>
  </r>
  <r>
    <n v="154"/>
    <s v="CA-2012-124919"/>
    <x v="1"/>
    <x v="70"/>
    <d v="2012-06-02T00:00:00"/>
    <s v="First Class"/>
    <s v="SP-20650"/>
    <s v="Stephanie Phelps"/>
    <x v="1"/>
    <x v="0"/>
    <x v="49"/>
    <x v="1"/>
    <x v="58"/>
    <x v="1"/>
    <s v="OFF-PA-10001950"/>
    <x v="1"/>
    <x v="10"/>
    <s v="Southworth 25% Cotton Antique Laid Paper &amp; Envelopes"/>
    <n v="58.379999999999995"/>
    <n v="7"/>
    <n v="0"/>
    <n v="26.270999999999994"/>
  </r>
  <r>
    <n v="155"/>
    <s v="CA-2012-124919"/>
    <x v="1"/>
    <x v="70"/>
    <d v="2012-06-02T00:00:00"/>
    <s v="First Class"/>
    <s v="SP-20650"/>
    <s v="Stephanie Phelps"/>
    <x v="1"/>
    <x v="0"/>
    <x v="49"/>
    <x v="1"/>
    <x v="58"/>
    <x v="1"/>
    <s v="OFF-PA-10002254"/>
    <x v="1"/>
    <x v="10"/>
    <s v="Xerox 1883"/>
    <n v="105.52"/>
    <n v="4"/>
    <n v="0"/>
    <n v="48.539199999999994"/>
  </r>
  <r>
    <n v="156"/>
    <s v="CA-2012-124919"/>
    <x v="1"/>
    <x v="70"/>
    <d v="2012-06-02T00:00:00"/>
    <s v="First Class"/>
    <s v="SP-20650"/>
    <s v="Stephanie Phelps"/>
    <x v="1"/>
    <x v="0"/>
    <x v="49"/>
    <x v="1"/>
    <x v="58"/>
    <x v="1"/>
    <s v="OFF-ST-10001590"/>
    <x v="1"/>
    <x v="4"/>
    <s v="Tenex Personal Project File with Scoop Front Design, Black"/>
    <n v="80.88"/>
    <n v="6"/>
    <n v="0"/>
    <n v="21.028799999999997"/>
  </r>
  <r>
    <n v="157"/>
    <s v="CA-2012-118948"/>
    <x v="1"/>
    <x v="71"/>
    <d v="2012-06-03T00:00:00"/>
    <s v="Standard Class"/>
    <s v="NK-18490"/>
    <s v="Neil Knudson"/>
    <x v="2"/>
    <x v="0"/>
    <x v="4"/>
    <x v="4"/>
    <x v="59"/>
    <x v="1"/>
    <s v="OFF-AR-10001547"/>
    <x v="1"/>
    <x v="6"/>
    <s v="Newell 311"/>
    <n v="6.63"/>
    <n v="3"/>
    <n v="0"/>
    <n v="1.7901"/>
  </r>
  <r>
    <n v="158"/>
    <s v="CA-2011-104269"/>
    <x v="2"/>
    <x v="72"/>
    <d v="2011-03-06T00:00:00"/>
    <s v="Second Class"/>
    <s v="DB-13060"/>
    <s v="Dave Brooks"/>
    <x v="0"/>
    <x v="0"/>
    <x v="4"/>
    <x v="4"/>
    <x v="60"/>
    <x v="1"/>
    <s v="FUR-CH-10004063"/>
    <x v="0"/>
    <x v="1"/>
    <s v="Global Deluxe High-Back Manager's Chair"/>
    <n v="457.56800000000004"/>
    <n v="2"/>
    <n v="0.2"/>
    <n v="51.476399999999941"/>
  </r>
  <r>
    <n v="159"/>
    <s v="CA-2013-114104"/>
    <x v="0"/>
    <x v="73"/>
    <d v="2013-11-25T00:00:00"/>
    <s v="Standard Class"/>
    <s v="NP-18670"/>
    <s v="Nora Paige"/>
    <x v="0"/>
    <x v="0"/>
    <x v="50"/>
    <x v="26"/>
    <x v="61"/>
    <x v="2"/>
    <s v="OFF-LA-10002475"/>
    <x v="1"/>
    <x v="2"/>
    <s v="Avery 519"/>
    <n v="14.62"/>
    <n v="2"/>
    <n v="0"/>
    <n v="6.8713999999999995"/>
  </r>
  <r>
    <n v="160"/>
    <s v="CA-2013-114104"/>
    <x v="0"/>
    <x v="73"/>
    <d v="2013-11-25T00:00:00"/>
    <s v="Standard Class"/>
    <s v="NP-18670"/>
    <s v="Nora Paige"/>
    <x v="0"/>
    <x v="0"/>
    <x v="50"/>
    <x v="26"/>
    <x v="61"/>
    <x v="2"/>
    <s v="TEC-PH-10004536"/>
    <x v="2"/>
    <x v="7"/>
    <s v="Avaya 5420 Digital phone"/>
    <n v="944.93000000000006"/>
    <n v="7"/>
    <n v="0"/>
    <n v="236.23250000000002"/>
  </r>
  <r>
    <n v="161"/>
    <s v="CA-2013-162733"/>
    <x v="0"/>
    <x v="74"/>
    <d v="2013-05-13T00:00:00"/>
    <s v="First Class"/>
    <s v="TT-21070"/>
    <s v="Ted Trevino"/>
    <x v="0"/>
    <x v="0"/>
    <x v="1"/>
    <x v="1"/>
    <x v="62"/>
    <x v="1"/>
    <s v="OFF-PA-10002751"/>
    <x v="1"/>
    <x v="10"/>
    <s v="Xerox 1920"/>
    <n v="5.98"/>
    <n v="1"/>
    <n v="0"/>
    <n v="2.6909999999999998"/>
  </r>
  <r>
    <n v="162"/>
    <s v="CA-2012-119697"/>
    <x v="1"/>
    <x v="75"/>
    <d v="2012-12-31T00:00:00"/>
    <s v="Second Class"/>
    <s v="EM-13960"/>
    <s v="Eric Murdock"/>
    <x v="0"/>
    <x v="0"/>
    <x v="10"/>
    <x v="9"/>
    <x v="63"/>
    <x v="3"/>
    <s v="TEC-AC-10003657"/>
    <x v="2"/>
    <x v="11"/>
    <s v="Lenovo 17-Key USB Numeric Keypad"/>
    <n v="54.384000000000007"/>
    <n v="2"/>
    <n v="0.2"/>
    <n v="1.359599999999995"/>
  </r>
  <r>
    <n v="163"/>
    <s v="CA-2013-154508"/>
    <x v="0"/>
    <x v="76"/>
    <d v="2013-11-21T00:00:00"/>
    <s v="Standard Class"/>
    <s v="RD-19900"/>
    <s v="Ruben Dartt"/>
    <x v="0"/>
    <x v="0"/>
    <x v="51"/>
    <x v="27"/>
    <x v="64"/>
    <x v="1"/>
    <s v="OFF-EN-10001990"/>
    <x v="1"/>
    <x v="12"/>
    <s v="Staples"/>
    <n v="28.4"/>
    <n v="5"/>
    <n v="0"/>
    <n v="13.347999999999997"/>
  </r>
  <r>
    <n v="164"/>
    <s v="CA-2013-113817"/>
    <x v="0"/>
    <x v="77"/>
    <d v="2013-11-12T00:00:00"/>
    <s v="Standard Class"/>
    <s v="MJ-17740"/>
    <s v="Max Jones"/>
    <x v="0"/>
    <x v="0"/>
    <x v="4"/>
    <x v="4"/>
    <x v="60"/>
    <x v="1"/>
    <s v="OFF-BI-10004002"/>
    <x v="1"/>
    <x v="8"/>
    <s v="Wilson Jones International Size A4 Ring Binders"/>
    <n v="27.680000000000003"/>
    <n v="2"/>
    <n v="0.2"/>
    <n v="9.6879999999999988"/>
  </r>
  <r>
    <n v="165"/>
    <s v="CA-2011-139892"/>
    <x v="2"/>
    <x v="78"/>
    <d v="2011-09-12T00:00:00"/>
    <s v="Standard Class"/>
    <s v="BM-11140"/>
    <s v="Becky Martin"/>
    <x v="0"/>
    <x v="0"/>
    <x v="52"/>
    <x v="5"/>
    <x v="65"/>
    <x v="2"/>
    <s v="OFF-AR-10004441"/>
    <x v="1"/>
    <x v="6"/>
    <s v="BIC Brite Liner Highlighters"/>
    <n v="9.9359999999999999"/>
    <n v="3"/>
    <n v="0.2"/>
    <n v="2.7324000000000002"/>
  </r>
  <r>
    <n v="166"/>
    <s v="CA-2011-139892"/>
    <x v="2"/>
    <x v="78"/>
    <d v="2011-09-12T00:00:00"/>
    <s v="Standard Class"/>
    <s v="BM-11140"/>
    <s v="Becky Martin"/>
    <x v="0"/>
    <x v="0"/>
    <x v="52"/>
    <x v="5"/>
    <x v="65"/>
    <x v="2"/>
    <s v="TEC-MA-10000822"/>
    <x v="2"/>
    <x v="15"/>
    <s v="Lexmark MX611dhe Monochrome Laser Printer"/>
    <n v="8159.9519999999993"/>
    <n v="8"/>
    <n v="0.4"/>
    <n v="-1359.992000000002"/>
  </r>
  <r>
    <n v="167"/>
    <s v="CA-2011-139892"/>
    <x v="2"/>
    <x v="78"/>
    <d v="2011-09-12T00:00:00"/>
    <s v="Standard Class"/>
    <s v="BM-11140"/>
    <s v="Becky Martin"/>
    <x v="0"/>
    <x v="0"/>
    <x v="52"/>
    <x v="5"/>
    <x v="65"/>
    <x v="2"/>
    <s v="OFF-ST-10000991"/>
    <x v="1"/>
    <x v="4"/>
    <s v="Space Solutions HD Industrial Steel Shelving."/>
    <n v="275.928"/>
    <n v="3"/>
    <n v="0.2"/>
    <n v="-58.634699999999995"/>
  </r>
  <r>
    <n v="168"/>
    <s v="CA-2011-139892"/>
    <x v="2"/>
    <x v="78"/>
    <d v="2011-09-12T00:00:00"/>
    <s v="Standard Class"/>
    <s v="BM-11140"/>
    <s v="Becky Martin"/>
    <x v="0"/>
    <x v="0"/>
    <x v="52"/>
    <x v="5"/>
    <x v="65"/>
    <x v="2"/>
    <s v="FUR-CH-10004287"/>
    <x v="0"/>
    <x v="1"/>
    <s v="SAFCO Arco Folding Chair"/>
    <n v="1740.0599999999997"/>
    <n v="9"/>
    <n v="0.3"/>
    <n v="-24.858000000000175"/>
  </r>
  <r>
    <n v="169"/>
    <s v="CA-2011-139892"/>
    <x v="2"/>
    <x v="78"/>
    <d v="2011-09-12T00:00:00"/>
    <s v="Standard Class"/>
    <s v="BM-11140"/>
    <s v="Becky Martin"/>
    <x v="0"/>
    <x v="0"/>
    <x v="52"/>
    <x v="5"/>
    <x v="65"/>
    <x v="2"/>
    <s v="OFF-AR-10002656"/>
    <x v="1"/>
    <x v="6"/>
    <s v="Sanford Liquid Accent Highlighters"/>
    <n v="32.064"/>
    <n v="6"/>
    <n v="0.2"/>
    <n v="6.8135999999999974"/>
  </r>
  <r>
    <n v="170"/>
    <s v="CA-2011-139892"/>
    <x v="2"/>
    <x v="78"/>
    <d v="2011-09-12T00:00:00"/>
    <s v="Standard Class"/>
    <s v="BM-11140"/>
    <s v="Becky Martin"/>
    <x v="0"/>
    <x v="0"/>
    <x v="52"/>
    <x v="5"/>
    <x v="65"/>
    <x v="2"/>
    <s v="OFF-AP-10002518"/>
    <x v="1"/>
    <x v="9"/>
    <s v="Kensington 7 Outlet MasterPiece Power Center"/>
    <n v="177.97999999999996"/>
    <n v="5"/>
    <n v="0.8"/>
    <n v="-453.84900000000005"/>
  </r>
  <r>
    <n v="171"/>
    <s v="CA-2011-139892"/>
    <x v="2"/>
    <x v="78"/>
    <d v="2011-09-12T00:00:00"/>
    <s v="Standard Class"/>
    <s v="BM-11140"/>
    <s v="Becky Martin"/>
    <x v="0"/>
    <x v="0"/>
    <x v="52"/>
    <x v="5"/>
    <x v="65"/>
    <x v="2"/>
    <s v="TEC-PH-10003931"/>
    <x v="2"/>
    <x v="7"/>
    <s v="JBL Micro Wireless Portable Bluetooth Speaker"/>
    <n v="143.976"/>
    <n v="3"/>
    <n v="0.2"/>
    <n v="8.998500000000007"/>
  </r>
  <r>
    <n v="172"/>
    <s v="CA-2011-118962"/>
    <x v="2"/>
    <x v="79"/>
    <d v="2011-08-09T00:00:00"/>
    <s v="Standard Class"/>
    <s v="CS-12130"/>
    <s v="Chad Sievert"/>
    <x v="0"/>
    <x v="0"/>
    <x v="1"/>
    <x v="1"/>
    <x v="25"/>
    <x v="1"/>
    <s v="OFF-PA-10000659"/>
    <x v="1"/>
    <x v="10"/>
    <s v="Adams Phone Message Book, Professional, 400 Message Capacity, 5 3/6” x 11”"/>
    <n v="20.94"/>
    <n v="3"/>
    <n v="0"/>
    <n v="9.841800000000001"/>
  </r>
  <r>
    <n v="173"/>
    <s v="CA-2011-118962"/>
    <x v="2"/>
    <x v="79"/>
    <d v="2011-08-09T00:00:00"/>
    <s v="Standard Class"/>
    <s v="CS-12130"/>
    <s v="Chad Sievert"/>
    <x v="0"/>
    <x v="0"/>
    <x v="1"/>
    <x v="1"/>
    <x v="25"/>
    <x v="1"/>
    <s v="OFF-PA-10001144"/>
    <x v="1"/>
    <x v="10"/>
    <s v="Xerox 1913"/>
    <n v="110.96"/>
    <n v="2"/>
    <n v="0"/>
    <n v="53.260799999999996"/>
  </r>
  <r>
    <n v="174"/>
    <s v="CA-2011-118962"/>
    <x v="2"/>
    <x v="79"/>
    <d v="2011-08-09T00:00:00"/>
    <s v="Standard Class"/>
    <s v="CS-12130"/>
    <s v="Chad Sievert"/>
    <x v="0"/>
    <x v="0"/>
    <x v="1"/>
    <x v="1"/>
    <x v="25"/>
    <x v="1"/>
    <s v="FUR-CH-10003817"/>
    <x v="0"/>
    <x v="1"/>
    <s v="Global Value Steno Chair, Gray"/>
    <n v="340.14400000000006"/>
    <n v="7"/>
    <n v="0.2"/>
    <n v="21.259"/>
  </r>
  <r>
    <n v="175"/>
    <s v="US-2011-100853"/>
    <x v="2"/>
    <x v="80"/>
    <d v="2011-09-19T00:00:00"/>
    <s v="Standard Class"/>
    <s v="JB-15400"/>
    <s v="Jennifer Braxton"/>
    <x v="1"/>
    <x v="0"/>
    <x v="22"/>
    <x v="10"/>
    <x v="36"/>
    <x v="2"/>
    <s v="OFF-AP-10000891"/>
    <x v="1"/>
    <x v="9"/>
    <s v="Kensington 7 Outlet MasterPiece HOMEOFFICE Power Control Center"/>
    <n v="52.447999999999993"/>
    <n v="2"/>
    <n v="0.8"/>
    <n v="-131.12000000000003"/>
  </r>
  <r>
    <n v="176"/>
    <s v="US-2011-100853"/>
    <x v="2"/>
    <x v="80"/>
    <d v="2011-09-19T00:00:00"/>
    <s v="Standard Class"/>
    <s v="JB-15400"/>
    <s v="Jennifer Braxton"/>
    <x v="1"/>
    <x v="0"/>
    <x v="22"/>
    <x v="10"/>
    <x v="36"/>
    <x v="2"/>
    <s v="OFF-LA-10003148"/>
    <x v="1"/>
    <x v="2"/>
    <s v="Avery 51"/>
    <n v="20.16"/>
    <n v="4"/>
    <n v="0.2"/>
    <n v="6.5519999999999987"/>
  </r>
  <r>
    <n v="177"/>
    <s v="US-2014-152366"/>
    <x v="3"/>
    <x v="81"/>
    <d v="2014-04-26T00:00:00"/>
    <s v="Second Class"/>
    <s v="SJ-20500"/>
    <s v="Shirley Jackson"/>
    <x v="0"/>
    <x v="0"/>
    <x v="12"/>
    <x v="5"/>
    <x v="66"/>
    <x v="2"/>
    <s v="OFF-AP-10002684"/>
    <x v="1"/>
    <x v="9"/>
    <s v="Acco 7-Outlet Masterpiece Power Center, Wihtout Fax/Phone Line Protection"/>
    <n v="97.263999999999982"/>
    <n v="4"/>
    <n v="0.8"/>
    <n v="-243.16000000000008"/>
  </r>
  <r>
    <n v="178"/>
    <s v="US-2012-101511"/>
    <x v="1"/>
    <x v="82"/>
    <d v="2012-11-23T00:00:00"/>
    <s v="Second Class"/>
    <s v="JE-15745"/>
    <s v="Joel Eaton"/>
    <x v="0"/>
    <x v="0"/>
    <x v="46"/>
    <x v="24"/>
    <x v="55"/>
    <x v="3"/>
    <s v="FUR-CH-10004698"/>
    <x v="0"/>
    <x v="1"/>
    <s v="Padded Folding Chairs, Black, 4/Carton"/>
    <n v="396.80200000000002"/>
    <n v="7"/>
    <n v="0.3"/>
    <n v="-11.337199999999939"/>
  </r>
  <r>
    <n v="179"/>
    <s v="US-2012-101511"/>
    <x v="1"/>
    <x v="82"/>
    <d v="2012-11-23T00:00:00"/>
    <s v="Second Class"/>
    <s v="JE-15745"/>
    <s v="Joel Eaton"/>
    <x v="0"/>
    <x v="0"/>
    <x v="46"/>
    <x v="24"/>
    <x v="55"/>
    <x v="3"/>
    <s v="OFF-SU-10002189"/>
    <x v="1"/>
    <x v="14"/>
    <s v="Acme Rosewood Handle Letter Opener"/>
    <n v="15.88"/>
    <n v="5"/>
    <n v="0.2"/>
    <n v="-3.771500000000001"/>
  </r>
  <r>
    <n v="180"/>
    <s v="CA-2012-137225"/>
    <x v="1"/>
    <x v="83"/>
    <d v="2012-12-19T00:00:00"/>
    <s v="Standard Class"/>
    <s v="JK-15640"/>
    <s v="Jim Kriz"/>
    <x v="2"/>
    <x v="0"/>
    <x v="20"/>
    <x v="15"/>
    <x v="29"/>
    <x v="3"/>
    <s v="OFF-AR-10001940"/>
    <x v="1"/>
    <x v="6"/>
    <s v="Sanford Colorific Eraseable Coloring Pencils, 12 Count"/>
    <n v="3.28"/>
    <n v="1"/>
    <n v="0"/>
    <n v="1.4104000000000001"/>
  </r>
  <r>
    <n v="181"/>
    <s v="CA-2011-166191"/>
    <x v="2"/>
    <x v="29"/>
    <d v="2011-12-09T00:00:00"/>
    <s v="Second Class"/>
    <s v="DK-13150"/>
    <s v="David Kendrick"/>
    <x v="1"/>
    <x v="0"/>
    <x v="27"/>
    <x v="10"/>
    <x v="67"/>
    <x v="2"/>
    <s v="OFF-ST-10003455"/>
    <x v="1"/>
    <x v="4"/>
    <s v="Tenex File Box, Personal Filing Tote with Lid, Black"/>
    <n v="24.816000000000003"/>
    <n v="2"/>
    <n v="0.2"/>
    <n v="1.8612000000000002"/>
  </r>
  <r>
    <n v="182"/>
    <s v="CA-2011-166191"/>
    <x v="2"/>
    <x v="29"/>
    <d v="2011-12-09T00:00:00"/>
    <s v="Second Class"/>
    <s v="DK-13150"/>
    <s v="David Kendrick"/>
    <x v="1"/>
    <x v="0"/>
    <x v="27"/>
    <x v="10"/>
    <x v="67"/>
    <x v="2"/>
    <s v="TEC-AC-10004659"/>
    <x v="2"/>
    <x v="11"/>
    <s v="Imation Secure+ Hardware Encrypted USB 2.0 Flash Drive; 16GB"/>
    <n v="408.74399999999997"/>
    <n v="7"/>
    <n v="0.2"/>
    <n v="76.639499999999984"/>
  </r>
  <r>
    <n v="183"/>
    <s v="CA-2011-158274"/>
    <x v="2"/>
    <x v="84"/>
    <d v="2011-11-24T00:00:00"/>
    <s v="Second Class"/>
    <s v="RM-19675"/>
    <s v="Robert Marley"/>
    <x v="2"/>
    <x v="0"/>
    <x v="53"/>
    <x v="28"/>
    <x v="68"/>
    <x v="0"/>
    <s v="TEC-PH-10003273"/>
    <x v="2"/>
    <x v="7"/>
    <s v="AT&amp;T TR1909W"/>
    <n v="503.96"/>
    <n v="4"/>
    <n v="0"/>
    <n v="131.02960000000002"/>
  </r>
  <r>
    <n v="184"/>
    <s v="CA-2011-158274"/>
    <x v="2"/>
    <x v="84"/>
    <d v="2011-11-24T00:00:00"/>
    <s v="Second Class"/>
    <s v="RM-19675"/>
    <s v="Robert Marley"/>
    <x v="2"/>
    <x v="0"/>
    <x v="53"/>
    <x v="28"/>
    <x v="68"/>
    <x v="0"/>
    <s v="TEC-PH-10004896"/>
    <x v="2"/>
    <x v="7"/>
    <s v="Nokia Lumia 521 (T-Mobile)"/>
    <n v="149.94999999999999"/>
    <n v="5"/>
    <n v="0"/>
    <n v="41.986000000000004"/>
  </r>
  <r>
    <n v="185"/>
    <s v="CA-2011-158274"/>
    <x v="2"/>
    <x v="84"/>
    <d v="2011-11-24T00:00:00"/>
    <s v="Second Class"/>
    <s v="RM-19675"/>
    <s v="Robert Marley"/>
    <x v="2"/>
    <x v="0"/>
    <x v="53"/>
    <x v="28"/>
    <x v="68"/>
    <x v="0"/>
    <s v="TEC-AC-10002345"/>
    <x v="2"/>
    <x v="11"/>
    <s v="HP Standard 104 key PS/2 Keyboard"/>
    <n v="29"/>
    <n v="2"/>
    <n v="0"/>
    <n v="7.25"/>
  </r>
  <r>
    <n v="186"/>
    <s v="CA-2013-105018"/>
    <x v="0"/>
    <x v="85"/>
    <d v="2013-12-03T00:00:00"/>
    <s v="Standard Class"/>
    <s v="SK-19990"/>
    <s v="Sally Knutson"/>
    <x v="0"/>
    <x v="0"/>
    <x v="54"/>
    <x v="29"/>
    <x v="69"/>
    <x v="3"/>
    <s v="OFF-BI-10001890"/>
    <x v="1"/>
    <x v="8"/>
    <s v="Avery Poly Binder Pockets"/>
    <n v="7.16"/>
    <n v="2"/>
    <n v="0"/>
    <n v="3.4367999999999999"/>
  </r>
  <r>
    <n v="187"/>
    <s v="CA-2011-123260"/>
    <x v="2"/>
    <x v="86"/>
    <d v="2011-08-30T00:00:00"/>
    <s v="Standard Class"/>
    <s v="FM-14290"/>
    <s v="Frank Merwin"/>
    <x v="2"/>
    <x v="0"/>
    <x v="1"/>
    <x v="1"/>
    <x v="3"/>
    <x v="1"/>
    <s v="TEC-AC-10002323"/>
    <x v="2"/>
    <x v="11"/>
    <s v="SanDisk Ultra 32 GB MicroSDHC Class 10 Memory Card"/>
    <n v="176.8"/>
    <n v="8"/>
    <n v="0"/>
    <n v="22.984000000000009"/>
  </r>
  <r>
    <n v="188"/>
    <s v="CA-2013-157000"/>
    <x v="0"/>
    <x v="87"/>
    <d v="2013-07-23T00:00:00"/>
    <s v="Standard Class"/>
    <s v="AM-10360"/>
    <s v="Alice McCarthy"/>
    <x v="1"/>
    <x v="0"/>
    <x v="55"/>
    <x v="5"/>
    <x v="70"/>
    <x v="2"/>
    <s v="OFF-ST-10001328"/>
    <x v="1"/>
    <x v="4"/>
    <s v="Personal Filing Tote with Lid, Black/Gray"/>
    <n v="37.224000000000004"/>
    <n v="3"/>
    <n v="0.2"/>
    <n v="3.7224000000000004"/>
  </r>
  <r>
    <n v="189"/>
    <s v="CA-2013-157000"/>
    <x v="0"/>
    <x v="87"/>
    <d v="2013-07-23T00:00:00"/>
    <s v="Standard Class"/>
    <s v="AM-10360"/>
    <s v="Alice McCarthy"/>
    <x v="1"/>
    <x v="0"/>
    <x v="55"/>
    <x v="5"/>
    <x v="70"/>
    <x v="2"/>
    <s v="OFF-PA-10001950"/>
    <x v="1"/>
    <x v="10"/>
    <s v="Southworth 25% Cotton Antique Laid Paper &amp; Envelopes"/>
    <n v="20.016000000000002"/>
    <n v="3"/>
    <n v="0.2"/>
    <n v="6.2549999999999963"/>
  </r>
  <r>
    <n v="190"/>
    <s v="CA-2012-102281"/>
    <x v="1"/>
    <x v="88"/>
    <d v="2012-10-14T00:00:00"/>
    <s v="First Class"/>
    <s v="MP-17470"/>
    <s v="Mark Packer"/>
    <x v="2"/>
    <x v="0"/>
    <x v="20"/>
    <x v="15"/>
    <x v="45"/>
    <x v="3"/>
    <s v="FUR-BO-10002613"/>
    <x v="0"/>
    <x v="0"/>
    <s v="Atlantic Metals Mobile 4-Shelf Bookcases, Custom Colors"/>
    <n v="899.13600000000008"/>
    <n v="4"/>
    <n v="0.2"/>
    <n v="112.39199999999991"/>
  </r>
  <r>
    <n v="191"/>
    <s v="CA-2012-102281"/>
    <x v="1"/>
    <x v="88"/>
    <d v="2012-10-14T00:00:00"/>
    <s v="First Class"/>
    <s v="MP-17470"/>
    <s v="Mark Packer"/>
    <x v="2"/>
    <x v="0"/>
    <x v="20"/>
    <x v="15"/>
    <x v="4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x v="0"/>
    <x v="20"/>
    <x v="15"/>
    <x v="45"/>
    <x v="3"/>
    <s v="OFF-PA-10000061"/>
    <x v="1"/>
    <x v="10"/>
    <s v="Xerox 205"/>
    <n v="51.84"/>
    <n v="8"/>
    <n v="0"/>
    <n v="24.883200000000002"/>
  </r>
  <r>
    <n v="193"/>
    <s v="CA-2012-102281"/>
    <x v="1"/>
    <x v="88"/>
    <d v="2012-10-14T00:00:00"/>
    <s v="First Class"/>
    <s v="MP-17470"/>
    <s v="Mark Packer"/>
    <x v="2"/>
    <x v="0"/>
    <x v="20"/>
    <x v="15"/>
    <x v="45"/>
    <x v="3"/>
    <s v="FUR-BO-10002545"/>
    <x v="0"/>
    <x v="0"/>
    <s v="Atlantic Metals Mobile 3-Shelf Bookcases, Custom Colors"/>
    <n v="626.35200000000009"/>
    <n v="3"/>
    <n v="0.2"/>
    <n v="46.976400000000012"/>
  </r>
  <r>
    <n v="194"/>
    <s v="CA-2012-102281"/>
    <x v="1"/>
    <x v="88"/>
    <d v="2012-10-14T00:00:00"/>
    <s v="First Class"/>
    <s v="MP-17470"/>
    <s v="Mark Packer"/>
    <x v="2"/>
    <x v="0"/>
    <x v="20"/>
    <x v="15"/>
    <x v="45"/>
    <x v="3"/>
    <s v="OFF-AR-10003514"/>
    <x v="1"/>
    <x v="6"/>
    <s v="4009 Highlighters by Sanford"/>
    <n v="19.899999999999999"/>
    <n v="5"/>
    <n v="0"/>
    <n v="6.5669999999999984"/>
  </r>
  <r>
    <n v="195"/>
    <s v="CA-2012-131457"/>
    <x v="1"/>
    <x v="89"/>
    <d v="2012-11-06T00:00:00"/>
    <s v="Standard Class"/>
    <s v="MZ-17515"/>
    <s v="Mary Zewe"/>
    <x v="1"/>
    <x v="0"/>
    <x v="56"/>
    <x v="1"/>
    <x v="71"/>
    <x v="1"/>
    <s v="OFF-EN-10001509"/>
    <x v="1"/>
    <x v="12"/>
    <s v="Poly String Tie Envelopes"/>
    <n v="14.280000000000001"/>
    <n v="7"/>
    <n v="0"/>
    <n v="6.7115999999999989"/>
  </r>
  <r>
    <n v="196"/>
    <s v="CA-2011-140004"/>
    <x v="2"/>
    <x v="90"/>
    <d v="2011-03-25T00:00:00"/>
    <s v="Standard Class"/>
    <s v="CB-12025"/>
    <s v="Cassandra Brandow"/>
    <x v="0"/>
    <x v="0"/>
    <x v="57"/>
    <x v="24"/>
    <x v="72"/>
    <x v="3"/>
    <s v="OFF-AR-10004685"/>
    <x v="1"/>
    <x v="6"/>
    <s v="Binney &amp; Smith Crayola Metallic Colored Pencils, 8-Color Set"/>
    <n v="7.4080000000000004"/>
    <n v="2"/>
    <n v="0.2"/>
    <n v="1.2037999999999995"/>
  </r>
  <r>
    <n v="197"/>
    <s v="CA-2011-140004"/>
    <x v="2"/>
    <x v="90"/>
    <d v="2011-03-25T00:00:00"/>
    <s v="Standard Class"/>
    <s v="CB-12025"/>
    <s v="Cassandra Brandow"/>
    <x v="0"/>
    <x v="0"/>
    <x v="57"/>
    <x v="24"/>
    <x v="72"/>
    <x v="3"/>
    <s v="OFF-AR-10004027"/>
    <x v="1"/>
    <x v="6"/>
    <s v="Binney &amp; Smith inkTank Erasable Desk Highlighter, Chisel Tip, Yellow, 12/Box"/>
    <n v="6.048"/>
    <n v="3"/>
    <n v="0.2"/>
    <n v="1.5876000000000006"/>
  </r>
  <r>
    <n v="198"/>
    <s v="CA-2014-107720"/>
    <x v="3"/>
    <x v="44"/>
    <d v="2014-11-14T00:00:00"/>
    <s v="Standard Class"/>
    <s v="VM-21685"/>
    <s v="Valerie Mitchum"/>
    <x v="2"/>
    <x v="0"/>
    <x v="58"/>
    <x v="30"/>
    <x v="73"/>
    <x v="3"/>
    <s v="OFF-ST-10001414"/>
    <x v="1"/>
    <x v="4"/>
    <s v="Decoflex Hanging Personal Folder File"/>
    <n v="46.26"/>
    <n v="3"/>
    <n v="0"/>
    <n v="12.0276"/>
  </r>
  <r>
    <n v="199"/>
    <s v="US-2014-124303"/>
    <x v="3"/>
    <x v="91"/>
    <d v="2014-07-14T00:00:00"/>
    <s v="Standard Class"/>
    <s v="FH-14365"/>
    <s v="Fred Hopkins"/>
    <x v="1"/>
    <x v="0"/>
    <x v="10"/>
    <x v="9"/>
    <x v="74"/>
    <x v="3"/>
    <s v="OFF-BI-10000343"/>
    <x v="1"/>
    <x v="8"/>
    <s v="Pressboard Covers with Storage Hooks, 9 1/2&quot; x 11&quot;, Light Blue"/>
    <n v="2.9460000000000006"/>
    <n v="2"/>
    <n v="0.7"/>
    <n v="-2.2585999999999995"/>
  </r>
  <r>
    <n v="200"/>
    <s v="US-2014-124303"/>
    <x v="3"/>
    <x v="91"/>
    <d v="2014-07-14T00:00:00"/>
    <s v="Standard Class"/>
    <s v="FH-14365"/>
    <s v="Fred Hopkins"/>
    <x v="1"/>
    <x v="0"/>
    <x v="10"/>
    <x v="9"/>
    <x v="74"/>
    <x v="3"/>
    <s v="OFF-PA-10002749"/>
    <x v="1"/>
    <x v="10"/>
    <s v="Wirebound Message Books, 5-1/2 x 4 Forms, 2 or 4 Forms per Page"/>
    <n v="16.056000000000001"/>
    <n v="3"/>
    <n v="0.2"/>
    <n v="5.8203000000000005"/>
  </r>
  <r>
    <n v="201"/>
    <s v="CA-2014-105074"/>
    <x v="3"/>
    <x v="92"/>
    <d v="2014-06-30T00:00:00"/>
    <s v="Standard Class"/>
    <s v="MB-17305"/>
    <s v="Maria Bertelson"/>
    <x v="0"/>
    <x v="0"/>
    <x v="59"/>
    <x v="24"/>
    <x v="75"/>
    <x v="3"/>
    <s v="OFF-PA-10002666"/>
    <x v="1"/>
    <x v="10"/>
    <s v="Southworth 25% Cotton Linen-Finish Paper &amp; Envelopes"/>
    <n v="21.744000000000003"/>
    <n v="3"/>
    <n v="0.2"/>
    <n v="6.794999999999999"/>
  </r>
  <r>
    <n v="202"/>
    <s v="CA-2011-133690"/>
    <x v="2"/>
    <x v="93"/>
    <d v="2011-08-05T00:00:00"/>
    <s v="First Class"/>
    <s v="BS-11755"/>
    <s v="Bruce Stewart"/>
    <x v="0"/>
    <x v="0"/>
    <x v="60"/>
    <x v="22"/>
    <x v="76"/>
    <x v="1"/>
    <s v="FUR-TA-10004289"/>
    <x v="0"/>
    <x v="3"/>
    <s v="BoxOffice By Design Rectangular and Half-Moon Meeting Room Tables"/>
    <n v="218.75"/>
    <n v="2"/>
    <n v="0.5"/>
    <n v="-161.875"/>
  </r>
  <r>
    <n v="203"/>
    <s v="CA-2011-133690"/>
    <x v="2"/>
    <x v="93"/>
    <d v="2011-08-05T00:00:00"/>
    <s v="First Class"/>
    <s v="BS-11755"/>
    <s v="Bruce Stewart"/>
    <x v="0"/>
    <x v="0"/>
    <x v="60"/>
    <x v="22"/>
    <x v="76"/>
    <x v="1"/>
    <s v="OFF-AP-10003622"/>
    <x v="1"/>
    <x v="9"/>
    <s v="Bravo II Megaboss 12-Amp Hard Body Upright, Replacement Belts, 2 Belts per Pack"/>
    <n v="2.6"/>
    <n v="1"/>
    <n v="0.2"/>
    <n v="0.29249999999999987"/>
  </r>
  <r>
    <n v="204"/>
    <s v="US-2014-116701"/>
    <x v="3"/>
    <x v="94"/>
    <d v="2014-12-22T00:00:00"/>
    <s v="Second Class"/>
    <s v="LC-17140"/>
    <s v="Logan Currie"/>
    <x v="0"/>
    <x v="0"/>
    <x v="61"/>
    <x v="5"/>
    <x v="77"/>
    <x v="2"/>
    <s v="OFF-AP-10003217"/>
    <x v="1"/>
    <x v="9"/>
    <s v="Eureka Sanitaire  Commercial Upright"/>
    <n v="66.283999999999992"/>
    <n v="2"/>
    <n v="0.8"/>
    <n v="-178.96680000000001"/>
  </r>
  <r>
    <n v="205"/>
    <s v="CA-2014-126382"/>
    <x v="3"/>
    <x v="95"/>
    <d v="2014-06-08T00:00:00"/>
    <s v="Standard Class"/>
    <s v="HK-14890"/>
    <s v="Heather Kirkland"/>
    <x v="1"/>
    <x v="0"/>
    <x v="47"/>
    <x v="18"/>
    <x v="78"/>
    <x v="0"/>
    <s v="FUR-FU-10002960"/>
    <x v="0"/>
    <x v="5"/>
    <s v="Eldon 200 Class Desk Accessories, Burgundy"/>
    <n v="35.168000000000006"/>
    <n v="7"/>
    <n v="0.2"/>
    <n v="9.6712000000000025"/>
  </r>
  <r>
    <n v="206"/>
    <s v="CA-2014-108329"/>
    <x v="3"/>
    <x v="34"/>
    <d v="2014-12-15T00:00:00"/>
    <s v="Standard Class"/>
    <s v="LE-16810"/>
    <s v="Laurel Elliston"/>
    <x v="0"/>
    <x v="0"/>
    <x v="62"/>
    <x v="1"/>
    <x v="79"/>
    <x v="1"/>
    <s v="TEC-PH-10001918"/>
    <x v="2"/>
    <x v="7"/>
    <s v="Nortel Business Series Terminal T7208 Digital phone"/>
    <n v="444.76800000000003"/>
    <n v="4"/>
    <n v="0.2"/>
    <n v="44.476800000000026"/>
  </r>
  <r>
    <n v="207"/>
    <s v="CA-2014-135860"/>
    <x v="3"/>
    <x v="96"/>
    <d v="2014-12-08T00:00:00"/>
    <s v="Standard Class"/>
    <s v="JH-15985"/>
    <s v="Joseph Holt"/>
    <x v="0"/>
    <x v="0"/>
    <x v="63"/>
    <x v="12"/>
    <x v="80"/>
    <x v="2"/>
    <s v="OFF-ST-10000642"/>
    <x v="1"/>
    <x v="4"/>
    <s v="Tennsco Lockers, Gray"/>
    <n v="83.92"/>
    <n v="4"/>
    <n v="0"/>
    <n v="5.8743999999999943"/>
  </r>
  <r>
    <n v="208"/>
    <s v="CA-2014-135860"/>
    <x v="3"/>
    <x v="96"/>
    <d v="2014-12-08T00:00:00"/>
    <s v="Standard Class"/>
    <s v="JH-15985"/>
    <s v="Joseph Holt"/>
    <x v="0"/>
    <x v="0"/>
    <x v="63"/>
    <x v="12"/>
    <x v="80"/>
    <x v="2"/>
    <s v="TEC-PH-10001700"/>
    <x v="2"/>
    <x v="7"/>
    <s v="Panasonic KX-TG6844B Expandable Digital Cordless Telephone"/>
    <n v="131.97999999999999"/>
    <n v="2"/>
    <n v="0"/>
    <n v="35.634600000000006"/>
  </r>
  <r>
    <n v="209"/>
    <s v="CA-2014-135860"/>
    <x v="3"/>
    <x v="96"/>
    <d v="2014-12-08T00:00:00"/>
    <s v="Standard Class"/>
    <s v="JH-15985"/>
    <s v="Joseph Holt"/>
    <x v="0"/>
    <x v="0"/>
    <x v="63"/>
    <x v="12"/>
    <x v="80"/>
    <x v="2"/>
    <s v="OFF-BI-10003274"/>
    <x v="1"/>
    <x v="8"/>
    <s v="Avery Durable Slant Ring Binders, No Labels"/>
    <n v="15.92"/>
    <n v="4"/>
    <n v="0"/>
    <n v="7.4824000000000002"/>
  </r>
  <r>
    <n v="210"/>
    <s v="CA-2014-135860"/>
    <x v="3"/>
    <x v="96"/>
    <d v="2014-12-08T00:00:00"/>
    <s v="Standard Class"/>
    <s v="JH-15985"/>
    <s v="Joseph Holt"/>
    <x v="0"/>
    <x v="0"/>
    <x v="63"/>
    <x v="12"/>
    <x v="80"/>
    <x v="2"/>
    <s v="OFF-FA-10000134"/>
    <x v="1"/>
    <x v="13"/>
    <s v="Advantus Push Pins, Aluminum Head"/>
    <n v="52.29"/>
    <n v="9"/>
    <n v="0"/>
    <n v="16.209899999999998"/>
  </r>
  <r>
    <n v="211"/>
    <s v="CA-2014-135860"/>
    <x v="3"/>
    <x v="96"/>
    <d v="2014-12-08T00:00:00"/>
    <s v="Standard Class"/>
    <s v="JH-15985"/>
    <s v="Joseph Holt"/>
    <x v="0"/>
    <x v="0"/>
    <x v="63"/>
    <x v="12"/>
    <x v="80"/>
    <x v="2"/>
    <s v="OFF-ST-10001522"/>
    <x v="1"/>
    <x v="4"/>
    <s v="Gould Plastics 18-Pocket Panel Bin, 34w x 5-1/4d x 20-1/2h"/>
    <n v="91.99"/>
    <n v="1"/>
    <n v="0"/>
    <n v="3.6795999999999935"/>
  </r>
  <r>
    <n v="212"/>
    <s v="CA-2012-101007"/>
    <x v="1"/>
    <x v="97"/>
    <d v="2012-02-13T00:00:00"/>
    <s v="Second Class"/>
    <s v="MS-17980"/>
    <s v="Michael Stewart"/>
    <x v="1"/>
    <x v="0"/>
    <x v="61"/>
    <x v="5"/>
    <x v="77"/>
    <x v="2"/>
    <s v="TEC-AC-10001266"/>
    <x v="2"/>
    <x v="11"/>
    <s v="Memorex Micro Travel Drive 8 GB"/>
    <n v="20.8"/>
    <n v="2"/>
    <n v="0.2"/>
    <n v="6.4999999999999991"/>
  </r>
  <r>
    <n v="213"/>
    <s v="CA-2012-146262"/>
    <x v="1"/>
    <x v="98"/>
    <d v="2012-01-09T00:00:00"/>
    <s v="Standard Class"/>
    <s v="VW-21775"/>
    <s v="Victoria Wilson"/>
    <x v="1"/>
    <x v="0"/>
    <x v="64"/>
    <x v="24"/>
    <x v="81"/>
    <x v="3"/>
    <s v="OFF-LA-10004544"/>
    <x v="1"/>
    <x v="2"/>
    <s v="Avery 505"/>
    <n v="23.680000000000003"/>
    <n v="2"/>
    <n v="0.2"/>
    <n v="8.879999999999999"/>
  </r>
  <r>
    <n v="214"/>
    <s v="CA-2012-146262"/>
    <x v="1"/>
    <x v="98"/>
    <d v="2012-01-09T00:00:00"/>
    <s v="Standard Class"/>
    <s v="VW-21775"/>
    <s v="Victoria Wilson"/>
    <x v="1"/>
    <x v="0"/>
    <x v="64"/>
    <x v="24"/>
    <x v="81"/>
    <x v="3"/>
    <s v="FUR-BO-10004695"/>
    <x v="0"/>
    <x v="0"/>
    <s v="O'Sullivan 2-Door Barrister Bookcase in Odessa Pine"/>
    <n v="452.45"/>
    <n v="5"/>
    <n v="0.5"/>
    <n v="-244.32300000000006"/>
  </r>
  <r>
    <n v="215"/>
    <s v="CA-2012-146262"/>
    <x v="1"/>
    <x v="98"/>
    <d v="2012-01-09T00:00:00"/>
    <s v="Standard Class"/>
    <s v="VW-21775"/>
    <s v="Victoria Wilson"/>
    <x v="1"/>
    <x v="0"/>
    <x v="64"/>
    <x v="24"/>
    <x v="81"/>
    <x v="3"/>
    <s v="TEC-PH-10002844"/>
    <x v="2"/>
    <x v="7"/>
    <s v="Speck Products Candyshell Flip Case"/>
    <n v="62.981999999999999"/>
    <n v="3"/>
    <n v="0.4"/>
    <n v="-14.695800000000006"/>
  </r>
  <r>
    <n v="216"/>
    <s v="CA-2012-146262"/>
    <x v="1"/>
    <x v="98"/>
    <d v="2012-01-09T00:00:00"/>
    <s v="Standard Class"/>
    <s v="VW-21775"/>
    <s v="Victoria Wilson"/>
    <x v="1"/>
    <x v="0"/>
    <x v="64"/>
    <x v="24"/>
    <x v="81"/>
    <x v="3"/>
    <s v="TEC-MA-10000864"/>
    <x v="2"/>
    <x v="15"/>
    <s v="Cisco 9971 IP Video Phone Charcoal"/>
    <n v="1188.0000000000002"/>
    <n v="9"/>
    <n v="0.7"/>
    <n v="-950.40000000000009"/>
  </r>
  <r>
    <n v="217"/>
    <s v="CA-2012-146262"/>
    <x v="1"/>
    <x v="98"/>
    <d v="2012-01-09T00:00:00"/>
    <s v="Standard Class"/>
    <s v="VW-21775"/>
    <s v="Victoria Wilson"/>
    <x v="1"/>
    <x v="0"/>
    <x v="64"/>
    <x v="24"/>
    <x v="81"/>
    <x v="3"/>
    <s v="TEC-AC-10000109"/>
    <x v="2"/>
    <x v="11"/>
    <s v="Sony Micro Vault Click 16 GB USB 2.0 Flash Drive"/>
    <n v="89.584000000000003"/>
    <n v="2"/>
    <n v="0.2"/>
    <n v="4.4792000000000058"/>
  </r>
  <r>
    <n v="218"/>
    <s v="CA-2013-130162"/>
    <x v="0"/>
    <x v="99"/>
    <d v="2013-11-02T00:00:00"/>
    <s v="Standard Class"/>
    <s v="JH-15910"/>
    <s v="Jonathan Howell"/>
    <x v="0"/>
    <x v="0"/>
    <x v="1"/>
    <x v="1"/>
    <x v="3"/>
    <x v="1"/>
    <s v="OFF-ST-10001328"/>
    <x v="1"/>
    <x v="4"/>
    <s v="Personal Filing Tote with Lid, Black/Gray"/>
    <n v="93.06"/>
    <n v="6"/>
    <n v="0"/>
    <n v="26.056800000000003"/>
  </r>
  <r>
    <n v="219"/>
    <s v="CA-2013-130162"/>
    <x v="0"/>
    <x v="99"/>
    <d v="2013-11-02T00:00:00"/>
    <s v="Standard Class"/>
    <s v="JH-15910"/>
    <s v="Jonathan Howell"/>
    <x v="0"/>
    <x v="0"/>
    <x v="1"/>
    <x v="1"/>
    <x v="3"/>
    <x v="1"/>
    <s v="TEC-PH-10002563"/>
    <x v="2"/>
    <x v="7"/>
    <s v="Adtran 1202752G1"/>
    <n v="302.37599999999998"/>
    <n v="3"/>
    <n v="0.2"/>
    <n v="22.678200000000018"/>
  </r>
  <r>
    <n v="220"/>
    <s v="CA-2012-169397"/>
    <x v="1"/>
    <x v="100"/>
    <d v="2012-12-27T00:00:00"/>
    <s v="First Class"/>
    <s v="JB-15925"/>
    <s v="Joni Blumstein"/>
    <x v="0"/>
    <x v="0"/>
    <x v="65"/>
    <x v="24"/>
    <x v="82"/>
    <x v="3"/>
    <s v="OFF-FA-10000585"/>
    <x v="1"/>
    <x v="13"/>
    <s v="OIC Bulk Pack Metal Binder Clips"/>
    <n v="5.5840000000000005"/>
    <n v="2"/>
    <n v="0.2"/>
    <n v="1.8147999999999997"/>
  </r>
  <r>
    <n v="221"/>
    <s v="CA-2012-169397"/>
    <x v="1"/>
    <x v="100"/>
    <d v="2012-12-27T00:00:00"/>
    <s v="First Class"/>
    <s v="JB-15925"/>
    <s v="Joni Blumstein"/>
    <x v="0"/>
    <x v="0"/>
    <x v="65"/>
    <x v="24"/>
    <x v="82"/>
    <x v="3"/>
    <s v="OFF-PA-10004000"/>
    <x v="1"/>
    <x v="10"/>
    <s v="While You Were Out Pads, 50 per Pad, 4 x 5 1/4, Green Cycle"/>
    <n v="22.704000000000004"/>
    <n v="6"/>
    <n v="0.2"/>
    <n v="8.2302"/>
  </r>
  <r>
    <n v="222"/>
    <s v="CA-2012-169397"/>
    <x v="1"/>
    <x v="100"/>
    <d v="2012-12-27T00:00:00"/>
    <s v="First Class"/>
    <s v="JB-15925"/>
    <s v="Joni Blumstein"/>
    <x v="0"/>
    <x v="0"/>
    <x v="65"/>
    <x v="24"/>
    <x v="82"/>
    <x v="3"/>
    <s v="OFF-BI-10002852"/>
    <x v="1"/>
    <x v="8"/>
    <s v="Ibico Standard Transparent Covers"/>
    <n v="19.776000000000003"/>
    <n v="4"/>
    <n v="0.7"/>
    <n v="-13.843199999999996"/>
  </r>
  <r>
    <n v="223"/>
    <s v="CA-2012-169397"/>
    <x v="1"/>
    <x v="100"/>
    <d v="2012-12-27T00:00:00"/>
    <s v="First Class"/>
    <s v="JB-15925"/>
    <s v="Joni Blumstein"/>
    <x v="0"/>
    <x v="0"/>
    <x v="65"/>
    <x v="24"/>
    <x v="82"/>
    <x v="3"/>
    <s v="FUR-FU-10000087"/>
    <x v="0"/>
    <x v="5"/>
    <s v="Executive Impressions 14&quot; Two-Color Numerals Wall Clock"/>
    <n v="72.703999999999994"/>
    <n v="4"/>
    <n v="0.2"/>
    <n v="19.084800000000005"/>
  </r>
  <r>
    <n v="224"/>
    <s v="CA-2012-169397"/>
    <x v="1"/>
    <x v="100"/>
    <d v="2012-12-27T00:00:00"/>
    <s v="First Class"/>
    <s v="JB-15925"/>
    <s v="Joni Blumstein"/>
    <x v="0"/>
    <x v="0"/>
    <x v="65"/>
    <x v="24"/>
    <x v="82"/>
    <x v="3"/>
    <s v="TEC-MA-10001148"/>
    <x v="2"/>
    <x v="15"/>
    <s v="Swingline SM12-08 MicroCut Jam Free Shredder"/>
    <n v="479.98800000000006"/>
    <n v="4"/>
    <n v="0.7"/>
    <n v="-383.99040000000002"/>
  </r>
  <r>
    <n v="225"/>
    <s v="CA-2012-169397"/>
    <x v="1"/>
    <x v="100"/>
    <d v="2012-12-27T00:00:00"/>
    <s v="First Class"/>
    <s v="JB-15925"/>
    <s v="Joni Blumstein"/>
    <x v="0"/>
    <x v="0"/>
    <x v="65"/>
    <x v="24"/>
    <x v="82"/>
    <x v="3"/>
    <s v="OFF-AR-10001958"/>
    <x v="1"/>
    <x v="6"/>
    <s v="Stanley Bostitch Contemporary Electric Pencil Sharpeners"/>
    <n v="27.168000000000003"/>
    <n v="2"/>
    <n v="0.2"/>
    <n v="2.7168000000000001"/>
  </r>
  <r>
    <n v="226"/>
    <s v="CA-2012-163055"/>
    <x v="1"/>
    <x v="101"/>
    <d v="2012-08-16T00:00:00"/>
    <s v="Standard Class"/>
    <s v="DS-13180"/>
    <s v="David Smith"/>
    <x v="1"/>
    <x v="0"/>
    <x v="66"/>
    <x v="12"/>
    <x v="83"/>
    <x v="2"/>
    <s v="OFF-AR-10001026"/>
    <x v="1"/>
    <x v="6"/>
    <s v="Sanford Uni-Blazer View Highlighters, Chisel Tip, Yellow"/>
    <n v="2.2000000000000002"/>
    <n v="1"/>
    <n v="0"/>
    <n v="0.96800000000000019"/>
  </r>
  <r>
    <n v="227"/>
    <s v="CA-2012-163055"/>
    <x v="1"/>
    <x v="101"/>
    <d v="2012-08-16T00:00:00"/>
    <s v="Standard Class"/>
    <s v="DS-13180"/>
    <s v="David Smith"/>
    <x v="1"/>
    <x v="0"/>
    <x v="66"/>
    <x v="12"/>
    <x v="83"/>
    <x v="2"/>
    <s v="FUR-TA-10003748"/>
    <x v="0"/>
    <x v="3"/>
    <s v="Bevis 36 x 72 Conference Tables"/>
    <n v="622.44999999999993"/>
    <n v="5"/>
    <n v="0"/>
    <n v="136.93899999999999"/>
  </r>
  <r>
    <n v="228"/>
    <s v="CA-2012-163055"/>
    <x v="1"/>
    <x v="101"/>
    <d v="2012-08-16T00:00:00"/>
    <s v="Standard Class"/>
    <s v="DS-13180"/>
    <s v="David Smith"/>
    <x v="1"/>
    <x v="0"/>
    <x v="66"/>
    <x v="12"/>
    <x v="83"/>
    <x v="2"/>
    <s v="OFF-ST-10002485"/>
    <x v="1"/>
    <x v="4"/>
    <s v="Rogers Deluxe File Chest"/>
    <n v="21.98"/>
    <n v="1"/>
    <n v="0"/>
    <n v="0.21979999999999933"/>
  </r>
  <r>
    <n v="229"/>
    <s v="US-2012-145436"/>
    <x v="1"/>
    <x v="102"/>
    <d v="2012-03-04T00:00:00"/>
    <s v="Standard Class"/>
    <s v="VD-21670"/>
    <s v="Valerie Dominguez"/>
    <x v="0"/>
    <x v="0"/>
    <x v="29"/>
    <x v="18"/>
    <x v="84"/>
    <x v="0"/>
    <s v="FUR-CH-10004860"/>
    <x v="0"/>
    <x v="1"/>
    <s v="Global Low Back Tilter Chair"/>
    <n v="161.56800000000001"/>
    <n v="2"/>
    <n v="0.2"/>
    <n v="-28.274400000000021"/>
  </r>
  <r>
    <n v="230"/>
    <s v="US-2012-145436"/>
    <x v="1"/>
    <x v="102"/>
    <d v="2012-03-04T00:00:00"/>
    <s v="Standard Class"/>
    <s v="VD-21670"/>
    <s v="Valerie Dominguez"/>
    <x v="0"/>
    <x v="0"/>
    <x v="29"/>
    <x v="18"/>
    <x v="84"/>
    <x v="0"/>
    <s v="FUR-CH-10004477"/>
    <x v="0"/>
    <x v="1"/>
    <s v="Global Push Button Manager's Chair, Indigo"/>
    <n v="389.69600000000003"/>
    <n v="8"/>
    <n v="0.2"/>
    <n v="43.840799999999973"/>
  </r>
  <r>
    <n v="231"/>
    <s v="US-2011-156216"/>
    <x v="2"/>
    <x v="103"/>
    <d v="2011-09-17T00:00:00"/>
    <s v="Standard Class"/>
    <s v="EA-14035"/>
    <s v="Erin Ashbrook"/>
    <x v="1"/>
    <x v="0"/>
    <x v="35"/>
    <x v="3"/>
    <x v="43"/>
    <x v="0"/>
    <s v="OFF-BI-10001679"/>
    <x v="1"/>
    <x v="8"/>
    <s v="GBC Instant Index System for Binding Systems"/>
    <n v="18.648000000000003"/>
    <n v="7"/>
    <n v="0.7"/>
    <n v="-12.431999999999999"/>
  </r>
  <r>
    <n v="232"/>
    <s v="US-2014-100930"/>
    <x v="3"/>
    <x v="104"/>
    <d v="2014-04-13T00:00:00"/>
    <s v="Standard Class"/>
    <s v="CS-12400"/>
    <s v="Christopher Schild"/>
    <x v="2"/>
    <x v="0"/>
    <x v="67"/>
    <x v="2"/>
    <x v="85"/>
    <x v="0"/>
    <s v="FUR-TA-10001705"/>
    <x v="0"/>
    <x v="3"/>
    <s v="Bush Advantage Collection Round Conference Table"/>
    <n v="233.86"/>
    <n v="2"/>
    <n v="0.45"/>
    <n v="-102.04800000000003"/>
  </r>
  <r>
    <n v="233"/>
    <s v="US-2014-100930"/>
    <x v="3"/>
    <x v="104"/>
    <d v="2014-04-13T00:00:00"/>
    <s v="Standard Class"/>
    <s v="CS-12400"/>
    <s v="Christopher Schild"/>
    <x v="2"/>
    <x v="0"/>
    <x v="67"/>
    <x v="2"/>
    <x v="85"/>
    <x v="0"/>
    <s v="FUR-TA-10003473"/>
    <x v="0"/>
    <x v="3"/>
    <s v="Bretford Rectangular Conference Table Tops"/>
    <n v="620.61450000000013"/>
    <n v="3"/>
    <n v="0.45"/>
    <n v="-248.24579999999992"/>
  </r>
  <r>
    <n v="234"/>
    <s v="US-2014-100930"/>
    <x v="3"/>
    <x v="104"/>
    <d v="2014-04-13T00:00:00"/>
    <s v="Standard Class"/>
    <s v="CS-12400"/>
    <s v="Christopher Schild"/>
    <x v="2"/>
    <x v="0"/>
    <x v="67"/>
    <x v="2"/>
    <x v="85"/>
    <x v="0"/>
    <s v="OFF-BI-10001679"/>
    <x v="1"/>
    <x v="8"/>
    <s v="GBC Instant Index System for Binding Systems"/>
    <n v="5.3280000000000012"/>
    <n v="2"/>
    <n v="0.7"/>
    <n v="-3.5519999999999996"/>
  </r>
  <r>
    <n v="235"/>
    <s v="US-2014-100930"/>
    <x v="3"/>
    <x v="104"/>
    <d v="2014-04-13T00:00:00"/>
    <s v="Standard Class"/>
    <s v="CS-12400"/>
    <s v="Christopher Schild"/>
    <x v="2"/>
    <x v="0"/>
    <x v="67"/>
    <x v="2"/>
    <x v="85"/>
    <x v="0"/>
    <s v="FUR-FU-10004017"/>
    <x v="0"/>
    <x v="5"/>
    <s v="Tenex Contemporary Contur Chairmats for Low and Medium Pile Carpet, Computer, 39&quot; x 49&quot;"/>
    <n v="258.072"/>
    <n v="3"/>
    <n v="0.2"/>
    <n v="0"/>
  </r>
  <r>
    <n v="236"/>
    <s v="US-2014-100930"/>
    <x v="3"/>
    <x v="104"/>
    <d v="2014-04-13T00:00:00"/>
    <s v="Standard Class"/>
    <s v="CS-12400"/>
    <s v="Christopher Schild"/>
    <x v="2"/>
    <x v="0"/>
    <x v="67"/>
    <x v="2"/>
    <x v="85"/>
    <x v="0"/>
    <s v="TEC-AC-10003832"/>
    <x v="2"/>
    <x v="11"/>
    <s v="Logitech P710e Mobile Speakerphone"/>
    <n v="617.97600000000011"/>
    <n v="3"/>
    <n v="0.2"/>
    <n v="-7.724700000000098"/>
  </r>
  <r>
    <n v="237"/>
    <s v="CA-2014-160514"/>
    <x v="3"/>
    <x v="105"/>
    <d v="2014-11-17T00:00:00"/>
    <s v="Standard Class"/>
    <s v="DB-13120"/>
    <s v="David Bremer"/>
    <x v="1"/>
    <x v="0"/>
    <x v="68"/>
    <x v="1"/>
    <x v="86"/>
    <x v="1"/>
    <s v="OFF-PA-10002479"/>
    <x v="1"/>
    <x v="10"/>
    <s v="Xerox 4200 Series MultiUse Premium Copy Paper (20Lb. and 84 Bright)"/>
    <n v="10.56"/>
    <n v="2"/>
    <n v="0"/>
    <n v="4.7519999999999998"/>
  </r>
  <r>
    <n v="238"/>
    <s v="CA-2013-157749"/>
    <x v="0"/>
    <x v="30"/>
    <d v="2013-06-10T00:00:00"/>
    <s v="Second Class"/>
    <s v="KL-16645"/>
    <s v="Ken Lonsdale"/>
    <x v="0"/>
    <x v="0"/>
    <x v="22"/>
    <x v="10"/>
    <x v="26"/>
    <x v="2"/>
    <s v="OFF-PA-10003349"/>
    <x v="1"/>
    <x v="10"/>
    <s v="Xerox 1957"/>
    <n v="25.920000000000005"/>
    <n v="5"/>
    <n v="0.2"/>
    <n v="9.3960000000000008"/>
  </r>
  <r>
    <n v="239"/>
    <s v="CA-2013-157749"/>
    <x v="0"/>
    <x v="30"/>
    <d v="2013-06-10T00:00:00"/>
    <s v="Second Class"/>
    <s v="KL-16645"/>
    <s v="Ken Lonsdale"/>
    <x v="0"/>
    <x v="0"/>
    <x v="22"/>
    <x v="10"/>
    <x v="26"/>
    <x v="2"/>
    <s v="FUR-FU-10000576"/>
    <x v="0"/>
    <x v="5"/>
    <s v="Luxo Professional Fluorescent Magnifier Lamp with Clamp-Mount Base"/>
    <n v="419.68000000000006"/>
    <n v="5"/>
    <n v="0.6"/>
    <n v="-356.72799999999995"/>
  </r>
  <r>
    <n v="240"/>
    <s v="CA-2013-157749"/>
    <x v="0"/>
    <x v="30"/>
    <d v="2013-06-10T00:00:00"/>
    <s v="Second Class"/>
    <s v="KL-16645"/>
    <s v="Ken Lonsdale"/>
    <x v="0"/>
    <x v="0"/>
    <x v="22"/>
    <x v="10"/>
    <x v="26"/>
    <x v="2"/>
    <s v="FUR-FU-10004351"/>
    <x v="0"/>
    <x v="5"/>
    <s v="Staples"/>
    <n v="11.688000000000001"/>
    <n v="3"/>
    <n v="0.6"/>
    <n v="-4.6751999999999985"/>
  </r>
  <r>
    <n v="241"/>
    <s v="CA-2013-157749"/>
    <x v="0"/>
    <x v="30"/>
    <d v="2013-06-10T00:00:00"/>
    <s v="Second Class"/>
    <s v="KL-16645"/>
    <s v="Ken Lonsdale"/>
    <x v="0"/>
    <x v="0"/>
    <x v="22"/>
    <x v="10"/>
    <x v="26"/>
    <x v="2"/>
    <s v="TEC-PH-10000011"/>
    <x v="2"/>
    <x v="7"/>
    <s v="PureGear Roll-On Screen Protector"/>
    <n v="31.983999999999998"/>
    <n v="2"/>
    <n v="0.2"/>
    <n v="11.194399999999998"/>
  </r>
  <r>
    <n v="242"/>
    <s v="CA-2013-157749"/>
    <x v="0"/>
    <x v="30"/>
    <d v="2013-06-10T00:00:00"/>
    <s v="Second Class"/>
    <s v="KL-16645"/>
    <s v="Ken Lonsdale"/>
    <x v="0"/>
    <x v="0"/>
    <x v="22"/>
    <x v="10"/>
    <x v="26"/>
    <x v="2"/>
    <s v="FUR-TA-10002607"/>
    <x v="0"/>
    <x v="3"/>
    <s v="KI Conference Tables"/>
    <n v="177.22499999999999"/>
    <n v="5"/>
    <n v="0.5"/>
    <n v="-120.51299999999998"/>
  </r>
  <r>
    <n v="243"/>
    <s v="CA-2013-157749"/>
    <x v="0"/>
    <x v="30"/>
    <d v="2013-06-10T00:00:00"/>
    <s v="Second Class"/>
    <s v="KL-16645"/>
    <s v="Ken Lonsdale"/>
    <x v="0"/>
    <x v="0"/>
    <x v="22"/>
    <x v="10"/>
    <x v="26"/>
    <x v="2"/>
    <s v="FUR-FU-10002505"/>
    <x v="0"/>
    <x v="5"/>
    <s v="Eldon 100 Class Desk Accessories"/>
    <n v="4.0440000000000005"/>
    <n v="3"/>
    <n v="0.6"/>
    <n v="-2.8307999999999995"/>
  </r>
  <r>
    <n v="244"/>
    <s v="CA-2013-157749"/>
    <x v="0"/>
    <x v="30"/>
    <d v="2013-06-10T00:00:00"/>
    <s v="Second Class"/>
    <s v="KL-16645"/>
    <s v="Ken Lonsdale"/>
    <x v="0"/>
    <x v="0"/>
    <x v="22"/>
    <x v="10"/>
    <x v="26"/>
    <x v="2"/>
    <s v="OFF-AR-10004685"/>
    <x v="1"/>
    <x v="6"/>
    <s v="Binney &amp; Smith Crayola Metallic Colored Pencils, 8-Color Set"/>
    <n v="7.4080000000000004"/>
    <n v="2"/>
    <n v="0.2"/>
    <n v="1.2037999999999995"/>
  </r>
  <r>
    <n v="245"/>
    <s v="CA-2011-131926"/>
    <x v="2"/>
    <x v="106"/>
    <d v="2011-06-06T00:00:00"/>
    <s v="Second Class"/>
    <s v="DW-13480"/>
    <s v="Dianna Wilson"/>
    <x v="2"/>
    <x v="0"/>
    <x v="69"/>
    <x v="11"/>
    <x v="87"/>
    <x v="2"/>
    <s v="FUR-CH-10004063"/>
    <x v="0"/>
    <x v="1"/>
    <s v="Global Deluxe High-Back Manager's Chair"/>
    <n v="2001.8600000000001"/>
    <n v="7"/>
    <n v="0"/>
    <n v="580.53939999999989"/>
  </r>
  <r>
    <n v="246"/>
    <s v="CA-2011-131926"/>
    <x v="2"/>
    <x v="106"/>
    <d v="2011-06-06T00:00:00"/>
    <s v="Second Class"/>
    <s v="DW-13480"/>
    <s v="Dianna Wilson"/>
    <x v="2"/>
    <x v="0"/>
    <x v="69"/>
    <x v="11"/>
    <x v="87"/>
    <x v="2"/>
    <s v="OFF-ST-10002276"/>
    <x v="1"/>
    <x v="4"/>
    <s v="Safco Steel Mobile File Cart"/>
    <n v="166.72"/>
    <n v="2"/>
    <n v="0"/>
    <n v="41.680000000000007"/>
  </r>
  <r>
    <n v="247"/>
    <s v="CA-2011-131926"/>
    <x v="2"/>
    <x v="106"/>
    <d v="2011-06-06T00:00:00"/>
    <s v="Second Class"/>
    <s v="DW-13480"/>
    <s v="Dianna Wilson"/>
    <x v="2"/>
    <x v="0"/>
    <x v="69"/>
    <x v="11"/>
    <x v="87"/>
    <x v="2"/>
    <s v="OFF-PA-10004082"/>
    <x v="1"/>
    <x v="10"/>
    <s v="Adams Telephone Message Book w/Frequently-Called Numbers Space, 400 Messages per Book"/>
    <n v="47.88"/>
    <n v="6"/>
    <n v="0"/>
    <n v="23.94"/>
  </r>
  <r>
    <n v="248"/>
    <s v="CA-2011-131926"/>
    <x v="2"/>
    <x v="106"/>
    <d v="2011-06-06T00:00:00"/>
    <s v="Second Class"/>
    <s v="DW-13480"/>
    <s v="Dianna Wilson"/>
    <x v="2"/>
    <x v="0"/>
    <x v="69"/>
    <x v="11"/>
    <x v="87"/>
    <x v="2"/>
    <s v="OFF-AP-10002945"/>
    <x v="1"/>
    <x v="9"/>
    <s v="Honeywell Enviracaire Portable HEPA Air Cleaner for 17' x 22' Room"/>
    <n v="1503.25"/>
    <n v="5"/>
    <n v="0"/>
    <n v="496.07249999999993"/>
  </r>
  <r>
    <n v="249"/>
    <s v="CA-2011-131926"/>
    <x v="2"/>
    <x v="106"/>
    <d v="2011-06-06T00:00:00"/>
    <s v="Second Class"/>
    <s v="DW-13480"/>
    <s v="Dianna Wilson"/>
    <x v="2"/>
    <x v="0"/>
    <x v="69"/>
    <x v="11"/>
    <x v="87"/>
    <x v="2"/>
    <s v="OFF-PA-10000061"/>
    <x v="1"/>
    <x v="10"/>
    <s v="Xerox 205"/>
    <n v="25.92"/>
    <n v="4"/>
    <n v="0"/>
    <n v="12.441600000000001"/>
  </r>
  <r>
    <n v="250"/>
    <s v="CA-2013-154739"/>
    <x v="0"/>
    <x v="107"/>
    <d v="2013-12-16T00:00:00"/>
    <s v="Second Class"/>
    <s v="LH-17155"/>
    <s v="Logan Haushalter"/>
    <x v="0"/>
    <x v="0"/>
    <x v="8"/>
    <x v="1"/>
    <x v="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x v="0"/>
    <x v="70"/>
    <x v="1"/>
    <x v="88"/>
    <x v="1"/>
    <s v="OFF-PA-10004569"/>
    <x v="1"/>
    <x v="10"/>
    <s v="Wirebound Message Books, Two 4 1/4&quot; x 5&quot; Forms per Page"/>
    <n v="7.61"/>
    <n v="1"/>
    <n v="0"/>
    <n v="3.5766999999999998"/>
  </r>
  <r>
    <n v="252"/>
    <s v="CA-2013-145625"/>
    <x v="0"/>
    <x v="108"/>
    <d v="2013-09-18T00:00:00"/>
    <s v="Standard Class"/>
    <s v="KC-16540"/>
    <s v="Kelly Collister"/>
    <x v="0"/>
    <x v="0"/>
    <x v="70"/>
    <x v="1"/>
    <x v="88"/>
    <x v="1"/>
    <s v="TEC-AC-10003832"/>
    <x v="2"/>
    <x v="11"/>
    <s v="Logitech P710e Mobile Speakerphone"/>
    <n v="3347.37"/>
    <n v="13"/>
    <n v="0"/>
    <n v="636.0002999999997"/>
  </r>
  <r>
    <n v="253"/>
    <s v="CA-2013-146941"/>
    <x v="0"/>
    <x v="107"/>
    <d v="2013-12-14T00:00:00"/>
    <s v="First Class"/>
    <s v="DL-13315"/>
    <s v="Delfina Latchford"/>
    <x v="0"/>
    <x v="0"/>
    <x v="20"/>
    <x v="15"/>
    <x v="23"/>
    <x v="3"/>
    <s v="OFF-ST-10001228"/>
    <x v="1"/>
    <x v="4"/>
    <s v="Fellowes Personal Hanging Folder Files, Navy"/>
    <n v="80.58"/>
    <n v="6"/>
    <n v="0"/>
    <n v="22.562400000000004"/>
  </r>
  <r>
    <n v="254"/>
    <s v="CA-2013-146941"/>
    <x v="0"/>
    <x v="107"/>
    <d v="2013-12-14T00:00:00"/>
    <s v="First Class"/>
    <s v="DL-13315"/>
    <s v="Delfina Latchford"/>
    <x v="0"/>
    <x v="0"/>
    <x v="20"/>
    <x v="15"/>
    <x v="23"/>
    <x v="3"/>
    <s v="OFF-EN-10003296"/>
    <x v="1"/>
    <x v="12"/>
    <s v="Tyvek Side-Opening Peel &amp; Seel Expanding Envelopes"/>
    <n v="361.92"/>
    <n v="4"/>
    <n v="0"/>
    <n v="162.864"/>
  </r>
  <r>
    <n v="255"/>
    <s v="US-2012-159982"/>
    <x v="1"/>
    <x v="109"/>
    <d v="2012-12-04T00:00:00"/>
    <s v="Standard Class"/>
    <s v="DR-12880"/>
    <s v="Dan Reichenbach"/>
    <x v="1"/>
    <x v="0"/>
    <x v="22"/>
    <x v="10"/>
    <x v="36"/>
    <x v="2"/>
    <s v="FUR-FU-10002505"/>
    <x v="0"/>
    <x v="5"/>
    <s v="Eldon 100 Class Desk Accessories"/>
    <n v="12.132000000000001"/>
    <n v="9"/>
    <n v="0.6"/>
    <n v="-8.4923999999999982"/>
  </r>
  <r>
    <n v="256"/>
    <s v="US-2012-159982"/>
    <x v="1"/>
    <x v="109"/>
    <d v="2012-12-04T00:00:00"/>
    <s v="Standard Class"/>
    <s v="DR-12880"/>
    <s v="Dan Reichenbach"/>
    <x v="1"/>
    <x v="0"/>
    <x v="22"/>
    <x v="10"/>
    <x v="36"/>
    <x v="2"/>
    <s v="OFF-ST-10004804"/>
    <x v="1"/>
    <x v="4"/>
    <s v="Belkin 19&quot; Vented Equipment Shelf, Black"/>
    <n v="82.367999999999995"/>
    <n v="2"/>
    <n v="0.2"/>
    <n v="-19.562399999999997"/>
  </r>
  <r>
    <n v="257"/>
    <s v="US-2012-159982"/>
    <x v="1"/>
    <x v="109"/>
    <d v="2012-12-04T00:00:00"/>
    <s v="Standard Class"/>
    <s v="DR-12880"/>
    <s v="Dan Reichenbach"/>
    <x v="1"/>
    <x v="0"/>
    <x v="22"/>
    <x v="10"/>
    <x v="36"/>
    <x v="2"/>
    <s v="OFF-ST-10001590"/>
    <x v="1"/>
    <x v="4"/>
    <s v="Tenex Personal Project File with Scoop Front Design, Black"/>
    <n v="53.92"/>
    <n v="5"/>
    <n v="0.2"/>
    <n v="4.0439999999999969"/>
  </r>
  <r>
    <n v="258"/>
    <s v="US-2012-159982"/>
    <x v="1"/>
    <x v="109"/>
    <d v="2012-12-04T00:00:00"/>
    <s v="Standard Class"/>
    <s v="DR-12880"/>
    <s v="Dan Reichenbach"/>
    <x v="1"/>
    <x v="0"/>
    <x v="22"/>
    <x v="10"/>
    <x v="36"/>
    <x v="2"/>
    <s v="TEC-PH-10001580"/>
    <x v="2"/>
    <x v="7"/>
    <s v="Logitech Mobile Speakerphone P710e - speaker phone"/>
    <n v="647.904"/>
    <n v="6"/>
    <n v="0.2"/>
    <n v="56.691599999999966"/>
  </r>
  <r>
    <n v="259"/>
    <s v="CA-2014-163139"/>
    <x v="3"/>
    <x v="96"/>
    <d v="2014-12-04T00:00:00"/>
    <s v="Second Class"/>
    <s v="CC-12670"/>
    <s v="Craig Carreira"/>
    <x v="0"/>
    <x v="0"/>
    <x v="20"/>
    <x v="15"/>
    <x v="29"/>
    <x v="3"/>
    <s v="TEC-AC-10000290"/>
    <x v="2"/>
    <x v="11"/>
    <s v="Sabrent 4-Port USB 2.0 Hub"/>
    <n v="20.37"/>
    <n v="3"/>
    <n v="0"/>
    <n v="6.9258000000000006"/>
  </r>
  <r>
    <n v="260"/>
    <s v="CA-2014-163139"/>
    <x v="3"/>
    <x v="96"/>
    <d v="2014-12-04T00:00:00"/>
    <s v="Second Class"/>
    <s v="CC-12670"/>
    <s v="Craig Carreira"/>
    <x v="0"/>
    <x v="0"/>
    <x v="20"/>
    <x v="15"/>
    <x v="29"/>
    <x v="3"/>
    <s v="OFF-ST-10002790"/>
    <x v="1"/>
    <x v="4"/>
    <s v="Safco Industrial Shelving"/>
    <n v="221.54999999999998"/>
    <n v="3"/>
    <n v="0"/>
    <n v="6.6465000000000174"/>
  </r>
  <r>
    <n v="261"/>
    <s v="CA-2014-163139"/>
    <x v="3"/>
    <x v="96"/>
    <d v="2014-12-04T00:00:00"/>
    <s v="Second Class"/>
    <s v="CC-12670"/>
    <s v="Craig Carreira"/>
    <x v="0"/>
    <x v="0"/>
    <x v="20"/>
    <x v="15"/>
    <x v="29"/>
    <x v="3"/>
    <s v="OFF-BI-10003460"/>
    <x v="1"/>
    <x v="8"/>
    <s v="Acco 3-Hole Punch"/>
    <n v="17.52"/>
    <n v="5"/>
    <n v="0.2"/>
    <n v="6.1319999999999988"/>
  </r>
  <r>
    <n v="262"/>
    <s v="US-2014-155299"/>
    <x v="3"/>
    <x v="110"/>
    <d v="2014-06-13T00:00:00"/>
    <s v="Standard Class"/>
    <s v="Dl-13600"/>
    <s v="Dorris liebe"/>
    <x v="1"/>
    <x v="0"/>
    <x v="45"/>
    <x v="5"/>
    <x v="89"/>
    <x v="2"/>
    <s v="OFF-AP-10002203"/>
    <x v="1"/>
    <x v="9"/>
    <s v="Eureka Disposable Bags for Sanitaire Vibra Groomer I Upright Vac"/>
    <n v="1.6239999999999994"/>
    <n v="2"/>
    <n v="0.8"/>
    <n v="-4.4660000000000002"/>
  </r>
  <r>
    <n v="263"/>
    <s v="US-2011-106992"/>
    <x v="2"/>
    <x v="111"/>
    <d v="2011-09-21T00:00:00"/>
    <s v="Second Class"/>
    <s v="SB-20290"/>
    <s v="Sean Braxton"/>
    <x v="1"/>
    <x v="0"/>
    <x v="12"/>
    <x v="5"/>
    <x v="66"/>
    <x v="2"/>
    <s v="TEC-MA-10000822"/>
    <x v="2"/>
    <x v="15"/>
    <s v="Lexmark MX611dhe Monochrome Laser Printer"/>
    <n v="3059.982"/>
    <n v="3"/>
    <n v="0.4"/>
    <n v="-509.99700000000075"/>
  </r>
  <r>
    <n v="264"/>
    <s v="US-2011-106992"/>
    <x v="2"/>
    <x v="111"/>
    <d v="2011-09-21T00:00:00"/>
    <s v="Second Class"/>
    <s v="SB-20290"/>
    <s v="Sean Braxton"/>
    <x v="1"/>
    <x v="0"/>
    <x v="12"/>
    <x v="5"/>
    <x v="66"/>
    <x v="2"/>
    <s v="TEC-MA-10003353"/>
    <x v="2"/>
    <x v="15"/>
    <s v="Xerox WorkCentre 6505DN Laser Multifunction Printer"/>
    <n v="2519.9579999999996"/>
    <n v="7"/>
    <n v="0.4"/>
    <n v="-251.99579999999992"/>
  </r>
  <r>
    <n v="265"/>
    <s v="CA-2013-125318"/>
    <x v="0"/>
    <x v="112"/>
    <d v="2013-06-14T00:00:00"/>
    <s v="Standard Class"/>
    <s v="RC-19825"/>
    <s v="Roy Collins"/>
    <x v="0"/>
    <x v="0"/>
    <x v="22"/>
    <x v="10"/>
    <x v="26"/>
    <x v="2"/>
    <s v="TEC-PH-10001433"/>
    <x v="2"/>
    <x v="7"/>
    <s v="Cisco Small Business SPA 502G VoIP phone"/>
    <n v="328.22399999999999"/>
    <n v="4"/>
    <n v="0.2"/>
    <n v="28.7196"/>
  </r>
  <r>
    <n v="266"/>
    <s v="CA-2012-155040"/>
    <x v="1"/>
    <x v="113"/>
    <d v="2012-11-15T00:00:00"/>
    <s v="Standard Class"/>
    <s v="AH-10210"/>
    <s v="Alan Hwang"/>
    <x v="0"/>
    <x v="0"/>
    <x v="71"/>
    <x v="1"/>
    <x v="90"/>
    <x v="1"/>
    <s v="TEC-AC-10004469"/>
    <x v="2"/>
    <x v="11"/>
    <s v="Microsoft Sculpt Comfort Mouse"/>
    <n v="79.900000000000006"/>
    <n v="2"/>
    <n v="0"/>
    <n v="35.156000000000006"/>
  </r>
  <r>
    <n v="267"/>
    <s v="CA-2014-136826"/>
    <x v="3"/>
    <x v="114"/>
    <d v="2014-06-21T00:00:00"/>
    <s v="Standard Class"/>
    <s v="CB-12535"/>
    <s v="Claudia Bergmann"/>
    <x v="1"/>
    <x v="0"/>
    <x v="72"/>
    <x v="3"/>
    <x v="91"/>
    <x v="0"/>
    <s v="OFF-AR-10003602"/>
    <x v="1"/>
    <x v="6"/>
    <s v="Quartet Omega Colored Chalk, 12/Pack"/>
    <n v="14.015999999999998"/>
    <n v="3"/>
    <n v="0.2"/>
    <n v="4.7303999999999995"/>
  </r>
  <r>
    <n v="268"/>
    <s v="CA-2013-111010"/>
    <x v="0"/>
    <x v="115"/>
    <d v="2013-01-28T00:00:00"/>
    <s v="Standard Class"/>
    <s v="PG-18895"/>
    <s v="Paul Gonzalez"/>
    <x v="0"/>
    <x v="0"/>
    <x v="73"/>
    <x v="30"/>
    <x v="92"/>
    <x v="3"/>
    <s v="OFF-FA-10003472"/>
    <x v="1"/>
    <x v="13"/>
    <s v="Bagged Rubber Bands"/>
    <n v="7.5600000000000005"/>
    <n v="6"/>
    <n v="0"/>
    <n v="0.3024"/>
  </r>
  <r>
    <n v="269"/>
    <s v="US-2014-145366"/>
    <x v="3"/>
    <x v="34"/>
    <d v="2014-12-14T00:00:00"/>
    <s v="Standard Class"/>
    <s v="CA-12310"/>
    <s v="Christine Abelman"/>
    <x v="1"/>
    <x v="0"/>
    <x v="74"/>
    <x v="24"/>
    <x v="93"/>
    <x v="3"/>
    <s v="OFF-ST-10004180"/>
    <x v="1"/>
    <x v="4"/>
    <s v="Safco Commercial Shelving"/>
    <n v="37.207999999999998"/>
    <n v="1"/>
    <n v="0.2"/>
    <n v="-7.4416000000000011"/>
  </r>
  <r>
    <n v="270"/>
    <s v="US-2014-145366"/>
    <x v="3"/>
    <x v="34"/>
    <d v="2014-12-14T00:00:00"/>
    <s v="Standard Class"/>
    <s v="CA-12310"/>
    <s v="Christine Abelman"/>
    <x v="1"/>
    <x v="0"/>
    <x v="74"/>
    <x v="24"/>
    <x v="93"/>
    <x v="3"/>
    <s v="OFF-EN-10004386"/>
    <x v="1"/>
    <x v="12"/>
    <s v="Recycled Interoffice Envelopes with String and Button Closure, 10 x 13"/>
    <n v="57.576000000000001"/>
    <n v="3"/>
    <n v="0.2"/>
    <n v="21.591000000000001"/>
  </r>
  <r>
    <n v="271"/>
    <s v="CA-2014-163979"/>
    <x v="3"/>
    <x v="116"/>
    <d v="2015-01-03T00:00:00"/>
    <s v="Second Class"/>
    <s v="KH-16690"/>
    <s v="Kristen Hastings"/>
    <x v="1"/>
    <x v="0"/>
    <x v="8"/>
    <x v="1"/>
    <x v="94"/>
    <x v="1"/>
    <s v="OFF-ST-10003208"/>
    <x v="1"/>
    <x v="4"/>
    <s v="Adjustable Depth Letter/Legal Cart"/>
    <n v="725.84"/>
    <n v="4"/>
    <n v="0"/>
    <n v="210.4935999999999"/>
  </r>
  <r>
    <n v="272"/>
    <s v="CA-2012-155334"/>
    <x v="1"/>
    <x v="117"/>
    <d v="2012-07-31T00:00:00"/>
    <s v="First Class"/>
    <s v="HA-14920"/>
    <s v="Helen Andreada"/>
    <x v="0"/>
    <x v="0"/>
    <x v="8"/>
    <x v="1"/>
    <x v="9"/>
    <x v="1"/>
    <s v="TEC-AC-10003628"/>
    <x v="2"/>
    <x v="11"/>
    <s v="Logitech 910-002974 M325 Wireless Mouse for Web Scrolling"/>
    <n v="209.92999999999998"/>
    <n v="7"/>
    <n v="0"/>
    <n v="92.369200000000021"/>
  </r>
  <r>
    <n v="273"/>
    <s v="CA-2012-155334"/>
    <x v="1"/>
    <x v="117"/>
    <d v="2012-07-31T00:00:00"/>
    <s v="First Class"/>
    <s v="HA-14920"/>
    <s v="Helen Andreada"/>
    <x v="0"/>
    <x v="0"/>
    <x v="8"/>
    <x v="1"/>
    <x v="9"/>
    <x v="1"/>
    <s v="FUR-FU-10003274"/>
    <x v="0"/>
    <x v="5"/>
    <s v="Regeneration Desk Collection"/>
    <n v="5.28"/>
    <n v="3"/>
    <n v="0"/>
    <n v="2.3232000000000004"/>
  </r>
  <r>
    <n v="274"/>
    <s v="CA-2012-155334"/>
    <x v="1"/>
    <x v="117"/>
    <d v="2012-07-31T00:00:00"/>
    <s v="First Class"/>
    <s v="HA-14920"/>
    <s v="Helen Andreada"/>
    <x v="0"/>
    <x v="0"/>
    <x v="8"/>
    <x v="1"/>
    <x v="9"/>
    <x v="1"/>
    <s v="OFF-BI-10002557"/>
    <x v="1"/>
    <x v="8"/>
    <s v="Presstex Flexible Ring Binders"/>
    <n v="10.92"/>
    <n v="3"/>
    <n v="0.2"/>
    <n v="4.0949999999999989"/>
  </r>
  <r>
    <n v="275"/>
    <s v="CA-2014-118136"/>
    <x v="3"/>
    <x v="118"/>
    <d v="2014-09-18T00:00:00"/>
    <s v="First Class"/>
    <s v="BB-10990"/>
    <s v="Barry Blumstein"/>
    <x v="1"/>
    <x v="0"/>
    <x v="75"/>
    <x v="1"/>
    <x v="95"/>
    <x v="1"/>
    <s v="OFF-PA-10002615"/>
    <x v="1"/>
    <x v="10"/>
    <s v="Ampad Gold Fibre Wirebound Steno Books, 6&quot; x 9&quot;, Gregg Ruled"/>
    <n v="8.82"/>
    <n v="2"/>
    <n v="0"/>
    <n v="4.0571999999999999"/>
  </r>
  <r>
    <n v="276"/>
    <s v="CA-2014-118136"/>
    <x v="3"/>
    <x v="118"/>
    <d v="2014-09-18T00:00:00"/>
    <s v="First Class"/>
    <s v="BB-10990"/>
    <s v="Barry Blumstein"/>
    <x v="1"/>
    <x v="0"/>
    <x v="75"/>
    <x v="1"/>
    <x v="95"/>
    <x v="1"/>
    <s v="OFF-AR-10001427"/>
    <x v="1"/>
    <x v="6"/>
    <s v="Newell 330"/>
    <n v="5.98"/>
    <n v="1"/>
    <n v="0"/>
    <n v="1.5548000000000002"/>
  </r>
  <r>
    <n v="277"/>
    <s v="CA-2014-132976"/>
    <x v="3"/>
    <x v="119"/>
    <d v="2014-10-18T00:00:00"/>
    <s v="Standard Class"/>
    <s v="AG-10495"/>
    <s v="Andrew Gjertsen"/>
    <x v="1"/>
    <x v="0"/>
    <x v="10"/>
    <x v="9"/>
    <x v="11"/>
    <x v="3"/>
    <s v="OFF-PA-10000673"/>
    <x v="1"/>
    <x v="10"/>
    <s v="Post-it “Important Message” Note Pad, Neon Colors, 50 Sheets/Pad"/>
    <n v="11.648000000000001"/>
    <n v="2"/>
    <n v="0.2"/>
    <n v="4.0768000000000004"/>
  </r>
  <r>
    <n v="278"/>
    <s v="CA-2014-132976"/>
    <x v="3"/>
    <x v="119"/>
    <d v="2014-10-18T00:00:00"/>
    <s v="Standard Class"/>
    <s v="AG-10495"/>
    <s v="Andrew Gjertsen"/>
    <x v="1"/>
    <x v="0"/>
    <x v="10"/>
    <x v="9"/>
    <x v="11"/>
    <x v="3"/>
    <s v="OFF-PA-10004470"/>
    <x v="1"/>
    <x v="10"/>
    <s v="Adams Write n' Stick Phone Message Book, 11&quot; X 5 1/4&quot;, 200 Messages"/>
    <n v="18.175999999999998"/>
    <n v="4"/>
    <n v="0.2"/>
    <n v="5.9071999999999987"/>
  </r>
  <r>
    <n v="279"/>
    <s v="CA-2014-132976"/>
    <x v="3"/>
    <x v="119"/>
    <d v="2014-10-18T00:00:00"/>
    <s v="Standard Class"/>
    <s v="AG-10495"/>
    <s v="Andrew Gjertsen"/>
    <x v="1"/>
    <x v="0"/>
    <x v="10"/>
    <x v="9"/>
    <x v="11"/>
    <x v="3"/>
    <s v="OFF-ST-10000876"/>
    <x v="1"/>
    <x v="4"/>
    <s v="Eldon Simplefile Box Office"/>
    <n v="59.712000000000003"/>
    <n v="6"/>
    <n v="0.2"/>
    <n v="5.9711999999999996"/>
  </r>
  <r>
    <n v="280"/>
    <s v="CA-2014-132976"/>
    <x v="3"/>
    <x v="119"/>
    <d v="2014-10-18T00:00:00"/>
    <s v="Standard Class"/>
    <s v="AG-10495"/>
    <s v="Andrew Gjertsen"/>
    <x v="1"/>
    <x v="0"/>
    <x v="10"/>
    <x v="9"/>
    <x v="11"/>
    <x v="3"/>
    <s v="OFF-LA-10002043"/>
    <x v="1"/>
    <x v="2"/>
    <s v="Avery 489"/>
    <n v="24.839999999999996"/>
    <n v="3"/>
    <n v="0.2"/>
    <n v="8.6940000000000008"/>
  </r>
  <r>
    <n v="281"/>
    <s v="US-2012-161991"/>
    <x v="1"/>
    <x v="120"/>
    <d v="2012-09-28T00:00:00"/>
    <s v="Second Class"/>
    <s v="SC-20725"/>
    <s v="Steven Cartwright"/>
    <x v="0"/>
    <x v="0"/>
    <x v="12"/>
    <x v="5"/>
    <x v="32"/>
    <x v="2"/>
    <s v="OFF-BI-10004967"/>
    <x v="1"/>
    <x v="8"/>
    <s v="Round Ring Binders"/>
    <n v="2.0799999999999996"/>
    <n v="5"/>
    <n v="0.8"/>
    <n v="-3.4320000000000004"/>
  </r>
  <r>
    <n v="282"/>
    <s v="US-2012-161991"/>
    <x v="1"/>
    <x v="120"/>
    <d v="2012-09-28T00:00:00"/>
    <s v="Second Class"/>
    <s v="SC-20725"/>
    <s v="Steven Cartwright"/>
    <x v="0"/>
    <x v="0"/>
    <x v="12"/>
    <x v="5"/>
    <x v="32"/>
    <x v="2"/>
    <s v="TEC-PH-10001760"/>
    <x v="2"/>
    <x v="7"/>
    <s v="Bose SoundLink Bluetooth Speaker"/>
    <n v="1114.4000000000001"/>
    <n v="7"/>
    <n v="0.2"/>
    <n v="376.11"/>
  </r>
  <r>
    <n v="283"/>
    <s v="CA-2012-130890"/>
    <x v="1"/>
    <x v="121"/>
    <d v="2012-11-06T00:00:00"/>
    <s v="Standard Class"/>
    <s v="JO-15280"/>
    <s v="Jas O'Carroll"/>
    <x v="0"/>
    <x v="0"/>
    <x v="1"/>
    <x v="1"/>
    <x v="25"/>
    <x v="1"/>
    <s v="FUR-TA-10002903"/>
    <x v="0"/>
    <x v="3"/>
    <s v="Bevis Round Bullnose 29&quot; High Table Top"/>
    <n v="1038.8399999999999"/>
    <n v="5"/>
    <n v="0.2"/>
    <n v="51.942000000000007"/>
  </r>
  <r>
    <n v="284"/>
    <s v="CA-2012-130883"/>
    <x v="1"/>
    <x v="120"/>
    <d v="2012-10-02T00:00:00"/>
    <s v="Standard Class"/>
    <s v="TB-21520"/>
    <s v="Tracy Blumstein"/>
    <x v="0"/>
    <x v="0"/>
    <x v="32"/>
    <x v="21"/>
    <x v="40"/>
    <x v="1"/>
    <s v="OFF-PA-10000474"/>
    <x v="1"/>
    <x v="10"/>
    <s v="Staples"/>
    <n v="141.76"/>
    <n v="5"/>
    <n v="0.2"/>
    <n v="47.843999999999994"/>
  </r>
  <r>
    <n v="285"/>
    <s v="CA-2012-130883"/>
    <x v="1"/>
    <x v="120"/>
    <d v="2012-10-02T00:00:00"/>
    <s v="Standard Class"/>
    <s v="TB-21520"/>
    <s v="Tracy Blumstein"/>
    <x v="0"/>
    <x v="0"/>
    <x v="32"/>
    <x v="21"/>
    <x v="40"/>
    <x v="1"/>
    <s v="TEC-AC-10001956"/>
    <x v="2"/>
    <x v="11"/>
    <s v="Microsoft Arc Touch Mouse"/>
    <n v="239.80000000000004"/>
    <n v="5"/>
    <n v="0.2"/>
    <n v="47.959999999999987"/>
  </r>
  <r>
    <n v="286"/>
    <s v="CA-2012-130883"/>
    <x v="1"/>
    <x v="120"/>
    <d v="2012-10-02T00:00:00"/>
    <s v="Standard Class"/>
    <s v="TB-21520"/>
    <s v="Tracy Blumstein"/>
    <x v="0"/>
    <x v="0"/>
    <x v="32"/>
    <x v="21"/>
    <x v="40"/>
    <x v="1"/>
    <s v="OFF-PA-10004100"/>
    <x v="1"/>
    <x v="10"/>
    <s v="Xerox 216"/>
    <n v="31.104000000000006"/>
    <n v="6"/>
    <n v="0.2"/>
    <n v="10.8864"/>
  </r>
  <r>
    <n v="287"/>
    <s v="CA-2013-112697"/>
    <x v="0"/>
    <x v="122"/>
    <d v="2013-12-21T00:00:00"/>
    <s v="Second Class"/>
    <s v="AH-10195"/>
    <s v="Alan Haines"/>
    <x v="1"/>
    <x v="0"/>
    <x v="76"/>
    <x v="2"/>
    <x v="96"/>
    <x v="0"/>
    <s v="OFF-BI-10000778"/>
    <x v="1"/>
    <x v="8"/>
    <s v="GBC VeloBinder Electric Binding Machine"/>
    <n v="254.05800000000002"/>
    <n v="7"/>
    <n v="0.7"/>
    <n v="-169.3719999999999"/>
  </r>
  <r>
    <n v="288"/>
    <s v="CA-2013-112697"/>
    <x v="0"/>
    <x v="122"/>
    <d v="2013-12-21T00:00:00"/>
    <s v="Second Class"/>
    <s v="AH-10195"/>
    <s v="Alan Haines"/>
    <x v="1"/>
    <x v="0"/>
    <x v="76"/>
    <x v="2"/>
    <x v="96"/>
    <x v="0"/>
    <s v="OFF-AP-10002684"/>
    <x v="1"/>
    <x v="9"/>
    <s v="Acco 7-Outlet Masterpiece Power Center, Wihtout Fax/Phone Line Protection"/>
    <n v="194.52800000000002"/>
    <n v="2"/>
    <n v="0.2"/>
    <n v="24.315999999999974"/>
  </r>
  <r>
    <n v="289"/>
    <s v="CA-2013-112697"/>
    <x v="0"/>
    <x v="122"/>
    <d v="2013-12-21T00:00:00"/>
    <s v="Second Class"/>
    <s v="AH-10195"/>
    <s v="Alan Haines"/>
    <x v="1"/>
    <x v="0"/>
    <x v="76"/>
    <x v="2"/>
    <x v="96"/>
    <x v="0"/>
    <s v="OFF-SU-10000646"/>
    <x v="1"/>
    <x v="14"/>
    <s v="Premier Automatic Letter Opener"/>
    <n v="961.48000000000013"/>
    <n v="5"/>
    <n v="0.2"/>
    <n v="-204.31449999999995"/>
  </r>
  <r>
    <n v="290"/>
    <s v="CA-2013-110772"/>
    <x v="0"/>
    <x v="73"/>
    <d v="2013-11-25T00:00:00"/>
    <s v="Second Class"/>
    <s v="NZ-18565"/>
    <s v="Nick Zandusky"/>
    <x v="2"/>
    <x v="0"/>
    <x v="38"/>
    <x v="24"/>
    <x v="47"/>
    <x v="3"/>
    <s v="OFF-FA-10002983"/>
    <x v="1"/>
    <x v="13"/>
    <s v="Advantus SlideClip Paper Clips"/>
    <n v="19.096"/>
    <n v="7"/>
    <n v="0.2"/>
    <n v="6.6835999999999993"/>
  </r>
  <r>
    <n v="291"/>
    <s v="CA-2013-110772"/>
    <x v="0"/>
    <x v="73"/>
    <d v="2013-11-25T00:00:00"/>
    <s v="Second Class"/>
    <s v="NZ-18565"/>
    <s v="Nick Zandusky"/>
    <x v="2"/>
    <x v="0"/>
    <x v="38"/>
    <x v="24"/>
    <x v="47"/>
    <x v="3"/>
    <s v="OFF-LA-10004689"/>
    <x v="1"/>
    <x v="2"/>
    <s v="Avery 512"/>
    <n v="18.496000000000002"/>
    <n v="8"/>
    <n v="0.2"/>
    <n v="6.2423999999999999"/>
  </r>
  <r>
    <n v="292"/>
    <s v="CA-2013-110772"/>
    <x v="0"/>
    <x v="73"/>
    <d v="2013-11-25T00:00:00"/>
    <s v="Second Class"/>
    <s v="NZ-18565"/>
    <s v="Nick Zandusky"/>
    <x v="2"/>
    <x v="0"/>
    <x v="38"/>
    <x v="24"/>
    <x v="47"/>
    <x v="3"/>
    <s v="TEC-AC-10002001"/>
    <x v="2"/>
    <x v="11"/>
    <s v="Logitech Wireless Gaming Headset G930"/>
    <n v="255.98400000000004"/>
    <n v="2"/>
    <n v="0.2"/>
    <n v="54.396600000000007"/>
  </r>
  <r>
    <n v="293"/>
    <s v="CA-2013-110772"/>
    <x v="0"/>
    <x v="73"/>
    <d v="2013-11-25T00:00:00"/>
    <s v="Second Class"/>
    <s v="NZ-18565"/>
    <s v="Nick Zandusky"/>
    <x v="2"/>
    <x v="0"/>
    <x v="38"/>
    <x v="24"/>
    <x v="47"/>
    <x v="3"/>
    <s v="FUR-BO-10004709"/>
    <x v="0"/>
    <x v="0"/>
    <s v="Bush Westfield Collection Bookcases, Medium Cherry Finish"/>
    <n v="86.97"/>
    <n v="3"/>
    <n v="0.5"/>
    <n v="-48.703199999999995"/>
  </r>
  <r>
    <n v="294"/>
    <s v="CA-2011-111451"/>
    <x v="2"/>
    <x v="58"/>
    <d v="2011-12-28T00:00:00"/>
    <s v="First Class"/>
    <s v="KL-16555"/>
    <s v="Kelly Lampkin"/>
    <x v="1"/>
    <x v="0"/>
    <x v="77"/>
    <x v="22"/>
    <x v="97"/>
    <x v="1"/>
    <s v="FUR-FU-10004091"/>
    <x v="0"/>
    <x v="5"/>
    <s v="Howard Miller 13&quot; Diameter Goldtone Round Wall Clock"/>
    <n v="300.416"/>
    <n v="8"/>
    <n v="0.2"/>
    <n v="78.859200000000001"/>
  </r>
  <r>
    <n v="295"/>
    <s v="CA-2011-111451"/>
    <x v="2"/>
    <x v="58"/>
    <d v="2011-12-28T00:00:00"/>
    <s v="First Class"/>
    <s v="KL-16555"/>
    <s v="Kelly Lampkin"/>
    <x v="1"/>
    <x v="0"/>
    <x v="77"/>
    <x v="22"/>
    <x v="97"/>
    <x v="1"/>
    <s v="FUR-CH-10001891"/>
    <x v="0"/>
    <x v="1"/>
    <s v="Global Deluxe Office Fabric Chairs"/>
    <n v="230.35200000000003"/>
    <n v="3"/>
    <n v="0.2"/>
    <n v="20.155800000000013"/>
  </r>
  <r>
    <n v="296"/>
    <s v="CA-2011-111451"/>
    <x v="2"/>
    <x v="58"/>
    <d v="2011-12-28T00:00:00"/>
    <s v="First Class"/>
    <s v="KL-16555"/>
    <s v="Kelly Lampkin"/>
    <x v="1"/>
    <x v="0"/>
    <x v="77"/>
    <x v="22"/>
    <x v="97"/>
    <x v="1"/>
    <s v="FUR-FU-10002918"/>
    <x v="0"/>
    <x v="5"/>
    <s v="Eldon ClusterMat Chair Mat with Cordless Antistatic Protection"/>
    <n v="218.35200000000003"/>
    <n v="3"/>
    <n v="0.2"/>
    <n v="-24.564599999999999"/>
  </r>
  <r>
    <n v="297"/>
    <s v="CA-2011-111451"/>
    <x v="2"/>
    <x v="58"/>
    <d v="2011-12-28T00:00:00"/>
    <s v="First Class"/>
    <s v="KL-16555"/>
    <s v="Kelly Lampkin"/>
    <x v="1"/>
    <x v="0"/>
    <x v="77"/>
    <x v="22"/>
    <x v="97"/>
    <x v="1"/>
    <s v="OFF-BI-10004593"/>
    <x v="1"/>
    <x v="8"/>
    <s v="Ibico Laser Imprintable Binding System Covers"/>
    <n v="78.600000000000009"/>
    <n v="5"/>
    <n v="0.7"/>
    <n v="-62.88000000000001"/>
  </r>
  <r>
    <n v="298"/>
    <s v="CA-2011-111451"/>
    <x v="2"/>
    <x v="58"/>
    <d v="2011-12-28T00:00:00"/>
    <s v="First Class"/>
    <s v="KL-16555"/>
    <s v="Kelly Lampkin"/>
    <x v="1"/>
    <x v="0"/>
    <x v="77"/>
    <x v="22"/>
    <x v="97"/>
    <x v="1"/>
    <s v="OFF-FA-10004854"/>
    <x v="1"/>
    <x v="13"/>
    <s v="Vinyl Coated Wire Paper Clips in Organizer Box, 800/Box"/>
    <n v="27.552000000000003"/>
    <n v="3"/>
    <n v="0.2"/>
    <n v="9.2987999999999964"/>
  </r>
  <r>
    <n v="299"/>
    <s v="CA-2013-142545"/>
    <x v="0"/>
    <x v="99"/>
    <d v="2013-11-04T00:00:00"/>
    <s v="Standard Class"/>
    <s v="JD-15895"/>
    <s v="Jonathan Doherty"/>
    <x v="1"/>
    <x v="0"/>
    <x v="78"/>
    <x v="30"/>
    <x v="98"/>
    <x v="3"/>
    <s v="OFF-PA-10002105"/>
    <x v="1"/>
    <x v="10"/>
    <s v="Xerox 223"/>
    <n v="32.400000000000006"/>
    <n v="5"/>
    <n v="0"/>
    <n v="15.552000000000001"/>
  </r>
  <r>
    <n v="300"/>
    <s v="CA-2013-142545"/>
    <x v="0"/>
    <x v="99"/>
    <d v="2013-11-04T00:00:00"/>
    <s v="Standard Class"/>
    <s v="JD-15895"/>
    <s v="Jonathan Doherty"/>
    <x v="1"/>
    <x v="0"/>
    <x v="78"/>
    <x v="30"/>
    <x v="98"/>
    <x v="3"/>
    <s v="OFF-ST-10002756"/>
    <x v="1"/>
    <x v="4"/>
    <s v="Tennsco Stur-D-Stor Boltless Shelving, 5 Shelves, 24&quot; Deep, Sand"/>
    <n v="1082.48"/>
    <n v="8"/>
    <n v="0"/>
    <n v="10.824800000000096"/>
  </r>
  <r>
    <n v="301"/>
    <s v="CA-2013-142545"/>
    <x v="0"/>
    <x v="99"/>
    <d v="2013-11-04T00:00:00"/>
    <s v="Standard Class"/>
    <s v="JD-15895"/>
    <s v="Jonathan Doherty"/>
    <x v="1"/>
    <x v="0"/>
    <x v="78"/>
    <x v="30"/>
    <x v="98"/>
    <x v="3"/>
    <s v="OFF-PA-10004243"/>
    <x v="1"/>
    <x v="10"/>
    <s v="Xerox 1939"/>
    <n v="56.91"/>
    <n v="3"/>
    <n v="0"/>
    <n v="27.316799999999997"/>
  </r>
  <r>
    <n v="302"/>
    <s v="CA-2013-142545"/>
    <x v="0"/>
    <x v="99"/>
    <d v="2013-11-04T00:00:00"/>
    <s v="Standard Class"/>
    <s v="JD-15895"/>
    <s v="Jonathan Doherty"/>
    <x v="1"/>
    <x v="0"/>
    <x v="78"/>
    <x v="30"/>
    <x v="98"/>
    <x v="3"/>
    <s v="FUR-FU-10001861"/>
    <x v="0"/>
    <x v="5"/>
    <s v="Floodlight Indoor Halogen Bulbs, 1 Bulb per Pack, 60 Watts"/>
    <n v="77.599999999999994"/>
    <n v="4"/>
    <n v="0"/>
    <n v="38.023999999999994"/>
  </r>
  <r>
    <n v="303"/>
    <s v="CA-2013-142545"/>
    <x v="0"/>
    <x v="99"/>
    <d v="2013-11-04T00:00:00"/>
    <s v="Standard Class"/>
    <s v="JD-15895"/>
    <s v="Jonathan Doherty"/>
    <x v="1"/>
    <x v="0"/>
    <x v="78"/>
    <x v="30"/>
    <x v="98"/>
    <x v="3"/>
    <s v="OFF-BI-10002706"/>
    <x v="1"/>
    <x v="8"/>
    <s v="Avery Premier Heavy-Duty Binder with Round Locking Rings"/>
    <n v="14.28"/>
    <n v="1"/>
    <n v="0"/>
    <n v="6.5687999999999995"/>
  </r>
  <r>
    <n v="304"/>
    <s v="US-2014-152380"/>
    <x v="3"/>
    <x v="123"/>
    <d v="2014-11-24T00:00:00"/>
    <s v="Standard Class"/>
    <s v="JH-15910"/>
    <s v="Jonathan Howell"/>
    <x v="0"/>
    <x v="0"/>
    <x v="22"/>
    <x v="10"/>
    <x v="36"/>
    <x v="2"/>
    <s v="FUR-TA-10002533"/>
    <x v="0"/>
    <x v="3"/>
    <s v="BPI Conference Tables"/>
    <n v="219.07500000000002"/>
    <n v="3"/>
    <n v="0.5"/>
    <n v="-131.44500000000005"/>
  </r>
  <r>
    <n v="305"/>
    <s v="CA-2012-144253"/>
    <x v="1"/>
    <x v="124"/>
    <d v="2012-05-09T00:00:00"/>
    <s v="Second Class"/>
    <s v="AS-10225"/>
    <s v="Alan Schoenberger"/>
    <x v="1"/>
    <x v="0"/>
    <x v="20"/>
    <x v="15"/>
    <x v="23"/>
    <x v="3"/>
    <s v="FUR-FU-10002671"/>
    <x v="0"/>
    <x v="5"/>
    <s v="Electrix 20W Halogen Replacement Bulb for Zoom-In Desk Lamp"/>
    <n v="26.8"/>
    <n v="2"/>
    <n v="0"/>
    <n v="12.863999999999999"/>
  </r>
  <r>
    <n v="306"/>
    <s v="CA-2011-130960"/>
    <x v="2"/>
    <x v="125"/>
    <d v="2012-01-04T00:00:00"/>
    <s v="Standard Class"/>
    <s v="KB-16600"/>
    <s v="Ken Brennan"/>
    <x v="1"/>
    <x v="0"/>
    <x v="79"/>
    <x v="12"/>
    <x v="99"/>
    <x v="2"/>
    <s v="OFF-AR-10003651"/>
    <x v="1"/>
    <x v="6"/>
    <s v="Newell 350"/>
    <n v="9.84"/>
    <n v="3"/>
    <n v="0"/>
    <n v="2.8535999999999988"/>
  </r>
  <r>
    <n v="307"/>
    <s v="CA-2011-111003"/>
    <x v="2"/>
    <x v="106"/>
    <d v="2011-06-06T00:00:00"/>
    <s v="Standard Class"/>
    <s v="CR-12625"/>
    <s v="Corey Roper"/>
    <x v="2"/>
    <x v="0"/>
    <x v="80"/>
    <x v="30"/>
    <x v="100"/>
    <x v="3"/>
    <s v="OFF-BI-10001072"/>
    <x v="1"/>
    <x v="8"/>
    <s v="GBC Clear Cover, 8-1/2 x 11, unpunched, 25 covers per pack"/>
    <n v="45.480000000000004"/>
    <n v="3"/>
    <n v="0"/>
    <n v="20.9208"/>
  </r>
  <r>
    <n v="308"/>
    <s v="CA-2011-111003"/>
    <x v="2"/>
    <x v="106"/>
    <d v="2011-06-06T00:00:00"/>
    <s v="Standard Class"/>
    <s v="CR-12625"/>
    <s v="Corey Roper"/>
    <x v="2"/>
    <x v="0"/>
    <x v="80"/>
    <x v="30"/>
    <x v="100"/>
    <x v="3"/>
    <s v="OFF-AR-10002135"/>
    <x v="1"/>
    <x v="6"/>
    <s v="Boston Heavy-Duty Trimline Electric Pencil Sharpeners"/>
    <n v="289.20000000000005"/>
    <n v="6"/>
    <n v="0"/>
    <n v="83.867999999999967"/>
  </r>
  <r>
    <n v="309"/>
    <s v="CA-2014-126774"/>
    <x v="3"/>
    <x v="4"/>
    <d v="2014-04-18T00:00:00"/>
    <s v="First Class"/>
    <s v="SH-20395"/>
    <s v="Shahid Hopkins"/>
    <x v="0"/>
    <x v="0"/>
    <x v="81"/>
    <x v="17"/>
    <x v="101"/>
    <x v="0"/>
    <s v="OFF-AR-10002804"/>
    <x v="1"/>
    <x v="6"/>
    <s v="Faber Castell Col-Erase Pencils"/>
    <n v="4.8899999999999997"/>
    <n v="1"/>
    <n v="0"/>
    <n v="2.0049000000000001"/>
  </r>
  <r>
    <n v="310"/>
    <s v="CA-2013-142902"/>
    <x v="0"/>
    <x v="126"/>
    <d v="2013-09-15T00:00:00"/>
    <s v="Second Class"/>
    <s v="BP-11185"/>
    <s v="Ben Peterman"/>
    <x v="1"/>
    <x v="0"/>
    <x v="82"/>
    <x v="22"/>
    <x v="102"/>
    <x v="1"/>
    <s v="FUR-FU-10001918"/>
    <x v="0"/>
    <x v="5"/>
    <s v="C-Line Cubicle Keepers Polyproplyene Holder With Velcro Backings"/>
    <n v="15.136000000000003"/>
    <n v="4"/>
    <n v="0.2"/>
    <n v="3.5948000000000011"/>
  </r>
  <r>
    <n v="311"/>
    <s v="CA-2013-142902"/>
    <x v="0"/>
    <x v="126"/>
    <d v="2013-09-15T00:00:00"/>
    <s v="Second Class"/>
    <s v="BP-11185"/>
    <s v="Ben Peterman"/>
    <x v="1"/>
    <x v="0"/>
    <x v="82"/>
    <x v="22"/>
    <x v="102"/>
    <x v="1"/>
    <s v="FUR-CH-10004086"/>
    <x v="0"/>
    <x v="1"/>
    <s v="Hon 4070 Series Pagoda Armless Upholstered Stacking Chairs"/>
    <n v="466.76800000000003"/>
    <n v="2"/>
    <n v="0.2"/>
    <n v="52.511399999999981"/>
  </r>
  <r>
    <n v="312"/>
    <s v="CA-2013-142902"/>
    <x v="0"/>
    <x v="126"/>
    <d v="2013-09-15T00:00:00"/>
    <s v="Second Class"/>
    <s v="BP-11185"/>
    <s v="Ben Peterman"/>
    <x v="1"/>
    <x v="0"/>
    <x v="82"/>
    <x v="22"/>
    <x v="102"/>
    <x v="1"/>
    <s v="FUR-FU-10001756"/>
    <x v="0"/>
    <x v="5"/>
    <s v="Eldon Expressions Desk Accessory, Wood Photo Frame, Mahogany"/>
    <n v="15.231999999999999"/>
    <n v="1"/>
    <n v="0.2"/>
    <n v="1.7135999999999978"/>
  </r>
  <r>
    <n v="313"/>
    <s v="CA-2013-142902"/>
    <x v="0"/>
    <x v="126"/>
    <d v="2013-09-15T00:00:00"/>
    <s v="Second Class"/>
    <s v="BP-11185"/>
    <s v="Ben Peterman"/>
    <x v="1"/>
    <x v="0"/>
    <x v="82"/>
    <x v="22"/>
    <x v="102"/>
    <x v="1"/>
    <s v="OFF-LA-10000634"/>
    <x v="1"/>
    <x v="2"/>
    <s v="Avery 509"/>
    <n v="6.2640000000000002"/>
    <n v="3"/>
    <n v="0.2"/>
    <n v="2.0358000000000001"/>
  </r>
  <r>
    <n v="314"/>
    <s v="CA-2011-120887"/>
    <x v="2"/>
    <x v="127"/>
    <d v="2011-10-03T00:00:00"/>
    <s v="Standard Class"/>
    <s v="TS-21205"/>
    <s v="Thomas Seio"/>
    <x v="1"/>
    <x v="0"/>
    <x v="83"/>
    <x v="30"/>
    <x v="103"/>
    <x v="3"/>
    <s v="FUR-FU-10001588"/>
    <x v="0"/>
    <x v="5"/>
    <s v="Deflect-o SuperTray Unbreakable Stackable Tray, Letter, Black"/>
    <n v="87.539999999999992"/>
    <n v="3"/>
    <n v="0"/>
    <n v="37.642200000000003"/>
  </r>
  <r>
    <n v="315"/>
    <s v="CA-2011-167850"/>
    <x v="2"/>
    <x v="128"/>
    <d v="2011-08-16T00:00:00"/>
    <s v="Standard Class"/>
    <s v="AG-10525"/>
    <s v="Andy Gerbode"/>
    <x v="1"/>
    <x v="0"/>
    <x v="84"/>
    <x v="2"/>
    <x v="104"/>
    <x v="0"/>
    <s v="TEC-PH-10002398"/>
    <x v="2"/>
    <x v="7"/>
    <s v="AT&amp;T 1070 Corded Phone"/>
    <n v="178.38400000000001"/>
    <n v="2"/>
    <n v="0.2"/>
    <n v="22.297999999999973"/>
  </r>
  <r>
    <n v="316"/>
    <s v="CA-2011-167850"/>
    <x v="2"/>
    <x v="128"/>
    <d v="2011-08-16T00:00:00"/>
    <s v="Standard Class"/>
    <s v="AG-10525"/>
    <s v="Andy Gerbode"/>
    <x v="1"/>
    <x v="0"/>
    <x v="84"/>
    <x v="2"/>
    <x v="104"/>
    <x v="0"/>
    <s v="OFF-PA-10001937"/>
    <x v="1"/>
    <x v="10"/>
    <s v="Xerox 21"/>
    <n v="15.552000000000003"/>
    <n v="3"/>
    <n v="0.2"/>
    <n v="5.4432"/>
  </r>
  <r>
    <n v="317"/>
    <s v="CA-2011-164259"/>
    <x v="2"/>
    <x v="129"/>
    <d v="2011-12-30T00:00:00"/>
    <s v="First Class"/>
    <s v="SP-20860"/>
    <s v="Sung Pak"/>
    <x v="1"/>
    <x v="0"/>
    <x v="10"/>
    <x v="9"/>
    <x v="105"/>
    <x v="3"/>
    <s v="OFF-AR-10003373"/>
    <x v="1"/>
    <x v="6"/>
    <s v="Boston School Pro Electric Pencil Sharpener, 1670"/>
    <n v="99.13600000000001"/>
    <n v="4"/>
    <n v="0.2"/>
    <n v="8.674399999999995"/>
  </r>
  <r>
    <n v="318"/>
    <s v="CA-2011-164973"/>
    <x v="2"/>
    <x v="130"/>
    <d v="2011-11-09T00:00:00"/>
    <s v="Standard Class"/>
    <s v="NM-18445"/>
    <s v="Nathan Mautz"/>
    <x v="2"/>
    <x v="0"/>
    <x v="20"/>
    <x v="15"/>
    <x v="23"/>
    <x v="3"/>
    <s v="FUR-CH-10002602"/>
    <x v="0"/>
    <x v="1"/>
    <s v="DMI Arturo Collection Mission-style Design Wood Chair"/>
    <n v="135.88200000000001"/>
    <n v="1"/>
    <n v="0.1"/>
    <n v="24.156800000000004"/>
  </r>
  <r>
    <n v="319"/>
    <s v="CA-2011-164973"/>
    <x v="2"/>
    <x v="130"/>
    <d v="2011-11-09T00:00:00"/>
    <s v="Standard Class"/>
    <s v="NM-18445"/>
    <s v="Nathan Mautz"/>
    <x v="2"/>
    <x v="0"/>
    <x v="20"/>
    <x v="15"/>
    <x v="23"/>
    <x v="3"/>
    <s v="TEC-MA-10002927"/>
    <x v="2"/>
    <x v="15"/>
    <s v="Canon imageCLASS MF7460 Monochrome Digital Laser Multifunction Copier"/>
    <n v="3991.98"/>
    <n v="2"/>
    <n v="0"/>
    <n v="1995.99"/>
  </r>
  <r>
    <n v="320"/>
    <s v="CA-2011-164973"/>
    <x v="2"/>
    <x v="130"/>
    <d v="2011-11-09T00:00:00"/>
    <s v="Standard Class"/>
    <s v="NM-18445"/>
    <s v="Nathan Mautz"/>
    <x v="2"/>
    <x v="0"/>
    <x v="20"/>
    <x v="15"/>
    <x v="23"/>
    <x v="3"/>
    <s v="TEC-PH-10004093"/>
    <x v="2"/>
    <x v="7"/>
    <s v="Panasonic Kx-TS550"/>
    <n v="275.94"/>
    <n v="6"/>
    <n v="0"/>
    <n v="80.022599999999997"/>
  </r>
  <r>
    <n v="321"/>
    <s v="CA-2011-164973"/>
    <x v="2"/>
    <x v="130"/>
    <d v="2011-11-09T00:00:00"/>
    <s v="Standard Class"/>
    <s v="NM-18445"/>
    <s v="Nathan Mautz"/>
    <x v="2"/>
    <x v="0"/>
    <x v="20"/>
    <x v="15"/>
    <x v="23"/>
    <x v="3"/>
    <s v="TEC-AC-10000892"/>
    <x v="2"/>
    <x v="11"/>
    <s v="NETGEAR N750 Dual Band Wi-Fi Gigabit Router"/>
    <n v="360"/>
    <n v="4"/>
    <n v="0"/>
    <n v="129.6"/>
  </r>
  <r>
    <n v="322"/>
    <s v="CA-2011-164973"/>
    <x v="2"/>
    <x v="130"/>
    <d v="2011-11-09T00:00:00"/>
    <s v="Standard Class"/>
    <s v="NM-18445"/>
    <s v="Nathan Mautz"/>
    <x v="2"/>
    <x v="0"/>
    <x v="20"/>
    <x v="15"/>
    <x v="23"/>
    <x v="3"/>
    <s v="OFF-ST-10002974"/>
    <x v="1"/>
    <x v="4"/>
    <s v="Trav-L-File Heavy-Duty Shuttle II, Black"/>
    <n v="43.57"/>
    <n v="1"/>
    <n v="0"/>
    <n v="13.070999999999998"/>
  </r>
  <r>
    <n v="323"/>
    <s v="CA-2011-156601"/>
    <x v="2"/>
    <x v="111"/>
    <d v="2011-09-24T00:00:00"/>
    <s v="Standard Class"/>
    <s v="FA-14230"/>
    <s v="Frank Atkinson"/>
    <x v="1"/>
    <x v="0"/>
    <x v="85"/>
    <x v="1"/>
    <x v="106"/>
    <x v="1"/>
    <s v="OFF-FA-10000624"/>
    <x v="1"/>
    <x v="13"/>
    <s v="OIC Binder Clips"/>
    <n v="7.16"/>
    <n v="2"/>
    <n v="0"/>
    <n v="3.58"/>
  </r>
  <r>
    <n v="324"/>
    <s v="CA-2013-162138"/>
    <x v="0"/>
    <x v="131"/>
    <d v="2013-04-28T00:00:00"/>
    <s v="Standard Class"/>
    <s v="GK-14620"/>
    <s v="Grace Kelly"/>
    <x v="1"/>
    <x v="0"/>
    <x v="86"/>
    <x v="1"/>
    <x v="107"/>
    <x v="1"/>
    <s v="OFF-BI-10004593"/>
    <x v="1"/>
    <x v="8"/>
    <s v="Ibico Laser Imprintable Binding System Covers"/>
    <n v="251.52"/>
    <n v="6"/>
    <n v="0.2"/>
    <n v="81.744"/>
  </r>
  <r>
    <n v="325"/>
    <s v="CA-2013-162138"/>
    <x v="0"/>
    <x v="131"/>
    <d v="2013-04-28T00:00:00"/>
    <s v="Standard Class"/>
    <s v="GK-14620"/>
    <s v="Grace Kelly"/>
    <x v="1"/>
    <x v="0"/>
    <x v="86"/>
    <x v="1"/>
    <x v="107"/>
    <x v="1"/>
    <s v="TEC-AC-10001908"/>
    <x v="2"/>
    <x v="11"/>
    <s v="Logitech Wireless Headset h800"/>
    <n v="99.99"/>
    <n v="1"/>
    <n v="0"/>
    <n v="34.996499999999997"/>
  </r>
  <r>
    <n v="326"/>
    <s v="CA-2014-153339"/>
    <x v="3"/>
    <x v="132"/>
    <d v="2014-11-06T00:00:00"/>
    <s v="Second Class"/>
    <s v="DJ-13510"/>
    <s v="Don Jones"/>
    <x v="1"/>
    <x v="0"/>
    <x v="87"/>
    <x v="18"/>
    <x v="108"/>
    <x v="0"/>
    <s v="FUR-FU-10001967"/>
    <x v="0"/>
    <x v="5"/>
    <s v="Telescoping Adjustable Floor Lamp"/>
    <n v="15.991999999999999"/>
    <n v="1"/>
    <n v="0.2"/>
    <n v="0.99949999999999894"/>
  </r>
  <r>
    <n v="327"/>
    <s v="US-2013-141544"/>
    <x v="0"/>
    <x v="133"/>
    <d v="2013-09-02T00:00:00"/>
    <s v="First Class"/>
    <s v="PO-18850"/>
    <s v="Patrick O'Brill"/>
    <x v="0"/>
    <x v="0"/>
    <x v="10"/>
    <x v="9"/>
    <x v="105"/>
    <x v="3"/>
    <s v="TEC-PH-10003645"/>
    <x v="2"/>
    <x v="7"/>
    <s v="Aastra 57i VoIP phone"/>
    <n v="290.89800000000002"/>
    <n v="3"/>
    <n v="0.4"/>
    <n v="-67.876199999999997"/>
  </r>
  <r>
    <n v="328"/>
    <s v="US-2013-141544"/>
    <x v="0"/>
    <x v="133"/>
    <d v="2013-09-02T00:00:00"/>
    <s v="First Class"/>
    <s v="PO-18850"/>
    <s v="Patrick O'Brill"/>
    <x v="0"/>
    <x v="0"/>
    <x v="10"/>
    <x v="9"/>
    <x v="105"/>
    <x v="3"/>
    <s v="OFF-ST-10000675"/>
    <x v="1"/>
    <x v="4"/>
    <s v="File Shuttle II and Handi-File, Black"/>
    <n v="54.224000000000004"/>
    <n v="2"/>
    <n v="0.2"/>
    <n v="3.3889999999999993"/>
  </r>
  <r>
    <n v="329"/>
    <s v="US-2013-141544"/>
    <x v="0"/>
    <x v="133"/>
    <d v="2013-09-02T00:00:00"/>
    <s v="First Class"/>
    <s v="PO-18850"/>
    <s v="Patrick O'Brill"/>
    <x v="0"/>
    <x v="0"/>
    <x v="10"/>
    <x v="9"/>
    <x v="105"/>
    <x v="3"/>
    <s v="FUR-CH-10003312"/>
    <x v="0"/>
    <x v="1"/>
    <s v="Hon 2090 “Pillow Soft” Series Mid Back Swivel/Tilt Chairs"/>
    <n v="786.74400000000003"/>
    <n v="4"/>
    <n v="0.3"/>
    <n v="-258.50160000000011"/>
  </r>
  <r>
    <n v="330"/>
    <s v="US-2013-141544"/>
    <x v="0"/>
    <x v="133"/>
    <d v="2013-09-02T00:00:00"/>
    <s v="First Class"/>
    <s v="PO-18850"/>
    <s v="Patrick O'Brill"/>
    <x v="0"/>
    <x v="0"/>
    <x v="10"/>
    <x v="9"/>
    <x v="105"/>
    <x v="3"/>
    <s v="OFF-LA-10001074"/>
    <x v="1"/>
    <x v="2"/>
    <s v="Round Specialty Laser Printer Labels"/>
    <n v="100.24000000000001"/>
    <n v="10"/>
    <n v="0.2"/>
    <n v="33.830999999999989"/>
  </r>
  <r>
    <n v="331"/>
    <s v="US-2013-141544"/>
    <x v="0"/>
    <x v="133"/>
    <d v="2013-09-02T00:00:00"/>
    <s v="First Class"/>
    <s v="PO-18850"/>
    <s v="Patrick O'Brill"/>
    <x v="0"/>
    <x v="0"/>
    <x v="10"/>
    <x v="9"/>
    <x v="105"/>
    <x v="3"/>
    <s v="OFF-BI-10001524"/>
    <x v="1"/>
    <x v="8"/>
    <s v="GBC Premium Transparent Covers with Diagonal Lined Pattern"/>
    <n v="37.76400000000001"/>
    <n v="6"/>
    <n v="0.7"/>
    <n v="-27.693600000000004"/>
  </r>
  <r>
    <n v="332"/>
    <s v="US-2013-150147"/>
    <x v="0"/>
    <x v="134"/>
    <d v="2013-04-30T00:00:00"/>
    <s v="Second Class"/>
    <s v="JL-15850"/>
    <s v="John Lucas"/>
    <x v="0"/>
    <x v="0"/>
    <x v="10"/>
    <x v="9"/>
    <x v="63"/>
    <x v="3"/>
    <s v="TEC-PH-10004614"/>
    <x v="2"/>
    <x v="7"/>
    <s v="AT&amp;T 841000 Phone"/>
    <n v="82.8"/>
    <n v="2"/>
    <n v="0.4"/>
    <n v="-20.700000000000003"/>
  </r>
  <r>
    <n v="333"/>
    <s v="US-2013-150147"/>
    <x v="0"/>
    <x v="134"/>
    <d v="2013-04-30T00:00:00"/>
    <s v="Second Class"/>
    <s v="JL-15850"/>
    <s v="John Lucas"/>
    <x v="0"/>
    <x v="0"/>
    <x v="10"/>
    <x v="9"/>
    <x v="63"/>
    <x v="3"/>
    <s v="OFF-BI-10001153"/>
    <x v="1"/>
    <x v="8"/>
    <s v="Ibico Recycled Grain-Textured Covers"/>
    <n v="20.724000000000004"/>
    <n v="2"/>
    <n v="0.7"/>
    <n v="-13.815999999999995"/>
  </r>
  <r>
    <n v="334"/>
    <s v="US-2013-150147"/>
    <x v="0"/>
    <x v="134"/>
    <d v="2013-04-30T00:00:00"/>
    <s v="Second Class"/>
    <s v="JL-15850"/>
    <s v="John Lucas"/>
    <x v="0"/>
    <x v="0"/>
    <x v="10"/>
    <x v="9"/>
    <x v="63"/>
    <x v="3"/>
    <s v="OFF-BI-10001982"/>
    <x v="1"/>
    <x v="8"/>
    <s v="Wilson Jones Custom Binder Spines &amp; Labels"/>
    <n v="4.8960000000000008"/>
    <n v="3"/>
    <n v="0.7"/>
    <n v="-3.4271999999999991"/>
  </r>
  <r>
    <n v="335"/>
    <s v="CA-2012-137946"/>
    <x v="1"/>
    <x v="135"/>
    <d v="2012-09-04T00:00:00"/>
    <s v="Second Class"/>
    <s v="DB-13615"/>
    <s v="Doug Bickford"/>
    <x v="0"/>
    <x v="0"/>
    <x v="1"/>
    <x v="1"/>
    <x v="62"/>
    <x v="1"/>
    <s v="OFF-BI-10001922"/>
    <x v="1"/>
    <x v="8"/>
    <s v="Storex Dura Pro Binders"/>
    <n v="4.7520000000000007"/>
    <n v="1"/>
    <n v="0.2"/>
    <n v="1.6037999999999997"/>
  </r>
  <r>
    <n v="336"/>
    <s v="CA-2012-137946"/>
    <x v="1"/>
    <x v="135"/>
    <d v="2012-09-04T00:00:00"/>
    <s v="Second Class"/>
    <s v="DB-13615"/>
    <s v="Doug Bickford"/>
    <x v="0"/>
    <x v="0"/>
    <x v="1"/>
    <x v="1"/>
    <x v="62"/>
    <x v="1"/>
    <s v="TEC-CO-10001449"/>
    <x v="2"/>
    <x v="16"/>
    <s v="Hewlett Packard LaserJet 3310 Copier"/>
    <n v="959.98400000000004"/>
    <n v="2"/>
    <n v="0.2"/>
    <n v="335.99440000000004"/>
  </r>
  <r>
    <n v="337"/>
    <s v="CA-2012-137946"/>
    <x v="1"/>
    <x v="135"/>
    <d v="2012-09-04T00:00:00"/>
    <s v="Second Class"/>
    <s v="DB-13615"/>
    <s v="Doug Bickford"/>
    <x v="0"/>
    <x v="0"/>
    <x v="1"/>
    <x v="1"/>
    <x v="62"/>
    <x v="1"/>
    <s v="OFF-BI-10004140"/>
    <x v="1"/>
    <x v="8"/>
    <s v="Avery Non-Stick Binders"/>
    <n v="14.368000000000002"/>
    <n v="4"/>
    <n v="0.2"/>
    <n v="4.4899999999999984"/>
  </r>
  <r>
    <n v="338"/>
    <s v="CA-2011-129924"/>
    <x v="2"/>
    <x v="136"/>
    <d v="2011-07-17T00:00:00"/>
    <s v="Standard Class"/>
    <s v="AC-10420"/>
    <s v="Alyssa Crouse"/>
    <x v="1"/>
    <x v="0"/>
    <x v="8"/>
    <x v="1"/>
    <x v="34"/>
    <x v="1"/>
    <s v="OFF-BI-10003314"/>
    <x v="1"/>
    <x v="8"/>
    <s v="Tuff Stuff Recycled Round Ring Binders"/>
    <n v="7.7120000000000006"/>
    <n v="2"/>
    <n v="0.2"/>
    <n v="2.7956000000000003"/>
  </r>
  <r>
    <n v="339"/>
    <s v="CA-2011-129924"/>
    <x v="2"/>
    <x v="136"/>
    <d v="2011-07-17T00:00:00"/>
    <s v="Standard Class"/>
    <s v="AC-10420"/>
    <s v="Alyssa Crouse"/>
    <x v="1"/>
    <x v="0"/>
    <x v="8"/>
    <x v="1"/>
    <x v="34"/>
    <x v="1"/>
    <s v="FUR-TA-10004575"/>
    <x v="0"/>
    <x v="3"/>
    <s v="Hon 5100 Series Wood Tables"/>
    <n v="698.35200000000009"/>
    <n v="3"/>
    <n v="0.2"/>
    <n v="-17.458800000000053"/>
  </r>
  <r>
    <n v="340"/>
    <s v="CA-2012-128167"/>
    <x v="1"/>
    <x v="137"/>
    <d v="2012-06-26T00:00:00"/>
    <s v="Second Class"/>
    <s v="KL-16645"/>
    <s v="Ken Lonsdale"/>
    <x v="0"/>
    <x v="0"/>
    <x v="88"/>
    <x v="7"/>
    <x v="109"/>
    <x v="1"/>
    <s v="OFF-FA-10000490"/>
    <x v="1"/>
    <x v="13"/>
    <s v="OIC Binder Clips, Mini, 1/4&quot; Capacity, Black"/>
    <n v="4.96"/>
    <n v="4"/>
    <n v="0"/>
    <n v="2.3311999999999999"/>
  </r>
  <r>
    <n v="341"/>
    <s v="CA-2011-122336"/>
    <x v="2"/>
    <x v="138"/>
    <d v="2011-04-17T00:00:00"/>
    <s v="Second Class"/>
    <s v="JD-15895"/>
    <s v="Jonathan Doherty"/>
    <x v="1"/>
    <x v="0"/>
    <x v="10"/>
    <x v="9"/>
    <x v="11"/>
    <x v="3"/>
    <s v="OFF-AR-10000122"/>
    <x v="1"/>
    <x v="6"/>
    <s v="Newell 314"/>
    <n v="17.856000000000002"/>
    <n v="4"/>
    <n v="0.2"/>
    <n v="1.1159999999999979"/>
  </r>
  <r>
    <n v="342"/>
    <s v="CA-2011-122336"/>
    <x v="2"/>
    <x v="138"/>
    <d v="2011-04-17T00:00:00"/>
    <s v="Second Class"/>
    <s v="JD-15895"/>
    <s v="Jonathan Doherty"/>
    <x v="1"/>
    <x v="0"/>
    <x v="10"/>
    <x v="9"/>
    <x v="11"/>
    <x v="3"/>
    <s v="OFF-BI-10003656"/>
    <x v="1"/>
    <x v="8"/>
    <s v="Fellowes PB200 Plastic Comb Binding Machine"/>
    <n v="509.97000000000008"/>
    <n v="10"/>
    <n v="0.7"/>
    <n v="-407.97599999999989"/>
  </r>
  <r>
    <n v="343"/>
    <s v="CA-2011-122336"/>
    <x v="2"/>
    <x v="138"/>
    <d v="2011-04-17T00:00:00"/>
    <s v="Second Class"/>
    <s v="JD-15895"/>
    <s v="Jonathan Doherty"/>
    <x v="1"/>
    <x v="0"/>
    <x v="10"/>
    <x v="9"/>
    <x v="11"/>
    <x v="3"/>
    <s v="OFF-FA-10002780"/>
    <x v="1"/>
    <x v="13"/>
    <s v="Staples"/>
    <n v="30.991999999999997"/>
    <n v="13"/>
    <n v="0.2"/>
    <n v="10.072399999999996"/>
  </r>
  <r>
    <n v="344"/>
    <s v="CA-2011-122336"/>
    <x v="2"/>
    <x v="138"/>
    <d v="2011-04-17T00:00:00"/>
    <s v="Second Class"/>
    <s v="JD-15895"/>
    <s v="Jonathan Doherty"/>
    <x v="1"/>
    <x v="0"/>
    <x v="10"/>
    <x v="9"/>
    <x v="11"/>
    <x v="3"/>
    <s v="TEC-PH-10000702"/>
    <x v="2"/>
    <x v="7"/>
    <s v="Square Credit Card Reader, 4 1/2&quot; x 4 1/2&quot; x 1&quot;, White"/>
    <n v="71.927999999999997"/>
    <n v="12"/>
    <n v="0.4"/>
    <n v="8.3915999999999897"/>
  </r>
  <r>
    <n v="345"/>
    <s v="US-2012-120712"/>
    <x v="1"/>
    <x v="139"/>
    <d v="2012-12-24T00:00:00"/>
    <s v="Standard Class"/>
    <s v="CS-12130"/>
    <s v="Chad Sievert"/>
    <x v="0"/>
    <x v="0"/>
    <x v="89"/>
    <x v="5"/>
    <x v="110"/>
    <x v="2"/>
    <s v="OFF-ST-10000107"/>
    <x v="1"/>
    <x v="4"/>
    <s v="Fellowes Super Stor/Drawer"/>
    <n v="88.800000000000011"/>
    <n v="4"/>
    <n v="0.2"/>
    <n v="-2.2200000000000131"/>
  </r>
  <r>
    <n v="346"/>
    <s v="CA-2014-169901"/>
    <x v="3"/>
    <x v="140"/>
    <d v="2014-06-20T00:00:00"/>
    <s v="Standard Class"/>
    <s v="CC-12550"/>
    <s v="Clay Cheatham"/>
    <x v="0"/>
    <x v="0"/>
    <x v="8"/>
    <x v="1"/>
    <x v="34"/>
    <x v="1"/>
    <s v="TEC-PH-10002293"/>
    <x v="2"/>
    <x v="7"/>
    <s v="Anker 36W 4-Port USB Wall Charger Travel Power Adapter for iPhone 5s 5c 5"/>
    <n v="47.975999999999999"/>
    <n v="3"/>
    <n v="0.2"/>
    <n v="4.7976000000000028"/>
  </r>
  <r>
    <n v="347"/>
    <s v="CA-2014-134306"/>
    <x v="3"/>
    <x v="141"/>
    <d v="2014-07-13T00:00:00"/>
    <s v="Standard Class"/>
    <s v="TD-20995"/>
    <s v="Tamara Dahlen"/>
    <x v="0"/>
    <x v="0"/>
    <x v="90"/>
    <x v="31"/>
    <x v="111"/>
    <x v="3"/>
    <s v="OFF-AR-10004027"/>
    <x v="1"/>
    <x v="6"/>
    <s v="Binney &amp; Smith inkTank Erasable Desk Highlighter, Chisel Tip, Yellow, 12/Box"/>
    <n v="7.5600000000000005"/>
    <n v="3"/>
    <n v="0"/>
    <n v="3.0996000000000006"/>
  </r>
  <r>
    <n v="348"/>
    <s v="CA-2014-134306"/>
    <x v="3"/>
    <x v="141"/>
    <d v="2014-07-13T00:00:00"/>
    <s v="Standard Class"/>
    <s v="TD-20995"/>
    <s v="Tamara Dahlen"/>
    <x v="0"/>
    <x v="0"/>
    <x v="90"/>
    <x v="31"/>
    <x v="111"/>
    <x v="3"/>
    <s v="OFF-PA-10000249"/>
    <x v="1"/>
    <x v="10"/>
    <s v="Staples"/>
    <n v="24.56"/>
    <n v="2"/>
    <n v="0"/>
    <n v="11.543199999999999"/>
  </r>
  <r>
    <n v="349"/>
    <s v="CA-2014-134306"/>
    <x v="3"/>
    <x v="141"/>
    <d v="2014-07-13T00:00:00"/>
    <s v="Standard Class"/>
    <s v="TD-20995"/>
    <s v="Tamara Dahlen"/>
    <x v="0"/>
    <x v="0"/>
    <x v="90"/>
    <x v="31"/>
    <x v="111"/>
    <x v="3"/>
    <s v="OFF-AR-10001374"/>
    <x v="1"/>
    <x v="6"/>
    <s v="BIC Brite Liner Highlighters, Chisel Tip"/>
    <n v="12.96"/>
    <n v="2"/>
    <n v="0"/>
    <n v="4.1471999999999998"/>
  </r>
  <r>
    <n v="350"/>
    <s v="CA-2013-129714"/>
    <x v="0"/>
    <x v="142"/>
    <d v="2013-09-04T00:00:00"/>
    <s v="First Class"/>
    <s v="AB-10060"/>
    <s v="Adam Bellavance"/>
    <x v="2"/>
    <x v="0"/>
    <x v="20"/>
    <x v="15"/>
    <x v="29"/>
    <x v="3"/>
    <s v="TEC-AC-10000290"/>
    <x v="2"/>
    <x v="11"/>
    <s v="Sabrent 4-Port USB 2.0 Hub"/>
    <n v="6.79"/>
    <n v="1"/>
    <n v="0"/>
    <n v="2.3086000000000002"/>
  </r>
  <r>
    <n v="351"/>
    <s v="CA-2013-129714"/>
    <x v="0"/>
    <x v="142"/>
    <d v="2013-09-04T00:00:00"/>
    <s v="First Class"/>
    <s v="AB-10060"/>
    <s v="Adam Bellavance"/>
    <x v="2"/>
    <x v="0"/>
    <x v="20"/>
    <x v="15"/>
    <x v="29"/>
    <x v="3"/>
    <s v="OFF-PA-10001970"/>
    <x v="1"/>
    <x v="10"/>
    <s v="Xerox 1881"/>
    <n v="24.56"/>
    <n v="2"/>
    <n v="0"/>
    <n v="11.543199999999999"/>
  </r>
  <r>
    <n v="352"/>
    <s v="CA-2013-129714"/>
    <x v="0"/>
    <x v="142"/>
    <d v="2013-09-04T00:00:00"/>
    <s v="First Class"/>
    <s v="AB-10060"/>
    <s v="Adam Bellavance"/>
    <x v="2"/>
    <x v="0"/>
    <x v="20"/>
    <x v="15"/>
    <x v="29"/>
    <x v="3"/>
    <s v="OFF-BI-10002160"/>
    <x v="1"/>
    <x v="8"/>
    <s v="Acco Hanging Data Binders"/>
    <n v="3.048"/>
    <n v="1"/>
    <n v="0.2"/>
    <n v="1.0668"/>
  </r>
  <r>
    <n v="353"/>
    <s v="CA-2013-129714"/>
    <x v="0"/>
    <x v="142"/>
    <d v="2013-09-04T00:00:00"/>
    <s v="First Class"/>
    <s v="AB-10060"/>
    <s v="Adam Bellavance"/>
    <x v="2"/>
    <x v="0"/>
    <x v="20"/>
    <x v="15"/>
    <x v="29"/>
    <x v="3"/>
    <s v="OFF-PA-10001970"/>
    <x v="1"/>
    <x v="10"/>
    <s v="Xerox 1881"/>
    <n v="49.12"/>
    <n v="4"/>
    <n v="0"/>
    <n v="23.086399999999998"/>
  </r>
  <r>
    <n v="354"/>
    <s v="CA-2013-129714"/>
    <x v="0"/>
    <x v="142"/>
    <d v="2013-09-04T00:00:00"/>
    <s v="First Class"/>
    <s v="AB-10060"/>
    <s v="Adam Bellavance"/>
    <x v="2"/>
    <x v="0"/>
    <x v="20"/>
    <x v="15"/>
    <x v="29"/>
    <x v="3"/>
    <s v="OFF-BI-10004995"/>
    <x v="1"/>
    <x v="8"/>
    <s v="GBC DocuBind P400 Electric Binding System"/>
    <n v="4355.1680000000006"/>
    <n v="4"/>
    <n v="0.2"/>
    <n v="1415.4295999999997"/>
  </r>
  <r>
    <n v="355"/>
    <s v="CA-2013-138520"/>
    <x v="0"/>
    <x v="143"/>
    <d v="2013-04-14T00:00:00"/>
    <s v="Standard Class"/>
    <s v="JL-15505"/>
    <s v="Jeremy Lonsdale"/>
    <x v="0"/>
    <x v="0"/>
    <x v="20"/>
    <x v="15"/>
    <x v="45"/>
    <x v="3"/>
    <s v="FUR-BO-10002268"/>
    <x v="0"/>
    <x v="0"/>
    <s v="Sauder Barrister Bookcases"/>
    <n v="388.70400000000006"/>
    <n v="6"/>
    <n v="0.2"/>
    <n v="-4.8588000000000022"/>
  </r>
  <r>
    <n v="356"/>
    <s v="CA-2013-138520"/>
    <x v="0"/>
    <x v="143"/>
    <d v="2013-04-14T00:00:00"/>
    <s v="Standard Class"/>
    <s v="JL-15505"/>
    <s v="Jeremy Lonsdale"/>
    <x v="0"/>
    <x v="0"/>
    <x v="20"/>
    <x v="15"/>
    <x v="45"/>
    <x v="3"/>
    <s v="OFF-EN-10001137"/>
    <x v="1"/>
    <x v="12"/>
    <s v="#10 Gummed Flap White Envelopes, 100/Box"/>
    <n v="8.26"/>
    <n v="2"/>
    <n v="0"/>
    <n v="3.7995999999999999"/>
  </r>
  <r>
    <n v="357"/>
    <s v="CA-2013-138520"/>
    <x v="0"/>
    <x v="143"/>
    <d v="2013-04-14T00:00:00"/>
    <s v="Standard Class"/>
    <s v="JL-15505"/>
    <s v="Jeremy Lonsdale"/>
    <x v="0"/>
    <x v="0"/>
    <x v="20"/>
    <x v="15"/>
    <x v="45"/>
    <x v="3"/>
    <s v="OFF-AR-10002399"/>
    <x v="1"/>
    <x v="6"/>
    <s v="Dixon Prang Watercolor Pencils, 10-Color Set with Brush"/>
    <n v="17.04"/>
    <n v="4"/>
    <n v="0"/>
    <n v="6.9863999999999997"/>
  </r>
  <r>
    <n v="358"/>
    <s v="CA-2013-138520"/>
    <x v="0"/>
    <x v="143"/>
    <d v="2013-04-14T00:00:00"/>
    <s v="Standard Class"/>
    <s v="JL-15505"/>
    <s v="Jeremy Lonsdale"/>
    <x v="0"/>
    <x v="0"/>
    <x v="20"/>
    <x v="15"/>
    <x v="45"/>
    <x v="3"/>
    <s v="OFF-PA-10002713"/>
    <x v="1"/>
    <x v="10"/>
    <s v="Adams Phone Message Book, 200 Message Capacity, 8 1/16” x 11”"/>
    <n v="34.4"/>
    <n v="5"/>
    <n v="0"/>
    <n v="15.823999999999998"/>
  </r>
  <r>
    <n v="359"/>
    <s v="CA-2013-130001"/>
    <x v="0"/>
    <x v="131"/>
    <d v="2013-04-29T00:00:00"/>
    <s v="Standard Class"/>
    <s v="HK-14890"/>
    <s v="Heather Kirkland"/>
    <x v="1"/>
    <x v="0"/>
    <x v="35"/>
    <x v="3"/>
    <x v="43"/>
    <x v="0"/>
    <s v="OFF-PA-10002666"/>
    <x v="1"/>
    <x v="10"/>
    <s v="Southworth 25% Cotton Linen-Finish Paper &amp; Envelopes"/>
    <n v="36.240000000000009"/>
    <n v="5"/>
    <n v="0.2"/>
    <n v="11.324999999999996"/>
  </r>
  <r>
    <n v="360"/>
    <s v="CA-2014-155698"/>
    <x v="3"/>
    <x v="144"/>
    <d v="2014-03-12T00:00:00"/>
    <s v="First Class"/>
    <s v="VB-21745"/>
    <s v="Victoria Brennan"/>
    <x v="1"/>
    <x v="0"/>
    <x v="38"/>
    <x v="32"/>
    <x v="112"/>
    <x v="0"/>
    <s v="OFF-AP-10001124"/>
    <x v="1"/>
    <x v="9"/>
    <s v="Belkin 8 Outlet SurgeMaster II Gold Surge Protector with Phone Protection"/>
    <n v="647.84"/>
    <n v="8"/>
    <n v="0"/>
    <n v="168.4384"/>
  </r>
  <r>
    <n v="361"/>
    <s v="CA-2014-155698"/>
    <x v="3"/>
    <x v="144"/>
    <d v="2014-03-12T00:00:00"/>
    <s v="First Class"/>
    <s v="VB-21745"/>
    <s v="Victoria Brennan"/>
    <x v="1"/>
    <x v="0"/>
    <x v="38"/>
    <x v="32"/>
    <x v="112"/>
    <x v="0"/>
    <s v="OFF-LA-10001158"/>
    <x v="1"/>
    <x v="2"/>
    <s v="Avery Address/Shipping Labels for Typewriters, 4&quot; x 2&quot;"/>
    <n v="20.7"/>
    <n v="2"/>
    <n v="0"/>
    <n v="9.9359999999999999"/>
  </r>
  <r>
    <n v="362"/>
    <s v="CA-2014-144904"/>
    <x v="3"/>
    <x v="145"/>
    <d v="2014-10-02T00:00:00"/>
    <s v="Standard Class"/>
    <s v="KW-16435"/>
    <s v="Katrina Willman"/>
    <x v="0"/>
    <x v="0"/>
    <x v="20"/>
    <x v="15"/>
    <x v="29"/>
    <x v="3"/>
    <s v="OFF-LA-10001158"/>
    <x v="1"/>
    <x v="2"/>
    <s v="Avery Address/Shipping Labels for Typewriters, 4&quot; x 2&quot;"/>
    <n v="20.7"/>
    <n v="2"/>
    <n v="0"/>
    <n v="9.9359999999999999"/>
  </r>
  <r>
    <n v="363"/>
    <s v="CA-2014-144904"/>
    <x v="3"/>
    <x v="145"/>
    <d v="2014-10-02T00:00:00"/>
    <s v="Standard Class"/>
    <s v="KW-16435"/>
    <s v="Katrina Willman"/>
    <x v="0"/>
    <x v="0"/>
    <x v="20"/>
    <x v="15"/>
    <x v="29"/>
    <x v="3"/>
    <s v="FUR-CH-10000785"/>
    <x v="0"/>
    <x v="1"/>
    <s v="Global Ergonomic Managers Chair"/>
    <n v="488.64600000000002"/>
    <n v="3"/>
    <n v="0.1"/>
    <n v="86.870400000000004"/>
  </r>
  <r>
    <n v="364"/>
    <s v="CA-2014-144904"/>
    <x v="3"/>
    <x v="145"/>
    <d v="2014-10-02T00:00:00"/>
    <s v="Standard Class"/>
    <s v="KW-16435"/>
    <s v="Katrina Willman"/>
    <x v="0"/>
    <x v="0"/>
    <x v="20"/>
    <x v="15"/>
    <x v="29"/>
    <x v="3"/>
    <s v="OFF-AR-10003732"/>
    <x v="1"/>
    <x v="6"/>
    <s v="Newell 333"/>
    <n v="5.56"/>
    <n v="2"/>
    <n v="0"/>
    <n v="1.4455999999999998"/>
  </r>
  <r>
    <n v="365"/>
    <s v="CA-2014-144904"/>
    <x v="3"/>
    <x v="145"/>
    <d v="2014-10-02T00:00:00"/>
    <s v="Standard Class"/>
    <s v="KW-16435"/>
    <s v="Katrina Willman"/>
    <x v="0"/>
    <x v="0"/>
    <x v="20"/>
    <x v="15"/>
    <x v="29"/>
    <x v="3"/>
    <s v="FUR-FU-10000023"/>
    <x v="0"/>
    <x v="5"/>
    <s v="Eldon Wave Desk Accessories"/>
    <n v="47.12"/>
    <n v="8"/>
    <n v="0"/>
    <n v="20.732800000000001"/>
  </r>
  <r>
    <n v="366"/>
    <s v="CA-2011-123344"/>
    <x v="2"/>
    <x v="146"/>
    <d v="2011-09-29T00:00:00"/>
    <s v="Standard Class"/>
    <s v="JD-16060"/>
    <s v="Julia Dunbar"/>
    <x v="0"/>
    <x v="0"/>
    <x v="8"/>
    <x v="1"/>
    <x v="9"/>
    <x v="1"/>
    <s v="OFF-ST-10001713"/>
    <x v="1"/>
    <x v="4"/>
    <s v="Gould Plastics 9-Pocket Panel Bin, 18-3/8w x 5-1/4d x 20-1/2h, Black"/>
    <n v="211.96"/>
    <n v="4"/>
    <n v="0"/>
    <n v="8.4783999999999935"/>
  </r>
  <r>
    <n v="367"/>
    <s v="CA-2013-155516"/>
    <x v="0"/>
    <x v="147"/>
    <d v="2013-10-22T00:00:00"/>
    <s v="Same Day"/>
    <s v="MK-17905"/>
    <s v="Michael Kennedy"/>
    <x v="1"/>
    <x v="0"/>
    <x v="91"/>
    <x v="29"/>
    <x v="113"/>
    <x v="3"/>
    <s v="OFF-BI-10002412"/>
    <x v="1"/>
    <x v="8"/>
    <s v="Wilson Jones “Snap” Scratch Pad Binder Tool for Ring Binders"/>
    <n v="23.2"/>
    <n v="4"/>
    <n v="0"/>
    <n v="10.44"/>
  </r>
  <r>
    <n v="368"/>
    <s v="CA-2013-155516"/>
    <x v="0"/>
    <x v="147"/>
    <d v="2013-10-22T00:00:00"/>
    <s v="Same Day"/>
    <s v="MK-17905"/>
    <s v="Michael Kennedy"/>
    <x v="1"/>
    <x v="0"/>
    <x v="91"/>
    <x v="29"/>
    <x v="113"/>
    <x v="3"/>
    <s v="OFF-SU-10001225"/>
    <x v="1"/>
    <x v="14"/>
    <s v="Staples"/>
    <n v="7.36"/>
    <n v="2"/>
    <n v="0"/>
    <n v="0.14719999999999978"/>
  </r>
  <r>
    <n v="369"/>
    <s v="CA-2013-155516"/>
    <x v="0"/>
    <x v="147"/>
    <d v="2013-10-22T00:00:00"/>
    <s v="Same Day"/>
    <s v="MK-17905"/>
    <s v="Michael Kennedy"/>
    <x v="1"/>
    <x v="0"/>
    <x v="91"/>
    <x v="29"/>
    <x v="113"/>
    <x v="3"/>
    <s v="OFF-ST-10002406"/>
    <x v="1"/>
    <x v="4"/>
    <s v="Pizazz Global Quick File"/>
    <n v="104.79"/>
    <n v="7"/>
    <n v="0"/>
    <n v="29.341200000000008"/>
  </r>
  <r>
    <n v="370"/>
    <s v="CA-2013-155516"/>
    <x v="0"/>
    <x v="147"/>
    <d v="2013-10-22T00:00:00"/>
    <s v="Same Day"/>
    <s v="MK-17905"/>
    <s v="Michael Kennedy"/>
    <x v="1"/>
    <x v="0"/>
    <x v="91"/>
    <x v="29"/>
    <x v="113"/>
    <x v="3"/>
    <s v="FUR-BO-10002545"/>
    <x v="0"/>
    <x v="0"/>
    <s v="Atlantic Metals Mobile 3-Shelf Bookcases, Custom Colors"/>
    <n v="1043.92"/>
    <n v="4"/>
    <n v="0"/>
    <n v="271.41920000000005"/>
  </r>
  <r>
    <n v="371"/>
    <s v="CA-2014-104745"/>
    <x v="3"/>
    <x v="148"/>
    <d v="2014-06-05T00:00:00"/>
    <s v="Standard Class"/>
    <s v="GT-14755"/>
    <s v="Guy Thornton"/>
    <x v="0"/>
    <x v="0"/>
    <x v="92"/>
    <x v="5"/>
    <x v="114"/>
    <x v="2"/>
    <s v="OFF-PA-10002036"/>
    <x v="1"/>
    <x v="10"/>
    <s v="Xerox 1930"/>
    <n v="25.920000000000005"/>
    <n v="5"/>
    <n v="0.2"/>
    <n v="9.3960000000000008"/>
  </r>
  <r>
    <n v="372"/>
    <s v="CA-2014-104745"/>
    <x v="3"/>
    <x v="148"/>
    <d v="2014-06-05T00:00:00"/>
    <s v="Standard Class"/>
    <s v="GT-14755"/>
    <s v="Guy Thornton"/>
    <x v="0"/>
    <x v="0"/>
    <x v="92"/>
    <x v="5"/>
    <x v="114"/>
    <x v="2"/>
    <s v="OFF-ST-10002205"/>
    <x v="1"/>
    <x v="4"/>
    <s v="File Shuttle I and Handi-File"/>
    <n v="53.424000000000007"/>
    <n v="3"/>
    <n v="0.2"/>
    <n v="4.6746000000000016"/>
  </r>
  <r>
    <n v="373"/>
    <s v="US-2011-119137"/>
    <x v="2"/>
    <x v="149"/>
    <d v="2011-07-27T00:00:00"/>
    <s v="Standard Class"/>
    <s v="AG-10900"/>
    <s v="Arthur Gainer"/>
    <x v="0"/>
    <x v="0"/>
    <x v="93"/>
    <x v="16"/>
    <x v="115"/>
    <x v="1"/>
    <s v="OFF-BI-10001982"/>
    <x v="1"/>
    <x v="8"/>
    <s v="Wilson Jones Custom Binder Spines &amp; Labels"/>
    <n v="8.1600000000000019"/>
    <n v="5"/>
    <n v="0.7"/>
    <n v="-5.7119999999999997"/>
  </r>
  <r>
    <n v="374"/>
    <s v="US-2011-119137"/>
    <x v="2"/>
    <x v="149"/>
    <d v="2011-07-27T00:00:00"/>
    <s v="Standard Class"/>
    <s v="AG-10900"/>
    <s v="Arthur Gainer"/>
    <x v="0"/>
    <x v="0"/>
    <x v="93"/>
    <x v="16"/>
    <x v="115"/>
    <x v="1"/>
    <s v="TEC-AC-10003911"/>
    <x v="2"/>
    <x v="11"/>
    <s v="NETGEAR AC1750 Dual Band Gigabit Smart WiFi Router"/>
    <n v="1023.9360000000001"/>
    <n v="8"/>
    <n v="0.2"/>
    <n v="179.1887999999999"/>
  </r>
  <r>
    <n v="375"/>
    <s v="US-2011-119137"/>
    <x v="2"/>
    <x v="149"/>
    <d v="2011-07-27T00:00:00"/>
    <s v="Standard Class"/>
    <s v="AG-10900"/>
    <s v="Arthur Gainer"/>
    <x v="0"/>
    <x v="0"/>
    <x v="93"/>
    <x v="16"/>
    <x v="115"/>
    <x v="1"/>
    <s v="OFF-AR-10000658"/>
    <x v="1"/>
    <x v="6"/>
    <s v="Newell 324"/>
    <n v="9.24"/>
    <n v="1"/>
    <n v="0.2"/>
    <n v="0.92399999999999993"/>
  </r>
  <r>
    <n v="376"/>
    <s v="US-2011-119137"/>
    <x v="2"/>
    <x v="149"/>
    <d v="2011-07-27T00:00:00"/>
    <s v="Standard Class"/>
    <s v="AG-10900"/>
    <s v="Arthur Gainer"/>
    <x v="0"/>
    <x v="0"/>
    <x v="93"/>
    <x v="16"/>
    <x v="115"/>
    <x v="1"/>
    <s v="TEC-AC-10002076"/>
    <x v="2"/>
    <x v="11"/>
    <s v="Microsoft Natural Keyboard Elite"/>
    <n v="479.04"/>
    <n v="10"/>
    <n v="0.2"/>
    <n v="-29.940000000000012"/>
  </r>
  <r>
    <n v="377"/>
    <s v="US-2013-134656"/>
    <x v="0"/>
    <x v="150"/>
    <d v="2013-10-02T00:00:00"/>
    <s v="First Class"/>
    <s v="MM-18280"/>
    <s v="Muhammed MacIntyre"/>
    <x v="1"/>
    <x v="0"/>
    <x v="94"/>
    <x v="10"/>
    <x v="116"/>
    <x v="2"/>
    <s v="OFF-PA-10003039"/>
    <x v="1"/>
    <x v="10"/>
    <s v="Xerox 1960"/>
    <n v="99.13600000000001"/>
    <n v="4"/>
    <n v="0.2"/>
    <n v="30.979999999999993"/>
  </r>
  <r>
    <n v="378"/>
    <s v="US-2014-134481"/>
    <x v="3"/>
    <x v="151"/>
    <d v="2014-09-02T00:00:00"/>
    <s v="Standard Class"/>
    <s v="AR-10405"/>
    <s v="Allen Rosenblatt"/>
    <x v="1"/>
    <x v="0"/>
    <x v="47"/>
    <x v="31"/>
    <x v="117"/>
    <x v="3"/>
    <s v="FUR-TA-10004915"/>
    <x v="0"/>
    <x v="3"/>
    <s v="Office Impressions End Table, 20-1/2&quot;H x 24&quot;W x 20&quot;D"/>
    <n v="1488.4239999999998"/>
    <n v="7"/>
    <n v="0.3"/>
    <n v="-297.68479999999983"/>
  </r>
  <r>
    <n v="379"/>
    <s v="CA-2012-130792"/>
    <x v="1"/>
    <x v="152"/>
    <d v="2012-05-05T00:00:00"/>
    <s v="Standard Class"/>
    <s v="RA-19915"/>
    <s v="Russell Applegate"/>
    <x v="0"/>
    <x v="0"/>
    <x v="12"/>
    <x v="5"/>
    <x v="14"/>
    <x v="2"/>
    <s v="OFF-AP-10000696"/>
    <x v="1"/>
    <x v="9"/>
    <s v="Holmes Odor Grabber"/>
    <n v="8.6519999999999975"/>
    <n v="3"/>
    <n v="0.8"/>
    <n v="-20.332200000000007"/>
  </r>
  <r>
    <n v="380"/>
    <s v="CA-2012-130792"/>
    <x v="1"/>
    <x v="152"/>
    <d v="2012-05-05T00:00:00"/>
    <s v="Standard Class"/>
    <s v="RA-19915"/>
    <s v="Russell Applegate"/>
    <x v="0"/>
    <x v="0"/>
    <x v="12"/>
    <x v="5"/>
    <x v="14"/>
    <x v="2"/>
    <s v="OFF-ST-10003327"/>
    <x v="1"/>
    <x v="4"/>
    <s v="Akro-Mils 12-Gallon Tote"/>
    <n v="23.832000000000001"/>
    <n v="3"/>
    <n v="0.2"/>
    <n v="2.6810999999999954"/>
  </r>
  <r>
    <n v="381"/>
    <s v="CA-2012-130792"/>
    <x v="1"/>
    <x v="152"/>
    <d v="2012-05-05T00:00:00"/>
    <s v="Standard Class"/>
    <s v="RA-19915"/>
    <s v="Russell Applegate"/>
    <x v="0"/>
    <x v="0"/>
    <x v="12"/>
    <x v="5"/>
    <x v="14"/>
    <x v="2"/>
    <s v="OFF-BI-10000309"/>
    <x v="1"/>
    <x v="8"/>
    <s v="GBC Twin Loop Wire Binding Elements, 9/16&quot; Spine, Black"/>
    <n v="12.175999999999998"/>
    <n v="4"/>
    <n v="0.8"/>
    <n v="-18.872800000000009"/>
  </r>
  <r>
    <n v="382"/>
    <s v="CA-2013-134775"/>
    <x v="0"/>
    <x v="99"/>
    <d v="2013-10-30T00:00:00"/>
    <s v="First Class"/>
    <s v="AS-10285"/>
    <s v="Alejandro Savely"/>
    <x v="1"/>
    <x v="0"/>
    <x v="8"/>
    <x v="1"/>
    <x v="9"/>
    <x v="1"/>
    <s v="OFF-PA-10004734"/>
    <x v="1"/>
    <x v="10"/>
    <s v="Southworth Structures Collection"/>
    <n v="50.96"/>
    <n v="7"/>
    <n v="0"/>
    <n v="25.48"/>
  </r>
  <r>
    <n v="383"/>
    <s v="CA-2013-134775"/>
    <x v="0"/>
    <x v="99"/>
    <d v="2013-10-30T00:00:00"/>
    <s v="First Class"/>
    <s v="AS-10285"/>
    <s v="Alejandro Savely"/>
    <x v="1"/>
    <x v="0"/>
    <x v="8"/>
    <x v="1"/>
    <x v="9"/>
    <x v="1"/>
    <s v="OFF-BI-10002225"/>
    <x v="1"/>
    <x v="8"/>
    <s v="Square Ring Data Binders, Rigid 75 Pt. Covers, 11&quot; x 14-7/8&quot;"/>
    <n v="49.536000000000001"/>
    <n v="3"/>
    <n v="0.2"/>
    <n v="17.337599999999998"/>
  </r>
  <r>
    <n v="384"/>
    <s v="CA-2012-125395"/>
    <x v="1"/>
    <x v="153"/>
    <d v="2012-06-29T00:00:00"/>
    <s v="Second Class"/>
    <s v="LA-16780"/>
    <s v="Laura Armstrong"/>
    <x v="1"/>
    <x v="0"/>
    <x v="79"/>
    <x v="12"/>
    <x v="99"/>
    <x v="2"/>
    <s v="TEC-AC-10004708"/>
    <x v="2"/>
    <x v="11"/>
    <s v="Sony 32GB Class 10 Micro SDHC R40 Memory Card"/>
    <n v="41.9"/>
    <n v="2"/>
    <n v="0"/>
    <n v="8.7989999999999995"/>
  </r>
  <r>
    <n v="385"/>
    <s v="US-2012-168935"/>
    <x v="1"/>
    <x v="154"/>
    <d v="2012-12-02T00:00:00"/>
    <s v="Standard Class"/>
    <s v="DO-13435"/>
    <s v="Denny Ordway"/>
    <x v="0"/>
    <x v="0"/>
    <x v="95"/>
    <x v="2"/>
    <x v="118"/>
    <x v="0"/>
    <s v="FUR-TA-10000617"/>
    <x v="0"/>
    <x v="3"/>
    <s v="Hon Practical Foundations 30 x 60 Training Table, Light Gray/Charcoal"/>
    <n v="375.45750000000004"/>
    <n v="3"/>
    <n v="0.45"/>
    <n v="-157.00949999999997"/>
  </r>
  <r>
    <n v="386"/>
    <s v="US-2012-168935"/>
    <x v="1"/>
    <x v="154"/>
    <d v="2012-12-02T00:00:00"/>
    <s v="Standard Class"/>
    <s v="DO-13435"/>
    <s v="Denny Ordway"/>
    <x v="0"/>
    <x v="0"/>
    <x v="95"/>
    <x v="2"/>
    <x v="118"/>
    <x v="0"/>
    <s v="TEC-AC-10002335"/>
    <x v="2"/>
    <x v="11"/>
    <s v="Logitech Media Keyboard K200"/>
    <n v="83.976000000000013"/>
    <n v="3"/>
    <n v="0.2"/>
    <n v="-1.049700000000005"/>
  </r>
  <r>
    <n v="387"/>
    <s v="CA-2012-122756"/>
    <x v="1"/>
    <x v="155"/>
    <d v="2012-12-07T00:00:00"/>
    <s v="Standard Class"/>
    <s v="DK-13225"/>
    <s v="Dean Katz"/>
    <x v="1"/>
    <x v="0"/>
    <x v="10"/>
    <x v="9"/>
    <x v="11"/>
    <x v="3"/>
    <s v="TEC-MA-10001681"/>
    <x v="2"/>
    <x v="15"/>
    <s v="Lexmark MarkNet N8150 Wireless Print Server"/>
    <n v="482.34000000000003"/>
    <n v="4"/>
    <n v="0.7"/>
    <n v="-337.63799999999981"/>
  </r>
  <r>
    <n v="388"/>
    <s v="CA-2012-122756"/>
    <x v="1"/>
    <x v="155"/>
    <d v="2012-12-07T00:00:00"/>
    <s v="Standard Class"/>
    <s v="DK-13225"/>
    <s v="Dean Katz"/>
    <x v="1"/>
    <x v="0"/>
    <x v="10"/>
    <x v="9"/>
    <x v="11"/>
    <x v="3"/>
    <s v="FUR-FU-10001935"/>
    <x v="0"/>
    <x v="5"/>
    <s v="3M Hangers With Command Adhesive"/>
    <n v="2.9600000000000004"/>
    <n v="1"/>
    <n v="0.2"/>
    <n v="0.77700000000000025"/>
  </r>
  <r>
    <n v="389"/>
    <s v="CA-2011-115973"/>
    <x v="2"/>
    <x v="156"/>
    <d v="2011-11-26T00:00:00"/>
    <s v="First Class"/>
    <s v="NG-18430"/>
    <s v="Nathan Gelder"/>
    <x v="0"/>
    <x v="0"/>
    <x v="74"/>
    <x v="24"/>
    <x v="93"/>
    <x v="3"/>
    <s v="OFF-AR-10004757"/>
    <x v="1"/>
    <x v="6"/>
    <s v="Crayola Colored Pencils"/>
    <n v="2.6240000000000001"/>
    <n v="1"/>
    <n v="0.2"/>
    <n v="0.42639999999999978"/>
  </r>
  <r>
    <n v="390"/>
    <s v="CA-2014-101798"/>
    <x v="3"/>
    <x v="157"/>
    <d v="2014-12-16T00:00:00"/>
    <s v="Standard Class"/>
    <s v="MV-18190"/>
    <s v="Mike Vittorini"/>
    <x v="0"/>
    <x v="0"/>
    <x v="20"/>
    <x v="15"/>
    <x v="29"/>
    <x v="3"/>
    <s v="OFF-BI-10000050"/>
    <x v="1"/>
    <x v="8"/>
    <s v="Angle-D Binders with Locking Rings, Label Holders"/>
    <n v="23.36"/>
    <n v="4"/>
    <n v="0.2"/>
    <n v="7.8839999999999986"/>
  </r>
  <r>
    <n v="391"/>
    <s v="CA-2014-101798"/>
    <x v="3"/>
    <x v="157"/>
    <d v="2014-12-16T00:00:00"/>
    <s v="Standard Class"/>
    <s v="MV-18190"/>
    <s v="Mike Vittorini"/>
    <x v="0"/>
    <x v="0"/>
    <x v="20"/>
    <x v="15"/>
    <x v="29"/>
    <x v="3"/>
    <s v="TEC-AC-10001998"/>
    <x v="2"/>
    <x v="11"/>
    <s v="Logitech LS21 Speaker System - PC Multimedia - 2.1-CH - Wired"/>
    <n v="39.979999999999997"/>
    <n v="2"/>
    <n v="0"/>
    <n v="13.593199999999996"/>
  </r>
  <r>
    <n v="392"/>
    <s v="US-2011-135972"/>
    <x v="2"/>
    <x v="158"/>
    <d v="2011-09-23T00:00:00"/>
    <s v="Second Class"/>
    <s v="JG-15115"/>
    <s v="Jack Garza"/>
    <x v="0"/>
    <x v="0"/>
    <x v="96"/>
    <x v="4"/>
    <x v="119"/>
    <x v="1"/>
    <s v="TEC-PH-10003012"/>
    <x v="2"/>
    <x v="7"/>
    <s v="Nortel Meridian M3904 Professional Digital phone"/>
    <n v="246.38400000000001"/>
    <n v="2"/>
    <n v="0.2"/>
    <n v="27.718199999999968"/>
  </r>
  <r>
    <n v="393"/>
    <s v="US-2011-135972"/>
    <x v="2"/>
    <x v="158"/>
    <d v="2011-09-23T00:00:00"/>
    <s v="Second Class"/>
    <s v="JG-15115"/>
    <s v="Jack Garza"/>
    <x v="0"/>
    <x v="0"/>
    <x v="96"/>
    <x v="4"/>
    <x v="119"/>
    <x v="1"/>
    <s v="TEC-CO-10002313"/>
    <x v="2"/>
    <x v="16"/>
    <s v="Canon PC1080F Personal Copier"/>
    <n v="1799.97"/>
    <n v="3"/>
    <n v="0"/>
    <n v="701.98829999999998"/>
  </r>
  <r>
    <n v="394"/>
    <s v="US-2011-134971"/>
    <x v="2"/>
    <x v="159"/>
    <d v="2011-06-10T00:00:00"/>
    <s v="Second Class"/>
    <s v="BP-11095"/>
    <s v="Bart Pistole"/>
    <x v="1"/>
    <x v="0"/>
    <x v="97"/>
    <x v="10"/>
    <x v="120"/>
    <x v="2"/>
    <s v="OFF-BI-10003982"/>
    <x v="1"/>
    <x v="8"/>
    <s v="Wilson Jones Century Plastic Molded Ring Binders"/>
    <n v="12.461999999999996"/>
    <n v="3"/>
    <n v="0.8"/>
    <n v="-20.5623"/>
  </r>
  <r>
    <n v="395"/>
    <s v="CA-2014-102946"/>
    <x v="3"/>
    <x v="160"/>
    <d v="2014-07-06T00:00:00"/>
    <s v="Standard Class"/>
    <s v="VP-21730"/>
    <s v="Victor Preis"/>
    <x v="2"/>
    <x v="0"/>
    <x v="98"/>
    <x v="33"/>
    <x v="121"/>
    <x v="1"/>
    <s v="OFF-BI-10004492"/>
    <x v="1"/>
    <x v="8"/>
    <s v="Tuf-Vin Binders"/>
    <n v="75.792000000000002"/>
    <n v="3"/>
    <n v="0.2"/>
    <n v="25.579799999999992"/>
  </r>
  <r>
    <n v="396"/>
    <s v="CA-2014-165603"/>
    <x v="3"/>
    <x v="161"/>
    <d v="2014-10-20T00:00:00"/>
    <s v="Second Class"/>
    <s v="SS-20140"/>
    <s v="Saphhira Shifley"/>
    <x v="1"/>
    <x v="0"/>
    <x v="99"/>
    <x v="34"/>
    <x v="122"/>
    <x v="3"/>
    <s v="OFF-ST-10000798"/>
    <x v="1"/>
    <x v="4"/>
    <s v="2300 Heavy-Duty Transfer File Systems by Perma"/>
    <n v="49.96"/>
    <n v="2"/>
    <n v="0"/>
    <n v="9.4923999999999964"/>
  </r>
  <r>
    <n v="397"/>
    <s v="CA-2014-165603"/>
    <x v="3"/>
    <x v="161"/>
    <d v="2014-10-20T00:00:00"/>
    <s v="Second Class"/>
    <s v="SS-20140"/>
    <s v="Saphhira Shifley"/>
    <x v="1"/>
    <x v="0"/>
    <x v="99"/>
    <x v="34"/>
    <x v="122"/>
    <x v="3"/>
    <s v="OFF-PA-10002552"/>
    <x v="1"/>
    <x v="10"/>
    <s v="Xerox 1958"/>
    <n v="12.96"/>
    <n v="2"/>
    <n v="0"/>
    <n v="6.2208000000000006"/>
  </r>
  <r>
    <n v="398"/>
    <s v="CA-2012-122259"/>
    <x v="1"/>
    <x v="89"/>
    <d v="2012-11-04T00:00:00"/>
    <s v="Standard Class"/>
    <s v="HP-14815"/>
    <s v="Harold Pawlan"/>
    <x v="2"/>
    <x v="0"/>
    <x v="25"/>
    <x v="12"/>
    <x v="30"/>
    <x v="2"/>
    <s v="OFF-SU-10002573"/>
    <x v="1"/>
    <x v="14"/>
    <s v="Acme 10&quot; Easy Grip Assistive Scissors"/>
    <n v="70.12"/>
    <n v="4"/>
    <n v="0"/>
    <n v="21.035999999999994"/>
  </r>
  <r>
    <n v="399"/>
    <s v="CA-2013-108987"/>
    <x v="0"/>
    <x v="162"/>
    <d v="2013-09-11T00:00:00"/>
    <s v="Second Class"/>
    <s v="AG-10675"/>
    <s v="Anna Gayman"/>
    <x v="0"/>
    <x v="0"/>
    <x v="12"/>
    <x v="5"/>
    <x v="66"/>
    <x v="2"/>
    <s v="OFF-ST-10001580"/>
    <x v="1"/>
    <x v="4"/>
    <s v="Super Decoflex Portable Personal File"/>
    <n v="35.952000000000005"/>
    <n v="3"/>
    <n v="0.2"/>
    <n v="3.5951999999999984"/>
  </r>
  <r>
    <n v="400"/>
    <s v="CA-2013-108987"/>
    <x v="0"/>
    <x v="162"/>
    <d v="2013-09-11T00:00:00"/>
    <s v="Second Class"/>
    <s v="AG-10675"/>
    <s v="Anna Gayman"/>
    <x v="0"/>
    <x v="0"/>
    <x v="12"/>
    <x v="5"/>
    <x v="66"/>
    <x v="2"/>
    <s v="FUR-BO-10004834"/>
    <x v="0"/>
    <x v="0"/>
    <s v="Riverside Palais Royal Lawyers Bookcase, Royale Cherry Finish"/>
    <n v="2396.2655999999997"/>
    <n v="4"/>
    <n v="0.32"/>
    <n v="-317.15280000000007"/>
  </r>
  <r>
    <n v="401"/>
    <s v="CA-2013-108987"/>
    <x v="0"/>
    <x v="162"/>
    <d v="2013-09-11T00:00:00"/>
    <s v="Second Class"/>
    <s v="AG-10675"/>
    <s v="Anna Gayman"/>
    <x v="0"/>
    <x v="0"/>
    <x v="12"/>
    <x v="5"/>
    <x v="66"/>
    <x v="2"/>
    <s v="OFF-ST-10000934"/>
    <x v="1"/>
    <x v="4"/>
    <s v="Contico 72&quot;H Heavy-Duty Storage System"/>
    <n v="131.136"/>
    <n v="4"/>
    <n v="0.2"/>
    <n v="-32.783999999999999"/>
  </r>
  <r>
    <n v="402"/>
    <s v="CA-2013-108987"/>
    <x v="0"/>
    <x v="162"/>
    <d v="2013-09-11T00:00:00"/>
    <s v="Second Class"/>
    <s v="AG-10675"/>
    <s v="Anna Gayman"/>
    <x v="0"/>
    <x v="0"/>
    <x v="12"/>
    <x v="5"/>
    <x v="66"/>
    <x v="2"/>
    <s v="TEC-AC-10000158"/>
    <x v="2"/>
    <x v="11"/>
    <s v="Sony 64GB Class 10 Micro SDHC R40 Memory Card"/>
    <n v="57.584000000000003"/>
    <n v="2"/>
    <n v="0.2"/>
    <n v="0.71979999999999933"/>
  </r>
  <r>
    <n v="403"/>
    <s v="CA-2011-113166"/>
    <x v="2"/>
    <x v="163"/>
    <d v="2011-12-26T00:00:00"/>
    <s v="First Class"/>
    <s v="LF-17185"/>
    <s v="Luke Foster"/>
    <x v="0"/>
    <x v="0"/>
    <x v="100"/>
    <x v="2"/>
    <x v="123"/>
    <x v="0"/>
    <s v="OFF-PA-10001947"/>
    <x v="1"/>
    <x v="10"/>
    <s v="Xerox 1974"/>
    <n v="9.5680000000000014"/>
    <n v="2"/>
    <n v="0.2"/>
    <n v="3.4683999999999999"/>
  </r>
  <r>
    <n v="404"/>
    <s v="CA-2011-155208"/>
    <x v="2"/>
    <x v="164"/>
    <d v="2011-04-20T00:00:00"/>
    <s v="Standard Class"/>
    <s v="SP-20650"/>
    <s v="Stephanie Phelps"/>
    <x v="1"/>
    <x v="0"/>
    <x v="40"/>
    <x v="3"/>
    <x v="124"/>
    <x v="0"/>
    <s v="OFF-AR-10003478"/>
    <x v="1"/>
    <x v="6"/>
    <s v="Avery Hi-Liter EverBold Pen Style Fluorescent Highlighters, 4/Pack"/>
    <n v="39.072000000000003"/>
    <n v="6"/>
    <n v="0.2"/>
    <n v="9.7680000000000007"/>
  </r>
  <r>
    <n v="405"/>
    <s v="CA-2014-117933"/>
    <x v="3"/>
    <x v="165"/>
    <d v="2014-12-30T00:00:00"/>
    <s v="Standard Class"/>
    <s v="RF-19840"/>
    <s v="Roy Französisch"/>
    <x v="0"/>
    <x v="0"/>
    <x v="20"/>
    <x v="15"/>
    <x v="23"/>
    <x v="3"/>
    <s v="OFF-AP-10004249"/>
    <x v="1"/>
    <x v="9"/>
    <s v="Staples"/>
    <n v="35.910000000000004"/>
    <n v="3"/>
    <n v="0"/>
    <n v="9.6956999999999987"/>
  </r>
  <r>
    <n v="406"/>
    <s v="CA-2014-117457"/>
    <x v="3"/>
    <x v="166"/>
    <d v="2014-12-13T00:00:00"/>
    <s v="Standard Class"/>
    <s v="KH-16510"/>
    <s v="Keith Herrera"/>
    <x v="0"/>
    <x v="0"/>
    <x v="8"/>
    <x v="1"/>
    <x v="94"/>
    <x v="1"/>
    <s v="TEC-AC-10000158"/>
    <x v="2"/>
    <x v="11"/>
    <s v="Sony 64GB Class 10 Micro SDHC R40 Memory Card"/>
    <n v="179.95000000000002"/>
    <n v="5"/>
    <n v="0"/>
    <n v="37.789500000000004"/>
  </r>
  <r>
    <n v="407"/>
    <s v="CA-2014-117457"/>
    <x v="3"/>
    <x v="166"/>
    <d v="2014-12-13T00:00:00"/>
    <s v="Standard Class"/>
    <s v="KH-16510"/>
    <s v="Keith Herrera"/>
    <x v="0"/>
    <x v="0"/>
    <x v="8"/>
    <x v="1"/>
    <x v="94"/>
    <x v="1"/>
    <s v="TEC-CO-10004115"/>
    <x v="2"/>
    <x v="16"/>
    <s v="Sharp AL-1530CS Digital Copier"/>
    <n v="1199.9760000000001"/>
    <n v="3"/>
    <n v="0.2"/>
    <n v="434.99130000000002"/>
  </r>
  <r>
    <n v="408"/>
    <s v="CA-2014-117457"/>
    <x v="3"/>
    <x v="166"/>
    <d v="2014-12-13T00:00:00"/>
    <s v="Standard Class"/>
    <s v="KH-16510"/>
    <s v="Keith Herrera"/>
    <x v="0"/>
    <x v="0"/>
    <x v="8"/>
    <x v="1"/>
    <x v="94"/>
    <x v="1"/>
    <s v="OFF-PA-10003724"/>
    <x v="1"/>
    <x v="10"/>
    <s v="Wirebound Message Book, 4 per Page"/>
    <n v="27.15"/>
    <n v="5"/>
    <n v="0"/>
    <n v="13.3035"/>
  </r>
  <r>
    <n v="409"/>
    <s v="CA-2014-117457"/>
    <x v="3"/>
    <x v="166"/>
    <d v="2014-12-13T00:00:00"/>
    <s v="Standard Class"/>
    <s v="KH-16510"/>
    <s v="Keith Herrera"/>
    <x v="0"/>
    <x v="0"/>
    <x v="8"/>
    <x v="1"/>
    <x v="94"/>
    <x v="1"/>
    <s v="FUR-TA-10002041"/>
    <x v="0"/>
    <x v="3"/>
    <s v="Bevis Round Conference Table Top, X-Base"/>
    <n v="1004.0239999999999"/>
    <n v="7"/>
    <n v="0.2"/>
    <n v="-112.95269999999994"/>
  </r>
  <r>
    <n v="410"/>
    <s v="CA-2014-117457"/>
    <x v="3"/>
    <x v="166"/>
    <d v="2014-12-13T00:00:00"/>
    <s v="Standard Class"/>
    <s v="KH-16510"/>
    <s v="Keith Herrera"/>
    <x v="0"/>
    <x v="0"/>
    <x v="8"/>
    <x v="1"/>
    <x v="94"/>
    <x v="1"/>
    <s v="OFF-PA-10002893"/>
    <x v="1"/>
    <x v="10"/>
    <s v="Wirebound Service Call Books, 5 1/2&quot; x 4&quot;"/>
    <n v="9.68"/>
    <n v="1"/>
    <n v="0"/>
    <n v="4.6463999999999999"/>
  </r>
  <r>
    <n v="411"/>
    <s v="CA-2014-117457"/>
    <x v="3"/>
    <x v="166"/>
    <d v="2014-12-13T00:00:00"/>
    <s v="Standard Class"/>
    <s v="KH-16510"/>
    <s v="Keith Herrera"/>
    <x v="0"/>
    <x v="0"/>
    <x v="8"/>
    <x v="1"/>
    <x v="94"/>
    <x v="1"/>
    <s v="OFF-LA-10003766"/>
    <x v="1"/>
    <x v="2"/>
    <s v="Self-Adhesive Removable Labels"/>
    <n v="28.349999999999998"/>
    <n v="9"/>
    <n v="0"/>
    <n v="13.608000000000001"/>
  </r>
  <r>
    <n v="412"/>
    <s v="CA-2014-117457"/>
    <x v="3"/>
    <x v="166"/>
    <d v="2014-12-13T00:00:00"/>
    <s v="Standard Class"/>
    <s v="KH-16510"/>
    <s v="Keith Herrera"/>
    <x v="0"/>
    <x v="0"/>
    <x v="8"/>
    <x v="1"/>
    <x v="94"/>
    <x v="1"/>
    <s v="OFF-PA-10001970"/>
    <x v="1"/>
    <x v="10"/>
    <s v="Xerox 1908"/>
    <n v="55.98"/>
    <n v="1"/>
    <n v="0"/>
    <n v="27.430199999999999"/>
  </r>
  <r>
    <n v="413"/>
    <s v="CA-2014-117457"/>
    <x v="3"/>
    <x v="166"/>
    <d v="2014-12-13T00:00:00"/>
    <s v="Standard Class"/>
    <s v="KH-16510"/>
    <s v="Keith Herrera"/>
    <x v="0"/>
    <x v="0"/>
    <x v="8"/>
    <x v="1"/>
    <x v="94"/>
    <x v="1"/>
    <s v="FUR-BO-10001972"/>
    <x v="0"/>
    <x v="0"/>
    <s v="O'Sullivan 4-Shelf Bookcase in Odessa Pine"/>
    <n v="1336.829"/>
    <n v="13"/>
    <n v="0.15"/>
    <n v="31.454799999999949"/>
  </r>
  <r>
    <n v="414"/>
    <s v="CA-2014-117457"/>
    <x v="3"/>
    <x v="166"/>
    <d v="2014-12-13T00:00:00"/>
    <s v="Standard Class"/>
    <s v="KH-16510"/>
    <s v="Keith Herrera"/>
    <x v="0"/>
    <x v="0"/>
    <x v="8"/>
    <x v="1"/>
    <x v="94"/>
    <x v="1"/>
    <s v="FUR-CH-10003956"/>
    <x v="0"/>
    <x v="1"/>
    <s v="Novimex High-Tech Fabric Mesh Task Chair"/>
    <n v="113.56800000000001"/>
    <n v="2"/>
    <n v="0.2"/>
    <n v="-18.454800000000013"/>
  </r>
  <r>
    <n v="415"/>
    <s v="CA-2014-142636"/>
    <x v="3"/>
    <x v="132"/>
    <d v="2014-11-08T00:00:00"/>
    <s v="Standard Class"/>
    <s v="KC-16675"/>
    <s v="Kimberly Carter"/>
    <x v="1"/>
    <x v="0"/>
    <x v="4"/>
    <x v="4"/>
    <x v="59"/>
    <x v="1"/>
    <s v="OFF-PA-10000157"/>
    <x v="1"/>
    <x v="10"/>
    <s v="Xerox 191"/>
    <n v="139.86000000000001"/>
    <n v="7"/>
    <n v="0"/>
    <n v="65.734199999999987"/>
  </r>
  <r>
    <n v="416"/>
    <s v="CA-2014-142636"/>
    <x v="3"/>
    <x v="132"/>
    <d v="2014-11-08T00:00:00"/>
    <s v="Standard Class"/>
    <s v="KC-16675"/>
    <s v="Kimberly Carter"/>
    <x v="1"/>
    <x v="0"/>
    <x v="4"/>
    <x v="4"/>
    <x v="59"/>
    <x v="1"/>
    <s v="FUR-CH-10001891"/>
    <x v="0"/>
    <x v="1"/>
    <s v="Global Deluxe Office Fabric Chairs"/>
    <n v="307.13600000000002"/>
    <n v="4"/>
    <n v="0.2"/>
    <n v="26.874400000000023"/>
  </r>
  <r>
    <n v="417"/>
    <s v="CA-2014-122105"/>
    <x v="3"/>
    <x v="92"/>
    <d v="2014-06-29T00:00:00"/>
    <s v="Standard Class"/>
    <s v="CJ-12010"/>
    <s v="Caroline Jumper"/>
    <x v="0"/>
    <x v="0"/>
    <x v="101"/>
    <x v="1"/>
    <x v="125"/>
    <x v="1"/>
    <s v="OFF-AR-10004344"/>
    <x v="1"/>
    <x v="6"/>
    <s v="Bulldog Vacuum Base Pencil Sharpener"/>
    <n v="95.92"/>
    <n v="8"/>
    <n v="0"/>
    <n v="25.898399999999995"/>
  </r>
  <r>
    <n v="418"/>
    <s v="CA-2013-148796"/>
    <x v="0"/>
    <x v="167"/>
    <d v="2013-04-19T00:00:00"/>
    <s v="Standard Class"/>
    <s v="PB-19150"/>
    <s v="Philip Brown"/>
    <x v="0"/>
    <x v="0"/>
    <x v="1"/>
    <x v="1"/>
    <x v="25"/>
    <x v="1"/>
    <s v="FUR-CH-10004886"/>
    <x v="0"/>
    <x v="1"/>
    <s v="Bevis Steel Folding Chairs"/>
    <n v="383.8"/>
    <n v="5"/>
    <n v="0.2"/>
    <n v="38.379999999999981"/>
  </r>
  <r>
    <n v="419"/>
    <s v="CA-2014-154816"/>
    <x v="3"/>
    <x v="44"/>
    <d v="2014-11-11T00:00:00"/>
    <s v="Standard Class"/>
    <s v="VB-21745"/>
    <s v="Victoria Brennan"/>
    <x v="1"/>
    <x v="0"/>
    <x v="102"/>
    <x v="0"/>
    <x v="126"/>
    <x v="0"/>
    <s v="OFF-PA-10003845"/>
    <x v="1"/>
    <x v="10"/>
    <s v="Xerox 1987"/>
    <n v="5.78"/>
    <n v="1"/>
    <n v="0"/>
    <n v="2.8322000000000003"/>
  </r>
  <r>
    <n v="420"/>
    <s v="CA-2014-110478"/>
    <x v="3"/>
    <x v="168"/>
    <d v="2014-03-10T00:00:00"/>
    <s v="Standard Class"/>
    <s v="SP-20860"/>
    <s v="Sung Pak"/>
    <x v="1"/>
    <x v="0"/>
    <x v="1"/>
    <x v="1"/>
    <x v="62"/>
    <x v="1"/>
    <s v="OFF-AR-10001573"/>
    <x v="1"/>
    <x v="6"/>
    <s v="American Pencil"/>
    <n v="9.32"/>
    <n v="4"/>
    <n v="0"/>
    <n v="2.702799999999999"/>
  </r>
  <r>
    <n v="421"/>
    <s v="CA-2014-110478"/>
    <x v="3"/>
    <x v="168"/>
    <d v="2014-03-10T00:00:00"/>
    <s v="Standard Class"/>
    <s v="SP-20860"/>
    <s v="Sung Pak"/>
    <x v="1"/>
    <x v="0"/>
    <x v="1"/>
    <x v="1"/>
    <x v="62"/>
    <x v="1"/>
    <s v="OFF-EN-10000483"/>
    <x v="1"/>
    <x v="12"/>
    <s v="White Envelopes, White Envelopes with Clear Poly Window"/>
    <n v="15.25"/>
    <n v="1"/>
    <n v="0"/>
    <n v="7.0149999999999988"/>
  </r>
  <r>
    <n v="422"/>
    <s v="CA-2011-142048"/>
    <x v="2"/>
    <x v="169"/>
    <d v="2011-06-25T00:00:00"/>
    <s v="First Class"/>
    <s v="JE-15745"/>
    <s v="Joel Eaton"/>
    <x v="0"/>
    <x v="0"/>
    <x v="103"/>
    <x v="22"/>
    <x v="127"/>
    <x v="1"/>
    <s v="TEC-AC-10004114"/>
    <x v="2"/>
    <x v="11"/>
    <s v="KeyTronic 6101 Series - Keyboard - Black"/>
    <n v="196.75200000000001"/>
    <n v="6"/>
    <n v="0.2"/>
    <n v="56.566200000000009"/>
  </r>
  <r>
    <n v="423"/>
    <s v="CA-2014-125388"/>
    <x v="3"/>
    <x v="15"/>
    <d v="2014-10-24T00:00:00"/>
    <s v="Standard Class"/>
    <s v="MP-17965"/>
    <s v="Michael Paige"/>
    <x v="1"/>
    <x v="0"/>
    <x v="104"/>
    <x v="31"/>
    <x v="128"/>
    <x v="3"/>
    <s v="FUR-FU-10004712"/>
    <x v="0"/>
    <x v="5"/>
    <s v="Westinghouse Mesh Shade Clip-On Gooseneck Lamp, Black"/>
    <n v="56.56"/>
    <n v="4"/>
    <n v="0"/>
    <n v="14.705600000000004"/>
  </r>
  <r>
    <n v="424"/>
    <s v="CA-2014-125388"/>
    <x v="3"/>
    <x v="15"/>
    <d v="2014-10-24T00:00:00"/>
    <s v="Standard Class"/>
    <s v="MP-17965"/>
    <s v="Michael Paige"/>
    <x v="1"/>
    <x v="0"/>
    <x v="104"/>
    <x v="31"/>
    <x v="128"/>
    <x v="3"/>
    <s v="OFF-ST-10000918"/>
    <x v="1"/>
    <x v="4"/>
    <s v="Crate-A-Files"/>
    <n v="32.700000000000003"/>
    <n v="3"/>
    <n v="0"/>
    <n v="8.5019999999999989"/>
  </r>
  <r>
    <n v="425"/>
    <s v="CA-2014-155705"/>
    <x v="3"/>
    <x v="170"/>
    <d v="2014-08-24T00:00:00"/>
    <s v="Second Class"/>
    <s v="NF-18385"/>
    <s v="Natalie Fritzler"/>
    <x v="0"/>
    <x v="0"/>
    <x v="25"/>
    <x v="35"/>
    <x v="129"/>
    <x v="0"/>
    <s v="FUR-CH-10000015"/>
    <x v="0"/>
    <x v="1"/>
    <s v="Hon Multipurpose Stacking Arm Chairs"/>
    <n v="866.4"/>
    <n v="4"/>
    <n v="0"/>
    <n v="225.26400000000001"/>
  </r>
  <r>
    <n v="426"/>
    <s v="CA-2014-149160"/>
    <x v="3"/>
    <x v="51"/>
    <d v="2014-11-27T00:00:00"/>
    <s v="Second Class"/>
    <s v="JM-15265"/>
    <s v="Janet Molinari"/>
    <x v="1"/>
    <x v="0"/>
    <x v="105"/>
    <x v="12"/>
    <x v="130"/>
    <x v="2"/>
    <s v="FUR-FU-10003347"/>
    <x v="0"/>
    <x v="5"/>
    <s v="Coloredge Poster Frame"/>
    <n v="28.4"/>
    <n v="2"/>
    <n v="0"/>
    <n v="11.076000000000001"/>
  </r>
  <r>
    <n v="427"/>
    <s v="CA-2014-149160"/>
    <x v="3"/>
    <x v="51"/>
    <d v="2014-11-27T00:00:00"/>
    <s v="Second Class"/>
    <s v="JM-15265"/>
    <s v="Janet Molinari"/>
    <x v="1"/>
    <x v="0"/>
    <x v="105"/>
    <x v="12"/>
    <x v="130"/>
    <x v="2"/>
    <s v="OFF-BI-10001543"/>
    <x v="1"/>
    <x v="8"/>
    <s v="GBC VeloBinder Manual Binding System"/>
    <n v="287.92"/>
    <n v="8"/>
    <n v="0"/>
    <n v="138.20160000000001"/>
  </r>
  <r>
    <n v="428"/>
    <s v="CA-2011-101476"/>
    <x v="2"/>
    <x v="171"/>
    <d v="2011-09-13T00:00:00"/>
    <s v="First Class"/>
    <s v="SD-20485"/>
    <s v="Shirley Daniels"/>
    <x v="2"/>
    <x v="0"/>
    <x v="106"/>
    <x v="15"/>
    <x v="131"/>
    <x v="3"/>
    <s v="TEC-MA-10000029"/>
    <x v="2"/>
    <x v="15"/>
    <s v="Epson WorkForce WF-2530 All-in-One Printer, Copier Scanner"/>
    <n v="69.989999999999995"/>
    <n v="1"/>
    <n v="0"/>
    <n v="30.095700000000001"/>
  </r>
  <r>
    <n v="429"/>
    <s v="CA-2014-152275"/>
    <x v="3"/>
    <x v="172"/>
    <d v="2014-10-09T00:00:00"/>
    <s v="Standard Class"/>
    <s v="KH-16630"/>
    <s v="Ken Heidel"/>
    <x v="1"/>
    <x v="0"/>
    <x v="52"/>
    <x v="5"/>
    <x v="65"/>
    <x v="2"/>
    <s v="OFF-AR-10000369"/>
    <x v="1"/>
    <x v="6"/>
    <s v="Design Ebony Sketching Pencil"/>
    <n v="6.6719999999999988"/>
    <n v="6"/>
    <n v="0.2"/>
    <n v="0.50039999999999996"/>
  </r>
  <r>
    <n v="430"/>
    <s v="US-2013-123750"/>
    <x v="0"/>
    <x v="173"/>
    <d v="2013-04-22T00:00:00"/>
    <s v="Standard Class"/>
    <s v="RB-19795"/>
    <s v="Ross Baird"/>
    <x v="2"/>
    <x v="0"/>
    <x v="107"/>
    <x v="3"/>
    <x v="132"/>
    <x v="0"/>
    <s v="OFF-BI-10004584"/>
    <x v="1"/>
    <x v="8"/>
    <s v="GBC ProClick 150 Presentation Binding System"/>
    <n v="189.58800000000005"/>
    <n v="2"/>
    <n v="0.7"/>
    <n v="-145.35079999999999"/>
  </r>
  <r>
    <n v="431"/>
    <s v="US-2013-123750"/>
    <x v="0"/>
    <x v="173"/>
    <d v="2013-04-22T00:00:00"/>
    <s v="Standard Class"/>
    <s v="RB-19795"/>
    <s v="Ross Baird"/>
    <x v="2"/>
    <x v="0"/>
    <x v="107"/>
    <x v="3"/>
    <x v="132"/>
    <x v="0"/>
    <s v="TEC-AC-10004659"/>
    <x v="2"/>
    <x v="11"/>
    <s v="Imation Secure+ Hardware Encrypted USB 2.0 Flash Drive; 16GB"/>
    <n v="408.74399999999997"/>
    <n v="7"/>
    <n v="0.2"/>
    <n v="76.639499999999984"/>
  </r>
  <r>
    <n v="432"/>
    <s v="US-2013-123750"/>
    <x v="0"/>
    <x v="173"/>
    <d v="2013-04-22T00:00:00"/>
    <s v="Standard Class"/>
    <s v="RB-19795"/>
    <s v="Ross Baird"/>
    <x v="2"/>
    <x v="0"/>
    <x v="107"/>
    <x v="3"/>
    <x v="132"/>
    <x v="0"/>
    <s v="TEC-AC-10004659"/>
    <x v="2"/>
    <x v="11"/>
    <s v="Imation Secure+ Hardware Encrypted USB 2.0 Flash Drive; 16GB"/>
    <n v="291.95999999999998"/>
    <n v="5"/>
    <n v="0.2"/>
    <n v="54.742499999999978"/>
  </r>
  <r>
    <n v="433"/>
    <s v="US-2013-123750"/>
    <x v="0"/>
    <x v="173"/>
    <d v="2013-04-22T00:00:00"/>
    <s v="Standard Class"/>
    <s v="RB-19795"/>
    <s v="Ross Baird"/>
    <x v="2"/>
    <x v="0"/>
    <x v="107"/>
    <x v="3"/>
    <x v="132"/>
    <x v="0"/>
    <s v="OFF-ST-10000617"/>
    <x v="1"/>
    <x v="4"/>
    <s v="Woodgrain Magazine Files by Perma"/>
    <n v="4.7679999999999998"/>
    <n v="2"/>
    <n v="0.2"/>
    <n v="-0.7748000000000006"/>
  </r>
  <r>
    <n v="434"/>
    <s v="CA-2013-127369"/>
    <x v="0"/>
    <x v="112"/>
    <d v="2013-06-08T00:00:00"/>
    <s v="First Class"/>
    <s v="DB-13060"/>
    <s v="Dave Brooks"/>
    <x v="0"/>
    <x v="0"/>
    <x v="90"/>
    <x v="31"/>
    <x v="111"/>
    <x v="3"/>
    <s v="OFF-ST-10003306"/>
    <x v="1"/>
    <x v="4"/>
    <s v="Letter Size Cart"/>
    <n v="714.30000000000007"/>
    <n v="5"/>
    <n v="0"/>
    <n v="207.14699999999993"/>
  </r>
  <r>
    <n v="435"/>
    <s v="US-2011-150574"/>
    <x v="2"/>
    <x v="174"/>
    <d v="2011-12-25T00:00:00"/>
    <s v="Standard Class"/>
    <s v="MK-18160"/>
    <s v="Mike Kennedy"/>
    <x v="0"/>
    <x v="0"/>
    <x v="108"/>
    <x v="2"/>
    <x v="133"/>
    <x v="0"/>
    <s v="OFF-BI-10000773"/>
    <x v="1"/>
    <x v="8"/>
    <s v="Insertable Tab Post Binder Dividers"/>
    <n v="4.8120000000000003"/>
    <n v="2"/>
    <n v="0.7"/>
    <n v="-3.6891999999999996"/>
  </r>
  <r>
    <n v="436"/>
    <s v="US-2011-150574"/>
    <x v="2"/>
    <x v="174"/>
    <d v="2011-12-25T00:00:00"/>
    <s v="Standard Class"/>
    <s v="MK-18160"/>
    <s v="Mike Kennedy"/>
    <x v="0"/>
    <x v="0"/>
    <x v="108"/>
    <x v="2"/>
    <x v="133"/>
    <x v="0"/>
    <s v="TEC-AC-10002600"/>
    <x v="2"/>
    <x v="11"/>
    <s v="Belkin QODE FastFit Bluetooth Keyboard"/>
    <n v="247.8"/>
    <n v="5"/>
    <n v="0.2"/>
    <n v="-18.584999999999994"/>
  </r>
  <r>
    <n v="437"/>
    <s v="CA-2013-147375"/>
    <x v="0"/>
    <x v="1"/>
    <d v="2013-06-15T00:00:00"/>
    <s v="Second Class"/>
    <s v="PO-19180"/>
    <s v="Philisse Overcash"/>
    <x v="2"/>
    <x v="0"/>
    <x v="22"/>
    <x v="10"/>
    <x v="36"/>
    <x v="2"/>
    <s v="TEC-MA-10002937"/>
    <x v="2"/>
    <x v="15"/>
    <s v="Canon Color ImageCLASS MF8580Cdw Wireless Laser All-In-One Printer, Copier, Scanner"/>
    <n v="1007.979"/>
    <n v="3"/>
    <n v="0.3"/>
    <n v="43.199100000000044"/>
  </r>
  <r>
    <n v="438"/>
    <s v="CA-2013-147375"/>
    <x v="0"/>
    <x v="1"/>
    <d v="2013-06-15T00:00:00"/>
    <s v="Second Class"/>
    <s v="PO-19180"/>
    <s v="Philisse Overcash"/>
    <x v="2"/>
    <x v="0"/>
    <x v="22"/>
    <x v="10"/>
    <x v="36"/>
    <x v="2"/>
    <s v="OFF-PA-10001970"/>
    <x v="1"/>
    <x v="10"/>
    <s v="Xerox 1908"/>
    <n v="313.488"/>
    <n v="7"/>
    <n v="0.2"/>
    <n v="113.63939999999998"/>
  </r>
  <r>
    <n v="439"/>
    <s v="CA-2014-130043"/>
    <x v="3"/>
    <x v="175"/>
    <d v="2014-09-20T00:00:00"/>
    <s v="Standard Class"/>
    <s v="BB-11545"/>
    <s v="Brenda Bowman"/>
    <x v="1"/>
    <x v="0"/>
    <x v="12"/>
    <x v="5"/>
    <x v="32"/>
    <x v="2"/>
    <s v="OFF-PA-10002230"/>
    <x v="1"/>
    <x v="10"/>
    <s v="Xerox 1897"/>
    <n v="31.872000000000003"/>
    <n v="8"/>
    <n v="0.2"/>
    <n v="11.553600000000003"/>
  </r>
  <r>
    <n v="440"/>
    <s v="CA-2014-157252"/>
    <x v="3"/>
    <x v="176"/>
    <d v="2014-01-24T00:00:00"/>
    <s v="Second Class"/>
    <s v="CV-12805"/>
    <s v="Cynthia Voltz"/>
    <x v="1"/>
    <x v="0"/>
    <x v="20"/>
    <x v="15"/>
    <x v="23"/>
    <x v="3"/>
    <s v="FUR-CH-10003396"/>
    <x v="0"/>
    <x v="1"/>
    <s v="Global Deluxe Steno Chair"/>
    <n v="207.84600000000003"/>
    <n v="3"/>
    <n v="0.1"/>
    <n v="2.3093999999999895"/>
  </r>
  <r>
    <n v="441"/>
    <s v="CA-2013-115756"/>
    <x v="0"/>
    <x v="64"/>
    <d v="2013-09-08T00:00:00"/>
    <s v="Second Class"/>
    <s v="PK-19075"/>
    <s v="Pete Kriz"/>
    <x v="0"/>
    <x v="0"/>
    <x v="66"/>
    <x v="12"/>
    <x v="83"/>
    <x v="2"/>
    <s v="FUR-FU-10000246"/>
    <x v="0"/>
    <x v="5"/>
    <s v="Aluminum Document Frame"/>
    <n v="12.22"/>
    <n v="1"/>
    <n v="0"/>
    <n v="3.6659999999999986"/>
  </r>
  <r>
    <n v="442"/>
    <s v="CA-2013-115756"/>
    <x v="0"/>
    <x v="64"/>
    <d v="2013-09-08T00:00:00"/>
    <s v="Second Class"/>
    <s v="PK-19075"/>
    <s v="Pete Kriz"/>
    <x v="0"/>
    <x v="0"/>
    <x v="66"/>
    <x v="12"/>
    <x v="83"/>
    <x v="2"/>
    <s v="OFF-ST-10000060"/>
    <x v="1"/>
    <x v="4"/>
    <s v="Fellowes Bankers Box Staxonsteel Drawer File/Stacking System"/>
    <n v="194.94"/>
    <n v="3"/>
    <n v="0"/>
    <n v="23.392800000000008"/>
  </r>
  <r>
    <n v="443"/>
    <s v="CA-2013-115756"/>
    <x v="0"/>
    <x v="64"/>
    <d v="2013-09-08T00:00:00"/>
    <s v="Second Class"/>
    <s v="PK-19075"/>
    <s v="Pete Kriz"/>
    <x v="0"/>
    <x v="0"/>
    <x v="66"/>
    <x v="12"/>
    <x v="83"/>
    <x v="2"/>
    <s v="OFF-ST-10003058"/>
    <x v="1"/>
    <x v="4"/>
    <s v="Eldon Mobile Mega Data Cart  Mega Stackable  Add-On Trays"/>
    <n v="70.949999999999989"/>
    <n v="3"/>
    <n v="0"/>
    <n v="20.575499999999998"/>
  </r>
  <r>
    <n v="444"/>
    <s v="CA-2013-115756"/>
    <x v="0"/>
    <x v="64"/>
    <d v="2013-09-08T00:00:00"/>
    <s v="Second Class"/>
    <s v="PK-19075"/>
    <s v="Pete Kriz"/>
    <x v="0"/>
    <x v="0"/>
    <x v="66"/>
    <x v="12"/>
    <x v="83"/>
    <x v="2"/>
    <s v="OFF-PA-10002222"/>
    <x v="1"/>
    <x v="10"/>
    <s v="Xerox Color Copier Paper, 11&quot; x 17&quot;, Ream"/>
    <n v="91.36"/>
    <n v="4"/>
    <n v="0"/>
    <n v="42.025599999999997"/>
  </r>
  <r>
    <n v="445"/>
    <s v="CA-2013-115756"/>
    <x v="0"/>
    <x v="64"/>
    <d v="2013-09-08T00:00:00"/>
    <s v="Second Class"/>
    <s v="PK-19075"/>
    <s v="Pete Kriz"/>
    <x v="0"/>
    <x v="0"/>
    <x v="66"/>
    <x v="12"/>
    <x v="83"/>
    <x v="2"/>
    <s v="FUR-CH-10002372"/>
    <x v="0"/>
    <x v="1"/>
    <s v="Office Star - Ergonomically Designed Knee Chair"/>
    <n v="242.94"/>
    <n v="3"/>
    <n v="0"/>
    <n v="29.152800000000013"/>
  </r>
  <r>
    <n v="446"/>
    <s v="CA-2013-115756"/>
    <x v="0"/>
    <x v="64"/>
    <d v="2013-09-08T00:00:00"/>
    <s v="Second Class"/>
    <s v="PK-19075"/>
    <s v="Pete Kriz"/>
    <x v="0"/>
    <x v="0"/>
    <x v="66"/>
    <x v="12"/>
    <x v="83"/>
    <x v="2"/>
    <s v="OFF-LA-10001317"/>
    <x v="1"/>
    <x v="2"/>
    <s v="Avery 520"/>
    <n v="22.05"/>
    <n v="7"/>
    <n v="0"/>
    <n v="10.584"/>
  </r>
  <r>
    <n v="447"/>
    <s v="CA-2014-154214"/>
    <x v="3"/>
    <x v="177"/>
    <d v="2014-03-26T00:00:00"/>
    <s v="Second Class"/>
    <s v="TB-21595"/>
    <s v="Troy Blackwell"/>
    <x v="0"/>
    <x v="0"/>
    <x v="38"/>
    <x v="14"/>
    <x v="134"/>
    <x v="2"/>
    <s v="FUR-FU-10000206"/>
    <x v="0"/>
    <x v="5"/>
    <s v="GE General Purpose, Extra Long Life, Showcase &amp; Floodlight Incandescent Bulbs"/>
    <n v="2.91"/>
    <n v="1"/>
    <n v="0"/>
    <n v="1.3676999999999999"/>
  </r>
  <r>
    <n v="448"/>
    <s v="CA-2013-166674"/>
    <x v="0"/>
    <x v="178"/>
    <d v="2013-04-04T00:00:00"/>
    <s v="Second Class"/>
    <s v="RB-19360"/>
    <s v="Raymond Buch"/>
    <x v="0"/>
    <x v="0"/>
    <x v="109"/>
    <x v="15"/>
    <x v="135"/>
    <x v="3"/>
    <s v="OFF-AR-10000588"/>
    <x v="1"/>
    <x v="6"/>
    <s v="Newell 345"/>
    <n v="59.519999999999996"/>
    <n v="3"/>
    <n v="0"/>
    <n v="15.475200000000001"/>
  </r>
  <r>
    <n v="449"/>
    <s v="CA-2013-166674"/>
    <x v="0"/>
    <x v="178"/>
    <d v="2013-04-04T00:00:00"/>
    <s v="Second Class"/>
    <s v="RB-19360"/>
    <s v="Raymond Buch"/>
    <x v="0"/>
    <x v="0"/>
    <x v="109"/>
    <x v="15"/>
    <x v="135"/>
    <x v="3"/>
    <s v="OFF-ST-10001469"/>
    <x v="1"/>
    <x v="4"/>
    <s v="Fellowes Bankers Box Recycled Super Stor/Drawer"/>
    <n v="161.94"/>
    <n v="3"/>
    <n v="0"/>
    <n v="9.716399999999993"/>
  </r>
  <r>
    <n v="450"/>
    <s v="CA-2013-166674"/>
    <x v="0"/>
    <x v="178"/>
    <d v="2013-04-04T00:00:00"/>
    <s v="Second Class"/>
    <s v="RB-19360"/>
    <s v="Raymond Buch"/>
    <x v="0"/>
    <x v="0"/>
    <x v="109"/>
    <x v="15"/>
    <x v="135"/>
    <x v="3"/>
    <s v="OFF-AR-10001953"/>
    <x v="1"/>
    <x v="6"/>
    <s v="Boston 1645 Deluxe Heavier-Duty Electric Pencil Sharpener"/>
    <n v="263.88"/>
    <n v="6"/>
    <n v="0"/>
    <n v="71.247600000000006"/>
  </r>
  <r>
    <n v="451"/>
    <s v="CA-2013-166674"/>
    <x v="0"/>
    <x v="178"/>
    <d v="2013-04-04T00:00:00"/>
    <s v="Second Class"/>
    <s v="RB-19360"/>
    <s v="Raymond Buch"/>
    <x v="0"/>
    <x v="0"/>
    <x v="109"/>
    <x v="15"/>
    <x v="135"/>
    <x v="3"/>
    <s v="OFF-AR-10003156"/>
    <x v="1"/>
    <x v="6"/>
    <s v="50 Colored Long Pencils"/>
    <n v="30.48"/>
    <n v="3"/>
    <n v="0"/>
    <n v="7.9248000000000012"/>
  </r>
  <r>
    <n v="452"/>
    <s v="CA-2013-166674"/>
    <x v="0"/>
    <x v="178"/>
    <d v="2013-04-04T00:00:00"/>
    <s v="Second Class"/>
    <s v="RB-19360"/>
    <s v="Raymond Buch"/>
    <x v="0"/>
    <x v="0"/>
    <x v="109"/>
    <x v="15"/>
    <x v="135"/>
    <x v="3"/>
    <s v="OFF-AR-10004974"/>
    <x v="1"/>
    <x v="6"/>
    <s v="Newell 342"/>
    <n v="9.84"/>
    <n v="3"/>
    <n v="0"/>
    <n v="2.8535999999999988"/>
  </r>
  <r>
    <n v="453"/>
    <s v="CA-2013-166674"/>
    <x v="0"/>
    <x v="178"/>
    <d v="2013-04-04T00:00:00"/>
    <s v="Second Class"/>
    <s v="RB-19360"/>
    <s v="Raymond Buch"/>
    <x v="0"/>
    <x v="0"/>
    <x v="109"/>
    <x v="15"/>
    <x v="135"/>
    <x v="3"/>
    <s v="TEC-PH-10002365"/>
    <x v="2"/>
    <x v="7"/>
    <s v="Belkin Grip Candy Sheer Case / Cover for iPhone 5 and 5S"/>
    <n v="35.119999999999997"/>
    <n v="4"/>
    <n v="0"/>
    <n v="9.1311999999999998"/>
  </r>
  <r>
    <n v="454"/>
    <s v="CA-2014-147277"/>
    <x v="3"/>
    <x v="179"/>
    <d v="2014-10-25T00:00:00"/>
    <s v="Standard Class"/>
    <s v="EB-13705"/>
    <s v="Ed Braxton"/>
    <x v="1"/>
    <x v="0"/>
    <x v="59"/>
    <x v="24"/>
    <x v="75"/>
    <x v="3"/>
    <s v="FUR-TA-10001539"/>
    <x v="0"/>
    <x v="3"/>
    <s v="Chromcraft Rectangular Conference Tables"/>
    <n v="284.36399999999998"/>
    <n v="2"/>
    <n v="0.4"/>
    <n v="-75.830400000000054"/>
  </r>
  <r>
    <n v="455"/>
    <s v="CA-2014-147277"/>
    <x v="3"/>
    <x v="179"/>
    <d v="2014-10-25T00:00:00"/>
    <s v="Standard Class"/>
    <s v="EB-13705"/>
    <s v="Ed Braxton"/>
    <x v="1"/>
    <x v="0"/>
    <x v="59"/>
    <x v="24"/>
    <x v="75"/>
    <x v="3"/>
    <s v="OFF-ST-10000142"/>
    <x v="1"/>
    <x v="4"/>
    <s v="Deluxe Rollaway Locking File with Drawer"/>
    <n v="665.40800000000002"/>
    <n v="2"/>
    <n v="0.2"/>
    <n v="66.540799999999962"/>
  </r>
  <r>
    <n v="456"/>
    <s v="CA-2013-100153"/>
    <x v="0"/>
    <x v="180"/>
    <d v="2013-12-18T00:00:00"/>
    <s v="Standard Class"/>
    <s v="KH-16630"/>
    <s v="Ken Heidel"/>
    <x v="1"/>
    <x v="0"/>
    <x v="110"/>
    <x v="26"/>
    <x v="136"/>
    <x v="2"/>
    <s v="TEC-AC-10001772"/>
    <x v="2"/>
    <x v="11"/>
    <s v="Memorex Mini Travel Drive 16 GB USB 2.0 Flash Drive"/>
    <n v="63.88"/>
    <n v="4"/>
    <n v="0"/>
    <n v="24.913200000000003"/>
  </r>
  <r>
    <n v="457"/>
    <s v="US-2011-110674"/>
    <x v="2"/>
    <x v="181"/>
    <d v="2011-02-19T00:00:00"/>
    <s v="Standard Class"/>
    <s v="SC-20095"/>
    <s v="Sanjit Chand"/>
    <x v="0"/>
    <x v="0"/>
    <x v="3"/>
    <x v="1"/>
    <x v="137"/>
    <x v="1"/>
    <s v="FUR-CH-10000225"/>
    <x v="0"/>
    <x v="1"/>
    <s v="Global Geo Office Task Chair, Gray"/>
    <n v="129.56800000000001"/>
    <n v="2"/>
    <n v="0.2"/>
    <n v="-24.294000000000018"/>
  </r>
  <r>
    <n v="458"/>
    <s v="US-2013-157945"/>
    <x v="0"/>
    <x v="182"/>
    <d v="2013-10-02T00:00:00"/>
    <s v="Standard Class"/>
    <s v="NF-18385"/>
    <s v="Natalie Fritzler"/>
    <x v="0"/>
    <x v="0"/>
    <x v="27"/>
    <x v="10"/>
    <x v="67"/>
    <x v="2"/>
    <s v="FUR-CH-10002331"/>
    <x v="0"/>
    <x v="1"/>
    <s v="Hon 4700 Series Mobuis Mid-Back Task Chairs with Adjustable Arms"/>
    <n v="747.55799999999999"/>
    <n v="3"/>
    <n v="0.3"/>
    <n v="-96.11460000000011"/>
  </r>
  <r>
    <n v="459"/>
    <s v="US-2013-157945"/>
    <x v="0"/>
    <x v="182"/>
    <d v="2013-10-02T00:00:00"/>
    <s v="Standard Class"/>
    <s v="NF-18385"/>
    <s v="Natalie Fritzler"/>
    <x v="0"/>
    <x v="0"/>
    <x v="27"/>
    <x v="10"/>
    <x v="67"/>
    <x v="2"/>
    <s v="OFF-EN-10001415"/>
    <x v="1"/>
    <x v="12"/>
    <s v="Staples"/>
    <n v="8.9280000000000008"/>
    <n v="2"/>
    <n v="0.2"/>
    <n v="3.3479999999999999"/>
  </r>
  <r>
    <n v="460"/>
    <s v="CA-2012-109638"/>
    <x v="1"/>
    <x v="83"/>
    <d v="2012-12-22T00:00:00"/>
    <s v="Standard Class"/>
    <s v="JH-15985"/>
    <s v="Joseph Holt"/>
    <x v="0"/>
    <x v="0"/>
    <x v="4"/>
    <x v="4"/>
    <x v="60"/>
    <x v="1"/>
    <s v="OFF-AP-10002472"/>
    <x v="1"/>
    <x v="9"/>
    <s v="3M Office Air Cleaner"/>
    <n v="103.92"/>
    <n v="4"/>
    <n v="0"/>
    <n v="36.372"/>
  </r>
  <r>
    <n v="461"/>
    <s v="CA-2012-109638"/>
    <x v="1"/>
    <x v="83"/>
    <d v="2012-12-22T00:00:00"/>
    <s v="Standard Class"/>
    <s v="JH-15985"/>
    <s v="Joseph Holt"/>
    <x v="0"/>
    <x v="0"/>
    <x v="4"/>
    <x v="4"/>
    <x v="60"/>
    <x v="1"/>
    <s v="TEC-AC-10004571"/>
    <x v="2"/>
    <x v="11"/>
    <s v="Logitech G700s Rechargeable Gaming Mouse"/>
    <n v="899.91"/>
    <n v="9"/>
    <n v="0"/>
    <n v="377.96220000000005"/>
  </r>
  <r>
    <n v="462"/>
    <s v="CA-2012-109638"/>
    <x v="1"/>
    <x v="83"/>
    <d v="2012-12-22T00:00:00"/>
    <s v="Standard Class"/>
    <s v="JH-15985"/>
    <s v="Joseph Holt"/>
    <x v="0"/>
    <x v="0"/>
    <x v="4"/>
    <x v="4"/>
    <x v="60"/>
    <x v="1"/>
    <s v="OFF-BI-10001098"/>
    <x v="1"/>
    <x v="8"/>
    <s v="Acco D-Ring Binder w/DublLock"/>
    <n v="51.311999999999998"/>
    <n v="3"/>
    <n v="0.2"/>
    <n v="18.600599999999996"/>
  </r>
  <r>
    <n v="463"/>
    <s v="CA-2013-109869"/>
    <x v="0"/>
    <x v="183"/>
    <d v="2013-04-30T00:00:00"/>
    <s v="Standard Class"/>
    <s v="TN-21040"/>
    <s v="Tanja Norvell"/>
    <x v="2"/>
    <x v="0"/>
    <x v="42"/>
    <x v="16"/>
    <x v="51"/>
    <x v="1"/>
    <s v="FUR-FU-10000023"/>
    <x v="0"/>
    <x v="5"/>
    <s v="Eldon Wave Desk Accessories"/>
    <n v="23.56"/>
    <n v="5"/>
    <n v="0.2"/>
    <n v="7.0680000000000005"/>
  </r>
  <r>
    <n v="464"/>
    <s v="CA-2013-109869"/>
    <x v="0"/>
    <x v="183"/>
    <d v="2013-04-30T00:00:00"/>
    <s v="Standard Class"/>
    <s v="TN-21040"/>
    <s v="Tanja Norvell"/>
    <x v="2"/>
    <x v="0"/>
    <x v="42"/>
    <x v="16"/>
    <x v="51"/>
    <x v="1"/>
    <s v="FUR-TA-10001889"/>
    <x v="0"/>
    <x v="3"/>
    <s v="Bush Advantage Collection Racetrack Conference Table"/>
    <n v="1272.6299999999999"/>
    <n v="6"/>
    <n v="0.5"/>
    <n v="-814.4831999999999"/>
  </r>
  <r>
    <n v="465"/>
    <s v="CA-2013-109869"/>
    <x v="0"/>
    <x v="183"/>
    <d v="2013-04-30T00:00:00"/>
    <s v="Standard Class"/>
    <s v="TN-21040"/>
    <s v="Tanja Norvell"/>
    <x v="2"/>
    <x v="0"/>
    <x v="42"/>
    <x v="16"/>
    <x v="51"/>
    <x v="1"/>
    <s v="OFF-BI-10000315"/>
    <x v="1"/>
    <x v="8"/>
    <s v="Poly Designer Cover &amp; Back"/>
    <n v="28.484999999999999"/>
    <n v="5"/>
    <n v="0.7"/>
    <n v="-20.888999999999989"/>
  </r>
  <r>
    <n v="466"/>
    <s v="CA-2013-109869"/>
    <x v="0"/>
    <x v="183"/>
    <d v="2013-04-30T00:00:00"/>
    <s v="Standard Class"/>
    <s v="TN-21040"/>
    <s v="Tanja Norvell"/>
    <x v="2"/>
    <x v="0"/>
    <x v="42"/>
    <x v="16"/>
    <x v="51"/>
    <x v="1"/>
    <s v="OFF-SU-10003505"/>
    <x v="1"/>
    <x v="14"/>
    <s v="Premier Electric Letter Opener"/>
    <n v="185.376"/>
    <n v="2"/>
    <n v="0.2"/>
    <n v="-34.758000000000017"/>
  </r>
  <r>
    <n v="467"/>
    <s v="CA-2013-109869"/>
    <x v="0"/>
    <x v="183"/>
    <d v="2013-04-30T00:00:00"/>
    <s v="Standard Class"/>
    <s v="TN-21040"/>
    <s v="Tanja Norvell"/>
    <x v="2"/>
    <x v="0"/>
    <x v="42"/>
    <x v="16"/>
    <x v="51"/>
    <x v="1"/>
    <s v="OFF-AP-10002578"/>
    <x v="1"/>
    <x v="9"/>
    <s v="Fellowes Premier Superior Surge Suppressor, 10-Outlet, With Phone and Remote"/>
    <n v="78.272000000000006"/>
    <n v="2"/>
    <n v="0.2"/>
    <n v="5.8704000000000001"/>
  </r>
  <r>
    <n v="468"/>
    <s v="US-2012-101399"/>
    <x v="1"/>
    <x v="184"/>
    <d v="2012-01-24T00:00:00"/>
    <s v="Standard Class"/>
    <s v="JS-15940"/>
    <s v="Joni Sundaresam"/>
    <x v="2"/>
    <x v="0"/>
    <x v="111"/>
    <x v="10"/>
    <x v="138"/>
    <x v="2"/>
    <s v="FUR-FU-10002918"/>
    <x v="0"/>
    <x v="5"/>
    <s v="Eldon ClusterMat Chair Mat with Cordless Antistatic Protection"/>
    <n v="254.74400000000003"/>
    <n v="7"/>
    <n v="0.6"/>
    <n v="-312.06139999999994"/>
  </r>
  <r>
    <n v="469"/>
    <s v="CA-2014-154907"/>
    <x v="3"/>
    <x v="185"/>
    <d v="2014-04-05T00:00:00"/>
    <s v="Standard Class"/>
    <s v="DS-13180"/>
    <s v="David Smith"/>
    <x v="1"/>
    <x v="0"/>
    <x v="112"/>
    <x v="5"/>
    <x v="139"/>
    <x v="2"/>
    <s v="FUR-BO-10002824"/>
    <x v="0"/>
    <x v="0"/>
    <s v="Bush Mission Pointe Library"/>
    <n v="205.33279999999996"/>
    <n v="2"/>
    <n v="0.32"/>
    <n v="-36.235200000000006"/>
  </r>
  <r>
    <n v="470"/>
    <s v="US-2013-100419"/>
    <x v="0"/>
    <x v="186"/>
    <d v="2013-12-21T00:00:00"/>
    <s v="Second Class"/>
    <s v="CC-12670"/>
    <s v="Craig Carreira"/>
    <x v="0"/>
    <x v="0"/>
    <x v="22"/>
    <x v="10"/>
    <x v="26"/>
    <x v="2"/>
    <s v="OFF-BI-10002194"/>
    <x v="1"/>
    <x v="8"/>
    <s v="Cardinal Hold-It CD Pocket"/>
    <n v="4.7879999999999985"/>
    <n v="3"/>
    <n v="0.8"/>
    <n v="-7.9001999999999999"/>
  </r>
  <r>
    <n v="471"/>
    <s v="CA-2012-154144"/>
    <x v="1"/>
    <x v="139"/>
    <d v="2012-12-24T00:00:00"/>
    <s v="Standard Class"/>
    <s v="MH-17785"/>
    <s v="Maya Herman"/>
    <x v="1"/>
    <x v="0"/>
    <x v="113"/>
    <x v="15"/>
    <x v="140"/>
    <x v="3"/>
    <s v="OFF-PA-10004071"/>
    <x v="1"/>
    <x v="10"/>
    <s v="Eaton Premium Continuous-Feed Paper, 25% Cotton, Letter Size, White, 1000 Shts/Box"/>
    <n v="55.48"/>
    <n v="1"/>
    <n v="0"/>
    <n v="26.630399999999998"/>
  </r>
  <r>
    <n v="472"/>
    <s v="CA-2011-144666"/>
    <x v="2"/>
    <x v="187"/>
    <d v="2011-11-11T00:00:00"/>
    <s v="Second Class"/>
    <s v="JP-15520"/>
    <s v="Jeremy Pistek"/>
    <x v="0"/>
    <x v="0"/>
    <x v="8"/>
    <x v="1"/>
    <x v="94"/>
    <x v="1"/>
    <s v="OFF-ST-10002743"/>
    <x v="1"/>
    <x v="4"/>
    <s v="SAFCO Boltless Steel Shelving"/>
    <n v="340.92"/>
    <n v="3"/>
    <n v="0"/>
    <n v="3.4091999999999842"/>
  </r>
  <r>
    <n v="473"/>
    <s v="CA-2011-144666"/>
    <x v="2"/>
    <x v="187"/>
    <d v="2011-11-11T00:00:00"/>
    <s v="Second Class"/>
    <s v="JP-15520"/>
    <s v="Jeremy Pistek"/>
    <x v="0"/>
    <x v="0"/>
    <x v="8"/>
    <x v="1"/>
    <x v="94"/>
    <x v="1"/>
    <s v="FUR-BO-10001601"/>
    <x v="0"/>
    <x v="0"/>
    <s v="Sauder Mission Library with Doors, Fruitwood Finish"/>
    <n v="222.66599999999997"/>
    <n v="2"/>
    <n v="0.15"/>
    <n v="10.478399999999979"/>
  </r>
  <r>
    <n v="474"/>
    <s v="CA-2011-144666"/>
    <x v="2"/>
    <x v="187"/>
    <d v="2011-11-11T00:00:00"/>
    <s v="Second Class"/>
    <s v="JP-15520"/>
    <s v="Jeremy Pistek"/>
    <x v="0"/>
    <x v="0"/>
    <x v="8"/>
    <x v="1"/>
    <x v="94"/>
    <x v="1"/>
    <s v="TEC-PH-10002680"/>
    <x v="2"/>
    <x v="7"/>
    <s v="Samsung Galaxy Note 3"/>
    <n v="703.96800000000007"/>
    <n v="4"/>
    <n v="0.2"/>
    <n v="87.995999999999924"/>
  </r>
  <r>
    <n v="475"/>
    <s v="CA-2011-144666"/>
    <x v="2"/>
    <x v="187"/>
    <d v="2011-11-11T00:00:00"/>
    <s v="Second Class"/>
    <s v="JP-15520"/>
    <s v="Jeremy Pistek"/>
    <x v="0"/>
    <x v="0"/>
    <x v="8"/>
    <x v="1"/>
    <x v="94"/>
    <x v="1"/>
    <s v="OFF-ST-10001321"/>
    <x v="1"/>
    <x v="4"/>
    <s v="Decoflex Hanging Personal Folder File, Blue"/>
    <n v="92.52"/>
    <n v="6"/>
    <n v="0"/>
    <n v="24.980400000000007"/>
  </r>
  <r>
    <n v="476"/>
    <s v="CA-2011-144666"/>
    <x v="2"/>
    <x v="187"/>
    <d v="2011-11-11T00:00:00"/>
    <s v="Second Class"/>
    <s v="JP-15520"/>
    <s v="Jeremy Pistek"/>
    <x v="0"/>
    <x v="0"/>
    <x v="8"/>
    <x v="1"/>
    <x v="94"/>
    <x v="1"/>
    <s v="OFF-PA-10001509"/>
    <x v="1"/>
    <x v="10"/>
    <s v="Recycled Desk Saver Line &quot;While You Were Out&quot; Book, 5 1/2&quot; X 4&quot;"/>
    <n v="62.649999999999991"/>
    <n v="7"/>
    <n v="0"/>
    <n v="28.818999999999996"/>
  </r>
  <r>
    <n v="477"/>
    <s v="CA-2011-144666"/>
    <x v="2"/>
    <x v="187"/>
    <d v="2011-11-11T00:00:00"/>
    <s v="Second Class"/>
    <s v="JP-15520"/>
    <s v="Jeremy Pistek"/>
    <x v="0"/>
    <x v="0"/>
    <x v="8"/>
    <x v="1"/>
    <x v="94"/>
    <x v="1"/>
    <s v="OFF-PA-10003465"/>
    <x v="1"/>
    <x v="10"/>
    <s v="Xerox 1912"/>
    <n v="94.85"/>
    <n v="5"/>
    <n v="0"/>
    <n v="45.527999999999992"/>
  </r>
  <r>
    <n v="478"/>
    <s v="CA-2013-103891"/>
    <x v="0"/>
    <x v="188"/>
    <d v="2013-07-20T00:00:00"/>
    <s v="Standard Class"/>
    <s v="KH-16690"/>
    <s v="Kristen Hastings"/>
    <x v="1"/>
    <x v="0"/>
    <x v="1"/>
    <x v="1"/>
    <x v="141"/>
    <x v="1"/>
    <s v="TEC-PH-10000149"/>
    <x v="2"/>
    <x v="7"/>
    <s v="Cisco SPA525G2 IP Phone - Wireless"/>
    <n v="95.76"/>
    <n v="6"/>
    <n v="0.2"/>
    <n v="7.1819999999999951"/>
  </r>
  <r>
    <n v="479"/>
    <s v="CA-2013-152632"/>
    <x v="0"/>
    <x v="189"/>
    <d v="2013-11-03T00:00:00"/>
    <s v="Standard Class"/>
    <s v="JE-15475"/>
    <s v="Jeremy Ellison"/>
    <x v="0"/>
    <x v="0"/>
    <x v="21"/>
    <x v="15"/>
    <x v="24"/>
    <x v="3"/>
    <s v="FUR-FU-10002671"/>
    <x v="0"/>
    <x v="5"/>
    <s v="Electrix 20W Halogen Replacement Bulb for Zoom-In Desk Lamp"/>
    <n v="40.200000000000003"/>
    <n v="3"/>
    <n v="0"/>
    <n v="19.295999999999999"/>
  </r>
  <r>
    <n v="480"/>
    <s v="CA-2013-100790"/>
    <x v="0"/>
    <x v="190"/>
    <d v="2013-07-03T00:00:00"/>
    <s v="Standard Class"/>
    <s v="JG-15805"/>
    <s v="John Grady"/>
    <x v="1"/>
    <x v="0"/>
    <x v="20"/>
    <x v="15"/>
    <x v="23"/>
    <x v="3"/>
    <s v="OFF-AR-10003045"/>
    <x v="1"/>
    <x v="6"/>
    <s v="Prang Colored Pencils"/>
    <n v="14.7"/>
    <n v="5"/>
    <n v="0"/>
    <n v="6.6150000000000002"/>
  </r>
  <r>
    <n v="481"/>
    <s v="CA-2013-100790"/>
    <x v="0"/>
    <x v="190"/>
    <d v="2013-07-03T00:00:00"/>
    <s v="Standard Class"/>
    <s v="JG-15805"/>
    <s v="John Grady"/>
    <x v="1"/>
    <x v="0"/>
    <x v="20"/>
    <x v="15"/>
    <x v="23"/>
    <x v="3"/>
    <s v="OFF-ST-10000689"/>
    <x v="1"/>
    <x v="4"/>
    <s v="Fellowes Strictly Business Drawer File, Letter/Legal Size"/>
    <n v="704.25"/>
    <n v="5"/>
    <n v="0"/>
    <n v="84.51"/>
  </r>
  <r>
    <n v="482"/>
    <s v="CA-2011-134677"/>
    <x v="2"/>
    <x v="191"/>
    <d v="2011-10-10T00:00:00"/>
    <s v="Standard Class"/>
    <s v="XP-21865"/>
    <s v="Xylona Preis"/>
    <x v="0"/>
    <x v="0"/>
    <x v="70"/>
    <x v="1"/>
    <x v="142"/>
    <x v="1"/>
    <s v="TEC-AC-10001445"/>
    <x v="2"/>
    <x v="11"/>
    <s v="Imation USB 2.0 Swivel Flash Drive USB flash drive - 4 GB - Pink"/>
    <n v="9.09"/>
    <n v="3"/>
    <n v="0"/>
    <n v="1.9088999999999996"/>
  </r>
  <r>
    <n v="483"/>
    <s v="CA-2011-127691"/>
    <x v="2"/>
    <x v="192"/>
    <d v="2011-07-27T00:00:00"/>
    <s v="Standard Class"/>
    <s v="EM-14065"/>
    <s v="Erin Mull"/>
    <x v="0"/>
    <x v="0"/>
    <x v="20"/>
    <x v="15"/>
    <x v="23"/>
    <x v="3"/>
    <s v="OFF-AR-10002053"/>
    <x v="1"/>
    <x v="6"/>
    <s v="Premium Writing Pencils, Soft, #2 by Central Association for the Blind"/>
    <n v="5.96"/>
    <n v="2"/>
    <n v="0"/>
    <n v="1.6688000000000001"/>
  </r>
  <r>
    <n v="484"/>
    <s v="CA-2011-127691"/>
    <x v="2"/>
    <x v="192"/>
    <d v="2011-07-27T00:00:00"/>
    <s v="Standard Class"/>
    <s v="EM-14065"/>
    <s v="Erin Mull"/>
    <x v="0"/>
    <x v="0"/>
    <x v="20"/>
    <x v="15"/>
    <x v="23"/>
    <x v="3"/>
    <s v="TEC-AC-10002567"/>
    <x v="2"/>
    <x v="11"/>
    <s v="Logitech G602 Wireless Gaming Mouse"/>
    <n v="159.97999999999999"/>
    <n v="2"/>
    <n v="0"/>
    <n v="57.592799999999997"/>
  </r>
  <r>
    <n v="485"/>
    <s v="CA-2014-140963"/>
    <x v="3"/>
    <x v="193"/>
    <d v="2014-06-14T00:00:00"/>
    <s v="First Class"/>
    <s v="MT-18070"/>
    <s v="Michelle Tran"/>
    <x v="2"/>
    <x v="0"/>
    <x v="1"/>
    <x v="1"/>
    <x v="62"/>
    <x v="1"/>
    <s v="OFF-LA-10003923"/>
    <x v="1"/>
    <x v="2"/>
    <s v="Alphabetical Labels for Top Tab Filing"/>
    <n v="29.6"/>
    <n v="2"/>
    <n v="0"/>
    <n v="14.8"/>
  </r>
  <r>
    <n v="486"/>
    <s v="CA-2014-140963"/>
    <x v="3"/>
    <x v="193"/>
    <d v="2014-06-14T00:00:00"/>
    <s v="First Class"/>
    <s v="MT-18070"/>
    <s v="Michelle Tran"/>
    <x v="2"/>
    <x v="0"/>
    <x v="1"/>
    <x v="1"/>
    <x v="62"/>
    <x v="1"/>
    <s v="FUR-BO-10001337"/>
    <x v="0"/>
    <x v="0"/>
    <s v="O'Sullivan Living Dimensions 2-Shelf Bookcases"/>
    <n v="514.16499999999996"/>
    <n v="5"/>
    <n v="0.15"/>
    <n v="-30.24499999999999"/>
  </r>
  <r>
    <n v="487"/>
    <s v="CA-2014-140963"/>
    <x v="3"/>
    <x v="193"/>
    <d v="2014-06-14T00:00:00"/>
    <s v="First Class"/>
    <s v="MT-18070"/>
    <s v="Michelle Tran"/>
    <x v="2"/>
    <x v="0"/>
    <x v="1"/>
    <x v="1"/>
    <x v="62"/>
    <x v="1"/>
    <s v="TEC-PH-10001924"/>
    <x v="2"/>
    <x v="7"/>
    <s v="iHome FM Clock Radio with Lightning Dock"/>
    <n v="279.95999999999998"/>
    <n v="5"/>
    <n v="0.2"/>
    <n v="17.497500000000016"/>
  </r>
  <r>
    <n v="488"/>
    <s v="CA-2011-154627"/>
    <x v="2"/>
    <x v="194"/>
    <d v="2011-10-31T00:00:00"/>
    <s v="First Class"/>
    <s v="SA-20830"/>
    <s v="Sue Ann Reed"/>
    <x v="0"/>
    <x v="0"/>
    <x v="22"/>
    <x v="10"/>
    <x v="26"/>
    <x v="2"/>
    <s v="TEC-PH-10001363"/>
    <x v="2"/>
    <x v="7"/>
    <s v="Apple iPhone 5S"/>
    <n v="2735.9520000000002"/>
    <n v="6"/>
    <n v="0.2"/>
    <n v="341.99399999999969"/>
  </r>
  <r>
    <n v="489"/>
    <s v="CA-2011-133753"/>
    <x v="2"/>
    <x v="3"/>
    <d v="2011-06-13T00:00:00"/>
    <s v="Second Class"/>
    <s v="CW-11905"/>
    <s v="Carl Weiss"/>
    <x v="2"/>
    <x v="0"/>
    <x v="114"/>
    <x v="5"/>
    <x v="143"/>
    <x v="2"/>
    <s v="TEC-PH-10000376"/>
    <x v="2"/>
    <x v="7"/>
    <s v="Square Credit Card Reader"/>
    <n v="7.9920000000000009"/>
    <n v="1"/>
    <n v="0.2"/>
    <n v="0.59940000000000015"/>
  </r>
  <r>
    <n v="490"/>
    <s v="CA-2011-133753"/>
    <x v="2"/>
    <x v="3"/>
    <d v="2011-06-13T00:00:00"/>
    <s v="Second Class"/>
    <s v="CW-11905"/>
    <s v="Carl Weiss"/>
    <x v="2"/>
    <x v="0"/>
    <x v="114"/>
    <x v="5"/>
    <x v="143"/>
    <x v="2"/>
    <s v="TEC-AC-10000303"/>
    <x v="2"/>
    <x v="11"/>
    <s v="Logitech M510 Wireless Mouse"/>
    <n v="63.984000000000009"/>
    <n v="2"/>
    <n v="0.2"/>
    <n v="10.397399999999998"/>
  </r>
  <r>
    <n v="491"/>
    <s v="CA-2011-133753"/>
    <x v="2"/>
    <x v="3"/>
    <d v="2011-06-13T00:00:00"/>
    <s v="Second Class"/>
    <s v="CW-11905"/>
    <s v="Carl Weiss"/>
    <x v="2"/>
    <x v="0"/>
    <x v="114"/>
    <x v="5"/>
    <x v="143"/>
    <x v="2"/>
    <s v="OFF-AR-10001953"/>
    <x v="1"/>
    <x v="6"/>
    <s v="Boston 1645 Deluxe Heavier-Duty Electric Pencil Sharpener"/>
    <n v="70.367999999999995"/>
    <n v="2"/>
    <n v="0.2"/>
    <n v="6.1572000000000031"/>
  </r>
  <r>
    <n v="492"/>
    <s v="CA-2011-113362"/>
    <x v="2"/>
    <x v="80"/>
    <d v="2011-09-19T00:00:00"/>
    <s v="Standard Class"/>
    <s v="AJ-10960"/>
    <s v="Astrea Jones"/>
    <x v="0"/>
    <x v="0"/>
    <x v="30"/>
    <x v="15"/>
    <x v="144"/>
    <x v="3"/>
    <s v="OFF-ST-10001809"/>
    <x v="1"/>
    <x v="4"/>
    <s v="Fellowes Officeware Wire Shelving"/>
    <n v="449.15"/>
    <n v="5"/>
    <n v="0"/>
    <n v="8.9829999999999899"/>
  </r>
  <r>
    <n v="493"/>
    <s v="CA-2011-113362"/>
    <x v="2"/>
    <x v="80"/>
    <d v="2011-09-19T00:00:00"/>
    <s v="Standard Class"/>
    <s v="AJ-10960"/>
    <s v="Astrea Jones"/>
    <x v="0"/>
    <x v="0"/>
    <x v="30"/>
    <x v="15"/>
    <x v="144"/>
    <x v="3"/>
    <s v="OFF-EN-10003845"/>
    <x v="1"/>
    <x v="12"/>
    <s v="Colored Envelopes"/>
    <n v="11.07"/>
    <n v="3"/>
    <n v="0"/>
    <n v="5.0921999999999992"/>
  </r>
  <r>
    <n v="494"/>
    <s v="CA-2013-169166"/>
    <x v="0"/>
    <x v="195"/>
    <d v="2013-05-15T00:00:00"/>
    <s v="Standard Class"/>
    <s v="SS-20590"/>
    <s v="Sonia Sunley"/>
    <x v="0"/>
    <x v="0"/>
    <x v="4"/>
    <x v="4"/>
    <x v="60"/>
    <x v="1"/>
    <s v="TEC-AC-10000991"/>
    <x v="2"/>
    <x v="11"/>
    <s v="Sony Micro Vault Click 8 GB USB 2.0 Flash Drive"/>
    <n v="93.98"/>
    <n v="2"/>
    <n v="0"/>
    <n v="13.157200000000003"/>
  </r>
  <r>
    <n v="495"/>
    <s v="US-2013-120929"/>
    <x v="0"/>
    <x v="196"/>
    <d v="2013-03-22T00:00:00"/>
    <s v="Second Class"/>
    <s v="RO-19780"/>
    <s v="Rose O'Brian"/>
    <x v="0"/>
    <x v="0"/>
    <x v="26"/>
    <x v="18"/>
    <x v="31"/>
    <x v="0"/>
    <s v="FUR-TA-10001857"/>
    <x v="0"/>
    <x v="3"/>
    <s v="Balt Solid Wood Rectangular Table"/>
    <n v="189.88200000000001"/>
    <n v="3"/>
    <n v="0.4"/>
    <n v="-94.941000000000017"/>
  </r>
  <r>
    <n v="496"/>
    <s v="CA-2012-134782"/>
    <x v="1"/>
    <x v="17"/>
    <d v="2012-12-31T00:00:00"/>
    <s v="Standard Class"/>
    <s v="MD-17350"/>
    <s v="Maribeth Dona"/>
    <x v="0"/>
    <x v="0"/>
    <x v="115"/>
    <x v="36"/>
    <x v="145"/>
    <x v="0"/>
    <s v="OFF-EN-10001434"/>
    <x v="1"/>
    <x v="12"/>
    <s v="Strathmore #10 Envelopes, Ultimate White"/>
    <n v="105.42"/>
    <n v="2"/>
    <n v="0"/>
    <n v="51.655799999999999"/>
  </r>
  <r>
    <n v="497"/>
    <s v="CA-2013-126158"/>
    <x v="0"/>
    <x v="197"/>
    <d v="2013-08-01T00:00:00"/>
    <s v="Standard Class"/>
    <s v="SC-20095"/>
    <s v="Sanjit Chand"/>
    <x v="0"/>
    <x v="0"/>
    <x v="116"/>
    <x v="1"/>
    <x v="146"/>
    <x v="1"/>
    <s v="OFF-BI-10002498"/>
    <x v="1"/>
    <x v="8"/>
    <s v="Clear Mylar Reinforcing Strips"/>
    <n v="119.61600000000001"/>
    <n v="8"/>
    <n v="0.2"/>
    <n v="40.370399999999997"/>
  </r>
  <r>
    <n v="498"/>
    <s v="CA-2013-126158"/>
    <x v="0"/>
    <x v="197"/>
    <d v="2013-08-01T00:00:00"/>
    <s v="Standard Class"/>
    <s v="SC-20095"/>
    <s v="Sanjit Chand"/>
    <x v="0"/>
    <x v="0"/>
    <x v="116"/>
    <x v="1"/>
    <x v="146"/>
    <x v="1"/>
    <s v="FUR-FU-10004864"/>
    <x v="0"/>
    <x v="5"/>
    <s v="Howard Miller 14-1/2&quot; Diameter Chrome Round Wall Clock"/>
    <n v="255.76"/>
    <n v="4"/>
    <n v="0"/>
    <n v="81.843199999999996"/>
  </r>
  <r>
    <n v="499"/>
    <s v="CA-2013-126158"/>
    <x v="0"/>
    <x v="197"/>
    <d v="2013-08-01T00:00:00"/>
    <s v="Standard Class"/>
    <s v="SC-20095"/>
    <s v="Sanjit Chand"/>
    <x v="0"/>
    <x v="0"/>
    <x v="116"/>
    <x v="1"/>
    <x v="146"/>
    <x v="1"/>
    <s v="FUR-CH-10002602"/>
    <x v="0"/>
    <x v="1"/>
    <s v="DMI Arturo Collection Mission-style Design Wood Chair"/>
    <n v="241.56799999999998"/>
    <n v="2"/>
    <n v="0.2"/>
    <n v="18.11760000000001"/>
  </r>
  <r>
    <n v="500"/>
    <s v="CA-2013-126158"/>
    <x v="0"/>
    <x v="197"/>
    <d v="2013-08-01T00:00:00"/>
    <s v="Standard Class"/>
    <s v="SC-20095"/>
    <s v="Sanjit Chand"/>
    <x v="0"/>
    <x v="0"/>
    <x v="116"/>
    <x v="1"/>
    <x v="146"/>
    <x v="1"/>
    <s v="FUR-FU-10000073"/>
    <x v="0"/>
    <x v="5"/>
    <s v="Deflect-O Glasstique Clear Desk Accessories"/>
    <n v="69.3"/>
    <n v="9"/>
    <n v="0"/>
    <n v="22.868999999999996"/>
  </r>
  <r>
    <n v="501"/>
    <s v="US-2013-105578"/>
    <x v="0"/>
    <x v="198"/>
    <d v="2013-06-05T00:00:00"/>
    <s v="Standard Class"/>
    <s v="MY-17380"/>
    <s v="Maribeth Yedwab"/>
    <x v="1"/>
    <x v="0"/>
    <x v="117"/>
    <x v="22"/>
    <x v="147"/>
    <x v="1"/>
    <s v="OFF-BI-10001670"/>
    <x v="1"/>
    <x v="8"/>
    <s v="Vinyl Sectional Post Binders"/>
    <n v="22.620000000000005"/>
    <n v="2"/>
    <n v="0.7"/>
    <n v="-15.079999999999998"/>
  </r>
  <r>
    <n v="502"/>
    <s v="US-2013-105578"/>
    <x v="0"/>
    <x v="198"/>
    <d v="2013-06-05T00:00:00"/>
    <s v="Standard Class"/>
    <s v="MY-17380"/>
    <s v="Maribeth Yedwab"/>
    <x v="1"/>
    <x v="0"/>
    <x v="117"/>
    <x v="22"/>
    <x v="147"/>
    <x v="1"/>
    <s v="OFF-BI-10001658"/>
    <x v="1"/>
    <x v="8"/>
    <s v="GBC Standard Therm-A-Bind Covers"/>
    <n v="14.952000000000004"/>
    <n v="2"/>
    <n v="0.7"/>
    <n v="-11.961599999999997"/>
  </r>
  <r>
    <n v="503"/>
    <s v="US-2013-105578"/>
    <x v="0"/>
    <x v="198"/>
    <d v="2013-06-05T00:00:00"/>
    <s v="Standard Class"/>
    <s v="MY-17380"/>
    <s v="Maribeth Yedwab"/>
    <x v="1"/>
    <x v="0"/>
    <x v="117"/>
    <x v="22"/>
    <x v="147"/>
    <x v="1"/>
    <s v="FUR-CH-10001215"/>
    <x v="0"/>
    <x v="1"/>
    <s v="Global Troy Executive Leather Low-Back Tilter"/>
    <n v="801.5680000000001"/>
    <n v="2"/>
    <n v="0.2"/>
    <n v="50.097999999999985"/>
  </r>
  <r>
    <n v="504"/>
    <s v="US-2013-105578"/>
    <x v="0"/>
    <x v="198"/>
    <d v="2013-06-05T00:00:00"/>
    <s v="Standard Class"/>
    <s v="MY-17380"/>
    <s v="Maribeth Yedwab"/>
    <x v="1"/>
    <x v="0"/>
    <x v="117"/>
    <x v="22"/>
    <x v="147"/>
    <x v="1"/>
    <s v="OFF-BI-10000831"/>
    <x v="1"/>
    <x v="8"/>
    <s v="Storex Flexible Poly Binders with Double Pockets"/>
    <n v="2.3760000000000003"/>
    <n v="3"/>
    <n v="0.7"/>
    <n v="-1.9007999999999998"/>
  </r>
  <r>
    <n v="505"/>
    <s v="US-2013-105578"/>
    <x v="0"/>
    <x v="198"/>
    <d v="2013-06-05T00:00:00"/>
    <s v="Standard Class"/>
    <s v="MY-17380"/>
    <s v="Maribeth Yedwab"/>
    <x v="1"/>
    <x v="0"/>
    <x v="117"/>
    <x v="22"/>
    <x v="147"/>
    <x v="1"/>
    <s v="OFF-PA-10000357"/>
    <x v="1"/>
    <x v="10"/>
    <s v="White Dual Perf Computer Printout Paper, 2700 Sheets, 1 Part, Heavyweight, 20 lbs., 14 7/8 x 11"/>
    <n v="32.792000000000002"/>
    <n v="1"/>
    <n v="0.2"/>
    <n v="11.8871"/>
  </r>
  <r>
    <n v="506"/>
    <s v="CA-2014-134978"/>
    <x v="3"/>
    <x v="105"/>
    <d v="2014-11-16T00:00:00"/>
    <s v="Second Class"/>
    <s v="EB-13705"/>
    <s v="Ed Braxton"/>
    <x v="1"/>
    <x v="0"/>
    <x v="20"/>
    <x v="15"/>
    <x v="23"/>
    <x v="3"/>
    <s v="OFF-BI-10003274"/>
    <x v="1"/>
    <x v="8"/>
    <s v="Avery Durable Slant Ring Binders, No Labels"/>
    <n v="15.920000000000002"/>
    <n v="5"/>
    <n v="0.2"/>
    <n v="5.3729999999999993"/>
  </r>
  <r>
    <n v="507"/>
    <s v="CA-2012-145352"/>
    <x v="1"/>
    <x v="199"/>
    <d v="2012-03-22T00:00:00"/>
    <s v="Standard Class"/>
    <s v="CM-12385"/>
    <s v="Christopher Martinez"/>
    <x v="0"/>
    <x v="0"/>
    <x v="118"/>
    <x v="32"/>
    <x v="148"/>
    <x v="0"/>
    <s v="OFF-AR-10001662"/>
    <x v="1"/>
    <x v="6"/>
    <s v="Rogers Handheld Barrel Pencil Sharpener"/>
    <n v="2.74"/>
    <n v="1"/>
    <n v="0"/>
    <n v="0.73980000000000024"/>
  </r>
  <r>
    <n v="508"/>
    <s v="CA-2012-145352"/>
    <x v="1"/>
    <x v="199"/>
    <d v="2012-03-22T00:00:00"/>
    <s v="Standard Class"/>
    <s v="CM-12385"/>
    <s v="Christopher Martinez"/>
    <x v="0"/>
    <x v="0"/>
    <x v="118"/>
    <x v="32"/>
    <x v="148"/>
    <x v="0"/>
    <s v="OFF-AR-10003856"/>
    <x v="1"/>
    <x v="6"/>
    <s v="Newell 344"/>
    <n v="8.34"/>
    <n v="3"/>
    <n v="0"/>
    <n v="2.1683999999999997"/>
  </r>
  <r>
    <n v="509"/>
    <s v="CA-2012-145352"/>
    <x v="1"/>
    <x v="199"/>
    <d v="2012-03-22T00:00:00"/>
    <s v="Standard Class"/>
    <s v="CM-12385"/>
    <s v="Christopher Martinez"/>
    <x v="0"/>
    <x v="0"/>
    <x v="118"/>
    <x v="32"/>
    <x v="148"/>
    <x v="0"/>
    <s v="OFF-ST-10001228"/>
    <x v="1"/>
    <x v="4"/>
    <s v="Personal File Boxes with Fold-Down Carry Handle"/>
    <n v="46.74"/>
    <n v="3"/>
    <n v="0"/>
    <n v="11.684999999999999"/>
  </r>
  <r>
    <n v="510"/>
    <s v="CA-2012-145352"/>
    <x v="1"/>
    <x v="199"/>
    <d v="2012-03-22T00:00:00"/>
    <s v="Standard Class"/>
    <s v="CM-12385"/>
    <s v="Christopher Martinez"/>
    <x v="0"/>
    <x v="0"/>
    <x v="118"/>
    <x v="32"/>
    <x v="148"/>
    <x v="0"/>
    <s v="OFF-BI-10003527"/>
    <x v="1"/>
    <x v="8"/>
    <s v="Fellowes PB500 Electric Punch Plastic Comb Binding Machine with Manual Bind"/>
    <n v="6354.95"/>
    <n v="5"/>
    <n v="0"/>
    <n v="3177.4749999999999"/>
  </r>
  <r>
    <n v="511"/>
    <s v="CA-2014-135307"/>
    <x v="3"/>
    <x v="200"/>
    <d v="2014-11-28T00:00:00"/>
    <s v="First Class"/>
    <s v="LS-17245"/>
    <s v="Lynn Smith"/>
    <x v="0"/>
    <x v="0"/>
    <x v="119"/>
    <x v="25"/>
    <x v="149"/>
    <x v="2"/>
    <s v="FUR-FU-10001290"/>
    <x v="0"/>
    <x v="5"/>
    <s v="Executive Impressions Supervisor Wall Clock"/>
    <n v="126.30000000000001"/>
    <n v="3"/>
    <n v="0"/>
    <n v="40.415999999999997"/>
  </r>
  <r>
    <n v="512"/>
    <s v="CA-2014-135307"/>
    <x v="3"/>
    <x v="200"/>
    <d v="2014-11-28T00:00:00"/>
    <s v="First Class"/>
    <s v="LS-17245"/>
    <s v="Lynn Smith"/>
    <x v="0"/>
    <x v="0"/>
    <x v="119"/>
    <x v="25"/>
    <x v="149"/>
    <x v="2"/>
    <s v="TEC-AC-10002399"/>
    <x v="2"/>
    <x v="11"/>
    <s v="SanDisk Cruzer 32 GB USB Flash Drive"/>
    <n v="38.04"/>
    <n v="2"/>
    <n v="0"/>
    <n v="12.172799999999999"/>
  </r>
  <r>
    <n v="513"/>
    <s v="CA-2013-106341"/>
    <x v="0"/>
    <x v="201"/>
    <d v="2013-10-24T00:00:00"/>
    <s v="First Class"/>
    <s v="LF-17185"/>
    <s v="Luke Foster"/>
    <x v="0"/>
    <x v="0"/>
    <x v="46"/>
    <x v="24"/>
    <x v="55"/>
    <x v="3"/>
    <s v="OFF-AR-10002053"/>
    <x v="1"/>
    <x v="6"/>
    <s v="Premium Writing Pencils, Soft, #2 by Central Association for the Blind"/>
    <n v="7.1519999999999992"/>
    <n v="3"/>
    <n v="0.2"/>
    <n v="0.71520000000000028"/>
  </r>
  <r>
    <n v="514"/>
    <s v="CA-2014-163405"/>
    <x v="3"/>
    <x v="202"/>
    <d v="2014-12-26T00:00:00"/>
    <s v="Standard Class"/>
    <s v="BN-11515"/>
    <s v="Bradley Nguyen"/>
    <x v="0"/>
    <x v="0"/>
    <x v="1"/>
    <x v="1"/>
    <x v="13"/>
    <x v="1"/>
    <s v="OFF-AR-10003811"/>
    <x v="1"/>
    <x v="6"/>
    <s v="Newell 327"/>
    <n v="6.63"/>
    <n v="3"/>
    <n v="0"/>
    <n v="1.7901"/>
  </r>
  <r>
    <n v="515"/>
    <s v="CA-2014-163405"/>
    <x v="3"/>
    <x v="202"/>
    <d v="2014-12-26T00:00:00"/>
    <s v="Standard Class"/>
    <s v="BN-11515"/>
    <s v="Bradley Nguyen"/>
    <x v="0"/>
    <x v="0"/>
    <x v="1"/>
    <x v="1"/>
    <x v="13"/>
    <x v="1"/>
    <s v="OFF-AR-10001246"/>
    <x v="1"/>
    <x v="6"/>
    <s v="Newell 317"/>
    <n v="5.88"/>
    <n v="2"/>
    <n v="0"/>
    <n v="1.7051999999999996"/>
  </r>
  <r>
    <n v="516"/>
    <s v="CA-2014-127432"/>
    <x v="3"/>
    <x v="203"/>
    <d v="2014-01-28T00:00:00"/>
    <s v="Standard Class"/>
    <s v="AD-10180"/>
    <s v="Alan Dominguez"/>
    <x v="2"/>
    <x v="0"/>
    <x v="120"/>
    <x v="37"/>
    <x v="150"/>
    <x v="1"/>
    <s v="TEC-CO-10003236"/>
    <x v="2"/>
    <x v="16"/>
    <s v="Canon Image Class D660 Copier"/>
    <n v="2999.95"/>
    <n v="5"/>
    <n v="0"/>
    <n v="1379.9769999999999"/>
  </r>
  <r>
    <n v="517"/>
    <s v="CA-2014-127432"/>
    <x v="3"/>
    <x v="203"/>
    <d v="2014-01-28T00:00:00"/>
    <s v="Standard Class"/>
    <s v="AD-10180"/>
    <s v="Alan Dominguez"/>
    <x v="2"/>
    <x v="0"/>
    <x v="120"/>
    <x v="37"/>
    <x v="150"/>
    <x v="1"/>
    <s v="OFF-ST-10004507"/>
    <x v="1"/>
    <x v="4"/>
    <s v="Advantus Rolling Storage Box"/>
    <n v="51.449999999999996"/>
    <n v="3"/>
    <n v="0"/>
    <n v="13.891499999999999"/>
  </r>
  <r>
    <n v="518"/>
    <s v="CA-2014-127432"/>
    <x v="3"/>
    <x v="203"/>
    <d v="2014-01-28T00:00:00"/>
    <s v="Standard Class"/>
    <s v="AD-10180"/>
    <s v="Alan Dominguez"/>
    <x v="2"/>
    <x v="0"/>
    <x v="120"/>
    <x v="37"/>
    <x v="150"/>
    <x v="1"/>
    <s v="OFF-PA-10001667"/>
    <x v="1"/>
    <x v="10"/>
    <s v="Great White Multi-Use Recycled Paper (20Lb. and 84 Bright)"/>
    <n v="11.96"/>
    <n v="2"/>
    <n v="0"/>
    <n v="5.3819999999999997"/>
  </r>
  <r>
    <n v="519"/>
    <s v="CA-2014-127432"/>
    <x v="3"/>
    <x v="203"/>
    <d v="2014-01-28T00:00:00"/>
    <s v="Standard Class"/>
    <s v="AD-10180"/>
    <s v="Alan Dominguez"/>
    <x v="2"/>
    <x v="0"/>
    <x v="120"/>
    <x v="37"/>
    <x v="150"/>
    <x v="1"/>
    <s v="OFF-ST-10004459"/>
    <x v="1"/>
    <x v="4"/>
    <s v="Tennsco Single-Tier Lockers"/>
    <n v="1126.02"/>
    <n v="3"/>
    <n v="0"/>
    <n v="56.300999999999988"/>
  </r>
  <r>
    <n v="520"/>
    <s v="CA-2012-157812"/>
    <x v="1"/>
    <x v="204"/>
    <d v="2012-03-26T00:00:00"/>
    <s v="Standard Class"/>
    <s v="DB-13210"/>
    <s v="Dean Braden"/>
    <x v="0"/>
    <x v="0"/>
    <x v="12"/>
    <x v="5"/>
    <x v="16"/>
    <x v="2"/>
    <s v="TEC-AC-10000171"/>
    <x v="2"/>
    <x v="11"/>
    <s v="Verbatim 25 GB 6x Blu-ray Single Layer Recordable Disc, 25/Pack"/>
    <n v="18.391999999999999"/>
    <n v="1"/>
    <n v="0.2"/>
    <n v="5.2877000000000001"/>
  </r>
  <r>
    <n v="521"/>
    <s v="CA-2012-157812"/>
    <x v="1"/>
    <x v="204"/>
    <d v="2012-03-26T00:00:00"/>
    <s v="Standard Class"/>
    <s v="DB-13210"/>
    <s v="Dean Braden"/>
    <x v="0"/>
    <x v="0"/>
    <x v="12"/>
    <x v="5"/>
    <x v="16"/>
    <x v="2"/>
    <s v="OFF-ST-10000736"/>
    <x v="1"/>
    <x v="4"/>
    <s v="Carina Double Wide Media Storage Towers in Natural &amp; Black"/>
    <n v="129.56800000000001"/>
    <n v="2"/>
    <n v="0.2"/>
    <n v="-25.91360000000001"/>
  </r>
  <r>
    <n v="522"/>
    <s v="CA-2012-157812"/>
    <x v="1"/>
    <x v="204"/>
    <d v="2012-03-26T00:00:00"/>
    <s v="Standard Class"/>
    <s v="DB-13210"/>
    <s v="Dean Braden"/>
    <x v="0"/>
    <x v="0"/>
    <x v="12"/>
    <x v="5"/>
    <x v="16"/>
    <x v="2"/>
    <s v="OFF-BI-10000285"/>
    <x v="1"/>
    <x v="8"/>
    <s v="XtraLife ClearVue Slant-D Ring Binders by Cardinal"/>
    <n v="14.111999999999997"/>
    <n v="9"/>
    <n v="0.8"/>
    <n v="-21.167999999999999"/>
  </r>
  <r>
    <n v="523"/>
    <s v="CA-2014-145142"/>
    <x v="3"/>
    <x v="205"/>
    <d v="2014-01-26T00:00:00"/>
    <s v="First Class"/>
    <s v="MC-17605"/>
    <s v="Matt Connell"/>
    <x v="1"/>
    <x v="0"/>
    <x v="66"/>
    <x v="12"/>
    <x v="151"/>
    <x v="2"/>
    <s v="FUR-TA-10001857"/>
    <x v="0"/>
    <x v="3"/>
    <s v="Balt Solid Wood Rectangular Table"/>
    <n v="210.98"/>
    <n v="2"/>
    <n v="0"/>
    <n v="21.097999999999985"/>
  </r>
  <r>
    <n v="524"/>
    <s v="US-2013-139486"/>
    <x v="0"/>
    <x v="206"/>
    <d v="2013-05-24T00:00:00"/>
    <s v="First Class"/>
    <s v="LH-17155"/>
    <s v="Logan Haushalter"/>
    <x v="0"/>
    <x v="0"/>
    <x v="1"/>
    <x v="1"/>
    <x v="3"/>
    <x v="1"/>
    <s v="TEC-PH-10003555"/>
    <x v="2"/>
    <x v="7"/>
    <s v="Motorola HK250 Universal Bluetooth Headset"/>
    <n v="55.176000000000002"/>
    <n v="3"/>
    <n v="0.2"/>
    <n v="-12.414599999999997"/>
  </r>
  <r>
    <n v="525"/>
    <s v="US-2013-139486"/>
    <x v="0"/>
    <x v="206"/>
    <d v="2013-05-24T00:00:00"/>
    <s v="First Class"/>
    <s v="LH-17155"/>
    <s v="Logan Haushalter"/>
    <x v="0"/>
    <x v="0"/>
    <x v="1"/>
    <x v="1"/>
    <x v="3"/>
    <x v="1"/>
    <s v="TEC-AC-10003832"/>
    <x v="2"/>
    <x v="11"/>
    <s v="Imation 16GB Mini TravelDrive USB 2.0 Flash Drive"/>
    <n v="66.260000000000005"/>
    <n v="2"/>
    <n v="0"/>
    <n v="27.166600000000003"/>
  </r>
  <r>
    <n v="526"/>
    <s v="CA-2012-158792"/>
    <x v="1"/>
    <x v="207"/>
    <d v="2013-01-02T00:00:00"/>
    <s v="Standard Class"/>
    <s v="BD-11605"/>
    <s v="Brian Dahlen"/>
    <x v="0"/>
    <x v="0"/>
    <x v="104"/>
    <x v="31"/>
    <x v="128"/>
    <x v="3"/>
    <s v="OFF-FA-10002815"/>
    <x v="1"/>
    <x v="13"/>
    <s v="Staples"/>
    <n v="22.200000000000003"/>
    <n v="5"/>
    <n v="0"/>
    <n v="10.434000000000001"/>
  </r>
  <r>
    <n v="527"/>
    <s v="CA-2014-113558"/>
    <x v="3"/>
    <x v="208"/>
    <d v="2014-10-27T00:00:00"/>
    <s v="Standard Class"/>
    <s v="PH-18790"/>
    <s v="Patricia Hirasaki"/>
    <x v="2"/>
    <x v="0"/>
    <x v="121"/>
    <x v="2"/>
    <x v="152"/>
    <x v="0"/>
    <s v="FUR-CH-10003379"/>
    <x v="0"/>
    <x v="1"/>
    <s v="Global Commerce Series High-Back Swivel/Tilt Chairs"/>
    <n v="683.95200000000011"/>
    <n v="3"/>
    <n v="0.2"/>
    <n v="42.746999999999986"/>
  </r>
  <r>
    <n v="528"/>
    <s v="CA-2014-113558"/>
    <x v="3"/>
    <x v="208"/>
    <d v="2014-10-27T00:00:00"/>
    <s v="Standard Class"/>
    <s v="PH-18790"/>
    <s v="Patricia Hirasaki"/>
    <x v="2"/>
    <x v="0"/>
    <x v="121"/>
    <x v="2"/>
    <x v="152"/>
    <x v="0"/>
    <s v="FUR-FU-10001756"/>
    <x v="0"/>
    <x v="5"/>
    <s v="Eldon Expressions Desk Accessory, Wood Photo Frame, Mahogany"/>
    <n v="45.695999999999998"/>
    <n v="3"/>
    <n v="0.2"/>
    <n v="5.1407999999999916"/>
  </r>
  <r>
    <n v="529"/>
    <s v="US-2012-138303"/>
    <x v="1"/>
    <x v="37"/>
    <d v="2012-09-07T00:00:00"/>
    <s v="Standard Class"/>
    <s v="MG-18145"/>
    <s v="Mike Gockenbach"/>
    <x v="0"/>
    <x v="0"/>
    <x v="10"/>
    <x v="9"/>
    <x v="63"/>
    <x v="3"/>
    <s v="OFF-ST-10004963"/>
    <x v="1"/>
    <x v="4"/>
    <s v="Eldon Gobal File Keepers"/>
    <n v="36.336000000000006"/>
    <n v="3"/>
    <n v="0.2"/>
    <n v="-7.2672000000000043"/>
  </r>
  <r>
    <n v="530"/>
    <s v="US-2012-138303"/>
    <x v="1"/>
    <x v="37"/>
    <d v="2012-09-07T00:00:00"/>
    <s v="Standard Class"/>
    <s v="MG-18145"/>
    <s v="Mike Gockenbach"/>
    <x v="0"/>
    <x v="0"/>
    <x v="10"/>
    <x v="9"/>
    <x v="63"/>
    <x v="3"/>
    <s v="OFF-SU-10002881"/>
    <x v="1"/>
    <x v="14"/>
    <s v="Martin Yale Chadless Opener Electric Letter Opener"/>
    <n v="666.24800000000005"/>
    <n v="1"/>
    <n v="0.2"/>
    <n v="-149.9058"/>
  </r>
  <r>
    <n v="531"/>
    <s v="US-2012-138303"/>
    <x v="1"/>
    <x v="37"/>
    <d v="2012-09-07T00:00:00"/>
    <s v="Standard Class"/>
    <s v="MG-18145"/>
    <s v="Mike Gockenbach"/>
    <x v="0"/>
    <x v="0"/>
    <x v="10"/>
    <x v="9"/>
    <x v="63"/>
    <x v="3"/>
    <s v="OFF-EN-10001335"/>
    <x v="1"/>
    <x v="12"/>
    <s v="White Business Envelopes with Contemporary Seam, Recycled White Business Envelopes"/>
    <n v="52.512"/>
    <n v="6"/>
    <n v="0.2"/>
    <n v="19.692"/>
  </r>
  <r>
    <n v="532"/>
    <s v="CA-2012-102848"/>
    <x v="1"/>
    <x v="209"/>
    <d v="2012-11-09T00:00:00"/>
    <s v="Second Class"/>
    <s v="KB-16240"/>
    <s v="Karen Bern"/>
    <x v="1"/>
    <x v="0"/>
    <x v="1"/>
    <x v="1"/>
    <x v="1"/>
    <x v="1"/>
    <s v="FUR-CH-10000595"/>
    <x v="0"/>
    <x v="1"/>
    <s v="Safco Contoured Stacking Chairs"/>
    <n v="190.72000000000003"/>
    <n v="1"/>
    <n v="0.2"/>
    <n v="11.919999999999987"/>
  </r>
  <r>
    <n v="533"/>
    <s v="US-2014-129441"/>
    <x v="3"/>
    <x v="210"/>
    <d v="2014-09-12T00:00:00"/>
    <s v="Standard Class"/>
    <s v="JC-15340"/>
    <s v="Jasper Cacioppo"/>
    <x v="0"/>
    <x v="0"/>
    <x v="1"/>
    <x v="1"/>
    <x v="3"/>
    <x v="1"/>
    <s v="FUR-FU-10000448"/>
    <x v="0"/>
    <x v="5"/>
    <s v="Tenex Chairmats For Use With Carpeted Floors"/>
    <n v="47.94"/>
    <n v="3"/>
    <n v="0"/>
    <n v="2.3969999999999985"/>
  </r>
  <r>
    <n v="534"/>
    <s v="CA-2013-168753"/>
    <x v="0"/>
    <x v="211"/>
    <d v="2013-06-02T00:00:00"/>
    <s v="Second Class"/>
    <s v="RL-19615"/>
    <s v="Rob Lucas"/>
    <x v="0"/>
    <x v="0"/>
    <x v="122"/>
    <x v="19"/>
    <x v="153"/>
    <x v="0"/>
    <s v="TEC-PH-10000984"/>
    <x v="2"/>
    <x v="7"/>
    <s v="Panasonic KX-TG9471B"/>
    <n v="979.95"/>
    <n v="5"/>
    <n v="0"/>
    <n v="274.38600000000008"/>
  </r>
  <r>
    <n v="535"/>
    <s v="CA-2013-168753"/>
    <x v="0"/>
    <x v="211"/>
    <d v="2013-06-02T00:00:00"/>
    <s v="Second Class"/>
    <s v="RL-19615"/>
    <s v="Rob Lucas"/>
    <x v="0"/>
    <x v="0"/>
    <x v="122"/>
    <x v="19"/>
    <x v="153"/>
    <x v="0"/>
    <s v="OFF-BI-10002557"/>
    <x v="1"/>
    <x v="8"/>
    <s v="Presstex Flexible Ring Binders"/>
    <n v="22.75"/>
    <n v="5"/>
    <n v="0"/>
    <n v="11.375"/>
  </r>
  <r>
    <n v="536"/>
    <s v="CA-2013-126613"/>
    <x v="0"/>
    <x v="212"/>
    <d v="2013-07-17T00:00:00"/>
    <s v="Standard Class"/>
    <s v="AA-10375"/>
    <s v="Allen Armold"/>
    <x v="0"/>
    <x v="0"/>
    <x v="123"/>
    <x v="16"/>
    <x v="154"/>
    <x v="1"/>
    <s v="OFF-ST-10001325"/>
    <x v="1"/>
    <x v="4"/>
    <s v="Sterilite Officeware Hinged File Box"/>
    <n v="16.768000000000001"/>
    <n v="2"/>
    <n v="0.2"/>
    <n v="1.4672000000000001"/>
  </r>
  <r>
    <n v="537"/>
    <s v="US-2014-122637"/>
    <x v="3"/>
    <x v="213"/>
    <d v="2014-09-09T00:00:00"/>
    <s v="Second Class"/>
    <s v="EP-13915"/>
    <s v="Emily Phan"/>
    <x v="0"/>
    <x v="0"/>
    <x v="22"/>
    <x v="10"/>
    <x v="155"/>
    <x v="2"/>
    <s v="OFF-BI-10002429"/>
    <x v="1"/>
    <x v="8"/>
    <s v="Premier Elliptical Ring Binder, Black"/>
    <n v="42.615999999999993"/>
    <n v="7"/>
    <n v="0.8"/>
    <n v="-68.185600000000022"/>
  </r>
  <r>
    <n v="538"/>
    <s v="CA-2012-147851"/>
    <x v="1"/>
    <x v="155"/>
    <d v="2012-12-08T00:00:00"/>
    <s v="Standard Class"/>
    <s v="MP-17470"/>
    <s v="Mark Packer"/>
    <x v="2"/>
    <x v="0"/>
    <x v="20"/>
    <x v="15"/>
    <x v="29"/>
    <x v="3"/>
    <s v="OFF-BI-10004528"/>
    <x v="1"/>
    <x v="8"/>
    <s v="Cardinal Poly Pocket Divider Pockets for Ring Binders"/>
    <n v="10.752000000000001"/>
    <n v="4"/>
    <n v="0.2"/>
    <n v="3.359999999999999"/>
  </r>
  <r>
    <n v="539"/>
    <s v="CA-2012-134894"/>
    <x v="1"/>
    <x v="214"/>
    <d v="2012-12-11T00:00:00"/>
    <s v="Standard Class"/>
    <s v="DK-12985"/>
    <s v="Darren Koutras"/>
    <x v="0"/>
    <x v="0"/>
    <x v="0"/>
    <x v="0"/>
    <x v="0"/>
    <x v="0"/>
    <s v="OFF-AP-10001271"/>
    <x v="1"/>
    <x v="9"/>
    <s v="Eureka The Boss Cordless Rechargeable Stick Vac"/>
    <n v="152.94"/>
    <n v="3"/>
    <n v="0"/>
    <n v="41.293800000000005"/>
  </r>
  <r>
    <n v="540"/>
    <s v="CA-2012-134894"/>
    <x v="1"/>
    <x v="214"/>
    <d v="2012-12-11T00:00:00"/>
    <s v="Standard Class"/>
    <s v="DK-12985"/>
    <s v="Darren Koutras"/>
    <x v="0"/>
    <x v="0"/>
    <x v="0"/>
    <x v="0"/>
    <x v="0"/>
    <x v="0"/>
    <s v="FUR-CH-10002647"/>
    <x v="0"/>
    <x v="1"/>
    <s v="Situations Contoured Folding Chairs, 4/Set"/>
    <n v="283.92"/>
    <n v="4"/>
    <n v="0"/>
    <n v="70.980000000000018"/>
  </r>
  <r>
    <n v="541"/>
    <s v="CA-2011-140795"/>
    <x v="2"/>
    <x v="215"/>
    <d v="2011-02-04T00:00:00"/>
    <s v="First Class"/>
    <s v="BD-11500"/>
    <s v="Bradley Drucker"/>
    <x v="0"/>
    <x v="0"/>
    <x v="124"/>
    <x v="6"/>
    <x v="156"/>
    <x v="2"/>
    <s v="TEC-AC-10001432"/>
    <x v="2"/>
    <x v="11"/>
    <s v="Enermax Aurora Lite Keyboard"/>
    <n v="468.90000000000003"/>
    <n v="6"/>
    <n v="0"/>
    <n v="206.31600000000006"/>
  </r>
  <r>
    <n v="542"/>
    <s v="CA-2013-136924"/>
    <x v="0"/>
    <x v="216"/>
    <d v="2013-07-18T00:00:00"/>
    <s v="First Class"/>
    <s v="ES-14080"/>
    <s v="Erin Smith"/>
    <x v="1"/>
    <x v="0"/>
    <x v="93"/>
    <x v="16"/>
    <x v="115"/>
    <x v="1"/>
    <s v="TEC-PH-10002262"/>
    <x v="2"/>
    <x v="7"/>
    <s v="LG Electronics Tone+ HBS-730 Bluetooth Headset"/>
    <n v="380.86400000000003"/>
    <n v="8"/>
    <n v="0.2"/>
    <n v="38.086400000000026"/>
  </r>
  <r>
    <n v="543"/>
    <s v="US-2012-120131"/>
    <x v="1"/>
    <x v="217"/>
    <d v="2012-12-23T00:00:00"/>
    <s v="Standard Class"/>
    <s v="LM-17065"/>
    <s v="Liz MacKendrick"/>
    <x v="0"/>
    <x v="0"/>
    <x v="24"/>
    <x v="24"/>
    <x v="157"/>
    <x v="3"/>
    <s v="OFF-ST-10001809"/>
    <x v="1"/>
    <x v="4"/>
    <s v="Fellowes Officeware Wire Shelving"/>
    <n v="646.77600000000007"/>
    <n v="9"/>
    <n v="0.2"/>
    <n v="-145.52460000000002"/>
  </r>
  <r>
    <n v="544"/>
    <s v="CA-2011-103849"/>
    <x v="2"/>
    <x v="218"/>
    <d v="2011-05-16T00:00:00"/>
    <s v="Standard Class"/>
    <s v="PG-18895"/>
    <s v="Paul Gonzalez"/>
    <x v="0"/>
    <x v="0"/>
    <x v="5"/>
    <x v="5"/>
    <x v="6"/>
    <x v="2"/>
    <s v="TEC-AC-10001465"/>
    <x v="2"/>
    <x v="11"/>
    <s v="SanDisk Cruzer 64 GB USB Flash Drive"/>
    <n v="58.112000000000002"/>
    <n v="2"/>
    <n v="0.2"/>
    <n v="7.263999999999994"/>
  </r>
  <r>
    <n v="545"/>
    <s v="CA-2011-103849"/>
    <x v="2"/>
    <x v="218"/>
    <d v="2011-05-16T00:00:00"/>
    <s v="Standard Class"/>
    <s v="PG-18895"/>
    <s v="Paul Gonzalez"/>
    <x v="0"/>
    <x v="0"/>
    <x v="5"/>
    <x v="5"/>
    <x v="6"/>
    <x v="2"/>
    <s v="TEC-PH-10002597"/>
    <x v="2"/>
    <x v="7"/>
    <s v="Xblue XB-1670-86 X16 Small Office Telephone - Titanium"/>
    <n v="100.792"/>
    <n v="1"/>
    <n v="0.2"/>
    <n v="6.2995000000000019"/>
  </r>
  <r>
    <n v="546"/>
    <s v="CA-2011-103849"/>
    <x v="2"/>
    <x v="218"/>
    <d v="2011-05-16T00:00:00"/>
    <s v="Standard Class"/>
    <s v="PG-18895"/>
    <s v="Paul Gonzalez"/>
    <x v="0"/>
    <x v="0"/>
    <x v="5"/>
    <x v="5"/>
    <x v="6"/>
    <x v="2"/>
    <s v="FUR-FU-10000723"/>
    <x v="0"/>
    <x v="5"/>
    <s v="Deflect-o EconoMat Studded, No Bevel Mat for Low Pile Carpeting"/>
    <n v="66.112000000000009"/>
    <n v="4"/>
    <n v="0.6"/>
    <n v="-84.292799999999986"/>
  </r>
  <r>
    <n v="547"/>
    <s v="CA-2014-162929"/>
    <x v="3"/>
    <x v="123"/>
    <d v="2014-11-23T00:00:00"/>
    <s v="First Class"/>
    <s v="AS-10135"/>
    <s v="Adrian Shami"/>
    <x v="2"/>
    <x v="0"/>
    <x v="20"/>
    <x v="15"/>
    <x v="45"/>
    <x v="3"/>
    <s v="OFF-BI-10000404"/>
    <x v="1"/>
    <x v="8"/>
    <s v="Avery Printable Repositionable Plastic Tabs"/>
    <n v="41.28"/>
    <n v="6"/>
    <n v="0.2"/>
    <n v="13.931999999999999"/>
  </r>
  <r>
    <n v="548"/>
    <s v="CA-2014-162929"/>
    <x v="3"/>
    <x v="123"/>
    <d v="2014-11-23T00:00:00"/>
    <s v="First Class"/>
    <s v="AS-10135"/>
    <s v="Adrian Shami"/>
    <x v="2"/>
    <x v="0"/>
    <x v="20"/>
    <x v="15"/>
    <x v="45"/>
    <x v="3"/>
    <s v="OFF-PA-10002986"/>
    <x v="1"/>
    <x v="10"/>
    <s v="Xerox 1898"/>
    <n v="13.36"/>
    <n v="2"/>
    <n v="0"/>
    <n v="6.4127999999999998"/>
  </r>
  <r>
    <n v="549"/>
    <s v="CA-2012-113173"/>
    <x v="1"/>
    <x v="219"/>
    <d v="2012-11-17T00:00:00"/>
    <s v="Second Class"/>
    <s v="DK-13225"/>
    <s v="Dean Katz"/>
    <x v="1"/>
    <x v="0"/>
    <x v="22"/>
    <x v="10"/>
    <x v="155"/>
    <x v="2"/>
    <s v="OFF-ST-10000604"/>
    <x v="1"/>
    <x v="4"/>
    <s v="Home/Office Personal File Carts"/>
    <n v="250.27199999999999"/>
    <n v="9"/>
    <n v="0.2"/>
    <n v="15.641999999999982"/>
  </r>
  <r>
    <n v="550"/>
    <s v="CA-2012-113173"/>
    <x v="1"/>
    <x v="219"/>
    <d v="2012-11-17T00:00:00"/>
    <s v="Second Class"/>
    <s v="DK-13225"/>
    <s v="Dean Katz"/>
    <x v="1"/>
    <x v="0"/>
    <x v="22"/>
    <x v="10"/>
    <x v="155"/>
    <x v="2"/>
    <s v="OFF-BI-10004738"/>
    <x v="1"/>
    <x v="8"/>
    <s v="Flexible Leather- Look Classic Collection Ring Binder"/>
    <n v="11.363999999999997"/>
    <n v="3"/>
    <n v="0.8"/>
    <n v="-17.045999999999999"/>
  </r>
  <r>
    <n v="551"/>
    <s v="CA-2012-113173"/>
    <x v="1"/>
    <x v="219"/>
    <d v="2012-11-17T00:00:00"/>
    <s v="Second Class"/>
    <s v="DK-13225"/>
    <s v="Dean Katz"/>
    <x v="1"/>
    <x v="0"/>
    <x v="22"/>
    <x v="10"/>
    <x v="155"/>
    <x v="2"/>
    <s v="OFF-SU-10001935"/>
    <x v="1"/>
    <x v="14"/>
    <s v="Staples"/>
    <n v="8.7200000000000006"/>
    <n v="5"/>
    <n v="0.2"/>
    <n v="-1.7440000000000015"/>
  </r>
  <r>
    <n v="552"/>
    <s v="CA-2013-136406"/>
    <x v="0"/>
    <x v="173"/>
    <d v="2013-04-18T00:00:00"/>
    <s v="Second Class"/>
    <s v="BD-11320"/>
    <s v="Bill Donatelli"/>
    <x v="0"/>
    <x v="0"/>
    <x v="8"/>
    <x v="1"/>
    <x v="94"/>
    <x v="1"/>
    <s v="FUR-CH-10002024"/>
    <x v="0"/>
    <x v="1"/>
    <s v="HON 5400 Series Task Chairs for Big and Tall"/>
    <n v="1121.568"/>
    <n v="2"/>
    <n v="0.2"/>
    <n v="0"/>
  </r>
  <r>
    <n v="553"/>
    <s v="CA-2014-112774"/>
    <x v="3"/>
    <x v="220"/>
    <d v="2014-09-13T00:00:00"/>
    <s v="First Class"/>
    <s v="RC-19960"/>
    <s v="Ryan Crowe"/>
    <x v="0"/>
    <x v="0"/>
    <x v="108"/>
    <x v="2"/>
    <x v="133"/>
    <x v="0"/>
    <s v="FUR-FU-10003039"/>
    <x v="0"/>
    <x v="5"/>
    <s v="Howard Miller 11-1/2&quot; Diameter Grantwood Wall Clock"/>
    <n v="34.504000000000005"/>
    <n v="1"/>
    <n v="0.2"/>
    <n v="6.0381999999999998"/>
  </r>
  <r>
    <n v="554"/>
    <s v="CA-2014-101945"/>
    <x v="3"/>
    <x v="221"/>
    <d v="2014-11-29T00:00:00"/>
    <s v="Standard Class"/>
    <s v="GT-14710"/>
    <s v="Greg Tran"/>
    <x v="0"/>
    <x v="0"/>
    <x v="12"/>
    <x v="5"/>
    <x v="32"/>
    <x v="2"/>
    <s v="OFF-FA-10004248"/>
    <x v="1"/>
    <x v="13"/>
    <s v="Advantus T-Pin Paper Clips"/>
    <n v="10.824"/>
    <n v="3"/>
    <n v="0.2"/>
    <n v="2.5707"/>
  </r>
  <r>
    <n v="555"/>
    <s v="CA-2014-100650"/>
    <x v="3"/>
    <x v="222"/>
    <d v="2014-07-04T00:00:00"/>
    <s v="Second Class"/>
    <s v="DK-13225"/>
    <s v="Dean Katz"/>
    <x v="1"/>
    <x v="0"/>
    <x v="125"/>
    <x v="1"/>
    <x v="158"/>
    <x v="1"/>
    <s v="OFF-ST-10001780"/>
    <x v="1"/>
    <x v="4"/>
    <s v="Tennsco 16-Compartment Lockers with Coat Rack"/>
    <n v="1295.78"/>
    <n v="2"/>
    <n v="0"/>
    <n v="310.98720000000003"/>
  </r>
  <r>
    <n v="556"/>
    <s v="CA-2011-155852"/>
    <x v="2"/>
    <x v="223"/>
    <d v="2011-03-07T00:00:00"/>
    <s v="Second Class"/>
    <s v="AJ-10945"/>
    <s v="Ashley Jarboe"/>
    <x v="0"/>
    <x v="0"/>
    <x v="40"/>
    <x v="3"/>
    <x v="124"/>
    <x v="0"/>
    <s v="OFF-AR-10003560"/>
    <x v="1"/>
    <x v="6"/>
    <s v="Zebra Zazzle Fluorescent Highlighters"/>
    <n v="19.456000000000003"/>
    <n v="4"/>
    <n v="0.2"/>
    <n v="3.4047999999999981"/>
  </r>
  <r>
    <n v="557"/>
    <s v="CA-2013-113243"/>
    <x v="0"/>
    <x v="224"/>
    <d v="2013-06-16T00:00:00"/>
    <s v="Standard Class"/>
    <s v="OT-18730"/>
    <s v="Olvera Toch"/>
    <x v="0"/>
    <x v="0"/>
    <x v="1"/>
    <x v="1"/>
    <x v="62"/>
    <x v="1"/>
    <s v="OFF-LA-10001297"/>
    <x v="1"/>
    <x v="2"/>
    <s v="Avery 473"/>
    <n v="20.7"/>
    <n v="2"/>
    <n v="0"/>
    <n v="9.9359999999999999"/>
  </r>
  <r>
    <n v="558"/>
    <s v="CA-2013-113243"/>
    <x v="0"/>
    <x v="224"/>
    <d v="2013-06-16T00:00:00"/>
    <s v="Standard Class"/>
    <s v="OT-18730"/>
    <s v="Olvera Toch"/>
    <x v="0"/>
    <x v="0"/>
    <x v="1"/>
    <x v="1"/>
    <x v="62"/>
    <x v="1"/>
    <s v="FUR-TA-10004256"/>
    <x v="0"/>
    <x v="3"/>
    <s v="Bretford “Just In Time” Height-Adjustable Multi-Task Work Tables"/>
    <n v="1335.68"/>
    <n v="4"/>
    <n v="0.2"/>
    <n v="-217.04800000000017"/>
  </r>
  <r>
    <n v="559"/>
    <s v="CA-2013-113243"/>
    <x v="0"/>
    <x v="224"/>
    <d v="2013-06-16T00:00:00"/>
    <s v="Standard Class"/>
    <s v="OT-18730"/>
    <s v="Olvera Toch"/>
    <x v="0"/>
    <x v="0"/>
    <x v="1"/>
    <x v="1"/>
    <x v="62"/>
    <x v="1"/>
    <s v="OFF-PA-10003441"/>
    <x v="1"/>
    <x v="10"/>
    <s v="Xerox 226"/>
    <n v="32.400000000000006"/>
    <n v="5"/>
    <n v="0"/>
    <n v="15.552000000000001"/>
  </r>
  <r>
    <n v="560"/>
    <s v="CA-2014-118731"/>
    <x v="3"/>
    <x v="225"/>
    <d v="2014-11-23T00:00:00"/>
    <s v="Second Class"/>
    <s v="LP-17080"/>
    <s v="Liz Pelletier"/>
    <x v="0"/>
    <x v="0"/>
    <x v="8"/>
    <x v="1"/>
    <x v="94"/>
    <x v="1"/>
    <s v="FUR-FU-10003347"/>
    <x v="0"/>
    <x v="5"/>
    <s v="Coloredge Poster Frame"/>
    <n v="42.599999999999994"/>
    <n v="3"/>
    <n v="0"/>
    <n v="16.614000000000001"/>
  </r>
  <r>
    <n v="561"/>
    <s v="CA-2014-118731"/>
    <x v="3"/>
    <x v="225"/>
    <d v="2014-11-23T00:00:00"/>
    <s v="Second Class"/>
    <s v="LP-17080"/>
    <s v="Liz Pelletier"/>
    <x v="0"/>
    <x v="0"/>
    <x v="8"/>
    <x v="1"/>
    <x v="94"/>
    <x v="1"/>
    <s v="OFF-BI-10000069"/>
    <x v="1"/>
    <x v="8"/>
    <s v="GBC Prepunched Paper, 19-Hole, for Binding Systems, 24-lb"/>
    <n v="84.056000000000012"/>
    <n v="7"/>
    <n v="0.2"/>
    <n v="27.318199999999983"/>
  </r>
  <r>
    <n v="562"/>
    <s v="CA-2011-145576"/>
    <x v="2"/>
    <x v="80"/>
    <d v="2011-09-18T00:00:00"/>
    <s v="Second Class"/>
    <s v="CA-12775"/>
    <s v="Cynthia Arntzen"/>
    <x v="0"/>
    <x v="0"/>
    <x v="67"/>
    <x v="2"/>
    <x v="85"/>
    <x v="0"/>
    <s v="OFF-AP-10003914"/>
    <x v="1"/>
    <x v="9"/>
    <s v="Sanitaire Vibra Groomer IR Commercial Upright Vacuum, Replacement Belts"/>
    <n v="13"/>
    <n v="5"/>
    <n v="0.2"/>
    <n v="1.3000000000000007"/>
  </r>
  <r>
    <n v="563"/>
    <s v="CA-2011-145576"/>
    <x v="2"/>
    <x v="80"/>
    <d v="2011-09-18T00:00:00"/>
    <s v="Second Class"/>
    <s v="CA-12775"/>
    <s v="Cynthia Arntzen"/>
    <x v="0"/>
    <x v="0"/>
    <x v="67"/>
    <x v="2"/>
    <x v="85"/>
    <x v="0"/>
    <s v="FUR-FU-10004020"/>
    <x v="0"/>
    <x v="5"/>
    <s v="Advantus Panel Wall Acrylic Frame"/>
    <n v="13.128"/>
    <n v="3"/>
    <n v="0.2"/>
    <n v="3.7743000000000002"/>
  </r>
  <r>
    <n v="564"/>
    <s v="CA-2012-130736"/>
    <x v="1"/>
    <x v="214"/>
    <d v="2012-12-09T00:00:00"/>
    <s v="First Class"/>
    <s v="JF-15490"/>
    <s v="Jeremy Farry"/>
    <x v="0"/>
    <x v="0"/>
    <x v="4"/>
    <x v="4"/>
    <x v="59"/>
    <x v="1"/>
    <s v="OFF-FA-10003467"/>
    <x v="1"/>
    <x v="13"/>
    <s v="Alliance Big Bands Rubber Bands, 12/Pack"/>
    <n v="3.96"/>
    <n v="2"/>
    <n v="0"/>
    <n v="0"/>
  </r>
  <r>
    <n v="565"/>
    <s v="CA-2012-130736"/>
    <x v="1"/>
    <x v="214"/>
    <d v="2012-12-09T00:00:00"/>
    <s v="First Class"/>
    <s v="JF-15490"/>
    <s v="Jeremy Farry"/>
    <x v="0"/>
    <x v="0"/>
    <x v="4"/>
    <x v="4"/>
    <x v="59"/>
    <x v="1"/>
    <s v="OFF-LA-10000634"/>
    <x v="1"/>
    <x v="2"/>
    <s v="Avery 509"/>
    <n v="2.61"/>
    <n v="1"/>
    <n v="0"/>
    <n v="1.2005999999999999"/>
  </r>
  <r>
    <n v="566"/>
    <s v="CA-2014-137099"/>
    <x v="3"/>
    <x v="226"/>
    <d v="2014-12-11T00:00:00"/>
    <s v="First Class"/>
    <s v="FP-14320"/>
    <s v="Frank Preis"/>
    <x v="0"/>
    <x v="0"/>
    <x v="1"/>
    <x v="1"/>
    <x v="141"/>
    <x v="1"/>
    <s v="TEC-PH-10002496"/>
    <x v="2"/>
    <x v="7"/>
    <s v="Cisco SPA301"/>
    <n v="374.37600000000003"/>
    <n v="3"/>
    <n v="0.2"/>
    <n v="46.796999999999983"/>
  </r>
  <r>
    <n v="567"/>
    <s v="CA-2014-156951"/>
    <x v="3"/>
    <x v="172"/>
    <d v="2014-10-09T00:00:00"/>
    <s v="Standard Class"/>
    <s v="EB-13840"/>
    <s v="Ellis Ballard"/>
    <x v="1"/>
    <x v="0"/>
    <x v="4"/>
    <x v="4"/>
    <x v="59"/>
    <x v="1"/>
    <s v="OFF-PA-10004530"/>
    <x v="1"/>
    <x v="10"/>
    <s v="Personal Creations Ink Jet Cards and Labels"/>
    <n v="91.84"/>
    <n v="8"/>
    <n v="0"/>
    <n v="45.001600000000003"/>
  </r>
  <r>
    <n v="568"/>
    <s v="CA-2014-156951"/>
    <x v="3"/>
    <x v="172"/>
    <d v="2014-10-09T00:00:00"/>
    <s v="Standard Class"/>
    <s v="EB-13840"/>
    <s v="Ellis Ballard"/>
    <x v="1"/>
    <x v="0"/>
    <x v="4"/>
    <x v="4"/>
    <x v="59"/>
    <x v="1"/>
    <s v="OFF-BI-10001107"/>
    <x v="1"/>
    <x v="8"/>
    <s v="GBC White Gloss Covers, Plain Front"/>
    <n v="81.088000000000008"/>
    <n v="7"/>
    <n v="0.2"/>
    <n v="27.3672"/>
  </r>
  <r>
    <n v="569"/>
    <s v="CA-2014-156951"/>
    <x v="3"/>
    <x v="172"/>
    <d v="2014-10-09T00:00:00"/>
    <s v="Standard Class"/>
    <s v="EB-13840"/>
    <s v="Ellis Ballard"/>
    <x v="1"/>
    <x v="0"/>
    <x v="4"/>
    <x v="4"/>
    <x v="59"/>
    <x v="1"/>
    <s v="OFF-PA-10004451"/>
    <x v="1"/>
    <x v="10"/>
    <s v="Xerox 222"/>
    <n v="19.440000000000001"/>
    <n v="3"/>
    <n v="0"/>
    <n v="9.3312000000000008"/>
  </r>
  <r>
    <n v="570"/>
    <s v="CA-2014-156951"/>
    <x v="3"/>
    <x v="172"/>
    <d v="2014-10-09T00:00:00"/>
    <s v="Standard Class"/>
    <s v="EB-13840"/>
    <s v="Ellis Ballard"/>
    <x v="1"/>
    <x v="0"/>
    <x v="4"/>
    <x v="4"/>
    <x v="59"/>
    <x v="1"/>
    <s v="FUR-CH-10004997"/>
    <x v="0"/>
    <x v="1"/>
    <s v="Hon Every-Day Series Multi-Task Chairs"/>
    <n v="451.15199999999993"/>
    <n v="3"/>
    <n v="0.2"/>
    <n v="0"/>
  </r>
  <r>
    <n v="571"/>
    <s v="CA-2014-164826"/>
    <x v="3"/>
    <x v="116"/>
    <d v="2015-01-05T00:00:00"/>
    <s v="Standard Class"/>
    <s v="JF-15415"/>
    <s v="Jennifer Ferguson"/>
    <x v="0"/>
    <x v="0"/>
    <x v="20"/>
    <x v="15"/>
    <x v="23"/>
    <x v="3"/>
    <s v="OFF-LA-10001297"/>
    <x v="1"/>
    <x v="2"/>
    <s v="Avery 473"/>
    <n v="72.45"/>
    <n v="7"/>
    <n v="0"/>
    <n v="34.775999999999996"/>
  </r>
  <r>
    <n v="572"/>
    <s v="CA-2014-164826"/>
    <x v="3"/>
    <x v="116"/>
    <d v="2015-01-05T00:00:00"/>
    <s v="Standard Class"/>
    <s v="JF-15415"/>
    <s v="Jennifer Ferguson"/>
    <x v="0"/>
    <x v="0"/>
    <x v="20"/>
    <x v="15"/>
    <x v="23"/>
    <x v="3"/>
    <s v="OFF-FA-10000585"/>
    <x v="1"/>
    <x v="13"/>
    <s v="OIC Bulk Pack Metal Binder Clips"/>
    <n v="13.96"/>
    <n v="4"/>
    <n v="0"/>
    <n v="6.4215999999999998"/>
  </r>
  <r>
    <n v="573"/>
    <s v="CA-2014-164826"/>
    <x v="3"/>
    <x v="116"/>
    <d v="2015-01-05T00:00:00"/>
    <s v="Standard Class"/>
    <s v="JF-15415"/>
    <s v="Jennifer Ferguson"/>
    <x v="0"/>
    <x v="0"/>
    <x v="20"/>
    <x v="15"/>
    <x v="23"/>
    <x v="3"/>
    <s v="OFF-BI-10001922"/>
    <x v="1"/>
    <x v="8"/>
    <s v="Storex Dura Pro Binders"/>
    <n v="33.264000000000003"/>
    <n v="7"/>
    <n v="0.2"/>
    <n v="11.226599999999999"/>
  </r>
  <r>
    <n v="574"/>
    <s v="CA-2014-164826"/>
    <x v="3"/>
    <x v="116"/>
    <d v="2015-01-05T00:00:00"/>
    <s v="Standard Class"/>
    <s v="JF-15415"/>
    <s v="Jennifer Ferguson"/>
    <x v="0"/>
    <x v="0"/>
    <x v="20"/>
    <x v="15"/>
    <x v="23"/>
    <x v="3"/>
    <s v="TEC-PH-10000347"/>
    <x v="2"/>
    <x v="7"/>
    <s v="Cush Cases Heavy Duty Rugged Cover Case for Samsung Galaxy S5 - Purple"/>
    <n v="14.850000000000001"/>
    <n v="3"/>
    <n v="0"/>
    <n v="4.0095000000000001"/>
  </r>
  <r>
    <n v="575"/>
    <s v="CA-2013-127250"/>
    <x v="0"/>
    <x v="54"/>
    <d v="2013-11-08T00:00:00"/>
    <s v="Standard Class"/>
    <s v="SF-20200"/>
    <s v="Sarah Foster"/>
    <x v="0"/>
    <x v="0"/>
    <x v="126"/>
    <x v="4"/>
    <x v="159"/>
    <x v="1"/>
    <s v="OFF-AR-10003394"/>
    <x v="1"/>
    <x v="6"/>
    <s v="Newell 332"/>
    <n v="8.82"/>
    <n v="3"/>
    <n v="0"/>
    <n v="2.3814000000000002"/>
  </r>
  <r>
    <n v="576"/>
    <s v="CA-2012-149713"/>
    <x v="1"/>
    <x v="227"/>
    <d v="2012-09-22T00:00:00"/>
    <s v="Second Class"/>
    <s v="TG-21640"/>
    <s v="Trudy Glocke"/>
    <x v="0"/>
    <x v="0"/>
    <x v="85"/>
    <x v="1"/>
    <x v="106"/>
    <x v="1"/>
    <s v="OFF-PA-10004530"/>
    <x v="1"/>
    <x v="10"/>
    <s v="Personal Creations Ink Jet Cards and Labels"/>
    <n v="160.72"/>
    <n v="14"/>
    <n v="0"/>
    <n v="78.752800000000008"/>
  </r>
  <r>
    <n v="577"/>
    <s v="CA-2012-149713"/>
    <x v="1"/>
    <x v="227"/>
    <d v="2012-09-22T00:00:00"/>
    <s v="Second Class"/>
    <s v="TG-21640"/>
    <s v="Trudy Glocke"/>
    <x v="0"/>
    <x v="0"/>
    <x v="85"/>
    <x v="1"/>
    <x v="106"/>
    <x v="1"/>
    <s v="OFF-PA-10001450"/>
    <x v="1"/>
    <x v="10"/>
    <s v="Rediform S.O.S. Phone Message Books"/>
    <n v="19.920000000000002"/>
    <n v="4"/>
    <n v="0"/>
    <n v="9.7608000000000015"/>
  </r>
  <r>
    <n v="578"/>
    <s v="CA-2012-149713"/>
    <x v="1"/>
    <x v="227"/>
    <d v="2012-09-22T00:00:00"/>
    <s v="Second Class"/>
    <s v="TG-21640"/>
    <s v="Trudy Glocke"/>
    <x v="0"/>
    <x v="0"/>
    <x v="85"/>
    <x v="1"/>
    <x v="106"/>
    <x v="1"/>
    <s v="OFF-SU-10001574"/>
    <x v="1"/>
    <x v="14"/>
    <s v="Acme Value Line Scissors"/>
    <n v="7.3"/>
    <n v="2"/>
    <n v="0"/>
    <n v="2.1899999999999995"/>
  </r>
  <r>
    <n v="579"/>
    <s v="CA-2014-118640"/>
    <x v="3"/>
    <x v="228"/>
    <d v="2014-07-27T00:00:00"/>
    <s v="Standard Class"/>
    <s v="CS-11950"/>
    <s v="Carlos Soltero"/>
    <x v="0"/>
    <x v="0"/>
    <x v="22"/>
    <x v="10"/>
    <x v="26"/>
    <x v="2"/>
    <s v="OFF-ST-10002974"/>
    <x v="1"/>
    <x v="4"/>
    <s v="Trav-L-File Heavy-Duty Shuttle II, Black"/>
    <n v="69.712000000000003"/>
    <n v="2"/>
    <n v="0.2"/>
    <n v="8.7139999999999951"/>
  </r>
  <r>
    <n v="580"/>
    <s v="CA-2014-118640"/>
    <x v="3"/>
    <x v="228"/>
    <d v="2014-07-27T00:00:00"/>
    <s v="Standard Class"/>
    <s v="CS-11950"/>
    <s v="Carlos Soltero"/>
    <x v="0"/>
    <x v="0"/>
    <x v="22"/>
    <x v="10"/>
    <x v="26"/>
    <x v="2"/>
    <s v="FUR-FU-10001475"/>
    <x v="0"/>
    <x v="5"/>
    <s v="Contract Clock, 14&quot;, Brown"/>
    <n v="8.7919999999999998"/>
    <n v="1"/>
    <n v="0.6"/>
    <n v="-5.7148000000000003"/>
  </r>
  <r>
    <n v="581"/>
    <s v="CA-2012-132906"/>
    <x v="1"/>
    <x v="229"/>
    <d v="2012-09-14T00:00:00"/>
    <s v="Standard Class"/>
    <s v="CC-12145"/>
    <s v="Charles Crestani"/>
    <x v="0"/>
    <x v="0"/>
    <x v="1"/>
    <x v="1"/>
    <x v="25"/>
    <x v="1"/>
    <s v="OFF-SU-10004498"/>
    <x v="1"/>
    <x v="14"/>
    <s v="Martin-Yale Premier Letter Opener"/>
    <n v="51.52"/>
    <n v="4"/>
    <n v="0"/>
    <n v="1.5456000000000003"/>
  </r>
  <r>
    <n v="582"/>
    <s v="CA-2014-145233"/>
    <x v="3"/>
    <x v="96"/>
    <d v="2014-12-06T00:00:00"/>
    <s v="Standard Class"/>
    <s v="DV-13465"/>
    <s v="Dianna Vittorini"/>
    <x v="0"/>
    <x v="0"/>
    <x v="60"/>
    <x v="22"/>
    <x v="76"/>
    <x v="1"/>
    <s v="TEC-PH-10004977"/>
    <x v="2"/>
    <x v="7"/>
    <s v="GE 30524EE4"/>
    <n v="470.37600000000009"/>
    <n v="3"/>
    <n v="0.2"/>
    <n v="52.917299999999955"/>
  </r>
  <r>
    <n v="583"/>
    <s v="CA-2014-145233"/>
    <x v="3"/>
    <x v="96"/>
    <d v="2014-12-06T00:00:00"/>
    <s v="Standard Class"/>
    <s v="DV-13465"/>
    <s v="Dianna Vittorini"/>
    <x v="0"/>
    <x v="0"/>
    <x v="60"/>
    <x v="22"/>
    <x v="76"/>
    <x v="1"/>
    <s v="TEC-PH-10000586"/>
    <x v="2"/>
    <x v="7"/>
    <s v="AT&amp;T SB67148 SynJ"/>
    <n v="105.584"/>
    <n v="2"/>
    <n v="0.2"/>
    <n v="9.2386000000000053"/>
  </r>
  <r>
    <n v="584"/>
    <s v="CA-2014-145233"/>
    <x v="3"/>
    <x v="96"/>
    <d v="2014-12-06T00:00:00"/>
    <s v="Standard Class"/>
    <s v="DV-13465"/>
    <s v="Dianna Vittorini"/>
    <x v="0"/>
    <x v="0"/>
    <x v="60"/>
    <x v="22"/>
    <x v="76"/>
    <x v="1"/>
    <s v="OFF-AP-10000358"/>
    <x v="1"/>
    <x v="9"/>
    <s v="Fellowes Basic Home/Office Series Surge Protectors"/>
    <n v="31.152000000000001"/>
    <n v="3"/>
    <n v="0.2"/>
    <n v="3.5045999999999964"/>
  </r>
  <r>
    <n v="585"/>
    <s v="CA-2014-145233"/>
    <x v="3"/>
    <x v="96"/>
    <d v="2014-12-06T00:00:00"/>
    <s v="Standard Class"/>
    <s v="DV-13465"/>
    <s v="Dianna Vittorini"/>
    <x v="0"/>
    <x v="0"/>
    <x v="60"/>
    <x v="22"/>
    <x v="76"/>
    <x v="1"/>
    <s v="OFF-BI-10002764"/>
    <x v="1"/>
    <x v="8"/>
    <s v="Recycled Pressboard Report Cover with Reinforced Top Hinge"/>
    <n v="6.7830000000000004"/>
    <n v="7"/>
    <n v="0.7"/>
    <n v="-4.7480999999999973"/>
  </r>
  <r>
    <n v="586"/>
    <s v="CA-2014-145233"/>
    <x v="3"/>
    <x v="96"/>
    <d v="2014-12-06T00:00:00"/>
    <s v="Standard Class"/>
    <s v="DV-13465"/>
    <s v="Dianna Vittorini"/>
    <x v="0"/>
    <x v="0"/>
    <x v="60"/>
    <x v="22"/>
    <x v="76"/>
    <x v="1"/>
    <s v="TEC-PH-10001254"/>
    <x v="2"/>
    <x v="7"/>
    <s v="Jabra BIZ 2300 Duo QD Duo Corded Headset"/>
    <n v="406.36799999999999"/>
    <n v="4"/>
    <n v="0.2"/>
    <n v="30.477599999999981"/>
  </r>
  <r>
    <n v="587"/>
    <s v="CA-2012-128139"/>
    <x v="1"/>
    <x v="230"/>
    <d v="2012-07-09T00:00:00"/>
    <s v="Standard Class"/>
    <s v="BD-11725"/>
    <s v="Bruce Degenhardt"/>
    <x v="0"/>
    <x v="0"/>
    <x v="102"/>
    <x v="0"/>
    <x v="126"/>
    <x v="0"/>
    <s v="FUR-CH-10003956"/>
    <x v="0"/>
    <x v="1"/>
    <s v="Novimex High-Tech Fabric Mesh Task Chair"/>
    <n v="70.98"/>
    <n v="1"/>
    <n v="0"/>
    <n v="4.968599999999995"/>
  </r>
  <r>
    <n v="588"/>
    <s v="CA-2012-128139"/>
    <x v="1"/>
    <x v="230"/>
    <d v="2012-07-09T00:00:00"/>
    <s v="Standard Class"/>
    <s v="BD-11725"/>
    <s v="Bruce Degenhardt"/>
    <x v="0"/>
    <x v="0"/>
    <x v="102"/>
    <x v="0"/>
    <x v="126"/>
    <x v="0"/>
    <s v="OFF-LA-10003930"/>
    <x v="1"/>
    <x v="2"/>
    <s v="Dot Matrix Printer Tape Reel Labels, White, 5000/Box"/>
    <n v="294.93"/>
    <n v="3"/>
    <n v="0"/>
    <n v="144.51570000000001"/>
  </r>
  <r>
    <n v="589"/>
    <s v="US-2013-156986"/>
    <x v="0"/>
    <x v="231"/>
    <d v="2013-03-25T00:00:00"/>
    <s v="Standard Class"/>
    <s v="ZC-21910"/>
    <s v="Zuschuss Carroll"/>
    <x v="0"/>
    <x v="0"/>
    <x v="127"/>
    <x v="21"/>
    <x v="160"/>
    <x v="1"/>
    <s v="TEC-PH-10003800"/>
    <x v="2"/>
    <x v="7"/>
    <s v="i.Sound Portable Power - 8000 mAh"/>
    <n v="84.784000000000006"/>
    <n v="2"/>
    <n v="0.2"/>
    <n v="-20.136200000000006"/>
  </r>
  <r>
    <n v="590"/>
    <s v="US-2013-156986"/>
    <x v="0"/>
    <x v="231"/>
    <d v="2013-03-25T00:00:00"/>
    <s v="Standard Class"/>
    <s v="ZC-21910"/>
    <s v="Zuschuss Carroll"/>
    <x v="0"/>
    <x v="0"/>
    <x v="127"/>
    <x v="21"/>
    <x v="160"/>
    <x v="1"/>
    <s v="OFF-PA-10002005"/>
    <x v="1"/>
    <x v="10"/>
    <s v="Xerox 225"/>
    <n v="20.736000000000004"/>
    <n v="4"/>
    <n v="0.2"/>
    <n v="7.2576000000000001"/>
  </r>
  <r>
    <n v="591"/>
    <s v="US-2013-156986"/>
    <x v="0"/>
    <x v="231"/>
    <d v="2013-03-25T00:00:00"/>
    <s v="Standard Class"/>
    <s v="ZC-21910"/>
    <s v="Zuschuss Carroll"/>
    <x v="0"/>
    <x v="0"/>
    <x v="127"/>
    <x v="21"/>
    <x v="160"/>
    <x v="1"/>
    <s v="OFF-BI-10002498"/>
    <x v="1"/>
    <x v="8"/>
    <s v="Clear Mylar Reinforcing Strips"/>
    <n v="16.821000000000005"/>
    <n v="3"/>
    <n v="0.7"/>
    <n v="-12.896100000000004"/>
  </r>
  <r>
    <n v="592"/>
    <s v="US-2013-156986"/>
    <x v="0"/>
    <x v="231"/>
    <d v="2013-03-25T00:00:00"/>
    <s v="Standard Class"/>
    <s v="ZC-21910"/>
    <s v="Zuschuss Carroll"/>
    <x v="0"/>
    <x v="0"/>
    <x v="127"/>
    <x v="21"/>
    <x v="160"/>
    <x v="1"/>
    <s v="OFF-PA-10004101"/>
    <x v="1"/>
    <x v="10"/>
    <s v="Xerox 1894"/>
    <n v="10.368000000000002"/>
    <n v="2"/>
    <n v="0.2"/>
    <n v="3.6288"/>
  </r>
  <r>
    <n v="593"/>
    <s v="CA-2011-135405"/>
    <x v="2"/>
    <x v="232"/>
    <d v="2011-01-14T00:00:00"/>
    <s v="Standard Class"/>
    <s v="MS-17830"/>
    <s v="Melanie Seite"/>
    <x v="0"/>
    <x v="0"/>
    <x v="128"/>
    <x v="5"/>
    <x v="161"/>
    <x v="2"/>
    <s v="OFF-AR-10004078"/>
    <x v="1"/>
    <x v="6"/>
    <s v="Newell 312"/>
    <n v="9.3439999999999994"/>
    <n v="2"/>
    <n v="0.2"/>
    <n v="1.1679999999999997"/>
  </r>
  <r>
    <n v="594"/>
    <s v="CA-2011-135405"/>
    <x v="2"/>
    <x v="232"/>
    <d v="2011-01-14T00:00:00"/>
    <s v="Standard Class"/>
    <s v="MS-17830"/>
    <s v="Melanie Seite"/>
    <x v="0"/>
    <x v="0"/>
    <x v="128"/>
    <x v="5"/>
    <x v="161"/>
    <x v="2"/>
    <s v="TEC-AC-10001266"/>
    <x v="2"/>
    <x v="11"/>
    <s v="Memorex Micro Travel Drive 8 GB"/>
    <n v="31.200000000000003"/>
    <n v="3"/>
    <n v="0.2"/>
    <n v="9.7499999999999964"/>
  </r>
  <r>
    <n v="595"/>
    <s v="CA-2011-131450"/>
    <x v="2"/>
    <x v="233"/>
    <d v="2011-08-15T00:00:00"/>
    <s v="Standard Class"/>
    <s v="LR-16915"/>
    <s v="Lena Radford"/>
    <x v="0"/>
    <x v="0"/>
    <x v="70"/>
    <x v="1"/>
    <x v="142"/>
    <x v="1"/>
    <s v="OFF-AP-10004708"/>
    <x v="1"/>
    <x v="9"/>
    <s v="Fellowes Superior 10 Outlet Split Surge Protector"/>
    <n v="76.12"/>
    <n v="2"/>
    <n v="0"/>
    <n v="22.074799999999996"/>
  </r>
  <r>
    <n v="596"/>
    <s v="CA-2011-131450"/>
    <x v="2"/>
    <x v="233"/>
    <d v="2011-08-15T00:00:00"/>
    <s v="Standard Class"/>
    <s v="LR-16915"/>
    <s v="Lena Radford"/>
    <x v="0"/>
    <x v="0"/>
    <x v="70"/>
    <x v="1"/>
    <x v="142"/>
    <x v="1"/>
    <s v="TEC-CO-10004115"/>
    <x v="2"/>
    <x v="16"/>
    <s v="Sharp AL-1530CS Digital Copier"/>
    <n v="1199.9760000000001"/>
    <n v="3"/>
    <n v="0.2"/>
    <n v="434.99130000000002"/>
  </r>
  <r>
    <n v="597"/>
    <s v="CA-2011-131450"/>
    <x v="2"/>
    <x v="233"/>
    <d v="2011-08-15T00:00:00"/>
    <s v="Standard Class"/>
    <s v="LR-16915"/>
    <s v="Lena Radford"/>
    <x v="0"/>
    <x v="0"/>
    <x v="70"/>
    <x v="1"/>
    <x v="142"/>
    <x v="1"/>
    <s v="TEC-PH-10002398"/>
    <x v="2"/>
    <x v="7"/>
    <s v="AT&amp;T 1070 Corded Phone"/>
    <n v="445.96000000000004"/>
    <n v="5"/>
    <n v="0.2"/>
    <n v="55.744999999999948"/>
  </r>
  <r>
    <n v="598"/>
    <s v="CA-2011-131450"/>
    <x v="2"/>
    <x v="233"/>
    <d v="2011-08-15T00:00:00"/>
    <s v="Standard Class"/>
    <s v="LR-16915"/>
    <s v="Lena Radford"/>
    <x v="0"/>
    <x v="0"/>
    <x v="70"/>
    <x v="1"/>
    <x v="142"/>
    <x v="1"/>
    <s v="FUR-FU-10001979"/>
    <x v="0"/>
    <x v="5"/>
    <s v="Dana Halogen Swing-Arm Architect Lamp"/>
    <n v="327.76"/>
    <n v="8"/>
    <n v="0"/>
    <n v="91.772800000000018"/>
  </r>
  <r>
    <n v="599"/>
    <s v="CA-2013-120180"/>
    <x v="0"/>
    <x v="216"/>
    <d v="2013-07-17T00:00:00"/>
    <s v="First Class"/>
    <s v="TP-21130"/>
    <s v="Theone Pippenger"/>
    <x v="0"/>
    <x v="0"/>
    <x v="10"/>
    <x v="9"/>
    <x v="63"/>
    <x v="3"/>
    <s v="OFF-SU-10004115"/>
    <x v="1"/>
    <x v="14"/>
    <s v="Acme Stainless Steel Office Snips"/>
    <n v="11.632"/>
    <n v="2"/>
    <n v="0.2"/>
    <n v="1.0178000000000007"/>
  </r>
  <r>
    <n v="600"/>
    <s v="US-2013-100720"/>
    <x v="0"/>
    <x v="87"/>
    <d v="2013-07-22T00:00:00"/>
    <s v="Standard Class"/>
    <s v="CK-12205"/>
    <s v="Chloris Kastensmidt"/>
    <x v="0"/>
    <x v="0"/>
    <x v="10"/>
    <x v="9"/>
    <x v="74"/>
    <x v="3"/>
    <s v="TEC-PH-10001425"/>
    <x v="2"/>
    <x v="7"/>
    <s v="Mophie Juice Pack Helium for iPhone"/>
    <n v="143.98199999999997"/>
    <n v="3"/>
    <n v="0.4"/>
    <n v="-28.796400000000006"/>
  </r>
  <r>
    <n v="601"/>
    <s v="US-2013-100720"/>
    <x v="0"/>
    <x v="87"/>
    <d v="2013-07-22T00:00:00"/>
    <s v="Standard Class"/>
    <s v="CK-12205"/>
    <s v="Chloris Kastensmidt"/>
    <x v="0"/>
    <x v="0"/>
    <x v="10"/>
    <x v="9"/>
    <x v="74"/>
    <x v="3"/>
    <s v="TEC-PH-10003963"/>
    <x v="2"/>
    <x v="7"/>
    <s v="GE 2-Jack Phone Line Splitter"/>
    <n v="494.37599999999998"/>
    <n v="4"/>
    <n v="0.4"/>
    <n v="-115.35440000000006"/>
  </r>
  <r>
    <n v="602"/>
    <s v="US-2013-100720"/>
    <x v="0"/>
    <x v="87"/>
    <d v="2013-07-22T00:00:00"/>
    <s v="Standard Class"/>
    <s v="CK-12205"/>
    <s v="Chloris Kastensmidt"/>
    <x v="0"/>
    <x v="0"/>
    <x v="10"/>
    <x v="9"/>
    <x v="74"/>
    <x v="3"/>
    <s v="OFF-SU-10001574"/>
    <x v="1"/>
    <x v="14"/>
    <s v="Acme Value Line Scissors"/>
    <n v="5.84"/>
    <n v="2"/>
    <n v="0.2"/>
    <n v="0.72999999999999954"/>
  </r>
  <r>
    <n v="603"/>
    <s v="CA-2011-149958"/>
    <x v="2"/>
    <x v="234"/>
    <d v="2011-03-19T00:00:00"/>
    <s v="Standard Class"/>
    <s v="AS-10240"/>
    <s v="Alan Shonely"/>
    <x v="0"/>
    <x v="0"/>
    <x v="67"/>
    <x v="2"/>
    <x v="85"/>
    <x v="0"/>
    <s v="OFF-ST-10001490"/>
    <x v="1"/>
    <x v="4"/>
    <s v="Hot File 7-Pocket, Floor Stand"/>
    <n v="142.77600000000001"/>
    <n v="1"/>
    <n v="0.2"/>
    <n v="17.84699999999998"/>
  </r>
  <r>
    <n v="604"/>
    <s v="CA-2011-149958"/>
    <x v="2"/>
    <x v="234"/>
    <d v="2011-03-19T00:00:00"/>
    <s v="Standard Class"/>
    <s v="AS-10240"/>
    <s v="Alan Shonely"/>
    <x v="0"/>
    <x v="0"/>
    <x v="67"/>
    <x v="2"/>
    <x v="85"/>
    <x v="0"/>
    <s v="FUR-FU-10001756"/>
    <x v="0"/>
    <x v="5"/>
    <s v="Eldon Expressions Desk Accessory, Wood Photo Frame, Mahogany"/>
    <n v="45.695999999999998"/>
    <n v="3"/>
    <n v="0.2"/>
    <n v="5.1407999999999916"/>
  </r>
  <r>
    <n v="605"/>
    <s v="CA-2011-149958"/>
    <x v="2"/>
    <x v="234"/>
    <d v="2011-03-19T00:00:00"/>
    <s v="Standard Class"/>
    <s v="AS-10240"/>
    <s v="Alan Shonely"/>
    <x v="0"/>
    <x v="0"/>
    <x v="67"/>
    <x v="2"/>
    <x v="85"/>
    <x v="0"/>
    <s v="OFF-BI-10000773"/>
    <x v="1"/>
    <x v="8"/>
    <s v="Insertable Tab Post Binder Dividers"/>
    <n v="7.218"/>
    <n v="3"/>
    <n v="0.7"/>
    <n v="-5.5338000000000012"/>
  </r>
  <r>
    <n v="606"/>
    <s v="CA-2011-149958"/>
    <x v="2"/>
    <x v="234"/>
    <d v="2011-03-19T00:00:00"/>
    <s v="Standard Class"/>
    <s v="AS-10240"/>
    <s v="Alan Shonely"/>
    <x v="0"/>
    <x v="0"/>
    <x v="67"/>
    <x v="2"/>
    <x v="85"/>
    <x v="0"/>
    <s v="OFF-BI-10001543"/>
    <x v="1"/>
    <x v="8"/>
    <s v="GBC VeloBinder Manual Binding System"/>
    <n v="43.188000000000009"/>
    <n v="4"/>
    <n v="0.7"/>
    <n v="-31.671199999999999"/>
  </r>
  <r>
    <n v="607"/>
    <s v="CA-2011-149958"/>
    <x v="2"/>
    <x v="234"/>
    <d v="2011-03-19T00:00:00"/>
    <s v="Standard Class"/>
    <s v="AS-10240"/>
    <s v="Alan Shonely"/>
    <x v="0"/>
    <x v="0"/>
    <x v="67"/>
    <x v="2"/>
    <x v="85"/>
    <x v="0"/>
    <s v="OFF-PA-10002120"/>
    <x v="1"/>
    <x v="10"/>
    <s v="Xerox 1889"/>
    <n v="131.904"/>
    <n v="3"/>
    <n v="0.2"/>
    <n v="47.815200000000004"/>
  </r>
  <r>
    <n v="608"/>
    <s v="US-2011-105767"/>
    <x v="2"/>
    <x v="235"/>
    <d v="2011-05-27T00:00:00"/>
    <s v="Standard Class"/>
    <s v="AR-10510"/>
    <s v="Andrew Roberts"/>
    <x v="0"/>
    <x v="0"/>
    <x v="10"/>
    <x v="9"/>
    <x v="63"/>
    <x v="3"/>
    <s v="OFF-BI-10000848"/>
    <x v="1"/>
    <x v="8"/>
    <s v="Angle-D Ring Binders"/>
    <n v="3.2820000000000005"/>
    <n v="2"/>
    <n v="0.7"/>
    <n v="-2.6256000000000004"/>
  </r>
  <r>
    <n v="609"/>
    <s v="US-2011-105767"/>
    <x v="2"/>
    <x v="235"/>
    <d v="2011-05-27T00:00:00"/>
    <s v="Standard Class"/>
    <s v="AR-10510"/>
    <s v="Andrew Roberts"/>
    <x v="0"/>
    <x v="0"/>
    <x v="10"/>
    <x v="9"/>
    <x v="63"/>
    <x v="3"/>
    <s v="OFF-AR-10001246"/>
    <x v="1"/>
    <x v="6"/>
    <s v="Newell 317"/>
    <n v="21.167999999999999"/>
    <n v="9"/>
    <n v="0.2"/>
    <n v="2.3813999999999984"/>
  </r>
  <r>
    <n v="610"/>
    <s v="US-2011-105767"/>
    <x v="2"/>
    <x v="235"/>
    <d v="2011-05-27T00:00:00"/>
    <s v="Standard Class"/>
    <s v="AR-10510"/>
    <s v="Andrew Roberts"/>
    <x v="0"/>
    <x v="0"/>
    <x v="10"/>
    <x v="9"/>
    <x v="63"/>
    <x v="3"/>
    <s v="TEC-PH-10003092"/>
    <x v="2"/>
    <x v="7"/>
    <s v="Motorola L804"/>
    <n v="55.188000000000002"/>
    <n v="2"/>
    <n v="0.4"/>
    <n v="-10.117800000000003"/>
  </r>
  <r>
    <n v="611"/>
    <s v="CA-2013-161816"/>
    <x v="0"/>
    <x v="236"/>
    <d v="2013-05-02T00:00:00"/>
    <s v="First Class"/>
    <s v="NB-18655"/>
    <s v="Nona Balk"/>
    <x v="1"/>
    <x v="0"/>
    <x v="61"/>
    <x v="5"/>
    <x v="162"/>
    <x v="2"/>
    <s v="TEC-PH-10003012"/>
    <x v="2"/>
    <x v="7"/>
    <s v="Nortel Meridian M3904 Professional Digital phone"/>
    <n v="369.57600000000002"/>
    <n v="3"/>
    <n v="0.2"/>
    <n v="41.577299999999951"/>
  </r>
  <r>
    <n v="612"/>
    <s v="CA-2013-161816"/>
    <x v="0"/>
    <x v="236"/>
    <d v="2013-05-02T00:00:00"/>
    <s v="First Class"/>
    <s v="NB-18655"/>
    <s v="Nona Balk"/>
    <x v="1"/>
    <x v="0"/>
    <x v="61"/>
    <x v="5"/>
    <x v="162"/>
    <x v="2"/>
    <s v="OFF-LA-10004345"/>
    <x v="1"/>
    <x v="2"/>
    <s v="Avery 493"/>
    <n v="15.712000000000002"/>
    <n v="4"/>
    <n v="0.2"/>
    <n v="5.6955999999999989"/>
  </r>
  <r>
    <n v="613"/>
    <s v="CA-2013-121223"/>
    <x v="0"/>
    <x v="108"/>
    <d v="2013-09-14T00:00:00"/>
    <s v="Second Class"/>
    <s v="GD-14590"/>
    <s v="Giulietta Dortch"/>
    <x v="1"/>
    <x v="0"/>
    <x v="10"/>
    <x v="9"/>
    <x v="105"/>
    <x v="3"/>
    <s v="OFF-PA-10001204"/>
    <x v="1"/>
    <x v="10"/>
    <s v="Xerox 1972"/>
    <n v="8.4480000000000004"/>
    <n v="2"/>
    <n v="0.2"/>
    <n v="2.6399999999999997"/>
  </r>
  <r>
    <n v="614"/>
    <s v="CA-2013-121223"/>
    <x v="0"/>
    <x v="108"/>
    <d v="2013-09-14T00:00:00"/>
    <s v="Second Class"/>
    <s v="GD-14590"/>
    <s v="Giulietta Dortch"/>
    <x v="1"/>
    <x v="0"/>
    <x v="10"/>
    <x v="9"/>
    <x v="105"/>
    <x v="3"/>
    <s v="TEC-PH-10004667"/>
    <x v="2"/>
    <x v="7"/>
    <s v="Cisco 8x8 Inc. 6753i IP Business Phone System"/>
    <n v="728.94600000000003"/>
    <n v="9"/>
    <n v="0.4"/>
    <n v="-157.93830000000008"/>
  </r>
  <r>
    <n v="615"/>
    <s v="CA-2014-138611"/>
    <x v="3"/>
    <x v="237"/>
    <d v="2014-11-18T00:00:00"/>
    <s v="Second Class"/>
    <s v="CK-12595"/>
    <s v="Clytie Kelty"/>
    <x v="0"/>
    <x v="0"/>
    <x v="129"/>
    <x v="24"/>
    <x v="163"/>
    <x v="3"/>
    <s v="TEC-PH-10000011"/>
    <x v="2"/>
    <x v="7"/>
    <s v="PureGear Roll-On Screen Protector"/>
    <n v="119.93999999999998"/>
    <n v="10"/>
    <n v="0.4"/>
    <n v="15.99199999999999"/>
  </r>
  <r>
    <n v="616"/>
    <s v="CA-2014-138611"/>
    <x v="3"/>
    <x v="237"/>
    <d v="2014-11-18T00:00:00"/>
    <s v="Second Class"/>
    <s v="CK-12595"/>
    <s v="Clytie Kelty"/>
    <x v="0"/>
    <x v="0"/>
    <x v="129"/>
    <x v="24"/>
    <x v="163"/>
    <x v="3"/>
    <s v="OFF-BI-10002949"/>
    <x v="1"/>
    <x v="8"/>
    <s v="Prestige Round Ring Binders"/>
    <n v="3.6480000000000006"/>
    <n v="2"/>
    <n v="0.7"/>
    <n v="-2.7967999999999993"/>
  </r>
  <r>
    <n v="617"/>
    <s v="CA-2014-117947"/>
    <x v="3"/>
    <x v="238"/>
    <d v="2014-08-24T00:00:00"/>
    <s v="Second Class"/>
    <s v="NG-18355"/>
    <s v="Nat Gilpin"/>
    <x v="1"/>
    <x v="0"/>
    <x v="20"/>
    <x v="15"/>
    <x v="164"/>
    <x v="3"/>
    <s v="FUR-FU-10003849"/>
    <x v="0"/>
    <x v="5"/>
    <s v="DAX Metal Frame, Desktop, Stepped-Edge"/>
    <n v="40.479999999999997"/>
    <n v="2"/>
    <n v="0"/>
    <n v="15.787199999999999"/>
  </r>
  <r>
    <n v="618"/>
    <s v="CA-2014-117947"/>
    <x v="3"/>
    <x v="238"/>
    <d v="2014-08-24T00:00:00"/>
    <s v="Second Class"/>
    <s v="NG-18355"/>
    <s v="Nat Gilpin"/>
    <x v="1"/>
    <x v="0"/>
    <x v="20"/>
    <x v="15"/>
    <x v="164"/>
    <x v="3"/>
    <s v="FUR-FU-10000010"/>
    <x v="0"/>
    <x v="5"/>
    <s v="DAX Value U-Channel Document Frames, Easel Back"/>
    <n v="9.94"/>
    <n v="2"/>
    <n v="0"/>
    <n v="3.0813999999999995"/>
  </r>
  <r>
    <n v="619"/>
    <s v="CA-2014-117947"/>
    <x v="3"/>
    <x v="238"/>
    <d v="2014-08-24T00:00:00"/>
    <s v="Second Class"/>
    <s v="NG-18355"/>
    <s v="Nat Gilpin"/>
    <x v="1"/>
    <x v="0"/>
    <x v="20"/>
    <x v="15"/>
    <x v="164"/>
    <x v="3"/>
    <s v="OFF-BI-10002824"/>
    <x v="1"/>
    <x v="8"/>
    <s v="Recycled Easel Ring Binders"/>
    <n v="107.42400000000001"/>
    <n v="9"/>
    <n v="0.2"/>
    <n v="33.569999999999986"/>
  </r>
  <r>
    <n v="620"/>
    <s v="CA-2014-117947"/>
    <x v="3"/>
    <x v="238"/>
    <d v="2014-08-24T00:00:00"/>
    <s v="Second Class"/>
    <s v="NG-18355"/>
    <s v="Nat Gilpin"/>
    <x v="1"/>
    <x v="0"/>
    <x v="20"/>
    <x v="15"/>
    <x v="164"/>
    <x v="3"/>
    <s v="TEC-PH-10002538"/>
    <x v="2"/>
    <x v="7"/>
    <s v="Grandstream GXP1160 VoIP phone"/>
    <n v="37.909999999999997"/>
    <n v="1"/>
    <n v="0"/>
    <n v="10.993899999999996"/>
  </r>
  <r>
    <n v="621"/>
    <s v="CA-2014-117947"/>
    <x v="3"/>
    <x v="238"/>
    <d v="2014-08-24T00:00:00"/>
    <s v="Second Class"/>
    <s v="NG-18355"/>
    <s v="Nat Gilpin"/>
    <x v="1"/>
    <x v="0"/>
    <x v="20"/>
    <x v="15"/>
    <x v="164"/>
    <x v="3"/>
    <s v="FUR-FU-10000521"/>
    <x v="0"/>
    <x v="5"/>
    <s v="Seth Thomas 14&quot; Putty-Colored Wall Clock"/>
    <n v="88.02"/>
    <n v="3"/>
    <n v="0"/>
    <n v="27.286199999999994"/>
  </r>
  <r>
    <n v="622"/>
    <s v="US-2011-111171"/>
    <x v="2"/>
    <x v="58"/>
    <d v="2011-12-31T00:00:00"/>
    <s v="Standard Class"/>
    <s v="CA-12265"/>
    <s v="Christina Anderson"/>
    <x v="0"/>
    <x v="0"/>
    <x v="22"/>
    <x v="10"/>
    <x v="26"/>
    <x v="2"/>
    <s v="OFF-BI-10002103"/>
    <x v="1"/>
    <x v="8"/>
    <s v="Cardinal Slant-D Ring Binder, Heavy Gauge Vinyl"/>
    <n v="8.6899999999999977"/>
    <n v="5"/>
    <n v="0.8"/>
    <n v="-14.773"/>
  </r>
  <r>
    <n v="623"/>
    <s v="CA-2012-138009"/>
    <x v="1"/>
    <x v="239"/>
    <d v="2012-12-03T00:00:00"/>
    <s v="Standard Class"/>
    <s v="SF-20965"/>
    <s v="Sylvia Foulston"/>
    <x v="1"/>
    <x v="0"/>
    <x v="130"/>
    <x v="12"/>
    <x v="165"/>
    <x v="2"/>
    <s v="FUR-CH-10004853"/>
    <x v="0"/>
    <x v="1"/>
    <s v="Global Manager's Adjustable Task Chair, Storm"/>
    <n v="301.95999999999998"/>
    <n v="2"/>
    <n v="0"/>
    <n v="87.568399999999968"/>
  </r>
  <r>
    <n v="624"/>
    <s v="CA-2012-138009"/>
    <x v="1"/>
    <x v="239"/>
    <d v="2012-12-03T00:00:00"/>
    <s v="Standard Class"/>
    <s v="SF-20965"/>
    <s v="Sylvia Foulston"/>
    <x v="1"/>
    <x v="0"/>
    <x v="130"/>
    <x v="12"/>
    <x v="165"/>
    <x v="2"/>
    <s v="OFF-AP-10000179"/>
    <x v="1"/>
    <x v="9"/>
    <s v="Honeywell Enviracaire Portable HEPA Air Cleaner for up to 10 x 16 Room"/>
    <n v="555.21"/>
    <n v="5"/>
    <n v="0.1"/>
    <n v="178.90100000000001"/>
  </r>
  <r>
    <n v="625"/>
    <s v="CA-2012-138009"/>
    <x v="1"/>
    <x v="239"/>
    <d v="2012-12-03T00:00:00"/>
    <s v="Standard Class"/>
    <s v="SF-20965"/>
    <s v="Sylvia Foulston"/>
    <x v="1"/>
    <x v="0"/>
    <x v="130"/>
    <x v="12"/>
    <x v="165"/>
    <x v="2"/>
    <s v="OFF-ST-10001272"/>
    <x v="1"/>
    <x v="4"/>
    <s v="Mini 13-1/2 Capacity Data Binder Rack, Pearl"/>
    <n v="523.48"/>
    <n v="4"/>
    <n v="0"/>
    <n v="130.87"/>
  </r>
  <r>
    <n v="626"/>
    <s v="CA-2012-138009"/>
    <x v="1"/>
    <x v="239"/>
    <d v="2012-12-03T00:00:00"/>
    <s v="Standard Class"/>
    <s v="SF-20965"/>
    <s v="Sylvia Foulston"/>
    <x v="1"/>
    <x v="0"/>
    <x v="130"/>
    <x v="12"/>
    <x v="165"/>
    <x v="2"/>
    <s v="OFF-AR-10004042"/>
    <x v="1"/>
    <x v="6"/>
    <s v="BOSTON Model 1800 Electric Pencil Sharpeners, Putty/Woodgrain"/>
    <n v="161.82"/>
    <n v="9"/>
    <n v="0"/>
    <n v="46.927799999999984"/>
  </r>
  <r>
    <n v="627"/>
    <s v="CA-2014-163020"/>
    <x v="3"/>
    <x v="175"/>
    <d v="2014-09-20T00:00:00"/>
    <s v="Standard Class"/>
    <s v="MO-17800"/>
    <s v="Meg O'Connel"/>
    <x v="2"/>
    <x v="0"/>
    <x v="20"/>
    <x v="15"/>
    <x v="29"/>
    <x v="3"/>
    <s v="FUR-FU-10000221"/>
    <x v="0"/>
    <x v="5"/>
    <s v="Master Caster Door Stop, Brown"/>
    <n v="35.56"/>
    <n v="7"/>
    <n v="0"/>
    <n v="12.090399999999999"/>
  </r>
  <r>
    <n v="628"/>
    <s v="CA-2014-153787"/>
    <x v="3"/>
    <x v="240"/>
    <d v="2014-05-24T00:00:00"/>
    <s v="Standard Class"/>
    <s v="AT-10735"/>
    <s v="Annie Thurman"/>
    <x v="0"/>
    <x v="0"/>
    <x v="4"/>
    <x v="4"/>
    <x v="60"/>
    <x v="1"/>
    <s v="OFF-AP-10001563"/>
    <x v="1"/>
    <x v="9"/>
    <s v="Belkin Premiere Surge Master II 8-outlet surge protector"/>
    <n v="97.16"/>
    <n v="2"/>
    <n v="0"/>
    <n v="28.176399999999987"/>
  </r>
  <r>
    <n v="629"/>
    <s v="CA-2014-133431"/>
    <x v="3"/>
    <x v="94"/>
    <d v="2014-12-22T00:00:00"/>
    <s v="Standard Class"/>
    <s v="LC-17140"/>
    <s v="Logan Currie"/>
    <x v="0"/>
    <x v="0"/>
    <x v="8"/>
    <x v="1"/>
    <x v="34"/>
    <x v="1"/>
    <s v="OFF-BI-10000605"/>
    <x v="1"/>
    <x v="8"/>
    <s v="Acco Pressboard Covers with Storage Hooks, 9 1/2&quot; x 11&quot;, Executive Red"/>
    <n v="15.24"/>
    <n v="5"/>
    <n v="0.2"/>
    <n v="5.1434999999999977"/>
  </r>
  <r>
    <n v="630"/>
    <s v="CA-2014-133431"/>
    <x v="3"/>
    <x v="94"/>
    <d v="2014-12-22T00:00:00"/>
    <s v="Standard Class"/>
    <s v="LC-17140"/>
    <s v="Logan Currie"/>
    <x v="0"/>
    <x v="0"/>
    <x v="8"/>
    <x v="1"/>
    <x v="34"/>
    <x v="1"/>
    <s v="OFF-PA-10002615"/>
    <x v="1"/>
    <x v="10"/>
    <s v="Ampad Gold Fibre Wirebound Steno Books, 6&quot; x 9&quot;, Gregg Ruled"/>
    <n v="13.23"/>
    <n v="3"/>
    <n v="0"/>
    <n v="6.0857999999999999"/>
  </r>
  <r>
    <n v="631"/>
    <s v="US-2013-135720"/>
    <x v="0"/>
    <x v="25"/>
    <d v="2013-12-14T00:00:00"/>
    <s v="Second Class"/>
    <s v="FM-14380"/>
    <s v="Fred McMath"/>
    <x v="0"/>
    <x v="0"/>
    <x v="34"/>
    <x v="22"/>
    <x v="42"/>
    <x v="1"/>
    <s v="OFF-ST-10001963"/>
    <x v="1"/>
    <x v="4"/>
    <s v="Tennsco Regal Shelving Units"/>
    <n v="243.38400000000001"/>
    <n v="3"/>
    <n v="0.2"/>
    <n v="-51.719100000000012"/>
  </r>
  <r>
    <n v="632"/>
    <s v="US-2013-135720"/>
    <x v="0"/>
    <x v="25"/>
    <d v="2013-12-14T00:00:00"/>
    <s v="Second Class"/>
    <s v="FM-14380"/>
    <s v="Fred McMath"/>
    <x v="0"/>
    <x v="0"/>
    <x v="34"/>
    <x v="22"/>
    <x v="42"/>
    <x v="1"/>
    <s v="TEC-AC-10001267"/>
    <x v="2"/>
    <x v="11"/>
    <s v="Imation 32GB Pocket Pro USB 3.0 Flash Drive - 32 GB - Black - 1 P ..."/>
    <n v="119.80000000000001"/>
    <n v="5"/>
    <n v="0.2"/>
    <n v="29.950000000000003"/>
  </r>
  <r>
    <n v="633"/>
    <s v="US-2013-135720"/>
    <x v="0"/>
    <x v="25"/>
    <d v="2013-12-14T00:00:00"/>
    <s v="Second Class"/>
    <s v="FM-14380"/>
    <s v="Fred McMath"/>
    <x v="0"/>
    <x v="0"/>
    <x v="34"/>
    <x v="22"/>
    <x v="42"/>
    <x v="1"/>
    <s v="TEC-PH-10002103"/>
    <x v="2"/>
    <x v="7"/>
    <s v="Jabra SPEAK 410"/>
    <n v="300.76799999999997"/>
    <n v="4"/>
    <n v="0.2"/>
    <n v="30.076800000000006"/>
  </r>
  <r>
    <n v="634"/>
    <s v="CA-2014-144694"/>
    <x v="3"/>
    <x v="241"/>
    <d v="2014-09-27T00:00:00"/>
    <s v="Second Class"/>
    <s v="BD-11605"/>
    <s v="Brian Dahlen"/>
    <x v="0"/>
    <x v="0"/>
    <x v="100"/>
    <x v="2"/>
    <x v="123"/>
    <x v="0"/>
    <s v="TEC-AC-10002857"/>
    <x v="2"/>
    <x v="11"/>
    <s v="Verbatim 25 GB 6x Blu-ray Single Layer Recordable Disc, 1/Pack"/>
    <n v="17.880000000000003"/>
    <n v="3"/>
    <n v="0.2"/>
    <n v="2.458499999999999"/>
  </r>
  <r>
    <n v="635"/>
    <s v="CA-2014-144694"/>
    <x v="3"/>
    <x v="241"/>
    <d v="2014-09-27T00:00:00"/>
    <s v="Second Class"/>
    <s v="BD-11605"/>
    <s v="Brian Dahlen"/>
    <x v="0"/>
    <x v="0"/>
    <x v="100"/>
    <x v="2"/>
    <x v="123"/>
    <x v="0"/>
    <s v="OFF-LA-10003930"/>
    <x v="1"/>
    <x v="2"/>
    <s v="Dot Matrix Printer Tape Reel Labels, White, 5000/Box"/>
    <n v="235.94400000000002"/>
    <n v="3"/>
    <n v="0.2"/>
    <n v="85.529700000000005"/>
  </r>
  <r>
    <n v="636"/>
    <s v="CA-2012-168004"/>
    <x v="1"/>
    <x v="242"/>
    <d v="2012-10-09T00:00:00"/>
    <s v="Second Class"/>
    <s v="DJ-13420"/>
    <s v="Denny Joy"/>
    <x v="1"/>
    <x v="0"/>
    <x v="131"/>
    <x v="32"/>
    <x v="166"/>
    <x v="0"/>
    <s v="FUR-CH-10001482"/>
    <x v="0"/>
    <x v="1"/>
    <s v="Office Star - Mesh Screen back chair with Vinyl seat"/>
    <n v="392.93999999999994"/>
    <n v="3"/>
    <n v="0"/>
    <n v="43.223399999999984"/>
  </r>
  <r>
    <n v="637"/>
    <s v="US-2013-123470"/>
    <x v="0"/>
    <x v="243"/>
    <d v="2013-08-22T00:00:00"/>
    <s v="Standard Class"/>
    <s v="ME-17725"/>
    <s v="Max Engle"/>
    <x v="0"/>
    <x v="0"/>
    <x v="34"/>
    <x v="22"/>
    <x v="42"/>
    <x v="1"/>
    <s v="OFF-BI-10001989"/>
    <x v="1"/>
    <x v="8"/>
    <s v="Premium Transparent Presentation Covers by GBC"/>
    <n v="18.882000000000005"/>
    <n v="3"/>
    <n v="0.7"/>
    <n v="-13.846800000000002"/>
  </r>
  <r>
    <n v="638"/>
    <s v="US-2013-123470"/>
    <x v="0"/>
    <x v="243"/>
    <d v="2013-08-22T00:00:00"/>
    <s v="Standard Class"/>
    <s v="ME-17725"/>
    <s v="Max Engle"/>
    <x v="0"/>
    <x v="0"/>
    <x v="34"/>
    <x v="22"/>
    <x v="42"/>
    <x v="1"/>
    <s v="OFF-AP-10003287"/>
    <x v="1"/>
    <x v="9"/>
    <s v="Tripp Lite TLP810NET Broadband Surge for Modem/Fax"/>
    <n v="122.328"/>
    <n v="3"/>
    <n v="0.2"/>
    <n v="12.232799999999997"/>
  </r>
  <r>
    <n v="639"/>
    <s v="CA-2013-115917"/>
    <x v="0"/>
    <x v="244"/>
    <d v="2013-05-26T00:00:00"/>
    <s v="Standard Class"/>
    <s v="RB-19465"/>
    <s v="Rick Bensley"/>
    <x v="2"/>
    <x v="0"/>
    <x v="132"/>
    <x v="1"/>
    <x v="167"/>
    <x v="1"/>
    <s v="FUR-FU-10000576"/>
    <x v="0"/>
    <x v="5"/>
    <s v="Luxo Professional Fluorescent Magnifier Lamp with Clamp-Mount Base"/>
    <n v="1049.2"/>
    <n v="5"/>
    <n v="0"/>
    <n v="272.79200000000003"/>
  </r>
  <r>
    <n v="640"/>
    <s v="CA-2013-115917"/>
    <x v="0"/>
    <x v="244"/>
    <d v="2013-05-26T00:00:00"/>
    <s v="Standard Class"/>
    <s v="RB-19465"/>
    <s v="Rick Bensley"/>
    <x v="2"/>
    <x v="0"/>
    <x v="132"/>
    <x v="1"/>
    <x v="167"/>
    <x v="1"/>
    <s v="OFF-BI-10004728"/>
    <x v="1"/>
    <x v="8"/>
    <s v="Wilson Jones Turn Tabs Binder Tool for Ring Binders"/>
    <n v="15.424000000000001"/>
    <n v="4"/>
    <n v="0.2"/>
    <n v="5.0128000000000004"/>
  </r>
  <r>
    <n v="641"/>
    <s v="CA-2013-147067"/>
    <x v="0"/>
    <x v="122"/>
    <d v="2013-12-23T00:00:00"/>
    <s v="Standard Class"/>
    <s v="JD-16150"/>
    <s v="Justin Deggeller"/>
    <x v="1"/>
    <x v="0"/>
    <x v="31"/>
    <x v="11"/>
    <x v="39"/>
    <x v="2"/>
    <s v="FUR-FU-10000732"/>
    <x v="0"/>
    <x v="5"/>
    <s v="Eldon 200 Class Desk Accessories"/>
    <n v="18.84"/>
    <n v="3"/>
    <n v="0"/>
    <n v="6.0287999999999995"/>
  </r>
  <r>
    <n v="642"/>
    <s v="CA-2014-167913"/>
    <x v="3"/>
    <x v="245"/>
    <d v="2014-08-04T00:00:00"/>
    <s v="Second Class"/>
    <s v="JL-15835"/>
    <s v="John Lee"/>
    <x v="0"/>
    <x v="0"/>
    <x v="133"/>
    <x v="1"/>
    <x v="168"/>
    <x v="1"/>
    <s v="OFF-ST-10000585"/>
    <x v="1"/>
    <x v="4"/>
    <s v="Economy Rollaway Files"/>
    <n v="330.4"/>
    <n v="2"/>
    <n v="0"/>
    <n v="85.903999999999996"/>
  </r>
  <r>
    <n v="643"/>
    <s v="CA-2014-167913"/>
    <x v="3"/>
    <x v="245"/>
    <d v="2014-08-04T00:00:00"/>
    <s v="Second Class"/>
    <s v="JL-15835"/>
    <s v="John Lee"/>
    <x v="0"/>
    <x v="0"/>
    <x v="133"/>
    <x v="1"/>
    <x v="168"/>
    <x v="1"/>
    <s v="OFF-LA-10002787"/>
    <x v="1"/>
    <x v="2"/>
    <s v="Avery 480"/>
    <n v="26.25"/>
    <n v="7"/>
    <n v="0"/>
    <n v="12.599999999999998"/>
  </r>
  <r>
    <n v="644"/>
    <s v="CA-2014-106103"/>
    <x v="3"/>
    <x v="193"/>
    <d v="2014-06-16T00:00:00"/>
    <s v="Standard Class"/>
    <s v="SC-20305"/>
    <s v="Sean Christensen"/>
    <x v="0"/>
    <x v="0"/>
    <x v="134"/>
    <x v="12"/>
    <x v="169"/>
    <x v="2"/>
    <s v="TEC-AC-10003832"/>
    <x v="2"/>
    <x v="11"/>
    <s v="Imation 16GB Mini TravelDrive USB 2.0 Flash Drive"/>
    <n v="132.52000000000001"/>
    <n v="4"/>
    <n v="0"/>
    <n v="54.333200000000005"/>
  </r>
  <r>
    <n v="645"/>
    <s v="US-2014-127719"/>
    <x v="3"/>
    <x v="246"/>
    <d v="2014-07-26T00:00:00"/>
    <s v="Standard Class"/>
    <s v="TW-21025"/>
    <s v="Tamara Willingham"/>
    <x v="2"/>
    <x v="0"/>
    <x v="135"/>
    <x v="30"/>
    <x v="170"/>
    <x v="3"/>
    <s v="OFF-PA-10001934"/>
    <x v="1"/>
    <x v="10"/>
    <s v="Xerox 1993"/>
    <n v="6.48"/>
    <n v="1"/>
    <n v="0"/>
    <n v="3.1752000000000002"/>
  </r>
  <r>
    <n v="646"/>
    <s v="CA-2014-126221"/>
    <x v="3"/>
    <x v="247"/>
    <d v="2015-01-06T00:00:00"/>
    <s v="Standard Class"/>
    <s v="CC-12430"/>
    <s v="Chuck Clark"/>
    <x v="2"/>
    <x v="0"/>
    <x v="38"/>
    <x v="14"/>
    <x v="134"/>
    <x v="2"/>
    <s v="OFF-AP-10002457"/>
    <x v="1"/>
    <x v="9"/>
    <s v="Eureka The Boss Plus 12-Amp Hard Box Upright Vacuum, Red"/>
    <n v="209.3"/>
    <n v="2"/>
    <n v="0"/>
    <n v="56.510999999999996"/>
  </r>
  <r>
    <n v="647"/>
    <s v="CA-2013-103947"/>
    <x v="0"/>
    <x v="178"/>
    <d v="2013-04-09T00:00:00"/>
    <s v="Standard Class"/>
    <s v="BB-10990"/>
    <s v="Barry Blumstein"/>
    <x v="1"/>
    <x v="0"/>
    <x v="136"/>
    <x v="16"/>
    <x v="171"/>
    <x v="1"/>
    <s v="OFF-FA-10003112"/>
    <x v="1"/>
    <x v="13"/>
    <s v="Staples"/>
    <n v="31.560000000000002"/>
    <n v="5"/>
    <n v="0.2"/>
    <n v="9.8624999999999972"/>
  </r>
  <r>
    <n v="648"/>
    <s v="CA-2013-103947"/>
    <x v="0"/>
    <x v="178"/>
    <d v="2013-04-09T00:00:00"/>
    <s v="Standard Class"/>
    <s v="BB-10990"/>
    <s v="Barry Blumstein"/>
    <x v="1"/>
    <x v="0"/>
    <x v="136"/>
    <x v="16"/>
    <x v="171"/>
    <x v="1"/>
    <s v="OFF-AP-10002350"/>
    <x v="1"/>
    <x v="9"/>
    <s v="Belkin F9H710-06 7 Outlet SurgeMaster Surge Protector"/>
    <n v="30.144000000000002"/>
    <n v="2"/>
    <n v="0.2"/>
    <n v="3.0143999999999993"/>
  </r>
  <r>
    <n v="649"/>
    <s v="CA-2013-160745"/>
    <x v="0"/>
    <x v="25"/>
    <d v="2013-12-17T00:00:00"/>
    <s v="Second Class"/>
    <s v="AR-10825"/>
    <s v="Anthony Rawles"/>
    <x v="1"/>
    <x v="0"/>
    <x v="137"/>
    <x v="4"/>
    <x v="172"/>
    <x v="1"/>
    <s v="FUR-FU-10001935"/>
    <x v="0"/>
    <x v="5"/>
    <s v="3M Hangers With Command Adhesive"/>
    <n v="14.8"/>
    <n v="4"/>
    <n v="0"/>
    <n v="6.0680000000000014"/>
  </r>
  <r>
    <n v="650"/>
    <s v="CA-2013-160745"/>
    <x v="0"/>
    <x v="25"/>
    <d v="2013-12-17T00:00:00"/>
    <s v="Second Class"/>
    <s v="AR-10825"/>
    <s v="Anthony Rawles"/>
    <x v="1"/>
    <x v="0"/>
    <x v="137"/>
    <x v="4"/>
    <x v="172"/>
    <x v="1"/>
    <s v="TEC-PH-10003273"/>
    <x v="2"/>
    <x v="7"/>
    <s v="AT&amp;T TR1909W"/>
    <n v="302.37599999999998"/>
    <n v="3"/>
    <n v="0.2"/>
    <n v="22.678200000000018"/>
  </r>
  <r>
    <n v="651"/>
    <s v="CA-2013-160745"/>
    <x v="0"/>
    <x v="25"/>
    <d v="2013-12-17T00:00:00"/>
    <s v="Second Class"/>
    <s v="AR-10825"/>
    <s v="Anthony Rawles"/>
    <x v="1"/>
    <x v="0"/>
    <x v="137"/>
    <x v="4"/>
    <x v="172"/>
    <x v="1"/>
    <s v="TEC-AC-10001142"/>
    <x v="2"/>
    <x v="11"/>
    <s v="First Data FD10 PIN Pad"/>
    <n v="316"/>
    <n v="4"/>
    <n v="0"/>
    <n v="31.599999999999966"/>
  </r>
  <r>
    <n v="652"/>
    <s v="CA-2013-132661"/>
    <x v="0"/>
    <x v="248"/>
    <d v="2013-10-30T00:00:00"/>
    <s v="Standard Class"/>
    <s v="SR-20740"/>
    <s v="Steven Roelle"/>
    <x v="2"/>
    <x v="0"/>
    <x v="20"/>
    <x v="15"/>
    <x v="23"/>
    <x v="3"/>
    <s v="OFF-PA-10000482"/>
    <x v="1"/>
    <x v="10"/>
    <s v="Snap-A-Way Black Print Carbonless Ruled Speed Letter, Triplicate"/>
    <n v="379.4"/>
    <n v="10"/>
    <n v="0"/>
    <n v="178.31799999999998"/>
  </r>
  <r>
    <n v="653"/>
    <s v="CA-2014-140844"/>
    <x v="3"/>
    <x v="249"/>
    <d v="2014-06-24T00:00:00"/>
    <s v="Standard Class"/>
    <s v="AR-10405"/>
    <s v="Allen Rosenblatt"/>
    <x v="1"/>
    <x v="0"/>
    <x v="20"/>
    <x v="15"/>
    <x v="45"/>
    <x v="3"/>
    <s v="OFF-PA-10003892"/>
    <x v="1"/>
    <x v="10"/>
    <s v="Xerox 1943"/>
    <n v="97.82"/>
    <n v="2"/>
    <n v="0"/>
    <n v="45.975399999999993"/>
  </r>
  <r>
    <n v="654"/>
    <s v="CA-2014-140844"/>
    <x v="3"/>
    <x v="249"/>
    <d v="2014-06-24T00:00:00"/>
    <s v="Standard Class"/>
    <s v="AR-10405"/>
    <s v="Allen Rosenblatt"/>
    <x v="1"/>
    <x v="0"/>
    <x v="20"/>
    <x v="15"/>
    <x v="45"/>
    <x v="3"/>
    <s v="TEC-AC-10001101"/>
    <x v="2"/>
    <x v="11"/>
    <s v="Sony 16GB Class 10 Micro SDHC R40 Memory Card"/>
    <n v="103.12"/>
    <n v="8"/>
    <n v="0"/>
    <n v="10.311999999999998"/>
  </r>
  <r>
    <n v="655"/>
    <s v="CA-2013-137239"/>
    <x v="0"/>
    <x v="250"/>
    <d v="2013-08-29T00:00:00"/>
    <s v="Standard Class"/>
    <s v="CR-12730"/>
    <s v="Craig Reiter"/>
    <x v="0"/>
    <x v="0"/>
    <x v="38"/>
    <x v="24"/>
    <x v="47"/>
    <x v="3"/>
    <s v="OFF-AP-10002439"/>
    <x v="1"/>
    <x v="9"/>
    <s v="Tripp Lite Isotel 8 Ultra 8 Outlet Metal Surge"/>
    <n v="113.55200000000001"/>
    <n v="2"/>
    <n v="0.2"/>
    <n v="8.5163999999999938"/>
  </r>
  <r>
    <n v="656"/>
    <s v="CA-2013-137239"/>
    <x v="0"/>
    <x v="250"/>
    <d v="2013-08-29T00:00:00"/>
    <s v="Standard Class"/>
    <s v="CR-12730"/>
    <s v="Craig Reiter"/>
    <x v="0"/>
    <x v="0"/>
    <x v="38"/>
    <x v="24"/>
    <x v="47"/>
    <x v="3"/>
    <s v="OFF-BI-10002827"/>
    <x v="1"/>
    <x v="8"/>
    <s v="Avery Durable Poly Binders"/>
    <n v="3.3180000000000005"/>
    <n v="2"/>
    <n v="0.7"/>
    <n v="-2.6543999999999999"/>
  </r>
  <r>
    <n v="657"/>
    <s v="CA-2013-137239"/>
    <x v="0"/>
    <x v="250"/>
    <d v="2013-08-29T00:00:00"/>
    <s v="Standard Class"/>
    <s v="CR-12730"/>
    <s v="Craig Reiter"/>
    <x v="0"/>
    <x v="0"/>
    <x v="38"/>
    <x v="24"/>
    <x v="47"/>
    <x v="3"/>
    <s v="OFF-EN-10002230"/>
    <x v="1"/>
    <x v="12"/>
    <s v="Airmail Envelopes"/>
    <n v="134.28800000000001"/>
    <n v="2"/>
    <n v="0.2"/>
    <n v="45.322199999999995"/>
  </r>
  <r>
    <n v="658"/>
    <s v="US-2013-156097"/>
    <x v="0"/>
    <x v="251"/>
    <d v="2013-09-20T00:00:00"/>
    <s v="Same Day"/>
    <s v="EH-14125"/>
    <s v="Eugene Hildebrand"/>
    <x v="2"/>
    <x v="0"/>
    <x v="34"/>
    <x v="10"/>
    <x v="173"/>
    <x v="2"/>
    <s v="FUR-CH-10001215"/>
    <x v="0"/>
    <x v="1"/>
    <s v="Global Troy Executive Leather Low-Back Tilter"/>
    <n v="701.37199999999996"/>
    <n v="2"/>
    <n v="0.3"/>
    <n v="-50.098000000000013"/>
  </r>
  <r>
    <n v="659"/>
    <s v="US-2013-156097"/>
    <x v="0"/>
    <x v="251"/>
    <d v="2013-09-20T00:00:00"/>
    <s v="Same Day"/>
    <s v="EH-14125"/>
    <s v="Eugene Hildebrand"/>
    <x v="2"/>
    <x v="0"/>
    <x v="34"/>
    <x v="10"/>
    <x v="173"/>
    <x v="2"/>
    <s v="OFF-BI-10004654"/>
    <x v="1"/>
    <x v="8"/>
    <s v="Avery Binding System Hidden Tab Executive Style Index Sets"/>
    <n v="2.3079999999999994"/>
    <n v="2"/>
    <n v="0.8"/>
    <n v="-3.4619999999999997"/>
  </r>
  <r>
    <n v="660"/>
    <s v="CA-2012-146563"/>
    <x v="1"/>
    <x v="252"/>
    <d v="2012-08-28T00:00:00"/>
    <s v="Standard Class"/>
    <s v="CB-12025"/>
    <s v="Cassandra Brandow"/>
    <x v="0"/>
    <x v="0"/>
    <x v="81"/>
    <x v="5"/>
    <x v="174"/>
    <x v="2"/>
    <s v="OFF-ST-10001490"/>
    <x v="1"/>
    <x v="4"/>
    <s v="Hot File 7-Pocket, Floor Stand"/>
    <n v="999.43200000000002"/>
    <n v="7"/>
    <n v="0.2"/>
    <n v="124.92899999999986"/>
  </r>
  <r>
    <n v="661"/>
    <s v="CA-2012-146563"/>
    <x v="1"/>
    <x v="252"/>
    <d v="2012-08-28T00:00:00"/>
    <s v="Standard Class"/>
    <s v="CB-12025"/>
    <s v="Cassandra Brandow"/>
    <x v="0"/>
    <x v="0"/>
    <x v="81"/>
    <x v="5"/>
    <x v="174"/>
    <x v="2"/>
    <s v="OFF-ST-10001511"/>
    <x v="1"/>
    <x v="4"/>
    <s v="Space Solutions Commercial Steel Shelving"/>
    <n v="724.08"/>
    <n v="14"/>
    <n v="0.2"/>
    <n v="-135.7650000000001"/>
  </r>
  <r>
    <n v="662"/>
    <s v="CA-2012-146563"/>
    <x v="1"/>
    <x v="252"/>
    <d v="2012-08-28T00:00:00"/>
    <s v="Standard Class"/>
    <s v="CB-12025"/>
    <s v="Cassandra Brandow"/>
    <x v="0"/>
    <x v="0"/>
    <x v="81"/>
    <x v="5"/>
    <x v="174"/>
    <x v="2"/>
    <s v="FUR-TA-10001768"/>
    <x v="0"/>
    <x v="3"/>
    <s v="Hon Racetrack Conference Tables"/>
    <n v="918.78499999999985"/>
    <n v="5"/>
    <n v="0.3"/>
    <n v="-118.12950000000006"/>
  </r>
  <r>
    <n v="663"/>
    <s v="CA-2012-146563"/>
    <x v="1"/>
    <x v="252"/>
    <d v="2012-08-28T00:00:00"/>
    <s v="Standard Class"/>
    <s v="CB-12025"/>
    <s v="Cassandra Brandow"/>
    <x v="0"/>
    <x v="0"/>
    <x v="81"/>
    <x v="5"/>
    <x v="174"/>
    <x v="2"/>
    <s v="OFF-BI-10003981"/>
    <x v="1"/>
    <x v="8"/>
    <s v="Avery Durable Plastic 1&quot; Binders"/>
    <n v="2.7239999999999993"/>
    <n v="3"/>
    <n v="0.8"/>
    <n v="-4.2222000000000008"/>
  </r>
  <r>
    <n v="664"/>
    <s v="CA-2013-123666"/>
    <x v="0"/>
    <x v="253"/>
    <d v="2013-03-31T00:00:00"/>
    <s v="Standard Class"/>
    <s v="SP-20545"/>
    <s v="Sibella Parks"/>
    <x v="1"/>
    <x v="0"/>
    <x v="20"/>
    <x v="15"/>
    <x v="164"/>
    <x v="3"/>
    <s v="OFF-ST-10001522"/>
    <x v="1"/>
    <x v="4"/>
    <s v="Gould Plastics 18-Pocket Panel Bin, 34w x 5-1/4d x 20-1/2h"/>
    <n v="459.95"/>
    <n v="5"/>
    <n v="0"/>
    <n v="18.397999999999968"/>
  </r>
  <r>
    <n v="665"/>
    <s v="CA-2013-143308"/>
    <x v="0"/>
    <x v="254"/>
    <d v="2013-11-05T00:00:00"/>
    <s v="Same Day"/>
    <s v="RC-19825"/>
    <s v="Roy Collins"/>
    <x v="0"/>
    <x v="0"/>
    <x v="103"/>
    <x v="0"/>
    <x v="175"/>
    <x v="0"/>
    <s v="OFF-FA-10000621"/>
    <x v="1"/>
    <x v="13"/>
    <s v="OIC Colored Binder Clips, Assorted Sizes"/>
    <n v="10.74"/>
    <n v="3"/>
    <n v="0"/>
    <n v="5.2625999999999999"/>
  </r>
  <r>
    <n v="666"/>
    <s v="CA-2014-132682"/>
    <x v="3"/>
    <x v="110"/>
    <d v="2014-06-11T00:00:00"/>
    <s v="Second Class"/>
    <s v="TH-21235"/>
    <s v="Tiffany House"/>
    <x v="1"/>
    <x v="0"/>
    <x v="61"/>
    <x v="5"/>
    <x v="176"/>
    <x v="2"/>
    <s v="OFF-SU-10004231"/>
    <x v="1"/>
    <x v="14"/>
    <s v="Acme Tagit Stainless Steel Antibacterial Scissors"/>
    <n v="23.76"/>
    <n v="3"/>
    <n v="0.2"/>
    <n v="2.0789999999999997"/>
  </r>
  <r>
    <n v="667"/>
    <s v="CA-2014-132682"/>
    <x v="3"/>
    <x v="110"/>
    <d v="2014-06-11T00:00:00"/>
    <s v="Second Class"/>
    <s v="TH-21235"/>
    <s v="Tiffany House"/>
    <x v="1"/>
    <x v="0"/>
    <x v="61"/>
    <x v="5"/>
    <x v="176"/>
    <x v="2"/>
    <s v="OFF-PA-10000474"/>
    <x v="1"/>
    <x v="10"/>
    <s v="Staples"/>
    <n v="85.055999999999997"/>
    <n v="3"/>
    <n v="0.2"/>
    <n v="28.706399999999991"/>
  </r>
  <r>
    <n v="668"/>
    <s v="CA-2014-132682"/>
    <x v="3"/>
    <x v="110"/>
    <d v="2014-06-11T00:00:00"/>
    <s v="Second Class"/>
    <s v="TH-21235"/>
    <s v="Tiffany House"/>
    <x v="1"/>
    <x v="0"/>
    <x v="61"/>
    <x v="5"/>
    <x v="176"/>
    <x v="2"/>
    <s v="TEC-PH-10004042"/>
    <x v="2"/>
    <x v="7"/>
    <s v="ClearOne Communications CHAT 70 OC Speaker Phone"/>
    <n v="381.57600000000002"/>
    <n v="3"/>
    <n v="0.2"/>
    <n v="28.618200000000002"/>
  </r>
  <r>
    <n v="669"/>
    <s v="CA-2011-156314"/>
    <x v="2"/>
    <x v="163"/>
    <d v="2011-12-26T00:00:00"/>
    <s v="First Class"/>
    <s v="RP-19390"/>
    <s v="Resi Pölking"/>
    <x v="0"/>
    <x v="0"/>
    <x v="138"/>
    <x v="24"/>
    <x v="177"/>
    <x v="3"/>
    <s v="FUR-FU-10003096"/>
    <x v="0"/>
    <x v="5"/>
    <s v="Master Giant Foot Doorstop, Safety Yellow"/>
    <n v="30.36"/>
    <n v="5"/>
    <n v="0.2"/>
    <n v="8.7285000000000004"/>
  </r>
  <r>
    <n v="670"/>
    <s v="US-2014-106663"/>
    <x v="3"/>
    <x v="255"/>
    <d v="2014-06-14T00:00:00"/>
    <s v="Standard Class"/>
    <s v="MO-17800"/>
    <s v="Meg O'Connel"/>
    <x v="2"/>
    <x v="0"/>
    <x v="22"/>
    <x v="10"/>
    <x v="155"/>
    <x v="2"/>
    <s v="FUR-FU-10002759"/>
    <x v="0"/>
    <x v="5"/>
    <s v="12-1/2 Diameter Round Wall Clock"/>
    <n v="23.976000000000003"/>
    <n v="3"/>
    <n v="0.6"/>
    <n v="-14.385599999999997"/>
  </r>
  <r>
    <n v="671"/>
    <s v="US-2014-106663"/>
    <x v="3"/>
    <x v="255"/>
    <d v="2014-06-14T00:00:00"/>
    <s v="Standard Class"/>
    <s v="MO-17800"/>
    <s v="Meg O'Connel"/>
    <x v="2"/>
    <x v="0"/>
    <x v="22"/>
    <x v="10"/>
    <x v="155"/>
    <x v="2"/>
    <s v="FUR-TA-10000688"/>
    <x v="0"/>
    <x v="3"/>
    <s v="Chromcraft Bull-Nose Wood Round Conference Table Top, Wood Base"/>
    <n v="108.925"/>
    <n v="1"/>
    <n v="0.5"/>
    <n v="-71.890500000000017"/>
  </r>
  <r>
    <n v="672"/>
    <s v="US-2014-106663"/>
    <x v="3"/>
    <x v="255"/>
    <d v="2014-06-14T00:00:00"/>
    <s v="Standard Class"/>
    <s v="MO-17800"/>
    <s v="Meg O'Connel"/>
    <x v="2"/>
    <x v="0"/>
    <x v="22"/>
    <x v="10"/>
    <x v="155"/>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x v="0"/>
    <x v="94"/>
    <x v="10"/>
    <x v="116"/>
    <x v="2"/>
    <s v="OFF-AR-10001954"/>
    <x v="1"/>
    <x v="6"/>
    <s v="Newell 331"/>
    <n v="19.559999999999999"/>
    <n v="5"/>
    <n v="0.2"/>
    <n v="1.7115"/>
  </r>
  <r>
    <n v="674"/>
    <s v="CA-2014-130351"/>
    <x v="3"/>
    <x v="256"/>
    <d v="2014-12-09T00:00:00"/>
    <s v="First Class"/>
    <s v="RB-19570"/>
    <s v="Rob Beeghly"/>
    <x v="0"/>
    <x v="0"/>
    <x v="38"/>
    <x v="14"/>
    <x v="134"/>
    <x v="2"/>
    <s v="OFF-AP-10004532"/>
    <x v="1"/>
    <x v="9"/>
    <s v="Kensington 6 Outlet Guardian Standard Surge Protector"/>
    <n v="61.44"/>
    <n v="3"/>
    <n v="0"/>
    <n v="16.588799999999999"/>
  </r>
  <r>
    <n v="675"/>
    <s v="CA-2014-130351"/>
    <x v="3"/>
    <x v="256"/>
    <d v="2014-12-09T00:00:00"/>
    <s v="First Class"/>
    <s v="RB-19570"/>
    <s v="Rob Beeghly"/>
    <x v="0"/>
    <x v="0"/>
    <x v="38"/>
    <x v="14"/>
    <x v="134"/>
    <x v="2"/>
    <s v="OFF-PA-10002137"/>
    <x v="1"/>
    <x v="10"/>
    <s v="Southworth 100% Résumé Paper, 24lb."/>
    <n v="38.9"/>
    <n v="5"/>
    <n v="0"/>
    <n v="17.504999999999995"/>
  </r>
  <r>
    <n v="676"/>
    <s v="CA-2014-130351"/>
    <x v="3"/>
    <x v="256"/>
    <d v="2014-12-09T00:00:00"/>
    <s v="First Class"/>
    <s v="RB-19570"/>
    <s v="Rob Beeghly"/>
    <x v="0"/>
    <x v="0"/>
    <x v="38"/>
    <x v="14"/>
    <x v="134"/>
    <x v="2"/>
    <s v="TEC-AC-10003832"/>
    <x v="2"/>
    <x v="11"/>
    <s v="Imation 16GB Mini TravelDrive USB 2.0 Flash Drive"/>
    <n v="99.390000000000015"/>
    <n v="3"/>
    <n v="0"/>
    <n v="40.749900000000004"/>
  </r>
  <r>
    <n v="677"/>
    <s v="US-2014-119438"/>
    <x v="3"/>
    <x v="257"/>
    <d v="2014-03-24T00:00:00"/>
    <s v="Standard Class"/>
    <s v="CD-11980"/>
    <s v="Carol Darley"/>
    <x v="0"/>
    <x v="0"/>
    <x v="139"/>
    <x v="5"/>
    <x v="178"/>
    <x v="2"/>
    <s v="OFF-AP-10000804"/>
    <x v="1"/>
    <x v="9"/>
    <s v="Hoover Portapower Portable Vacuum"/>
    <n v="2.6879999999999997"/>
    <n v="3"/>
    <n v="0.8"/>
    <n v="-7.3920000000000021"/>
  </r>
  <r>
    <n v="678"/>
    <s v="US-2014-119438"/>
    <x v="3"/>
    <x v="257"/>
    <d v="2014-03-24T00:00:00"/>
    <s v="Standard Class"/>
    <s v="CD-11980"/>
    <s v="Carol Darley"/>
    <x v="0"/>
    <x v="0"/>
    <x v="139"/>
    <x v="5"/>
    <x v="178"/>
    <x v="2"/>
    <s v="TEC-AC-10003614"/>
    <x v="2"/>
    <x v="11"/>
    <s v="Verbatim 25 GB 6x Blu-ray Single Layer Recordable Disc, 10/Pack"/>
    <n v="27.816000000000003"/>
    <n v="3"/>
    <n v="0.2"/>
    <n v="4.5200999999999958"/>
  </r>
  <r>
    <n v="679"/>
    <s v="US-2014-119438"/>
    <x v="3"/>
    <x v="257"/>
    <d v="2014-03-24T00:00:00"/>
    <s v="Standard Class"/>
    <s v="CD-11980"/>
    <s v="Carol Darley"/>
    <x v="0"/>
    <x v="0"/>
    <x v="139"/>
    <x v="5"/>
    <x v="178"/>
    <x v="2"/>
    <s v="FUR-FU-10003553"/>
    <x v="0"/>
    <x v="5"/>
    <s v="Howard Miller 13-1/2&quot; Diameter Rosebrook Wall Clock"/>
    <n v="82.524000000000001"/>
    <n v="3"/>
    <n v="0.6"/>
    <n v="-41.261999999999972"/>
  </r>
  <r>
    <n v="680"/>
    <s v="US-2014-119438"/>
    <x v="3"/>
    <x v="257"/>
    <d v="2014-03-24T00:00:00"/>
    <s v="Standard Class"/>
    <s v="CD-11980"/>
    <s v="Carol Darley"/>
    <x v="0"/>
    <x v="0"/>
    <x v="139"/>
    <x v="5"/>
    <x v="178"/>
    <x v="2"/>
    <s v="OFF-BI-10004632"/>
    <x v="1"/>
    <x v="8"/>
    <s v="Ibico Hi-Tech Manual Binding System"/>
    <n v="182.99399999999997"/>
    <n v="3"/>
    <n v="0.8"/>
    <n v="-320.23950000000013"/>
  </r>
  <r>
    <n v="681"/>
    <s v="CA-2013-164511"/>
    <x v="0"/>
    <x v="258"/>
    <d v="2013-11-25T00:00:00"/>
    <s v="Standard Class"/>
    <s v="DJ-13630"/>
    <s v="Doug Jacobs"/>
    <x v="0"/>
    <x v="0"/>
    <x v="20"/>
    <x v="15"/>
    <x v="23"/>
    <x v="3"/>
    <s v="OFF-BI-10003305"/>
    <x v="1"/>
    <x v="8"/>
    <s v="Avery Hanging File Binders"/>
    <n v="14.352000000000002"/>
    <n v="3"/>
    <n v="0.2"/>
    <n v="4.6643999999999988"/>
  </r>
  <r>
    <n v="682"/>
    <s v="CA-2013-164511"/>
    <x v="0"/>
    <x v="258"/>
    <d v="2013-11-25T00:00:00"/>
    <s v="Standard Class"/>
    <s v="DJ-13630"/>
    <s v="Doug Jacobs"/>
    <x v="0"/>
    <x v="0"/>
    <x v="20"/>
    <x v="15"/>
    <x v="23"/>
    <x v="3"/>
    <s v="OFF-ST-10002583"/>
    <x v="1"/>
    <x v="4"/>
    <s v="Fellowes Neat Ideas Storage Cubes"/>
    <n v="64.959999999999994"/>
    <n v="2"/>
    <n v="0"/>
    <n v="2.598399999999998"/>
  </r>
  <r>
    <n v="683"/>
    <s v="CA-2013-164511"/>
    <x v="0"/>
    <x v="258"/>
    <d v="2013-11-25T00:00:00"/>
    <s v="Standard Class"/>
    <s v="DJ-13630"/>
    <s v="Doug Jacobs"/>
    <x v="0"/>
    <x v="0"/>
    <x v="20"/>
    <x v="15"/>
    <x v="23"/>
    <x v="3"/>
    <s v="OFF-ST-10004507"/>
    <x v="1"/>
    <x v="4"/>
    <s v="Advantus Rolling Storage Box"/>
    <n v="68.599999999999994"/>
    <n v="4"/>
    <n v="0"/>
    <n v="18.521999999999998"/>
  </r>
  <r>
    <n v="684"/>
    <s v="US-2014-168116"/>
    <x v="3"/>
    <x v="259"/>
    <d v="2014-11-05T00:00:00"/>
    <s v="Same Day"/>
    <s v="GT-14635"/>
    <s v="Grant Thornton"/>
    <x v="1"/>
    <x v="0"/>
    <x v="140"/>
    <x v="3"/>
    <x v="179"/>
    <x v="0"/>
    <s v="TEC-MA-10004125"/>
    <x v="2"/>
    <x v="15"/>
    <s v="Cubify CubeX 3D Printer Triple Head Print"/>
    <n v="7999.98"/>
    <n v="4"/>
    <n v="0.5"/>
    <n v="-3839.9903999999988"/>
  </r>
  <r>
    <n v="685"/>
    <s v="US-2014-168116"/>
    <x v="3"/>
    <x v="259"/>
    <d v="2014-11-05T00:00:00"/>
    <s v="Same Day"/>
    <s v="GT-14635"/>
    <s v="Grant Thornton"/>
    <x v="1"/>
    <x v="0"/>
    <x v="140"/>
    <x v="3"/>
    <x v="179"/>
    <x v="0"/>
    <s v="OFF-AP-10002457"/>
    <x v="1"/>
    <x v="9"/>
    <s v="Eureka The Boss Plus 12-Amp Hard Box Upright Vacuum, Red"/>
    <n v="167.44000000000003"/>
    <n v="2"/>
    <n v="0.2"/>
    <n v="14.650999999999989"/>
  </r>
  <r>
    <n v="686"/>
    <s v="CA-2011-157784"/>
    <x v="2"/>
    <x v="260"/>
    <d v="2011-07-08T00:00:00"/>
    <s v="First Class"/>
    <s v="MC-17845"/>
    <s v="Michael Chen"/>
    <x v="0"/>
    <x v="0"/>
    <x v="25"/>
    <x v="35"/>
    <x v="129"/>
    <x v="0"/>
    <s v="TEC-AC-10003911"/>
    <x v="2"/>
    <x v="11"/>
    <s v="NETGEAR AC1750 Dual Band Gigabit Smart WiFi Router"/>
    <n v="479.97"/>
    <n v="3"/>
    <n v="0"/>
    <n v="163.18979999999999"/>
  </r>
  <r>
    <n v="687"/>
    <s v="CA-2011-157784"/>
    <x v="2"/>
    <x v="260"/>
    <d v="2011-07-08T00:00:00"/>
    <s v="First Class"/>
    <s v="MC-17845"/>
    <s v="Michael Chen"/>
    <x v="0"/>
    <x v="0"/>
    <x v="25"/>
    <x v="35"/>
    <x v="129"/>
    <x v="0"/>
    <s v="OFF-LA-10001934"/>
    <x v="1"/>
    <x v="2"/>
    <s v="Avery 516"/>
    <n v="14.62"/>
    <n v="2"/>
    <n v="0"/>
    <n v="6.8713999999999995"/>
  </r>
  <r>
    <n v="688"/>
    <s v="CA-2011-157784"/>
    <x v="2"/>
    <x v="260"/>
    <d v="2011-07-08T00:00:00"/>
    <s v="First Class"/>
    <s v="MC-17845"/>
    <s v="Michael Chen"/>
    <x v="0"/>
    <x v="0"/>
    <x v="25"/>
    <x v="35"/>
    <x v="129"/>
    <x v="0"/>
    <s v="OFF-PA-10000304"/>
    <x v="1"/>
    <x v="10"/>
    <s v="Xerox 1995"/>
    <n v="19.440000000000001"/>
    <n v="3"/>
    <n v="0"/>
    <n v="9.3312000000000008"/>
  </r>
  <r>
    <n v="689"/>
    <s v="CA-2014-161480"/>
    <x v="3"/>
    <x v="53"/>
    <d v="2014-12-30T00:00:00"/>
    <s v="Standard Class"/>
    <s v="RA-19285"/>
    <s v="Ralph Arnett"/>
    <x v="0"/>
    <x v="0"/>
    <x v="20"/>
    <x v="15"/>
    <x v="45"/>
    <x v="3"/>
    <s v="FUR-BO-10004015"/>
    <x v="0"/>
    <x v="0"/>
    <s v="Bush Andora Bookcase, Maple/Graphite Gray Finish"/>
    <n v="191.98400000000001"/>
    <n v="2"/>
    <n v="0.2"/>
    <n v="4.7995999999999768"/>
  </r>
  <r>
    <n v="690"/>
    <s v="US-2011-117135"/>
    <x v="2"/>
    <x v="261"/>
    <d v="2011-06-23T00:00:00"/>
    <s v="Second Class"/>
    <s v="NP-18325"/>
    <s v="Naresj Patel"/>
    <x v="0"/>
    <x v="0"/>
    <x v="141"/>
    <x v="17"/>
    <x v="180"/>
    <x v="0"/>
    <s v="FUR-FU-10004071"/>
    <x v="0"/>
    <x v="5"/>
    <s v="Luxo Professional Magnifying Clamp-On Fluorescent Lamps"/>
    <n v="104.01"/>
    <n v="1"/>
    <n v="0"/>
    <n v="14.561400000000006"/>
  </r>
  <r>
    <n v="691"/>
    <s v="US-2011-117135"/>
    <x v="2"/>
    <x v="261"/>
    <d v="2011-06-23T00:00:00"/>
    <s v="Second Class"/>
    <s v="NP-18325"/>
    <s v="Naresj Patel"/>
    <x v="0"/>
    <x v="0"/>
    <x v="141"/>
    <x v="17"/>
    <x v="180"/>
    <x v="0"/>
    <s v="TEC-PH-10002033"/>
    <x v="2"/>
    <x v="7"/>
    <s v="Konftel 250 Conference phone - Charcoal black"/>
    <n v="284.82"/>
    <n v="1"/>
    <n v="0"/>
    <n v="74.053200000000004"/>
  </r>
  <r>
    <n v="692"/>
    <s v="US-2011-117135"/>
    <x v="2"/>
    <x v="261"/>
    <d v="2011-06-23T00:00:00"/>
    <s v="Second Class"/>
    <s v="NP-18325"/>
    <s v="Naresj Patel"/>
    <x v="0"/>
    <x v="0"/>
    <x v="141"/>
    <x v="17"/>
    <x v="180"/>
    <x v="0"/>
    <s v="OFF-ST-10002444"/>
    <x v="1"/>
    <x v="4"/>
    <s v="Recycled Eldon Regeneration Jumbo File"/>
    <n v="36.839999999999996"/>
    <n v="3"/>
    <n v="0"/>
    <n v="10.315199999999999"/>
  </r>
  <r>
    <n v="693"/>
    <s v="CA-2012-131534"/>
    <x v="1"/>
    <x v="262"/>
    <d v="2012-04-02T00:00:00"/>
    <s v="Standard Class"/>
    <s v="AB-10165"/>
    <s v="Alan Barnes"/>
    <x v="0"/>
    <x v="0"/>
    <x v="1"/>
    <x v="1"/>
    <x v="1"/>
    <x v="1"/>
    <s v="TEC-AC-10002253"/>
    <x v="2"/>
    <x v="11"/>
    <s v="Imation Bio 8GB USB Flash Drive Imation Corp"/>
    <n v="166.24"/>
    <n v="1"/>
    <n v="0"/>
    <n v="24.936000000000007"/>
  </r>
  <r>
    <n v="694"/>
    <s v="CA-2012-131534"/>
    <x v="1"/>
    <x v="262"/>
    <d v="2012-04-02T00:00:00"/>
    <s v="Standard Class"/>
    <s v="AB-10165"/>
    <s v="Alan Barnes"/>
    <x v="0"/>
    <x v="0"/>
    <x v="1"/>
    <x v="1"/>
    <x v="1"/>
    <x v="1"/>
    <s v="OFF-PA-10000743"/>
    <x v="1"/>
    <x v="10"/>
    <s v="Xerox 1977"/>
    <n v="33.4"/>
    <n v="5"/>
    <n v="0"/>
    <n v="16.032"/>
  </r>
  <r>
    <n v="695"/>
    <s v="CA-2012-119291"/>
    <x v="1"/>
    <x v="263"/>
    <d v="2012-05-17T00:00:00"/>
    <s v="First Class"/>
    <s v="JO-15550"/>
    <s v="Jesus Ocampo"/>
    <x v="2"/>
    <x v="0"/>
    <x v="142"/>
    <x v="9"/>
    <x v="181"/>
    <x v="3"/>
    <s v="OFF-AR-10003373"/>
    <x v="1"/>
    <x v="6"/>
    <s v="Boston School Pro Electric Pencil Sharpener, 1670"/>
    <n v="198.27200000000002"/>
    <n v="8"/>
    <n v="0.2"/>
    <n v="17.34879999999999"/>
  </r>
  <r>
    <n v="696"/>
    <s v="CA-2012-119291"/>
    <x v="1"/>
    <x v="263"/>
    <d v="2012-05-17T00:00:00"/>
    <s v="First Class"/>
    <s v="JO-15550"/>
    <s v="Jesus Ocampo"/>
    <x v="2"/>
    <x v="0"/>
    <x v="142"/>
    <x v="9"/>
    <x v="181"/>
    <x v="3"/>
    <s v="OFF-LA-10002312"/>
    <x v="1"/>
    <x v="2"/>
    <s v="Avery 490"/>
    <n v="47.360000000000007"/>
    <n v="4"/>
    <n v="0.2"/>
    <n v="17.759999999999998"/>
  </r>
  <r>
    <n v="697"/>
    <s v="CA-2012-119291"/>
    <x v="1"/>
    <x v="263"/>
    <d v="2012-05-17T00:00:00"/>
    <s v="First Class"/>
    <s v="JO-15550"/>
    <s v="Jesus Ocampo"/>
    <x v="2"/>
    <x v="0"/>
    <x v="142"/>
    <x v="9"/>
    <x v="181"/>
    <x v="3"/>
    <s v="OFF-EN-10000927"/>
    <x v="1"/>
    <x v="12"/>
    <s v="Jet-Pak Recycled Peel 'N' Seal Padded Mailers"/>
    <n v="200.98400000000004"/>
    <n v="7"/>
    <n v="0.2"/>
    <n v="62.807499999999976"/>
  </r>
  <r>
    <n v="698"/>
    <s v="CA-2012-119291"/>
    <x v="1"/>
    <x v="263"/>
    <d v="2012-05-17T00:00:00"/>
    <s v="First Class"/>
    <s v="JO-15550"/>
    <s v="Jesus Ocampo"/>
    <x v="2"/>
    <x v="0"/>
    <x v="142"/>
    <x v="9"/>
    <x v="181"/>
    <x v="3"/>
    <s v="OFF-LA-10003510"/>
    <x v="1"/>
    <x v="2"/>
    <s v="Avery 4027 File Folder Labels for Dot Matrix Printers, 5000 Labels per Box, White"/>
    <n v="97.696000000000012"/>
    <n v="4"/>
    <n v="0.2"/>
    <n v="31.751200000000001"/>
  </r>
  <r>
    <n v="699"/>
    <s v="CA-2012-119291"/>
    <x v="1"/>
    <x v="263"/>
    <d v="2012-05-17T00:00:00"/>
    <s v="First Class"/>
    <s v="JO-15550"/>
    <s v="Jesus Ocampo"/>
    <x v="2"/>
    <x v="0"/>
    <x v="142"/>
    <x v="9"/>
    <x v="181"/>
    <x v="3"/>
    <s v="OFF-AR-10001118"/>
    <x v="1"/>
    <x v="6"/>
    <s v="Binney &amp; Smith Crayola Metallic Crayons, 16-Color Pack"/>
    <n v="2.6960000000000002"/>
    <n v="1"/>
    <n v="0.2"/>
    <n v="0.8088000000000003"/>
  </r>
  <r>
    <n v="700"/>
    <s v="CA-2012-119291"/>
    <x v="1"/>
    <x v="263"/>
    <d v="2012-05-17T00:00:00"/>
    <s v="First Class"/>
    <s v="JO-15550"/>
    <s v="Jesus Ocampo"/>
    <x v="2"/>
    <x v="0"/>
    <x v="142"/>
    <x v="9"/>
    <x v="181"/>
    <x v="3"/>
    <s v="OFF-BI-10001575"/>
    <x v="1"/>
    <x v="8"/>
    <s v="GBC Linen Binding Covers"/>
    <n v="18.588000000000005"/>
    <n v="2"/>
    <n v="0.7"/>
    <n v="-13.6312"/>
  </r>
  <r>
    <n v="701"/>
    <s v="CA-2012-119291"/>
    <x v="1"/>
    <x v="263"/>
    <d v="2012-05-17T00:00:00"/>
    <s v="First Class"/>
    <s v="JO-15550"/>
    <s v="Jesus Ocampo"/>
    <x v="2"/>
    <x v="0"/>
    <x v="142"/>
    <x v="9"/>
    <x v="181"/>
    <x v="3"/>
    <s v="OFF-BI-10001982"/>
    <x v="1"/>
    <x v="8"/>
    <s v="Wilson Jones Custom Binder Spines &amp; Labels"/>
    <n v="4.8960000000000008"/>
    <n v="3"/>
    <n v="0.7"/>
    <n v="-3.4271999999999991"/>
  </r>
  <r>
    <n v="702"/>
    <s v="CA-2014-114552"/>
    <x v="3"/>
    <x v="264"/>
    <d v="2014-09-09T00:00:00"/>
    <s v="Standard Class"/>
    <s v="Dl-13600"/>
    <s v="Dorris liebe"/>
    <x v="1"/>
    <x v="0"/>
    <x v="138"/>
    <x v="24"/>
    <x v="177"/>
    <x v="3"/>
    <s v="FUR-FU-10002960"/>
    <x v="0"/>
    <x v="5"/>
    <s v="Eldon 200 Class Desk Accessories, Burgundy"/>
    <n v="15.072000000000003"/>
    <n v="3"/>
    <n v="0.2"/>
    <n v="4.1448"/>
  </r>
  <r>
    <n v="703"/>
    <s v="CA-2013-163755"/>
    <x v="0"/>
    <x v="254"/>
    <d v="2013-11-09T00:00:00"/>
    <s v="Second Class"/>
    <s v="AS-10285"/>
    <s v="Alejandro Savely"/>
    <x v="1"/>
    <x v="0"/>
    <x v="4"/>
    <x v="4"/>
    <x v="5"/>
    <x v="1"/>
    <s v="FUR-FU-10003394"/>
    <x v="0"/>
    <x v="5"/>
    <s v="Tenex &quot;The Solids&quot; Textured Chair Mats"/>
    <n v="209.88"/>
    <n v="3"/>
    <n v="0"/>
    <n v="35.679599999999979"/>
  </r>
  <r>
    <n v="704"/>
    <s v="CA-2012-142027"/>
    <x v="1"/>
    <x v="265"/>
    <d v="2012-04-14T00:00:00"/>
    <s v="Standard Class"/>
    <s v="JK-15370"/>
    <s v="Jay Kimmel"/>
    <x v="0"/>
    <x v="0"/>
    <x v="85"/>
    <x v="1"/>
    <x v="106"/>
    <x v="1"/>
    <s v="FUR-TA-10002774"/>
    <x v="0"/>
    <x v="3"/>
    <s v="Laminate Occasional Tables"/>
    <n v="369.91200000000003"/>
    <n v="3"/>
    <n v="0.2"/>
    <n v="-13.871700000000047"/>
  </r>
  <r>
    <n v="705"/>
    <s v="CA-2011-138527"/>
    <x v="2"/>
    <x v="171"/>
    <d v="2011-09-17T00:00:00"/>
    <s v="Standard Class"/>
    <s v="BN-11470"/>
    <s v="Brad Norvell"/>
    <x v="1"/>
    <x v="0"/>
    <x v="143"/>
    <x v="3"/>
    <x v="182"/>
    <x v="0"/>
    <s v="OFF-PA-10001800"/>
    <x v="1"/>
    <x v="10"/>
    <s v="Xerox 220"/>
    <n v="10.368000000000002"/>
    <n v="2"/>
    <n v="0.2"/>
    <n v="3.6288"/>
  </r>
  <r>
    <n v="706"/>
    <s v="CA-2011-138527"/>
    <x v="2"/>
    <x v="171"/>
    <d v="2011-09-17T00:00:00"/>
    <s v="Standard Class"/>
    <s v="BN-11470"/>
    <s v="Brad Norvell"/>
    <x v="1"/>
    <x v="0"/>
    <x v="143"/>
    <x v="3"/>
    <x v="182"/>
    <x v="0"/>
    <s v="OFF-AP-10001469"/>
    <x v="1"/>
    <x v="9"/>
    <s v="Fellowes 8 Outlet Superior Workstation Surge Protector"/>
    <n v="166.84"/>
    <n v="5"/>
    <n v="0.2"/>
    <n v="18.769499999999987"/>
  </r>
  <r>
    <n v="707"/>
    <s v="CA-2011-138527"/>
    <x v="2"/>
    <x v="171"/>
    <d v="2011-09-17T00:00:00"/>
    <s v="Standard Class"/>
    <s v="BN-11470"/>
    <s v="Brad Norvell"/>
    <x v="1"/>
    <x v="0"/>
    <x v="143"/>
    <x v="3"/>
    <x v="182"/>
    <x v="0"/>
    <s v="TEC-AC-10002399"/>
    <x v="2"/>
    <x v="11"/>
    <s v="SanDisk Cruzer 32 GB USB Flash Drive"/>
    <n v="15.216000000000001"/>
    <n v="1"/>
    <n v="0.2"/>
    <n v="2.2823999999999991"/>
  </r>
  <r>
    <n v="708"/>
    <s v="CA-2011-112158"/>
    <x v="2"/>
    <x v="266"/>
    <d v="2011-12-04T00:00:00"/>
    <s v="First Class"/>
    <s v="DP-13165"/>
    <s v="David Philippe"/>
    <x v="0"/>
    <x v="0"/>
    <x v="20"/>
    <x v="15"/>
    <x v="45"/>
    <x v="3"/>
    <s v="TEC-AC-10003628"/>
    <x v="2"/>
    <x v="11"/>
    <s v="Logitech 910-002974 M325 Wireless Mouse for Web Scrolling"/>
    <n v="119.96"/>
    <n v="4"/>
    <n v="0"/>
    <n v="52.78240000000001"/>
  </r>
  <r>
    <n v="709"/>
    <s v="CA-2011-112158"/>
    <x v="2"/>
    <x v="266"/>
    <d v="2011-12-04T00:00:00"/>
    <s v="First Class"/>
    <s v="DP-13165"/>
    <s v="David Philippe"/>
    <x v="0"/>
    <x v="0"/>
    <x v="20"/>
    <x v="15"/>
    <x v="45"/>
    <x v="3"/>
    <s v="FUR-BO-10003272"/>
    <x v="0"/>
    <x v="0"/>
    <s v="O'Sullivan Living Dimensions 5-Shelf Bookcases"/>
    <n v="883.92"/>
    <n v="5"/>
    <n v="0.2"/>
    <n v="-110.49000000000007"/>
  </r>
  <r>
    <n v="710"/>
    <s v="CA-2011-112158"/>
    <x v="2"/>
    <x v="266"/>
    <d v="2011-12-04T00:00:00"/>
    <s v="First Class"/>
    <s v="DP-13165"/>
    <s v="David Philippe"/>
    <x v="0"/>
    <x v="0"/>
    <x v="20"/>
    <x v="15"/>
    <x v="45"/>
    <x v="3"/>
    <s v="OFF-BI-10000050"/>
    <x v="1"/>
    <x v="8"/>
    <s v="Angle-D Binders with Locking Rings, Label Holders"/>
    <n v="46.72"/>
    <n v="8"/>
    <n v="0.2"/>
    <n v="15.767999999999997"/>
  </r>
  <r>
    <n v="711"/>
    <s v="CA-2011-113887"/>
    <x v="2"/>
    <x v="267"/>
    <d v="2011-04-07T00:00:00"/>
    <s v="First Class"/>
    <s v="TH-21550"/>
    <s v="Tracy Hopkins"/>
    <x v="2"/>
    <x v="0"/>
    <x v="20"/>
    <x v="15"/>
    <x v="45"/>
    <x v="3"/>
    <s v="OFF-PA-10004071"/>
    <x v="1"/>
    <x v="10"/>
    <s v="Eaton Premium Continuous-Feed Paper, 25% Cotton, Letter Size, White, 1000 Shts/Box"/>
    <n v="55.48"/>
    <n v="1"/>
    <n v="0"/>
    <n v="26.630399999999998"/>
  </r>
  <r>
    <n v="712"/>
    <s v="CA-2014-146136"/>
    <x v="3"/>
    <x v="213"/>
    <d v="2014-09-08T00:00:00"/>
    <s v="Standard Class"/>
    <s v="AP-10915"/>
    <s v="Arthur Prichep"/>
    <x v="0"/>
    <x v="0"/>
    <x v="144"/>
    <x v="2"/>
    <x v="183"/>
    <x v="0"/>
    <s v="OFF-EN-10001219"/>
    <x v="1"/>
    <x v="12"/>
    <s v="#10- 4 1/8&quot; x 9 1/2&quot; Security-Tint Envelopes"/>
    <n v="24.448"/>
    <n v="4"/>
    <n v="0.2"/>
    <n v="8.8623999999999992"/>
  </r>
  <r>
    <n v="713"/>
    <s v="US-2014-100048"/>
    <x v="3"/>
    <x v="240"/>
    <d v="2014-05-25T00:00:00"/>
    <s v="Standard Class"/>
    <s v="RS-19765"/>
    <s v="Roland Schwarz"/>
    <x v="1"/>
    <x v="0"/>
    <x v="145"/>
    <x v="15"/>
    <x v="184"/>
    <x v="3"/>
    <s v="OFF-AP-10001154"/>
    <x v="1"/>
    <x v="9"/>
    <s v="Bionaire Personal Warm Mist Humidifier/Vaporizer"/>
    <n v="281.34000000000003"/>
    <n v="6"/>
    <n v="0"/>
    <n v="109.72260000000001"/>
  </r>
  <r>
    <n v="714"/>
    <s v="US-2014-100048"/>
    <x v="3"/>
    <x v="240"/>
    <d v="2014-05-25T00:00:00"/>
    <s v="Standard Class"/>
    <s v="RS-19765"/>
    <s v="Roland Schwarz"/>
    <x v="1"/>
    <x v="0"/>
    <x v="145"/>
    <x v="15"/>
    <x v="184"/>
    <x v="3"/>
    <s v="TEC-PH-10003012"/>
    <x v="2"/>
    <x v="7"/>
    <s v="Nortel Meridian M3904 Professional Digital phone"/>
    <n v="307.98"/>
    <n v="2"/>
    <n v="0"/>
    <n v="89.314199999999971"/>
  </r>
  <r>
    <n v="715"/>
    <s v="US-2014-100048"/>
    <x v="3"/>
    <x v="240"/>
    <d v="2014-05-25T00:00:00"/>
    <s v="Standard Class"/>
    <s v="RS-19765"/>
    <s v="Roland Schwarz"/>
    <x v="1"/>
    <x v="0"/>
    <x v="145"/>
    <x v="15"/>
    <x v="184"/>
    <x v="3"/>
    <s v="TEC-AC-10001606"/>
    <x v="2"/>
    <x v="11"/>
    <s v="Logitech Wireless Performance Mouse MX for PC and Mac"/>
    <n v="299.96999999999997"/>
    <n v="3"/>
    <n v="0"/>
    <n v="113.98860000000001"/>
  </r>
  <r>
    <n v="716"/>
    <s v="CA-2011-153150"/>
    <x v="2"/>
    <x v="268"/>
    <d v="2011-07-06T00:00:00"/>
    <s v="Second Class"/>
    <s v="Dl-13600"/>
    <s v="Dorris liebe"/>
    <x v="1"/>
    <x v="0"/>
    <x v="4"/>
    <x v="4"/>
    <x v="59"/>
    <x v="1"/>
    <s v="OFF-BI-10003355"/>
    <x v="1"/>
    <x v="8"/>
    <s v="Cardinal Holdit Business Card Pockets"/>
    <n v="19.920000000000002"/>
    <n v="5"/>
    <n v="0.2"/>
    <n v="6.9719999999999995"/>
  </r>
  <r>
    <n v="717"/>
    <s v="CA-2011-130092"/>
    <x v="2"/>
    <x v="269"/>
    <d v="2011-01-15T00:00:00"/>
    <s v="First Class"/>
    <s v="SV-20365"/>
    <s v="Seth Vernon"/>
    <x v="0"/>
    <x v="0"/>
    <x v="18"/>
    <x v="13"/>
    <x v="21"/>
    <x v="3"/>
    <s v="FUR-FU-10000010"/>
    <x v="0"/>
    <x v="5"/>
    <s v="DAX Value U-Channel Document Frames, Easel Back"/>
    <n v="9.94"/>
    <n v="2"/>
    <n v="0"/>
    <n v="3.0813999999999995"/>
  </r>
  <r>
    <n v="718"/>
    <s v="CA-2014-108910"/>
    <x v="3"/>
    <x v="241"/>
    <d v="2014-09-30T00:00:00"/>
    <s v="Standard Class"/>
    <s v="KC-16540"/>
    <s v="Kelly Collister"/>
    <x v="0"/>
    <x v="0"/>
    <x v="46"/>
    <x v="24"/>
    <x v="55"/>
    <x v="3"/>
    <s v="FUR-FU-10002253"/>
    <x v="0"/>
    <x v="5"/>
    <s v="Howard Miller 13&quot; Diameter Pewter Finish Round Wall Clock"/>
    <n v="103.05599999999998"/>
    <n v="3"/>
    <n v="0.2"/>
    <n v="24.475800000000007"/>
  </r>
  <r>
    <n v="719"/>
    <s v="CA-2011-104472"/>
    <x v="2"/>
    <x v="270"/>
    <d v="2011-06-07T00:00:00"/>
    <s v="Standard Class"/>
    <s v="CK-12325"/>
    <s v="Christine Kargatis"/>
    <x v="2"/>
    <x v="0"/>
    <x v="11"/>
    <x v="7"/>
    <x v="12"/>
    <x v="1"/>
    <s v="OFF-BI-10001658"/>
    <x v="1"/>
    <x v="8"/>
    <s v="GBC Standard Therm-A-Bind Covers"/>
    <n v="59.808000000000007"/>
    <n v="3"/>
    <n v="0.2"/>
    <n v="19.4376"/>
  </r>
  <r>
    <n v="720"/>
    <s v="CA-2011-104472"/>
    <x v="2"/>
    <x v="270"/>
    <d v="2011-06-07T00:00:00"/>
    <s v="Standard Class"/>
    <s v="CK-12325"/>
    <s v="Christine Kargatis"/>
    <x v="2"/>
    <x v="0"/>
    <x v="11"/>
    <x v="7"/>
    <x v="12"/>
    <x v="1"/>
    <s v="FUR-FU-10000246"/>
    <x v="0"/>
    <x v="5"/>
    <s v="Aluminum Document Frame"/>
    <n v="73.320000000000007"/>
    <n v="6"/>
    <n v="0"/>
    <n v="21.995999999999992"/>
  </r>
  <r>
    <n v="721"/>
    <s v="CA-2013-112942"/>
    <x v="0"/>
    <x v="271"/>
    <d v="2013-02-18T00:00:00"/>
    <s v="Standard Class"/>
    <s v="RD-19810"/>
    <s v="Ross DeVincentis"/>
    <x v="2"/>
    <x v="0"/>
    <x v="1"/>
    <x v="1"/>
    <x v="62"/>
    <x v="1"/>
    <s v="OFF-PA-10004092"/>
    <x v="1"/>
    <x v="10"/>
    <s v="Tops Green Bar Computer Printout Paper"/>
    <n v="146.82"/>
    <n v="3"/>
    <n v="0"/>
    <n v="73.41"/>
  </r>
  <r>
    <n v="722"/>
    <s v="CA-2013-142335"/>
    <x v="0"/>
    <x v="272"/>
    <d v="2013-12-20T00:00:00"/>
    <s v="Standard Class"/>
    <s v="MP-17965"/>
    <s v="Michael Paige"/>
    <x v="1"/>
    <x v="0"/>
    <x v="66"/>
    <x v="12"/>
    <x v="185"/>
    <x v="2"/>
    <s v="FUR-TA-10000198"/>
    <x v="0"/>
    <x v="3"/>
    <s v="Chromcraft Bull-Nose Wood Oval Conference Tables &amp; Bases"/>
    <n v="1652.94"/>
    <n v="3"/>
    <n v="0"/>
    <n v="231.41160000000002"/>
  </r>
  <r>
    <n v="723"/>
    <s v="CA-2013-142335"/>
    <x v="0"/>
    <x v="272"/>
    <d v="2013-12-20T00:00:00"/>
    <s v="Standard Class"/>
    <s v="MP-17965"/>
    <s v="Michael Paige"/>
    <x v="1"/>
    <x v="0"/>
    <x v="66"/>
    <x v="12"/>
    <x v="185"/>
    <x v="2"/>
    <s v="OFF-ST-10000036"/>
    <x v="1"/>
    <x v="4"/>
    <s v="Recycled Data-Pak for Archival Bound Computer Printouts, 12-1/2 x 12-1/2 x 16"/>
    <n v="296.37"/>
    <n v="3"/>
    <n v="0"/>
    <n v="80.019899999999993"/>
  </r>
  <r>
    <n v="724"/>
    <s v="CA-2011-117429"/>
    <x v="2"/>
    <x v="273"/>
    <d v="2011-10-13T00:00:00"/>
    <s v="Standard Class"/>
    <s v="MR-17545"/>
    <s v="Mathew Reese"/>
    <x v="2"/>
    <x v="0"/>
    <x v="10"/>
    <x v="9"/>
    <x v="11"/>
    <x v="3"/>
    <s v="FUR-FU-10000222"/>
    <x v="0"/>
    <x v="5"/>
    <s v="Seth Thomas 16&quot; Steel Case Clock"/>
    <n v="129.91999999999999"/>
    <n v="5"/>
    <n v="0.2"/>
    <n v="21.112000000000002"/>
  </r>
  <r>
    <n v="725"/>
    <s v="CA-2013-114713"/>
    <x v="0"/>
    <x v="274"/>
    <d v="2013-07-13T00:00:00"/>
    <s v="Standard Class"/>
    <s v="SC-20695"/>
    <s v="Steve Chapman"/>
    <x v="1"/>
    <x v="0"/>
    <x v="146"/>
    <x v="2"/>
    <x v="186"/>
    <x v="0"/>
    <s v="OFF-SU-10004664"/>
    <x v="1"/>
    <x v="14"/>
    <s v="Acme Softgrip Scissors"/>
    <n v="45.584000000000003"/>
    <n v="7"/>
    <n v="0.2"/>
    <n v="5.1281999999999996"/>
  </r>
  <r>
    <n v="726"/>
    <s v="CA-2014-144113"/>
    <x v="3"/>
    <x v="118"/>
    <d v="2014-09-21T00:00:00"/>
    <s v="Standard Class"/>
    <s v="JF-15355"/>
    <s v="Jay Fein"/>
    <x v="0"/>
    <x v="0"/>
    <x v="89"/>
    <x v="5"/>
    <x v="110"/>
    <x v="2"/>
    <s v="OFF-EN-10001141"/>
    <x v="1"/>
    <x v="12"/>
    <s v="Manila Recycled Extra-Heavyweight Clasp Envelopes, 6&quot; x 9&quot;"/>
    <n v="17.568000000000001"/>
    <n v="2"/>
    <n v="0.2"/>
    <n v="6.3684000000000003"/>
  </r>
  <r>
    <n v="727"/>
    <s v="CA-2014-144113"/>
    <x v="3"/>
    <x v="118"/>
    <d v="2014-09-21T00:00:00"/>
    <s v="Standard Class"/>
    <s v="JF-15355"/>
    <s v="Jay Fein"/>
    <x v="0"/>
    <x v="0"/>
    <x v="89"/>
    <x v="5"/>
    <x v="110"/>
    <x v="2"/>
    <s v="TEC-PH-10002170"/>
    <x v="2"/>
    <x v="7"/>
    <s v="ClearSounds CSC500 Amplified Spirit Phone Corded phone"/>
    <n v="55.991999999999997"/>
    <n v="1"/>
    <n v="0.2"/>
    <n v="5.5992000000000015"/>
  </r>
  <r>
    <n v="728"/>
    <s v="US-2013-150861"/>
    <x v="0"/>
    <x v="275"/>
    <d v="2013-12-07T00:00:00"/>
    <s v="First Class"/>
    <s v="EG-13900"/>
    <s v="Emily Grady"/>
    <x v="0"/>
    <x v="0"/>
    <x v="147"/>
    <x v="15"/>
    <x v="187"/>
    <x v="3"/>
    <s v="OFF-PA-10001954"/>
    <x v="1"/>
    <x v="10"/>
    <s v="Xerox 1964"/>
    <n v="182.72"/>
    <n v="8"/>
    <n v="0"/>
    <n v="84.051199999999994"/>
  </r>
  <r>
    <n v="729"/>
    <s v="US-2013-150861"/>
    <x v="0"/>
    <x v="275"/>
    <d v="2013-12-07T00:00:00"/>
    <s v="First Class"/>
    <s v="EG-13900"/>
    <s v="Emily Grady"/>
    <x v="0"/>
    <x v="0"/>
    <x v="147"/>
    <x v="15"/>
    <x v="187"/>
    <x v="3"/>
    <s v="FUR-TA-10002228"/>
    <x v="0"/>
    <x v="3"/>
    <s v="Bevis Traditional Conference Table Top, Plinth Base"/>
    <n v="400.03199999999998"/>
    <n v="2"/>
    <n v="0.4"/>
    <n v="-153.34560000000005"/>
  </r>
  <r>
    <n v="730"/>
    <s v="US-2013-150861"/>
    <x v="0"/>
    <x v="275"/>
    <d v="2013-12-07T00:00:00"/>
    <s v="First Class"/>
    <s v="EG-13900"/>
    <s v="Emily Grady"/>
    <x v="0"/>
    <x v="0"/>
    <x v="147"/>
    <x v="15"/>
    <x v="187"/>
    <x v="3"/>
    <s v="OFF-ST-10004634"/>
    <x v="1"/>
    <x v="4"/>
    <s v="Personal Folder Holder, Ebony"/>
    <n v="33.630000000000003"/>
    <n v="3"/>
    <n v="0"/>
    <n v="10.088999999999999"/>
  </r>
  <r>
    <n v="731"/>
    <s v="US-2013-150861"/>
    <x v="0"/>
    <x v="275"/>
    <d v="2013-12-07T00:00:00"/>
    <s v="First Class"/>
    <s v="EG-13900"/>
    <s v="Emily Grady"/>
    <x v="0"/>
    <x v="0"/>
    <x v="147"/>
    <x v="15"/>
    <x v="187"/>
    <x v="3"/>
    <s v="FUR-CH-10002965"/>
    <x v="0"/>
    <x v="1"/>
    <s v="Global Leather Highback Executive Chair with Pneumatic Height Adjustment, Black"/>
    <n v="542.64599999999996"/>
    <n v="3"/>
    <n v="0.1"/>
    <n v="102.49980000000001"/>
  </r>
  <r>
    <n v="732"/>
    <s v="US-2013-150861"/>
    <x v="0"/>
    <x v="275"/>
    <d v="2013-12-07T00:00:00"/>
    <s v="First Class"/>
    <s v="EG-13900"/>
    <s v="Emily Grady"/>
    <x v="0"/>
    <x v="0"/>
    <x v="147"/>
    <x v="15"/>
    <x v="187"/>
    <x v="3"/>
    <s v="OFF-LA-10001317"/>
    <x v="1"/>
    <x v="2"/>
    <s v="Avery 520"/>
    <n v="6.3"/>
    <n v="2"/>
    <n v="0"/>
    <n v="3.024"/>
  </r>
  <r>
    <n v="733"/>
    <s v="CA-2014-131954"/>
    <x v="3"/>
    <x v="276"/>
    <d v="2014-01-26T00:00:00"/>
    <s v="Standard Class"/>
    <s v="DS-13030"/>
    <s v="Darrin Sayre"/>
    <x v="2"/>
    <x v="0"/>
    <x v="4"/>
    <x v="4"/>
    <x v="60"/>
    <x v="1"/>
    <s v="OFF-ST-10000736"/>
    <x v="1"/>
    <x v="4"/>
    <s v="Carina Double Wide Media Storage Towers in Natural &amp; Black"/>
    <n v="242.94"/>
    <n v="3"/>
    <n v="0"/>
    <n v="9.7175999999999902"/>
  </r>
  <r>
    <n v="734"/>
    <s v="CA-2014-131954"/>
    <x v="3"/>
    <x v="276"/>
    <d v="2014-01-26T00:00:00"/>
    <s v="Standard Class"/>
    <s v="DS-13030"/>
    <s v="Darrin Sayre"/>
    <x v="2"/>
    <x v="0"/>
    <x v="4"/>
    <x v="4"/>
    <x v="60"/>
    <x v="1"/>
    <s v="TEC-AC-10003610"/>
    <x v="2"/>
    <x v="11"/>
    <s v="Logitech Illuminated - Keyboard"/>
    <n v="179.97"/>
    <n v="3"/>
    <n v="0"/>
    <n v="86.385600000000011"/>
  </r>
  <r>
    <n v="735"/>
    <s v="CA-2014-131954"/>
    <x v="3"/>
    <x v="276"/>
    <d v="2014-01-26T00:00:00"/>
    <s v="Standard Class"/>
    <s v="DS-13030"/>
    <s v="Darrin Sayre"/>
    <x v="2"/>
    <x v="0"/>
    <x v="4"/>
    <x v="4"/>
    <x v="60"/>
    <x v="1"/>
    <s v="OFF-BI-10003982"/>
    <x v="1"/>
    <x v="8"/>
    <s v="Wilson Jones Century Plastic Molded Ring Binders"/>
    <n v="99.695999999999998"/>
    <n v="6"/>
    <n v="0.2"/>
    <n v="33.647399999999998"/>
  </r>
  <r>
    <n v="736"/>
    <s v="CA-2014-131954"/>
    <x v="3"/>
    <x v="276"/>
    <d v="2014-01-26T00:00:00"/>
    <s v="Standard Class"/>
    <s v="DS-13030"/>
    <s v="Darrin Sayre"/>
    <x v="2"/>
    <x v="0"/>
    <x v="4"/>
    <x v="4"/>
    <x v="60"/>
    <x v="1"/>
    <s v="OFF-BI-10003291"/>
    <x v="1"/>
    <x v="8"/>
    <s v="Wilson Jones Leather-Like Binders with DublLock Round Rings"/>
    <n v="27.936000000000003"/>
    <n v="4"/>
    <n v="0.2"/>
    <n v="9.4283999999999963"/>
  </r>
  <r>
    <n v="737"/>
    <s v="CA-2014-131954"/>
    <x v="3"/>
    <x v="276"/>
    <d v="2014-01-26T00:00:00"/>
    <s v="Standard Class"/>
    <s v="DS-13030"/>
    <s v="Darrin Sayre"/>
    <x v="2"/>
    <x v="0"/>
    <x v="4"/>
    <x v="4"/>
    <x v="60"/>
    <x v="1"/>
    <s v="FUR-BO-10001619"/>
    <x v="0"/>
    <x v="0"/>
    <s v="O'Sullivan Cherrywood Estates Traditional Bookcase"/>
    <n v="84.98"/>
    <n v="1"/>
    <n v="0"/>
    <n v="18.695599999999999"/>
  </r>
  <r>
    <n v="738"/>
    <s v="CA-2014-131954"/>
    <x v="3"/>
    <x v="276"/>
    <d v="2014-01-26T00:00:00"/>
    <s v="Standard Class"/>
    <s v="DS-13030"/>
    <s v="Darrin Sayre"/>
    <x v="2"/>
    <x v="0"/>
    <x v="4"/>
    <x v="4"/>
    <x v="60"/>
    <x v="1"/>
    <s v="OFF-BI-10000138"/>
    <x v="1"/>
    <x v="8"/>
    <s v="Acco Translucent Poly Ring Binders"/>
    <n v="18.72"/>
    <n v="5"/>
    <n v="0.2"/>
    <n v="6.5519999999999996"/>
  </r>
  <r>
    <n v="739"/>
    <s v="CA-2011-132500"/>
    <x v="2"/>
    <x v="78"/>
    <d v="2011-09-12T00:00:00"/>
    <s v="Standard Class"/>
    <s v="GZ-14470"/>
    <s v="Gary Zandusky"/>
    <x v="0"/>
    <x v="0"/>
    <x v="8"/>
    <x v="1"/>
    <x v="94"/>
    <x v="1"/>
    <s v="TEC-AC-10001383"/>
    <x v="2"/>
    <x v="11"/>
    <s v="Logitech Wireless Touch Keyboard K400"/>
    <n v="49.98"/>
    <n v="2"/>
    <n v="0"/>
    <n v="8.4965999999999937"/>
  </r>
  <r>
    <n v="740"/>
    <s v="CA-2011-112326"/>
    <x v="2"/>
    <x v="277"/>
    <d v="2011-01-09T00:00:00"/>
    <s v="Standard Class"/>
    <s v="PO-19195"/>
    <s v="Phillina Ober"/>
    <x v="2"/>
    <x v="0"/>
    <x v="14"/>
    <x v="10"/>
    <x v="17"/>
    <x v="2"/>
    <s v="OFF-LA-10003223"/>
    <x v="1"/>
    <x v="2"/>
    <s v="Avery 508"/>
    <n v="11.784000000000001"/>
    <n v="3"/>
    <n v="0.2"/>
    <n v="4.2716999999999992"/>
  </r>
  <r>
    <n v="741"/>
    <s v="CA-2011-112326"/>
    <x v="2"/>
    <x v="277"/>
    <d v="2011-01-09T00:00:00"/>
    <s v="Standard Class"/>
    <s v="PO-19195"/>
    <s v="Phillina Ober"/>
    <x v="2"/>
    <x v="0"/>
    <x v="14"/>
    <x v="10"/>
    <x v="17"/>
    <x v="2"/>
    <s v="OFF-ST-10002743"/>
    <x v="1"/>
    <x v="4"/>
    <s v="SAFCO Boltless Steel Shelving"/>
    <n v="272.73599999999999"/>
    <n v="3"/>
    <n v="0.2"/>
    <n v="-64.774800000000013"/>
  </r>
  <r>
    <n v="742"/>
    <s v="CA-2011-112326"/>
    <x v="2"/>
    <x v="277"/>
    <d v="2011-01-09T00:00:00"/>
    <s v="Standard Class"/>
    <s v="PO-19195"/>
    <s v="Phillina Ober"/>
    <x v="2"/>
    <x v="0"/>
    <x v="14"/>
    <x v="10"/>
    <x v="17"/>
    <x v="2"/>
    <s v="OFF-BI-10004094"/>
    <x v="1"/>
    <x v="8"/>
    <s v="GBC Standard Plastic Binding Systems Combs"/>
    <n v="3.5399999999999991"/>
    <n v="2"/>
    <n v="0.8"/>
    <n v="-5.4870000000000001"/>
  </r>
  <r>
    <n v="743"/>
    <s v="US-2013-146710"/>
    <x v="0"/>
    <x v="278"/>
    <d v="2013-09-02T00:00:00"/>
    <s v="Standard Class"/>
    <s v="SS-20875"/>
    <s v="Sung Shariari"/>
    <x v="0"/>
    <x v="0"/>
    <x v="61"/>
    <x v="5"/>
    <x v="77"/>
    <x v="2"/>
    <s v="OFF-SU-10004498"/>
    <x v="1"/>
    <x v="14"/>
    <s v="Martin-Yale Premier Letter Opener"/>
    <n v="51.52000000000001"/>
    <n v="5"/>
    <n v="0.2"/>
    <n v="-10.948000000000002"/>
  </r>
  <r>
    <n v="744"/>
    <s v="US-2013-146710"/>
    <x v="0"/>
    <x v="278"/>
    <d v="2013-09-02T00:00:00"/>
    <s v="Standard Class"/>
    <s v="SS-20875"/>
    <s v="Sung Shariari"/>
    <x v="0"/>
    <x v="0"/>
    <x v="61"/>
    <x v="5"/>
    <x v="77"/>
    <x v="2"/>
    <s v="OFF-PA-10002615"/>
    <x v="1"/>
    <x v="10"/>
    <s v="Ampad Gold Fibre Wirebound Steno Books, 6&quot; x 9&quot;, Gregg Ruled"/>
    <n v="3.5280000000000005"/>
    <n v="1"/>
    <n v="0.2"/>
    <n v="1.1465999999999998"/>
  </r>
  <r>
    <n v="745"/>
    <s v="US-2013-146710"/>
    <x v="0"/>
    <x v="278"/>
    <d v="2013-09-02T00:00:00"/>
    <s v="Standard Class"/>
    <s v="SS-20875"/>
    <s v="Sung Shariari"/>
    <x v="0"/>
    <x v="0"/>
    <x v="61"/>
    <x v="5"/>
    <x v="77"/>
    <x v="2"/>
    <s v="OFF-PA-10004971"/>
    <x v="1"/>
    <x v="10"/>
    <s v="Xerox 196"/>
    <n v="4.6240000000000006"/>
    <n v="1"/>
    <n v="0.2"/>
    <n v="1.6762000000000001"/>
  </r>
  <r>
    <n v="746"/>
    <s v="US-2013-146710"/>
    <x v="0"/>
    <x v="278"/>
    <d v="2013-09-02T00:00:00"/>
    <s v="Standard Class"/>
    <s v="SS-20875"/>
    <s v="Sung Shariari"/>
    <x v="0"/>
    <x v="0"/>
    <x v="61"/>
    <x v="5"/>
    <x v="77"/>
    <x v="2"/>
    <s v="OFF-SU-10004261"/>
    <x v="1"/>
    <x v="14"/>
    <s v="Fiskars 8&quot; Scissors, 2/Pack"/>
    <n v="55.167999999999999"/>
    <n v="4"/>
    <n v="0.2"/>
    <n v="6.2063999999999897"/>
  </r>
  <r>
    <n v="747"/>
    <s v="CA-2011-124429"/>
    <x v="2"/>
    <x v="279"/>
    <d v="2011-05-27T00:00:00"/>
    <s v="Same Day"/>
    <s v="MH-17785"/>
    <s v="Maya Herman"/>
    <x v="1"/>
    <x v="0"/>
    <x v="70"/>
    <x v="1"/>
    <x v="188"/>
    <x v="1"/>
    <s v="FUR-TA-10002607"/>
    <x v="0"/>
    <x v="3"/>
    <s v="KI Conference Tables"/>
    <n v="567.12"/>
    <n v="10"/>
    <n v="0.2"/>
    <n v="-28.355999999999952"/>
  </r>
  <r>
    <n v="748"/>
    <s v="CA-2011-124429"/>
    <x v="2"/>
    <x v="279"/>
    <d v="2011-05-27T00:00:00"/>
    <s v="Same Day"/>
    <s v="MH-17785"/>
    <s v="Maya Herman"/>
    <x v="1"/>
    <x v="0"/>
    <x v="70"/>
    <x v="1"/>
    <x v="188"/>
    <x v="1"/>
    <s v="OFF-ST-10001809"/>
    <x v="1"/>
    <x v="4"/>
    <s v="Fellowes Officeware Wire Shelving"/>
    <n v="359.32"/>
    <n v="4"/>
    <n v="0"/>
    <n v="7.1863999999999919"/>
  </r>
  <r>
    <n v="749"/>
    <s v="CA-2013-150889"/>
    <x v="0"/>
    <x v="231"/>
    <d v="2013-03-23T00:00:00"/>
    <s v="Second Class"/>
    <s v="PB-19105"/>
    <s v="Peter Bühler"/>
    <x v="0"/>
    <x v="0"/>
    <x v="148"/>
    <x v="10"/>
    <x v="189"/>
    <x v="2"/>
    <s v="TEC-PH-10000004"/>
    <x v="2"/>
    <x v="7"/>
    <s v="Belkin iPhone and iPad Lightning Cable"/>
    <n v="11.992000000000001"/>
    <n v="1"/>
    <n v="0.2"/>
    <n v="0.89939999999999909"/>
  </r>
  <r>
    <n v="750"/>
    <s v="CA-2014-126074"/>
    <x v="3"/>
    <x v="280"/>
    <d v="2014-10-07T00:00:00"/>
    <s v="Standard Class"/>
    <s v="RF-19735"/>
    <s v="Roland Fjeld"/>
    <x v="0"/>
    <x v="0"/>
    <x v="149"/>
    <x v="12"/>
    <x v="190"/>
    <x v="2"/>
    <s v="OFF-BI-10003638"/>
    <x v="1"/>
    <x v="8"/>
    <s v="GBC Durable Plastic Covers"/>
    <n v="58.050000000000004"/>
    <n v="3"/>
    <n v="0"/>
    <n v="26.702999999999999"/>
  </r>
  <r>
    <n v="751"/>
    <s v="CA-2014-126074"/>
    <x v="3"/>
    <x v="280"/>
    <d v="2014-10-07T00:00:00"/>
    <s v="Standard Class"/>
    <s v="RF-19735"/>
    <s v="Roland Fjeld"/>
    <x v="0"/>
    <x v="0"/>
    <x v="149"/>
    <x v="12"/>
    <x v="190"/>
    <x v="2"/>
    <s v="FUR-FU-10003577"/>
    <x v="0"/>
    <x v="5"/>
    <s v="Nu-Dell Leatherette Frames"/>
    <n v="157.74"/>
    <n v="11"/>
    <n v="0"/>
    <n v="56.7864"/>
  </r>
  <r>
    <n v="752"/>
    <s v="CA-2014-126074"/>
    <x v="3"/>
    <x v="280"/>
    <d v="2014-10-07T00:00:00"/>
    <s v="Standard Class"/>
    <s v="RF-19735"/>
    <s v="Roland Fjeld"/>
    <x v="0"/>
    <x v="0"/>
    <x v="149"/>
    <x v="12"/>
    <x v="190"/>
    <x v="2"/>
    <s v="OFF-AR-10003478"/>
    <x v="1"/>
    <x v="6"/>
    <s v="Avery Hi-Liter EverBold Pen Style Fluorescent Highlighters, 4/Pack"/>
    <n v="56.980000000000004"/>
    <n v="7"/>
    <n v="0"/>
    <n v="22.792000000000002"/>
  </r>
  <r>
    <n v="753"/>
    <s v="CA-2014-126074"/>
    <x v="3"/>
    <x v="280"/>
    <d v="2014-10-07T00:00:00"/>
    <s v="Standard Class"/>
    <s v="RF-19735"/>
    <s v="Roland Fjeld"/>
    <x v="0"/>
    <x v="0"/>
    <x v="149"/>
    <x v="12"/>
    <x v="190"/>
    <x v="2"/>
    <s v="OFF-BI-10000546"/>
    <x v="1"/>
    <x v="8"/>
    <s v="Avery Durable Binders"/>
    <n v="2.88"/>
    <n v="1"/>
    <n v="0"/>
    <n v="1.4112"/>
  </r>
  <r>
    <n v="754"/>
    <s v="CA-2013-110499"/>
    <x v="0"/>
    <x v="281"/>
    <d v="2013-04-10T00:00:00"/>
    <s v="First Class"/>
    <s v="YC-21895"/>
    <s v="Yoseph Carroll"/>
    <x v="1"/>
    <x v="0"/>
    <x v="8"/>
    <x v="1"/>
    <x v="94"/>
    <x v="1"/>
    <s v="TEC-CO-10002095"/>
    <x v="2"/>
    <x v="16"/>
    <s v="Hewlett Packard 610 Color Digital Copier / Printer"/>
    <n v="1199.9760000000001"/>
    <n v="3"/>
    <n v="0.2"/>
    <n v="374.99249999999995"/>
  </r>
  <r>
    <n v="755"/>
    <s v="CA-2012-135272"/>
    <x v="1"/>
    <x v="214"/>
    <d v="2012-12-12T00:00:00"/>
    <s v="Standard Class"/>
    <s v="MS-17830"/>
    <s v="Melanie Seite"/>
    <x v="0"/>
    <x v="0"/>
    <x v="1"/>
    <x v="1"/>
    <x v="1"/>
    <x v="1"/>
    <s v="FUR-FU-10002759"/>
    <x v="0"/>
    <x v="5"/>
    <s v="12-1/2 Diameter Round Wall Clock"/>
    <n v="79.92"/>
    <n v="4"/>
    <n v="0"/>
    <n v="28.7712"/>
  </r>
  <r>
    <n v="756"/>
    <s v="CA-2013-140928"/>
    <x v="0"/>
    <x v="31"/>
    <d v="2013-09-23T00:00:00"/>
    <s v="Standard Class"/>
    <s v="NB-18655"/>
    <s v="Nona Balk"/>
    <x v="1"/>
    <x v="0"/>
    <x v="108"/>
    <x v="2"/>
    <x v="133"/>
    <x v="0"/>
    <s v="FUR-TA-10001095"/>
    <x v="0"/>
    <x v="3"/>
    <s v="Chromcraft Round Conference Tables"/>
    <n v="383.43799999999999"/>
    <n v="4"/>
    <n v="0.45"/>
    <n v="-167.3184"/>
  </r>
  <r>
    <n v="757"/>
    <s v="CA-2011-106803"/>
    <x v="2"/>
    <x v="282"/>
    <d v="2012-01-02T00:00:00"/>
    <s v="Standard Class"/>
    <s v="DC-13285"/>
    <s v="Debra Catini"/>
    <x v="0"/>
    <x v="0"/>
    <x v="150"/>
    <x v="11"/>
    <x v="191"/>
    <x v="2"/>
    <s v="OFF-ST-10002444"/>
    <x v="1"/>
    <x v="4"/>
    <s v="Recycled Eldon Regeneration Jumbo File"/>
    <n v="24.56"/>
    <n v="2"/>
    <n v="0"/>
    <n v="6.8767999999999994"/>
  </r>
  <r>
    <n v="758"/>
    <s v="CA-2011-106803"/>
    <x v="2"/>
    <x v="282"/>
    <d v="2012-01-02T00:00:00"/>
    <s v="Standard Class"/>
    <s v="DC-13285"/>
    <s v="Debra Catini"/>
    <x v="0"/>
    <x v="0"/>
    <x v="150"/>
    <x v="11"/>
    <x v="191"/>
    <x v="2"/>
    <s v="TEC-AC-10001267"/>
    <x v="2"/>
    <x v="11"/>
    <s v="Imation 32GB Pocket Pro USB 3.0 Flash Drive - 32 GB - Black - 1 P ..."/>
    <n v="119.8"/>
    <n v="4"/>
    <n v="0"/>
    <n v="47.92"/>
  </r>
  <r>
    <n v="759"/>
    <s v="CA-2014-117240"/>
    <x v="3"/>
    <x v="283"/>
    <d v="2014-07-29T00:00:00"/>
    <s v="Standard Class"/>
    <s v="CP-12340"/>
    <s v="Christine Phan"/>
    <x v="1"/>
    <x v="0"/>
    <x v="20"/>
    <x v="15"/>
    <x v="29"/>
    <x v="3"/>
    <s v="OFF-BI-10000848"/>
    <x v="1"/>
    <x v="8"/>
    <s v="Angle-D Ring Binders"/>
    <n v="13.128"/>
    <n v="3"/>
    <n v="0.2"/>
    <n v="4.2665999999999986"/>
  </r>
  <r>
    <n v="760"/>
    <s v="CA-2014-133333"/>
    <x v="3"/>
    <x v="65"/>
    <d v="2014-09-23T00:00:00"/>
    <s v="Standard Class"/>
    <s v="BF-11020"/>
    <s v="Barry Französisch"/>
    <x v="1"/>
    <x v="0"/>
    <x v="124"/>
    <x v="6"/>
    <x v="156"/>
    <x v="2"/>
    <s v="OFF-PA-10002377"/>
    <x v="1"/>
    <x v="10"/>
    <s v="Adams Telephone Message Book W/Dividers/Space For Phone Numbers, 5 1/4&quot;X8 1/2&quot;, 200/Messages"/>
    <n v="22.72"/>
    <n v="4"/>
    <n v="0"/>
    <n v="10.223999999999998"/>
  </r>
  <r>
    <n v="761"/>
    <s v="CA-2012-112319"/>
    <x v="1"/>
    <x v="284"/>
    <d v="2012-09-05T00:00:00"/>
    <s v="Standard Class"/>
    <s v="AR-10510"/>
    <s v="Andrew Roberts"/>
    <x v="0"/>
    <x v="0"/>
    <x v="1"/>
    <x v="1"/>
    <x v="25"/>
    <x v="1"/>
    <s v="OFF-PA-10003441"/>
    <x v="1"/>
    <x v="10"/>
    <s v="Xerox 226"/>
    <n v="58.320000000000007"/>
    <n v="9"/>
    <n v="0"/>
    <n v="27.993600000000001"/>
  </r>
  <r>
    <n v="762"/>
    <s v="CA-2014-126046"/>
    <x v="3"/>
    <x v="132"/>
    <d v="2014-11-08T00:00:00"/>
    <s v="Standard Class"/>
    <s v="JC-16105"/>
    <s v="Julie Creighton"/>
    <x v="1"/>
    <x v="0"/>
    <x v="118"/>
    <x v="32"/>
    <x v="148"/>
    <x v="0"/>
    <s v="OFF-LA-10004484"/>
    <x v="1"/>
    <x v="2"/>
    <s v="Avery 476"/>
    <n v="12.39"/>
    <n v="3"/>
    <n v="0"/>
    <n v="5.6993999999999998"/>
  </r>
  <r>
    <n v="763"/>
    <s v="CA-2012-114923"/>
    <x v="1"/>
    <x v="285"/>
    <d v="2012-02-13T00:00:00"/>
    <s v="Standard Class"/>
    <s v="LH-17020"/>
    <s v="Lisa Hazard"/>
    <x v="0"/>
    <x v="0"/>
    <x v="38"/>
    <x v="24"/>
    <x v="47"/>
    <x v="3"/>
    <s v="TEC-PH-10003931"/>
    <x v="2"/>
    <x v="7"/>
    <s v="JBL Micro Wireless Portable Bluetooth Speaker"/>
    <n v="107.982"/>
    <n v="3"/>
    <n v="0.4"/>
    <n v="-26.995499999999993"/>
  </r>
  <r>
    <n v="764"/>
    <s v="CA-2011-162775"/>
    <x v="2"/>
    <x v="286"/>
    <d v="2011-01-16T00:00:00"/>
    <s v="Second Class"/>
    <s v="CS-12250"/>
    <s v="Chris Selesnick"/>
    <x v="1"/>
    <x v="0"/>
    <x v="151"/>
    <x v="28"/>
    <x v="192"/>
    <x v="0"/>
    <s v="OFF-EN-10001990"/>
    <x v="1"/>
    <x v="12"/>
    <s v="Staples"/>
    <n v="11.36"/>
    <n v="2"/>
    <n v="0"/>
    <n v="5.3391999999999991"/>
  </r>
  <r>
    <n v="765"/>
    <s v="CA-2011-162775"/>
    <x v="2"/>
    <x v="286"/>
    <d v="2011-01-16T00:00:00"/>
    <s v="Second Class"/>
    <s v="CS-12250"/>
    <s v="Chris Selesnick"/>
    <x v="1"/>
    <x v="0"/>
    <x v="151"/>
    <x v="28"/>
    <x v="192"/>
    <x v="0"/>
    <s v="OFF-EN-10001532"/>
    <x v="1"/>
    <x v="12"/>
    <s v="Brown Kraft Recycled Envelopes"/>
    <n v="50.94"/>
    <n v="3"/>
    <n v="0"/>
    <n v="25.47"/>
  </r>
  <r>
    <n v="766"/>
    <s v="CA-2011-162775"/>
    <x v="2"/>
    <x v="286"/>
    <d v="2011-01-16T00:00:00"/>
    <s v="Second Class"/>
    <s v="CS-12250"/>
    <s v="Chris Selesnick"/>
    <x v="1"/>
    <x v="0"/>
    <x v="151"/>
    <x v="28"/>
    <x v="192"/>
    <x v="0"/>
    <s v="TEC-AC-10003174"/>
    <x v="2"/>
    <x v="11"/>
    <s v="Plantronics S12 Corded Telephone Headset System"/>
    <n v="646.74"/>
    <n v="6"/>
    <n v="0"/>
    <n v="258.69600000000003"/>
  </r>
  <r>
    <n v="767"/>
    <s v="CA-2011-162775"/>
    <x v="2"/>
    <x v="286"/>
    <d v="2011-01-16T00:00:00"/>
    <s v="Second Class"/>
    <s v="CS-12250"/>
    <s v="Chris Selesnick"/>
    <x v="1"/>
    <x v="0"/>
    <x v="151"/>
    <x v="28"/>
    <x v="192"/>
    <x v="0"/>
    <s v="OFF-BI-10004187"/>
    <x v="1"/>
    <x v="8"/>
    <s v="Staples"/>
    <n v="5.64"/>
    <n v="3"/>
    <n v="0"/>
    <n v="2.7071999999999994"/>
  </r>
  <r>
    <n v="768"/>
    <s v="CA-2011-162775"/>
    <x v="2"/>
    <x v="286"/>
    <d v="2011-01-16T00:00:00"/>
    <s v="Second Class"/>
    <s v="CS-12250"/>
    <s v="Chris Selesnick"/>
    <x v="1"/>
    <x v="0"/>
    <x v="151"/>
    <x v="28"/>
    <x v="192"/>
    <x v="0"/>
    <s v="OFF-ST-10000025"/>
    <x v="1"/>
    <x v="4"/>
    <s v="Fellowes Stor/Drawer Steel Plus Storage Drawers"/>
    <n v="572.58000000000004"/>
    <n v="6"/>
    <n v="0"/>
    <n v="34.354799999999955"/>
  </r>
  <r>
    <n v="769"/>
    <s v="CA-2011-106810"/>
    <x v="2"/>
    <x v="287"/>
    <d v="2011-05-20T00:00:00"/>
    <s v="Standard Class"/>
    <s v="AJ-10795"/>
    <s v="Anthony Johnson"/>
    <x v="1"/>
    <x v="0"/>
    <x v="84"/>
    <x v="2"/>
    <x v="104"/>
    <x v="0"/>
    <s v="FUR-FU-10004306"/>
    <x v="0"/>
    <x v="5"/>
    <s v="Electrix Halogen Magnifier Lamp"/>
    <n v="310.88000000000005"/>
    <n v="2"/>
    <n v="0.2"/>
    <n v="23.315999999999988"/>
  </r>
  <r>
    <n v="770"/>
    <s v="CA-2013-157245"/>
    <x v="0"/>
    <x v="288"/>
    <d v="2013-05-25T00:00:00"/>
    <s v="Standard Class"/>
    <s v="LE-16810"/>
    <s v="Laurel Elliston"/>
    <x v="0"/>
    <x v="0"/>
    <x v="81"/>
    <x v="17"/>
    <x v="101"/>
    <x v="0"/>
    <s v="FUR-CH-10003746"/>
    <x v="0"/>
    <x v="1"/>
    <s v="Hon 4070 Series Pagoda Round Back Stacking Chairs"/>
    <n v="641.96"/>
    <n v="2"/>
    <n v="0"/>
    <n v="179.74880000000002"/>
  </r>
  <r>
    <n v="771"/>
    <s v="CA-2014-104220"/>
    <x v="3"/>
    <x v="289"/>
    <d v="2014-02-06T00:00:00"/>
    <s v="Standard Class"/>
    <s v="BV-11245"/>
    <s v="Benjamin Venier"/>
    <x v="1"/>
    <x v="0"/>
    <x v="96"/>
    <x v="23"/>
    <x v="193"/>
    <x v="2"/>
    <s v="OFF-BI-10001036"/>
    <x v="1"/>
    <x v="8"/>
    <s v="Cardinal EasyOpen D-Ring Binders"/>
    <n v="18.28"/>
    <n v="2"/>
    <n v="0"/>
    <n v="9.14"/>
  </r>
  <r>
    <n v="772"/>
    <s v="CA-2014-104220"/>
    <x v="3"/>
    <x v="289"/>
    <d v="2014-02-06T00:00:00"/>
    <s v="Standard Class"/>
    <s v="BV-11245"/>
    <s v="Benjamin Venier"/>
    <x v="1"/>
    <x v="0"/>
    <x v="96"/>
    <x v="23"/>
    <x v="193"/>
    <x v="2"/>
    <s v="TEC-PH-10004614"/>
    <x v="2"/>
    <x v="7"/>
    <s v="AT&amp;T 841000 Phone"/>
    <n v="207"/>
    <n v="3"/>
    <n v="0"/>
    <n v="51.75"/>
  </r>
  <r>
    <n v="773"/>
    <s v="CA-2014-104220"/>
    <x v="3"/>
    <x v="289"/>
    <d v="2014-02-06T00:00:00"/>
    <s v="Standard Class"/>
    <s v="BV-11245"/>
    <s v="Benjamin Venier"/>
    <x v="1"/>
    <x v="0"/>
    <x v="96"/>
    <x v="23"/>
    <x v="193"/>
    <x v="2"/>
    <s v="OFF-BI-10000301"/>
    <x v="1"/>
    <x v="8"/>
    <s v="GBC Instant Report Kit"/>
    <n v="32.35"/>
    <n v="5"/>
    <n v="0"/>
    <n v="16.175000000000001"/>
  </r>
  <r>
    <n v="774"/>
    <s v="CA-2014-104220"/>
    <x v="3"/>
    <x v="289"/>
    <d v="2014-02-06T00:00:00"/>
    <s v="Standard Class"/>
    <s v="BV-11245"/>
    <s v="Benjamin Venier"/>
    <x v="1"/>
    <x v="0"/>
    <x v="96"/>
    <x v="23"/>
    <x v="193"/>
    <x v="2"/>
    <s v="OFF-BI-10003910"/>
    <x v="1"/>
    <x v="8"/>
    <s v="DXL Angle-View Binders with Locking Rings by Samsill"/>
    <n v="7.71"/>
    <n v="1"/>
    <n v="0"/>
    <n v="3.4695"/>
  </r>
  <r>
    <n v="775"/>
    <s v="CA-2014-104220"/>
    <x v="3"/>
    <x v="289"/>
    <d v="2014-02-06T00:00:00"/>
    <s v="Standard Class"/>
    <s v="BV-11245"/>
    <s v="Benjamin Venier"/>
    <x v="1"/>
    <x v="0"/>
    <x v="96"/>
    <x v="23"/>
    <x v="193"/>
    <x v="2"/>
    <s v="OFF-AR-10004648"/>
    <x v="1"/>
    <x v="6"/>
    <s v="Boston 19500 Mighty Mite Electric Pencil Sharpener"/>
    <n v="40.299999999999997"/>
    <n v="2"/>
    <n v="0"/>
    <n v="10.881"/>
  </r>
  <r>
    <n v="776"/>
    <s v="CA-2014-104220"/>
    <x v="3"/>
    <x v="289"/>
    <d v="2014-02-06T00:00:00"/>
    <s v="Standard Class"/>
    <s v="BV-11245"/>
    <s v="Benjamin Venier"/>
    <x v="1"/>
    <x v="0"/>
    <x v="96"/>
    <x v="23"/>
    <x v="193"/>
    <x v="2"/>
    <s v="FUR-FU-10002597"/>
    <x v="0"/>
    <x v="5"/>
    <s v="C-Line Magnetic Cubicle Keepers, Clear Polypropylene"/>
    <n v="34.580000000000005"/>
    <n v="7"/>
    <n v="0"/>
    <n v="14.523600000000002"/>
  </r>
  <r>
    <n v="777"/>
    <s v="CA-2011-165974"/>
    <x v="2"/>
    <x v="290"/>
    <d v="2011-07-06T00:00:00"/>
    <s v="Standard Class"/>
    <s v="DL-12865"/>
    <s v="Dan Lawera"/>
    <x v="0"/>
    <x v="0"/>
    <x v="74"/>
    <x v="24"/>
    <x v="93"/>
    <x v="3"/>
    <s v="OFF-AR-10003405"/>
    <x v="1"/>
    <x v="6"/>
    <s v="Dixon My First Ticonderoga Pencil, #2"/>
    <n v="32.76"/>
    <n v="7"/>
    <n v="0.2"/>
    <n v="3.6854999999999958"/>
  </r>
  <r>
    <n v="778"/>
    <s v="CA-2012-144267"/>
    <x v="1"/>
    <x v="291"/>
    <d v="2012-08-23T00:00:00"/>
    <s v="First Class"/>
    <s v="NZ-18565"/>
    <s v="Nick Zandusky"/>
    <x v="2"/>
    <x v="0"/>
    <x v="8"/>
    <x v="1"/>
    <x v="94"/>
    <x v="1"/>
    <s v="FUR-CH-10002335"/>
    <x v="0"/>
    <x v="1"/>
    <s v="Hon GuestStacker Chair"/>
    <n v="544.00800000000004"/>
    <n v="3"/>
    <n v="0.2"/>
    <n v="40.800600000000003"/>
  </r>
  <r>
    <n v="779"/>
    <s v="CA-2012-144267"/>
    <x v="1"/>
    <x v="291"/>
    <d v="2012-08-23T00:00:00"/>
    <s v="First Class"/>
    <s v="NZ-18565"/>
    <s v="Nick Zandusky"/>
    <x v="2"/>
    <x v="0"/>
    <x v="8"/>
    <x v="1"/>
    <x v="94"/>
    <x v="1"/>
    <s v="OFF-PA-10000157"/>
    <x v="1"/>
    <x v="10"/>
    <s v="Xerox 191"/>
    <n v="59.94"/>
    <n v="3"/>
    <n v="0"/>
    <n v="28.171799999999998"/>
  </r>
  <r>
    <n v="780"/>
    <s v="CA-2012-144267"/>
    <x v="1"/>
    <x v="291"/>
    <d v="2012-08-23T00:00:00"/>
    <s v="First Class"/>
    <s v="NZ-18565"/>
    <s v="Nick Zandusky"/>
    <x v="2"/>
    <x v="0"/>
    <x v="8"/>
    <x v="1"/>
    <x v="94"/>
    <x v="1"/>
    <s v="OFF-PA-10001947"/>
    <x v="1"/>
    <x v="10"/>
    <s v="Xerox 1974"/>
    <n v="23.92"/>
    <n v="4"/>
    <n v="0"/>
    <n v="11.720800000000001"/>
  </r>
  <r>
    <n v="781"/>
    <s v="CA-2012-144267"/>
    <x v="1"/>
    <x v="291"/>
    <d v="2012-08-23T00:00:00"/>
    <s v="First Class"/>
    <s v="NZ-18565"/>
    <s v="Nick Zandusky"/>
    <x v="2"/>
    <x v="0"/>
    <x v="8"/>
    <x v="1"/>
    <x v="94"/>
    <x v="1"/>
    <s v="OFF-PA-10003657"/>
    <x v="1"/>
    <x v="10"/>
    <s v="Xerox 1927"/>
    <n v="4.28"/>
    <n v="1"/>
    <n v="0"/>
    <n v="1.9259999999999997"/>
  </r>
  <r>
    <n v="782"/>
    <s v="US-2012-157014"/>
    <x v="1"/>
    <x v="292"/>
    <d v="2012-10-06T00:00:00"/>
    <s v="Second Class"/>
    <s v="BM-11785"/>
    <s v="Bryan Mills"/>
    <x v="0"/>
    <x v="0"/>
    <x v="38"/>
    <x v="24"/>
    <x v="47"/>
    <x v="3"/>
    <s v="OFF-BI-10001098"/>
    <x v="1"/>
    <x v="8"/>
    <s v="Acco D-Ring Binder w/DublLock"/>
    <n v="32.07"/>
    <n v="5"/>
    <n v="0.7"/>
    <n v="-22.448999999999991"/>
  </r>
  <r>
    <n v="783"/>
    <s v="US-2012-157014"/>
    <x v="1"/>
    <x v="292"/>
    <d v="2012-10-06T00:00:00"/>
    <s v="Second Class"/>
    <s v="BM-11785"/>
    <s v="Bryan Mills"/>
    <x v="0"/>
    <x v="0"/>
    <x v="38"/>
    <x v="24"/>
    <x v="47"/>
    <x v="3"/>
    <s v="TEC-AC-10002167"/>
    <x v="2"/>
    <x v="11"/>
    <s v="Imation 8gb Micro Traveldrive Usb 2.0 Flash Drive"/>
    <n v="24"/>
    <n v="2"/>
    <n v="0.2"/>
    <n v="-2.6999999999999993"/>
  </r>
  <r>
    <n v="784"/>
    <s v="US-2012-157014"/>
    <x v="1"/>
    <x v="292"/>
    <d v="2012-10-06T00:00:00"/>
    <s v="Second Class"/>
    <s v="BM-11785"/>
    <s v="Bryan Mills"/>
    <x v="0"/>
    <x v="0"/>
    <x v="38"/>
    <x v="24"/>
    <x v="47"/>
    <x v="3"/>
    <s v="FUR-BO-10004409"/>
    <x v="0"/>
    <x v="0"/>
    <s v="Safco Value Mate Series Steel Bookcases, Baked Enamel Finish on Steel, Gray"/>
    <n v="35.49"/>
    <n v="1"/>
    <n v="0.5"/>
    <n v="-15.615600000000001"/>
  </r>
  <r>
    <n v="785"/>
    <s v="US-2012-157014"/>
    <x v="1"/>
    <x v="292"/>
    <d v="2012-10-06T00:00:00"/>
    <s v="Second Class"/>
    <s v="BM-11785"/>
    <s v="Bryan Mills"/>
    <x v="0"/>
    <x v="0"/>
    <x v="38"/>
    <x v="24"/>
    <x v="47"/>
    <x v="3"/>
    <s v="TEC-AC-10000057"/>
    <x v="2"/>
    <x v="11"/>
    <s v="Microsoft Natural Ergonomic Keyboard 4000"/>
    <n v="47.984000000000002"/>
    <n v="2"/>
    <n v="0.2"/>
    <n v="0.59979999999999656"/>
  </r>
  <r>
    <n v="786"/>
    <s v="CA-2012-154921"/>
    <x v="1"/>
    <x v="293"/>
    <d v="2012-05-28T00:00:00"/>
    <s v="Standard Class"/>
    <s v="EA-14035"/>
    <s v="Erin Ashbrook"/>
    <x v="1"/>
    <x v="0"/>
    <x v="29"/>
    <x v="20"/>
    <x v="37"/>
    <x v="0"/>
    <s v="OFF-EN-10000056"/>
    <x v="1"/>
    <x v="12"/>
    <s v="Cameo Buff Policy Envelopes"/>
    <n v="186.69"/>
    <n v="3"/>
    <n v="0"/>
    <n v="87.744299999999981"/>
  </r>
  <r>
    <n v="787"/>
    <s v="CA-2014-129567"/>
    <x v="3"/>
    <x v="294"/>
    <d v="2014-03-22T00:00:00"/>
    <s v="Second Class"/>
    <s v="CL-12565"/>
    <s v="Clay Ludtke"/>
    <x v="0"/>
    <x v="0"/>
    <x v="152"/>
    <x v="1"/>
    <x v="194"/>
    <x v="1"/>
    <s v="OFF-BI-10000014"/>
    <x v="1"/>
    <x v="8"/>
    <s v="Heavy-Duty E-Z-D Binders"/>
    <n v="17.456"/>
    <n v="2"/>
    <n v="0.2"/>
    <n v="5.8914"/>
  </r>
  <r>
    <n v="788"/>
    <s v="CA-2012-154620"/>
    <x v="1"/>
    <x v="295"/>
    <d v="2012-12-16T00:00:00"/>
    <s v="Standard Class"/>
    <s v="LT-17110"/>
    <s v="Liz Thompson"/>
    <x v="0"/>
    <x v="0"/>
    <x v="152"/>
    <x v="1"/>
    <x v="194"/>
    <x v="1"/>
    <s v="FUR-CH-10004675"/>
    <x v="0"/>
    <x v="1"/>
    <s v="Lifetime Advantage Folding Chairs, 4/Carton"/>
    <n v="348.92800000000005"/>
    <n v="2"/>
    <n v="0.2"/>
    <n v="34.89279999999998"/>
  </r>
  <r>
    <n v="789"/>
    <s v="CA-2012-115938"/>
    <x v="1"/>
    <x v="153"/>
    <d v="2012-06-30T00:00:00"/>
    <s v="Standard Class"/>
    <s v="SA-20830"/>
    <s v="Sue Ann Reed"/>
    <x v="0"/>
    <x v="0"/>
    <x v="102"/>
    <x v="17"/>
    <x v="195"/>
    <x v="0"/>
    <s v="OFF-BI-10001543"/>
    <x v="1"/>
    <x v="8"/>
    <s v="GBC VeloBinder Manual Binding System"/>
    <n v="143.96"/>
    <n v="4"/>
    <n v="0"/>
    <n v="69.100800000000007"/>
  </r>
  <r>
    <n v="790"/>
    <s v="CA-2012-115938"/>
    <x v="1"/>
    <x v="153"/>
    <d v="2012-06-30T00:00:00"/>
    <s v="Standard Class"/>
    <s v="SA-20830"/>
    <s v="Sue Ann Reed"/>
    <x v="0"/>
    <x v="0"/>
    <x v="102"/>
    <x v="17"/>
    <x v="195"/>
    <x v="0"/>
    <s v="OFF-ST-10001321"/>
    <x v="1"/>
    <x v="4"/>
    <s v="Decoflex Hanging Personal Folder File, Blue"/>
    <n v="15.42"/>
    <n v="1"/>
    <n v="0"/>
    <n v="4.1634000000000011"/>
  </r>
  <r>
    <n v="791"/>
    <s v="CA-2012-115938"/>
    <x v="1"/>
    <x v="153"/>
    <d v="2012-06-30T00:00:00"/>
    <s v="Standard Class"/>
    <s v="SA-20830"/>
    <s v="Sue Ann Reed"/>
    <x v="0"/>
    <x v="0"/>
    <x v="102"/>
    <x v="17"/>
    <x v="195"/>
    <x v="0"/>
    <s v="OFF-BI-10001132"/>
    <x v="1"/>
    <x v="8"/>
    <s v="Acco PRESSTEX Data Binder with Storage Hooks, Dark Blue, 9 1/2&quot; X 11&quot;"/>
    <n v="43.04"/>
    <n v="8"/>
    <n v="0"/>
    <n v="21.089600000000001"/>
  </r>
  <r>
    <n v="792"/>
    <s v="CA-2012-115938"/>
    <x v="1"/>
    <x v="153"/>
    <d v="2012-06-30T00:00:00"/>
    <s v="Standard Class"/>
    <s v="SA-20830"/>
    <s v="Sue Ann Reed"/>
    <x v="0"/>
    <x v="0"/>
    <x v="102"/>
    <x v="17"/>
    <x v="195"/>
    <x v="0"/>
    <s v="FUR-CH-10003199"/>
    <x v="0"/>
    <x v="1"/>
    <s v="Office Star - Contemporary Task Swivel Chair"/>
    <n v="332.94"/>
    <n v="3"/>
    <n v="0"/>
    <n v="79.905599999999993"/>
  </r>
  <r>
    <n v="793"/>
    <s v="CA-2013-105256"/>
    <x v="0"/>
    <x v="244"/>
    <d v="2013-05-21T00:00:00"/>
    <s v="Same Day"/>
    <s v="JK-15730"/>
    <s v="Joe Kamberova"/>
    <x v="0"/>
    <x v="0"/>
    <x v="153"/>
    <x v="3"/>
    <x v="196"/>
    <x v="0"/>
    <s v="TEC-PH-10001530"/>
    <x v="2"/>
    <x v="7"/>
    <s v="Cisco Unified IP Phone 7945G VoIP phone"/>
    <n v="1363.96"/>
    <n v="5"/>
    <n v="0.2"/>
    <n v="85.247500000000002"/>
  </r>
  <r>
    <n v="794"/>
    <s v="CA-2011-156433"/>
    <x v="2"/>
    <x v="59"/>
    <d v="2011-09-26T00:00:00"/>
    <s v="Standard Class"/>
    <s v="ES-14020"/>
    <s v="Erica Smith"/>
    <x v="0"/>
    <x v="0"/>
    <x v="8"/>
    <x v="1"/>
    <x v="94"/>
    <x v="1"/>
    <s v="OFF-LA-10001569"/>
    <x v="1"/>
    <x v="2"/>
    <s v="Avery 499"/>
    <n v="9.9600000000000009"/>
    <n v="2"/>
    <n v="0"/>
    <n v="4.5815999999999999"/>
  </r>
  <r>
    <n v="795"/>
    <s v="CA-2011-156433"/>
    <x v="2"/>
    <x v="59"/>
    <d v="2011-09-26T00:00:00"/>
    <s v="Standard Class"/>
    <s v="ES-14020"/>
    <s v="Erica Smith"/>
    <x v="0"/>
    <x v="0"/>
    <x v="8"/>
    <x v="1"/>
    <x v="94"/>
    <x v="1"/>
    <s v="OFF-PA-10003724"/>
    <x v="1"/>
    <x v="10"/>
    <s v="Wirebound Message Book, 4 per Page"/>
    <n v="21.72"/>
    <n v="4"/>
    <n v="0"/>
    <n v="10.642799999999999"/>
  </r>
  <r>
    <n v="796"/>
    <s v="CA-2014-151428"/>
    <x v="3"/>
    <x v="296"/>
    <d v="2014-09-27T00:00:00"/>
    <s v="Standard Class"/>
    <s v="RH-19495"/>
    <s v="Rick Hansen"/>
    <x v="0"/>
    <x v="0"/>
    <x v="30"/>
    <x v="11"/>
    <x v="38"/>
    <x v="2"/>
    <s v="OFF-BI-10000546"/>
    <x v="1"/>
    <x v="8"/>
    <s v="Avery Durable Binders"/>
    <n v="20.16"/>
    <n v="7"/>
    <n v="0"/>
    <n v="9.8783999999999992"/>
  </r>
  <r>
    <n v="797"/>
    <s v="CA-2012-124653"/>
    <x v="1"/>
    <x v="100"/>
    <d v="2012-12-26T00:00:00"/>
    <s v="First Class"/>
    <s v="DB-13120"/>
    <s v="David Bremer"/>
    <x v="1"/>
    <x v="0"/>
    <x v="30"/>
    <x v="15"/>
    <x v="144"/>
    <x v="3"/>
    <s v="OFF-PA-10000176"/>
    <x v="1"/>
    <x v="10"/>
    <s v="Xerox 1887"/>
    <n v="132.79"/>
    <n v="7"/>
    <n v="0"/>
    <n v="63.739199999999997"/>
  </r>
  <r>
    <n v="798"/>
    <s v="CA-2012-124653"/>
    <x v="1"/>
    <x v="100"/>
    <d v="2012-12-26T00:00:00"/>
    <s v="First Class"/>
    <s v="DB-13120"/>
    <s v="David Bremer"/>
    <x v="1"/>
    <x v="0"/>
    <x v="30"/>
    <x v="15"/>
    <x v="144"/>
    <x v="3"/>
    <s v="OFF-PA-10002365"/>
    <x v="1"/>
    <x v="10"/>
    <s v="Xerox 1967"/>
    <n v="12.96"/>
    <n v="2"/>
    <n v="0"/>
    <n v="6.2208000000000006"/>
  </r>
  <r>
    <n v="799"/>
    <s v="CA-2012-124653"/>
    <x v="1"/>
    <x v="100"/>
    <d v="2012-12-26T00:00:00"/>
    <s v="First Class"/>
    <s v="DB-13120"/>
    <s v="David Bremer"/>
    <x v="1"/>
    <x v="0"/>
    <x v="30"/>
    <x v="15"/>
    <x v="144"/>
    <x v="3"/>
    <s v="OFF-LA-10002271"/>
    <x v="1"/>
    <x v="2"/>
    <s v="Smead Alpha-Z Color-Coded Second Alphabetical Labels and Starter Set"/>
    <n v="21.560000000000002"/>
    <n v="7"/>
    <n v="0"/>
    <n v="10.348799999999999"/>
  </r>
  <r>
    <n v="800"/>
    <s v="CA-2012-101910"/>
    <x v="1"/>
    <x v="154"/>
    <d v="2012-12-03T00:00:00"/>
    <s v="Standard Class"/>
    <s v="CD-11920"/>
    <s v="Carlos Daly"/>
    <x v="0"/>
    <x v="0"/>
    <x v="154"/>
    <x v="1"/>
    <x v="197"/>
    <x v="1"/>
    <s v="FUR-CH-10002647"/>
    <x v="0"/>
    <x v="1"/>
    <s v="Situations Contoured Folding Chairs, 4/Set"/>
    <n v="283.92"/>
    <n v="5"/>
    <n v="0.2"/>
    <n v="17.745000000000019"/>
  </r>
  <r>
    <n v="801"/>
    <s v="CA-2014-105809"/>
    <x v="3"/>
    <x v="297"/>
    <d v="2014-02-24T00:00:00"/>
    <s v="First Class"/>
    <s v="HW-14935"/>
    <s v="Helen Wasserman"/>
    <x v="1"/>
    <x v="0"/>
    <x v="70"/>
    <x v="1"/>
    <x v="188"/>
    <x v="1"/>
    <s v="FUR-FU-10004090"/>
    <x v="0"/>
    <x v="5"/>
    <s v="Executive Impressions 14&quot; Contract Wall Clock"/>
    <n v="22.23"/>
    <n v="1"/>
    <n v="0"/>
    <n v="7.3358999999999988"/>
  </r>
  <r>
    <n v="802"/>
    <s v="CA-2014-105809"/>
    <x v="3"/>
    <x v="297"/>
    <d v="2014-02-24T00:00:00"/>
    <s v="First Class"/>
    <s v="HW-14935"/>
    <s v="Helen Wasserman"/>
    <x v="1"/>
    <x v="0"/>
    <x v="70"/>
    <x v="1"/>
    <x v="188"/>
    <x v="1"/>
    <s v="TEC-PH-10001580"/>
    <x v="2"/>
    <x v="7"/>
    <s v="Logitech Mobile Speakerphone P710e - speaker phone"/>
    <n v="215.96799999999999"/>
    <n v="2"/>
    <n v="0.2"/>
    <n v="18.897199999999991"/>
  </r>
  <r>
    <n v="803"/>
    <s v="CA-2013-136133"/>
    <x v="0"/>
    <x v="298"/>
    <d v="2013-08-24T00:00:00"/>
    <s v="Second Class"/>
    <s v="HW-14935"/>
    <s v="Helen Wasserman"/>
    <x v="1"/>
    <x v="0"/>
    <x v="20"/>
    <x v="15"/>
    <x v="23"/>
    <x v="3"/>
    <s v="OFF-AP-10000576"/>
    <x v="1"/>
    <x v="9"/>
    <s v="Belkin 7 Outlet SurgeMaster II"/>
    <n v="355.32"/>
    <n v="9"/>
    <n v="0"/>
    <n v="99.48960000000001"/>
  </r>
  <r>
    <n v="804"/>
    <s v="CA-2013-115504"/>
    <x v="0"/>
    <x v="299"/>
    <d v="2013-03-18T00:00:00"/>
    <s v="Standard Class"/>
    <s v="MC-18130"/>
    <s v="Mike Caudle"/>
    <x v="1"/>
    <x v="0"/>
    <x v="53"/>
    <x v="28"/>
    <x v="68"/>
    <x v="0"/>
    <s v="OFF-PA-10003953"/>
    <x v="1"/>
    <x v="10"/>
    <s v="Xerox 218"/>
    <n v="12.96"/>
    <n v="2"/>
    <n v="0"/>
    <n v="6.2208000000000006"/>
  </r>
  <r>
    <n v="805"/>
    <s v="CA-2014-135783"/>
    <x v="3"/>
    <x v="300"/>
    <d v="2014-04-25T00:00:00"/>
    <s v="First Class"/>
    <s v="GM-14440"/>
    <s v="Gary McGarr"/>
    <x v="0"/>
    <x v="0"/>
    <x v="8"/>
    <x v="1"/>
    <x v="34"/>
    <x v="1"/>
    <s v="FUR-FU-10000794"/>
    <x v="0"/>
    <x v="5"/>
    <s v="Eldon Stackable Tray, Side-Load, Legal, Smoke"/>
    <n v="18.28"/>
    <n v="2"/>
    <n v="0"/>
    <n v="6.2151999999999994"/>
  </r>
  <r>
    <n v="806"/>
    <s v="CA-2011-134313"/>
    <x v="2"/>
    <x v="301"/>
    <d v="2011-11-07T00:00:00"/>
    <s v="Standard Class"/>
    <s v="RA-19915"/>
    <s v="Russell Applegate"/>
    <x v="0"/>
    <x v="0"/>
    <x v="60"/>
    <x v="22"/>
    <x v="76"/>
    <x v="1"/>
    <s v="OFF-AR-10001897"/>
    <x v="1"/>
    <x v="6"/>
    <s v="Model L Table or Wall-Mount Pencil Sharpener"/>
    <n v="43.176000000000002"/>
    <n v="3"/>
    <n v="0.2"/>
    <n v="4.3176000000000005"/>
  </r>
  <r>
    <n v="807"/>
    <s v="CA-2011-134313"/>
    <x v="2"/>
    <x v="301"/>
    <d v="2011-11-07T00:00:00"/>
    <s v="Standard Class"/>
    <s v="RA-19915"/>
    <s v="Russell Applegate"/>
    <x v="0"/>
    <x v="0"/>
    <x v="60"/>
    <x v="22"/>
    <x v="76"/>
    <x v="1"/>
    <s v="TEC-PH-10001795"/>
    <x v="2"/>
    <x v="7"/>
    <s v="ClearOne CHATAttach 160 - speaker phone"/>
    <n v="1983.9680000000001"/>
    <n v="4"/>
    <n v="0.2"/>
    <n v="247.99599999999981"/>
  </r>
  <r>
    <n v="808"/>
    <s v="CA-2012-140921"/>
    <x v="1"/>
    <x v="302"/>
    <d v="2012-02-05T00:00:00"/>
    <s v="First Class"/>
    <s v="AA-10375"/>
    <s v="Allen Armold"/>
    <x v="0"/>
    <x v="0"/>
    <x v="155"/>
    <x v="8"/>
    <x v="198"/>
    <x v="2"/>
    <s v="FUR-FU-10003347"/>
    <x v="0"/>
    <x v="5"/>
    <s v="Coloredge Poster Frame"/>
    <n v="28.4"/>
    <n v="2"/>
    <n v="0"/>
    <n v="11.076000000000001"/>
  </r>
  <r>
    <n v="809"/>
    <s v="CA-2012-140921"/>
    <x v="1"/>
    <x v="302"/>
    <d v="2012-02-05T00:00:00"/>
    <s v="First Class"/>
    <s v="AA-10375"/>
    <s v="Allen Armold"/>
    <x v="0"/>
    <x v="0"/>
    <x v="155"/>
    <x v="8"/>
    <x v="198"/>
    <x v="2"/>
    <s v="TEC-AC-10004901"/>
    <x v="2"/>
    <x v="11"/>
    <s v="Kensington SlimBlade Notebook Wireless Mouse with Nano Receiver "/>
    <n v="149.97"/>
    <n v="3"/>
    <n v="0"/>
    <n v="50.989800000000002"/>
  </r>
  <r>
    <n v="810"/>
    <s v="CA-2011-151995"/>
    <x v="2"/>
    <x v="303"/>
    <d v="2011-10-15T00:00:00"/>
    <s v="First Class"/>
    <s v="ZC-21910"/>
    <s v="Zuschuss Carroll"/>
    <x v="0"/>
    <x v="0"/>
    <x v="156"/>
    <x v="4"/>
    <x v="199"/>
    <x v="1"/>
    <s v="OFF-AR-10003190"/>
    <x v="1"/>
    <x v="6"/>
    <s v="Newell 32"/>
    <n v="11.52"/>
    <n v="4"/>
    <n v="0"/>
    <n v="3.2256"/>
  </r>
  <r>
    <n v="811"/>
    <s v="CA-2011-151995"/>
    <x v="2"/>
    <x v="303"/>
    <d v="2011-10-15T00:00:00"/>
    <s v="First Class"/>
    <s v="ZC-21910"/>
    <s v="Zuschuss Carroll"/>
    <x v="0"/>
    <x v="0"/>
    <x v="156"/>
    <x v="4"/>
    <x v="199"/>
    <x v="1"/>
    <s v="FUR-TA-10002903"/>
    <x v="0"/>
    <x v="3"/>
    <s v="Bevis Round Bullnose 29&quot; High Table Top"/>
    <n v="1298.55"/>
    <n v="5"/>
    <n v="0"/>
    <n v="311.65199999999999"/>
  </r>
  <r>
    <n v="812"/>
    <s v="CA-2011-151995"/>
    <x v="2"/>
    <x v="303"/>
    <d v="2011-10-15T00:00:00"/>
    <s v="First Class"/>
    <s v="ZC-21910"/>
    <s v="Zuschuss Carroll"/>
    <x v="0"/>
    <x v="0"/>
    <x v="156"/>
    <x v="4"/>
    <x v="199"/>
    <x v="1"/>
    <s v="OFF-AP-10000240"/>
    <x v="1"/>
    <x v="9"/>
    <s v="Belkin F9G930V10-GRY 9 Outlet Surge"/>
    <n v="213.92"/>
    <n v="4"/>
    <n v="0"/>
    <n v="62.036799999999971"/>
  </r>
  <r>
    <n v="813"/>
    <s v="CA-2011-151995"/>
    <x v="2"/>
    <x v="303"/>
    <d v="2011-10-15T00:00:00"/>
    <s v="First Class"/>
    <s v="ZC-21910"/>
    <s v="Zuschuss Carroll"/>
    <x v="0"/>
    <x v="0"/>
    <x v="156"/>
    <x v="4"/>
    <x v="199"/>
    <x v="1"/>
    <s v="TEC-AC-10001101"/>
    <x v="2"/>
    <x v="11"/>
    <s v="Sony 16GB Class 10 Micro SDHC R40 Memory Card"/>
    <n v="25.78"/>
    <n v="2"/>
    <n v="0"/>
    <n v="2.5779999999999994"/>
  </r>
  <r>
    <n v="814"/>
    <s v="CA-2014-143686"/>
    <x v="3"/>
    <x v="304"/>
    <d v="2014-05-15T00:00:00"/>
    <s v="Same Day"/>
    <s v="PJ-19015"/>
    <s v="Pauline Johnson"/>
    <x v="0"/>
    <x v="0"/>
    <x v="157"/>
    <x v="1"/>
    <x v="200"/>
    <x v="1"/>
    <s v="FUR-FU-10000794"/>
    <x v="0"/>
    <x v="5"/>
    <s v="Eldon Stackable Tray, Side-Load, Legal, Smoke"/>
    <n v="18.28"/>
    <n v="2"/>
    <n v="0"/>
    <n v="6.2151999999999994"/>
  </r>
  <r>
    <n v="815"/>
    <s v="CA-2014-143686"/>
    <x v="3"/>
    <x v="304"/>
    <d v="2014-05-15T00:00:00"/>
    <s v="Same Day"/>
    <s v="PJ-19015"/>
    <s v="Pauline Johnson"/>
    <x v="0"/>
    <x v="0"/>
    <x v="157"/>
    <x v="1"/>
    <x v="200"/>
    <x v="1"/>
    <s v="TEC-AC-10001838"/>
    <x v="2"/>
    <x v="11"/>
    <s v="Razer Tiamat Over Ear 7.1 Surround Sound PC Gaming Headset"/>
    <n v="1399.93"/>
    <n v="7"/>
    <n v="0"/>
    <n v="601.96990000000005"/>
  </r>
  <r>
    <n v="816"/>
    <s v="CA-2012-106565"/>
    <x v="1"/>
    <x v="305"/>
    <d v="2012-03-23T00:00:00"/>
    <s v="First Class"/>
    <s v="BW-11110"/>
    <s v="Bart Watters"/>
    <x v="1"/>
    <x v="0"/>
    <x v="158"/>
    <x v="6"/>
    <x v="201"/>
    <x v="2"/>
    <s v="OFF-PA-10000061"/>
    <x v="1"/>
    <x v="10"/>
    <s v="Xerox 205"/>
    <n v="51.84"/>
    <n v="8"/>
    <n v="0"/>
    <n v="24.883200000000002"/>
  </r>
  <r>
    <n v="817"/>
    <s v="CA-2013-149370"/>
    <x v="0"/>
    <x v="306"/>
    <d v="2013-09-20T00:00:00"/>
    <s v="Standard Class"/>
    <s v="DB-13210"/>
    <s v="Dean Braden"/>
    <x v="0"/>
    <x v="0"/>
    <x v="10"/>
    <x v="9"/>
    <x v="11"/>
    <x v="3"/>
    <s v="OFF-PA-10003651"/>
    <x v="1"/>
    <x v="10"/>
    <s v="Xerox 1968"/>
    <n v="5.3440000000000003"/>
    <n v="1"/>
    <n v="0.2"/>
    <n v="1.8703999999999998"/>
  </r>
  <r>
    <n v="818"/>
    <s v="CA-2011-140858"/>
    <x v="2"/>
    <x v="307"/>
    <d v="2011-07-02T00:00:00"/>
    <s v="Standard Class"/>
    <s v="CA-12775"/>
    <s v="Cynthia Arntzen"/>
    <x v="0"/>
    <x v="0"/>
    <x v="10"/>
    <x v="9"/>
    <x v="11"/>
    <x v="3"/>
    <s v="OFF-PA-10000304"/>
    <x v="1"/>
    <x v="10"/>
    <s v="Xerox 1995"/>
    <n v="41.472000000000008"/>
    <n v="8"/>
    <n v="0.2"/>
    <n v="14.5152"/>
  </r>
  <r>
    <n v="819"/>
    <s v="CA-2011-140858"/>
    <x v="2"/>
    <x v="307"/>
    <d v="2011-07-02T00:00:00"/>
    <s v="Standard Class"/>
    <s v="CA-12775"/>
    <s v="Cynthia Arntzen"/>
    <x v="0"/>
    <x v="0"/>
    <x v="10"/>
    <x v="9"/>
    <x v="11"/>
    <x v="3"/>
    <s v="OFF-BI-10003094"/>
    <x v="1"/>
    <x v="8"/>
    <s v="Self-Adhesive Ring Binder Labels"/>
    <n v="3.168000000000001"/>
    <n v="3"/>
    <n v="0.7"/>
    <n v="-2.4287999999999998"/>
  </r>
  <r>
    <n v="820"/>
    <s v="CA-2011-140858"/>
    <x v="2"/>
    <x v="307"/>
    <d v="2011-07-02T00:00:00"/>
    <s v="Standard Class"/>
    <s v="CA-12775"/>
    <s v="Cynthia Arntzen"/>
    <x v="0"/>
    <x v="0"/>
    <x v="10"/>
    <x v="9"/>
    <x v="11"/>
    <x v="3"/>
    <s v="FUR-CH-10001394"/>
    <x v="0"/>
    <x v="1"/>
    <s v="Global Leather Executive Chair"/>
    <n v="1228.4649999999999"/>
    <n v="5"/>
    <n v="0.3"/>
    <n v="0"/>
  </r>
  <r>
    <n v="821"/>
    <s v="CA-2011-140858"/>
    <x v="2"/>
    <x v="307"/>
    <d v="2011-07-02T00:00:00"/>
    <s v="Standard Class"/>
    <s v="CA-12775"/>
    <s v="Cynthia Arntzen"/>
    <x v="0"/>
    <x v="0"/>
    <x v="10"/>
    <x v="9"/>
    <x v="11"/>
    <x v="3"/>
    <s v="OFF-BI-10004230"/>
    <x v="1"/>
    <x v="8"/>
    <s v="GBC Recycled Grain Textured Covers"/>
    <n v="31.086000000000006"/>
    <n v="3"/>
    <n v="0.7"/>
    <n v="-22.796399999999991"/>
  </r>
  <r>
    <n v="822"/>
    <s v="CA-2011-140858"/>
    <x v="2"/>
    <x v="307"/>
    <d v="2011-07-02T00:00:00"/>
    <s v="Standard Class"/>
    <s v="CA-12775"/>
    <s v="Cynthia Arntzen"/>
    <x v="0"/>
    <x v="0"/>
    <x v="10"/>
    <x v="9"/>
    <x v="11"/>
    <x v="3"/>
    <s v="OFF-PA-10003395"/>
    <x v="1"/>
    <x v="10"/>
    <s v="Xerox 1941"/>
    <n v="335.52"/>
    <n v="4"/>
    <n v="0.2"/>
    <n v="117.43199999999999"/>
  </r>
  <r>
    <n v="823"/>
    <s v="CA-2014-101434"/>
    <x v="3"/>
    <x v="308"/>
    <d v="2014-06-28T00:00:00"/>
    <s v="Standard Class"/>
    <s v="TR-21325"/>
    <s v="Toby Ritter"/>
    <x v="0"/>
    <x v="0"/>
    <x v="78"/>
    <x v="30"/>
    <x v="98"/>
    <x v="3"/>
    <s v="TEC-AC-10002402"/>
    <x v="2"/>
    <x v="11"/>
    <s v="Razer Kraken PRO Over Ear PC and Music Headset"/>
    <n v="239.96999999999997"/>
    <n v="3"/>
    <n v="0"/>
    <n v="71.990999999999985"/>
  </r>
  <r>
    <n v="824"/>
    <s v="CA-2014-101434"/>
    <x v="3"/>
    <x v="308"/>
    <d v="2014-06-28T00:00:00"/>
    <s v="Standard Class"/>
    <s v="TR-21325"/>
    <s v="Toby Ritter"/>
    <x v="0"/>
    <x v="0"/>
    <x v="78"/>
    <x v="30"/>
    <x v="98"/>
    <x v="3"/>
    <s v="OFF-LA-10003223"/>
    <x v="1"/>
    <x v="2"/>
    <s v="Avery 508"/>
    <n v="9.82"/>
    <n v="2"/>
    <n v="0"/>
    <n v="4.8117999999999999"/>
  </r>
  <r>
    <n v="825"/>
    <s v="US-2011-102071"/>
    <x v="2"/>
    <x v="309"/>
    <d v="2011-05-15T00:00:00"/>
    <s v="Standard Class"/>
    <s v="PG-18820"/>
    <s v="Patrick Gardner"/>
    <x v="0"/>
    <x v="0"/>
    <x v="8"/>
    <x v="1"/>
    <x v="94"/>
    <x v="1"/>
    <s v="TEC-AC-10003441"/>
    <x v="2"/>
    <x v="11"/>
    <s v="Kingston Digital DataTraveler 32GB USB 2.0"/>
    <n v="67.8"/>
    <n v="4"/>
    <n v="0"/>
    <n v="4.0679999999999978"/>
  </r>
  <r>
    <n v="826"/>
    <s v="US-2011-102071"/>
    <x v="2"/>
    <x v="309"/>
    <d v="2011-05-15T00:00:00"/>
    <s v="Standard Class"/>
    <s v="PG-18820"/>
    <s v="Patrick Gardner"/>
    <x v="0"/>
    <x v="0"/>
    <x v="8"/>
    <x v="1"/>
    <x v="94"/>
    <x v="1"/>
    <s v="TEC-AC-10000109"/>
    <x v="2"/>
    <x v="11"/>
    <s v="Sony Micro Vault Click 16 GB USB 2.0 Flash Drive"/>
    <n v="167.97"/>
    <n v="3"/>
    <n v="0"/>
    <n v="40.31280000000001"/>
  </r>
  <r>
    <n v="827"/>
    <s v="CA-2014-126956"/>
    <x v="3"/>
    <x v="170"/>
    <d v="2014-08-29T00:00:00"/>
    <s v="Standard Class"/>
    <s v="GT-14710"/>
    <s v="Greg Tran"/>
    <x v="0"/>
    <x v="0"/>
    <x v="69"/>
    <x v="11"/>
    <x v="87"/>
    <x v="2"/>
    <s v="OFF-FA-10002280"/>
    <x v="1"/>
    <x v="13"/>
    <s v="Advantus Plastic Paper Clips"/>
    <n v="35"/>
    <n v="7"/>
    <n v="0"/>
    <n v="16.8"/>
  </r>
  <r>
    <n v="828"/>
    <s v="CA-2014-126956"/>
    <x v="3"/>
    <x v="170"/>
    <d v="2014-08-29T00:00:00"/>
    <s v="Standard Class"/>
    <s v="GT-14710"/>
    <s v="Greg Tran"/>
    <x v="0"/>
    <x v="0"/>
    <x v="69"/>
    <x v="11"/>
    <x v="87"/>
    <x v="2"/>
    <s v="OFF-SU-10000381"/>
    <x v="1"/>
    <x v="14"/>
    <s v="Acme Forged Steel Scissors with Black Enamel Handles"/>
    <n v="37.24"/>
    <n v="4"/>
    <n v="0"/>
    <n v="10.799599999999998"/>
  </r>
  <r>
    <n v="829"/>
    <s v="CA-2014-126956"/>
    <x v="3"/>
    <x v="170"/>
    <d v="2014-08-29T00:00:00"/>
    <s v="Standard Class"/>
    <s v="GT-14710"/>
    <s v="Greg Tran"/>
    <x v="0"/>
    <x v="0"/>
    <x v="69"/>
    <x v="11"/>
    <x v="87"/>
    <x v="2"/>
    <s v="OFF-EN-10004459"/>
    <x v="1"/>
    <x v="12"/>
    <s v="Security-Tint Envelopes"/>
    <n v="15.28"/>
    <n v="2"/>
    <n v="0"/>
    <n v="7.4871999999999996"/>
  </r>
  <r>
    <n v="830"/>
    <s v="CA-2014-129462"/>
    <x v="3"/>
    <x v="114"/>
    <d v="2014-06-22T00:00:00"/>
    <s v="Second Class"/>
    <s v="JE-15745"/>
    <s v="Joel Eaton"/>
    <x v="0"/>
    <x v="0"/>
    <x v="159"/>
    <x v="0"/>
    <x v="202"/>
    <x v="0"/>
    <s v="FUR-CH-10000665"/>
    <x v="0"/>
    <x v="1"/>
    <s v="Global Airflow Leather Mesh Back Chair, Black"/>
    <n v="301.95999999999998"/>
    <n v="2"/>
    <n v="0"/>
    <n v="90.587999999999965"/>
  </r>
  <r>
    <n v="831"/>
    <s v="CA-2014-129462"/>
    <x v="3"/>
    <x v="114"/>
    <d v="2014-06-22T00:00:00"/>
    <s v="Second Class"/>
    <s v="JE-15745"/>
    <s v="Joel Eaton"/>
    <x v="0"/>
    <x v="0"/>
    <x v="159"/>
    <x v="0"/>
    <x v="202"/>
    <x v="0"/>
    <s v="OFF-AP-10003884"/>
    <x v="1"/>
    <x v="9"/>
    <s v="Fellowes Smart Surge Ten-Outlet Protector, Platinum"/>
    <n v="180.66"/>
    <n v="3"/>
    <n v="0"/>
    <n v="50.584800000000008"/>
  </r>
  <r>
    <n v="832"/>
    <s v="CA-2014-129462"/>
    <x v="3"/>
    <x v="114"/>
    <d v="2014-06-22T00:00:00"/>
    <s v="Second Class"/>
    <s v="JE-15745"/>
    <s v="Joel Eaton"/>
    <x v="0"/>
    <x v="0"/>
    <x v="159"/>
    <x v="0"/>
    <x v="202"/>
    <x v="0"/>
    <s v="TEC-PH-10001557"/>
    <x v="2"/>
    <x v="7"/>
    <s v="Pyle PMP37LED"/>
    <n v="191.98"/>
    <n v="2"/>
    <n v="0"/>
    <n v="51.834599999999995"/>
  </r>
  <r>
    <n v="833"/>
    <s v="CA-2014-129462"/>
    <x v="3"/>
    <x v="114"/>
    <d v="2014-06-22T00:00:00"/>
    <s v="Second Class"/>
    <s v="JE-15745"/>
    <s v="Joel Eaton"/>
    <x v="0"/>
    <x v="0"/>
    <x v="159"/>
    <x v="0"/>
    <x v="202"/>
    <x v="0"/>
    <s v="TEC-PH-10002085"/>
    <x v="2"/>
    <x v="7"/>
    <s v="Clarity 53712"/>
    <n v="65.989999999999995"/>
    <n v="1"/>
    <n v="0"/>
    <n v="17.157400000000003"/>
  </r>
  <r>
    <n v="834"/>
    <s v="CA-2013-165316"/>
    <x v="0"/>
    <x v="310"/>
    <d v="2013-07-28T00:00:00"/>
    <s v="Standard Class"/>
    <s v="JB-15400"/>
    <s v="Jennifer Braxton"/>
    <x v="1"/>
    <x v="0"/>
    <x v="67"/>
    <x v="2"/>
    <x v="85"/>
    <x v="0"/>
    <s v="OFF-AR-10002956"/>
    <x v="1"/>
    <x v="6"/>
    <s v="Boston 16801 Nautilus Battery Pencil Sharpener"/>
    <n v="35.216000000000001"/>
    <n v="2"/>
    <n v="0.2"/>
    <n v="2.6411999999999995"/>
  </r>
  <r>
    <n v="835"/>
    <s v="CA-2013-165316"/>
    <x v="0"/>
    <x v="310"/>
    <d v="2013-07-28T00:00:00"/>
    <s v="Standard Class"/>
    <s v="JB-15400"/>
    <s v="Jennifer Braxton"/>
    <x v="1"/>
    <x v="0"/>
    <x v="67"/>
    <x v="2"/>
    <x v="85"/>
    <x v="0"/>
    <s v="OFF-AP-10003266"/>
    <x v="1"/>
    <x v="9"/>
    <s v="Holmes Replacement Filter for HEPA Air Cleaner, Large Room"/>
    <n v="23.696000000000002"/>
    <n v="2"/>
    <n v="0.2"/>
    <n v="6.5164"/>
  </r>
  <r>
    <n v="836"/>
    <s v="CA-2013-165316"/>
    <x v="0"/>
    <x v="310"/>
    <d v="2013-07-28T00:00:00"/>
    <s v="Standard Class"/>
    <s v="JB-15400"/>
    <s v="Jennifer Braxton"/>
    <x v="1"/>
    <x v="0"/>
    <x v="67"/>
    <x v="2"/>
    <x v="85"/>
    <x v="0"/>
    <s v="TEC-MA-10004002"/>
    <x v="2"/>
    <x v="15"/>
    <s v="Zebra GX420t Direct Thermal/Thermal Transfer Printer"/>
    <n v="265.47500000000002"/>
    <n v="1"/>
    <n v="0.5"/>
    <n v="-111.49950000000007"/>
  </r>
  <r>
    <n v="837"/>
    <s v="US-2011-115987"/>
    <x v="2"/>
    <x v="78"/>
    <d v="2011-09-13T00:00:00"/>
    <s v="Second Class"/>
    <s v="LH-17020"/>
    <s v="Lisa Hazard"/>
    <x v="0"/>
    <x v="0"/>
    <x v="139"/>
    <x v="5"/>
    <x v="178"/>
    <x v="2"/>
    <s v="OFF-BI-10001071"/>
    <x v="1"/>
    <x v="8"/>
    <s v="GBC ProClick Punch Binding System"/>
    <n v="51.183999999999983"/>
    <n v="4"/>
    <n v="0.8"/>
    <n v="-79.335199999999986"/>
  </r>
  <r>
    <n v="838"/>
    <s v="US-2014-156083"/>
    <x v="3"/>
    <x v="259"/>
    <d v="2014-11-12T00:00:00"/>
    <s v="Standard Class"/>
    <s v="JL-15175"/>
    <s v="James Lanier"/>
    <x v="2"/>
    <x v="0"/>
    <x v="29"/>
    <x v="18"/>
    <x v="84"/>
    <x v="0"/>
    <s v="OFF-PA-10001560"/>
    <x v="1"/>
    <x v="10"/>
    <s v="Adams Telephone Message Books, 5 1/4” x 11”"/>
    <n v="9.6640000000000015"/>
    <n v="2"/>
    <n v="0.2"/>
    <n v="3.2615999999999996"/>
  </r>
  <r>
    <n v="839"/>
    <s v="US-2013-137547"/>
    <x v="0"/>
    <x v="311"/>
    <d v="2013-03-13T00:00:00"/>
    <s v="Standard Class"/>
    <s v="EB-13705"/>
    <s v="Ed Braxton"/>
    <x v="1"/>
    <x v="0"/>
    <x v="5"/>
    <x v="5"/>
    <x v="6"/>
    <x v="2"/>
    <s v="TEC-PH-10002365"/>
    <x v="2"/>
    <x v="7"/>
    <s v="Belkin Grip Candy Sheer Case / Cover for iPhone 5 and 5S"/>
    <n v="21.071999999999999"/>
    <n v="3"/>
    <n v="0.2"/>
    <n v="1.5804"/>
  </r>
  <r>
    <n v="840"/>
    <s v="CA-2012-100454"/>
    <x v="1"/>
    <x v="312"/>
    <d v="2012-11-25T00:00:00"/>
    <s v="Standard Class"/>
    <s v="BM-11650"/>
    <s v="Brian Moss"/>
    <x v="1"/>
    <x v="0"/>
    <x v="20"/>
    <x v="15"/>
    <x v="45"/>
    <x v="3"/>
    <s v="OFF-AR-10004648"/>
    <x v="1"/>
    <x v="6"/>
    <s v="Boston 19500 Mighty Mite Electric Pencil Sharpener"/>
    <n v="60.449999999999996"/>
    <n v="3"/>
    <n v="0"/>
    <n v="16.3215"/>
  </r>
  <r>
    <n v="841"/>
    <s v="CA-2012-100454"/>
    <x v="1"/>
    <x v="312"/>
    <d v="2012-11-25T00:00:00"/>
    <s v="Standard Class"/>
    <s v="BM-11650"/>
    <s v="Brian Moss"/>
    <x v="1"/>
    <x v="0"/>
    <x v="20"/>
    <x v="15"/>
    <x v="45"/>
    <x v="3"/>
    <s v="OFF-AR-10002578"/>
    <x v="1"/>
    <x v="6"/>
    <s v="Newell 335"/>
    <n v="11.52"/>
    <n v="4"/>
    <n v="0"/>
    <n v="3.3407999999999998"/>
  </r>
  <r>
    <n v="842"/>
    <s v="CA-2012-100454"/>
    <x v="1"/>
    <x v="312"/>
    <d v="2012-11-25T00:00:00"/>
    <s v="Standard Class"/>
    <s v="BM-11650"/>
    <s v="Brian Moss"/>
    <x v="1"/>
    <x v="0"/>
    <x v="20"/>
    <x v="15"/>
    <x v="45"/>
    <x v="3"/>
    <s v="FUR-BO-10001519"/>
    <x v="0"/>
    <x v="0"/>
    <s v="O'Sullivan 3-Shelf Heavy-Duty Bookcases"/>
    <n v="186.048"/>
    <n v="4"/>
    <n v="0.2"/>
    <n v="9.3024000000000058"/>
  </r>
  <r>
    <n v="843"/>
    <s v="CA-2013-161669"/>
    <x v="0"/>
    <x v="77"/>
    <d v="2013-11-10T00:00:00"/>
    <s v="First Class"/>
    <s v="EM-14095"/>
    <s v="Eudokia Martin"/>
    <x v="1"/>
    <x v="0"/>
    <x v="1"/>
    <x v="1"/>
    <x v="1"/>
    <x v="1"/>
    <s v="OFF-BI-10001294"/>
    <x v="1"/>
    <x v="8"/>
    <s v="Fellowes Binding Cases"/>
    <n v="37.44"/>
    <n v="4"/>
    <n v="0.2"/>
    <n v="11.699999999999996"/>
  </r>
  <r>
    <n v="844"/>
    <s v="CA-2013-161669"/>
    <x v="0"/>
    <x v="77"/>
    <d v="2013-11-10T00:00:00"/>
    <s v="First Class"/>
    <s v="EM-14095"/>
    <s v="Eudokia Martin"/>
    <x v="1"/>
    <x v="0"/>
    <x v="1"/>
    <x v="1"/>
    <x v="1"/>
    <x v="1"/>
    <s v="OFF-BI-10001636"/>
    <x v="1"/>
    <x v="8"/>
    <s v="Ibico Plastic and Wire Spiral Binding Combs"/>
    <n v="26.975999999999999"/>
    <n v="4"/>
    <n v="0.2"/>
    <n v="8.767199999999999"/>
  </r>
  <r>
    <n v="845"/>
    <s v="CA-2013-161669"/>
    <x v="0"/>
    <x v="77"/>
    <d v="2013-11-10T00:00:00"/>
    <s v="First Class"/>
    <s v="EM-14095"/>
    <s v="Eudokia Martin"/>
    <x v="1"/>
    <x v="0"/>
    <x v="1"/>
    <x v="1"/>
    <x v="1"/>
    <x v="1"/>
    <s v="OFF-SU-10002503"/>
    <x v="1"/>
    <x v="14"/>
    <s v="Acme Preferred Stainless Steel Scissors"/>
    <n v="11.36"/>
    <n v="2"/>
    <n v="0"/>
    <n v="3.2943999999999996"/>
  </r>
  <r>
    <n v="846"/>
    <s v="CA-2013-161669"/>
    <x v="0"/>
    <x v="77"/>
    <d v="2013-11-10T00:00:00"/>
    <s v="First Class"/>
    <s v="EM-14095"/>
    <s v="Eudokia Martin"/>
    <x v="1"/>
    <x v="0"/>
    <x v="1"/>
    <x v="1"/>
    <x v="1"/>
    <x v="1"/>
    <s v="OFF-LA-10004093"/>
    <x v="1"/>
    <x v="2"/>
    <s v="Avery 486"/>
    <n v="14.62"/>
    <n v="2"/>
    <n v="0"/>
    <n v="6.8713999999999995"/>
  </r>
  <r>
    <n v="847"/>
    <s v="CA-2012-114300"/>
    <x v="1"/>
    <x v="313"/>
    <d v="2012-10-17T00:00:00"/>
    <s v="Standard Class"/>
    <s v="AF-10885"/>
    <s v="Art Foster"/>
    <x v="0"/>
    <x v="0"/>
    <x v="103"/>
    <x v="0"/>
    <x v="175"/>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x v="0"/>
    <x v="103"/>
    <x v="0"/>
    <x v="175"/>
    <x v="0"/>
    <s v="FUR-CH-10001891"/>
    <x v="0"/>
    <x v="1"/>
    <s v="Global Deluxe Office Fabric Chairs"/>
    <n v="287.94"/>
    <n v="3"/>
    <n v="0"/>
    <n v="77.743800000000022"/>
  </r>
  <r>
    <n v="849"/>
    <s v="CA-2014-107503"/>
    <x v="3"/>
    <x v="314"/>
    <d v="2014-01-07T00:00:00"/>
    <s v="Standard Class"/>
    <s v="GA-14725"/>
    <s v="Guy Armstrong"/>
    <x v="0"/>
    <x v="0"/>
    <x v="160"/>
    <x v="24"/>
    <x v="203"/>
    <x v="3"/>
    <s v="FUR-FU-10003878"/>
    <x v="0"/>
    <x v="5"/>
    <s v="Linden 10&quot; Round Wall Clock, Black"/>
    <n v="48.896000000000001"/>
    <n v="4"/>
    <n v="0.2"/>
    <n v="8.5567999999999991"/>
  </r>
  <r>
    <n v="850"/>
    <s v="CA-2011-107755"/>
    <x v="2"/>
    <x v="315"/>
    <d v="2011-02-13T00:00:00"/>
    <s v="Standard Class"/>
    <s v="CK-12760"/>
    <s v="Cyma Kinney"/>
    <x v="1"/>
    <x v="0"/>
    <x v="161"/>
    <x v="30"/>
    <x v="204"/>
    <x v="3"/>
    <s v="TEC-AC-10000710"/>
    <x v="2"/>
    <x v="11"/>
    <s v="Maxell DVD-RAM Discs"/>
    <n v="115.36"/>
    <n v="7"/>
    <n v="0"/>
    <n v="49.604800000000012"/>
  </r>
  <r>
    <n v="851"/>
    <s v="CA-2013-152534"/>
    <x v="0"/>
    <x v="23"/>
    <d v="2013-06-26T00:00:00"/>
    <s v="Second Class"/>
    <s v="DP-13105"/>
    <s v="Dave Poirier"/>
    <x v="1"/>
    <x v="0"/>
    <x v="162"/>
    <x v="1"/>
    <x v="205"/>
    <x v="1"/>
    <s v="OFF-AR-10002335"/>
    <x v="1"/>
    <x v="6"/>
    <s v="DIXON Oriole Pencils"/>
    <n v="5.16"/>
    <n v="2"/>
    <n v="0"/>
    <n v="1.3416000000000001"/>
  </r>
  <r>
    <n v="852"/>
    <s v="CA-2013-152534"/>
    <x v="0"/>
    <x v="23"/>
    <d v="2013-06-26T00:00:00"/>
    <s v="Second Class"/>
    <s v="DP-13105"/>
    <s v="Dave Poirier"/>
    <x v="1"/>
    <x v="0"/>
    <x v="162"/>
    <x v="1"/>
    <x v="205"/>
    <x v="1"/>
    <s v="OFF-PA-10001870"/>
    <x v="1"/>
    <x v="10"/>
    <s v="Xerox 202"/>
    <n v="38.880000000000003"/>
    <n v="6"/>
    <n v="0"/>
    <n v="18.662400000000002"/>
  </r>
  <r>
    <n v="853"/>
    <s v="CA-2013-113747"/>
    <x v="0"/>
    <x v="316"/>
    <d v="2013-06-05T00:00:00"/>
    <s v="Standard Class"/>
    <s v="VD-21670"/>
    <s v="Valerie Dominguez"/>
    <x v="0"/>
    <x v="0"/>
    <x v="25"/>
    <x v="35"/>
    <x v="129"/>
    <x v="0"/>
    <s v="OFF-AR-10003373"/>
    <x v="1"/>
    <x v="6"/>
    <s v="Boston School Pro Electric Pencil Sharpener, 1670"/>
    <n v="185.88"/>
    <n v="6"/>
    <n v="0"/>
    <n v="50.187599999999996"/>
  </r>
  <r>
    <n v="854"/>
    <s v="CA-2013-123274"/>
    <x v="0"/>
    <x v="317"/>
    <d v="2013-02-24T00:00:00"/>
    <s v="Standard Class"/>
    <s v="GT-14710"/>
    <s v="Greg Tran"/>
    <x v="0"/>
    <x v="0"/>
    <x v="20"/>
    <x v="15"/>
    <x v="45"/>
    <x v="3"/>
    <s v="FUR-FU-10004090"/>
    <x v="0"/>
    <x v="5"/>
    <s v="Executive Impressions 14&quot; Contract Wall Clock"/>
    <n v="44.46"/>
    <n v="2"/>
    <n v="0"/>
    <n v="14.671799999999998"/>
  </r>
  <r>
    <n v="855"/>
    <s v="CA-2013-123274"/>
    <x v="0"/>
    <x v="317"/>
    <d v="2013-02-24T00:00:00"/>
    <s v="Standard Class"/>
    <s v="GT-14710"/>
    <s v="Greg Tran"/>
    <x v="0"/>
    <x v="0"/>
    <x v="20"/>
    <x v="15"/>
    <x v="45"/>
    <x v="3"/>
    <s v="OFF-ST-10000736"/>
    <x v="1"/>
    <x v="4"/>
    <s v="Carina Double Wide Media Storage Towers in Natural &amp; Black"/>
    <n v="242.94"/>
    <n v="3"/>
    <n v="0"/>
    <n v="9.7175999999999902"/>
  </r>
  <r>
    <n v="856"/>
    <s v="CA-2011-125612"/>
    <x v="2"/>
    <x v="93"/>
    <d v="2011-08-08T00:00:00"/>
    <s v="Standard Class"/>
    <s v="BK-11260"/>
    <s v="Berenike Kampe"/>
    <x v="0"/>
    <x v="0"/>
    <x v="20"/>
    <x v="15"/>
    <x v="45"/>
    <x v="3"/>
    <s v="OFF-PA-10001019"/>
    <x v="1"/>
    <x v="10"/>
    <s v="Xerox 1884"/>
    <n v="39.96"/>
    <n v="2"/>
    <n v="0"/>
    <n v="18.781199999999998"/>
  </r>
  <r>
    <n v="857"/>
    <s v="CA-2011-125612"/>
    <x v="2"/>
    <x v="93"/>
    <d v="2011-08-08T00:00:00"/>
    <s v="Standard Class"/>
    <s v="BK-11260"/>
    <s v="Berenike Kampe"/>
    <x v="0"/>
    <x v="0"/>
    <x v="20"/>
    <x v="15"/>
    <x v="45"/>
    <x v="3"/>
    <s v="OFF-SU-10002537"/>
    <x v="1"/>
    <x v="14"/>
    <s v="Acme Box Cutter Scissors"/>
    <n v="102.30000000000001"/>
    <n v="10"/>
    <n v="0"/>
    <n v="26.598000000000006"/>
  </r>
  <r>
    <n v="858"/>
    <s v="CA-2011-125612"/>
    <x v="2"/>
    <x v="93"/>
    <d v="2011-08-08T00:00:00"/>
    <s v="Standard Class"/>
    <s v="BK-11260"/>
    <s v="Berenike Kampe"/>
    <x v="0"/>
    <x v="0"/>
    <x v="20"/>
    <x v="15"/>
    <x v="45"/>
    <x v="3"/>
    <s v="OFF-ST-10003221"/>
    <x v="1"/>
    <x v="4"/>
    <s v="Staples"/>
    <n v="21.36"/>
    <n v="2"/>
    <n v="0"/>
    <n v="5.7672000000000008"/>
  </r>
  <r>
    <n v="859"/>
    <s v="CA-2014-161984"/>
    <x v="3"/>
    <x v="318"/>
    <d v="2014-04-16T00:00:00"/>
    <s v="Standard Class"/>
    <s v="SJ-20125"/>
    <s v="Sanjit Jacobs"/>
    <x v="2"/>
    <x v="0"/>
    <x v="163"/>
    <x v="30"/>
    <x v="206"/>
    <x v="3"/>
    <s v="OFF-PA-10004569"/>
    <x v="1"/>
    <x v="10"/>
    <s v="Wirebound Message Books, Two 4 1/4&quot; x 5&quot; Forms per Page"/>
    <n v="7.61"/>
    <n v="1"/>
    <n v="0"/>
    <n v="3.5766999999999998"/>
  </r>
  <r>
    <n v="860"/>
    <s v="CA-2014-161984"/>
    <x v="3"/>
    <x v="318"/>
    <d v="2014-04-16T00:00:00"/>
    <s v="Standard Class"/>
    <s v="SJ-20125"/>
    <s v="Sanjit Jacobs"/>
    <x v="2"/>
    <x v="0"/>
    <x v="163"/>
    <x v="30"/>
    <x v="206"/>
    <x v="3"/>
    <s v="OFF-FA-10000624"/>
    <x v="1"/>
    <x v="13"/>
    <s v="OIC Binder Clips"/>
    <n v="7.16"/>
    <n v="2"/>
    <n v="0"/>
    <n v="3.58"/>
  </r>
  <r>
    <n v="861"/>
    <s v="CA-2011-133851"/>
    <x v="2"/>
    <x v="3"/>
    <d v="2011-06-16T00:00:00"/>
    <s v="Standard Class"/>
    <s v="CM-12445"/>
    <s v="Chuck Magee"/>
    <x v="0"/>
    <x v="0"/>
    <x v="8"/>
    <x v="1"/>
    <x v="34"/>
    <x v="1"/>
    <s v="OFF-SU-10001225"/>
    <x v="1"/>
    <x v="14"/>
    <s v="Staples"/>
    <n v="7.36"/>
    <n v="2"/>
    <n v="0"/>
    <n v="0.14719999999999978"/>
  </r>
  <r>
    <n v="862"/>
    <s v="CA-2011-133851"/>
    <x v="2"/>
    <x v="3"/>
    <d v="2011-06-16T00:00:00"/>
    <s v="Standard Class"/>
    <s v="CM-12445"/>
    <s v="Chuck Magee"/>
    <x v="0"/>
    <x v="0"/>
    <x v="8"/>
    <x v="1"/>
    <x v="34"/>
    <x v="1"/>
    <s v="OFF-AR-10003752"/>
    <x v="1"/>
    <x v="6"/>
    <s v="Deluxe Chalkboard Eraser Cleaner"/>
    <n v="23.1"/>
    <n v="2"/>
    <n v="0"/>
    <n v="10.625999999999999"/>
  </r>
  <r>
    <n v="863"/>
    <s v="CA-2013-134474"/>
    <x v="0"/>
    <x v="319"/>
    <d v="2013-01-07T00:00:00"/>
    <s v="Second Class"/>
    <s v="AJ-10795"/>
    <s v="Anthony Johnson"/>
    <x v="1"/>
    <x v="0"/>
    <x v="108"/>
    <x v="2"/>
    <x v="133"/>
    <x v="0"/>
    <s v="TEC-AC-10001714"/>
    <x v="2"/>
    <x v="11"/>
    <s v="Logitech MX Performance Wireless Mouse"/>
    <n v="191.47200000000001"/>
    <n v="6"/>
    <n v="0.2"/>
    <n v="40.687800000000003"/>
  </r>
  <r>
    <n v="864"/>
    <s v="CA-2013-134474"/>
    <x v="0"/>
    <x v="319"/>
    <d v="2013-01-07T00:00:00"/>
    <s v="Second Class"/>
    <s v="AJ-10795"/>
    <s v="Anthony Johnson"/>
    <x v="1"/>
    <x v="0"/>
    <x v="108"/>
    <x v="2"/>
    <x v="133"/>
    <x v="0"/>
    <s v="OFF-AR-10003958"/>
    <x v="1"/>
    <x v="6"/>
    <s v="Newell 337"/>
    <n v="5.2480000000000002"/>
    <n v="2"/>
    <n v="0.2"/>
    <n v="0.59039999999999915"/>
  </r>
  <r>
    <n v="865"/>
    <s v="CA-2013-134474"/>
    <x v="0"/>
    <x v="319"/>
    <d v="2013-01-07T00:00:00"/>
    <s v="Second Class"/>
    <s v="AJ-10795"/>
    <s v="Anthony Johnson"/>
    <x v="1"/>
    <x v="0"/>
    <x v="108"/>
    <x v="2"/>
    <x v="133"/>
    <x v="0"/>
    <s v="TEC-PH-10002923"/>
    <x v="2"/>
    <x v="7"/>
    <s v="Logitech B530 USB Headset - headset - Full size, Binaural"/>
    <n v="59.184000000000005"/>
    <n v="2"/>
    <n v="0.2"/>
    <n v="5.1786000000000012"/>
  </r>
  <r>
    <n v="866"/>
    <s v="CA-2011-149020"/>
    <x v="2"/>
    <x v="320"/>
    <d v="2011-01-16T00:00:00"/>
    <s v="Standard Class"/>
    <s v="AJ-10780"/>
    <s v="Anthony Jacobs"/>
    <x v="1"/>
    <x v="0"/>
    <x v="24"/>
    <x v="17"/>
    <x v="28"/>
    <x v="0"/>
    <s v="OFF-LA-10004272"/>
    <x v="1"/>
    <x v="2"/>
    <s v="Avery 482"/>
    <n v="2.89"/>
    <n v="1"/>
    <n v="0"/>
    <n v="1.3583000000000001"/>
  </r>
  <r>
    <n v="867"/>
    <s v="CA-2011-149020"/>
    <x v="2"/>
    <x v="320"/>
    <d v="2011-01-16T00:00:00"/>
    <s v="Standard Class"/>
    <s v="AJ-10780"/>
    <s v="Anthony Jacobs"/>
    <x v="1"/>
    <x v="0"/>
    <x v="24"/>
    <x v="17"/>
    <x v="28"/>
    <x v="0"/>
    <s v="FUR-FU-10000965"/>
    <x v="0"/>
    <x v="5"/>
    <s v="Howard Miller 11-1/2&quot; Diameter Ridgewood Wall Clock"/>
    <n v="51.94"/>
    <n v="1"/>
    <n v="0"/>
    <n v="21.295400000000001"/>
  </r>
  <r>
    <n v="868"/>
    <s v="CA-2013-134362"/>
    <x v="0"/>
    <x v="321"/>
    <d v="2013-10-03T00:00:00"/>
    <s v="First Class"/>
    <s v="LS-16945"/>
    <s v="Linda Southworth"/>
    <x v="1"/>
    <x v="0"/>
    <x v="10"/>
    <x v="9"/>
    <x v="11"/>
    <x v="3"/>
    <s v="OFF-LA-10004853"/>
    <x v="1"/>
    <x v="2"/>
    <s v="Avery 483"/>
    <n v="15.936000000000002"/>
    <n v="4"/>
    <n v="0.2"/>
    <n v="5.1791999999999998"/>
  </r>
  <r>
    <n v="869"/>
    <s v="CA-2011-136742"/>
    <x v="2"/>
    <x v="322"/>
    <d v="2011-04-10T00:00:00"/>
    <s v="Standard Class"/>
    <s v="GP-14740"/>
    <s v="Guy Phonely"/>
    <x v="1"/>
    <x v="0"/>
    <x v="152"/>
    <x v="9"/>
    <x v="207"/>
    <x v="3"/>
    <s v="OFF-BI-10003719"/>
    <x v="1"/>
    <x v="8"/>
    <s v="Large Capacity Hanging Post Binders"/>
    <n v="44.910000000000011"/>
    <n v="6"/>
    <n v="0.7"/>
    <n v="-35.927999999999997"/>
  </r>
  <r>
    <n v="870"/>
    <s v="CA-2013-158099"/>
    <x v="0"/>
    <x v="323"/>
    <d v="2013-09-06T00:00:00"/>
    <s v="First Class"/>
    <s v="PK-18910"/>
    <s v="Paul Knutson"/>
    <x v="2"/>
    <x v="0"/>
    <x v="10"/>
    <x v="9"/>
    <x v="105"/>
    <x v="3"/>
    <s v="OFF-BI-10000545"/>
    <x v="1"/>
    <x v="8"/>
    <s v="GBC Ibimaster 500 Manual ProClick Binding System"/>
    <n v="1141.4700000000003"/>
    <n v="5"/>
    <n v="0.7"/>
    <n v="-760.98000000000025"/>
  </r>
  <r>
    <n v="871"/>
    <s v="CA-2013-158099"/>
    <x v="0"/>
    <x v="323"/>
    <d v="2013-09-06T00:00:00"/>
    <s v="First Class"/>
    <s v="PK-18910"/>
    <s v="Paul Knutson"/>
    <x v="2"/>
    <x v="0"/>
    <x v="10"/>
    <x v="9"/>
    <x v="105"/>
    <x v="3"/>
    <s v="TEC-PH-10002496"/>
    <x v="2"/>
    <x v="7"/>
    <s v="Cisco SPA301"/>
    <n v="280.78200000000004"/>
    <n v="3"/>
    <n v="0.4"/>
    <n v="-46.797000000000025"/>
  </r>
  <r>
    <n v="872"/>
    <s v="CA-2012-131128"/>
    <x v="1"/>
    <x v="324"/>
    <d v="2012-10-20T00:00:00"/>
    <s v="First Class"/>
    <s v="TB-21520"/>
    <s v="Tracy Blumstein"/>
    <x v="0"/>
    <x v="0"/>
    <x v="3"/>
    <x v="38"/>
    <x v="208"/>
    <x v="3"/>
    <s v="OFF-PA-10003591"/>
    <x v="1"/>
    <x v="10"/>
    <s v="Southworth 100% Cotton The Best Paper"/>
    <n v="34.44"/>
    <n v="3"/>
    <n v="0"/>
    <n v="17.22"/>
  </r>
  <r>
    <n v="873"/>
    <s v="CA-2011-148488"/>
    <x v="2"/>
    <x v="325"/>
    <d v="2011-12-15T00:00:00"/>
    <s v="Standard Class"/>
    <s v="SM-20005"/>
    <s v="Sally Matthias"/>
    <x v="0"/>
    <x v="0"/>
    <x v="20"/>
    <x v="15"/>
    <x v="29"/>
    <x v="3"/>
    <s v="OFF-PA-10004470"/>
    <x v="1"/>
    <x v="10"/>
    <s v="Adams Write n' Stick Phone Message Book, 11&quot; X 5 1/4&quot;, 200 Messages"/>
    <n v="11.36"/>
    <n v="2"/>
    <n v="0"/>
    <n v="5.2255999999999991"/>
  </r>
  <r>
    <n v="874"/>
    <s v="CA-2011-148488"/>
    <x v="2"/>
    <x v="325"/>
    <d v="2011-12-15T00:00:00"/>
    <s v="Standard Class"/>
    <s v="SM-20005"/>
    <s v="Sally Matthias"/>
    <x v="0"/>
    <x v="0"/>
    <x v="20"/>
    <x v="15"/>
    <x v="29"/>
    <x v="3"/>
    <s v="OFF-BI-10000315"/>
    <x v="1"/>
    <x v="8"/>
    <s v="Poly Designer Cover &amp; Back"/>
    <n v="106.34399999999999"/>
    <n v="7"/>
    <n v="0.2"/>
    <n v="37.220399999999998"/>
  </r>
  <r>
    <n v="875"/>
    <s v="CA-2014-114636"/>
    <x v="3"/>
    <x v="326"/>
    <d v="2014-08-30T00:00:00"/>
    <s v="Standard Class"/>
    <s v="GA-14725"/>
    <s v="Guy Armstrong"/>
    <x v="0"/>
    <x v="0"/>
    <x v="35"/>
    <x v="3"/>
    <x v="43"/>
    <x v="0"/>
    <s v="OFF-PA-10001790"/>
    <x v="1"/>
    <x v="10"/>
    <s v="Xerox 1910"/>
    <n v="192.16000000000003"/>
    <n v="5"/>
    <n v="0.2"/>
    <n v="67.255999999999986"/>
  </r>
  <r>
    <n v="876"/>
    <s v="CA-2013-116736"/>
    <x v="0"/>
    <x v="327"/>
    <d v="2013-01-21T00:00:00"/>
    <s v="Standard Class"/>
    <s v="CC-12430"/>
    <s v="Chuck Clark"/>
    <x v="2"/>
    <x v="0"/>
    <x v="3"/>
    <x v="38"/>
    <x v="208"/>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x v="0"/>
    <x v="3"/>
    <x v="38"/>
    <x v="208"/>
    <x v="3"/>
    <s v="TEC-AC-10003628"/>
    <x v="2"/>
    <x v="11"/>
    <s v="Logitech 910-002974 M325 Wireless Mouse for Web Scrolling"/>
    <n v="29.99"/>
    <n v="1"/>
    <n v="0"/>
    <n v="13.195600000000002"/>
  </r>
  <r>
    <n v="878"/>
    <s v="CA-2013-116736"/>
    <x v="0"/>
    <x v="327"/>
    <d v="2013-01-21T00:00:00"/>
    <s v="Standard Class"/>
    <s v="CC-12430"/>
    <s v="Chuck Clark"/>
    <x v="2"/>
    <x v="0"/>
    <x v="3"/>
    <x v="38"/>
    <x v="208"/>
    <x v="3"/>
    <s v="TEC-AC-10002049"/>
    <x v="2"/>
    <x v="11"/>
    <s v="Logitech G19 Programmable Gaming Keyboard"/>
    <n v="371.96999999999997"/>
    <n v="3"/>
    <n v="0"/>
    <n v="66.954599999999971"/>
  </r>
  <r>
    <n v="879"/>
    <s v="US-2011-158638"/>
    <x v="2"/>
    <x v="328"/>
    <d v="2011-09-21T00:00:00"/>
    <s v="Standard Class"/>
    <s v="AG-10765"/>
    <s v="Anthony Garverick"/>
    <x v="2"/>
    <x v="0"/>
    <x v="10"/>
    <x v="9"/>
    <x v="74"/>
    <x v="3"/>
    <s v="OFF-BI-10003712"/>
    <x v="1"/>
    <x v="8"/>
    <s v="Acco Pressboard Covers with Storage Hooks, 14 7/8&quot; x 11&quot;, Light Blue"/>
    <n v="5.8920000000000012"/>
    <n v="4"/>
    <n v="0.7"/>
    <n v="-4.1243999999999996"/>
  </r>
  <r>
    <n v="880"/>
    <s v="CA-2014-111689"/>
    <x v="3"/>
    <x v="329"/>
    <d v="2014-12-03T00:00:00"/>
    <s v="Second Class"/>
    <s v="HP-14815"/>
    <s v="Harold Pawlan"/>
    <x v="2"/>
    <x v="0"/>
    <x v="20"/>
    <x v="15"/>
    <x v="23"/>
    <x v="3"/>
    <s v="OFF-BI-10003984"/>
    <x v="1"/>
    <x v="8"/>
    <s v="Lock-Up Easel 'Spel-Binder'"/>
    <n v="68.472000000000008"/>
    <n v="3"/>
    <n v="0.2"/>
    <n v="23.109299999999998"/>
  </r>
  <r>
    <n v="881"/>
    <s v="CA-2014-111689"/>
    <x v="3"/>
    <x v="329"/>
    <d v="2014-12-03T00:00:00"/>
    <s v="Second Class"/>
    <s v="HP-14815"/>
    <s v="Harold Pawlan"/>
    <x v="2"/>
    <x v="0"/>
    <x v="20"/>
    <x v="15"/>
    <x v="23"/>
    <x v="3"/>
    <s v="FUR-CH-10004287"/>
    <x v="0"/>
    <x v="1"/>
    <s v="SAFCO Arco Folding Chair"/>
    <n v="1242.8999999999999"/>
    <n v="5"/>
    <n v="0.1"/>
    <n v="262.38999999999987"/>
  </r>
  <r>
    <n v="882"/>
    <s v="CA-2012-129098"/>
    <x v="1"/>
    <x v="330"/>
    <d v="2012-10-13T00:00:00"/>
    <s v="Standard Class"/>
    <s v="DK-13090"/>
    <s v="Dave Kipp"/>
    <x v="0"/>
    <x v="0"/>
    <x v="24"/>
    <x v="17"/>
    <x v="28"/>
    <x v="0"/>
    <s v="OFF-ST-10001321"/>
    <x v="1"/>
    <x v="4"/>
    <s v="Decoflex Hanging Personal Folder File, Blue"/>
    <n v="30.84"/>
    <n v="2"/>
    <n v="0"/>
    <n v="8.3268000000000022"/>
  </r>
  <r>
    <n v="883"/>
    <s v="US-2014-123463"/>
    <x v="3"/>
    <x v="331"/>
    <d v="2014-12-24T00:00:00"/>
    <s v="Same Day"/>
    <s v="GZ-14470"/>
    <s v="Gary Zandusky"/>
    <x v="0"/>
    <x v="0"/>
    <x v="8"/>
    <x v="1"/>
    <x v="9"/>
    <x v="1"/>
    <s v="OFF-AR-10001118"/>
    <x v="1"/>
    <x v="6"/>
    <s v="Binney &amp; Smith Crayola Metallic Crayons, 16-Color Pack"/>
    <n v="13.48"/>
    <n v="4"/>
    <n v="0"/>
    <n v="5.9312000000000014"/>
  </r>
  <r>
    <n v="884"/>
    <s v="CA-2013-165148"/>
    <x v="0"/>
    <x v="332"/>
    <d v="2013-10-25T00:00:00"/>
    <s v="First Class"/>
    <s v="PM-19135"/>
    <s v="Peter McVee"/>
    <x v="2"/>
    <x v="0"/>
    <x v="66"/>
    <x v="12"/>
    <x v="83"/>
    <x v="2"/>
    <s v="FUR-FU-10000732"/>
    <x v="0"/>
    <x v="5"/>
    <s v="Eldon 200 Class Desk Accessories"/>
    <n v="31.400000000000002"/>
    <n v="5"/>
    <n v="0"/>
    <n v="10.047999999999998"/>
  </r>
  <r>
    <n v="885"/>
    <s v="CA-2011-134061"/>
    <x v="2"/>
    <x v="333"/>
    <d v="2011-05-04T00:00:00"/>
    <s v="Standard Class"/>
    <s v="LL-16840"/>
    <s v="Lauren Leatherbury"/>
    <x v="0"/>
    <x v="0"/>
    <x v="30"/>
    <x v="15"/>
    <x v="144"/>
    <x v="3"/>
    <s v="FUR-FU-10001424"/>
    <x v="0"/>
    <x v="5"/>
    <s v="Dax Clear Box Frame"/>
    <n v="17.46"/>
    <n v="2"/>
    <n v="0"/>
    <n v="5.936399999999999"/>
  </r>
  <r>
    <n v="886"/>
    <s v="CA-2012-143602"/>
    <x v="1"/>
    <x v="334"/>
    <d v="2012-04-28T00:00:00"/>
    <s v="Second Class"/>
    <s v="JS-15595"/>
    <s v="Jill Stevenson"/>
    <x v="1"/>
    <x v="0"/>
    <x v="1"/>
    <x v="1"/>
    <x v="62"/>
    <x v="1"/>
    <s v="OFF-BI-10002071"/>
    <x v="1"/>
    <x v="8"/>
    <s v="Fellowes Black Plastic Comb Bindings"/>
    <n v="13.943999999999999"/>
    <n v="3"/>
    <n v="0.2"/>
    <n v="4.5317999999999996"/>
  </r>
  <r>
    <n v="887"/>
    <s v="CA-2014-115364"/>
    <x v="3"/>
    <x v="335"/>
    <d v="2014-07-03T00:00:00"/>
    <s v="Standard Class"/>
    <s v="OT-18730"/>
    <s v="Olvera Toch"/>
    <x v="0"/>
    <x v="0"/>
    <x v="70"/>
    <x v="1"/>
    <x v="188"/>
    <x v="1"/>
    <s v="OFF-ST-10002486"/>
    <x v="1"/>
    <x v="4"/>
    <s v="Eldon Shelf Savers Cubes and Bins"/>
    <n v="83.76"/>
    <n v="12"/>
    <n v="0"/>
    <n v="1.6751999999999967"/>
  </r>
  <r>
    <n v="888"/>
    <s v="CA-2014-150707"/>
    <x v="3"/>
    <x v="336"/>
    <d v="2014-10-20T00:00:00"/>
    <s v="Standard Class"/>
    <s v="EL-13735"/>
    <s v="Ed Ludwig"/>
    <x v="2"/>
    <x v="0"/>
    <x v="29"/>
    <x v="39"/>
    <x v="209"/>
    <x v="3"/>
    <s v="OFF-BI-10001078"/>
    <x v="1"/>
    <x v="8"/>
    <s v="Acco PRESSTEX Data Binder with Storage Hooks, Dark Blue, 14 7/8&quot; X 11&quot;"/>
    <n v="37.659999999999997"/>
    <n v="7"/>
    <n v="0"/>
    <n v="18.453400000000002"/>
  </r>
  <r>
    <n v="889"/>
    <s v="CA-2011-104976"/>
    <x v="2"/>
    <x v="337"/>
    <d v="2011-12-16T00:00:00"/>
    <s v="Standard Class"/>
    <s v="CK-12760"/>
    <s v="Cyma Kinney"/>
    <x v="1"/>
    <x v="0"/>
    <x v="8"/>
    <x v="1"/>
    <x v="34"/>
    <x v="1"/>
    <s v="OFF-PA-10003845"/>
    <x v="1"/>
    <x v="10"/>
    <s v="Xerox 1987"/>
    <n v="34.68"/>
    <n v="6"/>
    <n v="0"/>
    <n v="16.993200000000002"/>
  </r>
  <r>
    <n v="890"/>
    <s v="CA-2014-132934"/>
    <x v="3"/>
    <x v="308"/>
    <d v="2014-06-27T00:00:00"/>
    <s v="Standard Class"/>
    <s v="JE-15475"/>
    <s v="Jeremy Ellison"/>
    <x v="0"/>
    <x v="0"/>
    <x v="106"/>
    <x v="15"/>
    <x v="131"/>
    <x v="3"/>
    <s v="TEC-AC-10000927"/>
    <x v="2"/>
    <x v="11"/>
    <s v="Anker Ultrathin Bluetooth Wireless Keyboard Aluminum Cover with Stand "/>
    <n v="149.94999999999999"/>
    <n v="5"/>
    <n v="0"/>
    <n v="14.994999999999994"/>
  </r>
  <r>
    <n v="891"/>
    <s v="CA-2014-132934"/>
    <x v="3"/>
    <x v="308"/>
    <d v="2014-06-27T00:00:00"/>
    <s v="Standard Class"/>
    <s v="JE-15475"/>
    <s v="Jeremy Ellison"/>
    <x v="0"/>
    <x v="0"/>
    <x v="106"/>
    <x v="15"/>
    <x v="131"/>
    <x v="3"/>
    <s v="OFF-BI-10001098"/>
    <x v="1"/>
    <x v="8"/>
    <s v="Acco D-Ring Binder w/DublLock"/>
    <n v="51.311999999999998"/>
    <n v="3"/>
    <n v="0.2"/>
    <n v="18.600599999999996"/>
  </r>
  <r>
    <n v="892"/>
    <s v="CA-2014-133256"/>
    <x v="3"/>
    <x v="335"/>
    <d v="2014-06-28T00:00:00"/>
    <s v="First Class"/>
    <s v="TH-21550"/>
    <s v="Tracy Hopkins"/>
    <x v="2"/>
    <x v="0"/>
    <x v="66"/>
    <x v="12"/>
    <x v="83"/>
    <x v="2"/>
    <s v="OFF-PA-10001622"/>
    <x v="1"/>
    <x v="10"/>
    <s v="Ampad Poly Cover Wirebound Steno Book, 6&quot; x 9&quot; Assorted Colors, Gregg Ruled"/>
    <n v="4.54"/>
    <n v="1"/>
    <n v="0"/>
    <n v="2.0429999999999997"/>
  </r>
  <r>
    <n v="893"/>
    <s v="CA-2014-133256"/>
    <x v="3"/>
    <x v="335"/>
    <d v="2014-06-28T00:00:00"/>
    <s v="First Class"/>
    <s v="TH-21550"/>
    <s v="Tracy Hopkins"/>
    <x v="2"/>
    <x v="0"/>
    <x v="66"/>
    <x v="12"/>
    <x v="83"/>
    <x v="2"/>
    <s v="OFF-AR-10003158"/>
    <x v="1"/>
    <x v="6"/>
    <s v="Fluorescent Highlighters by Dixon"/>
    <n v="15.92"/>
    <n v="4"/>
    <n v="0"/>
    <n v="5.4127999999999989"/>
  </r>
  <r>
    <n v="894"/>
    <s v="CA-2014-133256"/>
    <x v="3"/>
    <x v="335"/>
    <d v="2014-06-28T00:00:00"/>
    <s v="First Class"/>
    <s v="TH-21550"/>
    <s v="Tracy Hopkins"/>
    <x v="2"/>
    <x v="0"/>
    <x v="66"/>
    <x v="12"/>
    <x v="83"/>
    <x v="2"/>
    <s v="TEC-PH-10002660"/>
    <x v="2"/>
    <x v="7"/>
    <s v="Nortel Networks T7316 E Nt8 B27"/>
    <n v="543.91999999999996"/>
    <n v="8"/>
    <n v="0"/>
    <n v="135.98000000000002"/>
  </r>
  <r>
    <n v="895"/>
    <s v="CA-2013-105494"/>
    <x v="0"/>
    <x v="338"/>
    <d v="2013-11-13T00:00:00"/>
    <s v="First Class"/>
    <s v="PC-18745"/>
    <s v="Pamela Coakley"/>
    <x v="1"/>
    <x v="0"/>
    <x v="8"/>
    <x v="1"/>
    <x v="34"/>
    <x v="1"/>
    <s v="OFF-ST-10002205"/>
    <x v="1"/>
    <x v="4"/>
    <s v="File Shuttle I and Handi-File"/>
    <n v="155.82000000000002"/>
    <n v="7"/>
    <n v="0"/>
    <n v="42.071400000000011"/>
  </r>
  <r>
    <n v="896"/>
    <s v="CA-2013-105494"/>
    <x v="0"/>
    <x v="338"/>
    <d v="2013-11-13T00:00:00"/>
    <s v="First Class"/>
    <s v="PC-18745"/>
    <s v="Pamela Coakley"/>
    <x v="1"/>
    <x v="0"/>
    <x v="8"/>
    <x v="1"/>
    <x v="34"/>
    <x v="1"/>
    <s v="OFF-BI-10003364"/>
    <x v="1"/>
    <x v="8"/>
    <s v="Binding Machine Supplies"/>
    <n v="70.00800000000001"/>
    <n v="3"/>
    <n v="0.2"/>
    <n v="24.502800000000001"/>
  </r>
  <r>
    <n v="897"/>
    <s v="CA-2013-140634"/>
    <x v="0"/>
    <x v="339"/>
    <d v="2013-10-07T00:00:00"/>
    <s v="Second Class"/>
    <s v="HL-15040"/>
    <s v="Hunter Lopez"/>
    <x v="0"/>
    <x v="0"/>
    <x v="12"/>
    <x v="5"/>
    <x v="14"/>
    <x v="2"/>
    <s v="OFF-EN-10001099"/>
    <x v="1"/>
    <x v="12"/>
    <s v="Staples"/>
    <n v="15.648"/>
    <n v="2"/>
    <n v="0.2"/>
    <n v="5.0855999999999986"/>
  </r>
  <r>
    <n v="898"/>
    <s v="CA-2011-144407"/>
    <x v="2"/>
    <x v="340"/>
    <d v="2011-09-15T00:00:00"/>
    <s v="Standard Class"/>
    <s v="MS-17365"/>
    <s v="Maribeth Schnelling"/>
    <x v="0"/>
    <x v="0"/>
    <x v="66"/>
    <x v="12"/>
    <x v="83"/>
    <x v="2"/>
    <s v="OFF-LA-10003923"/>
    <x v="1"/>
    <x v="2"/>
    <s v="Alphabetical Labels for Top Tab Filing"/>
    <n v="103.60000000000001"/>
    <n v="7"/>
    <n v="0"/>
    <n v="51.800000000000004"/>
  </r>
  <r>
    <n v="899"/>
    <s v="CA-2014-160983"/>
    <x v="3"/>
    <x v="341"/>
    <d v="2014-11-01T00:00:00"/>
    <s v="Second Class"/>
    <s v="GB-14530"/>
    <s v="George Bell"/>
    <x v="1"/>
    <x v="0"/>
    <x v="109"/>
    <x v="15"/>
    <x v="135"/>
    <x v="3"/>
    <s v="OFF-PA-10002250"/>
    <x v="1"/>
    <x v="10"/>
    <s v="Things To Do Today Pad"/>
    <n v="46.96"/>
    <n v="8"/>
    <n v="0"/>
    <n v="22.540800000000001"/>
  </r>
  <r>
    <n v="900"/>
    <s v="US-2013-114622"/>
    <x v="0"/>
    <x v="342"/>
    <d v="2013-04-13T00:00:00"/>
    <s v="First Class"/>
    <s v="JR-16210"/>
    <s v="Justin Ritter"/>
    <x v="1"/>
    <x v="0"/>
    <x v="24"/>
    <x v="24"/>
    <x v="157"/>
    <x v="3"/>
    <s v="OFF-BI-10004716"/>
    <x v="1"/>
    <x v="8"/>
    <s v="Wilson Jones Hanging Recycled Pressboard Data Binders"/>
    <n v="8.9040000000000017"/>
    <n v="2"/>
    <n v="0.7"/>
    <n v="-6.5296000000000003"/>
  </r>
  <r>
    <n v="901"/>
    <s v="CA-2014-150959"/>
    <x v="3"/>
    <x v="343"/>
    <d v="2014-11-14T00:00:00"/>
    <s v="First Class"/>
    <s v="TD-20995"/>
    <s v="Tamara Dahlen"/>
    <x v="0"/>
    <x v="0"/>
    <x v="164"/>
    <x v="5"/>
    <x v="210"/>
    <x v="2"/>
    <s v="OFF-LA-10001045"/>
    <x v="1"/>
    <x v="2"/>
    <s v="Permanent Self-Adhesive File Folder Labels for Typewriters by Universal"/>
    <n v="10.440000000000001"/>
    <n v="5"/>
    <n v="0.2"/>
    <n v="3.3929999999999989"/>
  </r>
  <r>
    <n v="902"/>
    <s v="CA-2014-150959"/>
    <x v="3"/>
    <x v="343"/>
    <d v="2014-11-14T00:00:00"/>
    <s v="First Class"/>
    <s v="TD-20995"/>
    <s v="Tamara Dahlen"/>
    <x v="0"/>
    <x v="0"/>
    <x v="164"/>
    <x v="5"/>
    <x v="210"/>
    <x v="2"/>
    <s v="OFF-BI-10001510"/>
    <x v="1"/>
    <x v="8"/>
    <s v="Deluxe Heavy-Duty Vinyl Round Ring Binder"/>
    <n v="18.335999999999999"/>
    <n v="4"/>
    <n v="0.8"/>
    <n v="-32.088000000000008"/>
  </r>
  <r>
    <n v="903"/>
    <s v="CA-2014-132353"/>
    <x v="3"/>
    <x v="175"/>
    <d v="2014-09-18T00:00:00"/>
    <s v="First Class"/>
    <s v="DB-13060"/>
    <s v="Dave Brooks"/>
    <x v="0"/>
    <x v="0"/>
    <x v="22"/>
    <x v="10"/>
    <x v="155"/>
    <x v="2"/>
    <s v="TEC-PH-10004536"/>
    <x v="2"/>
    <x v="7"/>
    <s v="Avaya 5420 Digital phone"/>
    <n v="323.97600000000006"/>
    <n v="3"/>
    <n v="0.2"/>
    <n v="20.248499999999993"/>
  </r>
  <r>
    <n v="904"/>
    <s v="CA-2013-130477"/>
    <x v="0"/>
    <x v="143"/>
    <d v="2013-04-13T00:00:00"/>
    <s v="Standard Class"/>
    <s v="LC-17140"/>
    <s v="Logan Currie"/>
    <x v="0"/>
    <x v="0"/>
    <x v="1"/>
    <x v="1"/>
    <x v="3"/>
    <x v="1"/>
    <s v="OFF-PA-10002947"/>
    <x v="1"/>
    <x v="10"/>
    <s v="Xerox 1923"/>
    <n v="20.04"/>
    <n v="3"/>
    <n v="0"/>
    <n v="9.6191999999999993"/>
  </r>
  <r>
    <n v="905"/>
    <s v="CA-2013-130477"/>
    <x v="0"/>
    <x v="143"/>
    <d v="2013-04-13T00:00:00"/>
    <s v="Standard Class"/>
    <s v="LC-17140"/>
    <s v="Logan Currie"/>
    <x v="0"/>
    <x v="0"/>
    <x v="1"/>
    <x v="1"/>
    <x v="3"/>
    <x v="1"/>
    <s v="OFF-ST-10002583"/>
    <x v="1"/>
    <x v="4"/>
    <s v="Fellowes Neat Ideas Storage Cubes"/>
    <n v="64.959999999999994"/>
    <n v="2"/>
    <n v="0"/>
    <n v="2.598399999999998"/>
  </r>
  <r>
    <n v="906"/>
    <s v="CA-2013-130477"/>
    <x v="0"/>
    <x v="143"/>
    <d v="2013-04-13T00:00:00"/>
    <s v="Standard Class"/>
    <s v="LC-17140"/>
    <s v="Logan Currie"/>
    <x v="0"/>
    <x v="0"/>
    <x v="1"/>
    <x v="1"/>
    <x v="3"/>
    <x v="1"/>
    <s v="OFF-PA-10000019"/>
    <x v="1"/>
    <x v="10"/>
    <s v="Xerox 1931"/>
    <n v="12.96"/>
    <n v="2"/>
    <n v="0"/>
    <n v="6.2208000000000006"/>
  </r>
  <r>
    <n v="907"/>
    <s v="CA-2014-143259"/>
    <x v="3"/>
    <x v="247"/>
    <d v="2015-01-04T00:00:00"/>
    <s v="Standard Class"/>
    <s v="PO-18865"/>
    <s v="Patrick O'Donnell"/>
    <x v="0"/>
    <x v="0"/>
    <x v="20"/>
    <x v="15"/>
    <x v="29"/>
    <x v="3"/>
    <s v="FUR-BO-10003441"/>
    <x v="0"/>
    <x v="0"/>
    <s v="Bush Westfield Collection Bookcases, Fully Assembled"/>
    <n v="323.13600000000002"/>
    <n v="4"/>
    <n v="0.2"/>
    <n v="12.117599999999968"/>
  </r>
  <r>
    <n v="908"/>
    <s v="CA-2014-143259"/>
    <x v="3"/>
    <x v="247"/>
    <d v="2015-01-04T00:00:00"/>
    <s v="Standard Class"/>
    <s v="PO-18865"/>
    <s v="Patrick O'Donnell"/>
    <x v="0"/>
    <x v="0"/>
    <x v="20"/>
    <x v="15"/>
    <x v="29"/>
    <x v="3"/>
    <s v="TEC-PH-10004774"/>
    <x v="2"/>
    <x v="7"/>
    <s v="Gear Head AU3700S Headset"/>
    <n v="90.93"/>
    <n v="7"/>
    <n v="0"/>
    <n v="2.7278999999999964"/>
  </r>
  <r>
    <n v="909"/>
    <s v="CA-2014-143259"/>
    <x v="3"/>
    <x v="247"/>
    <d v="2015-01-04T00:00:00"/>
    <s v="Standard Class"/>
    <s v="PO-18865"/>
    <s v="Patrick O'Donnell"/>
    <x v="0"/>
    <x v="0"/>
    <x v="20"/>
    <x v="15"/>
    <x v="29"/>
    <x v="3"/>
    <s v="OFF-BI-10003684"/>
    <x v="1"/>
    <x v="8"/>
    <s v="Wilson Jones Legal Size Ring Binders"/>
    <n v="52.775999999999996"/>
    <n v="3"/>
    <n v="0.2"/>
    <n v="19.791"/>
  </r>
  <r>
    <n v="910"/>
    <s v="CA-2014-137596"/>
    <x v="3"/>
    <x v="264"/>
    <d v="2014-09-08T00:00:00"/>
    <s v="Standard Class"/>
    <s v="BE-11335"/>
    <s v="Bill Eplett"/>
    <x v="2"/>
    <x v="0"/>
    <x v="25"/>
    <x v="12"/>
    <x v="30"/>
    <x v="2"/>
    <s v="TEC-PH-10001494"/>
    <x v="2"/>
    <x v="7"/>
    <s v="Polycom CX600 IP Phone VoIP phone"/>
    <n v="1199.8"/>
    <n v="4"/>
    <n v="0"/>
    <n v="323.94600000000003"/>
  </r>
  <r>
    <n v="911"/>
    <s v="CA-2014-137596"/>
    <x v="3"/>
    <x v="264"/>
    <d v="2014-09-08T00:00:00"/>
    <s v="Standard Class"/>
    <s v="BE-11335"/>
    <s v="Bill Eplett"/>
    <x v="2"/>
    <x v="0"/>
    <x v="25"/>
    <x v="12"/>
    <x v="30"/>
    <x v="2"/>
    <s v="TEC-AC-10004666"/>
    <x v="2"/>
    <x v="11"/>
    <s v="Maxell iVDR EX 500GB Cartridge"/>
    <n v="1928.7800000000002"/>
    <n v="7"/>
    <n v="0"/>
    <n v="829.37540000000024"/>
  </r>
  <r>
    <n v="912"/>
    <s v="CA-2014-137596"/>
    <x v="3"/>
    <x v="264"/>
    <d v="2014-09-08T00:00:00"/>
    <s v="Standard Class"/>
    <s v="BE-11335"/>
    <s v="Bill Eplett"/>
    <x v="2"/>
    <x v="0"/>
    <x v="25"/>
    <x v="12"/>
    <x v="30"/>
    <x v="2"/>
    <s v="OFF-ST-10003816"/>
    <x v="1"/>
    <x v="4"/>
    <s v="Fellowes High-Stak Drawer Files"/>
    <n v="352.38"/>
    <n v="2"/>
    <n v="0"/>
    <n v="81.047399999999982"/>
  </r>
  <r>
    <n v="913"/>
    <s v="CA-2012-133627"/>
    <x v="1"/>
    <x v="70"/>
    <d v="2012-06-07T00:00:00"/>
    <s v="Standard Class"/>
    <s v="SC-20050"/>
    <s v="Sample Company A"/>
    <x v="2"/>
    <x v="0"/>
    <x v="165"/>
    <x v="29"/>
    <x v="211"/>
    <x v="3"/>
    <s v="FUR-FU-10001935"/>
    <x v="0"/>
    <x v="5"/>
    <s v="3M Hangers With Command Adhesive"/>
    <n v="22.200000000000003"/>
    <n v="6"/>
    <n v="0"/>
    <n v="9.1020000000000021"/>
  </r>
  <r>
    <n v="914"/>
    <s v="CA-2014-102519"/>
    <x v="3"/>
    <x v="344"/>
    <d v="2014-11-30T00:00:00"/>
    <s v="First Class"/>
    <s v="BM-11650"/>
    <s v="Brian Moss"/>
    <x v="1"/>
    <x v="0"/>
    <x v="158"/>
    <x v="6"/>
    <x v="201"/>
    <x v="2"/>
    <s v="FUR-FU-10004091"/>
    <x v="0"/>
    <x v="5"/>
    <s v="Howard Miller 13&quot; Diameter Goldtone Round Wall Clock"/>
    <n v="46.94"/>
    <n v="1"/>
    <n v="0"/>
    <n v="19.2454"/>
  </r>
  <r>
    <n v="915"/>
    <s v="CA-2014-102519"/>
    <x v="3"/>
    <x v="344"/>
    <d v="2014-11-30T00:00:00"/>
    <s v="First Class"/>
    <s v="BM-11650"/>
    <s v="Brian Moss"/>
    <x v="1"/>
    <x v="0"/>
    <x v="158"/>
    <x v="6"/>
    <x v="201"/>
    <x v="2"/>
    <s v="TEC-AC-10001772"/>
    <x v="2"/>
    <x v="11"/>
    <s v="Memorex Mini Travel Drive 16 GB USB 2.0 Flash Drive"/>
    <n v="143.73000000000002"/>
    <n v="9"/>
    <n v="0"/>
    <n v="56.054700000000011"/>
  </r>
  <r>
    <n v="916"/>
    <s v="US-2011-141215"/>
    <x v="2"/>
    <x v="345"/>
    <d v="2011-06-21T00:00:00"/>
    <s v="Standard Class"/>
    <s v="KL-16555"/>
    <s v="Kelly Lampkin"/>
    <x v="1"/>
    <x v="0"/>
    <x v="52"/>
    <x v="5"/>
    <x v="65"/>
    <x v="2"/>
    <s v="FUR-TA-10001520"/>
    <x v="0"/>
    <x v="3"/>
    <s v="Lesro Sheffield Collection Coffee Table, End Table, Center Table, Corner Table"/>
    <n v="99.918000000000006"/>
    <n v="2"/>
    <n v="0.3"/>
    <n v="-18.556200000000018"/>
  </r>
  <r>
    <n v="917"/>
    <s v="US-2011-141215"/>
    <x v="2"/>
    <x v="345"/>
    <d v="2011-06-21T00:00:00"/>
    <s v="Standard Class"/>
    <s v="KL-16555"/>
    <s v="Kelly Lampkin"/>
    <x v="1"/>
    <x v="0"/>
    <x v="52"/>
    <x v="5"/>
    <x v="65"/>
    <x v="2"/>
    <s v="FUR-CH-10003379"/>
    <x v="0"/>
    <x v="1"/>
    <s v="Global Commerce Series High-Back Swivel/Tilt Chairs"/>
    <n v="797.94399999999996"/>
    <n v="4"/>
    <n v="0.3"/>
    <n v="-56.995999999999981"/>
  </r>
  <r>
    <n v="918"/>
    <s v="US-2011-141215"/>
    <x v="2"/>
    <x v="345"/>
    <d v="2011-06-21T00:00:00"/>
    <s v="Standard Class"/>
    <s v="KL-16555"/>
    <s v="Kelly Lampkin"/>
    <x v="1"/>
    <x v="0"/>
    <x v="52"/>
    <x v="5"/>
    <x v="65"/>
    <x v="2"/>
    <s v="OFF-BI-10002706"/>
    <x v="1"/>
    <x v="8"/>
    <s v="Avery Premier Heavy-Duty Binder with Round Locking Rings"/>
    <n v="8.5679999999999978"/>
    <n v="3"/>
    <n v="0.8"/>
    <n v="-14.5656"/>
  </r>
  <r>
    <n v="919"/>
    <s v="CA-2013-165218"/>
    <x v="0"/>
    <x v="346"/>
    <d v="2013-03-12T00:00:00"/>
    <s v="Standard Class"/>
    <s v="RW-19630"/>
    <s v="Rob Williams"/>
    <x v="1"/>
    <x v="0"/>
    <x v="61"/>
    <x v="5"/>
    <x v="77"/>
    <x v="2"/>
    <s v="OFF-EN-10000056"/>
    <x v="1"/>
    <x v="12"/>
    <s v="Cameo Buff Policy Envelopes"/>
    <n v="149.352"/>
    <n v="3"/>
    <n v="0.2"/>
    <n v="50.40629999999998"/>
  </r>
  <r>
    <n v="920"/>
    <s v="CA-2013-165218"/>
    <x v="0"/>
    <x v="346"/>
    <d v="2013-03-12T00:00:00"/>
    <s v="Standard Class"/>
    <s v="RW-19630"/>
    <s v="Rob Williams"/>
    <x v="1"/>
    <x v="0"/>
    <x v="61"/>
    <x v="5"/>
    <x v="77"/>
    <x v="2"/>
    <s v="OFF-ST-10001558"/>
    <x v="1"/>
    <x v="4"/>
    <s v="Acco Perma 4000 Stacking Storage Drawers"/>
    <n v="12.991999999999999"/>
    <n v="1"/>
    <n v="0.2"/>
    <n v="-0.81199999999999983"/>
  </r>
  <r>
    <n v="921"/>
    <s v="CA-2011-138296"/>
    <x v="2"/>
    <x v="29"/>
    <d v="2011-12-12T00:00:00"/>
    <s v="Standard Class"/>
    <s v="RC-19825"/>
    <s v="Roy Collins"/>
    <x v="0"/>
    <x v="0"/>
    <x v="166"/>
    <x v="17"/>
    <x v="212"/>
    <x v="0"/>
    <s v="OFF-ST-10002444"/>
    <x v="1"/>
    <x v="4"/>
    <s v="Recycled Eldon Regeneration Jumbo File"/>
    <n v="24.56"/>
    <n v="2"/>
    <n v="0"/>
    <n v="6.8767999999999994"/>
  </r>
  <r>
    <n v="922"/>
    <s v="CA-2012-111164"/>
    <x v="1"/>
    <x v="347"/>
    <d v="2012-04-15T00:00:00"/>
    <s v="Standard Class"/>
    <s v="SE-20110"/>
    <s v="Sanjit Engle"/>
    <x v="0"/>
    <x v="0"/>
    <x v="20"/>
    <x v="15"/>
    <x v="29"/>
    <x v="3"/>
    <s v="TEC-AC-10002473"/>
    <x v="2"/>
    <x v="11"/>
    <s v="Maxell 4.7GB DVD-R"/>
    <n v="85.14"/>
    <n v="3"/>
    <n v="0"/>
    <n v="34.907399999999996"/>
  </r>
  <r>
    <n v="923"/>
    <s v="CA-2012-111164"/>
    <x v="1"/>
    <x v="347"/>
    <d v="2012-04-15T00:00:00"/>
    <s v="Standard Class"/>
    <s v="SE-20110"/>
    <s v="Sanjit Engle"/>
    <x v="0"/>
    <x v="0"/>
    <x v="20"/>
    <x v="15"/>
    <x v="29"/>
    <x v="3"/>
    <s v="TEC-PH-10004531"/>
    <x v="2"/>
    <x v="7"/>
    <s v="OtterBox Commuter Series Case - iPhone 5 &amp; 5s"/>
    <n v="21.99"/>
    <n v="1"/>
    <n v="0"/>
    <n v="10.555199999999999"/>
  </r>
  <r>
    <n v="924"/>
    <s v="CA-2012-111164"/>
    <x v="1"/>
    <x v="347"/>
    <d v="2012-04-15T00:00:00"/>
    <s v="Standard Class"/>
    <s v="SE-20110"/>
    <s v="Sanjit Engle"/>
    <x v="0"/>
    <x v="0"/>
    <x v="20"/>
    <x v="15"/>
    <x v="29"/>
    <x v="3"/>
    <s v="OFF-AP-10004487"/>
    <x v="1"/>
    <x v="9"/>
    <s v="Kensington 4 Outlet MasterPiece Compact Power Control Center"/>
    <n v="406.59999999999997"/>
    <n v="5"/>
    <n v="0"/>
    <n v="113.84799999999998"/>
  </r>
  <r>
    <n v="925"/>
    <s v="CA-2013-149797"/>
    <x v="0"/>
    <x v="306"/>
    <d v="2013-09-21T00:00:00"/>
    <s v="Standard Class"/>
    <s v="AH-10075"/>
    <s v="Adam Hart"/>
    <x v="1"/>
    <x v="0"/>
    <x v="20"/>
    <x v="15"/>
    <x v="164"/>
    <x v="3"/>
    <s v="OFF-BI-10003650"/>
    <x v="1"/>
    <x v="8"/>
    <s v="GBC DocuBind 300 Electric Binding Machine"/>
    <n v="841.5680000000001"/>
    <n v="2"/>
    <n v="0.2"/>
    <n v="294.54879999999991"/>
  </r>
  <r>
    <n v="926"/>
    <s v="CA-2011-132962"/>
    <x v="2"/>
    <x v="103"/>
    <d v="2011-09-16T00:00:00"/>
    <s v="First Class"/>
    <s v="JM-15535"/>
    <s v="Jessica Myrick"/>
    <x v="0"/>
    <x v="0"/>
    <x v="10"/>
    <x v="9"/>
    <x v="105"/>
    <x v="3"/>
    <s v="OFF-PA-10003543"/>
    <x v="1"/>
    <x v="10"/>
    <s v="Xerox 1985"/>
    <n v="15.552000000000003"/>
    <n v="3"/>
    <n v="0.2"/>
    <n v="5.4432"/>
  </r>
  <r>
    <n v="927"/>
    <s v="CA-2011-132962"/>
    <x v="2"/>
    <x v="103"/>
    <d v="2011-09-16T00:00:00"/>
    <s v="First Class"/>
    <s v="JM-15535"/>
    <s v="Jessica Myrick"/>
    <x v="0"/>
    <x v="0"/>
    <x v="10"/>
    <x v="9"/>
    <x v="105"/>
    <x v="3"/>
    <s v="TEC-AC-10004353"/>
    <x v="2"/>
    <x v="11"/>
    <s v="Hypercom P1300 Pinpad"/>
    <n v="252.00000000000003"/>
    <n v="5"/>
    <n v="0.2"/>
    <n v="53.550000000000004"/>
  </r>
  <r>
    <n v="928"/>
    <s v="CA-2012-115091"/>
    <x v="1"/>
    <x v="348"/>
    <d v="2012-10-09T00:00:00"/>
    <s v="Standard Class"/>
    <s v="JJ-15760"/>
    <s v="Joel Jenkins"/>
    <x v="2"/>
    <x v="0"/>
    <x v="24"/>
    <x v="17"/>
    <x v="28"/>
    <x v="0"/>
    <s v="OFF-AR-10000658"/>
    <x v="1"/>
    <x v="6"/>
    <s v="Newell 324"/>
    <n v="46.2"/>
    <n v="4"/>
    <n v="0"/>
    <n v="12.936"/>
  </r>
  <r>
    <n v="929"/>
    <s v="CA-2012-115091"/>
    <x v="1"/>
    <x v="348"/>
    <d v="2012-10-09T00:00:00"/>
    <s v="Standard Class"/>
    <s v="JJ-15760"/>
    <s v="Joel Jenkins"/>
    <x v="2"/>
    <x v="0"/>
    <x v="24"/>
    <x v="17"/>
    <x v="28"/>
    <x v="0"/>
    <s v="OFF-AP-10000696"/>
    <x v="1"/>
    <x v="9"/>
    <s v="Holmes Odor Grabber"/>
    <n v="28.84"/>
    <n v="2"/>
    <n v="0"/>
    <n v="9.517199999999999"/>
  </r>
  <r>
    <n v="930"/>
    <s v="CA-2014-144932"/>
    <x v="3"/>
    <x v="349"/>
    <d v="2014-04-18T00:00:00"/>
    <s v="First Class"/>
    <s v="AB-10165"/>
    <s v="Alan Barnes"/>
    <x v="0"/>
    <x v="0"/>
    <x v="167"/>
    <x v="24"/>
    <x v="213"/>
    <x v="3"/>
    <s v="OFF-AR-10003560"/>
    <x v="1"/>
    <x v="6"/>
    <s v="Zebra Zazzle Fluorescent Highlighters"/>
    <n v="14.592000000000002"/>
    <n v="3"/>
    <n v="0.2"/>
    <n v="2.5535999999999985"/>
  </r>
  <r>
    <n v="931"/>
    <s v="CA-2014-144932"/>
    <x v="3"/>
    <x v="349"/>
    <d v="2014-04-18T00:00:00"/>
    <s v="First Class"/>
    <s v="AB-10165"/>
    <s v="Alan Barnes"/>
    <x v="0"/>
    <x v="0"/>
    <x v="167"/>
    <x v="24"/>
    <x v="213"/>
    <x v="3"/>
    <s v="OFF-AR-10001468"/>
    <x v="1"/>
    <x v="6"/>
    <s v="Sanford Prismacolor Professional Thick Lead Art Pencils, 36-Color Set"/>
    <n v="89.855999999999995"/>
    <n v="3"/>
    <n v="0.2"/>
    <n v="21.340800000000002"/>
  </r>
  <r>
    <n v="932"/>
    <s v="CA-2014-144932"/>
    <x v="3"/>
    <x v="349"/>
    <d v="2014-04-18T00:00:00"/>
    <s v="First Class"/>
    <s v="AB-10165"/>
    <s v="Alan Barnes"/>
    <x v="0"/>
    <x v="0"/>
    <x v="167"/>
    <x v="24"/>
    <x v="213"/>
    <x v="3"/>
    <s v="OFF-PA-10004971"/>
    <x v="1"/>
    <x v="10"/>
    <s v="Xerox 196"/>
    <n v="13.872000000000002"/>
    <n v="3"/>
    <n v="0.2"/>
    <n v="5.0286000000000008"/>
  </r>
  <r>
    <n v="933"/>
    <s v="CA-2014-114216"/>
    <x v="3"/>
    <x v="264"/>
    <d v="2014-09-07T00:00:00"/>
    <s v="Standard Class"/>
    <s v="RK-19300"/>
    <s v="Ralph Kennedy"/>
    <x v="0"/>
    <x v="0"/>
    <x v="10"/>
    <x v="9"/>
    <x v="11"/>
    <x v="3"/>
    <s v="OFF-PA-10002195"/>
    <x v="1"/>
    <x v="10"/>
    <s v="RSVP Cards &amp; Envelopes, Blank White, 8-1/2&quot; X 11&quot;, 24 Cards/25 Envelopes/Set"/>
    <n v="12.192"/>
    <n v="3"/>
    <n v="0.2"/>
    <n v="4.1147999999999998"/>
  </r>
  <r>
    <n v="934"/>
    <s v="CA-2013-140081"/>
    <x v="0"/>
    <x v="23"/>
    <d v="2013-06-25T00:00:00"/>
    <s v="Standard Class"/>
    <s v="CG-12040"/>
    <s v="Catherine Glotzbach"/>
    <x v="2"/>
    <x v="0"/>
    <x v="10"/>
    <x v="9"/>
    <x v="74"/>
    <x v="3"/>
    <s v="OFF-PA-10001745"/>
    <x v="1"/>
    <x v="10"/>
    <s v="Wirebound Message Books, 2 7/8&quot; x 5&quot;, 3 Forms per Page"/>
    <n v="45.056000000000004"/>
    <n v="8"/>
    <n v="0.2"/>
    <n v="15.206399999999997"/>
  </r>
  <r>
    <n v="935"/>
    <s v="CA-2013-140081"/>
    <x v="0"/>
    <x v="23"/>
    <d v="2013-06-25T00:00:00"/>
    <s v="Standard Class"/>
    <s v="CG-12040"/>
    <s v="Catherine Glotzbach"/>
    <x v="2"/>
    <x v="0"/>
    <x v="10"/>
    <x v="9"/>
    <x v="74"/>
    <x v="3"/>
    <s v="OFF-BI-10004826"/>
    <x v="1"/>
    <x v="8"/>
    <s v="JM Magazine Binder"/>
    <n v="29.718000000000007"/>
    <n v="6"/>
    <n v="0.7"/>
    <n v="-21.793199999999992"/>
  </r>
  <r>
    <n v="936"/>
    <s v="CA-2013-140081"/>
    <x v="0"/>
    <x v="23"/>
    <d v="2013-06-25T00:00:00"/>
    <s v="Standard Class"/>
    <s v="CG-12040"/>
    <s v="Catherine Glotzbach"/>
    <x v="2"/>
    <x v="0"/>
    <x v="10"/>
    <x v="9"/>
    <x v="74"/>
    <x v="3"/>
    <s v="OFF-PA-10001870"/>
    <x v="1"/>
    <x v="10"/>
    <s v="Xerox 202"/>
    <n v="15.552000000000003"/>
    <n v="3"/>
    <n v="0.2"/>
    <n v="5.4432"/>
  </r>
  <r>
    <n v="937"/>
    <s v="CA-2013-140081"/>
    <x v="0"/>
    <x v="23"/>
    <d v="2013-06-25T00:00:00"/>
    <s v="Standard Class"/>
    <s v="CG-12040"/>
    <s v="Catherine Glotzbach"/>
    <x v="2"/>
    <x v="0"/>
    <x v="10"/>
    <x v="9"/>
    <x v="74"/>
    <x v="3"/>
    <s v="OFF-AP-10001058"/>
    <x v="1"/>
    <x v="9"/>
    <s v="Sanyo 2.5 Cubic Foot Mid-Size Office Refrigerators"/>
    <n v="447.69600000000003"/>
    <n v="2"/>
    <n v="0.2"/>
    <n v="33.577199999999976"/>
  </r>
  <r>
    <n v="938"/>
    <s v="US-2014-111745"/>
    <x v="3"/>
    <x v="60"/>
    <d v="2014-11-07T00:00:00"/>
    <s v="First Class"/>
    <s v="RA-19885"/>
    <s v="Ruben Ausman"/>
    <x v="1"/>
    <x v="0"/>
    <x v="168"/>
    <x v="27"/>
    <x v="214"/>
    <x v="1"/>
    <s v="TEC-AC-10003911"/>
    <x v="2"/>
    <x v="11"/>
    <s v="NETGEAR AC1750 Dual Band Gigabit Smart WiFi Router"/>
    <n v="159.99"/>
    <n v="1"/>
    <n v="0"/>
    <n v="54.396599999999992"/>
  </r>
  <r>
    <n v="939"/>
    <s v="CA-2012-148250"/>
    <x v="1"/>
    <x v="350"/>
    <d v="2012-12-17T00:00:00"/>
    <s v="Standard Class"/>
    <s v="RP-19270"/>
    <s v="Rachel Payne"/>
    <x v="1"/>
    <x v="0"/>
    <x v="169"/>
    <x v="1"/>
    <x v="215"/>
    <x v="1"/>
    <s v="OFF-PA-10000289"/>
    <x v="1"/>
    <x v="10"/>
    <s v="Xerox 213"/>
    <n v="12.96"/>
    <n v="2"/>
    <n v="0"/>
    <n v="6.2208000000000006"/>
  </r>
  <r>
    <n v="940"/>
    <s v="CA-2012-148250"/>
    <x v="1"/>
    <x v="350"/>
    <d v="2012-12-17T00:00:00"/>
    <s v="Standard Class"/>
    <s v="RP-19270"/>
    <s v="Rachel Payne"/>
    <x v="1"/>
    <x v="0"/>
    <x v="169"/>
    <x v="1"/>
    <x v="215"/>
    <x v="1"/>
    <s v="OFF-AP-10003040"/>
    <x v="1"/>
    <x v="9"/>
    <s v="Fellowes 8 Outlet Superior Workstation Surge Protector w/o Phone/Fax/Modem Protection"/>
    <n v="134.47999999999999"/>
    <n v="4"/>
    <n v="0"/>
    <n v="34.964799999999997"/>
  </r>
  <r>
    <n v="941"/>
    <s v="CA-2013-105760"/>
    <x v="0"/>
    <x v="351"/>
    <d v="2013-06-21T00:00:00"/>
    <s v="First Class"/>
    <s v="KC-16255"/>
    <s v="Karen Carlisle"/>
    <x v="1"/>
    <x v="0"/>
    <x v="8"/>
    <x v="1"/>
    <x v="94"/>
    <x v="1"/>
    <s v="OFF-PA-10000350"/>
    <x v="1"/>
    <x v="10"/>
    <s v="Message Book, Standard Line &quot;While You Were Out&quot;, 5 1/2&quot; X 4&quot;, 200 Sets/Book"/>
    <n v="17.12"/>
    <n v="2"/>
    <n v="0"/>
    <n v="8.0464000000000002"/>
  </r>
  <r>
    <n v="942"/>
    <s v="CA-2013-142958"/>
    <x v="0"/>
    <x v="180"/>
    <d v="2013-12-21T00:00:00"/>
    <s v="Standard Class"/>
    <s v="RW-19630"/>
    <s v="Rob Williams"/>
    <x v="1"/>
    <x v="0"/>
    <x v="170"/>
    <x v="1"/>
    <x v="216"/>
    <x v="1"/>
    <s v="OFF-BI-10001759"/>
    <x v="1"/>
    <x v="8"/>
    <s v="Acco Pressboard Covers with Storage Hooks, 14 7/8&quot; x 11&quot;, Dark Blue"/>
    <n v="6.0960000000000001"/>
    <n v="2"/>
    <n v="0.2"/>
    <n v="2.2098"/>
  </r>
  <r>
    <n v="943"/>
    <s v="CA-2013-142958"/>
    <x v="0"/>
    <x v="180"/>
    <d v="2013-12-21T00:00:00"/>
    <s v="Standard Class"/>
    <s v="RW-19630"/>
    <s v="Rob Williams"/>
    <x v="1"/>
    <x v="0"/>
    <x v="170"/>
    <x v="1"/>
    <x v="216"/>
    <x v="1"/>
    <s v="FUR-TA-10000577"/>
    <x v="0"/>
    <x v="3"/>
    <s v="Bretford CR4500 Series Slim Rectangular Table"/>
    <n v="1114.2719999999999"/>
    <n v="4"/>
    <n v="0.2"/>
    <n v="41.785200000000032"/>
  </r>
  <r>
    <n v="944"/>
    <s v="CA-2012-120880"/>
    <x v="1"/>
    <x v="352"/>
    <d v="2012-06-03T00:00:00"/>
    <s v="Standard Class"/>
    <s v="JL-15850"/>
    <s v="John Lucas"/>
    <x v="0"/>
    <x v="0"/>
    <x v="4"/>
    <x v="4"/>
    <x v="59"/>
    <x v="1"/>
    <s v="OFF-PA-10004101"/>
    <x v="1"/>
    <x v="10"/>
    <s v="Xerox 1894"/>
    <n v="32.400000000000006"/>
    <n v="5"/>
    <n v="0"/>
    <n v="15.552000000000001"/>
  </r>
  <r>
    <n v="945"/>
    <s v="CA-2012-120880"/>
    <x v="1"/>
    <x v="352"/>
    <d v="2012-06-03T00:00:00"/>
    <s v="Standard Class"/>
    <s v="JL-15850"/>
    <s v="John Lucas"/>
    <x v="0"/>
    <x v="0"/>
    <x v="4"/>
    <x v="4"/>
    <x v="59"/>
    <x v="1"/>
    <s v="OFF-ST-10001496"/>
    <x v="1"/>
    <x v="4"/>
    <s v="Standard Rollaway File with Lock"/>
    <n v="540.56999999999994"/>
    <n v="3"/>
    <n v="0"/>
    <n v="140.54820000000001"/>
  </r>
  <r>
    <n v="946"/>
    <s v="CA-2012-120880"/>
    <x v="1"/>
    <x v="352"/>
    <d v="2012-06-03T00:00:00"/>
    <s v="Standard Class"/>
    <s v="JL-15850"/>
    <s v="John Lucas"/>
    <x v="0"/>
    <x v="0"/>
    <x v="4"/>
    <x v="4"/>
    <x v="59"/>
    <x v="1"/>
    <s v="OFF-BI-10002931"/>
    <x v="1"/>
    <x v="8"/>
    <s v="Avery Trapezoid Extra Heavy Duty 4&quot; Binders"/>
    <n v="167.76"/>
    <n v="5"/>
    <n v="0.2"/>
    <n v="62.91"/>
  </r>
  <r>
    <n v="947"/>
    <s v="US-2012-140200"/>
    <x v="1"/>
    <x v="353"/>
    <d v="2012-07-28T00:00:00"/>
    <s v="First Class"/>
    <s v="CA-12775"/>
    <s v="Cynthia Arntzen"/>
    <x v="0"/>
    <x v="0"/>
    <x v="123"/>
    <x v="16"/>
    <x v="154"/>
    <x v="1"/>
    <s v="FUR-TA-10002356"/>
    <x v="0"/>
    <x v="3"/>
    <s v="Bevis Boat-Shaped Conference Table"/>
    <n v="393.16500000000002"/>
    <n v="3"/>
    <n v="0.5"/>
    <n v="-204.44580000000005"/>
  </r>
  <r>
    <n v="948"/>
    <s v="US-2014-110576"/>
    <x v="3"/>
    <x v="354"/>
    <d v="2014-12-03T00:00:00"/>
    <s v="Standard Class"/>
    <s v="RB-19795"/>
    <s v="Ross Baird"/>
    <x v="2"/>
    <x v="0"/>
    <x v="10"/>
    <x v="9"/>
    <x v="74"/>
    <x v="3"/>
    <s v="FUR-FU-10003601"/>
    <x v="0"/>
    <x v="5"/>
    <s v="Deflect-o RollaMat Studded, Beveled Mat for Medium Pile Carpeting"/>
    <n v="516.48800000000006"/>
    <n v="7"/>
    <n v="0.2"/>
    <n v="-12.912200000000027"/>
  </r>
  <r>
    <n v="949"/>
    <s v="US-2014-110576"/>
    <x v="3"/>
    <x v="354"/>
    <d v="2014-12-03T00:00:00"/>
    <s v="Standard Class"/>
    <s v="RB-19795"/>
    <s v="Ross Baird"/>
    <x v="2"/>
    <x v="0"/>
    <x v="10"/>
    <x v="9"/>
    <x v="74"/>
    <x v="3"/>
    <s v="FUR-FU-10000576"/>
    <x v="0"/>
    <x v="5"/>
    <s v="Luxo Professional Fluorescent Magnifier Lamp with Clamp-Mount Base"/>
    <n v="1007.2320000000001"/>
    <n v="6"/>
    <n v="0.2"/>
    <n v="75.542400000000015"/>
  </r>
  <r>
    <n v="950"/>
    <s v="US-2014-110576"/>
    <x v="3"/>
    <x v="354"/>
    <d v="2014-12-03T00:00:00"/>
    <s v="Standard Class"/>
    <s v="RB-19795"/>
    <s v="Ross Baird"/>
    <x v="2"/>
    <x v="0"/>
    <x v="10"/>
    <x v="9"/>
    <x v="74"/>
    <x v="3"/>
    <s v="FUR-TA-10004154"/>
    <x v="0"/>
    <x v="3"/>
    <s v="Riverside Furniture Oval Coffee Table, Oval End Table, End Table with Drawer"/>
    <n v="2065.3200000000002"/>
    <n v="12"/>
    <n v="0.4"/>
    <n v="-619.59600000000012"/>
  </r>
  <r>
    <n v="951"/>
    <s v="US-2014-110576"/>
    <x v="3"/>
    <x v="354"/>
    <d v="2014-12-03T00:00:00"/>
    <s v="Standard Class"/>
    <s v="RB-19795"/>
    <s v="Ross Baird"/>
    <x v="2"/>
    <x v="0"/>
    <x v="10"/>
    <x v="9"/>
    <x v="74"/>
    <x v="3"/>
    <s v="OFF-PA-10000788"/>
    <x v="1"/>
    <x v="10"/>
    <s v="Xerox 210"/>
    <n v="15.552000000000003"/>
    <n v="3"/>
    <n v="0.2"/>
    <n v="5.4432"/>
  </r>
  <r>
    <n v="952"/>
    <s v="US-2014-110576"/>
    <x v="3"/>
    <x v="354"/>
    <d v="2014-12-03T00:00:00"/>
    <s v="Standard Class"/>
    <s v="RB-19795"/>
    <s v="Ross Baird"/>
    <x v="2"/>
    <x v="0"/>
    <x v="10"/>
    <x v="9"/>
    <x v="74"/>
    <x v="3"/>
    <s v="OFF-PA-10002479"/>
    <x v="1"/>
    <x v="10"/>
    <s v="Xerox 4200 Series MultiUse Premium Copy Paper (20Lb. and 84 Bright)"/>
    <n v="25.344000000000001"/>
    <n v="6"/>
    <n v="0.2"/>
    <n v="7.92"/>
  </r>
  <r>
    <n v="953"/>
    <s v="CA-2014-131156"/>
    <x v="3"/>
    <x v="355"/>
    <d v="2014-04-08T00:00:00"/>
    <s v="Standard Class"/>
    <s v="KH-16360"/>
    <s v="Katherine Hughes"/>
    <x v="0"/>
    <x v="0"/>
    <x v="10"/>
    <x v="9"/>
    <x v="105"/>
    <x v="3"/>
    <s v="FUR-FU-10001940"/>
    <x v="0"/>
    <x v="5"/>
    <s v="Staples"/>
    <n v="25.472000000000001"/>
    <n v="4"/>
    <n v="0.2"/>
    <n v="7.6416000000000022"/>
  </r>
  <r>
    <n v="954"/>
    <s v="CA-2014-136539"/>
    <x v="3"/>
    <x v="116"/>
    <d v="2015-01-02T00:00:00"/>
    <s v="Standard Class"/>
    <s v="GH-14665"/>
    <s v="Greg Hansen"/>
    <x v="0"/>
    <x v="0"/>
    <x v="171"/>
    <x v="5"/>
    <x v="217"/>
    <x v="2"/>
    <s v="OFF-AR-10001958"/>
    <x v="1"/>
    <x v="6"/>
    <s v="Stanley Bostitch Contemporary Electric Pencil Sharpeners"/>
    <n v="27.168000000000003"/>
    <n v="2"/>
    <n v="0.2"/>
    <n v="2.7168000000000001"/>
  </r>
  <r>
    <n v="955"/>
    <s v="CA-2014-136539"/>
    <x v="3"/>
    <x v="116"/>
    <d v="2015-01-02T00:00:00"/>
    <s v="Standard Class"/>
    <s v="GH-14665"/>
    <s v="Greg Hansen"/>
    <x v="0"/>
    <x v="0"/>
    <x v="171"/>
    <x v="5"/>
    <x v="217"/>
    <x v="2"/>
    <s v="FUR-BO-10004709"/>
    <x v="0"/>
    <x v="0"/>
    <s v="Bush Westfield Collection Bookcases, Medium Cherry Finish"/>
    <n v="78.852799999999988"/>
    <n v="2"/>
    <n v="0.32"/>
    <n v="-11.595999999999997"/>
  </r>
  <r>
    <n v="956"/>
    <s v="CA-2014-119305"/>
    <x v="3"/>
    <x v="329"/>
    <d v="2014-12-05T00:00:00"/>
    <s v="Standard Class"/>
    <s v="SW-20275"/>
    <s v="Scott Williamson"/>
    <x v="0"/>
    <x v="0"/>
    <x v="25"/>
    <x v="35"/>
    <x v="129"/>
    <x v="0"/>
    <s v="OFF-ST-10000604"/>
    <x v="1"/>
    <x v="4"/>
    <s v="Home/Office Personal File Carts"/>
    <n v="173.79999999999998"/>
    <n v="5"/>
    <n v="0"/>
    <n v="43.449999999999989"/>
  </r>
  <r>
    <n v="957"/>
    <s v="CA-2014-102414"/>
    <x v="3"/>
    <x v="356"/>
    <d v="2014-05-19T00:00:00"/>
    <s v="Second Class"/>
    <s v="JA-15970"/>
    <s v="Joseph Airdo"/>
    <x v="0"/>
    <x v="0"/>
    <x v="42"/>
    <x v="16"/>
    <x v="51"/>
    <x v="1"/>
    <s v="TEC-PH-10002923"/>
    <x v="2"/>
    <x v="7"/>
    <s v="Logitech B530 USB Headset - headset - Full size, Binaural"/>
    <n v="29.592000000000002"/>
    <n v="1"/>
    <n v="0.2"/>
    <n v="2.5893000000000006"/>
  </r>
  <r>
    <n v="958"/>
    <s v="CA-2014-102414"/>
    <x v="3"/>
    <x v="356"/>
    <d v="2014-05-19T00:00:00"/>
    <s v="Second Class"/>
    <s v="JA-15970"/>
    <s v="Joseph Airdo"/>
    <x v="0"/>
    <x v="0"/>
    <x v="42"/>
    <x v="16"/>
    <x v="51"/>
    <x v="1"/>
    <s v="OFF-BI-10004465"/>
    <x v="1"/>
    <x v="8"/>
    <s v="Avery Durable Slant Ring Binders"/>
    <n v="4.7520000000000007"/>
    <n v="2"/>
    <n v="0.7"/>
    <n v="-3.1679999999999993"/>
  </r>
  <r>
    <n v="959"/>
    <s v="CA-2014-102414"/>
    <x v="3"/>
    <x v="356"/>
    <d v="2014-05-19T00:00:00"/>
    <s v="Second Class"/>
    <s v="JA-15970"/>
    <s v="Joseph Airdo"/>
    <x v="0"/>
    <x v="0"/>
    <x v="42"/>
    <x v="16"/>
    <x v="51"/>
    <x v="1"/>
    <s v="OFF-PA-10002333"/>
    <x v="1"/>
    <x v="10"/>
    <s v="Universal Ultra Bright White Copier/Laser Paper, 8 1/2&quot; x 11&quot;, Ream"/>
    <n v="15.552000000000003"/>
    <n v="3"/>
    <n v="0.2"/>
    <n v="5.6375999999999999"/>
  </r>
  <r>
    <n v="960"/>
    <s v="CA-2012-112571"/>
    <x v="1"/>
    <x v="357"/>
    <d v="2012-09-22T00:00:00"/>
    <s v="Same Day"/>
    <s v="DL-12925"/>
    <s v="Daniel Lacy"/>
    <x v="0"/>
    <x v="0"/>
    <x v="147"/>
    <x v="1"/>
    <x v="218"/>
    <x v="1"/>
    <s v="FUR-FU-10004188"/>
    <x v="0"/>
    <x v="5"/>
    <s v="Luxo Professional Combination Clamp-On Lamps"/>
    <n v="204.6"/>
    <n v="2"/>
    <n v="0"/>
    <n v="53.195999999999998"/>
  </r>
  <r>
    <n v="961"/>
    <s v="CA-2014-152142"/>
    <x v="3"/>
    <x v="237"/>
    <d v="2014-11-20T00:00:00"/>
    <s v="Standard Class"/>
    <s v="LW-16990"/>
    <s v="Lindsay Williams"/>
    <x v="1"/>
    <x v="0"/>
    <x v="8"/>
    <x v="1"/>
    <x v="94"/>
    <x v="1"/>
    <s v="FUR-CH-10002965"/>
    <x v="0"/>
    <x v="1"/>
    <s v="Global Leather Highback Executive Chair with Pneumatic Height Adjustment, Black"/>
    <n v="321.56799999999998"/>
    <n v="2"/>
    <n v="0.2"/>
    <n v="28.137200000000007"/>
  </r>
  <r>
    <n v="962"/>
    <s v="CA-2012-160059"/>
    <x v="1"/>
    <x v="154"/>
    <d v="2012-12-01T00:00:00"/>
    <s v="Standard Class"/>
    <s v="TB-21190"/>
    <s v="Thomas Brumley"/>
    <x v="2"/>
    <x v="0"/>
    <x v="115"/>
    <x v="36"/>
    <x v="145"/>
    <x v="0"/>
    <s v="OFF-BI-10000145"/>
    <x v="1"/>
    <x v="8"/>
    <s v="Zipper Ring Binder Pockets"/>
    <n v="6.24"/>
    <n v="2"/>
    <n v="0"/>
    <n v="3.0575999999999999"/>
  </r>
  <r>
    <n v="963"/>
    <s v="CA-2013-120859"/>
    <x v="0"/>
    <x v="142"/>
    <d v="2013-09-05T00:00:00"/>
    <s v="First Class"/>
    <s v="CV-12805"/>
    <s v="Cynthia Voltz"/>
    <x v="1"/>
    <x v="0"/>
    <x v="8"/>
    <x v="1"/>
    <x v="94"/>
    <x v="1"/>
    <s v="OFF-EN-10001335"/>
    <x v="1"/>
    <x v="12"/>
    <s v="White Business Envelopes with Contemporary Seam, Recycled White Business Envelopes"/>
    <n v="21.88"/>
    <n v="2"/>
    <n v="0"/>
    <n v="10.94"/>
  </r>
  <r>
    <n v="964"/>
    <s v="CA-2011-127488"/>
    <x v="2"/>
    <x v="358"/>
    <d v="2011-09-24T00:00:00"/>
    <s v="Second Class"/>
    <s v="MS-17365"/>
    <s v="Maribeth Schnelling"/>
    <x v="0"/>
    <x v="0"/>
    <x v="172"/>
    <x v="2"/>
    <x v="219"/>
    <x v="0"/>
    <s v="OFF-LA-10001613"/>
    <x v="1"/>
    <x v="2"/>
    <s v="Avery File Folder Labels"/>
    <n v="4.6079999999999997"/>
    <n v="2"/>
    <n v="0.2"/>
    <n v="1.6704000000000001"/>
  </r>
  <r>
    <n v="965"/>
    <s v="CA-2014-135279"/>
    <x v="3"/>
    <x v="359"/>
    <d v="2014-04-12T00:00:00"/>
    <s v="First Class"/>
    <s v="BS-11800"/>
    <s v="Bryan Spruell"/>
    <x v="2"/>
    <x v="0"/>
    <x v="20"/>
    <x v="15"/>
    <x v="164"/>
    <x v="3"/>
    <s v="OFF-LA-10004055"/>
    <x v="1"/>
    <x v="2"/>
    <s v="Color-Coded Legal Exhibit Labels"/>
    <n v="9.82"/>
    <n v="2"/>
    <n v="0"/>
    <n v="4.8117999999999999"/>
  </r>
  <r>
    <n v="966"/>
    <s v="CA-2014-135279"/>
    <x v="3"/>
    <x v="359"/>
    <d v="2014-04-12T00:00:00"/>
    <s v="First Class"/>
    <s v="BS-11800"/>
    <s v="Bryan Spruell"/>
    <x v="2"/>
    <x v="0"/>
    <x v="20"/>
    <x v="15"/>
    <x v="164"/>
    <x v="3"/>
    <s v="OFF-AR-10004344"/>
    <x v="1"/>
    <x v="6"/>
    <s v="Bulldog Vacuum Base Pencil Sharpener"/>
    <n v="35.97"/>
    <n v="3"/>
    <n v="0"/>
    <n v="9.7118999999999982"/>
  </r>
  <r>
    <n v="967"/>
    <s v="CA-2014-135279"/>
    <x v="3"/>
    <x v="359"/>
    <d v="2014-04-12T00:00:00"/>
    <s v="First Class"/>
    <s v="BS-11800"/>
    <s v="Bryan Spruell"/>
    <x v="2"/>
    <x v="0"/>
    <x v="20"/>
    <x v="15"/>
    <x v="164"/>
    <x v="3"/>
    <s v="OFF-PA-10004621"/>
    <x v="1"/>
    <x v="10"/>
    <s v="Xerox 212"/>
    <n v="12.96"/>
    <n v="2"/>
    <n v="0"/>
    <n v="6.2208000000000006"/>
  </r>
  <r>
    <n v="968"/>
    <s v="CA-2014-135279"/>
    <x v="3"/>
    <x v="359"/>
    <d v="2014-04-12T00:00:00"/>
    <s v="First Class"/>
    <s v="BS-11800"/>
    <s v="Bryan Spruell"/>
    <x v="2"/>
    <x v="0"/>
    <x v="20"/>
    <x v="15"/>
    <x v="164"/>
    <x v="3"/>
    <s v="OFF-PA-10001281"/>
    <x v="1"/>
    <x v="10"/>
    <s v="Computer Printout Paper with Letter-Trim Fine Perforations"/>
    <n v="191.6"/>
    <n v="4"/>
    <n v="0"/>
    <n v="91.967999999999989"/>
  </r>
  <r>
    <n v="969"/>
    <s v="CA-2014-135279"/>
    <x v="3"/>
    <x v="359"/>
    <d v="2014-04-12T00:00:00"/>
    <s v="First Class"/>
    <s v="BS-11800"/>
    <s v="Bryan Spruell"/>
    <x v="2"/>
    <x v="0"/>
    <x v="20"/>
    <x v="15"/>
    <x v="164"/>
    <x v="3"/>
    <s v="OFF-LA-10001613"/>
    <x v="1"/>
    <x v="2"/>
    <s v="Avery File Folder Labels"/>
    <n v="8.64"/>
    <n v="3"/>
    <n v="0"/>
    <n v="4.2336"/>
  </r>
  <r>
    <n v="970"/>
    <s v="CA-2014-135279"/>
    <x v="3"/>
    <x v="359"/>
    <d v="2014-04-12T00:00:00"/>
    <s v="First Class"/>
    <s v="BS-11800"/>
    <s v="Bryan Spruell"/>
    <x v="2"/>
    <x v="0"/>
    <x v="20"/>
    <x v="15"/>
    <x v="164"/>
    <x v="3"/>
    <s v="OFF-ST-10001097"/>
    <x v="1"/>
    <x v="4"/>
    <s v="Office Impressions Heavy Duty Welded Shelving &amp; Multimedia Storage Drawers"/>
    <n v="501.81000000000006"/>
    <n v="3"/>
    <n v="0"/>
    <n v="0"/>
  </r>
  <r>
    <n v="971"/>
    <s v="CA-2011-115791"/>
    <x v="2"/>
    <x v="360"/>
    <d v="2011-01-19T00:00:00"/>
    <s v="Second Class"/>
    <s v="DL-13315"/>
    <s v="Delfina Latchford"/>
    <x v="0"/>
    <x v="0"/>
    <x v="10"/>
    <x v="9"/>
    <x v="63"/>
    <x v="3"/>
    <s v="FUR-FU-10001095"/>
    <x v="0"/>
    <x v="5"/>
    <s v="DAX Black Cherry Wood-Tone Poster Frame"/>
    <n v="127.10400000000001"/>
    <n v="6"/>
    <n v="0.2"/>
    <n v="28.598399999999998"/>
  </r>
  <r>
    <n v="972"/>
    <s v="CA-2011-115791"/>
    <x v="2"/>
    <x v="360"/>
    <d v="2011-01-19T00:00:00"/>
    <s v="Second Class"/>
    <s v="DL-13315"/>
    <s v="Delfina Latchford"/>
    <x v="0"/>
    <x v="0"/>
    <x v="10"/>
    <x v="9"/>
    <x v="63"/>
    <x v="3"/>
    <s v="TEC-PH-10004614"/>
    <x v="2"/>
    <x v="7"/>
    <s v="AT&amp;T 841000 Phone"/>
    <n v="124.19999999999999"/>
    <n v="3"/>
    <n v="0.4"/>
    <n v="-31.050000000000011"/>
  </r>
  <r>
    <n v="973"/>
    <s v="CA-2011-115791"/>
    <x v="2"/>
    <x v="360"/>
    <d v="2011-01-19T00:00:00"/>
    <s v="Second Class"/>
    <s v="DL-13315"/>
    <s v="Delfina Latchford"/>
    <x v="0"/>
    <x v="0"/>
    <x v="10"/>
    <x v="9"/>
    <x v="63"/>
    <x v="3"/>
    <s v="OFF-BI-10001575"/>
    <x v="1"/>
    <x v="8"/>
    <s v="GBC Linen Binding Covers"/>
    <n v="18.588000000000005"/>
    <n v="2"/>
    <n v="0.7"/>
    <n v="-13.6312"/>
  </r>
  <r>
    <n v="974"/>
    <s v="CA-2011-115791"/>
    <x v="2"/>
    <x v="360"/>
    <d v="2011-01-19T00:00:00"/>
    <s v="Second Class"/>
    <s v="DL-13315"/>
    <s v="Delfina Latchford"/>
    <x v="0"/>
    <x v="0"/>
    <x v="10"/>
    <x v="9"/>
    <x v="63"/>
    <x v="3"/>
    <s v="OFF-LA-10001074"/>
    <x v="1"/>
    <x v="2"/>
    <s v="Round Specialty Laser Printer Labels"/>
    <n v="30.072000000000003"/>
    <n v="3"/>
    <n v="0.2"/>
    <n v="10.149299999999997"/>
  </r>
  <r>
    <n v="975"/>
    <s v="US-2014-103247"/>
    <x v="3"/>
    <x v="361"/>
    <d v="2014-10-09T00:00:00"/>
    <s v="Second Class"/>
    <s v="PO-19195"/>
    <s v="Phillina Ober"/>
    <x v="2"/>
    <x v="0"/>
    <x v="20"/>
    <x v="15"/>
    <x v="164"/>
    <x v="3"/>
    <s v="TEC-PH-10003555"/>
    <x v="2"/>
    <x v="7"/>
    <s v="Motorola HK250 Universal Bluetooth Headset"/>
    <n v="160.92999999999998"/>
    <n v="7"/>
    <n v="0"/>
    <n v="3.2186000000000092"/>
  </r>
  <r>
    <n v="976"/>
    <s v="US-2014-103247"/>
    <x v="3"/>
    <x v="361"/>
    <d v="2014-10-09T00:00:00"/>
    <s v="Second Class"/>
    <s v="PO-19195"/>
    <s v="Phillina Ober"/>
    <x v="2"/>
    <x v="0"/>
    <x v="20"/>
    <x v="15"/>
    <x v="164"/>
    <x v="3"/>
    <s v="OFF-BI-10004492"/>
    <x v="1"/>
    <x v="8"/>
    <s v="Tuf-Vin Binders"/>
    <n v="75.792000000000002"/>
    <n v="3"/>
    <n v="0.2"/>
    <n v="25.579799999999992"/>
  </r>
  <r>
    <n v="977"/>
    <s v="US-2014-100209"/>
    <x v="3"/>
    <x v="362"/>
    <d v="2014-07-16T00:00:00"/>
    <s v="Standard Class"/>
    <s v="TD-20995"/>
    <s v="Tamara Dahlen"/>
    <x v="0"/>
    <x v="0"/>
    <x v="32"/>
    <x v="21"/>
    <x v="40"/>
    <x v="1"/>
    <s v="OFF-BI-10002012"/>
    <x v="1"/>
    <x v="8"/>
    <s v="Wilson Jones Easy Flow II Sheet Lifters"/>
    <n v="1.0800000000000003"/>
    <n v="2"/>
    <n v="0.7"/>
    <n v="-0.79200000000000004"/>
  </r>
  <r>
    <n v="978"/>
    <s v="CA-2014-159366"/>
    <x v="3"/>
    <x v="363"/>
    <d v="2014-01-11T00:00:00"/>
    <s v="First Class"/>
    <s v="BW-11110"/>
    <s v="Bart Watters"/>
    <x v="1"/>
    <x v="0"/>
    <x v="66"/>
    <x v="12"/>
    <x v="185"/>
    <x v="2"/>
    <s v="TEC-MA-10000822"/>
    <x v="2"/>
    <x v="15"/>
    <s v="Lexmark MX611dhe Monochrome Laser Printer"/>
    <n v="3059.982"/>
    <n v="2"/>
    <n v="0.1"/>
    <n v="679.99599999999964"/>
  </r>
  <r>
    <n v="979"/>
    <s v="CA-2013-145499"/>
    <x v="0"/>
    <x v="198"/>
    <d v="2013-06-01T00:00:00"/>
    <s v="First Class"/>
    <s v="RW-19690"/>
    <s v="Robert Waldorf"/>
    <x v="0"/>
    <x v="0"/>
    <x v="40"/>
    <x v="3"/>
    <x v="124"/>
    <x v="0"/>
    <s v="OFF-BI-10000848"/>
    <x v="1"/>
    <x v="8"/>
    <s v="Angle-D Ring Binders"/>
    <n v="3.2820000000000005"/>
    <n v="2"/>
    <n v="0.7"/>
    <n v="-2.6256000000000004"/>
  </r>
  <r>
    <n v="980"/>
    <s v="CA-2012-157035"/>
    <x v="1"/>
    <x v="364"/>
    <d v="2012-12-12T00:00:00"/>
    <s v="First Class"/>
    <s v="KB-16600"/>
    <s v="Ken Brennan"/>
    <x v="1"/>
    <x v="0"/>
    <x v="38"/>
    <x v="14"/>
    <x v="134"/>
    <x v="2"/>
    <s v="OFF-PA-10004156"/>
    <x v="1"/>
    <x v="10"/>
    <s v="Xerox 188"/>
    <n v="34.019999999999996"/>
    <n v="3"/>
    <n v="0"/>
    <n v="16.669799999999999"/>
  </r>
  <r>
    <n v="981"/>
    <s v="CA-2013-144939"/>
    <x v="0"/>
    <x v="339"/>
    <d v="2013-10-09T00:00:00"/>
    <s v="Standard Class"/>
    <s v="EB-13870"/>
    <s v="Emily Burns"/>
    <x v="0"/>
    <x v="0"/>
    <x v="20"/>
    <x v="15"/>
    <x v="45"/>
    <x v="3"/>
    <s v="FUR-CH-10003199"/>
    <x v="0"/>
    <x v="1"/>
    <s v="Office Star - Contemporary Task Swivel Chair"/>
    <n v="599.29200000000003"/>
    <n v="6"/>
    <n v="0.1"/>
    <n v="93.223199999999977"/>
  </r>
  <r>
    <n v="982"/>
    <s v="CA-2011-163419"/>
    <x v="2"/>
    <x v="7"/>
    <d v="2011-11-14T00:00:00"/>
    <s v="Second Class"/>
    <s v="TZ-21580"/>
    <s v="Tracy Zic"/>
    <x v="0"/>
    <x v="0"/>
    <x v="103"/>
    <x v="22"/>
    <x v="127"/>
    <x v="1"/>
    <s v="OFF-AR-10000034"/>
    <x v="1"/>
    <x v="6"/>
    <s v="BIC Brite Liner Grip Highlighters, Assorted, 5/Pack"/>
    <n v="3.3920000000000003"/>
    <n v="1"/>
    <n v="0.2"/>
    <n v="0.80559999999999987"/>
  </r>
  <r>
    <n v="983"/>
    <s v="CA-2011-163419"/>
    <x v="2"/>
    <x v="7"/>
    <d v="2011-11-14T00:00:00"/>
    <s v="Second Class"/>
    <s v="TZ-21580"/>
    <s v="Tracy Zic"/>
    <x v="0"/>
    <x v="0"/>
    <x v="103"/>
    <x v="22"/>
    <x v="127"/>
    <x v="1"/>
    <s v="TEC-PH-10000560"/>
    <x v="2"/>
    <x v="7"/>
    <s v="Samsung Galaxy S III - 16GB - pebble blue (T-Mobile)"/>
    <n v="559.98400000000004"/>
    <n v="2"/>
    <n v="0.2"/>
    <n v="55.998400000000032"/>
  </r>
  <r>
    <n v="984"/>
    <s v="CA-2011-163419"/>
    <x v="2"/>
    <x v="7"/>
    <d v="2011-11-14T00:00:00"/>
    <s v="Second Class"/>
    <s v="TZ-21580"/>
    <s v="Tracy Zic"/>
    <x v="0"/>
    <x v="0"/>
    <x v="103"/>
    <x v="22"/>
    <x v="127"/>
    <x v="1"/>
    <s v="FUR-CH-10000665"/>
    <x v="0"/>
    <x v="1"/>
    <s v="Global Airflow Leather Mesh Back Chair, Black"/>
    <n v="603.91999999999996"/>
    <n v="5"/>
    <n v="0.2"/>
    <n v="75.489999999999924"/>
  </r>
  <r>
    <n v="985"/>
    <s v="CA-2014-100314"/>
    <x v="3"/>
    <x v="365"/>
    <d v="2014-10-06T00:00:00"/>
    <s v="Standard Class"/>
    <s v="AS-10630"/>
    <s v="Ann Steele"/>
    <x v="2"/>
    <x v="0"/>
    <x v="45"/>
    <x v="5"/>
    <x v="89"/>
    <x v="2"/>
    <s v="OFF-LA-10001569"/>
    <x v="1"/>
    <x v="2"/>
    <s v="Avery 499"/>
    <n v="7.9680000000000009"/>
    <n v="2"/>
    <n v="0.2"/>
    <n v="2.5895999999999999"/>
  </r>
  <r>
    <n v="986"/>
    <s v="CA-2014-100314"/>
    <x v="3"/>
    <x v="365"/>
    <d v="2014-10-06T00:00:00"/>
    <s v="Standard Class"/>
    <s v="AS-10630"/>
    <s v="Ann Steele"/>
    <x v="2"/>
    <x v="0"/>
    <x v="45"/>
    <x v="5"/>
    <x v="89"/>
    <x v="2"/>
    <s v="OFF-EN-10000461"/>
    <x v="1"/>
    <x v="12"/>
    <s v="#10- 4 1/8&quot; x 9 1/2&quot; Recycled Envelopes"/>
    <n v="27.968000000000004"/>
    <n v="4"/>
    <n v="0.2"/>
    <n v="9.4391999999999996"/>
  </r>
  <r>
    <n v="987"/>
    <s v="CA-2014-100314"/>
    <x v="3"/>
    <x v="365"/>
    <d v="2014-10-06T00:00:00"/>
    <s v="Standard Class"/>
    <s v="AS-10630"/>
    <s v="Ann Steele"/>
    <x v="2"/>
    <x v="0"/>
    <x v="45"/>
    <x v="5"/>
    <x v="89"/>
    <x v="2"/>
    <s v="TEC-MA-10003066"/>
    <x v="2"/>
    <x v="15"/>
    <s v="Wasp CCD Handheld Bar Code Reader"/>
    <n v="336.51"/>
    <n v="3"/>
    <n v="0.4"/>
    <n v="44.867999999999967"/>
  </r>
  <r>
    <n v="988"/>
    <s v="CA-2012-146829"/>
    <x v="1"/>
    <x v="366"/>
    <d v="2012-03-10T00:00:00"/>
    <s v="Same Day"/>
    <s v="TS-21340"/>
    <s v="Toby Swindell"/>
    <x v="0"/>
    <x v="0"/>
    <x v="12"/>
    <x v="5"/>
    <x v="16"/>
    <x v="2"/>
    <s v="OFF-BI-10004022"/>
    <x v="1"/>
    <x v="8"/>
    <s v="Acco Suede Grain Vinyl Round Ring Binder"/>
    <n v="1.1119999999999997"/>
    <n v="2"/>
    <n v="0.8"/>
    <n v="-1.8904000000000001"/>
  </r>
  <r>
    <n v="989"/>
    <s v="CA-2014-167899"/>
    <x v="3"/>
    <x v="367"/>
    <d v="2014-05-27T00:00:00"/>
    <s v="Standard Class"/>
    <s v="JG-15805"/>
    <s v="John Grady"/>
    <x v="1"/>
    <x v="0"/>
    <x v="109"/>
    <x v="15"/>
    <x v="135"/>
    <x v="3"/>
    <s v="FUR-FU-10004071"/>
    <x v="0"/>
    <x v="5"/>
    <s v="Luxo Professional Magnifying Clamp-On Fluorescent Lamps"/>
    <n v="520.05000000000007"/>
    <n v="5"/>
    <n v="0"/>
    <n v="72.807000000000031"/>
  </r>
  <r>
    <n v="990"/>
    <s v="CA-2014-167899"/>
    <x v="3"/>
    <x v="367"/>
    <d v="2014-05-27T00:00:00"/>
    <s v="Standard Class"/>
    <s v="JG-15805"/>
    <s v="John Grady"/>
    <x v="1"/>
    <x v="0"/>
    <x v="109"/>
    <x v="15"/>
    <x v="135"/>
    <x v="3"/>
    <s v="OFF-AR-10001988"/>
    <x v="1"/>
    <x v="6"/>
    <s v="Bulldog Table or Wall-Mount Pencil Sharpener"/>
    <n v="17.97"/>
    <n v="3"/>
    <n v="0"/>
    <n v="5.2112999999999996"/>
  </r>
  <r>
    <n v="991"/>
    <s v="CA-2012-153549"/>
    <x v="1"/>
    <x v="368"/>
    <d v="2012-03-31T00:00:00"/>
    <s v="Second Class"/>
    <s v="SL-20155"/>
    <s v="Sara Luxemburg"/>
    <x v="2"/>
    <x v="0"/>
    <x v="108"/>
    <x v="2"/>
    <x v="133"/>
    <x v="0"/>
    <s v="FUR-CH-10004086"/>
    <x v="0"/>
    <x v="1"/>
    <s v="Hon 4070 Series Pagoda Armless Upholstered Stacking Chairs"/>
    <n v="1166.92"/>
    <n v="5"/>
    <n v="0.2"/>
    <n v="131.27849999999995"/>
  </r>
  <r>
    <n v="992"/>
    <s v="CA-2013-110023"/>
    <x v="0"/>
    <x v="369"/>
    <d v="2013-09-12T00:00:00"/>
    <s v="First Class"/>
    <s v="TS-21610"/>
    <s v="Troy Staebel"/>
    <x v="0"/>
    <x v="0"/>
    <x v="20"/>
    <x v="15"/>
    <x v="23"/>
    <x v="3"/>
    <s v="OFF-BI-10001036"/>
    <x v="1"/>
    <x v="8"/>
    <s v="Cardinal EasyOpen D-Ring Binders"/>
    <n v="14.624000000000002"/>
    <n v="2"/>
    <n v="0.2"/>
    <n v="5.484"/>
  </r>
  <r>
    <n v="993"/>
    <s v="CA-2013-105585"/>
    <x v="0"/>
    <x v="370"/>
    <d v="2013-08-28T00:00:00"/>
    <s v="First Class"/>
    <s v="RF-19735"/>
    <s v="Roland Fjeld"/>
    <x v="0"/>
    <x v="0"/>
    <x v="49"/>
    <x v="1"/>
    <x v="58"/>
    <x v="1"/>
    <s v="OFF-FA-10002983"/>
    <x v="1"/>
    <x v="13"/>
    <s v="Advantus SlideClip Paper Clips"/>
    <n v="10.23"/>
    <n v="3"/>
    <n v="0"/>
    <n v="4.9104000000000001"/>
  </r>
  <r>
    <n v="994"/>
    <s v="CA-2013-105585"/>
    <x v="0"/>
    <x v="370"/>
    <d v="2013-08-28T00:00:00"/>
    <s v="First Class"/>
    <s v="RF-19735"/>
    <s v="Roland Fjeld"/>
    <x v="0"/>
    <x v="0"/>
    <x v="49"/>
    <x v="1"/>
    <x v="58"/>
    <x v="1"/>
    <s v="OFF-PA-10003625"/>
    <x v="1"/>
    <x v="10"/>
    <s v="Xerox 1979"/>
    <n v="154.9"/>
    <n v="5"/>
    <n v="0"/>
    <n v="69.704999999999998"/>
  </r>
  <r>
    <n v="995"/>
    <s v="CA-2011-117639"/>
    <x v="2"/>
    <x v="371"/>
    <d v="2011-05-25T00:00:00"/>
    <s v="Standard Class"/>
    <s v="MW-18235"/>
    <s v="Mitch Willingham"/>
    <x v="1"/>
    <x v="0"/>
    <x v="173"/>
    <x v="17"/>
    <x v="220"/>
    <x v="0"/>
    <s v="OFF-BI-10003925"/>
    <x v="1"/>
    <x v="8"/>
    <s v="Fellowes PB300 Plastic Comb Binding Machine"/>
    <n v="2715.9300000000003"/>
    <n v="7"/>
    <n v="0"/>
    <n v="1276.4871000000001"/>
  </r>
  <r>
    <n v="996"/>
    <s v="CA-2011-117639"/>
    <x v="2"/>
    <x v="371"/>
    <d v="2011-05-25T00:00:00"/>
    <s v="Standard Class"/>
    <s v="MW-18235"/>
    <s v="Mitch Willingham"/>
    <x v="1"/>
    <x v="0"/>
    <x v="173"/>
    <x v="17"/>
    <x v="220"/>
    <x v="0"/>
    <s v="TEC-PH-10001530"/>
    <x v="2"/>
    <x v="7"/>
    <s v="Plantronics Voyager Pro Legend"/>
    <n v="617.97"/>
    <n v="3"/>
    <n v="0"/>
    <n v="173.0316"/>
  </r>
  <r>
    <n v="997"/>
    <s v="CA-2012-162537"/>
    <x v="1"/>
    <x v="372"/>
    <d v="2012-11-03T00:00:00"/>
    <s v="Standard Class"/>
    <s v="RD-19585"/>
    <s v="Rob Dowd"/>
    <x v="0"/>
    <x v="0"/>
    <x v="0"/>
    <x v="0"/>
    <x v="0"/>
    <x v="0"/>
    <s v="OFF-EN-10003862"/>
    <x v="1"/>
    <x v="12"/>
    <s v="Laser &amp; Ink Jet Business Envelopes"/>
    <n v="10.67"/>
    <n v="1"/>
    <n v="0"/>
    <n v="4.9081999999999999"/>
  </r>
  <r>
    <n v="998"/>
    <s v="CA-2012-162537"/>
    <x v="1"/>
    <x v="372"/>
    <d v="2012-11-03T00:00:00"/>
    <s v="Standard Class"/>
    <s v="RD-19585"/>
    <s v="Rob Dowd"/>
    <x v="0"/>
    <x v="0"/>
    <x v="0"/>
    <x v="0"/>
    <x v="0"/>
    <x v="0"/>
    <s v="OFF-ST-10004258"/>
    <x v="1"/>
    <x v="4"/>
    <s v="Portable Personal File Box"/>
    <n v="36.630000000000003"/>
    <n v="3"/>
    <n v="0"/>
    <n v="9.8901000000000039"/>
  </r>
  <r>
    <n v="999"/>
    <s v="CA-2012-162537"/>
    <x v="1"/>
    <x v="372"/>
    <d v="2012-11-03T00:00:00"/>
    <s v="Standard Class"/>
    <s v="RD-19585"/>
    <s v="Rob Dowd"/>
    <x v="0"/>
    <x v="0"/>
    <x v="0"/>
    <x v="0"/>
    <x v="0"/>
    <x v="0"/>
    <s v="FUR-FU-10002885"/>
    <x v="0"/>
    <x v="5"/>
    <s v="Magna Visual Magnetic Picture Hangers"/>
    <n v="24.1"/>
    <n v="5"/>
    <n v="0"/>
    <n v="9.1580000000000013"/>
  </r>
  <r>
    <n v="1000"/>
    <s v="CA-2012-162537"/>
    <x v="1"/>
    <x v="372"/>
    <d v="2012-11-03T00:00:00"/>
    <s v="Standard Class"/>
    <s v="RD-19585"/>
    <s v="Rob Dowd"/>
    <x v="0"/>
    <x v="0"/>
    <x v="0"/>
    <x v="0"/>
    <x v="0"/>
    <x v="0"/>
    <s v="FUR-FU-10001918"/>
    <x v="0"/>
    <x v="5"/>
    <s v="C-Line Cubicle Keepers Polyproplyene Holder With Velcro Backings"/>
    <n v="33.11"/>
    <n v="7"/>
    <n v="0"/>
    <n v="12.912900000000004"/>
  </r>
  <r>
    <n v="1001"/>
    <s v="CA-2013-155488"/>
    <x v="0"/>
    <x v="373"/>
    <d v="2013-11-18T00:00:00"/>
    <s v="Standard Class"/>
    <s v="FM-14290"/>
    <s v="Frank Merwin"/>
    <x v="2"/>
    <x v="0"/>
    <x v="137"/>
    <x v="4"/>
    <x v="172"/>
    <x v="1"/>
    <s v="OFF-AR-10002956"/>
    <x v="1"/>
    <x v="6"/>
    <s v="Boston 16801 Nautilus Battery Pencil Sharpener"/>
    <n v="44.02"/>
    <n v="2"/>
    <n v="0"/>
    <n v="11.4452"/>
  </r>
  <r>
    <n v="1002"/>
    <s v="CA-2012-124891"/>
    <x v="1"/>
    <x v="374"/>
    <d v="2012-07-31T00:00:00"/>
    <s v="Same Day"/>
    <s v="RH-19495"/>
    <s v="Rick Hansen"/>
    <x v="0"/>
    <x v="0"/>
    <x v="20"/>
    <x v="15"/>
    <x v="23"/>
    <x v="3"/>
    <s v="TEC-AC-10003033"/>
    <x v="2"/>
    <x v="11"/>
    <s v="Plantronics CS510 - Over-the-Head monaural Wireless Headset System"/>
    <n v="2309.65"/>
    <n v="7"/>
    <n v="0"/>
    <n v="762.18449999999984"/>
  </r>
  <r>
    <n v="1003"/>
    <s v="CA-2012-124891"/>
    <x v="1"/>
    <x v="374"/>
    <d v="2012-07-31T00:00:00"/>
    <s v="Same Day"/>
    <s v="RH-19495"/>
    <s v="Rick Hansen"/>
    <x v="0"/>
    <x v="0"/>
    <x v="20"/>
    <x v="15"/>
    <x v="23"/>
    <x v="3"/>
    <s v="FUR-TA-10002903"/>
    <x v="0"/>
    <x v="3"/>
    <s v="Bevis Round Bullnose 29&quot; High Table Top"/>
    <n v="1090.7819999999999"/>
    <n v="7"/>
    <n v="0.4"/>
    <n v="-290.87520000000001"/>
  </r>
  <r>
    <n v="1004"/>
    <s v="CA-2012-124891"/>
    <x v="1"/>
    <x v="374"/>
    <d v="2012-07-31T00:00:00"/>
    <s v="Same Day"/>
    <s v="RH-19495"/>
    <s v="Rick Hansen"/>
    <x v="0"/>
    <x v="0"/>
    <x v="20"/>
    <x v="15"/>
    <x v="23"/>
    <x v="3"/>
    <s v="OFF-PA-10004621"/>
    <x v="1"/>
    <x v="10"/>
    <s v="Xerox 212"/>
    <n v="19.440000000000001"/>
    <n v="3"/>
    <n v="0"/>
    <n v="9.3312000000000008"/>
  </r>
  <r>
    <n v="1005"/>
    <s v="CA-2012-126445"/>
    <x v="1"/>
    <x v="375"/>
    <d v="2012-08-31T00:00:00"/>
    <s v="Standard Class"/>
    <s v="RA-19945"/>
    <s v="Ryan Akin"/>
    <x v="0"/>
    <x v="0"/>
    <x v="174"/>
    <x v="1"/>
    <x v="221"/>
    <x v="1"/>
    <s v="OFF-ST-10000046"/>
    <x v="1"/>
    <x v="4"/>
    <s v="Fellowes Super Stor/Drawer Files"/>
    <n v="484.65000000000003"/>
    <n v="3"/>
    <n v="0"/>
    <n v="92.083500000000015"/>
  </r>
  <r>
    <n v="1006"/>
    <s v="CA-2012-111199"/>
    <x v="1"/>
    <x v="50"/>
    <d v="2012-11-17T00:00:00"/>
    <s v="Standard Class"/>
    <s v="JK-15730"/>
    <s v="Joe Kamberova"/>
    <x v="0"/>
    <x v="0"/>
    <x v="108"/>
    <x v="3"/>
    <x v="222"/>
    <x v="0"/>
    <s v="OFF-PA-10001790"/>
    <x v="1"/>
    <x v="10"/>
    <s v="Xerox 1910"/>
    <n v="115.29600000000001"/>
    <n v="3"/>
    <n v="0.2"/>
    <n v="40.353599999999986"/>
  </r>
  <r>
    <n v="1007"/>
    <s v="CA-2012-105312"/>
    <x v="1"/>
    <x v="376"/>
    <d v="2012-11-09T00:00:00"/>
    <s v="First Class"/>
    <s v="MT-17815"/>
    <s v="Meg Tillman"/>
    <x v="0"/>
    <x v="0"/>
    <x v="48"/>
    <x v="16"/>
    <x v="57"/>
    <x v="1"/>
    <s v="OFF-EN-10002600"/>
    <x v="1"/>
    <x v="12"/>
    <s v="Redi-Strip #10 Envelopes, 4 1/8 x 9 1/2"/>
    <n v="7.080000000000001"/>
    <n v="3"/>
    <n v="0.2"/>
    <n v="2.4779999999999989"/>
  </r>
  <r>
    <n v="1008"/>
    <s v="CA-2012-105312"/>
    <x v="1"/>
    <x v="376"/>
    <d v="2012-11-09T00:00:00"/>
    <s v="First Class"/>
    <s v="MT-17815"/>
    <s v="Meg Tillman"/>
    <x v="0"/>
    <x v="0"/>
    <x v="48"/>
    <x v="16"/>
    <x v="57"/>
    <x v="1"/>
    <s v="OFF-BI-10002049"/>
    <x v="1"/>
    <x v="8"/>
    <s v="UniKeep View Case Binders"/>
    <n v="4.4009999999999998"/>
    <n v="3"/>
    <n v="0.7"/>
    <n v="-3.5207999999999995"/>
  </r>
  <r>
    <n v="1009"/>
    <s v="US-2014-106705"/>
    <x v="3"/>
    <x v="377"/>
    <d v="2015-01-02T00:00:00"/>
    <s v="Standard Class"/>
    <s v="PO-18850"/>
    <s v="Patrick O'Brill"/>
    <x v="0"/>
    <x v="0"/>
    <x v="140"/>
    <x v="23"/>
    <x v="223"/>
    <x v="2"/>
    <s v="OFF-PA-10001509"/>
    <x v="1"/>
    <x v="10"/>
    <s v="Recycled Desk Saver Line &quot;While You Were Out&quot; Book, 5 1/2&quot; X 4&quot;"/>
    <n v="44.75"/>
    <n v="5"/>
    <n v="0"/>
    <n v="20.584999999999994"/>
  </r>
  <r>
    <n v="1010"/>
    <s v="CA-2014-135034"/>
    <x v="3"/>
    <x v="378"/>
    <d v="2014-08-04T00:00:00"/>
    <s v="First Class"/>
    <s v="AT-10735"/>
    <s v="Annie Thurman"/>
    <x v="0"/>
    <x v="0"/>
    <x v="22"/>
    <x v="10"/>
    <x v="155"/>
    <x v="2"/>
    <s v="TEC-PH-10003931"/>
    <x v="2"/>
    <x v="7"/>
    <s v="JBL Micro Wireless Portable Bluetooth Speaker"/>
    <n v="95.984000000000009"/>
    <n v="2"/>
    <n v="0.2"/>
    <n v="5.9990000000000023"/>
  </r>
  <r>
    <n v="1011"/>
    <s v="CA-2011-158540"/>
    <x v="2"/>
    <x v="156"/>
    <d v="2011-11-26T00:00:00"/>
    <s v="First Class"/>
    <s v="VG-21790"/>
    <s v="Vivek Gonzalez"/>
    <x v="0"/>
    <x v="0"/>
    <x v="70"/>
    <x v="1"/>
    <x v="88"/>
    <x v="1"/>
    <s v="FUR-FU-10001602"/>
    <x v="0"/>
    <x v="5"/>
    <s v="Eldon Delta Triangular Chair Mat, 52&quot; x 58&quot;, Clear"/>
    <n v="151.72"/>
    <n v="4"/>
    <n v="0"/>
    <n v="27.309599999999989"/>
  </r>
  <r>
    <n v="1012"/>
    <s v="CA-2014-118437"/>
    <x v="3"/>
    <x v="46"/>
    <d v="2014-06-22T00:00:00"/>
    <s v="Second Class"/>
    <s v="PF-19165"/>
    <s v="Philip Fox"/>
    <x v="0"/>
    <x v="0"/>
    <x v="175"/>
    <x v="4"/>
    <x v="224"/>
    <x v="1"/>
    <s v="FUR-FU-10004848"/>
    <x v="0"/>
    <x v="5"/>
    <s v="Howard Miller 13-3/4&quot; Diameter Brushed Chrome Round Wall Clock"/>
    <n v="155.25"/>
    <n v="3"/>
    <n v="0"/>
    <n v="46.574999999999996"/>
  </r>
  <r>
    <n v="1013"/>
    <s v="CA-2014-118437"/>
    <x v="3"/>
    <x v="46"/>
    <d v="2014-06-22T00:00:00"/>
    <s v="Second Class"/>
    <s v="PF-19165"/>
    <s v="Philip Fox"/>
    <x v="0"/>
    <x v="0"/>
    <x v="175"/>
    <x v="4"/>
    <x v="224"/>
    <x v="1"/>
    <s v="OFF-ST-10003722"/>
    <x v="1"/>
    <x v="4"/>
    <s v="Project Tote Personal File"/>
    <n v="14.03"/>
    <n v="1"/>
    <n v="0"/>
    <n v="4.068699999999998"/>
  </r>
  <r>
    <n v="1014"/>
    <s v="US-2012-126214"/>
    <x v="1"/>
    <x v="379"/>
    <d v="2012-12-24T00:00:00"/>
    <s v="Second Class"/>
    <s v="JS-15880"/>
    <s v="John Stevenson"/>
    <x v="0"/>
    <x v="0"/>
    <x v="4"/>
    <x v="4"/>
    <x v="5"/>
    <x v="1"/>
    <s v="FUR-TA-10003748"/>
    <x v="0"/>
    <x v="3"/>
    <s v="Bevis 36 x 72 Conference Tables"/>
    <n v="1618.37"/>
    <n v="13"/>
    <n v="0"/>
    <n v="356.04139999999995"/>
  </r>
  <r>
    <n v="1015"/>
    <s v="US-2012-126214"/>
    <x v="1"/>
    <x v="379"/>
    <d v="2012-12-24T00:00:00"/>
    <s v="Second Class"/>
    <s v="JS-15880"/>
    <s v="John Stevenson"/>
    <x v="0"/>
    <x v="0"/>
    <x v="4"/>
    <x v="4"/>
    <x v="5"/>
    <x v="1"/>
    <s v="TEC-AC-10003198"/>
    <x v="2"/>
    <x v="11"/>
    <s v="Enermax Acrylux Wireless Keyboard"/>
    <n v="99.6"/>
    <n v="1"/>
    <n v="0"/>
    <n v="36.851999999999997"/>
  </r>
  <r>
    <n v="1016"/>
    <s v="CA-2012-133025"/>
    <x v="1"/>
    <x v="14"/>
    <d v="2012-09-19T00:00:00"/>
    <s v="Second Class"/>
    <s v="MO-17800"/>
    <s v="Meg O'Connel"/>
    <x v="2"/>
    <x v="0"/>
    <x v="1"/>
    <x v="1"/>
    <x v="1"/>
    <x v="1"/>
    <s v="OFF-PA-10004100"/>
    <x v="1"/>
    <x v="10"/>
    <s v="Xerox 216"/>
    <n v="32.400000000000006"/>
    <n v="5"/>
    <n v="0"/>
    <n v="15.552000000000001"/>
  </r>
  <r>
    <n v="1017"/>
    <s v="CA-2012-108665"/>
    <x v="1"/>
    <x v="380"/>
    <d v="2012-07-10T00:00:00"/>
    <s v="Standard Class"/>
    <s v="KM-16225"/>
    <s v="Kalyca Meade"/>
    <x v="1"/>
    <x v="0"/>
    <x v="20"/>
    <x v="15"/>
    <x v="164"/>
    <x v="3"/>
    <s v="FUR-FU-10002191"/>
    <x v="0"/>
    <x v="5"/>
    <s v="G.E. Halogen Desk Lamp Bulbs"/>
    <n v="13.96"/>
    <n v="2"/>
    <n v="0"/>
    <n v="6.7008000000000001"/>
  </r>
  <r>
    <n v="1018"/>
    <s v="CA-2012-108665"/>
    <x v="1"/>
    <x v="380"/>
    <d v="2012-07-10T00:00:00"/>
    <s v="Standard Class"/>
    <s v="KM-16225"/>
    <s v="Kalyca Meade"/>
    <x v="1"/>
    <x v="0"/>
    <x v="20"/>
    <x v="15"/>
    <x v="164"/>
    <x v="3"/>
    <s v="FUR-FU-10000965"/>
    <x v="0"/>
    <x v="5"/>
    <s v="Howard Miller 11-1/2&quot; Diameter Ridgewood Wall Clock"/>
    <n v="155.82"/>
    <n v="3"/>
    <n v="0"/>
    <n v="63.886200000000002"/>
  </r>
  <r>
    <n v="1019"/>
    <s v="CA-2012-108665"/>
    <x v="1"/>
    <x v="380"/>
    <d v="2012-07-10T00:00:00"/>
    <s v="Standard Class"/>
    <s v="KM-16225"/>
    <s v="Kalyca Meade"/>
    <x v="1"/>
    <x v="0"/>
    <x v="20"/>
    <x v="15"/>
    <x v="164"/>
    <x v="3"/>
    <s v="TEC-PH-10004188"/>
    <x v="2"/>
    <x v="7"/>
    <s v="OtterBox Commuter Series Case - Samsung Galaxy S4"/>
    <n v="124.94999999999999"/>
    <n v="5"/>
    <n v="0"/>
    <n v="2.4990000000000023"/>
  </r>
  <r>
    <n v="1020"/>
    <s v="CA-2012-108665"/>
    <x v="1"/>
    <x v="380"/>
    <d v="2012-07-10T00:00:00"/>
    <s v="Standard Class"/>
    <s v="KM-16225"/>
    <s v="Kalyca Meade"/>
    <x v="1"/>
    <x v="0"/>
    <x v="20"/>
    <x v="15"/>
    <x v="164"/>
    <x v="3"/>
    <s v="OFF-ST-10001526"/>
    <x v="1"/>
    <x v="4"/>
    <s v="Iceberg Mobile Mega Data/Printer Cart "/>
    <n v="601.65"/>
    <n v="5"/>
    <n v="0"/>
    <n v="156.42899999999997"/>
  </r>
  <r>
    <n v="1021"/>
    <s v="CA-2012-124450"/>
    <x v="1"/>
    <x v="381"/>
    <d v="2012-05-03T00:00:00"/>
    <s v="Standard Class"/>
    <s v="GT-14710"/>
    <s v="Greg Tran"/>
    <x v="0"/>
    <x v="0"/>
    <x v="176"/>
    <x v="40"/>
    <x v="225"/>
    <x v="3"/>
    <s v="OFF-AR-10001166"/>
    <x v="1"/>
    <x v="6"/>
    <s v="Staples"/>
    <n v="22.740000000000002"/>
    <n v="3"/>
    <n v="0"/>
    <n v="8.8686000000000007"/>
  </r>
  <r>
    <n v="1022"/>
    <s v="CA-2012-124450"/>
    <x v="1"/>
    <x v="381"/>
    <d v="2012-05-03T00:00:00"/>
    <s v="Standard Class"/>
    <s v="GT-14710"/>
    <s v="Greg Tran"/>
    <x v="0"/>
    <x v="0"/>
    <x v="176"/>
    <x v="40"/>
    <x v="225"/>
    <x v="3"/>
    <s v="FUR-CH-10000309"/>
    <x v="0"/>
    <x v="1"/>
    <s v="Global Comet Stacking Arm Chair"/>
    <n v="1267.53"/>
    <n v="3"/>
    <n v="0"/>
    <n v="316.88249999999999"/>
  </r>
  <r>
    <n v="1023"/>
    <s v="CA-2012-124450"/>
    <x v="1"/>
    <x v="381"/>
    <d v="2012-05-03T00:00:00"/>
    <s v="Standard Class"/>
    <s v="GT-14710"/>
    <s v="Greg Tran"/>
    <x v="0"/>
    <x v="0"/>
    <x v="176"/>
    <x v="40"/>
    <x v="225"/>
    <x v="3"/>
    <s v="TEC-MA-10004212"/>
    <x v="2"/>
    <x v="15"/>
    <s v="Cisco SPA525G2 5-Line IP Phone"/>
    <n v="1379.92"/>
    <n v="8"/>
    <n v="0"/>
    <n v="648.56240000000003"/>
  </r>
  <r>
    <n v="1024"/>
    <s v="CA-2012-167269"/>
    <x v="1"/>
    <x v="382"/>
    <d v="2012-06-20T00:00:00"/>
    <s v="Standard Class"/>
    <s v="PB-19150"/>
    <s v="Philip Brown"/>
    <x v="0"/>
    <x v="0"/>
    <x v="10"/>
    <x v="9"/>
    <x v="63"/>
    <x v="3"/>
    <s v="OFF-EN-10003072"/>
    <x v="1"/>
    <x v="12"/>
    <s v="Peel &amp; Seel Envelopes"/>
    <n v="6.2080000000000002"/>
    <n v="2"/>
    <n v="0.2"/>
    <n v="2.1728000000000001"/>
  </r>
  <r>
    <n v="1025"/>
    <s v="CA-2014-106964"/>
    <x v="3"/>
    <x v="94"/>
    <d v="2014-12-21T00:00:00"/>
    <s v="First Class"/>
    <s v="HR-14770"/>
    <s v="Hallie Redmond"/>
    <x v="2"/>
    <x v="0"/>
    <x v="1"/>
    <x v="1"/>
    <x v="62"/>
    <x v="1"/>
    <s v="OFF-BI-10000320"/>
    <x v="1"/>
    <x v="8"/>
    <s v="GBC Plastic Binding Combs"/>
    <n v="11.808"/>
    <n v="2"/>
    <n v="0.2"/>
    <n v="4.2804000000000002"/>
  </r>
  <r>
    <n v="1026"/>
    <s v="CA-2013-126529"/>
    <x v="0"/>
    <x v="383"/>
    <d v="2013-01-13T00:00:00"/>
    <s v="Second Class"/>
    <s v="DE-13255"/>
    <s v="Deanra Eno"/>
    <x v="2"/>
    <x v="0"/>
    <x v="24"/>
    <x v="24"/>
    <x v="157"/>
    <x v="3"/>
    <s v="OFF-PA-10001166"/>
    <x v="1"/>
    <x v="10"/>
    <s v="Xerox 2"/>
    <n v="15.552000000000003"/>
    <n v="3"/>
    <n v="0.2"/>
    <n v="5.4432"/>
  </r>
  <r>
    <n v="1027"/>
    <s v="CA-2013-126529"/>
    <x v="0"/>
    <x v="383"/>
    <d v="2013-01-13T00:00:00"/>
    <s v="Second Class"/>
    <s v="DE-13255"/>
    <s v="Deanra Eno"/>
    <x v="2"/>
    <x v="0"/>
    <x v="24"/>
    <x v="24"/>
    <x v="157"/>
    <x v="3"/>
    <s v="OFF-PA-10003656"/>
    <x v="1"/>
    <x v="10"/>
    <s v="Xerox 1935"/>
    <n v="63.311999999999998"/>
    <n v="3"/>
    <n v="0.2"/>
    <n v="20.576399999999996"/>
  </r>
  <r>
    <n v="1028"/>
    <s v="CA-2013-126529"/>
    <x v="0"/>
    <x v="383"/>
    <d v="2013-01-13T00:00:00"/>
    <s v="Second Class"/>
    <s v="DE-13255"/>
    <s v="Deanra Eno"/>
    <x v="2"/>
    <x v="0"/>
    <x v="24"/>
    <x v="24"/>
    <x v="157"/>
    <x v="3"/>
    <s v="TEC-PH-10000148"/>
    <x v="2"/>
    <x v="7"/>
    <s v="Cyber Acoustics AC-202b Speech Recognition Stereo Headset"/>
    <n v="15.587999999999999"/>
    <n v="2"/>
    <n v="0.4"/>
    <n v="-9.8724000000000007"/>
  </r>
  <r>
    <n v="1029"/>
    <s v="CA-2011-163552"/>
    <x v="2"/>
    <x v="384"/>
    <d v="2011-07-15T00:00:00"/>
    <s v="Standard Class"/>
    <s v="LA-16780"/>
    <s v="Laura Armstrong"/>
    <x v="1"/>
    <x v="0"/>
    <x v="83"/>
    <x v="30"/>
    <x v="103"/>
    <x v="3"/>
    <s v="OFF-PA-10000474"/>
    <x v="1"/>
    <x v="10"/>
    <s v="Staples"/>
    <n v="177.2"/>
    <n v="5"/>
    <n v="0"/>
    <n v="83.283999999999992"/>
  </r>
  <r>
    <n v="1030"/>
    <s v="CA-2011-163552"/>
    <x v="2"/>
    <x v="384"/>
    <d v="2011-07-15T00:00:00"/>
    <s v="Standard Class"/>
    <s v="LA-16780"/>
    <s v="Laura Armstrong"/>
    <x v="1"/>
    <x v="0"/>
    <x v="83"/>
    <x v="30"/>
    <x v="103"/>
    <x v="3"/>
    <s v="TEC-PH-10003885"/>
    <x v="2"/>
    <x v="7"/>
    <s v="Cisco SPA508G"/>
    <n v="197.96999999999997"/>
    <n v="3"/>
    <n v="0"/>
    <n v="57.41129999999999"/>
  </r>
  <r>
    <n v="1031"/>
    <s v="CA-2011-163552"/>
    <x v="2"/>
    <x v="384"/>
    <d v="2011-07-15T00:00:00"/>
    <s v="Standard Class"/>
    <s v="LA-16780"/>
    <s v="Laura Armstrong"/>
    <x v="1"/>
    <x v="0"/>
    <x v="83"/>
    <x v="30"/>
    <x v="103"/>
    <x v="3"/>
    <s v="FUR-CH-10003379"/>
    <x v="0"/>
    <x v="1"/>
    <s v="Global Commerce Series High-Back Swivel/Tilt Chairs"/>
    <n v="854.94"/>
    <n v="3"/>
    <n v="0"/>
    <n v="213.73500000000001"/>
  </r>
  <r>
    <n v="1032"/>
    <s v="CA-2011-163552"/>
    <x v="2"/>
    <x v="384"/>
    <d v="2011-07-15T00:00:00"/>
    <s v="Standard Class"/>
    <s v="LA-16780"/>
    <s v="Laura Armstrong"/>
    <x v="1"/>
    <x v="0"/>
    <x v="83"/>
    <x v="30"/>
    <x v="103"/>
    <x v="3"/>
    <s v="FUR-FU-10000629"/>
    <x v="0"/>
    <x v="5"/>
    <s v="9-3/4 Diameter Round Wall Clock"/>
    <n v="124.10999999999999"/>
    <n v="9"/>
    <n v="0"/>
    <n v="52.126200000000004"/>
  </r>
  <r>
    <n v="1033"/>
    <s v="CA-2011-163552"/>
    <x v="2"/>
    <x v="384"/>
    <d v="2011-07-15T00:00:00"/>
    <s v="Standard Class"/>
    <s v="LA-16780"/>
    <s v="Laura Armstrong"/>
    <x v="1"/>
    <x v="0"/>
    <x v="83"/>
    <x v="30"/>
    <x v="103"/>
    <x v="3"/>
    <s v="OFF-LA-10001175"/>
    <x v="1"/>
    <x v="2"/>
    <s v="Avery 514"/>
    <n v="14.399999999999999"/>
    <n v="5"/>
    <n v="0"/>
    <n v="7.056"/>
  </r>
  <r>
    <n v="1034"/>
    <s v="CA-2013-109820"/>
    <x v="0"/>
    <x v="73"/>
    <d v="2013-11-23T00:00:00"/>
    <s v="First Class"/>
    <s v="AG-10390"/>
    <s v="Allen Goldenen"/>
    <x v="0"/>
    <x v="0"/>
    <x v="74"/>
    <x v="24"/>
    <x v="93"/>
    <x v="3"/>
    <s v="OFF-PA-10000955"/>
    <x v="1"/>
    <x v="10"/>
    <s v="Southworth 25% Cotton Granite Paper &amp; Envelopes"/>
    <n v="15.696000000000002"/>
    <n v="3"/>
    <n v="0.2"/>
    <n v="5.1011999999999995"/>
  </r>
  <r>
    <n v="1035"/>
    <s v="CA-2013-109820"/>
    <x v="0"/>
    <x v="73"/>
    <d v="2013-11-23T00:00:00"/>
    <s v="First Class"/>
    <s v="AG-10390"/>
    <s v="Allen Goldenen"/>
    <x v="0"/>
    <x v="0"/>
    <x v="74"/>
    <x v="24"/>
    <x v="93"/>
    <x v="3"/>
    <s v="OFF-BI-10003460"/>
    <x v="1"/>
    <x v="8"/>
    <s v="Acco 3-Hole Punch"/>
    <n v="2.6280000000000001"/>
    <n v="2"/>
    <n v="0.7"/>
    <n v="-1.9272"/>
  </r>
  <r>
    <n v="1036"/>
    <s v="CA-2013-109820"/>
    <x v="0"/>
    <x v="73"/>
    <d v="2013-11-23T00:00:00"/>
    <s v="First Class"/>
    <s v="AG-10390"/>
    <s v="Allen Goldenen"/>
    <x v="0"/>
    <x v="0"/>
    <x v="74"/>
    <x v="24"/>
    <x v="93"/>
    <x v="3"/>
    <s v="OFF-BI-10000474"/>
    <x v="1"/>
    <x v="8"/>
    <s v="Avery Recycled Flexi-View Covers for Binding Systems"/>
    <n v="14.427000000000003"/>
    <n v="3"/>
    <n v="0.7"/>
    <n v="-10.579799999999999"/>
  </r>
  <r>
    <n v="1037"/>
    <s v="CA-2013-113061"/>
    <x v="0"/>
    <x v="183"/>
    <d v="2013-04-27T00:00:00"/>
    <s v="Standard Class"/>
    <s v="EL-13735"/>
    <s v="Ed Ludwig"/>
    <x v="2"/>
    <x v="0"/>
    <x v="177"/>
    <x v="25"/>
    <x v="226"/>
    <x v="2"/>
    <s v="FUR-FU-10003975"/>
    <x v="0"/>
    <x v="5"/>
    <s v="Eldon Advantage Chair Mats for Low to Medium Pile Carpets"/>
    <n v="86.62"/>
    <n v="2"/>
    <n v="0"/>
    <n v="8.6619999999999919"/>
  </r>
  <r>
    <n v="1038"/>
    <s v="CA-2012-127418"/>
    <x v="1"/>
    <x v="385"/>
    <d v="2012-06-14T00:00:00"/>
    <s v="First Class"/>
    <s v="JJ-15445"/>
    <s v="Jennifer Jackson"/>
    <x v="0"/>
    <x v="0"/>
    <x v="1"/>
    <x v="1"/>
    <x v="25"/>
    <x v="1"/>
    <s v="OFF-BI-10003707"/>
    <x v="1"/>
    <x v="8"/>
    <s v="Aluminum Screw Posts"/>
    <n v="36.624000000000002"/>
    <n v="3"/>
    <n v="0.2"/>
    <n v="13.734"/>
  </r>
  <r>
    <n v="1039"/>
    <s v="CA-2014-121818"/>
    <x v="3"/>
    <x v="225"/>
    <d v="2014-11-22T00:00:00"/>
    <s v="First Class"/>
    <s v="JH-15430"/>
    <s v="Jennifer Halladay"/>
    <x v="0"/>
    <x v="0"/>
    <x v="140"/>
    <x v="3"/>
    <x v="179"/>
    <x v="0"/>
    <s v="OFF-AR-10000203"/>
    <x v="1"/>
    <x v="6"/>
    <s v="Newell 336"/>
    <n v="23.968000000000004"/>
    <n v="7"/>
    <n v="0.2"/>
    <n v="2.696399999999997"/>
  </r>
  <r>
    <n v="1040"/>
    <s v="CA-2014-121818"/>
    <x v="3"/>
    <x v="225"/>
    <d v="2014-11-22T00:00:00"/>
    <s v="First Class"/>
    <s v="JH-15430"/>
    <s v="Jennifer Halladay"/>
    <x v="0"/>
    <x v="0"/>
    <x v="140"/>
    <x v="3"/>
    <x v="179"/>
    <x v="0"/>
    <s v="OFF-AR-10004790"/>
    <x v="1"/>
    <x v="6"/>
    <s v="Staples"/>
    <n v="28.728000000000002"/>
    <n v="3"/>
    <n v="0.2"/>
    <n v="1.7954999999999988"/>
  </r>
  <r>
    <n v="1041"/>
    <s v="CA-2013-127670"/>
    <x v="0"/>
    <x v="231"/>
    <d v="2013-03-25T00:00:00"/>
    <s v="Standard Class"/>
    <s v="RD-19660"/>
    <s v="Robert Dilbeck"/>
    <x v="2"/>
    <x v="0"/>
    <x v="178"/>
    <x v="25"/>
    <x v="227"/>
    <x v="2"/>
    <s v="FUR-TA-10001095"/>
    <x v="0"/>
    <x v="3"/>
    <s v="Chromcraft Round Conference Tables"/>
    <n v="697.16"/>
    <n v="4"/>
    <n v="0"/>
    <n v="146.40359999999998"/>
  </r>
  <r>
    <n v="1042"/>
    <s v="CA-2013-102981"/>
    <x v="0"/>
    <x v="47"/>
    <d v="2013-09-10T00:00:00"/>
    <s v="Second Class"/>
    <s v="MO-17500"/>
    <s v="Mary O'Rourke"/>
    <x v="0"/>
    <x v="0"/>
    <x v="20"/>
    <x v="15"/>
    <x v="45"/>
    <x v="3"/>
    <s v="TEC-AC-10004761"/>
    <x v="2"/>
    <x v="11"/>
    <s v="Maxell 4.7GB DVD+RW 3/Pack"/>
    <n v="31.86"/>
    <n v="2"/>
    <n v="0"/>
    <n v="11.151"/>
  </r>
  <r>
    <n v="1043"/>
    <s v="CA-2013-102981"/>
    <x v="0"/>
    <x v="47"/>
    <d v="2013-09-10T00:00:00"/>
    <s v="Second Class"/>
    <s v="MO-17500"/>
    <s v="Mary O'Rourke"/>
    <x v="0"/>
    <x v="0"/>
    <x v="20"/>
    <x v="15"/>
    <x v="45"/>
    <x v="3"/>
    <s v="FUR-BO-10001811"/>
    <x v="0"/>
    <x v="0"/>
    <s v="Atlantic Metals Mobile 5-Shelf Bookcases, Custom Colors"/>
    <n v="722.35200000000009"/>
    <n v="3"/>
    <n v="0.2"/>
    <n v="90.293999999999926"/>
  </r>
  <r>
    <n v="1044"/>
    <s v="CA-2014-115651"/>
    <x v="3"/>
    <x v="362"/>
    <d v="2014-07-13T00:00:00"/>
    <s v="First Class"/>
    <s v="NS-18640"/>
    <s v="Noel Staavos"/>
    <x v="1"/>
    <x v="0"/>
    <x v="22"/>
    <x v="10"/>
    <x v="26"/>
    <x v="2"/>
    <s v="OFF-AR-10001130"/>
    <x v="1"/>
    <x v="6"/>
    <s v="Quartet Alpha White Chalk, 12/Pack"/>
    <n v="8.84"/>
    <n v="5"/>
    <n v="0.2"/>
    <n v="2.9835000000000003"/>
  </r>
  <r>
    <n v="1045"/>
    <s v="CA-2014-115651"/>
    <x v="3"/>
    <x v="362"/>
    <d v="2014-07-13T00:00:00"/>
    <s v="First Class"/>
    <s v="NS-18640"/>
    <s v="Noel Staavos"/>
    <x v="1"/>
    <x v="0"/>
    <x v="22"/>
    <x v="10"/>
    <x v="26"/>
    <x v="2"/>
    <s v="OFF-AP-10000055"/>
    <x v="1"/>
    <x v="9"/>
    <s v="Belkin F9S820V06 8 Outlet Surge"/>
    <n v="58.463999999999977"/>
    <n v="9"/>
    <n v="0.8"/>
    <n v="-146.16000000000003"/>
  </r>
  <r>
    <n v="1046"/>
    <s v="CA-2014-152702"/>
    <x v="3"/>
    <x v="386"/>
    <d v="2014-10-17T00:00:00"/>
    <s v="Standard Class"/>
    <s v="SN-20710"/>
    <s v="Steve Nguyen"/>
    <x v="2"/>
    <x v="0"/>
    <x v="179"/>
    <x v="10"/>
    <x v="228"/>
    <x v="2"/>
    <s v="FUR-CH-10002304"/>
    <x v="0"/>
    <x v="1"/>
    <s v="Global Stack Chair without Arms, Black"/>
    <n v="254.60399999999998"/>
    <n v="14"/>
    <n v="0.3"/>
    <n v="-18.185999999999993"/>
  </r>
  <r>
    <n v="1047"/>
    <s v="CA-2013-169103"/>
    <x v="0"/>
    <x v="387"/>
    <d v="2013-03-14T00:00:00"/>
    <s v="Standard Class"/>
    <s v="ZC-21910"/>
    <s v="Zuschuss Carroll"/>
    <x v="0"/>
    <x v="0"/>
    <x v="100"/>
    <x v="2"/>
    <x v="229"/>
    <x v="0"/>
    <s v="TEC-PH-10001530"/>
    <x v="2"/>
    <x v="7"/>
    <s v="Cisco Unified IP Phone 7945G VoIP phone"/>
    <n v="1363.96"/>
    <n v="5"/>
    <n v="0.2"/>
    <n v="85.247500000000002"/>
  </r>
  <r>
    <n v="1048"/>
    <s v="CA-2013-169103"/>
    <x v="0"/>
    <x v="387"/>
    <d v="2013-03-14T00:00:00"/>
    <s v="Standard Class"/>
    <s v="ZC-21910"/>
    <s v="Zuschuss Carroll"/>
    <x v="0"/>
    <x v="0"/>
    <x v="100"/>
    <x v="2"/>
    <x v="229"/>
    <x v="0"/>
    <s v="FUR-FU-10004006"/>
    <x v="0"/>
    <x v="5"/>
    <s v="Deflect-o DuraMat Lighweight, Studded, Beveled Mat for Low Pile Carpeting"/>
    <n v="102.35999999999999"/>
    <n v="3"/>
    <n v="0.2"/>
    <n v="-3.8385000000000105"/>
  </r>
  <r>
    <n v="1049"/>
    <s v="CA-2011-139192"/>
    <x v="2"/>
    <x v="279"/>
    <d v="2011-06-01T00:00:00"/>
    <s v="Second Class"/>
    <s v="LC-16885"/>
    <s v="Lena Creighton"/>
    <x v="0"/>
    <x v="0"/>
    <x v="8"/>
    <x v="1"/>
    <x v="9"/>
    <x v="1"/>
    <s v="TEC-PH-10000486"/>
    <x v="2"/>
    <x v="7"/>
    <s v="Plantronics HL10 Handset Lifter"/>
    <n v="1113.5039999999999"/>
    <n v="12"/>
    <n v="0.2"/>
    <n v="125.2691999999999"/>
  </r>
  <r>
    <n v="1050"/>
    <s v="CA-2011-139192"/>
    <x v="2"/>
    <x v="279"/>
    <d v="2011-06-01T00:00:00"/>
    <s v="Second Class"/>
    <s v="LC-16885"/>
    <s v="Lena Creighton"/>
    <x v="0"/>
    <x v="0"/>
    <x v="8"/>
    <x v="1"/>
    <x v="9"/>
    <x v="1"/>
    <s v="TEC-AC-10001606"/>
    <x v="2"/>
    <x v="11"/>
    <s v="Logitech Wireless Performance Mouse MX for PC and Mac"/>
    <n v="99.99"/>
    <n v="1"/>
    <n v="0"/>
    <n v="37.996200000000002"/>
  </r>
  <r>
    <n v="1051"/>
    <s v="US-2012-153500"/>
    <x v="1"/>
    <x v="230"/>
    <d v="2012-07-05T00:00:00"/>
    <s v="First Class"/>
    <s v="DG-13300"/>
    <s v="Deirdre Greer"/>
    <x v="1"/>
    <x v="0"/>
    <x v="10"/>
    <x v="9"/>
    <x v="63"/>
    <x v="3"/>
    <s v="FUR-FU-10000293"/>
    <x v="0"/>
    <x v="5"/>
    <s v="Eldon Antistatic Chair Mats for Low to Medium Pile Carpets"/>
    <n v="168.46400000000003"/>
    <n v="2"/>
    <n v="0.2"/>
    <n v="-29.481200000000022"/>
  </r>
  <r>
    <n v="1052"/>
    <s v="US-2012-153500"/>
    <x v="1"/>
    <x v="230"/>
    <d v="2012-07-05T00:00:00"/>
    <s v="First Class"/>
    <s v="DG-13300"/>
    <s v="Deirdre Greer"/>
    <x v="1"/>
    <x v="0"/>
    <x v="10"/>
    <x v="9"/>
    <x v="63"/>
    <x v="3"/>
    <s v="OFF-PA-10001307"/>
    <x v="1"/>
    <x v="10"/>
    <s v="Important Message Pads, 50 4-1/4 x 5-1/2 Forms per Pad"/>
    <n v="6.7200000000000006"/>
    <n v="2"/>
    <n v="0.2"/>
    <n v="2.4359999999999995"/>
  </r>
  <r>
    <n v="1053"/>
    <s v="US-2012-153500"/>
    <x v="1"/>
    <x v="230"/>
    <d v="2012-07-05T00:00:00"/>
    <s v="First Class"/>
    <s v="DG-13300"/>
    <s v="Deirdre Greer"/>
    <x v="1"/>
    <x v="0"/>
    <x v="10"/>
    <x v="9"/>
    <x v="63"/>
    <x v="3"/>
    <s v="FUR-FU-10004460"/>
    <x v="0"/>
    <x v="5"/>
    <s v="Howard Miller 12&quot; Round Wall Clock"/>
    <n v="282.88800000000003"/>
    <n v="9"/>
    <n v="0.2"/>
    <n v="56.577599999999961"/>
  </r>
  <r>
    <n v="1054"/>
    <s v="CA-2012-110667"/>
    <x v="1"/>
    <x v="388"/>
    <d v="2012-04-08T00:00:00"/>
    <s v="Standard Class"/>
    <s v="NF-18595"/>
    <s v="Nicole Fjeld"/>
    <x v="2"/>
    <x v="0"/>
    <x v="20"/>
    <x v="15"/>
    <x v="29"/>
    <x v="3"/>
    <s v="OFF-AR-10000716"/>
    <x v="1"/>
    <x v="6"/>
    <s v="DIXON Ticonderoga Erasable Checking Pencils"/>
    <n v="11.16"/>
    <n v="2"/>
    <n v="0"/>
    <n v="4.3524000000000003"/>
  </r>
  <r>
    <n v="1055"/>
    <s v="CA-2012-110667"/>
    <x v="1"/>
    <x v="388"/>
    <d v="2012-04-08T00:00:00"/>
    <s v="Standard Class"/>
    <s v="NF-18595"/>
    <s v="Nicole Fjeld"/>
    <x v="2"/>
    <x v="0"/>
    <x v="20"/>
    <x v="15"/>
    <x v="29"/>
    <x v="3"/>
    <s v="FUR-FU-10004622"/>
    <x v="0"/>
    <x v="5"/>
    <s v="Eldon Advantage Foldable Chair Mats for Low Pile Carpets"/>
    <n v="108.4"/>
    <n v="2"/>
    <n v="0"/>
    <n v="22.763999999999996"/>
  </r>
  <r>
    <n v="1056"/>
    <s v="CA-2012-110667"/>
    <x v="1"/>
    <x v="388"/>
    <d v="2012-04-08T00:00:00"/>
    <s v="Standard Class"/>
    <s v="NF-18595"/>
    <s v="Nicole Fjeld"/>
    <x v="2"/>
    <x v="0"/>
    <x v="20"/>
    <x v="15"/>
    <x v="29"/>
    <x v="3"/>
    <s v="OFF-BI-10002735"/>
    <x v="1"/>
    <x v="8"/>
    <s v="GBC Prestige Therm-A-Bind Covers"/>
    <n v="82.344000000000008"/>
    <n v="3"/>
    <n v="0.2"/>
    <n v="27.791100000000004"/>
  </r>
  <r>
    <n v="1057"/>
    <s v="CA-2012-110667"/>
    <x v="1"/>
    <x v="388"/>
    <d v="2012-04-08T00:00:00"/>
    <s v="Standard Class"/>
    <s v="NF-18595"/>
    <s v="Nicole Fjeld"/>
    <x v="2"/>
    <x v="0"/>
    <x v="20"/>
    <x v="15"/>
    <x v="29"/>
    <x v="3"/>
    <s v="OFF-BI-10003529"/>
    <x v="1"/>
    <x v="8"/>
    <s v="Avery Round Ring Poly Binders"/>
    <n v="9.0879999999999992"/>
    <n v="4"/>
    <n v="0.2"/>
    <n v="3.2944"/>
  </r>
  <r>
    <n v="1058"/>
    <s v="CA-2014-167150"/>
    <x v="3"/>
    <x v="389"/>
    <d v="2014-12-18T00:00:00"/>
    <s v="Standard Class"/>
    <s v="BP-11185"/>
    <s v="Ben Peterman"/>
    <x v="1"/>
    <x v="0"/>
    <x v="70"/>
    <x v="1"/>
    <x v="88"/>
    <x v="1"/>
    <s v="OFF-BI-10001097"/>
    <x v="1"/>
    <x v="8"/>
    <s v="Avery Hole Reinforcements"/>
    <n v="19.936000000000003"/>
    <n v="4"/>
    <n v="0.2"/>
    <n v="7.2267999999999999"/>
  </r>
  <r>
    <n v="1059"/>
    <s v="CA-2014-167150"/>
    <x v="3"/>
    <x v="389"/>
    <d v="2014-12-18T00:00:00"/>
    <s v="Standard Class"/>
    <s v="BP-11185"/>
    <s v="Ben Peterman"/>
    <x v="1"/>
    <x v="0"/>
    <x v="70"/>
    <x v="1"/>
    <x v="88"/>
    <x v="1"/>
    <s v="OFF-BI-10001597"/>
    <x v="1"/>
    <x v="8"/>
    <s v="Wilson Jones Ledger-Size, Piano-Hinge Binder, 2&quot;, Blue"/>
    <n v="65.567999999999998"/>
    <n v="2"/>
    <n v="0.2"/>
    <n v="22.948799999999995"/>
  </r>
  <r>
    <n v="1060"/>
    <s v="CA-2013-105284"/>
    <x v="0"/>
    <x v="390"/>
    <d v="2013-12-02T00:00:00"/>
    <s v="Standard Class"/>
    <s v="MG-17650"/>
    <s v="Matthew Grinstein"/>
    <x v="2"/>
    <x v="0"/>
    <x v="10"/>
    <x v="9"/>
    <x v="105"/>
    <x v="3"/>
    <s v="OFF-FA-10001754"/>
    <x v="1"/>
    <x v="13"/>
    <s v="Stockwell Gold Paper Clips"/>
    <n v="4.4160000000000004"/>
    <n v="3"/>
    <n v="0.2"/>
    <n v="1.6008"/>
  </r>
  <r>
    <n v="1061"/>
    <s v="US-2012-125374"/>
    <x v="1"/>
    <x v="391"/>
    <d v="2012-03-29T00:00:00"/>
    <s v="Standard Class"/>
    <s v="JD-16060"/>
    <s v="Julia Dunbar"/>
    <x v="0"/>
    <x v="0"/>
    <x v="12"/>
    <x v="5"/>
    <x v="14"/>
    <x v="2"/>
    <s v="FUR-CH-10003396"/>
    <x v="0"/>
    <x v="1"/>
    <s v="Global Deluxe Steno Chair"/>
    <n v="107.77200000000001"/>
    <n v="2"/>
    <n v="0.3"/>
    <n v="-29.252400000000009"/>
  </r>
  <r>
    <n v="1062"/>
    <s v="CA-2012-161263"/>
    <x v="1"/>
    <x v="392"/>
    <d v="2012-04-21T00:00:00"/>
    <s v="Standard Class"/>
    <s v="TS-21160"/>
    <s v="Theresa Swint"/>
    <x v="1"/>
    <x v="0"/>
    <x v="167"/>
    <x v="24"/>
    <x v="213"/>
    <x v="3"/>
    <s v="OFF-AP-10002350"/>
    <x v="1"/>
    <x v="9"/>
    <s v="Belkin F9H710-06 7 Outlet SurgeMaster Surge Protector"/>
    <n v="45.216000000000001"/>
    <n v="3"/>
    <n v="0.2"/>
    <n v="4.5215999999999994"/>
  </r>
  <r>
    <n v="1063"/>
    <s v="CA-2012-161263"/>
    <x v="1"/>
    <x v="392"/>
    <d v="2012-04-21T00:00:00"/>
    <s v="Standard Class"/>
    <s v="TS-21160"/>
    <s v="Theresa Swint"/>
    <x v="1"/>
    <x v="0"/>
    <x v="167"/>
    <x v="24"/>
    <x v="213"/>
    <x v="3"/>
    <s v="OFF-FA-10004838"/>
    <x v="1"/>
    <x v="13"/>
    <s v="Super Bands, 12/Pack"/>
    <n v="10.416000000000002"/>
    <n v="7"/>
    <n v="0.2"/>
    <n v="-2.2134"/>
  </r>
  <r>
    <n v="1064"/>
    <s v="CA-2012-161263"/>
    <x v="1"/>
    <x v="392"/>
    <d v="2012-04-21T00:00:00"/>
    <s v="Standard Class"/>
    <s v="TS-21160"/>
    <s v="Theresa Swint"/>
    <x v="1"/>
    <x v="0"/>
    <x v="167"/>
    <x v="24"/>
    <x v="213"/>
    <x v="3"/>
    <s v="OFF-AR-10004757"/>
    <x v="1"/>
    <x v="6"/>
    <s v="Crayola Colored Pencils"/>
    <n v="7.8719999999999999"/>
    <n v="3"/>
    <n v="0.2"/>
    <n v="1.2791999999999994"/>
  </r>
  <r>
    <n v="1065"/>
    <s v="CA-2012-161263"/>
    <x v="1"/>
    <x v="392"/>
    <d v="2012-04-21T00:00:00"/>
    <s v="Standard Class"/>
    <s v="TS-21160"/>
    <s v="Theresa Swint"/>
    <x v="1"/>
    <x v="0"/>
    <x v="167"/>
    <x v="24"/>
    <x v="213"/>
    <x v="3"/>
    <s v="TEC-PH-10002115"/>
    <x v="2"/>
    <x v="7"/>
    <s v="Plantronics 81402"/>
    <n v="118.78199999999998"/>
    <n v="3"/>
    <n v="0.4"/>
    <n v="-27.715799999999994"/>
  </r>
  <r>
    <n v="1066"/>
    <s v="CA-2012-161263"/>
    <x v="1"/>
    <x v="392"/>
    <d v="2012-04-21T00:00:00"/>
    <s v="Standard Class"/>
    <s v="TS-21160"/>
    <s v="Theresa Swint"/>
    <x v="1"/>
    <x v="0"/>
    <x v="167"/>
    <x v="24"/>
    <x v="213"/>
    <x v="3"/>
    <s v="OFF-FA-10003059"/>
    <x v="1"/>
    <x v="13"/>
    <s v="Assorted Color Push Pins"/>
    <n v="1.4480000000000002"/>
    <n v="1"/>
    <n v="0.2"/>
    <n v="0.2352999999999999"/>
  </r>
  <r>
    <n v="1067"/>
    <s v="CA-2012-161263"/>
    <x v="1"/>
    <x v="392"/>
    <d v="2012-04-21T00:00:00"/>
    <s v="Standard Class"/>
    <s v="TS-21160"/>
    <s v="Theresa Swint"/>
    <x v="1"/>
    <x v="0"/>
    <x v="167"/>
    <x v="24"/>
    <x v="213"/>
    <x v="3"/>
    <s v="OFF-BI-10004330"/>
    <x v="1"/>
    <x v="8"/>
    <s v="GBC Velobind Prepunched Cover Sets, Regency Series"/>
    <n v="55.470000000000006"/>
    <n v="5"/>
    <n v="0.7"/>
    <n v="-46.224999999999994"/>
  </r>
  <r>
    <n v="1068"/>
    <s v="CA-2013-157686"/>
    <x v="0"/>
    <x v="393"/>
    <d v="2013-10-03T00:00:00"/>
    <s v="First Class"/>
    <s v="BD-11620"/>
    <s v="Brian DeCherney"/>
    <x v="0"/>
    <x v="0"/>
    <x v="8"/>
    <x v="1"/>
    <x v="34"/>
    <x v="1"/>
    <s v="FUR-CH-10001146"/>
    <x v="0"/>
    <x v="1"/>
    <s v="Global Value Mid-Back Manager's Chair, Gray"/>
    <n v="194.84800000000001"/>
    <n v="4"/>
    <n v="0.2"/>
    <n v="12.177999999999983"/>
  </r>
  <r>
    <n v="1069"/>
    <s v="US-2014-139955"/>
    <x v="3"/>
    <x v="394"/>
    <d v="2014-10-01T00:00:00"/>
    <s v="Second Class"/>
    <s v="CM-12160"/>
    <s v="Charles McCrossin"/>
    <x v="0"/>
    <x v="0"/>
    <x v="180"/>
    <x v="5"/>
    <x v="230"/>
    <x v="2"/>
    <s v="OFF-SU-10001935"/>
    <x v="1"/>
    <x v="14"/>
    <s v="Staples"/>
    <n v="1.7440000000000002"/>
    <n v="1"/>
    <n v="0.2"/>
    <n v="-0.34880000000000033"/>
  </r>
  <r>
    <n v="1070"/>
    <s v="US-2012-150161"/>
    <x v="1"/>
    <x v="395"/>
    <d v="2012-07-29T00:00:00"/>
    <s v="Standard Class"/>
    <s v="RB-19795"/>
    <s v="Ross Baird"/>
    <x v="2"/>
    <x v="0"/>
    <x v="10"/>
    <x v="9"/>
    <x v="105"/>
    <x v="3"/>
    <s v="OFF-BI-10001524"/>
    <x v="1"/>
    <x v="8"/>
    <s v="GBC Premium Transparent Covers with Diagonal Lined Pattern"/>
    <n v="25.176000000000005"/>
    <n v="4"/>
    <n v="0.7"/>
    <n v="-18.462400000000002"/>
  </r>
  <r>
    <n v="1071"/>
    <s v="CA-2012-144652"/>
    <x v="1"/>
    <x v="312"/>
    <d v="2012-11-26T00:00:00"/>
    <s v="Standard Class"/>
    <s v="SN-20560"/>
    <s v="Skye Norling"/>
    <x v="2"/>
    <x v="0"/>
    <x v="1"/>
    <x v="1"/>
    <x v="141"/>
    <x v="1"/>
    <s v="OFF-AR-10003732"/>
    <x v="1"/>
    <x v="6"/>
    <s v="Newell 333"/>
    <n v="19.459999999999997"/>
    <n v="7"/>
    <n v="0"/>
    <n v="5.0595999999999997"/>
  </r>
  <r>
    <n v="1072"/>
    <s v="CA-2013-152814"/>
    <x v="0"/>
    <x v="236"/>
    <d v="2013-05-03T00:00:00"/>
    <s v="Standard Class"/>
    <s v="EH-14005"/>
    <s v="Erica Hernandez"/>
    <x v="2"/>
    <x v="0"/>
    <x v="60"/>
    <x v="22"/>
    <x v="76"/>
    <x v="1"/>
    <s v="OFF-PA-10001970"/>
    <x v="1"/>
    <x v="10"/>
    <s v="Xerox 1881"/>
    <n v="29.472000000000001"/>
    <n v="3"/>
    <n v="0.2"/>
    <n v="9.9467999999999979"/>
  </r>
  <r>
    <n v="1073"/>
    <s v="CA-2014-106943"/>
    <x v="3"/>
    <x v="237"/>
    <d v="2014-11-20T00:00:00"/>
    <s v="Standard Class"/>
    <s v="FO-14305"/>
    <s v="Frank Olsen"/>
    <x v="0"/>
    <x v="0"/>
    <x v="20"/>
    <x v="15"/>
    <x v="45"/>
    <x v="3"/>
    <s v="OFF-BI-10003669"/>
    <x v="1"/>
    <x v="8"/>
    <s v="3M Organizer Strips"/>
    <n v="8.64"/>
    <n v="2"/>
    <n v="0.2"/>
    <n v="3.024"/>
  </r>
  <r>
    <n v="1074"/>
    <s v="CA-2013-134348"/>
    <x v="0"/>
    <x v="396"/>
    <d v="2013-11-20T00:00:00"/>
    <s v="Standard Class"/>
    <s v="MS-17710"/>
    <s v="Maurice Satty"/>
    <x v="0"/>
    <x v="0"/>
    <x v="123"/>
    <x v="16"/>
    <x v="154"/>
    <x v="1"/>
    <s v="OFF-BI-10003727"/>
    <x v="1"/>
    <x v="8"/>
    <s v="Avery Durable Slant Ring Binders With Label Holder"/>
    <n v="6.27"/>
    <n v="5"/>
    <n v="0.7"/>
    <n v="-4.5980000000000008"/>
  </r>
  <r>
    <n v="1075"/>
    <s v="CA-2013-134348"/>
    <x v="0"/>
    <x v="396"/>
    <d v="2013-11-20T00:00:00"/>
    <s v="Standard Class"/>
    <s v="MS-17710"/>
    <s v="Maurice Satty"/>
    <x v="0"/>
    <x v="0"/>
    <x v="123"/>
    <x v="16"/>
    <x v="154"/>
    <x v="1"/>
    <s v="OFF-BI-10004967"/>
    <x v="1"/>
    <x v="8"/>
    <s v="Round Ring Binders"/>
    <n v="4.3680000000000003"/>
    <n v="7"/>
    <n v="0.7"/>
    <n v="-3.3487999999999998"/>
  </r>
  <r>
    <n v="1076"/>
    <s v="CA-2013-134348"/>
    <x v="0"/>
    <x v="396"/>
    <d v="2013-11-20T00:00:00"/>
    <s v="Standard Class"/>
    <s v="MS-17710"/>
    <s v="Maurice Satty"/>
    <x v="0"/>
    <x v="0"/>
    <x v="123"/>
    <x v="16"/>
    <x v="154"/>
    <x v="1"/>
    <s v="TEC-AC-10003447"/>
    <x v="2"/>
    <x v="11"/>
    <s v="Micropad Numeric Keypads"/>
    <n v="31.983999999999998"/>
    <n v="2"/>
    <n v="0.2"/>
    <n v="1.9989999999999979"/>
  </r>
  <r>
    <n v="1077"/>
    <s v="CA-2013-161781"/>
    <x v="0"/>
    <x v="321"/>
    <d v="2013-10-01T00:00:00"/>
    <s v="First Class"/>
    <s v="CC-12100"/>
    <s v="Chad Cunningham"/>
    <x v="2"/>
    <x v="0"/>
    <x v="38"/>
    <x v="14"/>
    <x v="134"/>
    <x v="2"/>
    <s v="OFF-AR-10000255"/>
    <x v="1"/>
    <x v="6"/>
    <s v="Newell 328"/>
    <n v="40.879999999999995"/>
    <n v="7"/>
    <n v="0"/>
    <n v="10.628799999999998"/>
  </r>
  <r>
    <n v="1078"/>
    <s v="CA-2014-132521"/>
    <x v="3"/>
    <x v="397"/>
    <d v="2014-09-26T00:00:00"/>
    <s v="Second Class"/>
    <s v="DW-13540"/>
    <s v="Don Weiss"/>
    <x v="0"/>
    <x v="0"/>
    <x v="4"/>
    <x v="4"/>
    <x v="59"/>
    <x v="1"/>
    <s v="OFF-AP-10002191"/>
    <x v="1"/>
    <x v="9"/>
    <s v="Belkin 8 Outlet SurgeMaster II Gold Surge Protector"/>
    <n v="119.96"/>
    <n v="2"/>
    <n v="0"/>
    <n v="33.588800000000006"/>
  </r>
  <r>
    <n v="1079"/>
    <s v="CA-2014-132521"/>
    <x v="3"/>
    <x v="397"/>
    <d v="2014-09-26T00:00:00"/>
    <s v="Second Class"/>
    <s v="DW-13540"/>
    <s v="Don Weiss"/>
    <x v="0"/>
    <x v="0"/>
    <x v="4"/>
    <x v="4"/>
    <x v="59"/>
    <x v="1"/>
    <s v="OFF-ST-10001325"/>
    <x v="1"/>
    <x v="4"/>
    <s v="Sterilite Officeware Hinged File Box"/>
    <n v="31.44"/>
    <n v="3"/>
    <n v="0"/>
    <n v="8.4888000000000012"/>
  </r>
  <r>
    <n v="1080"/>
    <s v="CA-2014-132521"/>
    <x v="3"/>
    <x v="397"/>
    <d v="2014-09-26T00:00:00"/>
    <s v="Second Class"/>
    <s v="DW-13540"/>
    <s v="Don Weiss"/>
    <x v="0"/>
    <x v="0"/>
    <x v="4"/>
    <x v="4"/>
    <x v="59"/>
    <x v="1"/>
    <s v="OFF-BI-10000404"/>
    <x v="1"/>
    <x v="8"/>
    <s v="Avery Printable Repositionable Plastic Tabs"/>
    <n v="6.88"/>
    <n v="1"/>
    <n v="0.2"/>
    <n v="2.3220000000000001"/>
  </r>
  <r>
    <n v="1081"/>
    <s v="CA-2012-110016"/>
    <x v="1"/>
    <x v="239"/>
    <d v="2012-12-04T00:00:00"/>
    <s v="Standard Class"/>
    <s v="BT-11395"/>
    <s v="Bill Tyler"/>
    <x v="1"/>
    <x v="0"/>
    <x v="66"/>
    <x v="12"/>
    <x v="83"/>
    <x v="2"/>
    <s v="OFF-PA-10000349"/>
    <x v="1"/>
    <x v="10"/>
    <s v="Staples"/>
    <n v="19.920000000000002"/>
    <n v="4"/>
    <n v="0"/>
    <n v="9.3624000000000009"/>
  </r>
  <r>
    <n v="1082"/>
    <s v="CA-2012-110016"/>
    <x v="1"/>
    <x v="239"/>
    <d v="2012-12-04T00:00:00"/>
    <s v="Standard Class"/>
    <s v="BT-11395"/>
    <s v="Bill Tyler"/>
    <x v="1"/>
    <x v="0"/>
    <x v="66"/>
    <x v="12"/>
    <x v="83"/>
    <x v="2"/>
    <s v="FUR-CH-10002880"/>
    <x v="0"/>
    <x v="1"/>
    <s v="Global High-Back Leather Tilter, Burgundy"/>
    <n v="1106.9099999999999"/>
    <n v="9"/>
    <n v="0"/>
    <n v="121.76009999999994"/>
  </r>
  <r>
    <n v="1083"/>
    <s v="US-2013-143819"/>
    <x v="0"/>
    <x v="398"/>
    <d v="2013-03-06T00:00:00"/>
    <s v="Standard Class"/>
    <s v="KD-16270"/>
    <s v="Karen Daniels"/>
    <x v="0"/>
    <x v="0"/>
    <x v="181"/>
    <x v="15"/>
    <x v="231"/>
    <x v="3"/>
    <s v="FUR-TA-10001095"/>
    <x v="0"/>
    <x v="3"/>
    <s v="Chromcraft Round Conference Tables"/>
    <n v="836.59199999999998"/>
    <n v="8"/>
    <n v="0.4"/>
    <n v="-264.92079999999999"/>
  </r>
  <r>
    <n v="1084"/>
    <s v="US-2013-143819"/>
    <x v="0"/>
    <x v="398"/>
    <d v="2013-03-06T00:00:00"/>
    <s v="Standard Class"/>
    <s v="KD-16270"/>
    <s v="Karen Daniels"/>
    <x v="0"/>
    <x v="0"/>
    <x v="181"/>
    <x v="15"/>
    <x v="231"/>
    <x v="3"/>
    <s v="OFF-PA-10003127"/>
    <x v="1"/>
    <x v="10"/>
    <s v="Staples"/>
    <n v="26.38"/>
    <n v="1"/>
    <n v="0"/>
    <n v="12.134799999999998"/>
  </r>
  <r>
    <n v="1085"/>
    <s v="US-2013-143819"/>
    <x v="0"/>
    <x v="398"/>
    <d v="2013-03-06T00:00:00"/>
    <s v="Standard Class"/>
    <s v="KD-16270"/>
    <s v="Karen Daniels"/>
    <x v="0"/>
    <x v="0"/>
    <x v="181"/>
    <x v="15"/>
    <x v="231"/>
    <x v="3"/>
    <s v="OFF-ST-10003208"/>
    <x v="1"/>
    <x v="4"/>
    <s v="Adjustable Depth Letter/Legal Cart"/>
    <n v="362.92"/>
    <n v="2"/>
    <n v="0"/>
    <n v="105.24679999999995"/>
  </r>
  <r>
    <n v="1086"/>
    <s v="US-2013-143819"/>
    <x v="0"/>
    <x v="398"/>
    <d v="2013-03-06T00:00:00"/>
    <s v="Standard Class"/>
    <s v="KD-16270"/>
    <s v="Karen Daniels"/>
    <x v="0"/>
    <x v="0"/>
    <x v="181"/>
    <x v="15"/>
    <x v="231"/>
    <x v="3"/>
    <s v="TEC-MA-10003979"/>
    <x v="2"/>
    <x v="15"/>
    <s v="Ativa V4110MDD Micro-Cut Shredder"/>
    <n v="4899.93"/>
    <n v="7"/>
    <n v="0"/>
    <n v="2400.9656999999997"/>
  </r>
  <r>
    <n v="1087"/>
    <s v="CA-2013-167584"/>
    <x v="0"/>
    <x v="399"/>
    <d v="2013-08-13T00:00:00"/>
    <s v="Same Day"/>
    <s v="LC-16870"/>
    <s v="Lena Cacioppo"/>
    <x v="0"/>
    <x v="0"/>
    <x v="96"/>
    <x v="23"/>
    <x v="193"/>
    <x v="2"/>
    <s v="OFF-PA-10000029"/>
    <x v="1"/>
    <x v="10"/>
    <s v="Xerox 224"/>
    <n v="6.48"/>
    <n v="1"/>
    <n v="0"/>
    <n v="3.1104000000000003"/>
  </r>
  <r>
    <n v="1088"/>
    <s v="CA-2013-166163"/>
    <x v="0"/>
    <x v="243"/>
    <d v="2013-08-21T00:00:00"/>
    <s v="Second Class"/>
    <s v="CY-12745"/>
    <s v="Craig Yedwab"/>
    <x v="1"/>
    <x v="0"/>
    <x v="182"/>
    <x v="1"/>
    <x v="232"/>
    <x v="1"/>
    <s v="TEC-PH-10004896"/>
    <x v="2"/>
    <x v="7"/>
    <s v="Nokia Lumia 521 (T-Mobile)"/>
    <n v="71.975999999999999"/>
    <n v="3"/>
    <n v="0.2"/>
    <n v="7.1976000000000049"/>
  </r>
  <r>
    <n v="1089"/>
    <s v="CA-2013-166163"/>
    <x v="0"/>
    <x v="243"/>
    <d v="2013-08-21T00:00:00"/>
    <s v="Second Class"/>
    <s v="CY-12745"/>
    <s v="Craig Yedwab"/>
    <x v="1"/>
    <x v="0"/>
    <x v="182"/>
    <x v="1"/>
    <x v="232"/>
    <x v="1"/>
    <s v="OFF-LA-10000452"/>
    <x v="1"/>
    <x v="2"/>
    <s v="Avery 488"/>
    <n v="3.15"/>
    <n v="1"/>
    <n v="0"/>
    <n v="1.512"/>
  </r>
  <r>
    <n v="1090"/>
    <s v="CA-2014-158407"/>
    <x v="3"/>
    <x v="400"/>
    <d v="2014-06-11T00:00:00"/>
    <s v="Standard Class"/>
    <s v="LW-16990"/>
    <s v="Lindsay Williams"/>
    <x v="1"/>
    <x v="0"/>
    <x v="53"/>
    <x v="3"/>
    <x v="233"/>
    <x v="0"/>
    <s v="FUR-FU-10001967"/>
    <x v="0"/>
    <x v="5"/>
    <s v="Telescoping Adjustable Floor Lamp"/>
    <n v="31.983999999999998"/>
    <n v="2"/>
    <n v="0.2"/>
    <n v="1.9989999999999979"/>
  </r>
  <r>
    <n v="1091"/>
    <s v="CA-2014-158407"/>
    <x v="3"/>
    <x v="400"/>
    <d v="2014-06-11T00:00:00"/>
    <s v="Standard Class"/>
    <s v="LW-16990"/>
    <s v="Lindsay Williams"/>
    <x v="1"/>
    <x v="0"/>
    <x v="53"/>
    <x v="3"/>
    <x v="233"/>
    <x v="0"/>
    <s v="TEC-PH-10001819"/>
    <x v="2"/>
    <x v="7"/>
    <s v="Innergie mMini Combo Duo USB Travel Charging Kit"/>
    <n v="71.984000000000009"/>
    <n v="2"/>
    <n v="0.2"/>
    <n v="25.194399999999995"/>
  </r>
  <r>
    <n v="1092"/>
    <s v="CA-2012-143490"/>
    <x v="1"/>
    <x v="401"/>
    <d v="2012-12-13T00:00:00"/>
    <s v="Standard Class"/>
    <s v="NP-18325"/>
    <s v="Naresj Patel"/>
    <x v="0"/>
    <x v="0"/>
    <x v="70"/>
    <x v="1"/>
    <x v="188"/>
    <x v="1"/>
    <s v="OFF-AR-10002952"/>
    <x v="1"/>
    <x v="6"/>
    <s v="Stanley Contemporary Battery Pencil Sharpeners"/>
    <n v="120.14999999999999"/>
    <n v="9"/>
    <n v="0"/>
    <n v="33.641999999999996"/>
  </r>
  <r>
    <n v="1093"/>
    <s v="CA-2012-143490"/>
    <x v="1"/>
    <x v="401"/>
    <d v="2012-12-13T00:00:00"/>
    <s v="Standard Class"/>
    <s v="NP-18325"/>
    <s v="Naresj Patel"/>
    <x v="0"/>
    <x v="0"/>
    <x v="70"/>
    <x v="1"/>
    <x v="188"/>
    <x v="1"/>
    <s v="TEC-PH-10000576"/>
    <x v="2"/>
    <x v="7"/>
    <s v="AT&amp;T 1080 Corded phone"/>
    <n v="219.18400000000003"/>
    <n v="2"/>
    <n v="0.2"/>
    <n v="19.178600000000003"/>
  </r>
  <r>
    <n v="1094"/>
    <s v="CA-2012-165085"/>
    <x v="1"/>
    <x v="17"/>
    <d v="2012-12-31T00:00:00"/>
    <s v="Standard Class"/>
    <s v="BT-11485"/>
    <s v="Brad Thomas"/>
    <x v="2"/>
    <x v="0"/>
    <x v="183"/>
    <x v="39"/>
    <x v="234"/>
    <x v="3"/>
    <s v="OFF-PA-10000605"/>
    <x v="1"/>
    <x v="10"/>
    <s v="Xerox 1950"/>
    <n v="28.900000000000002"/>
    <n v="5"/>
    <n v="0"/>
    <n v="14.161000000000001"/>
  </r>
  <r>
    <n v="1095"/>
    <s v="CA-2012-165085"/>
    <x v="1"/>
    <x v="17"/>
    <d v="2012-12-31T00:00:00"/>
    <s v="Standard Class"/>
    <s v="BT-11485"/>
    <s v="Brad Thomas"/>
    <x v="2"/>
    <x v="0"/>
    <x v="183"/>
    <x v="39"/>
    <x v="234"/>
    <x v="3"/>
    <s v="OFF-AP-10002518"/>
    <x v="1"/>
    <x v="9"/>
    <s v="Kensington 7 Outlet MasterPiece Power Center"/>
    <n v="355.96"/>
    <n v="2"/>
    <n v="0"/>
    <n v="103.22839999999997"/>
  </r>
  <r>
    <n v="1096"/>
    <s v="CA-2014-160423"/>
    <x v="3"/>
    <x v="276"/>
    <d v="2014-01-27T00:00:00"/>
    <s v="Standard Class"/>
    <s v="PS-19045"/>
    <s v="Penelope Sewall"/>
    <x v="2"/>
    <x v="0"/>
    <x v="35"/>
    <x v="3"/>
    <x v="43"/>
    <x v="0"/>
    <s v="OFF-ST-10004340"/>
    <x v="1"/>
    <x v="4"/>
    <s v="Fellowes Mobile File Cart, Black"/>
    <n v="348.20799999999997"/>
    <n v="7"/>
    <n v="0.2"/>
    <n v="30.468200000000024"/>
  </r>
  <r>
    <n v="1097"/>
    <s v="CA-2014-160423"/>
    <x v="3"/>
    <x v="276"/>
    <d v="2014-01-27T00:00:00"/>
    <s v="Standard Class"/>
    <s v="PS-19045"/>
    <s v="Penelope Sewall"/>
    <x v="2"/>
    <x v="0"/>
    <x v="35"/>
    <x v="3"/>
    <x v="43"/>
    <x v="0"/>
    <s v="OFF-BI-10004001"/>
    <x v="1"/>
    <x v="8"/>
    <s v="GBC Recycled VeloBinder Covers"/>
    <n v="35.783999999999999"/>
    <n v="7"/>
    <n v="0.7"/>
    <n v="-28.627200000000009"/>
  </r>
  <r>
    <n v="1098"/>
    <s v="CA-2011-159338"/>
    <x v="2"/>
    <x v="402"/>
    <d v="2011-06-28T00:00:00"/>
    <s v="First Class"/>
    <s v="NS-18640"/>
    <s v="Noel Staavos"/>
    <x v="1"/>
    <x v="0"/>
    <x v="1"/>
    <x v="1"/>
    <x v="13"/>
    <x v="1"/>
    <s v="FUR-TA-10004147"/>
    <x v="0"/>
    <x v="3"/>
    <s v="Hon 4060 Series Tables"/>
    <n v="447.84"/>
    <n v="5"/>
    <n v="0.2"/>
    <n v="11.19599999999997"/>
  </r>
  <r>
    <n v="1099"/>
    <s v="CA-2013-107216"/>
    <x v="0"/>
    <x v="403"/>
    <d v="2013-06-18T00:00:00"/>
    <s v="First Class"/>
    <s v="PV-18985"/>
    <s v="Paul Van Hugh"/>
    <x v="2"/>
    <x v="0"/>
    <x v="8"/>
    <x v="1"/>
    <x v="34"/>
    <x v="1"/>
    <s v="OFF-AR-10001545"/>
    <x v="1"/>
    <x v="6"/>
    <s v="Newell 326"/>
    <n v="7.04"/>
    <n v="4"/>
    <n v="0"/>
    <n v="2.0415999999999999"/>
  </r>
  <r>
    <n v="1100"/>
    <s v="CA-2013-107216"/>
    <x v="0"/>
    <x v="403"/>
    <d v="2013-06-18T00:00:00"/>
    <s v="First Class"/>
    <s v="PV-18985"/>
    <s v="Paul Van Hugh"/>
    <x v="2"/>
    <x v="0"/>
    <x v="8"/>
    <x v="1"/>
    <x v="34"/>
    <x v="1"/>
    <s v="FUR-FU-10000206"/>
    <x v="0"/>
    <x v="5"/>
    <s v="GE General Purpose, Extra Long Life, Showcase &amp; Floodlight Incandescent Bulbs"/>
    <n v="8.73"/>
    <n v="3"/>
    <n v="0"/>
    <n v="4.1030999999999995"/>
  </r>
  <r>
    <n v="1101"/>
    <s v="CA-2013-107216"/>
    <x v="0"/>
    <x v="403"/>
    <d v="2013-06-18T00:00:00"/>
    <s v="First Class"/>
    <s v="PV-18985"/>
    <s v="Paul Van Hugh"/>
    <x v="2"/>
    <x v="0"/>
    <x v="8"/>
    <x v="1"/>
    <x v="34"/>
    <x v="1"/>
    <s v="TEC-AC-10001013"/>
    <x v="2"/>
    <x v="11"/>
    <s v="Logitech ClearChat Comfort/USB Headset H390"/>
    <n v="29.29"/>
    <n v="1"/>
    <n v="0"/>
    <n v="9.6656999999999975"/>
  </r>
  <r>
    <n v="1102"/>
    <s v="CA-2013-107216"/>
    <x v="0"/>
    <x v="403"/>
    <d v="2013-06-18T00:00:00"/>
    <s v="First Class"/>
    <s v="PV-18985"/>
    <s v="Paul Van Hugh"/>
    <x v="2"/>
    <x v="0"/>
    <x v="8"/>
    <x v="1"/>
    <x v="34"/>
    <x v="1"/>
    <s v="OFF-AR-10002255"/>
    <x v="1"/>
    <x v="6"/>
    <s v="Newell 346"/>
    <n v="8.64"/>
    <n v="3"/>
    <n v="0"/>
    <n v="2.5055999999999998"/>
  </r>
  <r>
    <n v="1103"/>
    <s v="US-2014-145863"/>
    <x v="3"/>
    <x v="81"/>
    <d v="2014-04-28T00:00:00"/>
    <s v="Standard Class"/>
    <s v="RP-19390"/>
    <s v="Resi Pölking"/>
    <x v="0"/>
    <x v="0"/>
    <x v="12"/>
    <x v="5"/>
    <x v="16"/>
    <x v="2"/>
    <s v="OFF-BI-10004140"/>
    <x v="1"/>
    <x v="8"/>
    <s v="Avery Non-Stick Binders"/>
    <n v="2.6939999999999995"/>
    <n v="3"/>
    <n v="0.8"/>
    <n v="-4.7145000000000028"/>
  </r>
  <r>
    <n v="1104"/>
    <s v="US-2014-145863"/>
    <x v="3"/>
    <x v="81"/>
    <d v="2014-04-28T00:00:00"/>
    <s v="Standard Class"/>
    <s v="RP-19390"/>
    <s v="Resi Pölking"/>
    <x v="0"/>
    <x v="0"/>
    <x v="12"/>
    <x v="5"/>
    <x v="16"/>
    <x v="2"/>
    <s v="OFF-BI-10002049"/>
    <x v="1"/>
    <x v="8"/>
    <s v="UniKeep View Case Binders"/>
    <n v="2.9339999999999993"/>
    <n v="3"/>
    <n v="0.8"/>
    <n v="-4.9878000000000018"/>
  </r>
  <r>
    <n v="1105"/>
    <s v="CA-2013-112340"/>
    <x v="0"/>
    <x v="147"/>
    <d v="2013-10-28T00:00:00"/>
    <s v="Standard Class"/>
    <s v="NM-18520"/>
    <s v="Neoma Murray"/>
    <x v="0"/>
    <x v="0"/>
    <x v="169"/>
    <x v="1"/>
    <x v="215"/>
    <x v="1"/>
    <s v="OFF-PA-10001892"/>
    <x v="1"/>
    <x v="10"/>
    <s v="Rediform Wirebound &quot;Phone Memo&quot; Message Book, 11 x 5-3/4"/>
    <n v="22.919999999999998"/>
    <n v="3"/>
    <n v="0"/>
    <n v="11.230799999999999"/>
  </r>
  <r>
    <n v="1106"/>
    <s v="US-2013-110156"/>
    <x v="0"/>
    <x v="258"/>
    <d v="2013-11-25T00:00:00"/>
    <s v="Standard Class"/>
    <s v="EH-13945"/>
    <s v="Eric Hoffmann"/>
    <x v="0"/>
    <x v="0"/>
    <x v="12"/>
    <x v="5"/>
    <x v="16"/>
    <x v="2"/>
    <s v="OFF-ST-10000642"/>
    <x v="1"/>
    <x v="4"/>
    <s v="Tennsco Lockers, Gray"/>
    <n v="100.70400000000001"/>
    <n v="6"/>
    <n v="0.2"/>
    <n v="-16.36440000000001"/>
  </r>
  <r>
    <n v="1107"/>
    <s v="US-2013-110156"/>
    <x v="0"/>
    <x v="258"/>
    <d v="2013-11-25T00:00:00"/>
    <s v="Standard Class"/>
    <s v="EH-13945"/>
    <s v="Eric Hoffmann"/>
    <x v="0"/>
    <x v="0"/>
    <x v="12"/>
    <x v="5"/>
    <x v="16"/>
    <x v="2"/>
    <s v="FUR-FU-10000206"/>
    <x v="0"/>
    <x v="5"/>
    <s v="GE General Purpose, Extra Long Life, Showcase &amp; Floodlight Incandescent Bulbs"/>
    <n v="2.3280000000000003"/>
    <n v="2"/>
    <n v="0.6"/>
    <n v="-0.75660000000000016"/>
  </r>
  <r>
    <n v="1108"/>
    <s v="US-2013-110156"/>
    <x v="0"/>
    <x v="258"/>
    <d v="2013-11-25T00:00:00"/>
    <s v="Standard Class"/>
    <s v="EH-13945"/>
    <s v="Eric Hoffmann"/>
    <x v="0"/>
    <x v="0"/>
    <x v="12"/>
    <x v="5"/>
    <x v="16"/>
    <x v="2"/>
    <s v="OFF-BI-10003676"/>
    <x v="1"/>
    <x v="8"/>
    <s v="GBC Standard Recycled Report Covers, Clear Plastic Sheets"/>
    <n v="10.779999999999996"/>
    <n v="5"/>
    <n v="0.8"/>
    <n v="-17.248000000000008"/>
  </r>
  <r>
    <n v="1109"/>
    <s v="US-2013-110156"/>
    <x v="0"/>
    <x v="258"/>
    <d v="2013-11-25T00:00:00"/>
    <s v="Standard Class"/>
    <s v="EH-13945"/>
    <s v="Eric Hoffmann"/>
    <x v="0"/>
    <x v="0"/>
    <x v="12"/>
    <x v="5"/>
    <x v="16"/>
    <x v="2"/>
    <s v="OFF-FA-10003495"/>
    <x v="1"/>
    <x v="13"/>
    <s v="Staples"/>
    <n v="58.368000000000009"/>
    <n v="12"/>
    <n v="0.2"/>
    <n v="21.888000000000002"/>
  </r>
  <r>
    <n v="1110"/>
    <s v="US-2013-110156"/>
    <x v="0"/>
    <x v="258"/>
    <d v="2013-11-25T00:00:00"/>
    <s v="Standard Class"/>
    <s v="EH-13945"/>
    <s v="Eric Hoffmann"/>
    <x v="0"/>
    <x v="0"/>
    <x v="12"/>
    <x v="5"/>
    <x v="16"/>
    <x v="2"/>
    <s v="OFF-EN-10003798"/>
    <x v="1"/>
    <x v="12"/>
    <s v="Recycled Interoffice Envelopes with Re-Use-A-Seal Closure, 10 x 13"/>
    <n v="40.968000000000004"/>
    <n v="3"/>
    <n v="0.2"/>
    <n v="13.826699999999999"/>
  </r>
  <r>
    <n v="1111"/>
    <s v="US-2013-110156"/>
    <x v="0"/>
    <x v="258"/>
    <d v="2013-11-25T00:00:00"/>
    <s v="Standard Class"/>
    <s v="EH-13945"/>
    <s v="Eric Hoffmann"/>
    <x v="0"/>
    <x v="0"/>
    <x v="12"/>
    <x v="5"/>
    <x v="16"/>
    <x v="2"/>
    <s v="TEC-PH-10003589"/>
    <x v="2"/>
    <x v="7"/>
    <s v="invisibleSHIELD by ZAGG Smudge-Free Screen Protector"/>
    <n v="71.959999999999994"/>
    <n v="5"/>
    <n v="0.2"/>
    <n v="25.185999999999996"/>
  </r>
  <r>
    <n v="1112"/>
    <s v="US-2013-110156"/>
    <x v="0"/>
    <x v="258"/>
    <d v="2013-11-25T00:00:00"/>
    <s v="Standard Class"/>
    <s v="EH-13945"/>
    <s v="Eric Hoffmann"/>
    <x v="0"/>
    <x v="0"/>
    <x v="12"/>
    <x v="5"/>
    <x v="16"/>
    <x v="2"/>
    <s v="OFF-PA-10004735"/>
    <x v="1"/>
    <x v="10"/>
    <s v="Xerox 1905"/>
    <n v="10.368000000000002"/>
    <n v="2"/>
    <n v="0.2"/>
    <n v="3.6288"/>
  </r>
  <r>
    <n v="1113"/>
    <s v="US-2013-110156"/>
    <x v="0"/>
    <x v="258"/>
    <d v="2013-11-25T00:00:00"/>
    <s v="Standard Class"/>
    <s v="EH-13945"/>
    <s v="Eric Hoffmann"/>
    <x v="0"/>
    <x v="0"/>
    <x v="12"/>
    <x v="5"/>
    <x v="16"/>
    <x v="2"/>
    <s v="OFF-BI-10002609"/>
    <x v="1"/>
    <x v="8"/>
    <s v="Avery Hidden Tab Dividers for Binding Systems"/>
    <n v="1.1919999999999997"/>
    <n v="2"/>
    <n v="0.8"/>
    <n v="-2.0264000000000002"/>
  </r>
  <r>
    <n v="1114"/>
    <s v="CA-2014-140585"/>
    <x v="3"/>
    <x v="404"/>
    <d v="2014-12-24T00:00:00"/>
    <s v="Second Class"/>
    <s v="RA-19915"/>
    <s v="Russell Applegate"/>
    <x v="0"/>
    <x v="0"/>
    <x v="184"/>
    <x v="1"/>
    <x v="142"/>
    <x v="1"/>
    <s v="OFF-BI-10003364"/>
    <x v="1"/>
    <x v="8"/>
    <s v="Binding Machine Supplies"/>
    <n v="46.672000000000004"/>
    <n v="2"/>
    <n v="0.2"/>
    <n v="16.3352"/>
  </r>
  <r>
    <n v="1115"/>
    <s v="CA-2014-140585"/>
    <x v="3"/>
    <x v="404"/>
    <d v="2014-12-24T00:00:00"/>
    <s v="Second Class"/>
    <s v="RA-19915"/>
    <s v="Russell Applegate"/>
    <x v="0"/>
    <x v="0"/>
    <x v="184"/>
    <x v="1"/>
    <x v="142"/>
    <x v="1"/>
    <s v="FUR-BO-10002206"/>
    <x v="0"/>
    <x v="0"/>
    <s v="Bush Saratoga Collection 5-Shelf Bookcase, Hanover Cherry, *Special Order"/>
    <n v="119.83299999999998"/>
    <n v="1"/>
    <n v="0.15"/>
    <n v="-12.688200000000002"/>
  </r>
  <r>
    <n v="1116"/>
    <s v="CA-2014-140585"/>
    <x v="3"/>
    <x v="404"/>
    <d v="2014-12-24T00:00:00"/>
    <s v="Second Class"/>
    <s v="RA-19915"/>
    <s v="Russell Applegate"/>
    <x v="0"/>
    <x v="0"/>
    <x v="184"/>
    <x v="1"/>
    <x v="142"/>
    <x v="1"/>
    <s v="TEC-AC-10003610"/>
    <x v="2"/>
    <x v="11"/>
    <s v="Logitech Illuminated - Keyboard"/>
    <n v="119.98"/>
    <n v="2"/>
    <n v="0"/>
    <n v="57.590400000000002"/>
  </r>
  <r>
    <n v="1117"/>
    <s v="CA-2013-144855"/>
    <x v="0"/>
    <x v="405"/>
    <d v="2013-07-25T00:00:00"/>
    <s v="Second Class"/>
    <s v="DL-13495"/>
    <s v="Dionis Lloyd"/>
    <x v="1"/>
    <x v="0"/>
    <x v="8"/>
    <x v="1"/>
    <x v="94"/>
    <x v="1"/>
    <s v="OFF-LA-10003766"/>
    <x v="1"/>
    <x v="2"/>
    <s v="Self-Adhesive Removable Labels"/>
    <n v="6.3"/>
    <n v="2"/>
    <n v="0"/>
    <n v="3.024"/>
  </r>
  <r>
    <n v="1118"/>
    <s v="CA-2012-142755"/>
    <x v="1"/>
    <x v="406"/>
    <d v="2012-09-08T00:00:00"/>
    <s v="Standard Class"/>
    <s v="CS-12355"/>
    <s v="Christine Sundaresam"/>
    <x v="0"/>
    <x v="0"/>
    <x v="185"/>
    <x v="32"/>
    <x v="235"/>
    <x v="0"/>
    <s v="OFF-PA-10001970"/>
    <x v="1"/>
    <x v="10"/>
    <s v="Xerox 1908"/>
    <n v="279.89999999999998"/>
    <n v="5"/>
    <n v="0"/>
    <n v="137.15100000000001"/>
  </r>
  <r>
    <n v="1119"/>
    <s v="CA-2012-142755"/>
    <x v="1"/>
    <x v="406"/>
    <d v="2012-09-08T00:00:00"/>
    <s v="Standard Class"/>
    <s v="CS-12355"/>
    <s v="Christine Sundaresam"/>
    <x v="0"/>
    <x v="0"/>
    <x v="185"/>
    <x v="32"/>
    <x v="235"/>
    <x v="0"/>
    <s v="TEC-AC-10002049"/>
    <x v="2"/>
    <x v="11"/>
    <s v="Logitech G19 Programmable Gaming Keyboard"/>
    <n v="619.94999999999993"/>
    <n v="5"/>
    <n v="0"/>
    <n v="111.59099999999995"/>
  </r>
  <r>
    <n v="1120"/>
    <s v="CA-2012-142755"/>
    <x v="1"/>
    <x v="406"/>
    <d v="2012-09-08T00:00:00"/>
    <s v="Standard Class"/>
    <s v="CS-12355"/>
    <s v="Christine Sundaresam"/>
    <x v="0"/>
    <x v="0"/>
    <x v="185"/>
    <x v="32"/>
    <x v="235"/>
    <x v="0"/>
    <s v="OFF-PA-10000141"/>
    <x v="1"/>
    <x v="10"/>
    <s v="Ampad Evidence Wirebond Steno Books, 6&quot; x 9&quot;"/>
    <n v="4.3600000000000003"/>
    <n v="2"/>
    <n v="0"/>
    <n v="2.0491999999999999"/>
  </r>
  <r>
    <n v="1121"/>
    <s v="CA-2012-142755"/>
    <x v="1"/>
    <x v="406"/>
    <d v="2012-09-08T00:00:00"/>
    <s v="Standard Class"/>
    <s v="CS-12355"/>
    <s v="Christine Sundaresam"/>
    <x v="0"/>
    <x v="0"/>
    <x v="185"/>
    <x v="32"/>
    <x v="235"/>
    <x v="0"/>
    <s v="OFF-EN-10004459"/>
    <x v="1"/>
    <x v="12"/>
    <s v="Security-Tint Envelopes"/>
    <n v="15.28"/>
    <n v="2"/>
    <n v="0"/>
    <n v="7.4871999999999996"/>
  </r>
  <r>
    <n v="1122"/>
    <s v="US-2011-147627"/>
    <x v="2"/>
    <x v="407"/>
    <d v="2011-01-27T00:00:00"/>
    <s v="Standard Class"/>
    <s v="HL-15040"/>
    <s v="Hunter Lopez"/>
    <x v="0"/>
    <x v="0"/>
    <x v="186"/>
    <x v="36"/>
    <x v="236"/>
    <x v="0"/>
    <s v="TEC-PH-10001061"/>
    <x v="2"/>
    <x v="7"/>
    <s v="Apple iPhone 5C"/>
    <n v="699.93"/>
    <n v="7"/>
    <n v="0"/>
    <n v="181.98179999999999"/>
  </r>
  <r>
    <n v="1123"/>
    <s v="US-2011-147627"/>
    <x v="2"/>
    <x v="407"/>
    <d v="2011-01-27T00:00:00"/>
    <s v="Standard Class"/>
    <s v="HL-15040"/>
    <s v="Hunter Lopez"/>
    <x v="0"/>
    <x v="0"/>
    <x v="186"/>
    <x v="36"/>
    <x v="236"/>
    <x v="0"/>
    <s v="OFF-AR-10002375"/>
    <x v="1"/>
    <x v="6"/>
    <s v="Newell 351"/>
    <n v="22.959999999999997"/>
    <n v="7"/>
    <n v="0"/>
    <n v="6.6583999999999968"/>
  </r>
  <r>
    <n v="1124"/>
    <s v="US-2011-147627"/>
    <x v="2"/>
    <x v="407"/>
    <d v="2011-01-27T00:00:00"/>
    <s v="Standard Class"/>
    <s v="HL-15040"/>
    <s v="Hunter Lopez"/>
    <x v="0"/>
    <x v="0"/>
    <x v="186"/>
    <x v="36"/>
    <x v="236"/>
    <x v="0"/>
    <s v="FUR-FU-10003194"/>
    <x v="0"/>
    <x v="5"/>
    <s v="Eldon Expressions Desk Accessory, Wood Pencil Holder, Oak"/>
    <n v="38.6"/>
    <n v="4"/>
    <n v="0"/>
    <n v="11.579999999999998"/>
  </r>
  <r>
    <n v="1125"/>
    <s v="US-2011-147627"/>
    <x v="2"/>
    <x v="407"/>
    <d v="2011-01-27T00:00:00"/>
    <s v="Standard Class"/>
    <s v="HL-15040"/>
    <s v="Hunter Lopez"/>
    <x v="0"/>
    <x v="0"/>
    <x v="186"/>
    <x v="36"/>
    <x v="236"/>
    <x v="0"/>
    <s v="OFF-AR-10003811"/>
    <x v="1"/>
    <x v="6"/>
    <s v="Newell 327"/>
    <n v="6.63"/>
    <n v="3"/>
    <n v="0"/>
    <n v="1.7901"/>
  </r>
  <r>
    <n v="1126"/>
    <s v="US-2011-147627"/>
    <x v="2"/>
    <x v="407"/>
    <d v="2011-01-27T00:00:00"/>
    <s v="Standard Class"/>
    <s v="HL-15040"/>
    <s v="Hunter Lopez"/>
    <x v="0"/>
    <x v="0"/>
    <x v="186"/>
    <x v="36"/>
    <x v="236"/>
    <x v="0"/>
    <s v="OFF-EN-10001539"/>
    <x v="1"/>
    <x v="12"/>
    <s v="Staples"/>
    <n v="23.34"/>
    <n v="3"/>
    <n v="0"/>
    <n v="10.969799999999999"/>
  </r>
  <r>
    <n v="1127"/>
    <s v="US-2011-147627"/>
    <x v="2"/>
    <x v="407"/>
    <d v="2011-01-27T00:00:00"/>
    <s v="Standard Class"/>
    <s v="HL-15040"/>
    <s v="Hunter Lopez"/>
    <x v="0"/>
    <x v="0"/>
    <x v="186"/>
    <x v="36"/>
    <x v="236"/>
    <x v="0"/>
    <s v="FUR-CH-10002331"/>
    <x v="0"/>
    <x v="1"/>
    <s v="Hon 4700 Series Mobuis Mid-Back Task Chairs with Adjustable Arms"/>
    <n v="1067.94"/>
    <n v="3"/>
    <n v="0"/>
    <n v="224.2673999999999"/>
  </r>
  <r>
    <n v="1128"/>
    <s v="CA-2012-105970"/>
    <x v="1"/>
    <x v="56"/>
    <d v="2012-03-07T00:00:00"/>
    <s v="Standard Class"/>
    <s v="PA-19060"/>
    <s v="Pete Armstrong"/>
    <x v="2"/>
    <x v="0"/>
    <x v="102"/>
    <x v="14"/>
    <x v="237"/>
    <x v="2"/>
    <s v="OFF-AR-10003156"/>
    <x v="1"/>
    <x v="6"/>
    <s v="50 Colored Long Pencils"/>
    <n v="10.16"/>
    <n v="1"/>
    <n v="0"/>
    <n v="2.6416000000000004"/>
  </r>
  <r>
    <n v="1129"/>
    <s v="CA-2012-105970"/>
    <x v="1"/>
    <x v="56"/>
    <d v="2012-03-07T00:00:00"/>
    <s v="Standard Class"/>
    <s v="PA-19060"/>
    <s v="Pete Armstrong"/>
    <x v="2"/>
    <x v="0"/>
    <x v="102"/>
    <x v="14"/>
    <x v="237"/>
    <x v="2"/>
    <s v="OFF-EN-10001532"/>
    <x v="1"/>
    <x v="12"/>
    <s v="Brown Kraft Recycled Envelopes"/>
    <n v="101.88"/>
    <n v="6"/>
    <n v="0"/>
    <n v="50.94"/>
  </r>
  <r>
    <n v="1130"/>
    <s v="CA-2013-112102"/>
    <x v="0"/>
    <x v="408"/>
    <d v="2013-04-17T00:00:00"/>
    <s v="Standard Class"/>
    <s v="BD-11605"/>
    <s v="Brian Dahlen"/>
    <x v="0"/>
    <x v="0"/>
    <x v="24"/>
    <x v="17"/>
    <x v="28"/>
    <x v="0"/>
    <s v="FUR-TA-10004086"/>
    <x v="0"/>
    <x v="3"/>
    <s v="KI Adjustable-Height Table"/>
    <n v="343.92"/>
    <n v="4"/>
    <n v="0"/>
    <n v="75.662399999999991"/>
  </r>
  <r>
    <n v="1131"/>
    <s v="CA-2013-112102"/>
    <x v="0"/>
    <x v="408"/>
    <d v="2013-04-17T00:00:00"/>
    <s v="Standard Class"/>
    <s v="BD-11605"/>
    <s v="Brian Dahlen"/>
    <x v="0"/>
    <x v="0"/>
    <x v="24"/>
    <x v="17"/>
    <x v="28"/>
    <x v="0"/>
    <s v="OFF-PA-10000100"/>
    <x v="1"/>
    <x v="10"/>
    <s v="Xerox 1945"/>
    <n v="40.99"/>
    <n v="1"/>
    <n v="0"/>
    <n v="20.085100000000001"/>
  </r>
  <r>
    <n v="1132"/>
    <s v="CA-2013-112102"/>
    <x v="0"/>
    <x v="408"/>
    <d v="2013-04-17T00:00:00"/>
    <s v="Standard Class"/>
    <s v="BD-11605"/>
    <s v="Brian Dahlen"/>
    <x v="0"/>
    <x v="0"/>
    <x v="24"/>
    <x v="17"/>
    <x v="28"/>
    <x v="0"/>
    <s v="OFF-EN-10002500"/>
    <x v="1"/>
    <x v="12"/>
    <s v="Globe Weis Peel &amp; Seel First Class Envelopes"/>
    <n v="63.9"/>
    <n v="5"/>
    <n v="0"/>
    <n v="28.754999999999995"/>
  </r>
  <r>
    <n v="1133"/>
    <s v="US-2013-114776"/>
    <x v="0"/>
    <x v="409"/>
    <d v="2013-12-08T00:00:00"/>
    <s v="First Class"/>
    <s v="GG-14650"/>
    <s v="Greg Guthrie"/>
    <x v="1"/>
    <x v="0"/>
    <x v="187"/>
    <x v="1"/>
    <x v="238"/>
    <x v="1"/>
    <s v="OFF-PA-10004100"/>
    <x v="1"/>
    <x v="10"/>
    <s v="Xerox 216"/>
    <n v="19.440000000000001"/>
    <n v="3"/>
    <n v="0"/>
    <n v="9.3312000000000008"/>
  </r>
  <r>
    <n v="1134"/>
    <s v="US-2013-134908"/>
    <x v="0"/>
    <x v="410"/>
    <d v="2013-06-10T00:00:00"/>
    <s v="Standard Class"/>
    <s v="JS-15940"/>
    <s v="Joni Sundaresam"/>
    <x v="2"/>
    <x v="0"/>
    <x v="10"/>
    <x v="9"/>
    <x v="63"/>
    <x v="3"/>
    <s v="OFF-ST-10003479"/>
    <x v="1"/>
    <x v="4"/>
    <s v="Eldon Base for stackable storage shelf, platinum"/>
    <n v="124.608"/>
    <n v="4"/>
    <n v="0.2"/>
    <n v="-23.364000000000019"/>
  </r>
  <r>
    <n v="1135"/>
    <s v="US-2013-134908"/>
    <x v="0"/>
    <x v="410"/>
    <d v="2013-06-10T00:00:00"/>
    <s v="Standard Class"/>
    <s v="JS-15940"/>
    <s v="Joni Sundaresam"/>
    <x v="2"/>
    <x v="0"/>
    <x v="10"/>
    <x v="9"/>
    <x v="63"/>
    <x v="3"/>
    <s v="OFF-LA-10000973"/>
    <x v="1"/>
    <x v="2"/>
    <s v="Avery 502"/>
    <n v="7.5600000000000005"/>
    <n v="3"/>
    <n v="0.2"/>
    <n v="2.6459999999999995"/>
  </r>
  <r>
    <n v="1136"/>
    <s v="US-2013-148803"/>
    <x v="0"/>
    <x v="25"/>
    <d v="2013-12-12T00:00:00"/>
    <s v="Same Day"/>
    <s v="LR-16915"/>
    <s v="Lena Radford"/>
    <x v="0"/>
    <x v="0"/>
    <x v="188"/>
    <x v="2"/>
    <x v="239"/>
    <x v="0"/>
    <s v="OFF-ST-10001476"/>
    <x v="1"/>
    <x v="4"/>
    <s v="Steel Personal Filing/Posting Tote"/>
    <n v="85.224000000000004"/>
    <n v="3"/>
    <n v="0.2"/>
    <n v="7.4571000000000041"/>
  </r>
  <r>
    <n v="1137"/>
    <s v="CA-2013-152170"/>
    <x v="0"/>
    <x v="396"/>
    <d v="2013-11-16T00:00:00"/>
    <s v="Second Class"/>
    <s v="FH-14275"/>
    <s v="Frank Hawley"/>
    <x v="1"/>
    <x v="0"/>
    <x v="189"/>
    <x v="14"/>
    <x v="240"/>
    <x v="2"/>
    <s v="OFF-EN-10002831"/>
    <x v="1"/>
    <x v="12"/>
    <s v="Tyvek  Top-Opening Peel &amp; Seel  Envelopes, Gray"/>
    <n v="287.52"/>
    <n v="8"/>
    <n v="0"/>
    <n v="129.38399999999999"/>
  </r>
  <r>
    <n v="1138"/>
    <s v="CA-2013-152170"/>
    <x v="0"/>
    <x v="396"/>
    <d v="2013-11-16T00:00:00"/>
    <s v="Second Class"/>
    <s v="FH-14275"/>
    <s v="Frank Hawley"/>
    <x v="1"/>
    <x v="0"/>
    <x v="189"/>
    <x v="14"/>
    <x v="240"/>
    <x v="2"/>
    <s v="OFF-AP-10002350"/>
    <x v="1"/>
    <x v="9"/>
    <s v="Belkin F9H710-06 7 Outlet SurgeMaster Surge Protector"/>
    <n v="37.68"/>
    <n v="2"/>
    <n v="0"/>
    <n v="10.5504"/>
  </r>
  <r>
    <n v="1139"/>
    <s v="CA-2013-152170"/>
    <x v="0"/>
    <x v="396"/>
    <d v="2013-11-16T00:00:00"/>
    <s v="Second Class"/>
    <s v="FH-14275"/>
    <s v="Frank Hawley"/>
    <x v="1"/>
    <x v="0"/>
    <x v="189"/>
    <x v="14"/>
    <x v="240"/>
    <x v="2"/>
    <s v="OFF-PA-10001763"/>
    <x v="1"/>
    <x v="10"/>
    <s v="Xerox 1896"/>
    <n v="19.98"/>
    <n v="2"/>
    <n v="0"/>
    <n v="8.9909999999999997"/>
  </r>
  <r>
    <n v="1140"/>
    <s v="CA-2013-152170"/>
    <x v="0"/>
    <x v="396"/>
    <d v="2013-11-16T00:00:00"/>
    <s v="Second Class"/>
    <s v="FH-14275"/>
    <s v="Frank Hawley"/>
    <x v="1"/>
    <x v="0"/>
    <x v="189"/>
    <x v="14"/>
    <x v="240"/>
    <x v="2"/>
    <s v="OFF-AR-10003394"/>
    <x v="1"/>
    <x v="6"/>
    <s v="Newell 332"/>
    <n v="20.58"/>
    <n v="7"/>
    <n v="0"/>
    <n v="5.5566000000000004"/>
  </r>
  <r>
    <n v="1141"/>
    <s v="CA-2013-152170"/>
    <x v="0"/>
    <x v="396"/>
    <d v="2013-11-16T00:00:00"/>
    <s v="Second Class"/>
    <s v="FH-14275"/>
    <s v="Frank Hawley"/>
    <x v="1"/>
    <x v="0"/>
    <x v="189"/>
    <x v="14"/>
    <x v="240"/>
    <x v="2"/>
    <s v="OFF-BI-10002072"/>
    <x v="1"/>
    <x v="8"/>
    <s v="Cardinal Slant-D Ring Binders"/>
    <n v="17.38"/>
    <n v="2"/>
    <n v="0"/>
    <n v="8.69"/>
  </r>
  <r>
    <n v="1142"/>
    <s v="CA-2011-146969"/>
    <x v="2"/>
    <x v="411"/>
    <d v="2011-10-03T00:00:00"/>
    <s v="Standard Class"/>
    <s v="AP-10915"/>
    <s v="Arthur Prichep"/>
    <x v="0"/>
    <x v="0"/>
    <x v="1"/>
    <x v="1"/>
    <x v="62"/>
    <x v="1"/>
    <s v="FUR-FU-10004188"/>
    <x v="0"/>
    <x v="5"/>
    <s v="Luxo Professional Combination Clamp-On Lamps"/>
    <n v="204.6"/>
    <n v="2"/>
    <n v="0"/>
    <n v="53.195999999999998"/>
  </r>
  <r>
    <n v="1143"/>
    <s v="CA-2011-146969"/>
    <x v="2"/>
    <x v="411"/>
    <d v="2011-10-03T00:00:00"/>
    <s v="Standard Class"/>
    <s v="AP-10915"/>
    <s v="Arthur Prichep"/>
    <x v="0"/>
    <x v="0"/>
    <x v="1"/>
    <x v="1"/>
    <x v="62"/>
    <x v="1"/>
    <s v="OFF-FA-10001561"/>
    <x v="1"/>
    <x v="13"/>
    <s v="Stockwell Push Pins"/>
    <n v="8.7200000000000006"/>
    <n v="4"/>
    <n v="0"/>
    <n v="2.8776000000000002"/>
  </r>
  <r>
    <n v="1144"/>
    <s v="CA-2011-146969"/>
    <x v="2"/>
    <x v="411"/>
    <d v="2011-10-03T00:00:00"/>
    <s v="Standard Class"/>
    <s v="AP-10915"/>
    <s v="Arthur Prichep"/>
    <x v="0"/>
    <x v="0"/>
    <x v="1"/>
    <x v="1"/>
    <x v="62"/>
    <x v="1"/>
    <s v="OFF-PA-10002105"/>
    <x v="1"/>
    <x v="10"/>
    <s v="Xerox 223"/>
    <n v="6.48"/>
    <n v="1"/>
    <n v="0"/>
    <n v="3.1104000000000003"/>
  </r>
  <r>
    <n v="1145"/>
    <s v="CA-2011-146969"/>
    <x v="2"/>
    <x v="411"/>
    <d v="2011-10-03T00:00:00"/>
    <s v="Standard Class"/>
    <s v="AP-10915"/>
    <s v="Arthur Prichep"/>
    <x v="0"/>
    <x v="0"/>
    <x v="1"/>
    <x v="1"/>
    <x v="62"/>
    <x v="1"/>
    <s v="TEC-MA-10004241"/>
    <x v="2"/>
    <x v="15"/>
    <s v="Star Micronics TSP800 TSP847IIU Receipt Printer"/>
    <n v="686.32"/>
    <n v="2"/>
    <n v="0.2"/>
    <n v="223.05399999999995"/>
  </r>
  <r>
    <n v="1146"/>
    <s v="CA-2011-146969"/>
    <x v="2"/>
    <x v="411"/>
    <d v="2011-10-03T00:00:00"/>
    <s v="Standard Class"/>
    <s v="AP-10915"/>
    <s v="Arthur Prichep"/>
    <x v="0"/>
    <x v="0"/>
    <x v="1"/>
    <x v="1"/>
    <x v="62"/>
    <x v="1"/>
    <s v="OFF-ST-10004340"/>
    <x v="1"/>
    <x v="4"/>
    <s v="Fellowes Mobile File Cart, Black"/>
    <n v="62.18"/>
    <n v="1"/>
    <n v="0"/>
    <n v="16.788600000000002"/>
  </r>
  <r>
    <n v="1147"/>
    <s v="CA-2012-112452"/>
    <x v="1"/>
    <x v="388"/>
    <d v="2012-04-04T00:00:00"/>
    <s v="Same Day"/>
    <s v="NC-18340"/>
    <s v="Nat Carroll"/>
    <x v="0"/>
    <x v="0"/>
    <x v="190"/>
    <x v="12"/>
    <x v="241"/>
    <x v="2"/>
    <s v="OFF-AP-10003849"/>
    <x v="1"/>
    <x v="9"/>
    <s v="Hoover Shoulder Vac Commercial Portable Vacuum"/>
    <n v="644.07600000000002"/>
    <n v="2"/>
    <n v="0.1"/>
    <n v="107.34599999999996"/>
  </r>
  <r>
    <n v="1148"/>
    <s v="CA-2012-112452"/>
    <x v="1"/>
    <x v="388"/>
    <d v="2012-04-04T00:00:00"/>
    <s v="Same Day"/>
    <s v="NC-18340"/>
    <s v="Nat Carroll"/>
    <x v="0"/>
    <x v="0"/>
    <x v="190"/>
    <x v="12"/>
    <x v="241"/>
    <x v="2"/>
    <s v="OFF-FA-10000735"/>
    <x v="1"/>
    <x v="13"/>
    <s v="Staples"/>
    <n v="5.84"/>
    <n v="2"/>
    <n v="0"/>
    <n v="2.6279999999999997"/>
  </r>
  <r>
    <n v="1149"/>
    <s v="CA-2012-112452"/>
    <x v="1"/>
    <x v="388"/>
    <d v="2012-04-04T00:00:00"/>
    <s v="Same Day"/>
    <s v="NC-18340"/>
    <s v="Nat Carroll"/>
    <x v="0"/>
    <x v="0"/>
    <x v="190"/>
    <x v="12"/>
    <x v="241"/>
    <x v="2"/>
    <s v="OFF-BI-10003350"/>
    <x v="1"/>
    <x v="8"/>
    <s v="Acco Expandable Hanging Binders"/>
    <n v="12.76"/>
    <n v="2"/>
    <n v="0"/>
    <n v="5.8695999999999993"/>
  </r>
  <r>
    <n v="1150"/>
    <s v="CA-2012-112452"/>
    <x v="1"/>
    <x v="388"/>
    <d v="2012-04-04T00:00:00"/>
    <s v="Same Day"/>
    <s v="NC-18340"/>
    <s v="Nat Carroll"/>
    <x v="0"/>
    <x v="0"/>
    <x v="190"/>
    <x v="12"/>
    <x v="241"/>
    <x v="2"/>
    <s v="TEC-PH-10000307"/>
    <x v="2"/>
    <x v="7"/>
    <s v="Shocksock Galaxy S4 Armband"/>
    <n v="10.95"/>
    <n v="1"/>
    <n v="0"/>
    <n v="0.43799999999999883"/>
  </r>
  <r>
    <n v="1151"/>
    <s v="CA-2012-112452"/>
    <x v="1"/>
    <x v="388"/>
    <d v="2012-04-04T00:00:00"/>
    <s v="Same Day"/>
    <s v="NC-18340"/>
    <s v="Nat Carroll"/>
    <x v="0"/>
    <x v="0"/>
    <x v="190"/>
    <x v="12"/>
    <x v="241"/>
    <x v="2"/>
    <s v="TEC-CO-10004202"/>
    <x v="2"/>
    <x v="16"/>
    <s v="Brother DCP1000 Digital 3 in 1 Multifunction Machine"/>
    <n v="599.98"/>
    <n v="2"/>
    <n v="0"/>
    <n v="209.99299999999999"/>
  </r>
  <r>
    <n v="1152"/>
    <s v="CA-2012-113971"/>
    <x v="1"/>
    <x v="412"/>
    <d v="2012-05-14T00:00:00"/>
    <s v="Standard Class"/>
    <s v="CB-12535"/>
    <s v="Claudia Bergmann"/>
    <x v="1"/>
    <x v="0"/>
    <x v="191"/>
    <x v="24"/>
    <x v="242"/>
    <x v="3"/>
    <s v="FUR-FU-10001852"/>
    <x v="0"/>
    <x v="5"/>
    <s v="Eldon Regeneration Recycled Desk Accessories, Smoke"/>
    <n v="8.3520000000000003"/>
    <n v="6"/>
    <n v="0.2"/>
    <n v="1.2527999999999997"/>
  </r>
  <r>
    <n v="1153"/>
    <s v="CA-2014-160395"/>
    <x v="3"/>
    <x v="413"/>
    <d v="2014-01-07T00:00:00"/>
    <s v="Standard Class"/>
    <s v="KL-16555"/>
    <s v="Kelly Lampkin"/>
    <x v="1"/>
    <x v="0"/>
    <x v="192"/>
    <x v="33"/>
    <x v="243"/>
    <x v="1"/>
    <s v="OFF-AR-10003759"/>
    <x v="1"/>
    <x v="6"/>
    <s v="Crayola Anti Dust Chalk, 12/Pack"/>
    <n v="3.64"/>
    <n v="2"/>
    <n v="0"/>
    <n v="1.6379999999999999"/>
  </r>
  <r>
    <n v="1154"/>
    <s v="CA-2014-160395"/>
    <x v="3"/>
    <x v="413"/>
    <d v="2014-01-07T00:00:00"/>
    <s v="Standard Class"/>
    <s v="KL-16555"/>
    <s v="Kelly Lampkin"/>
    <x v="1"/>
    <x v="0"/>
    <x v="192"/>
    <x v="33"/>
    <x v="243"/>
    <x v="1"/>
    <s v="OFF-BI-10003984"/>
    <x v="1"/>
    <x v="8"/>
    <s v="Lock-Up Easel 'Spel-Binder'"/>
    <n v="159.768"/>
    <n v="7"/>
    <n v="0.2"/>
    <n v="53.921700000000008"/>
  </r>
  <r>
    <n v="1155"/>
    <s v="CA-2011-136567"/>
    <x v="2"/>
    <x v="414"/>
    <d v="2011-12-21T00:00:00"/>
    <s v="First Class"/>
    <s v="PS-19045"/>
    <s v="Penelope Sewall"/>
    <x v="2"/>
    <x v="0"/>
    <x v="193"/>
    <x v="17"/>
    <x v="244"/>
    <x v="0"/>
    <s v="OFF-ST-10004337"/>
    <x v="1"/>
    <x v="4"/>
    <s v="SAFCO Commercial Wire Shelving, 72h"/>
    <n v="122.48"/>
    <n v="2"/>
    <n v="0"/>
    <n v="0"/>
  </r>
  <r>
    <n v="1156"/>
    <s v="CA-2011-136567"/>
    <x v="2"/>
    <x v="414"/>
    <d v="2011-12-21T00:00:00"/>
    <s v="First Class"/>
    <s v="PS-19045"/>
    <s v="Penelope Sewall"/>
    <x v="2"/>
    <x v="0"/>
    <x v="193"/>
    <x v="17"/>
    <x v="244"/>
    <x v="0"/>
    <s v="FUR-TA-10001932"/>
    <x v="0"/>
    <x v="3"/>
    <s v="Chromcraft 48&quot; x 96&quot; Racetrack Double Pedestal Table"/>
    <n v="2244.48"/>
    <n v="7"/>
    <n v="0"/>
    <n v="493.78559999999993"/>
  </r>
  <r>
    <n v="1157"/>
    <s v="CA-2011-136567"/>
    <x v="2"/>
    <x v="414"/>
    <d v="2011-12-21T00:00:00"/>
    <s v="First Class"/>
    <s v="PS-19045"/>
    <s v="Penelope Sewall"/>
    <x v="2"/>
    <x v="0"/>
    <x v="193"/>
    <x v="17"/>
    <x v="244"/>
    <x v="0"/>
    <s v="OFF-BI-10003982"/>
    <x v="1"/>
    <x v="8"/>
    <s v="Wilson Jones Century Plastic Molded Ring Binders"/>
    <n v="62.31"/>
    <n v="3"/>
    <n v="0"/>
    <n v="29.285699999999999"/>
  </r>
  <r>
    <n v="1158"/>
    <s v="CA-2011-136567"/>
    <x v="2"/>
    <x v="414"/>
    <d v="2011-12-21T00:00:00"/>
    <s v="First Class"/>
    <s v="PS-19045"/>
    <s v="Penelope Sewall"/>
    <x v="2"/>
    <x v="0"/>
    <x v="193"/>
    <x v="17"/>
    <x v="244"/>
    <x v="0"/>
    <s v="FUR-TA-10000617"/>
    <x v="0"/>
    <x v="3"/>
    <s v="Hon Practical Foundations 30 x 60 Training Table, Light Gray/Charcoal"/>
    <n v="455.1"/>
    <n v="2"/>
    <n v="0"/>
    <n v="100.12200000000001"/>
  </r>
  <r>
    <n v="1159"/>
    <s v="CA-2013-149314"/>
    <x v="0"/>
    <x v="415"/>
    <d v="2013-07-08T00:00:00"/>
    <s v="Second Class"/>
    <s v="GB-14530"/>
    <s v="George Bell"/>
    <x v="1"/>
    <x v="0"/>
    <x v="1"/>
    <x v="1"/>
    <x v="25"/>
    <x v="1"/>
    <s v="FUR-CH-10002126"/>
    <x v="0"/>
    <x v="1"/>
    <s v="Hon Deluxe Fabric Upholstered Stacking Chairs"/>
    <n v="195.184"/>
    <n v="1"/>
    <n v="0.2"/>
    <n v="19.518400000000007"/>
  </r>
  <r>
    <n v="1160"/>
    <s v="CA-2014-147039"/>
    <x v="3"/>
    <x v="222"/>
    <d v="2014-07-05T00:00:00"/>
    <s v="Standard Class"/>
    <s v="AA-10315"/>
    <s v="Alex Avila"/>
    <x v="0"/>
    <x v="0"/>
    <x v="31"/>
    <x v="11"/>
    <x v="39"/>
    <x v="2"/>
    <s v="OFF-AP-10000576"/>
    <x v="1"/>
    <x v="9"/>
    <s v="Belkin 325VA UPS Surge Protector, 6'"/>
    <n v="362.94"/>
    <n v="3"/>
    <n v="0"/>
    <n v="90.735000000000014"/>
  </r>
  <r>
    <n v="1161"/>
    <s v="CA-2014-147039"/>
    <x v="3"/>
    <x v="222"/>
    <d v="2014-07-05T00:00:00"/>
    <s v="Standard Class"/>
    <s v="AA-10315"/>
    <s v="Alex Avila"/>
    <x v="0"/>
    <x v="0"/>
    <x v="31"/>
    <x v="11"/>
    <x v="39"/>
    <x v="2"/>
    <s v="OFF-BI-10004654"/>
    <x v="1"/>
    <x v="8"/>
    <s v="Avery Binding System Hidden Tab Executive Style Index Sets"/>
    <n v="11.54"/>
    <n v="2"/>
    <n v="0"/>
    <n v="5.77"/>
  </r>
  <r>
    <n v="1162"/>
    <s v="CA-2011-126522"/>
    <x v="2"/>
    <x v="416"/>
    <d v="2011-09-05T00:00:00"/>
    <s v="Second Class"/>
    <s v="LT-16765"/>
    <s v="Larry Tron"/>
    <x v="0"/>
    <x v="0"/>
    <x v="194"/>
    <x v="1"/>
    <x v="245"/>
    <x v="1"/>
    <s v="OFF-AR-10004042"/>
    <x v="1"/>
    <x v="6"/>
    <s v="BOSTON Model 1800 Electric Pencil Sharpeners, Putty/Woodgrain"/>
    <n v="53.94"/>
    <n v="3"/>
    <n v="0"/>
    <n v="15.642599999999995"/>
  </r>
  <r>
    <n v="1163"/>
    <s v="CA-2011-127964"/>
    <x v="2"/>
    <x v="223"/>
    <d v="2011-03-08T00:00:00"/>
    <s v="Standard Class"/>
    <s v="AP-10720"/>
    <s v="Anne Pryor"/>
    <x v="2"/>
    <x v="0"/>
    <x v="20"/>
    <x v="15"/>
    <x v="45"/>
    <x v="3"/>
    <s v="TEC-PH-10004700"/>
    <x v="2"/>
    <x v="7"/>
    <s v="PowerGen Dual USB Car Charger"/>
    <n v="9.99"/>
    <n v="1"/>
    <n v="0"/>
    <n v="4.5953999999999997"/>
  </r>
  <r>
    <n v="1164"/>
    <s v="CA-2011-127964"/>
    <x v="2"/>
    <x v="223"/>
    <d v="2011-03-08T00:00:00"/>
    <s v="Standard Class"/>
    <s v="AP-10720"/>
    <s v="Anne Pryor"/>
    <x v="2"/>
    <x v="0"/>
    <x v="20"/>
    <x v="15"/>
    <x v="45"/>
    <x v="3"/>
    <s v="OFF-BI-10004593"/>
    <x v="1"/>
    <x v="8"/>
    <s v="Ibico Laser Imprintable Binding System Covers"/>
    <n v="125.76"/>
    <n v="3"/>
    <n v="0.2"/>
    <n v="40.872"/>
  </r>
  <r>
    <n v="1165"/>
    <s v="CA-2011-127964"/>
    <x v="2"/>
    <x v="223"/>
    <d v="2011-03-08T00:00:00"/>
    <s v="Standard Class"/>
    <s v="AP-10720"/>
    <s v="Anne Pryor"/>
    <x v="2"/>
    <x v="0"/>
    <x v="20"/>
    <x v="15"/>
    <x v="45"/>
    <x v="3"/>
    <s v="OFF-BI-10003429"/>
    <x v="1"/>
    <x v="8"/>
    <s v="Cardinal HOLDit! Binder Insert Strips,Extra Strips"/>
    <n v="25.32"/>
    <n v="5"/>
    <n v="0.2"/>
    <n v="9.1785000000000014"/>
  </r>
  <r>
    <n v="1166"/>
    <s v="CA-2011-117709"/>
    <x v="2"/>
    <x v="417"/>
    <d v="2011-05-08T00:00:00"/>
    <s v="Standard Class"/>
    <s v="PM-18940"/>
    <s v="Paul MacIntyre"/>
    <x v="0"/>
    <x v="0"/>
    <x v="25"/>
    <x v="12"/>
    <x v="30"/>
    <x v="2"/>
    <s v="OFF-BI-10001294"/>
    <x v="1"/>
    <x v="8"/>
    <s v="Fellowes Binding Cases"/>
    <n v="46.8"/>
    <n v="4"/>
    <n v="0"/>
    <n v="21.059999999999995"/>
  </r>
  <r>
    <n v="1167"/>
    <s v="CA-2012-125416"/>
    <x v="1"/>
    <x v="121"/>
    <d v="2012-11-02T00:00:00"/>
    <s v="Same Day"/>
    <s v="KC-16540"/>
    <s v="Kelly Collister"/>
    <x v="0"/>
    <x v="0"/>
    <x v="4"/>
    <x v="4"/>
    <x v="60"/>
    <x v="1"/>
    <s v="TEC-AC-10001552"/>
    <x v="2"/>
    <x v="11"/>
    <s v="Logitech K350 2.4Ghz Wireless Keyboard"/>
    <n v="447.93"/>
    <n v="9"/>
    <n v="0"/>
    <n v="49.272299999999987"/>
  </r>
  <r>
    <n v="1168"/>
    <s v="CA-2014-145226"/>
    <x v="3"/>
    <x v="166"/>
    <d v="2014-12-11T00:00:00"/>
    <s v="Second Class"/>
    <s v="DL-13315"/>
    <s v="Delfina Latchford"/>
    <x v="0"/>
    <x v="0"/>
    <x v="20"/>
    <x v="15"/>
    <x v="45"/>
    <x v="3"/>
    <s v="FUR-FU-10004952"/>
    <x v="0"/>
    <x v="5"/>
    <s v="C-Line Cubicle Keepers Polyproplyene Holder w/Velcro Back, 8-1/2x11, 25/Bx"/>
    <n v="109.48"/>
    <n v="2"/>
    <n v="0"/>
    <n v="33.938800000000001"/>
  </r>
  <r>
    <n v="1169"/>
    <s v="CA-2014-145226"/>
    <x v="3"/>
    <x v="166"/>
    <d v="2014-12-11T00:00:00"/>
    <s v="Second Class"/>
    <s v="DL-13315"/>
    <s v="Delfina Latchford"/>
    <x v="0"/>
    <x v="0"/>
    <x v="20"/>
    <x v="15"/>
    <x v="45"/>
    <x v="3"/>
    <s v="OFF-ST-10004123"/>
    <x v="1"/>
    <x v="4"/>
    <s v="Safco Industrial Wire Shelving System"/>
    <n v="272.94"/>
    <n v="3"/>
    <n v="0"/>
    <n v="0"/>
  </r>
  <r>
    <n v="1170"/>
    <s v="CA-2014-145226"/>
    <x v="3"/>
    <x v="166"/>
    <d v="2014-12-11T00:00:00"/>
    <s v="Second Class"/>
    <s v="DL-13315"/>
    <s v="Delfina Latchford"/>
    <x v="0"/>
    <x v="0"/>
    <x v="20"/>
    <x v="15"/>
    <x v="45"/>
    <x v="3"/>
    <s v="OFF-PA-10003172"/>
    <x v="1"/>
    <x v="10"/>
    <s v="Xerox 1996"/>
    <n v="19.440000000000001"/>
    <n v="3"/>
    <n v="0"/>
    <n v="9.3312000000000008"/>
  </r>
  <r>
    <n v="1171"/>
    <s v="CA-2014-145226"/>
    <x v="3"/>
    <x v="166"/>
    <d v="2014-12-11T00:00:00"/>
    <s v="Second Class"/>
    <s v="DL-13315"/>
    <s v="Delfina Latchford"/>
    <x v="0"/>
    <x v="0"/>
    <x v="20"/>
    <x v="15"/>
    <x v="45"/>
    <x v="3"/>
    <s v="OFF-ST-10002352"/>
    <x v="1"/>
    <x v="4"/>
    <s v="Iris Project Case"/>
    <n v="31.92"/>
    <n v="4"/>
    <n v="0"/>
    <n v="8.299199999999999"/>
  </r>
  <r>
    <n v="1172"/>
    <s v="US-2011-100279"/>
    <x v="2"/>
    <x v="418"/>
    <d v="2011-03-14T00:00:00"/>
    <s v="Standard Class"/>
    <s v="SW-20275"/>
    <s v="Scott Williamson"/>
    <x v="0"/>
    <x v="0"/>
    <x v="195"/>
    <x v="12"/>
    <x v="246"/>
    <x v="2"/>
    <s v="OFF-PA-10002259"/>
    <x v="1"/>
    <x v="10"/>
    <s v="Geographics Note Cards, Blank, White, 8 1/2&quot; x 11&quot;"/>
    <n v="22.38"/>
    <n v="2"/>
    <n v="0"/>
    <n v="10.7424"/>
  </r>
  <r>
    <n v="1173"/>
    <s v="CA-2011-158064"/>
    <x v="2"/>
    <x v="419"/>
    <d v="2011-04-25T00:00:00"/>
    <s v="Standard Class"/>
    <s v="AA-10375"/>
    <s v="Allen Armold"/>
    <x v="0"/>
    <x v="0"/>
    <x v="1"/>
    <x v="1"/>
    <x v="141"/>
    <x v="1"/>
    <s v="OFF-BI-10002976"/>
    <x v="1"/>
    <x v="8"/>
    <s v="ACCOHIDE Binder by Acco"/>
    <n v="16.520000000000003"/>
    <n v="5"/>
    <n v="0.2"/>
    <n v="5.5754999999999999"/>
  </r>
  <r>
    <n v="1174"/>
    <s v="US-2012-104430"/>
    <x v="1"/>
    <x v="420"/>
    <d v="2012-10-26T00:00:00"/>
    <s v="Standard Class"/>
    <s v="LT-17110"/>
    <s v="Liz Thompson"/>
    <x v="0"/>
    <x v="0"/>
    <x v="41"/>
    <x v="10"/>
    <x v="50"/>
    <x v="2"/>
    <s v="OFF-BI-10000301"/>
    <x v="1"/>
    <x v="8"/>
    <s v="GBC Instant Report Kit"/>
    <n v="5.1759999999999984"/>
    <n v="4"/>
    <n v="0.8"/>
    <n v="-7.7640000000000011"/>
  </r>
  <r>
    <n v="1175"/>
    <s v="CA-2012-132080"/>
    <x v="1"/>
    <x v="421"/>
    <d v="2012-08-25T00:00:00"/>
    <s v="First Class"/>
    <s v="DP-13105"/>
    <s v="Dave Poirier"/>
    <x v="1"/>
    <x v="0"/>
    <x v="20"/>
    <x v="15"/>
    <x v="45"/>
    <x v="3"/>
    <s v="OFF-BI-10003694"/>
    <x v="1"/>
    <x v="8"/>
    <s v="Avery 3 1/2&quot; Diskette Storage Pages, 10/Pack"/>
    <n v="50.112000000000002"/>
    <n v="6"/>
    <n v="0.2"/>
    <n v="16.2864"/>
  </r>
  <r>
    <n v="1176"/>
    <s v="CA-2013-161207"/>
    <x v="0"/>
    <x v="48"/>
    <d v="2013-09-04T00:00:00"/>
    <s v="Standard Class"/>
    <s v="AB-10060"/>
    <s v="Adam Bellavance"/>
    <x v="2"/>
    <x v="0"/>
    <x v="3"/>
    <x v="38"/>
    <x v="208"/>
    <x v="3"/>
    <s v="OFF-SU-10000381"/>
    <x v="1"/>
    <x v="14"/>
    <s v="Acme Forged Steel Scissors with Black Enamel Handles"/>
    <n v="27.93"/>
    <n v="3"/>
    <n v="0"/>
    <n v="8.0996999999999986"/>
  </r>
  <r>
    <n v="1177"/>
    <s v="CA-2011-120243"/>
    <x v="2"/>
    <x v="422"/>
    <d v="2011-12-30T00:00:00"/>
    <s v="Second Class"/>
    <s v="AT-10435"/>
    <s v="Alyssa Tate"/>
    <x v="2"/>
    <x v="0"/>
    <x v="1"/>
    <x v="1"/>
    <x v="25"/>
    <x v="1"/>
    <s v="OFF-LA-10004425"/>
    <x v="1"/>
    <x v="2"/>
    <s v="Staples"/>
    <n v="11.56"/>
    <n v="4"/>
    <n v="0"/>
    <n v="5.4332000000000003"/>
  </r>
  <r>
    <n v="1178"/>
    <s v="CA-2013-113621"/>
    <x v="0"/>
    <x v="49"/>
    <d v="2013-12-06T00:00:00"/>
    <s v="Standard Class"/>
    <s v="JE-15745"/>
    <s v="Joel Eaton"/>
    <x v="0"/>
    <x v="0"/>
    <x v="196"/>
    <x v="39"/>
    <x v="247"/>
    <x v="3"/>
    <s v="FUR-CH-10001270"/>
    <x v="0"/>
    <x v="1"/>
    <s v="Harbour Creations Steel Folding Chair"/>
    <n v="172.5"/>
    <n v="2"/>
    <n v="0"/>
    <n v="51.749999999999986"/>
  </r>
  <r>
    <n v="1179"/>
    <s v="CA-2013-113621"/>
    <x v="0"/>
    <x v="49"/>
    <d v="2013-12-06T00:00:00"/>
    <s v="Standard Class"/>
    <s v="JE-15745"/>
    <s v="Joel Eaton"/>
    <x v="0"/>
    <x v="0"/>
    <x v="196"/>
    <x v="39"/>
    <x v="247"/>
    <x v="3"/>
    <s v="TEC-PH-10003931"/>
    <x v="2"/>
    <x v="7"/>
    <s v="JBL Micro Wireless Portable Bluetooth Speaker"/>
    <n v="179.97"/>
    <n v="3"/>
    <n v="0"/>
    <n v="44.992500000000007"/>
  </r>
  <r>
    <n v="1180"/>
    <s v="CA-2013-168081"/>
    <x v="0"/>
    <x v="423"/>
    <d v="2013-04-28T00:00:00"/>
    <s v="Second Class"/>
    <s v="CA-12055"/>
    <s v="Cathy Armstrong"/>
    <x v="2"/>
    <x v="0"/>
    <x v="12"/>
    <x v="5"/>
    <x v="32"/>
    <x v="2"/>
    <s v="TEC-AC-10003174"/>
    <x v="2"/>
    <x v="11"/>
    <s v="Plantronics S12 Corded Telephone Headset System"/>
    <n v="258.69600000000003"/>
    <n v="3"/>
    <n v="0.2"/>
    <n v="64.674000000000007"/>
  </r>
  <r>
    <n v="1181"/>
    <s v="CA-2011-128146"/>
    <x v="2"/>
    <x v="261"/>
    <d v="2011-06-25T00:00:00"/>
    <s v="Standard Class"/>
    <s v="DB-13060"/>
    <s v="Dave Brooks"/>
    <x v="0"/>
    <x v="0"/>
    <x v="80"/>
    <x v="30"/>
    <x v="100"/>
    <x v="3"/>
    <s v="TEC-PH-10004539"/>
    <x v="2"/>
    <x v="7"/>
    <s v="Wireless Extenders zBoost YX545 SOHO Signal Booster"/>
    <n v="1322.93"/>
    <n v="7"/>
    <n v="0"/>
    <n v="357.19110000000001"/>
  </r>
  <r>
    <n v="1182"/>
    <s v="CA-2011-128146"/>
    <x v="2"/>
    <x v="261"/>
    <d v="2011-06-25T00:00:00"/>
    <s v="Standard Class"/>
    <s v="DB-13060"/>
    <s v="Dave Brooks"/>
    <x v="0"/>
    <x v="0"/>
    <x v="80"/>
    <x v="30"/>
    <x v="100"/>
    <x v="3"/>
    <s v="OFF-AR-10001919"/>
    <x v="1"/>
    <x v="6"/>
    <s v="OIC #2 Pencils, Medium Soft"/>
    <n v="3.76"/>
    <n v="2"/>
    <n v="0"/>
    <n v="1.0903999999999998"/>
  </r>
  <r>
    <n v="1183"/>
    <s v="CA-2014-138779"/>
    <x v="3"/>
    <x v="424"/>
    <d v="2014-01-16T00:00:00"/>
    <s v="First Class"/>
    <s v="RB-19570"/>
    <s v="Rob Beeghly"/>
    <x v="0"/>
    <x v="0"/>
    <x v="108"/>
    <x v="3"/>
    <x v="222"/>
    <x v="0"/>
    <s v="OFF-EN-10002504"/>
    <x v="1"/>
    <x v="12"/>
    <s v="Tyvek  Top-Opening Peel &amp; Seel Envelopes, Plain White"/>
    <n v="21.744"/>
    <n v="1"/>
    <n v="0.2"/>
    <n v="7.3385999999999996"/>
  </r>
  <r>
    <n v="1184"/>
    <s v="CA-2014-138779"/>
    <x v="3"/>
    <x v="424"/>
    <d v="2014-01-16T00:00:00"/>
    <s v="First Class"/>
    <s v="RB-19570"/>
    <s v="Rob Beeghly"/>
    <x v="0"/>
    <x v="0"/>
    <x v="108"/>
    <x v="3"/>
    <x v="222"/>
    <x v="0"/>
    <s v="TEC-PH-10003655"/>
    <x v="2"/>
    <x v="7"/>
    <s v="Sannysis Cute Owl Design Soft Skin Case Cover for Samsung Galaxy S4"/>
    <n v="7.92"/>
    <n v="5"/>
    <n v="0.2"/>
    <n v="0.69300000000000006"/>
  </r>
  <r>
    <n v="1185"/>
    <s v="CA-2011-127131"/>
    <x v="2"/>
    <x v="156"/>
    <d v="2011-11-30T00:00:00"/>
    <s v="Standard Class"/>
    <s v="HR-14830"/>
    <s v="Harold Ryan"/>
    <x v="1"/>
    <x v="0"/>
    <x v="4"/>
    <x v="4"/>
    <x v="5"/>
    <x v="1"/>
    <s v="OFF-BI-10004656"/>
    <x v="1"/>
    <x v="8"/>
    <s v="Peel &amp; Stick Add-On Corner Pockets"/>
    <n v="12.096000000000002"/>
    <n v="7"/>
    <n v="0.2"/>
    <n v="4.2335999999999991"/>
  </r>
  <r>
    <n v="1186"/>
    <s v="CA-2011-127131"/>
    <x v="2"/>
    <x v="156"/>
    <d v="2011-11-30T00:00:00"/>
    <s v="Standard Class"/>
    <s v="HR-14830"/>
    <s v="Harold Ryan"/>
    <x v="1"/>
    <x v="0"/>
    <x v="4"/>
    <x v="4"/>
    <x v="5"/>
    <x v="1"/>
    <s v="OFF-ST-10002344"/>
    <x v="1"/>
    <x v="4"/>
    <s v="Carina 42&quot;Hx23 3/4&quot;W Media Storage Unit"/>
    <n v="485.88"/>
    <n v="6"/>
    <n v="0"/>
    <n v="9.7176000000000329"/>
  </r>
  <r>
    <n v="1187"/>
    <s v="CA-2011-127131"/>
    <x v="2"/>
    <x v="156"/>
    <d v="2011-11-30T00:00:00"/>
    <s v="Standard Class"/>
    <s v="HR-14830"/>
    <s v="Harold Ryan"/>
    <x v="1"/>
    <x v="0"/>
    <x v="4"/>
    <x v="4"/>
    <x v="5"/>
    <x v="1"/>
    <s v="OFF-PA-10001800"/>
    <x v="1"/>
    <x v="10"/>
    <s v="Xerox 220"/>
    <n v="25.92"/>
    <n v="4"/>
    <n v="0"/>
    <n v="12.441600000000001"/>
  </r>
  <r>
    <n v="1188"/>
    <s v="CA-2011-127131"/>
    <x v="2"/>
    <x v="156"/>
    <d v="2011-11-30T00:00:00"/>
    <s v="Standard Class"/>
    <s v="HR-14830"/>
    <s v="Harold Ryan"/>
    <x v="1"/>
    <x v="0"/>
    <x v="4"/>
    <x v="4"/>
    <x v="5"/>
    <x v="1"/>
    <s v="OFF-ST-10000036"/>
    <x v="1"/>
    <x v="4"/>
    <s v="Recycled Data-Pak for Archival Bound Computer Printouts, 12-1/2 x 12-1/2 x 16"/>
    <n v="197.58"/>
    <n v="2"/>
    <n v="0"/>
    <n v="53.346599999999995"/>
  </r>
  <r>
    <n v="1189"/>
    <s v="CA-2014-117212"/>
    <x v="3"/>
    <x v="425"/>
    <d v="2014-03-01T00:00:00"/>
    <s v="Second Class"/>
    <s v="BT-11530"/>
    <s v="Bradley Talbott"/>
    <x v="2"/>
    <x v="0"/>
    <x v="1"/>
    <x v="1"/>
    <x v="1"/>
    <x v="1"/>
    <s v="OFF-AP-10004532"/>
    <x v="1"/>
    <x v="9"/>
    <s v="Kensington 6 Outlet Guardian Standard Surge Protector"/>
    <n v="81.92"/>
    <n v="4"/>
    <n v="0"/>
    <n v="22.118400000000001"/>
  </r>
  <r>
    <n v="1190"/>
    <s v="CA-2014-117212"/>
    <x v="3"/>
    <x v="425"/>
    <d v="2014-03-01T00:00:00"/>
    <s v="Second Class"/>
    <s v="BT-11530"/>
    <s v="Bradley Talbott"/>
    <x v="2"/>
    <x v="0"/>
    <x v="1"/>
    <x v="1"/>
    <x v="1"/>
    <x v="1"/>
    <s v="TEC-PH-10004447"/>
    <x v="2"/>
    <x v="7"/>
    <s v="Toshiba IPT2010-SD IP Telephone"/>
    <n v="889.53600000000006"/>
    <n v="8"/>
    <n v="0.2"/>
    <n v="66.715199999999982"/>
  </r>
  <r>
    <n v="1191"/>
    <s v="CA-2014-117212"/>
    <x v="3"/>
    <x v="425"/>
    <d v="2014-03-01T00:00:00"/>
    <s v="Second Class"/>
    <s v="BT-11530"/>
    <s v="Bradley Talbott"/>
    <x v="2"/>
    <x v="0"/>
    <x v="1"/>
    <x v="1"/>
    <x v="1"/>
    <x v="1"/>
    <s v="FUR-CH-10003973"/>
    <x v="0"/>
    <x v="1"/>
    <s v="GuestStacker Chair with Chrome Finish Legs"/>
    <n v="892.22400000000005"/>
    <n v="3"/>
    <n v="0.2"/>
    <n v="89.222400000000022"/>
  </r>
  <r>
    <n v="1192"/>
    <s v="CA-2014-117212"/>
    <x v="3"/>
    <x v="425"/>
    <d v="2014-03-01T00:00:00"/>
    <s v="Second Class"/>
    <s v="BT-11530"/>
    <s v="Bradley Talbott"/>
    <x v="2"/>
    <x v="0"/>
    <x v="1"/>
    <x v="1"/>
    <x v="1"/>
    <x v="1"/>
    <s v="OFF-PA-10001970"/>
    <x v="1"/>
    <x v="10"/>
    <s v="Xerox 1908"/>
    <n v="223.92"/>
    <n v="4"/>
    <n v="0"/>
    <n v="109.7208"/>
  </r>
  <r>
    <n v="1193"/>
    <s v="CA-2014-117212"/>
    <x v="3"/>
    <x v="425"/>
    <d v="2014-03-01T00:00:00"/>
    <s v="Second Class"/>
    <s v="BT-11530"/>
    <s v="Bradley Talbott"/>
    <x v="2"/>
    <x v="0"/>
    <x v="1"/>
    <x v="1"/>
    <x v="1"/>
    <x v="1"/>
    <s v="OFF-PA-10000682"/>
    <x v="1"/>
    <x v="10"/>
    <s v="Xerox 1924"/>
    <n v="23.12"/>
    <n v="4"/>
    <n v="0"/>
    <n v="11.328800000000001"/>
  </r>
  <r>
    <n v="1194"/>
    <s v="US-2012-130519"/>
    <x v="1"/>
    <x v="426"/>
    <d v="2012-09-15T00:00:00"/>
    <s v="Same Day"/>
    <s v="NG-18355"/>
    <s v="Nat Gilpin"/>
    <x v="1"/>
    <x v="0"/>
    <x v="197"/>
    <x v="2"/>
    <x v="248"/>
    <x v="0"/>
    <s v="OFF-PA-10001937"/>
    <x v="1"/>
    <x v="10"/>
    <s v="Xerox 21"/>
    <n v="15.552000000000003"/>
    <n v="3"/>
    <n v="0.2"/>
    <n v="5.4432"/>
  </r>
  <r>
    <n v="1195"/>
    <s v="US-2012-130519"/>
    <x v="1"/>
    <x v="426"/>
    <d v="2012-09-15T00:00:00"/>
    <s v="Same Day"/>
    <s v="NG-18355"/>
    <s v="Nat Gilpin"/>
    <x v="1"/>
    <x v="0"/>
    <x v="197"/>
    <x v="2"/>
    <x v="248"/>
    <x v="0"/>
    <s v="FUR-FU-10002268"/>
    <x v="0"/>
    <x v="5"/>
    <s v="Ultra Door Push Plate"/>
    <n v="15.712000000000002"/>
    <n v="4"/>
    <n v="0.2"/>
    <n v="2.553199999999999"/>
  </r>
  <r>
    <n v="1196"/>
    <s v="US-2012-130519"/>
    <x v="1"/>
    <x v="426"/>
    <d v="2012-09-15T00:00:00"/>
    <s v="Same Day"/>
    <s v="NG-18355"/>
    <s v="Nat Gilpin"/>
    <x v="1"/>
    <x v="0"/>
    <x v="197"/>
    <x v="2"/>
    <x v="248"/>
    <x v="0"/>
    <s v="OFF-ST-10001321"/>
    <x v="1"/>
    <x v="4"/>
    <s v="Decoflex Hanging Personal Folder File, Blue"/>
    <n v="24.672000000000001"/>
    <n v="2"/>
    <n v="0.2"/>
    <n v="2.1588000000000021"/>
  </r>
  <r>
    <n v="1197"/>
    <s v="US-2012-130519"/>
    <x v="1"/>
    <x v="426"/>
    <d v="2012-09-15T00:00:00"/>
    <s v="Same Day"/>
    <s v="NG-18355"/>
    <s v="Nat Gilpin"/>
    <x v="1"/>
    <x v="0"/>
    <x v="197"/>
    <x v="2"/>
    <x v="248"/>
    <x v="0"/>
    <s v="FUR-FU-10003394"/>
    <x v="0"/>
    <x v="5"/>
    <s v="Tenex &quot;The Solids&quot; Textured Chair Mats"/>
    <n v="55.967999999999996"/>
    <n v="1"/>
    <n v="0.2"/>
    <n v="-2.098800000000006"/>
  </r>
  <r>
    <n v="1198"/>
    <s v="CA-2013-130946"/>
    <x v="0"/>
    <x v="143"/>
    <d v="2013-04-13T00:00:00"/>
    <s v="Standard Class"/>
    <s v="ZC-21910"/>
    <s v="Zuschuss Carroll"/>
    <x v="0"/>
    <x v="0"/>
    <x v="12"/>
    <x v="5"/>
    <x v="16"/>
    <x v="2"/>
    <s v="TEC-AC-10001990"/>
    <x v="2"/>
    <x v="11"/>
    <s v="Kensington Orbit Wireless Mobile Trackball for PC and Mac"/>
    <n v="431.92800000000005"/>
    <n v="9"/>
    <n v="0.2"/>
    <n v="64.789199999999951"/>
  </r>
  <r>
    <n v="1199"/>
    <s v="CA-2013-130946"/>
    <x v="0"/>
    <x v="143"/>
    <d v="2013-04-13T00:00:00"/>
    <s v="Standard Class"/>
    <s v="ZC-21910"/>
    <s v="Zuschuss Carroll"/>
    <x v="0"/>
    <x v="0"/>
    <x v="12"/>
    <x v="5"/>
    <x v="16"/>
    <x v="2"/>
    <s v="FUR-CH-10004540"/>
    <x v="0"/>
    <x v="1"/>
    <s v="Global Chrome Stack Chair"/>
    <n v="95.983999999999995"/>
    <n v="4"/>
    <n v="0.3"/>
    <n v="-4.1135999999999981"/>
  </r>
  <r>
    <n v="1200"/>
    <s v="CA-2013-130946"/>
    <x v="0"/>
    <x v="143"/>
    <d v="2013-04-13T00:00:00"/>
    <s v="Standard Class"/>
    <s v="ZC-21910"/>
    <s v="Zuschuss Carroll"/>
    <x v="0"/>
    <x v="0"/>
    <x v="12"/>
    <x v="5"/>
    <x v="16"/>
    <x v="2"/>
    <s v="OFF-BI-10004995"/>
    <x v="1"/>
    <x v="8"/>
    <s v="GBC DocuBind P400 Electric Binding System"/>
    <n v="1088.7919999999997"/>
    <n v="4"/>
    <n v="0.8"/>
    <n v="-1850.9464000000007"/>
  </r>
  <r>
    <n v="1201"/>
    <s v="CA-2013-114727"/>
    <x v="0"/>
    <x v="427"/>
    <d v="2013-07-25T00:00:00"/>
    <s v="Standard Class"/>
    <s v="LS-16945"/>
    <s v="Linda Southworth"/>
    <x v="1"/>
    <x v="0"/>
    <x v="60"/>
    <x v="22"/>
    <x v="76"/>
    <x v="1"/>
    <s v="FUR-CH-10002335"/>
    <x v="0"/>
    <x v="1"/>
    <s v="Hon GuestStacker Chair"/>
    <n v="544.00800000000004"/>
    <n v="3"/>
    <n v="0.2"/>
    <n v="40.800600000000003"/>
  </r>
  <r>
    <n v="1202"/>
    <s v="CA-2013-114727"/>
    <x v="0"/>
    <x v="427"/>
    <d v="2013-07-25T00:00:00"/>
    <s v="Standard Class"/>
    <s v="LS-16945"/>
    <s v="Linda Southworth"/>
    <x v="1"/>
    <x v="0"/>
    <x v="60"/>
    <x v="22"/>
    <x v="76"/>
    <x v="1"/>
    <s v="OFF-BI-10004967"/>
    <x v="1"/>
    <x v="8"/>
    <s v="Round Ring Binders"/>
    <n v="1.8720000000000003"/>
    <n v="3"/>
    <n v="0.7"/>
    <n v="-1.4352"/>
  </r>
  <r>
    <n v="1203"/>
    <s v="CA-2013-114727"/>
    <x v="0"/>
    <x v="427"/>
    <d v="2013-07-25T00:00:00"/>
    <s v="Standard Class"/>
    <s v="LS-16945"/>
    <s v="Linda Southworth"/>
    <x v="1"/>
    <x v="0"/>
    <x v="60"/>
    <x v="22"/>
    <x v="76"/>
    <x v="1"/>
    <s v="FUR-CH-10002331"/>
    <x v="0"/>
    <x v="1"/>
    <s v="Hon 4700 Series Mobuis Mid-Back Task Chairs with Adjustable Arms"/>
    <n v="854.35200000000009"/>
    <n v="3"/>
    <n v="0.2"/>
    <n v="10.679399999999873"/>
  </r>
  <r>
    <n v="1204"/>
    <s v="CA-2013-114727"/>
    <x v="0"/>
    <x v="427"/>
    <d v="2013-07-25T00:00:00"/>
    <s v="Standard Class"/>
    <s v="LS-16945"/>
    <s v="Linda Southworth"/>
    <x v="1"/>
    <x v="0"/>
    <x v="60"/>
    <x v="22"/>
    <x v="76"/>
    <x v="1"/>
    <s v="OFF-ST-10002292"/>
    <x v="1"/>
    <x v="4"/>
    <s v="Sauder Facets Collection Locker/File Cabinet, Sky Alder Finish"/>
    <n v="593.5680000000001"/>
    <n v="2"/>
    <n v="0.2"/>
    <n v="0"/>
  </r>
  <r>
    <n v="1205"/>
    <s v="CA-2013-114727"/>
    <x v="0"/>
    <x v="427"/>
    <d v="2013-07-25T00:00:00"/>
    <s v="Standard Class"/>
    <s v="LS-16945"/>
    <s v="Linda Southworth"/>
    <x v="1"/>
    <x v="0"/>
    <x v="60"/>
    <x v="22"/>
    <x v="76"/>
    <x v="1"/>
    <s v="OFF-ST-10000689"/>
    <x v="1"/>
    <x v="4"/>
    <s v="Fellowes Strictly Business Drawer File, Letter/Legal Size"/>
    <n v="338.04"/>
    <n v="3"/>
    <n v="0.2"/>
    <n v="-33.804000000000002"/>
  </r>
  <r>
    <n v="1206"/>
    <s v="CA-2014-133235"/>
    <x v="3"/>
    <x v="378"/>
    <d v="2014-08-05T00:00:00"/>
    <s v="First Class"/>
    <s v="LH-16750"/>
    <s v="Larry Hughes"/>
    <x v="0"/>
    <x v="0"/>
    <x v="35"/>
    <x v="3"/>
    <x v="43"/>
    <x v="0"/>
    <s v="TEC-PH-10002660"/>
    <x v="2"/>
    <x v="7"/>
    <s v="Nortel Networks T7316 E Nt8 B27"/>
    <n v="271.95999999999998"/>
    <n v="5"/>
    <n v="0.2"/>
    <n v="16.997500000000016"/>
  </r>
  <r>
    <n v="1207"/>
    <s v="CA-2013-137050"/>
    <x v="0"/>
    <x v="216"/>
    <d v="2013-07-19T00:00:00"/>
    <s v="Second Class"/>
    <s v="SW-20755"/>
    <s v="Steven Ward"/>
    <x v="1"/>
    <x v="0"/>
    <x v="20"/>
    <x v="15"/>
    <x v="29"/>
    <x v="3"/>
    <s v="OFF-ST-10004634"/>
    <x v="1"/>
    <x v="4"/>
    <s v="Personal Folder Holder, Ebony"/>
    <n v="11.21"/>
    <n v="1"/>
    <n v="0"/>
    <n v="3.3629999999999995"/>
  </r>
  <r>
    <n v="1208"/>
    <s v="CA-2013-137050"/>
    <x v="0"/>
    <x v="216"/>
    <d v="2013-07-19T00:00:00"/>
    <s v="Second Class"/>
    <s v="SW-20755"/>
    <s v="Steven Ward"/>
    <x v="1"/>
    <x v="0"/>
    <x v="20"/>
    <x v="15"/>
    <x v="29"/>
    <x v="3"/>
    <s v="OFF-BI-10002160"/>
    <x v="1"/>
    <x v="8"/>
    <s v="Acco Hanging Data Binders"/>
    <n v="9.1440000000000001"/>
    <n v="3"/>
    <n v="0.2"/>
    <n v="3.2003999999999997"/>
  </r>
  <r>
    <n v="1209"/>
    <s v="CA-2013-137050"/>
    <x v="0"/>
    <x v="216"/>
    <d v="2013-07-19T00:00:00"/>
    <s v="Second Class"/>
    <s v="SW-20755"/>
    <s v="Steven Ward"/>
    <x v="1"/>
    <x v="0"/>
    <x v="20"/>
    <x v="15"/>
    <x v="29"/>
    <x v="3"/>
    <s v="OFF-FA-10002988"/>
    <x v="1"/>
    <x v="13"/>
    <s v="Ideal Clamps"/>
    <n v="14.069999999999999"/>
    <n v="7"/>
    <n v="0"/>
    <n v="6.8942999999999994"/>
  </r>
  <r>
    <n v="1210"/>
    <s v="CA-2013-137050"/>
    <x v="0"/>
    <x v="216"/>
    <d v="2013-07-19T00:00:00"/>
    <s v="Second Class"/>
    <s v="SW-20755"/>
    <s v="Steven Ward"/>
    <x v="1"/>
    <x v="0"/>
    <x v="20"/>
    <x v="15"/>
    <x v="29"/>
    <x v="3"/>
    <s v="OFF-AR-10004999"/>
    <x v="1"/>
    <x v="6"/>
    <s v="Newell 315"/>
    <n v="41.86"/>
    <n v="7"/>
    <n v="0"/>
    <n v="10.465"/>
  </r>
  <r>
    <n v="1211"/>
    <s v="CA-2013-137050"/>
    <x v="0"/>
    <x v="216"/>
    <d v="2013-07-19T00:00:00"/>
    <s v="Second Class"/>
    <s v="SW-20755"/>
    <s v="Steven Ward"/>
    <x v="1"/>
    <x v="0"/>
    <x v="20"/>
    <x v="15"/>
    <x v="29"/>
    <x v="3"/>
    <s v="OFF-BI-10001031"/>
    <x v="1"/>
    <x v="8"/>
    <s v="Pressboard Data Binders by Wilson Jones"/>
    <n v="8.5440000000000005"/>
    <n v="2"/>
    <n v="0.2"/>
    <n v="2.8835999999999995"/>
  </r>
  <r>
    <n v="1212"/>
    <s v="CA-2013-137050"/>
    <x v="0"/>
    <x v="216"/>
    <d v="2013-07-19T00:00:00"/>
    <s v="Second Class"/>
    <s v="SW-20755"/>
    <s v="Steven Ward"/>
    <x v="1"/>
    <x v="0"/>
    <x v="20"/>
    <x v="15"/>
    <x v="29"/>
    <x v="3"/>
    <s v="FUR-BO-10004695"/>
    <x v="0"/>
    <x v="0"/>
    <s v="O'Sullivan 2-Door Barrister Bookcase in Odessa Pine"/>
    <n v="579.13599999999997"/>
    <n v="4"/>
    <n v="0.2"/>
    <n v="21.717599999999948"/>
  </r>
  <r>
    <n v="1213"/>
    <s v="US-2014-118087"/>
    <x v="3"/>
    <x v="428"/>
    <d v="2014-09-14T00:00:00"/>
    <s v="Standard Class"/>
    <s v="SP-20620"/>
    <s v="Stefania Perrino"/>
    <x v="1"/>
    <x v="0"/>
    <x v="10"/>
    <x v="9"/>
    <x v="63"/>
    <x v="3"/>
    <s v="FUR-CH-10004860"/>
    <x v="0"/>
    <x v="1"/>
    <s v="Global Low Back Tilter Chair"/>
    <n v="141.37199999999999"/>
    <n v="2"/>
    <n v="0.3"/>
    <n v="-48.470400000000019"/>
  </r>
  <r>
    <n v="1214"/>
    <s v="US-2014-118087"/>
    <x v="3"/>
    <x v="428"/>
    <d v="2014-09-14T00:00:00"/>
    <s v="Standard Class"/>
    <s v="SP-20620"/>
    <s v="Stefania Perrino"/>
    <x v="1"/>
    <x v="0"/>
    <x v="10"/>
    <x v="9"/>
    <x v="63"/>
    <x v="3"/>
    <s v="OFF-BI-10002432"/>
    <x v="1"/>
    <x v="8"/>
    <s v="Wilson Jones Standard D-Ring Binders"/>
    <n v="3.036"/>
    <n v="2"/>
    <n v="0.7"/>
    <n v="-2.3275999999999994"/>
  </r>
  <r>
    <n v="1215"/>
    <s v="US-2014-118087"/>
    <x v="3"/>
    <x v="428"/>
    <d v="2014-09-14T00:00:00"/>
    <s v="Standard Class"/>
    <s v="SP-20620"/>
    <s v="Stefania Perrino"/>
    <x v="1"/>
    <x v="0"/>
    <x v="10"/>
    <x v="9"/>
    <x v="63"/>
    <x v="3"/>
    <s v="OFF-BI-10000069"/>
    <x v="1"/>
    <x v="8"/>
    <s v="GBC Prepunched Paper, 19-Hole, for Binding Systems, 24-lb"/>
    <n v="4.503000000000001"/>
    <n v="1"/>
    <n v="0.7"/>
    <n v="-3.6024000000000012"/>
  </r>
  <r>
    <n v="1216"/>
    <s v="US-2014-118087"/>
    <x v="3"/>
    <x v="428"/>
    <d v="2014-09-14T00:00:00"/>
    <s v="Standard Class"/>
    <s v="SP-20620"/>
    <s v="Stefania Perrino"/>
    <x v="1"/>
    <x v="0"/>
    <x v="10"/>
    <x v="9"/>
    <x v="63"/>
    <x v="3"/>
    <s v="OFF-AR-10003602"/>
    <x v="1"/>
    <x v="6"/>
    <s v="Quartet Omega Colored Chalk, 12/Pack"/>
    <n v="4.6719999999999997"/>
    <n v="1"/>
    <n v="0.2"/>
    <n v="1.5767999999999998"/>
  </r>
  <r>
    <n v="1217"/>
    <s v="US-2014-118087"/>
    <x v="3"/>
    <x v="428"/>
    <d v="2014-09-14T00:00:00"/>
    <s v="Standard Class"/>
    <s v="SP-20620"/>
    <s v="Stefania Perrino"/>
    <x v="1"/>
    <x v="0"/>
    <x v="10"/>
    <x v="9"/>
    <x v="63"/>
    <x v="3"/>
    <s v="TEC-AC-10004469"/>
    <x v="2"/>
    <x v="11"/>
    <s v="Microsoft Sculpt Comfort Mouse"/>
    <n v="95.88000000000001"/>
    <n v="3"/>
    <n v="0.2"/>
    <n v="28.764000000000006"/>
  </r>
  <r>
    <n v="1218"/>
    <s v="US-2014-118087"/>
    <x v="3"/>
    <x v="428"/>
    <d v="2014-09-14T00:00:00"/>
    <s v="Standard Class"/>
    <s v="SP-20620"/>
    <s v="Stefania Perrino"/>
    <x v="1"/>
    <x v="0"/>
    <x v="10"/>
    <x v="9"/>
    <x v="63"/>
    <x v="3"/>
    <s v="FUR-FU-10001867"/>
    <x v="0"/>
    <x v="5"/>
    <s v="Eldon Expressions Punched Metal &amp; Wood Desk Accessories, Pewter &amp; Cherry"/>
    <n v="17.024000000000001"/>
    <n v="2"/>
    <n v="0.2"/>
    <n v="1.7024000000000008"/>
  </r>
  <r>
    <n v="1219"/>
    <s v="US-2014-118087"/>
    <x v="3"/>
    <x v="428"/>
    <d v="2014-09-14T00:00:00"/>
    <s v="Standard Class"/>
    <s v="SP-20620"/>
    <s v="Stefania Perrino"/>
    <x v="1"/>
    <x v="0"/>
    <x v="10"/>
    <x v="9"/>
    <x v="63"/>
    <x v="3"/>
    <s v="TEC-AC-10003174"/>
    <x v="2"/>
    <x v="11"/>
    <s v="Plantronics S12 Corded Telephone Headset System"/>
    <n v="258.69600000000003"/>
    <n v="3"/>
    <n v="0.2"/>
    <n v="64.674000000000007"/>
  </r>
  <r>
    <n v="1220"/>
    <s v="US-2014-118087"/>
    <x v="3"/>
    <x v="428"/>
    <d v="2014-09-14T00:00:00"/>
    <s v="Standard Class"/>
    <s v="SP-20620"/>
    <s v="Stefania Perrino"/>
    <x v="1"/>
    <x v="0"/>
    <x v="10"/>
    <x v="9"/>
    <x v="63"/>
    <x v="3"/>
    <s v="TEC-PH-10002200"/>
    <x v="2"/>
    <x v="7"/>
    <s v="Samsung Galaxy Note 2"/>
    <n v="1931.9579999999999"/>
    <n v="7"/>
    <n v="0.4"/>
    <n v="-386.3915999999997"/>
  </r>
  <r>
    <n v="1221"/>
    <s v="CA-2011-110184"/>
    <x v="2"/>
    <x v="136"/>
    <d v="2011-07-16T00:00:00"/>
    <s v="Standard Class"/>
    <s v="BF-11170"/>
    <s v="Ben Ferrer"/>
    <x v="2"/>
    <x v="0"/>
    <x v="1"/>
    <x v="1"/>
    <x v="1"/>
    <x v="1"/>
    <s v="OFF-ST-10000107"/>
    <x v="1"/>
    <x v="4"/>
    <s v="Fellowes Super Stor/Drawer"/>
    <n v="249.75"/>
    <n v="9"/>
    <n v="0"/>
    <n v="44.954999999999977"/>
  </r>
  <r>
    <n v="1222"/>
    <s v="CA-2011-110184"/>
    <x v="2"/>
    <x v="136"/>
    <d v="2011-07-16T00:00:00"/>
    <s v="Standard Class"/>
    <s v="BF-11170"/>
    <s v="Ben Ferrer"/>
    <x v="2"/>
    <x v="0"/>
    <x v="1"/>
    <x v="1"/>
    <x v="1"/>
    <x v="1"/>
    <s v="TEC-PH-10000439"/>
    <x v="2"/>
    <x v="7"/>
    <s v="GE DSL Phone Line Filter"/>
    <n v="255.93600000000004"/>
    <n v="8"/>
    <n v="0.2"/>
    <n v="28.792799999999971"/>
  </r>
  <r>
    <n v="1223"/>
    <s v="CA-2013-126004"/>
    <x v="0"/>
    <x v="429"/>
    <d v="2013-12-06T00:00:00"/>
    <s v="First Class"/>
    <s v="BM-11140"/>
    <s v="Becky Martin"/>
    <x v="0"/>
    <x v="0"/>
    <x v="20"/>
    <x v="15"/>
    <x v="23"/>
    <x v="3"/>
    <s v="FUR-FU-10001602"/>
    <x v="0"/>
    <x v="5"/>
    <s v="Eldon Delta Triangular Chair Mat, 52&quot; x 58&quot;, Clear"/>
    <n v="113.78999999999999"/>
    <n v="3"/>
    <n v="0"/>
    <n v="20.482199999999992"/>
  </r>
  <r>
    <n v="1224"/>
    <s v="CA-2013-126004"/>
    <x v="0"/>
    <x v="429"/>
    <d v="2013-12-06T00:00:00"/>
    <s v="First Class"/>
    <s v="BM-11140"/>
    <s v="Becky Martin"/>
    <x v="0"/>
    <x v="0"/>
    <x v="20"/>
    <x v="15"/>
    <x v="23"/>
    <x v="3"/>
    <s v="TEC-AC-10001432"/>
    <x v="2"/>
    <x v="11"/>
    <s v="Enermax Aurora Lite Keyboard"/>
    <n v="78.150000000000006"/>
    <n v="1"/>
    <n v="0"/>
    <n v="34.38600000000001"/>
  </r>
  <r>
    <n v="1225"/>
    <s v="CA-2013-126004"/>
    <x v="0"/>
    <x v="429"/>
    <d v="2013-12-06T00:00:00"/>
    <s v="First Class"/>
    <s v="BM-11140"/>
    <s v="Becky Martin"/>
    <x v="0"/>
    <x v="0"/>
    <x v="20"/>
    <x v="15"/>
    <x v="23"/>
    <x v="3"/>
    <s v="OFF-BI-10004656"/>
    <x v="1"/>
    <x v="8"/>
    <s v="Peel &amp; Stick Add-On Corner Pockets"/>
    <n v="1.7280000000000002"/>
    <n v="1"/>
    <n v="0.2"/>
    <n v="0.60479999999999989"/>
  </r>
  <r>
    <n v="1226"/>
    <s v="CA-2013-126004"/>
    <x v="0"/>
    <x v="429"/>
    <d v="2013-12-06T00:00:00"/>
    <s v="First Class"/>
    <s v="BM-11140"/>
    <s v="Becky Martin"/>
    <x v="0"/>
    <x v="0"/>
    <x v="20"/>
    <x v="15"/>
    <x v="23"/>
    <x v="3"/>
    <s v="OFF-PA-10001685"/>
    <x v="1"/>
    <x v="10"/>
    <s v="Staples"/>
    <n v="40.56"/>
    <n v="4"/>
    <n v="0"/>
    <n v="19.874400000000001"/>
  </r>
  <r>
    <n v="1227"/>
    <s v="CA-2013-126004"/>
    <x v="0"/>
    <x v="429"/>
    <d v="2013-12-06T00:00:00"/>
    <s v="First Class"/>
    <s v="BM-11140"/>
    <s v="Becky Martin"/>
    <x v="0"/>
    <x v="0"/>
    <x v="20"/>
    <x v="15"/>
    <x v="23"/>
    <x v="3"/>
    <s v="OFF-ST-10001418"/>
    <x v="1"/>
    <x v="4"/>
    <s v="Carina Media Storage Towers in Natural &amp; Black"/>
    <n v="182.94"/>
    <n v="3"/>
    <n v="0"/>
    <n v="3.6587999999999994"/>
  </r>
  <r>
    <n v="1228"/>
    <s v="CA-2013-126004"/>
    <x v="0"/>
    <x v="429"/>
    <d v="2013-12-06T00:00:00"/>
    <s v="First Class"/>
    <s v="BM-11140"/>
    <s v="Becky Martin"/>
    <x v="0"/>
    <x v="0"/>
    <x v="20"/>
    <x v="15"/>
    <x v="23"/>
    <x v="3"/>
    <s v="OFF-ST-10000676"/>
    <x v="1"/>
    <x v="4"/>
    <s v="Fellowes Econo/Stor Drawers"/>
    <n v="193.86"/>
    <n v="2"/>
    <n v="0"/>
    <n v="11.631599999999992"/>
  </r>
  <r>
    <n v="1229"/>
    <s v="CA-2014-100013"/>
    <x v="3"/>
    <x v="44"/>
    <d v="2014-11-12T00:00:00"/>
    <s v="Standard Class"/>
    <s v="ZC-21910"/>
    <s v="Zuschuss Carroll"/>
    <x v="0"/>
    <x v="0"/>
    <x v="1"/>
    <x v="1"/>
    <x v="62"/>
    <x v="1"/>
    <s v="OFF-EN-10001219"/>
    <x v="1"/>
    <x v="12"/>
    <s v="#10- 4 1/8&quot; x 9 1/2&quot; Security-Tint Envelopes"/>
    <n v="15.28"/>
    <n v="2"/>
    <n v="0"/>
    <n v="7.4871999999999996"/>
  </r>
  <r>
    <n v="1230"/>
    <s v="CA-2014-100013"/>
    <x v="3"/>
    <x v="44"/>
    <d v="2014-11-12T00:00:00"/>
    <s v="Standard Class"/>
    <s v="ZC-21910"/>
    <s v="Zuschuss Carroll"/>
    <x v="0"/>
    <x v="0"/>
    <x v="1"/>
    <x v="1"/>
    <x v="62"/>
    <x v="1"/>
    <s v="FUR-FU-10001424"/>
    <x v="0"/>
    <x v="5"/>
    <s v="Dax Clear Box Frame"/>
    <n v="8.73"/>
    <n v="1"/>
    <n v="0"/>
    <n v="2.9681999999999995"/>
  </r>
  <r>
    <n v="1231"/>
    <s v="CA-2014-100013"/>
    <x v="3"/>
    <x v="44"/>
    <d v="2014-11-12T00:00:00"/>
    <s v="Standard Class"/>
    <s v="ZC-21910"/>
    <s v="Zuschuss Carroll"/>
    <x v="0"/>
    <x v="0"/>
    <x v="1"/>
    <x v="1"/>
    <x v="62"/>
    <x v="1"/>
    <s v="OFF-AR-10001022"/>
    <x v="1"/>
    <x v="6"/>
    <s v="SANFORD Liquid Accent Tank-Style Highlighters"/>
    <n v="5.68"/>
    <n v="2"/>
    <n v="0"/>
    <n v="1.7607999999999997"/>
  </r>
  <r>
    <n v="1232"/>
    <s v="CA-2012-132570"/>
    <x v="1"/>
    <x v="89"/>
    <d v="2012-11-02T00:00:00"/>
    <s v="Second Class"/>
    <s v="KT-16480"/>
    <s v="Kean Thornton"/>
    <x v="0"/>
    <x v="0"/>
    <x v="198"/>
    <x v="15"/>
    <x v="249"/>
    <x v="3"/>
    <s v="OFF-AR-10000369"/>
    <x v="1"/>
    <x v="6"/>
    <s v="Design Ebony Sketching Pencil"/>
    <n v="2.78"/>
    <n v="2"/>
    <n v="0"/>
    <n v="0.72279999999999989"/>
  </r>
  <r>
    <n v="1233"/>
    <s v="CA-2012-132570"/>
    <x v="1"/>
    <x v="89"/>
    <d v="2012-11-02T00:00:00"/>
    <s v="Second Class"/>
    <s v="KT-16480"/>
    <s v="Kean Thornton"/>
    <x v="0"/>
    <x v="0"/>
    <x v="198"/>
    <x v="15"/>
    <x v="249"/>
    <x v="3"/>
    <s v="OFF-EN-10003055"/>
    <x v="1"/>
    <x v="12"/>
    <s v="Blue String-Tie &amp; Button Interoffice Envelopes, 10 x 13"/>
    <n v="79.959999999999994"/>
    <n v="2"/>
    <n v="0"/>
    <n v="35.981999999999992"/>
  </r>
  <r>
    <n v="1234"/>
    <s v="CA-2013-153682"/>
    <x v="0"/>
    <x v="198"/>
    <d v="2013-06-02T00:00:00"/>
    <s v="First Class"/>
    <s v="BG-11695"/>
    <s v="Brooke Gillingham"/>
    <x v="1"/>
    <x v="0"/>
    <x v="74"/>
    <x v="24"/>
    <x v="93"/>
    <x v="3"/>
    <s v="TEC-CO-10001046"/>
    <x v="2"/>
    <x v="16"/>
    <s v="Canon Imageclass D680 Copier / Fax"/>
    <n v="839.98799999999994"/>
    <n v="2"/>
    <n v="0.4"/>
    <n v="69.99899999999991"/>
  </r>
  <r>
    <n v="1235"/>
    <s v="CA-2013-144344"/>
    <x v="0"/>
    <x v="99"/>
    <d v="2013-10-29T00:00:00"/>
    <s v="Same Day"/>
    <s v="PG-18820"/>
    <s v="Patrick Gardner"/>
    <x v="0"/>
    <x v="0"/>
    <x v="199"/>
    <x v="2"/>
    <x v="250"/>
    <x v="0"/>
    <s v="FUR-FU-10000076"/>
    <x v="0"/>
    <x v="5"/>
    <s v="24-Hour Round Wall Clock"/>
    <n v="47.952000000000005"/>
    <n v="3"/>
    <n v="0.2"/>
    <n v="13.786200000000006"/>
  </r>
  <r>
    <n v="1236"/>
    <s v="CA-2013-144344"/>
    <x v="0"/>
    <x v="99"/>
    <d v="2013-10-29T00:00:00"/>
    <s v="Same Day"/>
    <s v="PG-18820"/>
    <s v="Patrick Gardner"/>
    <x v="0"/>
    <x v="0"/>
    <x v="199"/>
    <x v="2"/>
    <x v="250"/>
    <x v="0"/>
    <s v="OFF-BI-10003719"/>
    <x v="1"/>
    <x v="8"/>
    <s v="Large Capacity Hanging Post Binders"/>
    <n v="37.425000000000004"/>
    <n v="5"/>
    <n v="0.7"/>
    <n v="-29.940000000000012"/>
  </r>
  <r>
    <n v="1237"/>
    <s v="CA-2013-144344"/>
    <x v="0"/>
    <x v="99"/>
    <d v="2013-10-29T00:00:00"/>
    <s v="Same Day"/>
    <s v="PG-18820"/>
    <s v="Patrick Gardner"/>
    <x v="0"/>
    <x v="0"/>
    <x v="199"/>
    <x v="2"/>
    <x v="250"/>
    <x v="0"/>
    <s v="FUR-FU-10003268"/>
    <x v="0"/>
    <x v="5"/>
    <s v="Eldon Radial Chair Mat for Low to Medium Pile Carpets"/>
    <n v="63.967999999999996"/>
    <n v="2"/>
    <n v="0.2"/>
    <n v="0"/>
  </r>
  <r>
    <n v="1238"/>
    <s v="CA-2013-144344"/>
    <x v="0"/>
    <x v="99"/>
    <d v="2013-10-29T00:00:00"/>
    <s v="Same Day"/>
    <s v="PG-18820"/>
    <s v="Patrick Gardner"/>
    <x v="0"/>
    <x v="0"/>
    <x v="199"/>
    <x v="2"/>
    <x v="250"/>
    <x v="0"/>
    <s v="FUR-FU-10003553"/>
    <x v="0"/>
    <x v="5"/>
    <s v="Howard Miller 13-1/2&quot; Diameter Rosebrook Wall Clock"/>
    <n v="165.048"/>
    <n v="3"/>
    <n v="0.2"/>
    <n v="41.262"/>
  </r>
  <r>
    <n v="1239"/>
    <s v="CA-2011-127012"/>
    <x v="2"/>
    <x v="430"/>
    <d v="2011-08-15T00:00:00"/>
    <s v="Standard Class"/>
    <s v="GM-14680"/>
    <s v="Greg Matthias"/>
    <x v="0"/>
    <x v="0"/>
    <x v="4"/>
    <x v="4"/>
    <x v="59"/>
    <x v="1"/>
    <s v="FUR-FU-10003691"/>
    <x v="0"/>
    <x v="5"/>
    <s v="Eldon Image Series Desk Accessories, Ebony"/>
    <n v="12.35"/>
    <n v="1"/>
    <n v="0"/>
    <n v="5.4340000000000002"/>
  </r>
  <r>
    <n v="1240"/>
    <s v="CA-2011-127012"/>
    <x v="2"/>
    <x v="430"/>
    <d v="2011-08-15T00:00:00"/>
    <s v="Standard Class"/>
    <s v="GM-14680"/>
    <s v="Greg Matthias"/>
    <x v="0"/>
    <x v="0"/>
    <x v="4"/>
    <x v="4"/>
    <x v="59"/>
    <x v="1"/>
    <s v="OFF-AR-10003903"/>
    <x v="1"/>
    <x v="6"/>
    <s v="Sanford 52201 APSCO Electric Pencil Sharpener"/>
    <n v="40.97"/>
    <n v="1"/>
    <n v="0"/>
    <n v="10.652200000000001"/>
  </r>
  <r>
    <n v="1241"/>
    <s v="CA-2011-127012"/>
    <x v="2"/>
    <x v="430"/>
    <d v="2011-08-15T00:00:00"/>
    <s v="Standard Class"/>
    <s v="GM-14680"/>
    <s v="Greg Matthias"/>
    <x v="0"/>
    <x v="0"/>
    <x v="4"/>
    <x v="4"/>
    <x v="59"/>
    <x v="1"/>
    <s v="OFF-FA-10004854"/>
    <x v="1"/>
    <x v="13"/>
    <s v="Vinyl Coated Wire Paper Clips in Organizer Box, 800/Box"/>
    <n v="22.96"/>
    <n v="2"/>
    <n v="0"/>
    <n v="10.7912"/>
  </r>
  <r>
    <n v="1242"/>
    <s v="CA-2013-128727"/>
    <x v="0"/>
    <x v="48"/>
    <d v="2013-09-05T00:00:00"/>
    <s v="Standard Class"/>
    <s v="MO-17800"/>
    <s v="Meg O'Connel"/>
    <x v="2"/>
    <x v="0"/>
    <x v="20"/>
    <x v="15"/>
    <x v="23"/>
    <x v="3"/>
    <s v="TEC-PH-10003442"/>
    <x v="2"/>
    <x v="7"/>
    <s v="Samsung Replacement EH64AVFWE Premium Headset"/>
    <n v="22"/>
    <n v="4"/>
    <n v="0"/>
    <n v="5.5"/>
  </r>
  <r>
    <n v="1243"/>
    <s v="US-2013-162859"/>
    <x v="0"/>
    <x v="431"/>
    <d v="2013-02-22T00:00:00"/>
    <s v="Standard Class"/>
    <s v="PG-18820"/>
    <s v="Patrick Gardner"/>
    <x v="0"/>
    <x v="0"/>
    <x v="20"/>
    <x v="15"/>
    <x v="29"/>
    <x v="3"/>
    <s v="OFF-BI-10004519"/>
    <x v="1"/>
    <x v="8"/>
    <s v="GBC DocuBind P100 Manual Binding Machine"/>
    <n v="398.35199999999998"/>
    <n v="3"/>
    <n v="0.2"/>
    <n v="124.48499999999999"/>
  </r>
  <r>
    <n v="1244"/>
    <s v="US-2013-162859"/>
    <x v="0"/>
    <x v="431"/>
    <d v="2013-02-22T00:00:00"/>
    <s v="Standard Class"/>
    <s v="PG-18820"/>
    <s v="Patrick Gardner"/>
    <x v="0"/>
    <x v="0"/>
    <x v="20"/>
    <x v="15"/>
    <x v="29"/>
    <x v="3"/>
    <s v="OFF-FA-10000304"/>
    <x v="1"/>
    <x v="13"/>
    <s v="Advantus Push Pins"/>
    <n v="8.7200000000000006"/>
    <n v="4"/>
    <n v="0"/>
    <n v="3.5752000000000006"/>
  </r>
  <r>
    <n v="1245"/>
    <s v="CA-2014-133641"/>
    <x v="3"/>
    <x v="304"/>
    <d v="2014-05-22T00:00:00"/>
    <s v="Standard Class"/>
    <s v="EJ-14155"/>
    <s v="Eva Jacobs"/>
    <x v="0"/>
    <x v="0"/>
    <x v="200"/>
    <x v="35"/>
    <x v="251"/>
    <x v="0"/>
    <s v="OFF-EN-10004955"/>
    <x v="1"/>
    <x v="12"/>
    <s v="Fashion Color Clasp Envelopes"/>
    <n v="48.69"/>
    <n v="9"/>
    <n v="0"/>
    <n v="23.8581"/>
  </r>
  <r>
    <n v="1246"/>
    <s v="CA-2011-168494"/>
    <x v="2"/>
    <x v="432"/>
    <d v="2011-12-14T00:00:00"/>
    <s v="Second Class"/>
    <s v="NP-18700"/>
    <s v="Nora Preis"/>
    <x v="0"/>
    <x v="0"/>
    <x v="201"/>
    <x v="1"/>
    <x v="252"/>
    <x v="1"/>
    <s v="FUR-TA-10004619"/>
    <x v="0"/>
    <x v="3"/>
    <s v="Hon Non-Folding Utility Tables"/>
    <n v="764.6880000000001"/>
    <n v="6"/>
    <n v="0.2"/>
    <n v="95.585999999999899"/>
  </r>
  <r>
    <n v="1247"/>
    <s v="CA-2011-168494"/>
    <x v="2"/>
    <x v="432"/>
    <d v="2011-12-14T00:00:00"/>
    <s v="Second Class"/>
    <s v="NP-18700"/>
    <s v="Nora Preis"/>
    <x v="0"/>
    <x v="0"/>
    <x v="201"/>
    <x v="1"/>
    <x v="252"/>
    <x v="1"/>
    <s v="FUR-TA-10003473"/>
    <x v="0"/>
    <x v="3"/>
    <s v="Bretford Rectangular Conference Table Tops"/>
    <n v="3610.848"/>
    <n v="12"/>
    <n v="0.2"/>
    <n v="135.4068000000002"/>
  </r>
  <r>
    <n v="1248"/>
    <s v="CA-2011-168494"/>
    <x v="2"/>
    <x v="432"/>
    <d v="2011-12-14T00:00:00"/>
    <s v="Second Class"/>
    <s v="NP-18700"/>
    <s v="Nora Preis"/>
    <x v="0"/>
    <x v="0"/>
    <x v="201"/>
    <x v="1"/>
    <x v="252"/>
    <x v="1"/>
    <s v="FUR-BO-10004467"/>
    <x v="0"/>
    <x v="0"/>
    <s v="Bestar Classic Bookcase"/>
    <n v="254.97449999999998"/>
    <n v="3"/>
    <n v="0.15"/>
    <n v="11.998799999999989"/>
  </r>
  <r>
    <n v="1249"/>
    <s v="CA-2014-115602"/>
    <x v="3"/>
    <x v="404"/>
    <d v="2014-12-25T00:00:00"/>
    <s v="Standard Class"/>
    <s v="DJ-13630"/>
    <s v="Doug Jacobs"/>
    <x v="0"/>
    <x v="0"/>
    <x v="20"/>
    <x v="15"/>
    <x v="29"/>
    <x v="3"/>
    <s v="OFF-AR-10002280"/>
    <x v="1"/>
    <x v="6"/>
    <s v="Staples"/>
    <n v="38.82"/>
    <n v="6"/>
    <n v="0"/>
    <n v="17.468999999999998"/>
  </r>
  <r>
    <n v="1250"/>
    <s v="CA-2014-115602"/>
    <x v="3"/>
    <x v="404"/>
    <d v="2014-12-25T00:00:00"/>
    <s v="Standard Class"/>
    <s v="DJ-13630"/>
    <s v="Doug Jacobs"/>
    <x v="0"/>
    <x v="0"/>
    <x v="20"/>
    <x v="15"/>
    <x v="29"/>
    <x v="3"/>
    <s v="FUR-CH-10001708"/>
    <x v="0"/>
    <x v="1"/>
    <s v="Office Star - Contemporary Swivel Chair with Padded Adjustable Arms and Flex Back"/>
    <n v="1141.9379999999999"/>
    <n v="9"/>
    <n v="0.1"/>
    <n v="139.57019999999989"/>
  </r>
  <r>
    <n v="1251"/>
    <s v="CA-2014-115602"/>
    <x v="3"/>
    <x v="404"/>
    <d v="2014-12-25T00:00:00"/>
    <s v="Standard Class"/>
    <s v="DJ-13630"/>
    <s v="Doug Jacobs"/>
    <x v="0"/>
    <x v="0"/>
    <x v="20"/>
    <x v="15"/>
    <x v="29"/>
    <x v="3"/>
    <s v="OFF-AP-10000891"/>
    <x v="1"/>
    <x v="9"/>
    <s v="Kensington 7 Outlet MasterPiece HOMEOFFICE Power Control Center"/>
    <n v="1704.56"/>
    <n v="13"/>
    <n v="0"/>
    <n v="511.36799999999999"/>
  </r>
  <r>
    <n v="1252"/>
    <s v="CA-2014-115602"/>
    <x v="3"/>
    <x v="404"/>
    <d v="2014-12-25T00:00:00"/>
    <s v="Standard Class"/>
    <s v="DJ-13630"/>
    <s v="Doug Jacobs"/>
    <x v="0"/>
    <x v="0"/>
    <x v="20"/>
    <x v="15"/>
    <x v="29"/>
    <x v="3"/>
    <s v="OFF-AR-10000462"/>
    <x v="1"/>
    <x v="6"/>
    <s v="Sanford Pocket Accent Highlighters"/>
    <n v="3.2"/>
    <n v="2"/>
    <n v="0"/>
    <n v="1.3760000000000003"/>
  </r>
  <r>
    <n v="1253"/>
    <s v="CA-2012-154956"/>
    <x v="1"/>
    <x v="433"/>
    <d v="2012-07-09T00:00:00"/>
    <s v="Standard Class"/>
    <s v="IM-15070"/>
    <s v="Irene Maddox"/>
    <x v="0"/>
    <x v="0"/>
    <x v="158"/>
    <x v="6"/>
    <x v="201"/>
    <x v="2"/>
    <s v="TEC-PH-10004165"/>
    <x v="2"/>
    <x v="7"/>
    <s v="Mitel MiVoice 5330e IP Phone"/>
    <n v="1099.96"/>
    <n v="4"/>
    <n v="0"/>
    <n v="285.9896"/>
  </r>
  <r>
    <n v="1254"/>
    <s v="CA-2014-144638"/>
    <x v="3"/>
    <x v="434"/>
    <d v="2014-03-15T00:00:00"/>
    <s v="Standard Class"/>
    <s v="MH-18115"/>
    <s v="Mick Hernandez"/>
    <x v="2"/>
    <x v="0"/>
    <x v="142"/>
    <x v="9"/>
    <x v="181"/>
    <x v="3"/>
    <s v="OFF-AR-10003958"/>
    <x v="1"/>
    <x v="6"/>
    <s v="Newell 337"/>
    <n v="5.2480000000000002"/>
    <n v="2"/>
    <n v="0.2"/>
    <n v="0.59039999999999915"/>
  </r>
  <r>
    <n v="1255"/>
    <s v="CA-2014-144638"/>
    <x v="3"/>
    <x v="434"/>
    <d v="2014-03-15T00:00:00"/>
    <s v="Standard Class"/>
    <s v="MH-18115"/>
    <s v="Mick Hernandez"/>
    <x v="2"/>
    <x v="0"/>
    <x v="142"/>
    <x v="9"/>
    <x v="181"/>
    <x v="3"/>
    <s v="TEC-PH-10000149"/>
    <x v="2"/>
    <x v="7"/>
    <s v="Cisco SPA525G2 IP Phone - Wireless"/>
    <n v="35.909999999999997"/>
    <n v="3"/>
    <n v="0.4"/>
    <n v="-8.3790000000000031"/>
  </r>
  <r>
    <n v="1256"/>
    <s v="CA-2014-144638"/>
    <x v="3"/>
    <x v="434"/>
    <d v="2014-03-15T00:00:00"/>
    <s v="Standard Class"/>
    <s v="MH-18115"/>
    <s v="Mick Hernandez"/>
    <x v="2"/>
    <x v="0"/>
    <x v="142"/>
    <x v="9"/>
    <x v="181"/>
    <x v="3"/>
    <s v="FUR-FU-10003724"/>
    <x v="0"/>
    <x v="5"/>
    <s v="Westinghouse Clip-On Gooseneck Lamps"/>
    <n v="6.6959999999999997"/>
    <n v="1"/>
    <n v="0.2"/>
    <n v="0.50219999999999976"/>
  </r>
  <r>
    <n v="1257"/>
    <s v="CA-2014-144638"/>
    <x v="3"/>
    <x v="434"/>
    <d v="2014-03-15T00:00:00"/>
    <s v="Standard Class"/>
    <s v="MH-18115"/>
    <s v="Mick Hernandez"/>
    <x v="2"/>
    <x v="0"/>
    <x v="142"/>
    <x v="9"/>
    <x v="181"/>
    <x v="3"/>
    <s v="FUR-FU-10003535"/>
    <x v="0"/>
    <x v="5"/>
    <s v="Howard Miller Distant Time Traveler Alarm Clock"/>
    <n v="43.872000000000007"/>
    <n v="2"/>
    <n v="0.2"/>
    <n v="11.516399999999999"/>
  </r>
  <r>
    <n v="1258"/>
    <s v="US-2013-168620"/>
    <x v="0"/>
    <x v="435"/>
    <d v="2013-12-29T00:00:00"/>
    <s v="Second Class"/>
    <s v="RB-19795"/>
    <s v="Ross Baird"/>
    <x v="2"/>
    <x v="0"/>
    <x v="35"/>
    <x v="3"/>
    <x v="43"/>
    <x v="0"/>
    <s v="OFF-BI-10001575"/>
    <x v="1"/>
    <x v="8"/>
    <s v="GBC Linen Binding Covers"/>
    <n v="27.882000000000005"/>
    <n v="3"/>
    <n v="0.7"/>
    <n v="-20.446799999999996"/>
  </r>
  <r>
    <n v="1259"/>
    <s v="US-2013-168620"/>
    <x v="0"/>
    <x v="435"/>
    <d v="2013-12-29T00:00:00"/>
    <s v="Second Class"/>
    <s v="RB-19795"/>
    <s v="Ross Baird"/>
    <x v="2"/>
    <x v="0"/>
    <x v="35"/>
    <x v="3"/>
    <x v="43"/>
    <x v="0"/>
    <s v="OFF-ST-10003716"/>
    <x v="1"/>
    <x v="4"/>
    <s v="Tennsco Double-Tier Lockers"/>
    <n v="540.048"/>
    <n v="3"/>
    <n v="0.2"/>
    <n v="-47.254199999999997"/>
  </r>
  <r>
    <n v="1260"/>
    <s v="US-2013-168620"/>
    <x v="0"/>
    <x v="435"/>
    <d v="2013-12-29T00:00:00"/>
    <s v="Second Class"/>
    <s v="RB-19795"/>
    <s v="Ross Baird"/>
    <x v="2"/>
    <x v="0"/>
    <x v="35"/>
    <x v="3"/>
    <x v="43"/>
    <x v="0"/>
    <s v="TEC-AC-10004469"/>
    <x v="2"/>
    <x v="11"/>
    <s v="Microsoft Sculpt Comfort Mouse"/>
    <n v="255.68000000000004"/>
    <n v="8"/>
    <n v="0.2"/>
    <n v="76.704000000000008"/>
  </r>
  <r>
    <n v="1261"/>
    <s v="CA-2014-117079"/>
    <x v="3"/>
    <x v="436"/>
    <d v="2014-10-28T00:00:00"/>
    <s v="Standard Class"/>
    <s v="JR-15700"/>
    <s v="Jocasta Rupert"/>
    <x v="0"/>
    <x v="0"/>
    <x v="108"/>
    <x v="2"/>
    <x v="133"/>
    <x v="0"/>
    <s v="TEC-PH-10004586"/>
    <x v="2"/>
    <x v="7"/>
    <s v="Wilson SignalBoost 841262 DB PRO Amplifier Kit"/>
    <n v="863.87999999999988"/>
    <n v="3"/>
    <n v="0.2"/>
    <n v="107.98499999999996"/>
  </r>
  <r>
    <n v="1262"/>
    <s v="US-2013-144393"/>
    <x v="0"/>
    <x v="99"/>
    <d v="2013-11-05T00:00:00"/>
    <s v="Standard Class"/>
    <s v="SM-20950"/>
    <s v="Suzanne McNair"/>
    <x v="1"/>
    <x v="0"/>
    <x v="202"/>
    <x v="3"/>
    <x v="253"/>
    <x v="0"/>
    <s v="OFF-BI-10004236"/>
    <x v="1"/>
    <x v="8"/>
    <s v="XtraLife ClearVue Slant-D Ring Binder, White, 3&quot;"/>
    <n v="17.616000000000003"/>
    <n v="4"/>
    <n v="0.7"/>
    <n v="-14.0928"/>
  </r>
  <r>
    <n v="1263"/>
    <s v="CA-2014-105053"/>
    <x v="3"/>
    <x v="437"/>
    <d v="2014-07-10T00:00:00"/>
    <s v="Second Class"/>
    <s v="CS-12355"/>
    <s v="Christine Sundaresam"/>
    <x v="0"/>
    <x v="0"/>
    <x v="85"/>
    <x v="15"/>
    <x v="254"/>
    <x v="3"/>
    <s v="OFF-BI-10001634"/>
    <x v="1"/>
    <x v="8"/>
    <s v="Wilson Jones Active Use Binders"/>
    <n v="17.472000000000001"/>
    <n v="3"/>
    <n v="0.2"/>
    <n v="6.3336000000000006"/>
  </r>
  <r>
    <n v="1264"/>
    <s v="CA-2013-155992"/>
    <x v="0"/>
    <x v="393"/>
    <d v="2013-10-03T00:00:00"/>
    <s v="First Class"/>
    <s v="CC-12220"/>
    <s v="Chris Cortes"/>
    <x v="0"/>
    <x v="0"/>
    <x v="189"/>
    <x v="14"/>
    <x v="240"/>
    <x v="2"/>
    <s v="TEC-PH-10000215"/>
    <x v="2"/>
    <x v="7"/>
    <s v="Plantronics Cordless Phone Headset with In-line Volume - M214C"/>
    <n v="69.900000000000006"/>
    <n v="2"/>
    <n v="0"/>
    <n v="18.873000000000005"/>
  </r>
  <r>
    <n v="1265"/>
    <s v="CA-2013-155992"/>
    <x v="0"/>
    <x v="393"/>
    <d v="2013-10-03T00:00:00"/>
    <s v="First Class"/>
    <s v="CC-12220"/>
    <s v="Chris Cortes"/>
    <x v="0"/>
    <x v="0"/>
    <x v="189"/>
    <x v="14"/>
    <x v="240"/>
    <x v="2"/>
    <s v="FUR-FU-10003724"/>
    <x v="0"/>
    <x v="5"/>
    <s v="Westinghouse Clip-On Gooseneck Lamps"/>
    <n v="41.849999999999994"/>
    <n v="5"/>
    <n v="0"/>
    <n v="10.880999999999998"/>
  </r>
  <r>
    <n v="1266"/>
    <s v="CA-2014-110380"/>
    <x v="3"/>
    <x v="264"/>
    <d v="2014-09-08T00:00:00"/>
    <s v="Standard Class"/>
    <s v="PF-19225"/>
    <s v="Phillip Flathmann"/>
    <x v="0"/>
    <x v="0"/>
    <x v="8"/>
    <x v="1"/>
    <x v="34"/>
    <x v="1"/>
    <s v="OFF-AR-10000422"/>
    <x v="1"/>
    <x v="6"/>
    <s v="Pencil and Crayon Sharpener"/>
    <n v="6.57"/>
    <n v="3"/>
    <n v="0"/>
    <n v="1.7738999999999998"/>
  </r>
  <r>
    <n v="1267"/>
    <s v="US-2011-167738"/>
    <x v="2"/>
    <x v="163"/>
    <d v="2011-12-29T00:00:00"/>
    <s v="Standard Class"/>
    <s v="JC-16105"/>
    <s v="Julie Creighton"/>
    <x v="1"/>
    <x v="0"/>
    <x v="1"/>
    <x v="1"/>
    <x v="62"/>
    <x v="1"/>
    <s v="OFF-ST-10003306"/>
    <x v="1"/>
    <x v="4"/>
    <s v="Letter Size Cart"/>
    <n v="142.86000000000001"/>
    <n v="1"/>
    <n v="0"/>
    <n v="41.429399999999987"/>
  </r>
  <r>
    <n v="1268"/>
    <s v="US-2011-167738"/>
    <x v="2"/>
    <x v="163"/>
    <d v="2011-12-29T00:00:00"/>
    <s v="Standard Class"/>
    <s v="JC-16105"/>
    <s v="Julie Creighton"/>
    <x v="1"/>
    <x v="0"/>
    <x v="1"/>
    <x v="1"/>
    <x v="62"/>
    <x v="1"/>
    <s v="FUR-CH-10001146"/>
    <x v="0"/>
    <x v="1"/>
    <s v="Global Value Mid-Back Manager's Chair, Gray"/>
    <n v="292.27200000000005"/>
    <n v="6"/>
    <n v="0.2"/>
    <n v="18.266999999999967"/>
  </r>
  <r>
    <n v="1269"/>
    <s v="CA-2014-121412"/>
    <x v="3"/>
    <x v="397"/>
    <d v="2014-09-28T00:00:00"/>
    <s v="Standard Class"/>
    <s v="BG-11695"/>
    <s v="Brooke Gillingham"/>
    <x v="1"/>
    <x v="0"/>
    <x v="103"/>
    <x v="22"/>
    <x v="127"/>
    <x v="1"/>
    <s v="FUR-FU-10000246"/>
    <x v="0"/>
    <x v="5"/>
    <s v="Aluminum Document Frame"/>
    <n v="29.328000000000003"/>
    <n v="3"/>
    <n v="0.2"/>
    <n v="3.665999999999995"/>
  </r>
  <r>
    <n v="1270"/>
    <s v="CA-2014-100426"/>
    <x v="3"/>
    <x v="400"/>
    <d v="2014-06-09T00:00:00"/>
    <s v="Standard Class"/>
    <s v="DC-12850"/>
    <s v="Dan Campbell"/>
    <x v="0"/>
    <x v="0"/>
    <x v="159"/>
    <x v="19"/>
    <x v="255"/>
    <x v="0"/>
    <s v="OFF-PA-10002870"/>
    <x v="1"/>
    <x v="10"/>
    <s v="Ampad Phone Message Book, Recycled, 400 Message Capacity, 5 ¾” x 11”"/>
    <n v="12.48"/>
    <n v="2"/>
    <n v="0"/>
    <n v="5.6159999999999997"/>
  </r>
  <r>
    <n v="1271"/>
    <s v="US-2013-103646"/>
    <x v="0"/>
    <x v="438"/>
    <d v="2013-04-27T00:00:00"/>
    <s v="Standard Class"/>
    <s v="SP-20545"/>
    <s v="Sibella Parks"/>
    <x v="1"/>
    <x v="0"/>
    <x v="22"/>
    <x v="10"/>
    <x v="36"/>
    <x v="2"/>
    <s v="OFF-ST-10000563"/>
    <x v="1"/>
    <x v="4"/>
    <s v="Fellowes Bankers Box Stor/Drawer Steel Plus"/>
    <n v="102.33600000000001"/>
    <n v="4"/>
    <n v="0.2"/>
    <n v="-12.792000000000002"/>
  </r>
  <r>
    <n v="1272"/>
    <s v="US-2013-103646"/>
    <x v="0"/>
    <x v="438"/>
    <d v="2013-04-27T00:00:00"/>
    <s v="Standard Class"/>
    <s v="SP-20545"/>
    <s v="Sibella Parks"/>
    <x v="1"/>
    <x v="0"/>
    <x v="22"/>
    <x v="10"/>
    <x v="36"/>
    <x v="2"/>
    <s v="OFF-AP-10004487"/>
    <x v="1"/>
    <x v="9"/>
    <s v="Kensington 4 Outlet MasterPiece Compact Power Control Center"/>
    <n v="48.791999999999987"/>
    <n v="3"/>
    <n v="0.8"/>
    <n v="-126.85920000000002"/>
  </r>
  <r>
    <n v="1273"/>
    <s v="US-2013-103646"/>
    <x v="0"/>
    <x v="438"/>
    <d v="2013-04-27T00:00:00"/>
    <s v="Standard Class"/>
    <s v="SP-20545"/>
    <s v="Sibella Parks"/>
    <x v="1"/>
    <x v="0"/>
    <x v="22"/>
    <x v="10"/>
    <x v="36"/>
    <x v="2"/>
    <s v="OFF-BI-10002854"/>
    <x v="1"/>
    <x v="8"/>
    <s v="Performers Binder/Pad Holder, Black"/>
    <n v="44.847999999999992"/>
    <n v="8"/>
    <n v="0.8"/>
    <n v="-67.27200000000002"/>
  </r>
  <r>
    <n v="1274"/>
    <s v="CA-2013-119186"/>
    <x v="0"/>
    <x v="439"/>
    <d v="2013-05-27T00:00:00"/>
    <s v="Same Day"/>
    <s v="MS-17710"/>
    <s v="Maurice Satty"/>
    <x v="0"/>
    <x v="0"/>
    <x v="5"/>
    <x v="5"/>
    <x v="6"/>
    <x v="2"/>
    <s v="OFF-PA-10004621"/>
    <x v="1"/>
    <x v="10"/>
    <s v="Xerox 212"/>
    <n v="10.368000000000002"/>
    <n v="2"/>
    <n v="0.2"/>
    <n v="3.6288"/>
  </r>
  <r>
    <n v="1275"/>
    <s v="CA-2013-119186"/>
    <x v="0"/>
    <x v="439"/>
    <d v="2013-05-27T00:00:00"/>
    <s v="Same Day"/>
    <s v="MS-17710"/>
    <s v="Maurice Satty"/>
    <x v="0"/>
    <x v="0"/>
    <x v="5"/>
    <x v="5"/>
    <x v="6"/>
    <x v="2"/>
    <s v="FUR-CH-10001973"/>
    <x v="0"/>
    <x v="1"/>
    <s v="Office Star Flex Back Scooter Chair with White Frame"/>
    <n v="388.42999999999995"/>
    <n v="5"/>
    <n v="0.3"/>
    <n v="-88.783999999999978"/>
  </r>
  <r>
    <n v="1276"/>
    <s v="CA-2013-119186"/>
    <x v="0"/>
    <x v="439"/>
    <d v="2013-05-27T00:00:00"/>
    <s v="Same Day"/>
    <s v="MS-17710"/>
    <s v="Maurice Satty"/>
    <x v="0"/>
    <x v="0"/>
    <x v="5"/>
    <x v="5"/>
    <x v="6"/>
    <x v="2"/>
    <s v="OFF-PA-10004040"/>
    <x v="1"/>
    <x v="10"/>
    <s v="Universal Premium White Copier/Laser Paper (20Lb. and 87 Bright)"/>
    <n v="14.352000000000002"/>
    <n v="3"/>
    <n v="0.2"/>
    <n v="5.2026000000000003"/>
  </r>
  <r>
    <n v="1277"/>
    <s v="CA-2013-119186"/>
    <x v="0"/>
    <x v="439"/>
    <d v="2013-05-27T00:00:00"/>
    <s v="Same Day"/>
    <s v="MS-17710"/>
    <s v="Maurice Satty"/>
    <x v="0"/>
    <x v="0"/>
    <x v="5"/>
    <x v="5"/>
    <x v="6"/>
    <x v="2"/>
    <s v="TEC-AC-10000580"/>
    <x v="2"/>
    <x v="11"/>
    <s v="Logitech G13 Programmable Gameboard with LCD Display"/>
    <n v="63.991999999999997"/>
    <n v="1"/>
    <n v="0.2"/>
    <n v="-7.1990999999999961"/>
  </r>
  <r>
    <n v="1278"/>
    <s v="CA-2013-148698"/>
    <x v="0"/>
    <x v="440"/>
    <d v="2013-05-08T00:00:00"/>
    <s v="Standard Class"/>
    <s v="BD-11770"/>
    <s v="Bryan Davis"/>
    <x v="0"/>
    <x v="0"/>
    <x v="12"/>
    <x v="5"/>
    <x v="32"/>
    <x v="2"/>
    <s v="OFF-AR-10004022"/>
    <x v="1"/>
    <x v="6"/>
    <s v="Panasonic KP-380BK Classic Electric Pencil Sharpener"/>
    <n v="86.352000000000004"/>
    <n v="3"/>
    <n v="0.2"/>
    <n v="5.3969999999999914"/>
  </r>
  <r>
    <n v="1279"/>
    <s v="CA-2011-163293"/>
    <x v="2"/>
    <x v="78"/>
    <d v="2011-09-11T00:00:00"/>
    <s v="First Class"/>
    <s v="KC-16255"/>
    <s v="Karen Carlisle"/>
    <x v="1"/>
    <x v="0"/>
    <x v="203"/>
    <x v="32"/>
    <x v="256"/>
    <x v="0"/>
    <s v="TEC-AC-10004209"/>
    <x v="2"/>
    <x v="11"/>
    <s v="Memorex Froggy Flash Drive 4 GB"/>
    <n v="32.97"/>
    <n v="3"/>
    <n v="0"/>
    <n v="12.8583"/>
  </r>
  <r>
    <n v="1280"/>
    <s v="CA-2011-163293"/>
    <x v="2"/>
    <x v="78"/>
    <d v="2011-09-11T00:00:00"/>
    <s v="First Class"/>
    <s v="KC-16255"/>
    <s v="Karen Carlisle"/>
    <x v="1"/>
    <x v="0"/>
    <x v="203"/>
    <x v="32"/>
    <x v="256"/>
    <x v="0"/>
    <s v="TEC-AC-10000023"/>
    <x v="2"/>
    <x v="11"/>
    <s v="Maxell 74 Minute CD-R Spindle, 50/Pack"/>
    <n v="83.88"/>
    <n v="4"/>
    <n v="0"/>
    <n v="30.196799999999996"/>
  </r>
  <r>
    <n v="1281"/>
    <s v="CA-2013-160815"/>
    <x v="0"/>
    <x v="64"/>
    <d v="2013-09-07T00:00:00"/>
    <s v="First Class"/>
    <s v="TR-21325"/>
    <s v="Toby Ritter"/>
    <x v="0"/>
    <x v="0"/>
    <x v="204"/>
    <x v="23"/>
    <x v="257"/>
    <x v="2"/>
    <s v="TEC-PH-10003505"/>
    <x v="2"/>
    <x v="7"/>
    <s v="Geemarc AmpliPOWER60"/>
    <n v="278.39999999999998"/>
    <n v="3"/>
    <n v="0"/>
    <n v="80.735999999999976"/>
  </r>
  <r>
    <n v="1282"/>
    <s v="CA-2014-122154"/>
    <x v="3"/>
    <x v="359"/>
    <d v="2014-04-12T00:00:00"/>
    <s v="First Class"/>
    <s v="SA-20830"/>
    <s v="Sue Ann Reed"/>
    <x v="0"/>
    <x v="0"/>
    <x v="108"/>
    <x v="2"/>
    <x v="133"/>
    <x v="0"/>
    <s v="OFF-LA-10000121"/>
    <x v="1"/>
    <x v="2"/>
    <s v="Avery 48"/>
    <n v="15.120000000000001"/>
    <n v="3"/>
    <n v="0.2"/>
    <n v="4.9139999999999988"/>
  </r>
  <r>
    <n v="1283"/>
    <s v="CA-2014-122154"/>
    <x v="3"/>
    <x v="359"/>
    <d v="2014-04-12T00:00:00"/>
    <s v="First Class"/>
    <s v="SA-20830"/>
    <s v="Sue Ann Reed"/>
    <x v="0"/>
    <x v="0"/>
    <x v="108"/>
    <x v="2"/>
    <x v="133"/>
    <x v="0"/>
    <s v="OFF-BI-10002026"/>
    <x v="1"/>
    <x v="8"/>
    <s v="Avery Arch Ring Binders"/>
    <n v="17.430000000000003"/>
    <n v="1"/>
    <n v="0.7"/>
    <n v="-13.363000000000003"/>
  </r>
  <r>
    <n v="1284"/>
    <s v="CA-2014-122154"/>
    <x v="3"/>
    <x v="359"/>
    <d v="2014-04-12T00:00:00"/>
    <s v="First Class"/>
    <s v="SA-20830"/>
    <s v="Sue Ann Reed"/>
    <x v="0"/>
    <x v="0"/>
    <x v="108"/>
    <x v="2"/>
    <x v="133"/>
    <x v="0"/>
    <s v="OFF-PA-10000994"/>
    <x v="1"/>
    <x v="10"/>
    <s v="Xerox 1915"/>
    <n v="251.64"/>
    <n v="3"/>
    <n v="0.2"/>
    <n v="88.073999999999984"/>
  </r>
  <r>
    <n v="1285"/>
    <s v="US-2012-149692"/>
    <x v="1"/>
    <x v="401"/>
    <d v="2012-12-12T00:00:00"/>
    <s v="Standard Class"/>
    <s v="KW-16435"/>
    <s v="Katrina Willman"/>
    <x v="0"/>
    <x v="0"/>
    <x v="89"/>
    <x v="5"/>
    <x v="110"/>
    <x v="2"/>
    <s v="OFF-BI-10002813"/>
    <x v="1"/>
    <x v="8"/>
    <s v="Avery Reinforcements for Hole-Punch Pages"/>
    <n v="2.7719999999999994"/>
    <n v="7"/>
    <n v="0.8"/>
    <n v="-4.8510000000000009"/>
  </r>
  <r>
    <n v="1286"/>
    <s v="CA-2013-119445"/>
    <x v="0"/>
    <x v="190"/>
    <d v="2013-07-04T00:00:00"/>
    <s v="Standard Class"/>
    <s v="GM-14500"/>
    <s v="Gene McClure"/>
    <x v="0"/>
    <x v="0"/>
    <x v="205"/>
    <x v="34"/>
    <x v="258"/>
    <x v="3"/>
    <s v="OFF-ST-10000617"/>
    <x v="1"/>
    <x v="4"/>
    <s v="Woodgrain Magazine Files by Perma"/>
    <n v="14.9"/>
    <n v="5"/>
    <n v="0"/>
    <n v="1.0429999999999984"/>
  </r>
  <r>
    <n v="1287"/>
    <s v="CA-2012-124268"/>
    <x v="1"/>
    <x v="433"/>
    <d v="2012-07-08T00:00:00"/>
    <s v="Standard Class"/>
    <s v="AD-10180"/>
    <s v="Alan Dominguez"/>
    <x v="2"/>
    <x v="0"/>
    <x v="20"/>
    <x v="15"/>
    <x v="45"/>
    <x v="3"/>
    <s v="OFF-AR-10004817"/>
    <x v="1"/>
    <x v="6"/>
    <s v="Colorific Watercolor Pencils"/>
    <n v="15.48"/>
    <n v="3"/>
    <n v="0"/>
    <n v="4.4891999999999985"/>
  </r>
  <r>
    <n v="1288"/>
    <s v="CA-2013-154711"/>
    <x v="0"/>
    <x v="441"/>
    <d v="2013-11-27T00:00:00"/>
    <s v="Standard Class"/>
    <s v="TB-21355"/>
    <s v="Todd Boyes"/>
    <x v="1"/>
    <x v="0"/>
    <x v="20"/>
    <x v="15"/>
    <x v="29"/>
    <x v="3"/>
    <s v="FUR-FU-10000397"/>
    <x v="0"/>
    <x v="5"/>
    <s v="Luxo Economy Swing Arm Lamp"/>
    <n v="39.880000000000003"/>
    <n v="2"/>
    <n v="0"/>
    <n v="11.166400000000003"/>
  </r>
  <r>
    <n v="1289"/>
    <s v="CA-2013-154711"/>
    <x v="0"/>
    <x v="441"/>
    <d v="2013-11-27T00:00:00"/>
    <s v="Standard Class"/>
    <s v="TB-21355"/>
    <s v="Todd Boyes"/>
    <x v="1"/>
    <x v="0"/>
    <x v="20"/>
    <x v="15"/>
    <x v="29"/>
    <x v="3"/>
    <s v="OFF-BI-10000605"/>
    <x v="1"/>
    <x v="8"/>
    <s v="Acco Pressboard Covers with Storage Hooks, 9 1/2&quot; x 11&quot;, Executive Red"/>
    <n v="12.192"/>
    <n v="4"/>
    <n v="0.2"/>
    <n v="4.1147999999999989"/>
  </r>
  <r>
    <n v="1290"/>
    <s v="CA-2013-154711"/>
    <x v="0"/>
    <x v="441"/>
    <d v="2013-11-27T00:00:00"/>
    <s v="Standard Class"/>
    <s v="TB-21355"/>
    <s v="Todd Boyes"/>
    <x v="1"/>
    <x v="0"/>
    <x v="20"/>
    <x v="15"/>
    <x v="29"/>
    <x v="3"/>
    <s v="OFF-AR-10001860"/>
    <x v="1"/>
    <x v="6"/>
    <s v="BIC Liqua Brite Liner"/>
    <n v="20.82"/>
    <n v="3"/>
    <n v="0"/>
    <n v="7.4952000000000005"/>
  </r>
  <r>
    <n v="1291"/>
    <s v="CA-2013-163384"/>
    <x v="0"/>
    <x v="338"/>
    <d v="2013-11-13T00:00:00"/>
    <s v="First Class"/>
    <s v="CC-12430"/>
    <s v="Chuck Clark"/>
    <x v="2"/>
    <x v="0"/>
    <x v="8"/>
    <x v="1"/>
    <x v="34"/>
    <x v="1"/>
    <s v="OFF-BI-10004970"/>
    <x v="1"/>
    <x v="8"/>
    <s v="ACCOHIDE 3-Ring Binder, Blue, 1&quot;"/>
    <n v="13.216000000000001"/>
    <n v="4"/>
    <n v="0.2"/>
    <n v="4.4603999999999999"/>
  </r>
  <r>
    <n v="1292"/>
    <s v="CA-2013-163384"/>
    <x v="0"/>
    <x v="338"/>
    <d v="2013-11-13T00:00:00"/>
    <s v="First Class"/>
    <s v="CC-12430"/>
    <s v="Chuck Clark"/>
    <x v="2"/>
    <x v="0"/>
    <x v="8"/>
    <x v="1"/>
    <x v="34"/>
    <x v="1"/>
    <s v="OFF-PA-10003172"/>
    <x v="1"/>
    <x v="10"/>
    <s v="Xerox 1996"/>
    <n v="32.400000000000006"/>
    <n v="5"/>
    <n v="0"/>
    <n v="15.552000000000001"/>
  </r>
  <r>
    <n v="1293"/>
    <s v="CA-2012-101707"/>
    <x v="1"/>
    <x v="375"/>
    <d v="2012-09-01T00:00:00"/>
    <s v="Standard Class"/>
    <s v="PF-19165"/>
    <s v="Philip Fox"/>
    <x v="0"/>
    <x v="0"/>
    <x v="70"/>
    <x v="1"/>
    <x v="188"/>
    <x v="1"/>
    <s v="OFF-SU-10001218"/>
    <x v="1"/>
    <x v="14"/>
    <s v="Fiskars Softgrip Scissors"/>
    <n v="32.94"/>
    <n v="3"/>
    <n v="0"/>
    <n v="9.2232000000000021"/>
  </r>
  <r>
    <n v="1294"/>
    <s v="CA-2012-101707"/>
    <x v="1"/>
    <x v="375"/>
    <d v="2012-09-01T00:00:00"/>
    <s v="Standard Class"/>
    <s v="PF-19165"/>
    <s v="Philip Fox"/>
    <x v="0"/>
    <x v="0"/>
    <x v="70"/>
    <x v="1"/>
    <x v="188"/>
    <x v="1"/>
    <s v="OFF-PA-10002968"/>
    <x v="1"/>
    <x v="10"/>
    <s v="Xerox 1973"/>
    <n v="114.2"/>
    <n v="5"/>
    <n v="0"/>
    <n v="52.531999999999996"/>
  </r>
  <r>
    <n v="1295"/>
    <s v="CA-2012-101707"/>
    <x v="1"/>
    <x v="375"/>
    <d v="2012-09-01T00:00:00"/>
    <s v="Standard Class"/>
    <s v="PF-19165"/>
    <s v="Philip Fox"/>
    <x v="0"/>
    <x v="0"/>
    <x v="70"/>
    <x v="1"/>
    <x v="188"/>
    <x v="1"/>
    <s v="OFF-LA-10000134"/>
    <x v="1"/>
    <x v="2"/>
    <s v="Avery 511"/>
    <n v="3.08"/>
    <n v="1"/>
    <n v="0"/>
    <n v="1.4783999999999999"/>
  </r>
  <r>
    <n v="1296"/>
    <s v="CA-2012-138898"/>
    <x v="1"/>
    <x v="442"/>
    <d v="2012-05-29T00:00:00"/>
    <s v="Standard Class"/>
    <s v="JH-16180"/>
    <s v="Justin Hirsh"/>
    <x v="0"/>
    <x v="0"/>
    <x v="206"/>
    <x v="22"/>
    <x v="259"/>
    <x v="1"/>
    <s v="OFF-AP-10004487"/>
    <x v="1"/>
    <x v="9"/>
    <s v="Kensington 4 Outlet MasterPiece Compact Power Control Center"/>
    <n v="845.72799999999995"/>
    <n v="13"/>
    <n v="0.2"/>
    <n v="84.572799999999944"/>
  </r>
  <r>
    <n v="1297"/>
    <s v="CA-2014-115427"/>
    <x v="3"/>
    <x v="247"/>
    <d v="2015-01-04T00:00:00"/>
    <s v="Standard Class"/>
    <s v="EB-13975"/>
    <s v="Erica Bern"/>
    <x v="1"/>
    <x v="0"/>
    <x v="54"/>
    <x v="1"/>
    <x v="260"/>
    <x v="1"/>
    <s v="OFF-BI-10002103"/>
    <x v="1"/>
    <x v="8"/>
    <s v="Cardinal Slant-D Ring Binder, Heavy Gauge Vinyl"/>
    <n v="13.904"/>
    <n v="2"/>
    <n v="0.2"/>
    <n v="4.5187999999999997"/>
  </r>
  <r>
    <n v="1298"/>
    <s v="CA-2014-115427"/>
    <x v="3"/>
    <x v="247"/>
    <d v="2015-01-04T00:00:00"/>
    <s v="Standard Class"/>
    <s v="EB-13975"/>
    <s v="Erica Bern"/>
    <x v="1"/>
    <x v="0"/>
    <x v="54"/>
    <x v="1"/>
    <x v="260"/>
    <x v="1"/>
    <s v="OFF-BI-10004632"/>
    <x v="1"/>
    <x v="8"/>
    <s v="GBC Binding covers"/>
    <n v="20.72"/>
    <n v="2"/>
    <n v="0.2"/>
    <n v="6.4749999999999979"/>
  </r>
  <r>
    <n v="1299"/>
    <s v="CA-2013-134425"/>
    <x v="0"/>
    <x v="16"/>
    <d v="2013-12-13T00:00:00"/>
    <s v="Second Class"/>
    <s v="QJ-19255"/>
    <s v="Quincy Jones"/>
    <x v="1"/>
    <x v="0"/>
    <x v="33"/>
    <x v="11"/>
    <x v="41"/>
    <x v="2"/>
    <s v="TEC-PH-10003555"/>
    <x v="2"/>
    <x v="7"/>
    <s v="Motorola HK250 Universal Bluetooth Headset"/>
    <n v="114.94999999999999"/>
    <n v="5"/>
    <n v="0"/>
    <n v="2.2990000000000066"/>
  </r>
  <r>
    <n v="1300"/>
    <s v="CA-2012-121391"/>
    <x v="1"/>
    <x v="242"/>
    <d v="2012-10-07T00:00:00"/>
    <s v="First Class"/>
    <s v="AA-10315"/>
    <s v="Alex Avila"/>
    <x v="0"/>
    <x v="0"/>
    <x v="8"/>
    <x v="1"/>
    <x v="9"/>
    <x v="1"/>
    <s v="OFF-ST-10001590"/>
    <x v="1"/>
    <x v="4"/>
    <s v="Tenex Personal Project File with Scoop Front Design, Black"/>
    <n v="26.96"/>
    <n v="2"/>
    <n v="0"/>
    <n v="7.0095999999999989"/>
  </r>
  <r>
    <n v="1301"/>
    <s v="CA-2013-137043"/>
    <x v="0"/>
    <x v="443"/>
    <d v="2013-12-26T00:00:00"/>
    <s v="Second Class"/>
    <s v="LC-17140"/>
    <s v="Logan Currie"/>
    <x v="0"/>
    <x v="0"/>
    <x v="24"/>
    <x v="17"/>
    <x v="28"/>
    <x v="0"/>
    <s v="FUR-FU-10003664"/>
    <x v="0"/>
    <x v="5"/>
    <s v="Electrix Architect's Clamp-On Swing Arm Lamp, Black"/>
    <n v="572.76"/>
    <n v="6"/>
    <n v="0"/>
    <n v="166.10039999999995"/>
  </r>
  <r>
    <n v="1302"/>
    <s v="CA-2013-137043"/>
    <x v="0"/>
    <x v="443"/>
    <d v="2013-12-26T00:00:00"/>
    <s v="Second Class"/>
    <s v="LC-17140"/>
    <s v="Logan Currie"/>
    <x v="0"/>
    <x v="0"/>
    <x v="24"/>
    <x v="17"/>
    <x v="28"/>
    <x v="0"/>
    <s v="FUR-FU-10003664"/>
    <x v="0"/>
    <x v="5"/>
    <s v="Electrix Architect's Clamp-On Swing Arm Lamp, Black"/>
    <n v="286.38"/>
    <n v="3"/>
    <n v="0"/>
    <n v="83.050199999999975"/>
  </r>
  <r>
    <n v="1303"/>
    <s v="CA-2012-115847"/>
    <x v="1"/>
    <x v="444"/>
    <d v="2012-09-24T00:00:00"/>
    <s v="Second Class"/>
    <s v="TC-21535"/>
    <s v="Tracy Collins"/>
    <x v="2"/>
    <x v="0"/>
    <x v="81"/>
    <x v="17"/>
    <x v="101"/>
    <x v="0"/>
    <s v="FUR-BO-10003433"/>
    <x v="0"/>
    <x v="0"/>
    <s v="Sauder Cornerstone Collection Library"/>
    <n v="61.96"/>
    <n v="2"/>
    <n v="0"/>
    <n v="4.3371999999999957"/>
  </r>
  <r>
    <n v="1304"/>
    <s v="US-2014-126179"/>
    <x v="3"/>
    <x v="445"/>
    <d v="2014-07-08T00:00:00"/>
    <s v="Standard Class"/>
    <s v="CS-12460"/>
    <s v="Chuck Sachs"/>
    <x v="0"/>
    <x v="0"/>
    <x v="38"/>
    <x v="32"/>
    <x v="112"/>
    <x v="0"/>
    <s v="FUR-FU-10002554"/>
    <x v="0"/>
    <x v="5"/>
    <s v="Westinghouse Floor Lamp with Metal Mesh Shade, Black"/>
    <n v="23.99"/>
    <n v="1"/>
    <n v="0"/>
    <n v="5.5176999999999978"/>
  </r>
  <r>
    <n v="1305"/>
    <s v="US-2014-126179"/>
    <x v="3"/>
    <x v="445"/>
    <d v="2014-07-08T00:00:00"/>
    <s v="Standard Class"/>
    <s v="CS-12460"/>
    <s v="Chuck Sachs"/>
    <x v="0"/>
    <x v="0"/>
    <x v="38"/>
    <x v="32"/>
    <x v="112"/>
    <x v="0"/>
    <s v="TEC-PH-10001557"/>
    <x v="2"/>
    <x v="7"/>
    <s v="Pyle PMP37LED"/>
    <n v="287.96999999999997"/>
    <n v="3"/>
    <n v="0"/>
    <n v="77.751899999999992"/>
  </r>
  <r>
    <n v="1306"/>
    <s v="CA-2013-101966"/>
    <x v="0"/>
    <x v="216"/>
    <d v="2013-07-17T00:00:00"/>
    <s v="Second Class"/>
    <s v="BM-11785"/>
    <s v="Bryan Mills"/>
    <x v="0"/>
    <x v="0"/>
    <x v="12"/>
    <x v="5"/>
    <x v="66"/>
    <x v="2"/>
    <s v="TEC-PH-10003437"/>
    <x v="2"/>
    <x v="7"/>
    <s v="Blue Parrot B250XT Professional Grade Wireless Bluetooth Headset with"/>
    <n v="419.94399999999996"/>
    <n v="7"/>
    <n v="0.2"/>
    <n v="52.492999999999967"/>
  </r>
  <r>
    <n v="1307"/>
    <s v="CA-2013-141397"/>
    <x v="0"/>
    <x v="23"/>
    <d v="2013-06-22T00:00:00"/>
    <s v="First Class"/>
    <s v="RC-19825"/>
    <s v="Roy Collins"/>
    <x v="0"/>
    <x v="0"/>
    <x v="45"/>
    <x v="1"/>
    <x v="54"/>
    <x v="1"/>
    <s v="OFF-PA-10002986"/>
    <x v="1"/>
    <x v="10"/>
    <s v="Xerox 1898"/>
    <n v="46.76"/>
    <n v="7"/>
    <n v="0"/>
    <n v="22.444800000000001"/>
  </r>
  <r>
    <n v="1308"/>
    <s v="CA-2013-141397"/>
    <x v="0"/>
    <x v="23"/>
    <d v="2013-06-22T00:00:00"/>
    <s v="First Class"/>
    <s v="RC-19825"/>
    <s v="Roy Collins"/>
    <x v="0"/>
    <x v="0"/>
    <x v="45"/>
    <x v="1"/>
    <x v="54"/>
    <x v="1"/>
    <s v="OFF-BI-10000320"/>
    <x v="1"/>
    <x v="8"/>
    <s v="GBC Plastic Binding Combs"/>
    <n v="17.712"/>
    <n v="3"/>
    <n v="0.2"/>
    <n v="6.4206000000000012"/>
  </r>
  <r>
    <n v="1309"/>
    <s v="CA-2013-141397"/>
    <x v="0"/>
    <x v="23"/>
    <d v="2013-06-22T00:00:00"/>
    <s v="First Class"/>
    <s v="RC-19825"/>
    <s v="Roy Collins"/>
    <x v="0"/>
    <x v="0"/>
    <x v="45"/>
    <x v="1"/>
    <x v="54"/>
    <x v="1"/>
    <s v="OFF-AP-10003971"/>
    <x v="1"/>
    <x v="9"/>
    <s v="Belkin 6 Outlet Metallic Surge Strip"/>
    <n v="21.78"/>
    <n v="2"/>
    <n v="0"/>
    <n v="5.6628000000000007"/>
  </r>
  <r>
    <n v="1310"/>
    <s v="CA-2013-141397"/>
    <x v="0"/>
    <x v="23"/>
    <d v="2013-06-22T00:00:00"/>
    <s v="First Class"/>
    <s v="RC-19825"/>
    <s v="Roy Collins"/>
    <x v="0"/>
    <x v="0"/>
    <x v="45"/>
    <x v="1"/>
    <x v="54"/>
    <x v="1"/>
    <s v="OFF-ST-10001469"/>
    <x v="1"/>
    <x v="4"/>
    <s v="Fellowes Bankers Box Recycled Super Stor/Drawer"/>
    <n v="161.94"/>
    <n v="3"/>
    <n v="0"/>
    <n v="9.716399999999993"/>
  </r>
  <r>
    <n v="1311"/>
    <s v="CA-2013-141397"/>
    <x v="0"/>
    <x v="23"/>
    <d v="2013-06-22T00:00:00"/>
    <s v="First Class"/>
    <s v="RC-19825"/>
    <s v="Roy Collins"/>
    <x v="0"/>
    <x v="0"/>
    <x v="45"/>
    <x v="1"/>
    <x v="54"/>
    <x v="1"/>
    <s v="FUR-CH-10003846"/>
    <x v="0"/>
    <x v="1"/>
    <s v="Hon Valutask Swivel Chairs"/>
    <n v="161.56800000000001"/>
    <n v="2"/>
    <n v="0.2"/>
    <n v="-8.0783999999999949"/>
  </r>
  <r>
    <n v="1312"/>
    <s v="CA-2013-141082"/>
    <x v="0"/>
    <x v="10"/>
    <d v="2013-12-14T00:00:00"/>
    <s v="Standard Class"/>
    <s v="FM-14380"/>
    <s v="Fred McMath"/>
    <x v="0"/>
    <x v="0"/>
    <x v="104"/>
    <x v="31"/>
    <x v="128"/>
    <x v="3"/>
    <s v="OFF-LA-10001404"/>
    <x v="1"/>
    <x v="2"/>
    <s v="Avery 517"/>
    <n v="3.69"/>
    <n v="1"/>
    <n v="0"/>
    <n v="1.7343"/>
  </r>
  <r>
    <n v="1313"/>
    <s v="CA-2013-141082"/>
    <x v="0"/>
    <x v="10"/>
    <d v="2013-12-14T00:00:00"/>
    <s v="Standard Class"/>
    <s v="FM-14380"/>
    <s v="Fred McMath"/>
    <x v="0"/>
    <x v="0"/>
    <x v="104"/>
    <x v="31"/>
    <x v="128"/>
    <x v="3"/>
    <s v="OFF-LA-10001474"/>
    <x v="1"/>
    <x v="2"/>
    <s v="Avery 477"/>
    <n v="122.12"/>
    <n v="4"/>
    <n v="0"/>
    <n v="56.175200000000004"/>
  </r>
  <r>
    <n v="1314"/>
    <s v="US-2013-134488"/>
    <x v="0"/>
    <x v="446"/>
    <d v="2013-10-02T00:00:00"/>
    <s v="Standard Class"/>
    <s v="PK-19075"/>
    <s v="Pete Kriz"/>
    <x v="0"/>
    <x v="0"/>
    <x v="38"/>
    <x v="24"/>
    <x v="47"/>
    <x v="3"/>
    <s v="FUR-CH-10003199"/>
    <x v="0"/>
    <x v="1"/>
    <s v="Office Star - Contemporary Task Swivel Chair"/>
    <n v="155.37199999999999"/>
    <n v="2"/>
    <n v="0.3"/>
    <n v="-13.317599999999999"/>
  </r>
  <r>
    <n v="1315"/>
    <s v="CA-2013-145919"/>
    <x v="0"/>
    <x v="122"/>
    <d v="2013-12-24T00:00:00"/>
    <s v="Standard Class"/>
    <s v="HG-14965"/>
    <s v="Henry Goldwyn"/>
    <x v="1"/>
    <x v="0"/>
    <x v="1"/>
    <x v="1"/>
    <x v="3"/>
    <x v="1"/>
    <s v="OFF-PA-10003072"/>
    <x v="1"/>
    <x v="10"/>
    <s v="Eureka Recycled Copy Paper 8 1/2&quot; x 11&quot;, Ream"/>
    <n v="38.880000000000003"/>
    <n v="6"/>
    <n v="0"/>
    <n v="18.662400000000002"/>
  </r>
  <r>
    <n v="1316"/>
    <s v="CA-2013-145919"/>
    <x v="0"/>
    <x v="122"/>
    <d v="2013-12-24T00:00:00"/>
    <s v="Standard Class"/>
    <s v="HG-14965"/>
    <s v="Henry Goldwyn"/>
    <x v="1"/>
    <x v="0"/>
    <x v="1"/>
    <x v="1"/>
    <x v="3"/>
    <x v="1"/>
    <s v="FUR-FU-10004960"/>
    <x v="0"/>
    <x v="5"/>
    <s v="Seth Thomas 12&quot; Clock w/ Goldtone Case"/>
    <n v="183.84"/>
    <n v="8"/>
    <n v="0"/>
    <n v="62.505600000000001"/>
  </r>
  <r>
    <n v="1317"/>
    <s v="CA-2013-145919"/>
    <x v="0"/>
    <x v="122"/>
    <d v="2013-12-24T00:00:00"/>
    <s v="Standard Class"/>
    <s v="HG-14965"/>
    <s v="Henry Goldwyn"/>
    <x v="1"/>
    <x v="0"/>
    <x v="1"/>
    <x v="1"/>
    <x v="3"/>
    <x v="1"/>
    <s v="OFF-SU-10003505"/>
    <x v="1"/>
    <x v="14"/>
    <s v="Premier Electric Letter Opener"/>
    <n v="579.29999999999995"/>
    <n v="5"/>
    <n v="0"/>
    <n v="28.964999999999961"/>
  </r>
  <r>
    <n v="1318"/>
    <s v="CA-2014-157651"/>
    <x v="3"/>
    <x v="389"/>
    <d v="2014-12-15T00:00:00"/>
    <s v="Standard Class"/>
    <s v="HA-14920"/>
    <s v="Helen Andreada"/>
    <x v="0"/>
    <x v="0"/>
    <x v="10"/>
    <x v="9"/>
    <x v="74"/>
    <x v="3"/>
    <s v="TEC-AC-10003116"/>
    <x v="2"/>
    <x v="11"/>
    <s v="Memorex Froggy Flash Drive 8 GB"/>
    <n v="14.200000000000001"/>
    <n v="1"/>
    <n v="0.2"/>
    <n v="3.3724999999999992"/>
  </r>
  <r>
    <n v="1319"/>
    <s v="CA-2011-160773"/>
    <x v="2"/>
    <x v="268"/>
    <d v="2011-07-05T00:00:00"/>
    <s v="Standard Class"/>
    <s v="LW-16825"/>
    <s v="Laurel Workman"/>
    <x v="1"/>
    <x v="0"/>
    <x v="207"/>
    <x v="2"/>
    <x v="261"/>
    <x v="0"/>
    <s v="TEC-PH-10004586"/>
    <x v="2"/>
    <x v="7"/>
    <s v="Wilson SignalBoost 841262 DB PRO Amplifier Kit"/>
    <n v="575.91999999999996"/>
    <n v="2"/>
    <n v="0.2"/>
    <n v="71.989999999999981"/>
  </r>
  <r>
    <n v="1320"/>
    <s v="CA-2011-160773"/>
    <x v="2"/>
    <x v="268"/>
    <d v="2011-07-05T00:00:00"/>
    <s v="Standard Class"/>
    <s v="LW-16825"/>
    <s v="Laurel Workman"/>
    <x v="1"/>
    <x v="0"/>
    <x v="207"/>
    <x v="2"/>
    <x v="261"/>
    <x v="0"/>
    <s v="OFF-BI-10000546"/>
    <x v="1"/>
    <x v="8"/>
    <s v="Avery Durable Binders"/>
    <n v="5.1840000000000011"/>
    <n v="6"/>
    <n v="0.7"/>
    <n v="-3.6288"/>
  </r>
  <r>
    <n v="1321"/>
    <s v="CA-2014-167703"/>
    <x v="3"/>
    <x v="447"/>
    <d v="2014-02-09T00:00:00"/>
    <s v="Standard Class"/>
    <s v="MC-17575"/>
    <s v="Matt Collins"/>
    <x v="0"/>
    <x v="0"/>
    <x v="74"/>
    <x v="24"/>
    <x v="93"/>
    <x v="3"/>
    <s v="OFF-BI-10002071"/>
    <x v="1"/>
    <x v="8"/>
    <s v="Fellowes Black Plastic Comb Bindings"/>
    <n v="5.2290000000000001"/>
    <n v="3"/>
    <n v="0.7"/>
    <n v="-4.1831999999999976"/>
  </r>
  <r>
    <n v="1322"/>
    <s v="CA-2014-167703"/>
    <x v="3"/>
    <x v="447"/>
    <d v="2014-02-09T00:00:00"/>
    <s v="Standard Class"/>
    <s v="MC-17575"/>
    <s v="Matt Collins"/>
    <x v="0"/>
    <x v="0"/>
    <x v="74"/>
    <x v="24"/>
    <x v="93"/>
    <x v="3"/>
    <s v="OFF-ST-10001490"/>
    <x v="1"/>
    <x v="4"/>
    <s v="Hot File 7-Pocket, Floor Stand"/>
    <n v="285.55200000000002"/>
    <n v="2"/>
    <n v="0.2"/>
    <n v="35.69399999999996"/>
  </r>
  <r>
    <n v="1323"/>
    <s v="CA-2014-121804"/>
    <x v="3"/>
    <x v="448"/>
    <d v="2014-03-09T00:00:00"/>
    <s v="Standard Class"/>
    <s v="LP-17095"/>
    <s v="Liz Preis"/>
    <x v="0"/>
    <x v="0"/>
    <x v="208"/>
    <x v="0"/>
    <x v="262"/>
    <x v="0"/>
    <s v="OFF-AP-10004859"/>
    <x v="1"/>
    <x v="9"/>
    <s v="Acco 6 Outlet Guardian Premium Surge Suppressor"/>
    <n v="72.8"/>
    <n v="5"/>
    <n v="0"/>
    <n v="19.656000000000002"/>
  </r>
  <r>
    <n v="1324"/>
    <s v="CA-2014-162635"/>
    <x v="3"/>
    <x v="449"/>
    <d v="2014-10-11T00:00:00"/>
    <s v="First Class"/>
    <s v="EB-14170"/>
    <s v="Evan Bailliet"/>
    <x v="0"/>
    <x v="0"/>
    <x v="40"/>
    <x v="3"/>
    <x v="124"/>
    <x v="0"/>
    <s v="OFF-PA-10002659"/>
    <x v="1"/>
    <x v="10"/>
    <s v="Avoid Verbal Orders Carbonless Minifold Book"/>
    <n v="10.816000000000001"/>
    <n v="4"/>
    <n v="0.2"/>
    <n v="3.5151999999999988"/>
  </r>
  <r>
    <n v="1325"/>
    <s v="CA-2011-107153"/>
    <x v="2"/>
    <x v="450"/>
    <d v="2011-10-03T00:00:00"/>
    <s v="Standard Class"/>
    <s v="GZ-14545"/>
    <s v="George Zrebassa"/>
    <x v="1"/>
    <x v="0"/>
    <x v="104"/>
    <x v="31"/>
    <x v="128"/>
    <x v="3"/>
    <s v="OFF-ST-10001321"/>
    <x v="1"/>
    <x v="4"/>
    <s v="Decoflex Hanging Personal Folder File, Blue"/>
    <n v="46.26"/>
    <n v="3"/>
    <n v="0"/>
    <n v="12.490200000000003"/>
  </r>
  <r>
    <n v="1326"/>
    <s v="US-2011-117058"/>
    <x v="2"/>
    <x v="279"/>
    <d v="2011-05-30T00:00:00"/>
    <s v="First Class"/>
    <s v="LE-16810"/>
    <s v="Laurel Elliston"/>
    <x v="0"/>
    <x v="0"/>
    <x v="22"/>
    <x v="10"/>
    <x v="155"/>
    <x v="2"/>
    <s v="OFF-BI-10004139"/>
    <x v="1"/>
    <x v="8"/>
    <s v="Fellowes Presentation Covers for Comb Binding Machines"/>
    <n v="17.459999999999997"/>
    <n v="6"/>
    <n v="0.8"/>
    <n v="-30.555000000000007"/>
  </r>
  <r>
    <n v="1327"/>
    <s v="CA-2012-120439"/>
    <x v="1"/>
    <x v="451"/>
    <d v="2012-06-18T00:00:00"/>
    <s v="Standard Class"/>
    <s v="AD-10180"/>
    <s v="Alan Dominguez"/>
    <x v="2"/>
    <x v="0"/>
    <x v="10"/>
    <x v="9"/>
    <x v="74"/>
    <x v="3"/>
    <s v="FUR-FU-10001867"/>
    <x v="0"/>
    <x v="5"/>
    <s v="Eldon Expressions Punched Metal &amp; Wood Desk Accessories, Pewter &amp; Cherry"/>
    <n v="51.072000000000003"/>
    <n v="6"/>
    <n v="0.2"/>
    <n v="5.1072000000000024"/>
  </r>
  <r>
    <n v="1328"/>
    <s v="CA-2013-128258"/>
    <x v="0"/>
    <x v="452"/>
    <d v="2013-04-02T00:00:00"/>
    <s v="First Class"/>
    <s v="CP-12085"/>
    <s v="Cathy Prescott"/>
    <x v="1"/>
    <x v="0"/>
    <x v="165"/>
    <x v="29"/>
    <x v="211"/>
    <x v="3"/>
    <s v="OFF-PA-10004156"/>
    <x v="1"/>
    <x v="10"/>
    <s v="Xerox 188"/>
    <n v="11.34"/>
    <n v="1"/>
    <n v="0"/>
    <n v="5.5565999999999995"/>
  </r>
  <r>
    <n v="1329"/>
    <s v="CA-2014-106033"/>
    <x v="3"/>
    <x v="453"/>
    <d v="2014-10-19T00:00:00"/>
    <s v="Second Class"/>
    <s v="FG-14260"/>
    <s v="Frank Gastineau"/>
    <x v="2"/>
    <x v="0"/>
    <x v="8"/>
    <x v="1"/>
    <x v="94"/>
    <x v="1"/>
    <s v="OFF-AR-10002818"/>
    <x v="1"/>
    <x v="6"/>
    <s v="Panasonic KP-310 Heavy-Duty Electric Pencil Sharpener"/>
    <n v="87.92"/>
    <n v="4"/>
    <n v="0"/>
    <n v="26.375999999999998"/>
  </r>
  <r>
    <n v="1330"/>
    <s v="CA-2013-142762"/>
    <x v="0"/>
    <x v="454"/>
    <d v="2013-05-28T00:00:00"/>
    <s v="Standard Class"/>
    <s v="LD-17005"/>
    <s v="Lisa DeCherney"/>
    <x v="0"/>
    <x v="0"/>
    <x v="8"/>
    <x v="1"/>
    <x v="9"/>
    <x v="1"/>
    <s v="FUR-FU-10003691"/>
    <x v="0"/>
    <x v="5"/>
    <s v="Eldon Image Series Desk Accessories, Ebony"/>
    <n v="37.049999999999997"/>
    <n v="3"/>
    <n v="0"/>
    <n v="16.302"/>
  </r>
  <r>
    <n v="1331"/>
    <s v="CA-2014-127705"/>
    <x v="3"/>
    <x v="455"/>
    <d v="2014-06-07T00:00:00"/>
    <s v="Standard Class"/>
    <s v="AB-10255"/>
    <s v="Alejandro Ballentine"/>
    <x v="2"/>
    <x v="0"/>
    <x v="160"/>
    <x v="24"/>
    <x v="203"/>
    <x v="3"/>
    <s v="TEC-PH-10000347"/>
    <x v="2"/>
    <x v="7"/>
    <s v="Cush Cases Heavy Duty Rugged Cover Case for Samsung Galaxy S5 - Purple"/>
    <n v="2.97"/>
    <n v="1"/>
    <n v="0.4"/>
    <n v="-0.64350000000000018"/>
  </r>
  <r>
    <n v="1332"/>
    <s v="CA-2014-127705"/>
    <x v="3"/>
    <x v="455"/>
    <d v="2014-06-07T00:00:00"/>
    <s v="Standard Class"/>
    <s v="AB-10255"/>
    <s v="Alejandro Ballentine"/>
    <x v="2"/>
    <x v="0"/>
    <x v="160"/>
    <x v="24"/>
    <x v="203"/>
    <x v="3"/>
    <s v="OFF-ST-10004507"/>
    <x v="1"/>
    <x v="4"/>
    <s v="Advantus Rolling Storage Box"/>
    <n v="27.439999999999998"/>
    <n v="2"/>
    <n v="0.2"/>
    <n v="2.4009999999999998"/>
  </r>
  <r>
    <n v="1333"/>
    <s v="CA-2011-122567"/>
    <x v="2"/>
    <x v="456"/>
    <d v="2011-02-22T00:00:00"/>
    <s v="Standard Class"/>
    <s v="MN-17935"/>
    <s v="Michael Nguyen"/>
    <x v="0"/>
    <x v="0"/>
    <x v="61"/>
    <x v="5"/>
    <x v="77"/>
    <x v="2"/>
    <s v="OFF-BI-10002012"/>
    <x v="1"/>
    <x v="8"/>
    <s v="Wilson Jones Easy Flow II Sheet Lifters"/>
    <n v="1.0799999999999998"/>
    <n v="3"/>
    <n v="0.8"/>
    <n v="-1.7280000000000002"/>
  </r>
  <r>
    <n v="1334"/>
    <s v="CA-2011-122567"/>
    <x v="2"/>
    <x v="456"/>
    <d v="2011-02-22T00:00:00"/>
    <s v="Standard Class"/>
    <s v="MN-17935"/>
    <s v="Michael Nguyen"/>
    <x v="0"/>
    <x v="0"/>
    <x v="61"/>
    <x v="5"/>
    <x v="77"/>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x v="0"/>
    <x v="1"/>
    <x v="1"/>
    <x v="13"/>
    <x v="1"/>
    <s v="OFF-BI-10003684"/>
    <x v="1"/>
    <x v="8"/>
    <s v="Wilson Jones Legal Size Ring Binders"/>
    <n v="140.73599999999999"/>
    <n v="8"/>
    <n v="0.2"/>
    <n v="52.775999999999996"/>
  </r>
  <r>
    <n v="1336"/>
    <s v="CA-2013-122133"/>
    <x v="0"/>
    <x v="458"/>
    <d v="2013-05-24T00:00:00"/>
    <s v="Standard Class"/>
    <s v="JR-15670"/>
    <s v="Jim Radford"/>
    <x v="0"/>
    <x v="0"/>
    <x v="209"/>
    <x v="29"/>
    <x v="263"/>
    <x v="3"/>
    <s v="OFF-ST-10002574"/>
    <x v="1"/>
    <x v="4"/>
    <s v="SAFCO Commercial Wire Shelving, Black"/>
    <n v="552.55999999999995"/>
    <n v="4"/>
    <n v="0"/>
    <n v="0"/>
  </r>
  <r>
    <n v="1337"/>
    <s v="US-2014-123281"/>
    <x v="3"/>
    <x v="459"/>
    <d v="2014-04-08T00:00:00"/>
    <s v="Standard Class"/>
    <s v="JF-15190"/>
    <s v="Jamie Frazer"/>
    <x v="0"/>
    <x v="0"/>
    <x v="1"/>
    <x v="1"/>
    <x v="141"/>
    <x v="1"/>
    <s v="FUR-FU-10003724"/>
    <x v="0"/>
    <x v="5"/>
    <s v="Westinghouse Clip-On Gooseneck Lamps"/>
    <n v="25.11"/>
    <n v="3"/>
    <n v="0"/>
    <n v="6.5285999999999991"/>
  </r>
  <r>
    <n v="1338"/>
    <s v="CA-2014-100524"/>
    <x v="3"/>
    <x v="185"/>
    <d v="2014-04-03T00:00:00"/>
    <s v="Second Class"/>
    <s v="CM-12115"/>
    <s v="Chad McGuire"/>
    <x v="0"/>
    <x v="0"/>
    <x v="20"/>
    <x v="15"/>
    <x v="164"/>
    <x v="3"/>
    <s v="FUR-FU-10004018"/>
    <x v="0"/>
    <x v="5"/>
    <s v="Tensor Computer Mounted Lamp"/>
    <n v="29.78"/>
    <n v="2"/>
    <n v="0"/>
    <n v="8.0406000000000013"/>
  </r>
  <r>
    <n v="1339"/>
    <s v="CA-2014-100524"/>
    <x v="3"/>
    <x v="185"/>
    <d v="2014-04-03T00:00:00"/>
    <s v="Second Class"/>
    <s v="CM-12115"/>
    <s v="Chad McGuire"/>
    <x v="0"/>
    <x v="0"/>
    <x v="20"/>
    <x v="15"/>
    <x v="164"/>
    <x v="3"/>
    <s v="TEC-PH-10002549"/>
    <x v="2"/>
    <x v="7"/>
    <s v="Polycom SoundPoint IP 450 VoIP phone"/>
    <n v="677.58"/>
    <n v="3"/>
    <n v="0"/>
    <n v="176.17080000000001"/>
  </r>
  <r>
    <n v="1340"/>
    <s v="CA-2014-100524"/>
    <x v="3"/>
    <x v="185"/>
    <d v="2014-04-03T00:00:00"/>
    <s v="Second Class"/>
    <s v="CM-12115"/>
    <s v="Chad McGuire"/>
    <x v="0"/>
    <x v="0"/>
    <x v="20"/>
    <x v="15"/>
    <x v="164"/>
    <x v="3"/>
    <s v="OFF-PA-10004911"/>
    <x v="1"/>
    <x v="10"/>
    <s v="Rediform S.O.S. 1-Up Phone Message Bk, 4-1/4x3-1/16 Bk, 1 Form/Pg, 40 Messages/Bk, 3/Pk"/>
    <n v="75.040000000000006"/>
    <n v="8"/>
    <n v="0"/>
    <n v="36.019200000000005"/>
  </r>
  <r>
    <n v="1341"/>
    <s v="CA-2014-113481"/>
    <x v="3"/>
    <x v="460"/>
    <d v="2014-01-05T00:00:00"/>
    <s v="First Class"/>
    <s v="AS-10045"/>
    <s v="Aaron Smayling"/>
    <x v="1"/>
    <x v="0"/>
    <x v="108"/>
    <x v="3"/>
    <x v="222"/>
    <x v="0"/>
    <s v="TEC-MA-10002178"/>
    <x v="2"/>
    <x v="15"/>
    <s v="Cisco CP-7937G Unified IP Conference Station Phone"/>
    <n v="695.7"/>
    <n v="2"/>
    <n v="0.5"/>
    <n v="-27.827999999999975"/>
  </r>
  <r>
    <n v="1342"/>
    <s v="CA-2014-113481"/>
    <x v="3"/>
    <x v="460"/>
    <d v="2014-01-05T00:00:00"/>
    <s v="First Class"/>
    <s v="AS-10045"/>
    <s v="Aaron Smayling"/>
    <x v="1"/>
    <x v="0"/>
    <x v="108"/>
    <x v="3"/>
    <x v="222"/>
    <x v="0"/>
    <s v="OFF-BI-10003694"/>
    <x v="1"/>
    <x v="8"/>
    <s v="Avery 3 1/2&quot; Diskette Storage Pages, 10/Pack"/>
    <n v="15.66"/>
    <n v="5"/>
    <n v="0.7"/>
    <n v="-12.527999999999995"/>
  </r>
  <r>
    <n v="1343"/>
    <s v="CA-2014-113481"/>
    <x v="3"/>
    <x v="460"/>
    <d v="2014-01-05T00:00:00"/>
    <s v="First Class"/>
    <s v="AS-10045"/>
    <s v="Aaron Smayling"/>
    <x v="1"/>
    <x v="0"/>
    <x v="108"/>
    <x v="3"/>
    <x v="222"/>
    <x v="0"/>
    <s v="OFF-BI-10000474"/>
    <x v="1"/>
    <x v="8"/>
    <s v="Avery Recycled Flexi-View Covers for Binding Systems"/>
    <n v="28.854000000000006"/>
    <n v="6"/>
    <n v="0.7"/>
    <n v="-21.159599999999998"/>
  </r>
  <r>
    <n v="1344"/>
    <s v="CA-2012-131758"/>
    <x v="1"/>
    <x v="71"/>
    <d v="2012-06-01T00:00:00"/>
    <s v="Standard Class"/>
    <s v="KB-16315"/>
    <s v="Karl Braun"/>
    <x v="0"/>
    <x v="0"/>
    <x v="210"/>
    <x v="15"/>
    <x v="264"/>
    <x v="3"/>
    <s v="OFF-AR-10000411"/>
    <x v="1"/>
    <x v="6"/>
    <s v="Boston 16701 Slimline Battery Pencil Sharpener"/>
    <n v="47.82"/>
    <n v="3"/>
    <n v="0"/>
    <n v="14.345999999999995"/>
  </r>
  <r>
    <n v="1345"/>
    <s v="CA-2012-131758"/>
    <x v="1"/>
    <x v="71"/>
    <d v="2012-06-01T00:00:00"/>
    <s v="Standard Class"/>
    <s v="KB-16315"/>
    <s v="Karl Braun"/>
    <x v="0"/>
    <x v="0"/>
    <x v="210"/>
    <x v="15"/>
    <x v="264"/>
    <x v="3"/>
    <s v="OFF-LA-10000262"/>
    <x v="1"/>
    <x v="2"/>
    <s v="Avery 494"/>
    <n v="13.049999999999999"/>
    <n v="5"/>
    <n v="0"/>
    <n v="6.0029999999999992"/>
  </r>
  <r>
    <n v="1346"/>
    <s v="CA-2011-118339"/>
    <x v="2"/>
    <x v="461"/>
    <d v="2011-03-24T00:00:00"/>
    <s v="Standard Class"/>
    <s v="BN-11515"/>
    <s v="Bradley Nguyen"/>
    <x v="0"/>
    <x v="0"/>
    <x v="69"/>
    <x v="11"/>
    <x v="87"/>
    <x v="2"/>
    <s v="OFF-AP-10001154"/>
    <x v="1"/>
    <x v="9"/>
    <s v="Bionaire Personal Warm Mist Humidifier/Vaporizer"/>
    <n v="93.78"/>
    <n v="2"/>
    <n v="0"/>
    <n v="36.574200000000005"/>
  </r>
  <r>
    <n v="1347"/>
    <s v="CA-2011-118339"/>
    <x v="2"/>
    <x v="461"/>
    <d v="2011-03-24T00:00:00"/>
    <s v="Standard Class"/>
    <s v="BN-11515"/>
    <s v="Bradley Nguyen"/>
    <x v="0"/>
    <x v="0"/>
    <x v="69"/>
    <x v="11"/>
    <x v="87"/>
    <x v="2"/>
    <s v="OFF-PA-10000466"/>
    <x v="1"/>
    <x v="10"/>
    <s v="Memo Book, 100 Message Capacity, 5 3/8” x 11”"/>
    <n v="47.18"/>
    <n v="7"/>
    <n v="0"/>
    <n v="23.59"/>
  </r>
  <r>
    <n v="1348"/>
    <s v="CA-2011-118339"/>
    <x v="2"/>
    <x v="461"/>
    <d v="2011-03-24T00:00:00"/>
    <s v="Standard Class"/>
    <s v="BN-11515"/>
    <s v="Bradley Nguyen"/>
    <x v="0"/>
    <x v="0"/>
    <x v="69"/>
    <x v="11"/>
    <x v="87"/>
    <x v="2"/>
    <s v="OFF-AR-10003829"/>
    <x v="1"/>
    <x v="6"/>
    <s v="Newell 35"/>
    <n v="19.68"/>
    <n v="6"/>
    <n v="0"/>
    <n v="5.7071999999999976"/>
  </r>
  <r>
    <n v="1349"/>
    <s v="CA-2011-118339"/>
    <x v="2"/>
    <x v="461"/>
    <d v="2011-03-24T00:00:00"/>
    <s v="Standard Class"/>
    <s v="BN-11515"/>
    <s v="Bradley Nguyen"/>
    <x v="0"/>
    <x v="0"/>
    <x v="69"/>
    <x v="11"/>
    <x v="87"/>
    <x v="2"/>
    <s v="OFF-BI-10001758"/>
    <x v="1"/>
    <x v="8"/>
    <s v="Wilson Jones 14 Line Acrylic Coated Pressboard Data Binders"/>
    <n v="53.4"/>
    <n v="10"/>
    <n v="0"/>
    <n v="25.097999999999999"/>
  </r>
  <r>
    <n v="1350"/>
    <s v="CA-2011-118339"/>
    <x v="2"/>
    <x v="461"/>
    <d v="2011-03-24T00:00:00"/>
    <s v="Standard Class"/>
    <s v="BN-11515"/>
    <s v="Bradley Nguyen"/>
    <x v="0"/>
    <x v="0"/>
    <x v="69"/>
    <x v="11"/>
    <x v="87"/>
    <x v="2"/>
    <s v="OFF-BI-10000136"/>
    <x v="1"/>
    <x v="8"/>
    <s v="Avery Non-Stick Heavy Duty View Round Locking Ring Binders"/>
    <n v="35.880000000000003"/>
    <n v="6"/>
    <n v="0"/>
    <n v="17.2224"/>
  </r>
  <r>
    <n v="1351"/>
    <s v="CA-2011-153976"/>
    <x v="2"/>
    <x v="462"/>
    <d v="2011-10-08T00:00:00"/>
    <s v="Second Class"/>
    <s v="BP-11290"/>
    <s v="Beth Paige"/>
    <x v="0"/>
    <x v="0"/>
    <x v="148"/>
    <x v="10"/>
    <x v="189"/>
    <x v="2"/>
    <s v="FUR-CH-10002880"/>
    <x v="0"/>
    <x v="1"/>
    <s v="Global High-Back Leather Tilter, Burgundy"/>
    <n v="258.279"/>
    <n v="3"/>
    <n v="0.3"/>
    <n v="-70.104300000000023"/>
  </r>
  <r>
    <n v="1352"/>
    <s v="CA-2013-162901"/>
    <x v="0"/>
    <x v="463"/>
    <d v="2013-04-01T00:00:00"/>
    <s v="First Class"/>
    <s v="AS-10045"/>
    <s v="Aaron Smayling"/>
    <x v="1"/>
    <x v="0"/>
    <x v="81"/>
    <x v="17"/>
    <x v="101"/>
    <x v="0"/>
    <s v="OFF-ST-10000649"/>
    <x v="1"/>
    <x v="4"/>
    <s v="Hanging Personal Folder File"/>
    <n v="31.4"/>
    <n v="2"/>
    <n v="0"/>
    <n v="7.8500000000000014"/>
  </r>
  <r>
    <n v="1353"/>
    <s v="CA-2014-162978"/>
    <x v="3"/>
    <x v="464"/>
    <d v="2014-05-10T00:00:00"/>
    <s v="Standard Class"/>
    <s v="LW-16990"/>
    <s v="Lindsay Williams"/>
    <x v="1"/>
    <x v="0"/>
    <x v="8"/>
    <x v="1"/>
    <x v="9"/>
    <x v="1"/>
    <s v="TEC-PH-10003092"/>
    <x v="2"/>
    <x v="7"/>
    <s v="Motorola L804"/>
    <n v="183.96"/>
    <n v="5"/>
    <n v="0.2"/>
    <n v="20.695499999999988"/>
  </r>
  <r>
    <n v="1354"/>
    <s v="CA-2014-162978"/>
    <x v="3"/>
    <x v="464"/>
    <d v="2014-05-10T00:00:00"/>
    <s v="Standard Class"/>
    <s v="LW-16990"/>
    <s v="Lindsay Williams"/>
    <x v="1"/>
    <x v="0"/>
    <x v="8"/>
    <x v="1"/>
    <x v="9"/>
    <x v="1"/>
    <s v="OFF-PA-10002250"/>
    <x v="1"/>
    <x v="10"/>
    <s v="Things To Do Today Pad"/>
    <n v="17.61"/>
    <n v="3"/>
    <n v="0"/>
    <n v="8.4527999999999999"/>
  </r>
  <r>
    <n v="1355"/>
    <s v="CA-2014-162978"/>
    <x v="3"/>
    <x v="464"/>
    <d v="2014-05-10T00:00:00"/>
    <s v="Standard Class"/>
    <s v="LW-16990"/>
    <s v="Lindsay Williams"/>
    <x v="1"/>
    <x v="0"/>
    <x v="8"/>
    <x v="1"/>
    <x v="9"/>
    <x v="1"/>
    <s v="FUR-TA-10003473"/>
    <x v="0"/>
    <x v="3"/>
    <s v="Bretford Rectangular Conference Table Tops"/>
    <n v="300.904"/>
    <n v="1"/>
    <n v="0.2"/>
    <n v="11.283900000000017"/>
  </r>
  <r>
    <n v="1356"/>
    <s v="US-2011-160444"/>
    <x v="2"/>
    <x v="260"/>
    <d v="2011-07-05T00:00:00"/>
    <s v="Same Day"/>
    <s v="DC-12850"/>
    <s v="Dan Campbell"/>
    <x v="0"/>
    <x v="0"/>
    <x v="12"/>
    <x v="5"/>
    <x v="66"/>
    <x v="2"/>
    <s v="OFF-ST-10001522"/>
    <x v="1"/>
    <x v="4"/>
    <s v="Gould Plastics 18-Pocket Panel Bin, 34w x 5-1/4d x 20-1/2h"/>
    <n v="220.77600000000001"/>
    <n v="3"/>
    <n v="0.2"/>
    <n v="-44.155200000000022"/>
  </r>
  <r>
    <n v="1357"/>
    <s v="US-2011-160444"/>
    <x v="2"/>
    <x v="260"/>
    <d v="2011-07-05T00:00:00"/>
    <s v="Same Day"/>
    <s v="DC-12850"/>
    <s v="Dan Campbell"/>
    <x v="0"/>
    <x v="0"/>
    <x v="12"/>
    <x v="5"/>
    <x v="66"/>
    <x v="2"/>
    <s v="OFF-ST-10000563"/>
    <x v="1"/>
    <x v="4"/>
    <s v="Fellowes Bankers Box Stor/Drawer Steel Plus"/>
    <n v="281.42400000000004"/>
    <n v="11"/>
    <n v="0.2"/>
    <n v="-35.178000000000004"/>
  </r>
  <r>
    <n v="1358"/>
    <s v="CA-2013-145247"/>
    <x v="0"/>
    <x v="465"/>
    <d v="2013-05-08T00:00:00"/>
    <s v="First Class"/>
    <s v="ND-18370"/>
    <s v="Natalie DeCherney"/>
    <x v="0"/>
    <x v="0"/>
    <x v="103"/>
    <x v="0"/>
    <x v="175"/>
    <x v="0"/>
    <s v="OFF-PA-10003641"/>
    <x v="1"/>
    <x v="10"/>
    <s v="Xerox 1909"/>
    <n v="79.14"/>
    <n v="3"/>
    <n v="0"/>
    <n v="36.404399999999995"/>
  </r>
  <r>
    <n v="1359"/>
    <s v="CA-2014-160045"/>
    <x v="3"/>
    <x v="466"/>
    <d v="2014-04-28T00:00:00"/>
    <s v="First Class"/>
    <s v="LB-16735"/>
    <s v="Larry Blacks"/>
    <x v="0"/>
    <x v="0"/>
    <x v="5"/>
    <x v="5"/>
    <x v="6"/>
    <x v="2"/>
    <s v="FUR-FU-10000010"/>
    <x v="0"/>
    <x v="5"/>
    <s v="DAX Value U-Channel Document Frames, Easel Back"/>
    <n v="1.988"/>
    <n v="1"/>
    <n v="0.6"/>
    <n v="-1.4413"/>
  </r>
  <r>
    <n v="1360"/>
    <s v="US-2011-151925"/>
    <x v="2"/>
    <x v="467"/>
    <d v="2011-10-01T00:00:00"/>
    <s v="Second Class"/>
    <s v="KT-16465"/>
    <s v="Kean Takahito"/>
    <x v="0"/>
    <x v="0"/>
    <x v="1"/>
    <x v="1"/>
    <x v="13"/>
    <x v="1"/>
    <s v="FUR-CH-10002961"/>
    <x v="0"/>
    <x v="1"/>
    <s v="Leather Task Chair, Black"/>
    <n v="145.56800000000001"/>
    <n v="2"/>
    <n v="0.2"/>
    <n v="0"/>
  </r>
  <r>
    <n v="1361"/>
    <s v="CA-2014-125199"/>
    <x v="3"/>
    <x v="15"/>
    <d v="2014-10-26T00:00:00"/>
    <s v="Standard Class"/>
    <s v="HM-14860"/>
    <s v="Harry Marie"/>
    <x v="1"/>
    <x v="0"/>
    <x v="10"/>
    <x v="9"/>
    <x v="74"/>
    <x v="3"/>
    <s v="OFF-AR-10002956"/>
    <x v="1"/>
    <x v="6"/>
    <s v="Boston 16801 Nautilus Battery Pencil Sharpener"/>
    <n v="123.256"/>
    <n v="7"/>
    <n v="0.2"/>
    <n v="9.2441999999999993"/>
  </r>
  <r>
    <n v="1362"/>
    <s v="CA-2014-125199"/>
    <x v="3"/>
    <x v="15"/>
    <d v="2014-10-26T00:00:00"/>
    <s v="Standard Class"/>
    <s v="HM-14860"/>
    <s v="Harry Marie"/>
    <x v="1"/>
    <x v="0"/>
    <x v="10"/>
    <x v="9"/>
    <x v="74"/>
    <x v="3"/>
    <s v="OFF-PA-10004041"/>
    <x v="1"/>
    <x v="10"/>
    <s v="It's Hot Message Books with Stickers, 2 3/4&quot; x 5&quot;"/>
    <n v="23.680000000000003"/>
    <n v="4"/>
    <n v="0.2"/>
    <n v="7.3999999999999995"/>
  </r>
  <r>
    <n v="1363"/>
    <s v="CA-2014-125199"/>
    <x v="3"/>
    <x v="15"/>
    <d v="2014-10-26T00:00:00"/>
    <s v="Standard Class"/>
    <s v="HM-14860"/>
    <s v="Harry Marie"/>
    <x v="1"/>
    <x v="0"/>
    <x v="10"/>
    <x v="9"/>
    <x v="74"/>
    <x v="3"/>
    <s v="TEC-PH-10001336"/>
    <x v="2"/>
    <x v="7"/>
    <s v="Digium D40 VoIP phone"/>
    <n v="309.57600000000002"/>
    <n v="4"/>
    <n v="0.4"/>
    <n v="-56.755600000000015"/>
  </r>
  <r>
    <n v="1364"/>
    <s v="US-2014-155425"/>
    <x v="3"/>
    <x v="468"/>
    <d v="2014-11-12T00:00:00"/>
    <s v="First Class"/>
    <s v="AB-10600"/>
    <s v="Ann Blume"/>
    <x v="1"/>
    <x v="0"/>
    <x v="93"/>
    <x v="16"/>
    <x v="115"/>
    <x v="1"/>
    <s v="OFF-BI-10001036"/>
    <x v="1"/>
    <x v="8"/>
    <s v="Cardinal EasyOpen D-Ring Binders"/>
    <n v="38.388000000000005"/>
    <n v="14"/>
    <n v="0.7"/>
    <n v="-25.591999999999999"/>
  </r>
  <r>
    <n v="1365"/>
    <s v="US-2014-155425"/>
    <x v="3"/>
    <x v="468"/>
    <d v="2014-11-12T00:00:00"/>
    <s v="First Class"/>
    <s v="AB-10600"/>
    <s v="Ann Blume"/>
    <x v="1"/>
    <x v="0"/>
    <x v="93"/>
    <x v="16"/>
    <x v="115"/>
    <x v="1"/>
    <s v="TEC-MA-10003183"/>
    <x v="2"/>
    <x v="15"/>
    <s v="DYMO CardScan Personal V9 Business Card Scanner"/>
    <n v="95.994000000000014"/>
    <n v="2"/>
    <n v="0.7"/>
    <n v="-63.995999999999981"/>
  </r>
  <r>
    <n v="1366"/>
    <s v="US-2014-155425"/>
    <x v="3"/>
    <x v="468"/>
    <d v="2014-11-12T00:00:00"/>
    <s v="First Class"/>
    <s v="AB-10600"/>
    <s v="Ann Blume"/>
    <x v="1"/>
    <x v="0"/>
    <x v="93"/>
    <x v="16"/>
    <x v="115"/>
    <x v="1"/>
    <s v="TEC-AC-10001314"/>
    <x v="2"/>
    <x v="11"/>
    <s v="Case Logic 2.4GHz Wireless Keyboard"/>
    <n v="239.95200000000003"/>
    <n v="6"/>
    <n v="0.2"/>
    <n v="-35.992800000000038"/>
  </r>
  <r>
    <n v="1367"/>
    <s v="US-2014-155425"/>
    <x v="3"/>
    <x v="468"/>
    <d v="2014-11-12T00:00:00"/>
    <s v="First Class"/>
    <s v="AB-10600"/>
    <s v="Ann Blume"/>
    <x v="1"/>
    <x v="0"/>
    <x v="93"/>
    <x v="16"/>
    <x v="115"/>
    <x v="1"/>
    <s v="TEC-PH-10002563"/>
    <x v="2"/>
    <x v="7"/>
    <s v="Adtran 1202752G1"/>
    <n v="201.584"/>
    <n v="2"/>
    <n v="0.2"/>
    <n v="15.118800000000007"/>
  </r>
  <r>
    <n v="1368"/>
    <s v="US-2014-155425"/>
    <x v="3"/>
    <x v="468"/>
    <d v="2014-11-12T00:00:00"/>
    <s v="First Class"/>
    <s v="AB-10600"/>
    <s v="Ann Blume"/>
    <x v="1"/>
    <x v="0"/>
    <x v="93"/>
    <x v="16"/>
    <x v="115"/>
    <x v="1"/>
    <s v="FUR-CH-10003312"/>
    <x v="0"/>
    <x v="1"/>
    <s v="Hon 2090 “Pillow Soft” Series Mid Back Swivel/Tilt Chairs"/>
    <n v="899.13600000000008"/>
    <n v="4"/>
    <n v="0.2"/>
    <n v="-146.10960000000014"/>
  </r>
  <r>
    <n v="1369"/>
    <s v="CA-2014-133249"/>
    <x v="3"/>
    <x v="141"/>
    <d v="2014-07-12T00:00:00"/>
    <s v="First Class"/>
    <s v="SZ-20035"/>
    <s v="Sam Zeldin"/>
    <x v="2"/>
    <x v="0"/>
    <x v="211"/>
    <x v="1"/>
    <x v="265"/>
    <x v="1"/>
    <s v="FUR-FU-10001588"/>
    <x v="0"/>
    <x v="5"/>
    <s v="Deflect-o SuperTray Unbreakable Stackable Tray, Letter, Black"/>
    <n v="145.9"/>
    <n v="5"/>
    <n v="0"/>
    <n v="62.736999999999995"/>
  </r>
  <r>
    <n v="1370"/>
    <s v="US-2012-103471"/>
    <x v="1"/>
    <x v="100"/>
    <d v="2012-12-28T00:00:00"/>
    <s v="Standard Class"/>
    <s v="JR-15670"/>
    <s v="Jim Radford"/>
    <x v="0"/>
    <x v="0"/>
    <x v="77"/>
    <x v="22"/>
    <x v="97"/>
    <x v="1"/>
    <s v="FUR-BO-10002613"/>
    <x v="0"/>
    <x v="0"/>
    <s v="Atlantic Metals Mobile 4-Shelf Bookcases, Custom Colors"/>
    <n v="590.05800000000011"/>
    <n v="7"/>
    <n v="0.7"/>
    <n v="-786.74400000000026"/>
  </r>
  <r>
    <n v="1371"/>
    <s v="US-2012-103471"/>
    <x v="1"/>
    <x v="100"/>
    <d v="2012-12-28T00:00:00"/>
    <s v="Standard Class"/>
    <s v="JR-15670"/>
    <s v="Jim Radford"/>
    <x v="0"/>
    <x v="0"/>
    <x v="77"/>
    <x v="22"/>
    <x v="97"/>
    <x v="1"/>
    <s v="OFF-AR-10003405"/>
    <x v="1"/>
    <x v="6"/>
    <s v="Dixon My First Ticonderoga Pencil, #2"/>
    <n v="14.04"/>
    <n v="3"/>
    <n v="0.2"/>
    <n v="1.5794999999999986"/>
  </r>
  <r>
    <n v="1372"/>
    <s v="CA-2014-136672"/>
    <x v="3"/>
    <x v="469"/>
    <d v="2014-03-13T00:00:00"/>
    <s v="Standard Class"/>
    <s v="MG-17890"/>
    <s v="Michael Granlund"/>
    <x v="2"/>
    <x v="0"/>
    <x v="183"/>
    <x v="39"/>
    <x v="234"/>
    <x v="3"/>
    <s v="TEC-AC-10004510"/>
    <x v="2"/>
    <x v="11"/>
    <s v="Logitech Desktop MK120 Mouse and keyboard Combo"/>
    <n v="49.08"/>
    <n v="3"/>
    <n v="0"/>
    <n v="4.9079999999999977"/>
  </r>
  <r>
    <n v="1373"/>
    <s v="US-2011-157021"/>
    <x v="2"/>
    <x v="470"/>
    <d v="2011-04-06T00:00:00"/>
    <s v="Second Class"/>
    <s v="KM-16720"/>
    <s v="Kunst Miller"/>
    <x v="0"/>
    <x v="0"/>
    <x v="132"/>
    <x v="1"/>
    <x v="167"/>
    <x v="1"/>
    <s v="OFF-LA-10002312"/>
    <x v="1"/>
    <x v="2"/>
    <s v="Avery 490"/>
    <n v="29.6"/>
    <n v="2"/>
    <n v="0"/>
    <n v="14.8"/>
  </r>
  <r>
    <n v="1374"/>
    <s v="US-2011-157021"/>
    <x v="2"/>
    <x v="470"/>
    <d v="2011-04-06T00:00:00"/>
    <s v="Second Class"/>
    <s v="KM-16720"/>
    <s v="Kunst Miller"/>
    <x v="0"/>
    <x v="0"/>
    <x v="132"/>
    <x v="1"/>
    <x v="167"/>
    <x v="1"/>
    <s v="OFF-BI-10000042"/>
    <x v="1"/>
    <x v="8"/>
    <s v="Pressboard Data Binder, Crimson, 12&quot; X 8 1/2&quot;"/>
    <n v="17.088000000000001"/>
    <n v="4"/>
    <n v="0.2"/>
    <n v="5.5535999999999994"/>
  </r>
  <r>
    <n v="1375"/>
    <s v="CA-2012-120362"/>
    <x v="1"/>
    <x v="471"/>
    <d v="2012-09-19T00:00:00"/>
    <s v="Standard Class"/>
    <s v="CA-12265"/>
    <s v="Christina Anderson"/>
    <x v="0"/>
    <x v="0"/>
    <x v="212"/>
    <x v="7"/>
    <x v="266"/>
    <x v="1"/>
    <s v="FUR-TA-10003008"/>
    <x v="0"/>
    <x v="3"/>
    <s v="Lesro Round Back Collection Coffee Table, End Table"/>
    <n v="912.75"/>
    <n v="5"/>
    <n v="0"/>
    <n v="118.65750000000006"/>
  </r>
  <r>
    <n v="1376"/>
    <s v="CA-2011-126361"/>
    <x v="2"/>
    <x v="472"/>
    <d v="2011-08-09T00:00:00"/>
    <s v="Second Class"/>
    <s v="VD-21670"/>
    <s v="Valerie Dominguez"/>
    <x v="0"/>
    <x v="0"/>
    <x v="213"/>
    <x v="7"/>
    <x v="267"/>
    <x v="1"/>
    <s v="OFF-AP-10003590"/>
    <x v="1"/>
    <x v="9"/>
    <s v="Hoover WindTunnel Plus Canister Vacuum"/>
    <n v="1089.75"/>
    <n v="3"/>
    <n v="0"/>
    <n v="305.13000000000011"/>
  </r>
  <r>
    <n v="1377"/>
    <s v="CA-2011-126361"/>
    <x v="2"/>
    <x v="472"/>
    <d v="2011-08-09T00:00:00"/>
    <s v="Second Class"/>
    <s v="VD-21670"/>
    <s v="Valerie Dominguez"/>
    <x v="0"/>
    <x v="0"/>
    <x v="213"/>
    <x v="7"/>
    <x v="267"/>
    <x v="1"/>
    <s v="OFF-PA-10000806"/>
    <x v="1"/>
    <x v="10"/>
    <s v="Xerox 1934"/>
    <n v="447.84"/>
    <n v="8"/>
    <n v="0"/>
    <n v="219.44159999999999"/>
  </r>
  <r>
    <n v="1378"/>
    <s v="CA-2011-126361"/>
    <x v="2"/>
    <x v="472"/>
    <d v="2011-08-09T00:00:00"/>
    <s v="Second Class"/>
    <s v="VD-21670"/>
    <s v="Valerie Dominguez"/>
    <x v="0"/>
    <x v="0"/>
    <x v="213"/>
    <x v="7"/>
    <x v="267"/>
    <x v="1"/>
    <s v="OFF-AR-10000896"/>
    <x v="1"/>
    <x v="6"/>
    <s v="Newell 329"/>
    <n v="16.399999999999999"/>
    <n v="5"/>
    <n v="0"/>
    <n v="4.2639999999999993"/>
  </r>
  <r>
    <n v="1379"/>
    <s v="CA-2011-126361"/>
    <x v="2"/>
    <x v="472"/>
    <d v="2011-08-09T00:00:00"/>
    <s v="Second Class"/>
    <s v="VD-21670"/>
    <s v="Valerie Dominguez"/>
    <x v="0"/>
    <x v="0"/>
    <x v="213"/>
    <x v="7"/>
    <x v="267"/>
    <x v="1"/>
    <s v="TEC-PH-10002310"/>
    <x v="2"/>
    <x v="7"/>
    <s v="Panasonic KX T7731-B Digital phone"/>
    <n v="399.96000000000004"/>
    <n v="5"/>
    <n v="0.2"/>
    <n v="34.996499999999969"/>
  </r>
  <r>
    <n v="1380"/>
    <s v="CA-2011-126361"/>
    <x v="2"/>
    <x v="472"/>
    <d v="2011-08-09T00:00:00"/>
    <s v="Second Class"/>
    <s v="VD-21670"/>
    <s v="Valerie Dominguez"/>
    <x v="0"/>
    <x v="0"/>
    <x v="213"/>
    <x v="7"/>
    <x v="267"/>
    <x v="1"/>
    <s v="OFF-ST-10002289"/>
    <x v="1"/>
    <x v="4"/>
    <s v="Safco Wire Cube Shelving System, For Use as 4 or 5 14&quot; Cubes, Black"/>
    <n v="158.9"/>
    <n v="5"/>
    <n v="0"/>
    <n v="7.9449999999999932"/>
  </r>
  <r>
    <n v="1381"/>
    <s v="CA-2011-126361"/>
    <x v="2"/>
    <x v="472"/>
    <d v="2011-08-09T00:00:00"/>
    <s v="Second Class"/>
    <s v="VD-21670"/>
    <s v="Valerie Dominguez"/>
    <x v="0"/>
    <x v="0"/>
    <x v="213"/>
    <x v="7"/>
    <x v="267"/>
    <x v="1"/>
    <s v="OFF-BI-10002852"/>
    <x v="1"/>
    <x v="8"/>
    <s v="Ibico Standard Transparent Covers"/>
    <n v="13.184000000000001"/>
    <n v="1"/>
    <n v="0.2"/>
    <n v="4.7792000000000003"/>
  </r>
  <r>
    <n v="1382"/>
    <s v="US-2013-100566"/>
    <x v="0"/>
    <x v="323"/>
    <d v="2013-09-10T00:00:00"/>
    <s v="Standard Class"/>
    <s v="JK-16120"/>
    <s v="Julie Kriz"/>
    <x v="2"/>
    <x v="0"/>
    <x v="34"/>
    <x v="10"/>
    <x v="173"/>
    <x v="2"/>
    <s v="FUR-FU-10003394"/>
    <x v="0"/>
    <x v="5"/>
    <s v="Tenex &quot;The Solids&quot; Textured Chair Mats"/>
    <n v="83.951999999999998"/>
    <n v="3"/>
    <n v="0.6"/>
    <n v="-90.24839999999999"/>
  </r>
  <r>
    <n v="1383"/>
    <s v="US-2013-108504"/>
    <x v="0"/>
    <x v="473"/>
    <d v="2013-02-05T00:00:00"/>
    <s v="Same Day"/>
    <s v="PP-18955"/>
    <s v="Paul Prost"/>
    <x v="2"/>
    <x v="0"/>
    <x v="214"/>
    <x v="32"/>
    <x v="268"/>
    <x v="0"/>
    <s v="OFF-ST-10002344"/>
    <x v="1"/>
    <x v="4"/>
    <s v="Carina 42&quot;Hx23 3/4&quot;W Media Storage Unit"/>
    <n v="80.98"/>
    <n v="1"/>
    <n v="0"/>
    <n v="1.6196000000000055"/>
  </r>
  <r>
    <n v="1384"/>
    <s v="US-2013-108504"/>
    <x v="0"/>
    <x v="473"/>
    <d v="2013-02-05T00:00:00"/>
    <s v="Same Day"/>
    <s v="PP-18955"/>
    <s v="Paul Prost"/>
    <x v="2"/>
    <x v="0"/>
    <x v="214"/>
    <x v="32"/>
    <x v="268"/>
    <x v="0"/>
    <s v="OFF-PA-10001289"/>
    <x v="1"/>
    <x v="10"/>
    <s v="White Computer Printout Paper by Universal"/>
    <n v="348.84"/>
    <n v="9"/>
    <n v="0"/>
    <n v="170.9316"/>
  </r>
  <r>
    <n v="1385"/>
    <s v="US-2013-108504"/>
    <x v="0"/>
    <x v="473"/>
    <d v="2013-02-05T00:00:00"/>
    <s v="Same Day"/>
    <s v="PP-18955"/>
    <s v="Paul Prost"/>
    <x v="2"/>
    <x v="0"/>
    <x v="214"/>
    <x v="32"/>
    <x v="268"/>
    <x v="0"/>
    <s v="OFF-FA-10000053"/>
    <x v="1"/>
    <x v="13"/>
    <s v="Revere Boxed Rubber Bands by Revere"/>
    <n v="9.4499999999999993"/>
    <n v="5"/>
    <n v="0"/>
    <n v="0.18900000000000028"/>
  </r>
  <r>
    <n v="1386"/>
    <s v="US-2013-108504"/>
    <x v="0"/>
    <x v="473"/>
    <d v="2013-02-05T00:00:00"/>
    <s v="Same Day"/>
    <s v="PP-18955"/>
    <s v="Paul Prost"/>
    <x v="2"/>
    <x v="0"/>
    <x v="214"/>
    <x v="32"/>
    <x v="268"/>
    <x v="0"/>
    <s v="FUR-FU-10004091"/>
    <x v="0"/>
    <x v="5"/>
    <s v="Eldon 200 Class Desk Accessories, Black"/>
    <n v="18.84"/>
    <n v="3"/>
    <n v="0"/>
    <n v="7.1592000000000002"/>
  </r>
  <r>
    <n v="1387"/>
    <s v="US-2013-108504"/>
    <x v="0"/>
    <x v="473"/>
    <d v="2013-02-05T00:00:00"/>
    <s v="Same Day"/>
    <s v="PP-18955"/>
    <s v="Paul Prost"/>
    <x v="2"/>
    <x v="0"/>
    <x v="214"/>
    <x v="32"/>
    <x v="268"/>
    <x v="0"/>
    <s v="FUR-BO-10004015"/>
    <x v="0"/>
    <x v="0"/>
    <s v="Bush Andora Bookcase, Maple/Graphite Gray Finish"/>
    <n v="239.98"/>
    <n v="2"/>
    <n v="0"/>
    <n v="52.795599999999979"/>
  </r>
  <r>
    <n v="1388"/>
    <s v="US-2013-108504"/>
    <x v="0"/>
    <x v="473"/>
    <d v="2013-02-05T00:00:00"/>
    <s v="Same Day"/>
    <s v="PP-18955"/>
    <s v="Paul Prost"/>
    <x v="2"/>
    <x v="0"/>
    <x v="214"/>
    <x v="32"/>
    <x v="268"/>
    <x v="0"/>
    <s v="OFF-EN-10003001"/>
    <x v="1"/>
    <x v="12"/>
    <s v="Ames Color-File Green Diamond Border X-ray Mailers"/>
    <n v="167.96"/>
    <n v="2"/>
    <n v="0"/>
    <n v="78.941199999999995"/>
  </r>
  <r>
    <n v="1389"/>
    <s v="US-2013-108504"/>
    <x v="0"/>
    <x v="473"/>
    <d v="2013-02-05T00:00:00"/>
    <s v="Same Day"/>
    <s v="PP-18955"/>
    <s v="Paul Prost"/>
    <x v="2"/>
    <x v="0"/>
    <x v="214"/>
    <x v="32"/>
    <x v="268"/>
    <x v="0"/>
    <s v="TEC-PH-10000215"/>
    <x v="2"/>
    <x v="7"/>
    <s v="Plantronics Cordless Phone Headset with In-line Volume - M214C"/>
    <n v="104.85000000000001"/>
    <n v="3"/>
    <n v="0"/>
    <n v="28.309500000000007"/>
  </r>
  <r>
    <n v="1390"/>
    <s v="US-2013-108504"/>
    <x v="0"/>
    <x v="473"/>
    <d v="2013-02-05T00:00:00"/>
    <s v="Same Day"/>
    <s v="PP-18955"/>
    <s v="Paul Prost"/>
    <x v="2"/>
    <x v="0"/>
    <x v="214"/>
    <x v="32"/>
    <x v="268"/>
    <x v="0"/>
    <s v="TEC-PH-10003645"/>
    <x v="2"/>
    <x v="7"/>
    <s v="Aastra 57i VoIP phone"/>
    <n v="484.83000000000004"/>
    <n v="3"/>
    <n v="0"/>
    <n v="126.05580000000002"/>
  </r>
  <r>
    <n v="1391"/>
    <s v="US-2013-108504"/>
    <x v="0"/>
    <x v="473"/>
    <d v="2013-02-05T00:00:00"/>
    <s v="Same Day"/>
    <s v="PP-18955"/>
    <s v="Paul Prost"/>
    <x v="2"/>
    <x v="0"/>
    <x v="214"/>
    <x v="32"/>
    <x v="268"/>
    <x v="0"/>
    <s v="OFF-PA-10000357"/>
    <x v="1"/>
    <x v="10"/>
    <s v="White Dual Perf Computer Printout Paper, 2700 Sheets, 1 Part, Heavyweight, 20 lbs., 14 7/8 x 11"/>
    <n v="122.97"/>
    <n v="3"/>
    <n v="0"/>
    <n v="60.255300000000005"/>
  </r>
  <r>
    <n v="1392"/>
    <s v="US-2013-108504"/>
    <x v="0"/>
    <x v="473"/>
    <d v="2013-02-05T00:00:00"/>
    <s v="Same Day"/>
    <s v="PP-18955"/>
    <s v="Paul Prost"/>
    <x v="2"/>
    <x v="0"/>
    <x v="214"/>
    <x v="32"/>
    <x v="268"/>
    <x v="0"/>
    <s v="OFF-ST-10004804"/>
    <x v="1"/>
    <x v="4"/>
    <s v="Belkin 19&quot; Vented Equipment Shelf, Black"/>
    <n v="154.44"/>
    <n v="3"/>
    <n v="0"/>
    <n v="1.5444000000000031"/>
  </r>
  <r>
    <n v="1393"/>
    <s v="US-2013-108504"/>
    <x v="0"/>
    <x v="473"/>
    <d v="2013-02-05T00:00:00"/>
    <s v="Same Day"/>
    <s v="PP-18955"/>
    <s v="Paul Prost"/>
    <x v="2"/>
    <x v="0"/>
    <x v="214"/>
    <x v="32"/>
    <x v="268"/>
    <x v="0"/>
    <s v="OFF-PA-10003892"/>
    <x v="1"/>
    <x v="10"/>
    <s v="Xerox 1943"/>
    <n v="342.37"/>
    <n v="7"/>
    <n v="0"/>
    <n v="160.91389999999998"/>
  </r>
  <r>
    <n v="1394"/>
    <s v="CA-2014-124828"/>
    <x v="3"/>
    <x v="445"/>
    <d v="2014-07-05T00:00:00"/>
    <s v="First Class"/>
    <s v="YS-21880"/>
    <s v="Yana Sorensen"/>
    <x v="1"/>
    <x v="0"/>
    <x v="140"/>
    <x v="3"/>
    <x v="179"/>
    <x v="0"/>
    <s v="OFF-AR-10003514"/>
    <x v="1"/>
    <x v="6"/>
    <s v="4009 Highlighters by Sanford"/>
    <n v="9.5519999999999996"/>
    <n v="3"/>
    <n v="0.2"/>
    <n v="1.5521999999999991"/>
  </r>
  <r>
    <n v="1395"/>
    <s v="US-2014-117247"/>
    <x v="3"/>
    <x v="449"/>
    <d v="2014-10-15T00:00:00"/>
    <s v="Standard Class"/>
    <s v="CK-12760"/>
    <s v="Cyma Kinney"/>
    <x v="1"/>
    <x v="0"/>
    <x v="34"/>
    <x v="10"/>
    <x v="173"/>
    <x v="2"/>
    <s v="FUR-TA-10002958"/>
    <x v="0"/>
    <x v="3"/>
    <s v="Bevis Oval Conference Table, Walnut"/>
    <n v="652.45000000000005"/>
    <n v="5"/>
    <n v="0.5"/>
    <n v="-430.61700000000019"/>
  </r>
  <r>
    <n v="1396"/>
    <s v="US-2014-117247"/>
    <x v="3"/>
    <x v="449"/>
    <d v="2014-10-15T00:00:00"/>
    <s v="Standard Class"/>
    <s v="CK-12760"/>
    <s v="Cyma Kinney"/>
    <x v="1"/>
    <x v="0"/>
    <x v="34"/>
    <x v="10"/>
    <x v="173"/>
    <x v="2"/>
    <s v="FUR-TA-10001676"/>
    <x v="0"/>
    <x v="3"/>
    <s v="Hon 61000 Series Interactive Training Tables"/>
    <n v="66.644999999999996"/>
    <n v="3"/>
    <n v="0.5"/>
    <n v="-42.652799999999999"/>
  </r>
  <r>
    <n v="1397"/>
    <s v="CA-2013-124485"/>
    <x v="0"/>
    <x v="390"/>
    <d v="2013-11-27T00:00:00"/>
    <s v="First Class"/>
    <s v="NC-18340"/>
    <s v="Nat Carroll"/>
    <x v="0"/>
    <x v="0"/>
    <x v="20"/>
    <x v="15"/>
    <x v="45"/>
    <x v="3"/>
    <s v="OFF-BI-10000822"/>
    <x v="1"/>
    <x v="8"/>
    <s v="Acco PRESSTEX Data Binder with Storage Hooks, Light Blue, 9 1/2&quot; X 11&quot;"/>
    <n v="17.216000000000001"/>
    <n v="4"/>
    <n v="0.2"/>
    <n v="6.025599999999999"/>
  </r>
  <r>
    <n v="1398"/>
    <s v="CA-2013-124485"/>
    <x v="0"/>
    <x v="390"/>
    <d v="2013-11-27T00:00:00"/>
    <s v="First Class"/>
    <s v="NC-18340"/>
    <s v="Nat Carroll"/>
    <x v="0"/>
    <x v="0"/>
    <x v="20"/>
    <x v="15"/>
    <x v="45"/>
    <x v="3"/>
    <s v="OFF-PA-10004971"/>
    <x v="1"/>
    <x v="10"/>
    <s v="Xerox 196"/>
    <n v="11.56"/>
    <n v="2"/>
    <n v="0"/>
    <n v="5.6644000000000005"/>
  </r>
  <r>
    <n v="1399"/>
    <s v="CA-2013-124485"/>
    <x v="0"/>
    <x v="390"/>
    <d v="2013-11-27T00:00:00"/>
    <s v="First Class"/>
    <s v="NC-18340"/>
    <s v="Nat Carroll"/>
    <x v="0"/>
    <x v="0"/>
    <x v="20"/>
    <x v="15"/>
    <x v="45"/>
    <x v="3"/>
    <s v="TEC-AC-10002323"/>
    <x v="2"/>
    <x v="11"/>
    <s v="SanDisk Ultra 32 GB MicroSDHC Class 10 Memory Card"/>
    <n v="88.4"/>
    <n v="4"/>
    <n v="0"/>
    <n v="11.492000000000004"/>
  </r>
  <r>
    <n v="1400"/>
    <s v="CA-2013-124485"/>
    <x v="0"/>
    <x v="390"/>
    <d v="2013-11-27T00:00:00"/>
    <s v="First Class"/>
    <s v="NC-18340"/>
    <s v="Nat Carroll"/>
    <x v="0"/>
    <x v="0"/>
    <x v="20"/>
    <x v="15"/>
    <x v="45"/>
    <x v="3"/>
    <s v="OFF-PA-10004888"/>
    <x v="1"/>
    <x v="10"/>
    <s v="Xerox 217"/>
    <n v="6.48"/>
    <n v="1"/>
    <n v="0"/>
    <n v="3.1104000000000003"/>
  </r>
  <r>
    <n v="1401"/>
    <s v="CA-2013-159212"/>
    <x v="0"/>
    <x v="474"/>
    <d v="2013-11-06T00:00:00"/>
    <s v="Standard Class"/>
    <s v="KM-16375"/>
    <s v="Katherine Murray"/>
    <x v="2"/>
    <x v="0"/>
    <x v="127"/>
    <x v="17"/>
    <x v="269"/>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x v="0"/>
    <x v="127"/>
    <x v="17"/>
    <x v="269"/>
    <x v="0"/>
    <s v="OFF-EN-10002230"/>
    <x v="1"/>
    <x v="12"/>
    <s v="Airmail Envelopes"/>
    <n v="251.79000000000002"/>
    <n v="3"/>
    <n v="0"/>
    <n v="118.34129999999999"/>
  </r>
  <r>
    <n v="1403"/>
    <s v="US-2013-161396"/>
    <x v="0"/>
    <x v="475"/>
    <d v="2013-04-26T00:00:00"/>
    <s v="Standard Class"/>
    <s v="GM-14455"/>
    <s v="Gary Mitchum"/>
    <x v="2"/>
    <x v="0"/>
    <x v="38"/>
    <x v="24"/>
    <x v="47"/>
    <x v="3"/>
    <s v="FUR-TA-10002622"/>
    <x v="0"/>
    <x v="3"/>
    <s v="Bush Andora Conference Table, Maple/Graphite Gray Finish"/>
    <n v="205.17599999999999"/>
    <n v="2"/>
    <n v="0.4"/>
    <n v="-58.133199999999988"/>
  </r>
  <r>
    <n v="1404"/>
    <s v="US-2013-161396"/>
    <x v="0"/>
    <x v="475"/>
    <d v="2013-04-26T00:00:00"/>
    <s v="Standard Class"/>
    <s v="GM-14455"/>
    <s v="Gary Mitchum"/>
    <x v="2"/>
    <x v="0"/>
    <x v="38"/>
    <x v="24"/>
    <x v="47"/>
    <x v="3"/>
    <s v="OFF-PA-10000418"/>
    <x v="1"/>
    <x v="10"/>
    <s v="Xerox 189"/>
    <n v="419.4"/>
    <n v="5"/>
    <n v="0.2"/>
    <n v="146.79"/>
  </r>
  <r>
    <n v="1405"/>
    <s v="US-2011-118486"/>
    <x v="2"/>
    <x v="322"/>
    <d v="2011-04-08T00:00:00"/>
    <s v="First Class"/>
    <s v="SD-20485"/>
    <s v="Shirley Daniels"/>
    <x v="2"/>
    <x v="0"/>
    <x v="10"/>
    <x v="9"/>
    <x v="105"/>
    <x v="3"/>
    <s v="OFF-SU-10004498"/>
    <x v="1"/>
    <x v="14"/>
    <s v="Martin-Yale Premier Letter Opener"/>
    <n v="10.304000000000002"/>
    <n v="1"/>
    <n v="0.2"/>
    <n v="-2.1896000000000004"/>
  </r>
  <r>
    <n v="1406"/>
    <s v="US-2011-118486"/>
    <x v="2"/>
    <x v="322"/>
    <d v="2011-04-08T00:00:00"/>
    <s v="First Class"/>
    <s v="SD-20485"/>
    <s v="Shirley Daniels"/>
    <x v="2"/>
    <x v="0"/>
    <x v="10"/>
    <x v="9"/>
    <x v="105"/>
    <x v="3"/>
    <s v="FUR-TA-10001039"/>
    <x v="0"/>
    <x v="3"/>
    <s v="KI Adjustable-Height Table"/>
    <n v="154.76400000000001"/>
    <n v="3"/>
    <n v="0.4"/>
    <n v="-36.11160000000001"/>
  </r>
  <r>
    <n v="1407"/>
    <s v="US-2011-118486"/>
    <x v="2"/>
    <x v="322"/>
    <d v="2011-04-08T00:00:00"/>
    <s v="First Class"/>
    <s v="SD-20485"/>
    <s v="Shirley Daniels"/>
    <x v="2"/>
    <x v="0"/>
    <x v="10"/>
    <x v="9"/>
    <x v="105"/>
    <x v="3"/>
    <s v="TEC-AC-10004659"/>
    <x v="2"/>
    <x v="11"/>
    <s v="Imation Secure+ Hardware Encrypted USB 2.0 Flash Drive; 16GB"/>
    <n v="116.78399999999999"/>
    <n v="2"/>
    <n v="0.2"/>
    <n v="21.896999999999991"/>
  </r>
  <r>
    <n v="1408"/>
    <s v="CA-2013-130407"/>
    <x v="0"/>
    <x v="476"/>
    <d v="2013-09-07T00:00:00"/>
    <s v="Standard Class"/>
    <s v="KD-16270"/>
    <s v="Karen Daniels"/>
    <x v="0"/>
    <x v="0"/>
    <x v="20"/>
    <x v="15"/>
    <x v="23"/>
    <x v="3"/>
    <s v="OFF-AR-10002240"/>
    <x v="1"/>
    <x v="6"/>
    <s v="Panasonic KP-150 Electric Pencil Sharpener"/>
    <n v="75.48"/>
    <n v="2"/>
    <n v="0"/>
    <n v="19.6248"/>
  </r>
  <r>
    <n v="1409"/>
    <s v="CA-2013-130407"/>
    <x v="0"/>
    <x v="476"/>
    <d v="2013-09-07T00:00:00"/>
    <s v="Standard Class"/>
    <s v="KD-16270"/>
    <s v="Karen Daniels"/>
    <x v="0"/>
    <x v="0"/>
    <x v="20"/>
    <x v="15"/>
    <x v="23"/>
    <x v="3"/>
    <s v="FUR-FU-10001967"/>
    <x v="0"/>
    <x v="5"/>
    <s v="Telescoping Adjustable Floor Lamp"/>
    <n v="39.979999999999997"/>
    <n v="2"/>
    <n v="0"/>
    <n v="9.9949999999999974"/>
  </r>
  <r>
    <n v="1410"/>
    <s v="US-2013-122245"/>
    <x v="0"/>
    <x v="477"/>
    <d v="2013-10-01T00:00:00"/>
    <s v="Standard Class"/>
    <s v="AB-10105"/>
    <s v="Adrian Barton"/>
    <x v="0"/>
    <x v="0"/>
    <x v="42"/>
    <x v="16"/>
    <x v="51"/>
    <x v="1"/>
    <s v="FUR-TA-10002356"/>
    <x v="0"/>
    <x v="3"/>
    <s v="Bevis Boat-Shaped Conference Table"/>
    <n v="393.16500000000002"/>
    <n v="3"/>
    <n v="0.5"/>
    <n v="-204.44580000000005"/>
  </r>
  <r>
    <n v="1411"/>
    <s v="CA-2014-105144"/>
    <x v="3"/>
    <x v="259"/>
    <d v="2014-11-12T00:00:00"/>
    <s v="Standard Class"/>
    <s v="SZ-20035"/>
    <s v="Sam Zeldin"/>
    <x v="2"/>
    <x v="0"/>
    <x v="55"/>
    <x v="5"/>
    <x v="70"/>
    <x v="2"/>
    <s v="OFF-LA-10003923"/>
    <x v="1"/>
    <x v="2"/>
    <s v="Alphabetical Labels for Top Tab Filing"/>
    <n v="23.680000000000003"/>
    <n v="2"/>
    <n v="0.2"/>
    <n v="8.879999999999999"/>
  </r>
  <r>
    <n v="1412"/>
    <s v="CA-2013-136329"/>
    <x v="0"/>
    <x v="478"/>
    <d v="2013-07-14T00:00:00"/>
    <s v="Standard Class"/>
    <s v="JD-15895"/>
    <s v="Jonathan Doherty"/>
    <x v="1"/>
    <x v="0"/>
    <x v="20"/>
    <x v="15"/>
    <x v="45"/>
    <x v="3"/>
    <s v="FUR-CH-10002335"/>
    <x v="0"/>
    <x v="1"/>
    <s v="Hon GuestStacker Chair"/>
    <n v="408.00599999999997"/>
    <n v="2"/>
    <n v="0.1"/>
    <n v="72.534400000000005"/>
  </r>
  <r>
    <n v="1413"/>
    <s v="CA-2013-136329"/>
    <x v="0"/>
    <x v="478"/>
    <d v="2013-07-14T00:00:00"/>
    <s v="Standard Class"/>
    <s v="JD-15895"/>
    <s v="Jonathan Doherty"/>
    <x v="1"/>
    <x v="0"/>
    <x v="20"/>
    <x v="15"/>
    <x v="45"/>
    <x v="3"/>
    <s v="FUR-FU-10000723"/>
    <x v="0"/>
    <x v="5"/>
    <s v="Deflect-o EconoMat Studded, No Bevel Mat for Low Pile Carpeting"/>
    <n v="165.28"/>
    <n v="4"/>
    <n v="0"/>
    <n v="14.875200000000007"/>
  </r>
  <r>
    <n v="1414"/>
    <s v="CA-2011-146640"/>
    <x v="2"/>
    <x v="479"/>
    <d v="2011-07-05T00:00:00"/>
    <s v="Standard Class"/>
    <s v="HA-14905"/>
    <s v="Helen Abelman"/>
    <x v="0"/>
    <x v="0"/>
    <x v="20"/>
    <x v="15"/>
    <x v="23"/>
    <x v="3"/>
    <s v="OFF-BI-10002867"/>
    <x v="1"/>
    <x v="8"/>
    <s v="GBC Recycled Regency Composition Covers"/>
    <n v="334.76800000000003"/>
    <n v="7"/>
    <n v="0.2"/>
    <n v="108.79959999999997"/>
  </r>
  <r>
    <n v="1415"/>
    <s v="CA-2014-115994"/>
    <x v="3"/>
    <x v="480"/>
    <d v="2014-02-01T00:00:00"/>
    <s v="Second Class"/>
    <s v="BT-11305"/>
    <s v="Beth Thompson"/>
    <x v="2"/>
    <x v="0"/>
    <x v="116"/>
    <x v="1"/>
    <x v="146"/>
    <x v="1"/>
    <s v="TEC-AC-10000580"/>
    <x v="2"/>
    <x v="11"/>
    <s v="Logitech G13 Programmable Gameboard with LCD Display"/>
    <n v="239.96999999999997"/>
    <n v="3"/>
    <n v="0"/>
    <n v="26.39670000000001"/>
  </r>
  <r>
    <n v="1416"/>
    <s v="CA-2014-115994"/>
    <x v="3"/>
    <x v="480"/>
    <d v="2014-02-01T00:00:00"/>
    <s v="Second Class"/>
    <s v="BT-11305"/>
    <s v="Beth Thompson"/>
    <x v="2"/>
    <x v="0"/>
    <x v="116"/>
    <x v="1"/>
    <x v="146"/>
    <x v="1"/>
    <s v="FUR-FU-10003976"/>
    <x v="0"/>
    <x v="5"/>
    <s v="DAX Executive Solid Wood Document Frame, Desktop or Hang, Mahogany, 5 x 7"/>
    <n v="37.74"/>
    <n v="3"/>
    <n v="0"/>
    <n v="12.831599999999996"/>
  </r>
  <r>
    <n v="1417"/>
    <s v="CA-2012-126697"/>
    <x v="1"/>
    <x v="481"/>
    <d v="2012-09-24T00:00:00"/>
    <s v="First Class"/>
    <s v="SV-20815"/>
    <s v="Stuart Van"/>
    <x v="1"/>
    <x v="0"/>
    <x v="12"/>
    <x v="5"/>
    <x v="16"/>
    <x v="2"/>
    <s v="TEC-PH-10002922"/>
    <x v="2"/>
    <x v="7"/>
    <s v="ShoreTel ShorePhone IP 230 VoIP phone"/>
    <n v="946.34400000000005"/>
    <n v="7"/>
    <n v="0.2"/>
    <n v="118.29299999999989"/>
  </r>
  <r>
    <n v="1418"/>
    <s v="CA-2012-126697"/>
    <x v="1"/>
    <x v="481"/>
    <d v="2012-09-24T00:00:00"/>
    <s v="First Class"/>
    <s v="SV-20815"/>
    <s v="Stuart Van"/>
    <x v="1"/>
    <x v="0"/>
    <x v="12"/>
    <x v="5"/>
    <x v="16"/>
    <x v="2"/>
    <s v="TEC-AC-10004353"/>
    <x v="2"/>
    <x v="11"/>
    <s v="Hypercom P1300 Pinpad"/>
    <n v="151.20000000000002"/>
    <n v="3"/>
    <n v="0.2"/>
    <n v="32.130000000000003"/>
  </r>
  <r>
    <n v="1419"/>
    <s v="CA-2012-126697"/>
    <x v="1"/>
    <x v="481"/>
    <d v="2012-09-24T00:00:00"/>
    <s v="First Class"/>
    <s v="SV-20815"/>
    <s v="Stuart Van"/>
    <x v="1"/>
    <x v="0"/>
    <x v="12"/>
    <x v="5"/>
    <x v="16"/>
    <x v="2"/>
    <s v="FUR-FU-10001706"/>
    <x v="0"/>
    <x v="5"/>
    <s v="Longer-Life Soft White Bulbs"/>
    <n v="4.9280000000000008"/>
    <n v="4"/>
    <n v="0.6"/>
    <n v="-1.4783999999999997"/>
  </r>
  <r>
    <n v="1420"/>
    <s v="CA-2012-124800"/>
    <x v="1"/>
    <x v="120"/>
    <d v="2012-09-30T00:00:00"/>
    <s v="Standard Class"/>
    <s v="RW-19540"/>
    <s v="Rick Wilson"/>
    <x v="1"/>
    <x v="0"/>
    <x v="123"/>
    <x v="16"/>
    <x v="154"/>
    <x v="1"/>
    <s v="OFF-PA-10000501"/>
    <x v="1"/>
    <x v="10"/>
    <s v="Petty Cash Envelope"/>
    <n v="86.272000000000006"/>
    <n v="4"/>
    <n v="0.2"/>
    <n v="31.273599999999998"/>
  </r>
  <r>
    <n v="1421"/>
    <s v="CA-2012-124800"/>
    <x v="1"/>
    <x v="120"/>
    <d v="2012-09-30T00:00:00"/>
    <s v="Standard Class"/>
    <s v="RW-19540"/>
    <s v="Rick Wilson"/>
    <x v="1"/>
    <x v="0"/>
    <x v="123"/>
    <x v="16"/>
    <x v="154"/>
    <x v="1"/>
    <s v="OFF-BI-10000778"/>
    <x v="1"/>
    <x v="8"/>
    <s v="GBC VeloBinder Electric Binding Machine"/>
    <n v="72.588000000000008"/>
    <n v="2"/>
    <n v="0.7"/>
    <n v="-48.391999999999982"/>
  </r>
  <r>
    <n v="1422"/>
    <s v="CA-2012-124800"/>
    <x v="1"/>
    <x v="120"/>
    <d v="2012-09-30T00:00:00"/>
    <s v="Standard Class"/>
    <s v="RW-19540"/>
    <s v="Rick Wilson"/>
    <x v="1"/>
    <x v="0"/>
    <x v="123"/>
    <x v="16"/>
    <x v="154"/>
    <x v="1"/>
    <s v="OFF-AP-10004980"/>
    <x v="1"/>
    <x v="9"/>
    <s v="3M Replacement Filter for Office Air Cleaner for 20' x 33' Room"/>
    <n v="60.672000000000004"/>
    <n v="2"/>
    <n v="0.2"/>
    <n v="14.409600000000003"/>
  </r>
  <r>
    <n v="1423"/>
    <s v="CA-2012-124800"/>
    <x v="1"/>
    <x v="120"/>
    <d v="2012-09-30T00:00:00"/>
    <s v="Standard Class"/>
    <s v="RW-19540"/>
    <s v="Rick Wilson"/>
    <x v="1"/>
    <x v="0"/>
    <x v="123"/>
    <x v="16"/>
    <x v="154"/>
    <x v="1"/>
    <s v="OFF-BI-10003984"/>
    <x v="1"/>
    <x v="8"/>
    <s v="Lock-Up Easel 'Spel-Binder'"/>
    <n v="77.031000000000006"/>
    <n v="9"/>
    <n v="0.7"/>
    <n v="-59.057100000000005"/>
  </r>
  <r>
    <n v="1424"/>
    <s v="CA-2012-124800"/>
    <x v="1"/>
    <x v="120"/>
    <d v="2012-09-30T00:00:00"/>
    <s v="Standard Class"/>
    <s v="RW-19540"/>
    <s v="Rick Wilson"/>
    <x v="1"/>
    <x v="0"/>
    <x v="123"/>
    <x v="16"/>
    <x v="154"/>
    <x v="1"/>
    <s v="OFF-ST-10000798"/>
    <x v="1"/>
    <x v="4"/>
    <s v="2300 Heavy-Duty Transfer File Systems by Perma"/>
    <n v="119.90400000000001"/>
    <n v="6"/>
    <n v="0.2"/>
    <n v="-1.4988000000000135"/>
  </r>
  <r>
    <n v="1425"/>
    <s v="CA-2012-124800"/>
    <x v="1"/>
    <x v="120"/>
    <d v="2012-09-30T00:00:00"/>
    <s v="Standard Class"/>
    <s v="RW-19540"/>
    <s v="Rick Wilson"/>
    <x v="1"/>
    <x v="0"/>
    <x v="123"/>
    <x v="16"/>
    <x v="154"/>
    <x v="1"/>
    <s v="TEC-PH-10001750"/>
    <x v="2"/>
    <x v="7"/>
    <s v="Samsung Rugby III"/>
    <n v="263.96000000000004"/>
    <n v="5"/>
    <n v="0.2"/>
    <n v="23.096500000000006"/>
  </r>
  <r>
    <n v="1426"/>
    <s v="CA-2012-124800"/>
    <x v="1"/>
    <x v="120"/>
    <d v="2012-09-30T00:00:00"/>
    <s v="Standard Class"/>
    <s v="RW-19540"/>
    <s v="Rick Wilson"/>
    <x v="1"/>
    <x v="0"/>
    <x v="123"/>
    <x v="16"/>
    <x v="154"/>
    <x v="1"/>
    <s v="OFF-ST-10002743"/>
    <x v="1"/>
    <x v="4"/>
    <s v="SAFCO Boltless Steel Shelving"/>
    <n v="363.64800000000002"/>
    <n v="4"/>
    <n v="0.2"/>
    <n v="-86.366400000000027"/>
  </r>
  <r>
    <n v="1427"/>
    <s v="US-2012-164448"/>
    <x v="1"/>
    <x v="89"/>
    <d v="2012-11-04T00:00:00"/>
    <s v="Second Class"/>
    <s v="DK-12835"/>
    <s v="Damala Kotsonis"/>
    <x v="1"/>
    <x v="0"/>
    <x v="162"/>
    <x v="1"/>
    <x v="205"/>
    <x v="1"/>
    <s v="OFF-BI-10002949"/>
    <x v="1"/>
    <x v="8"/>
    <s v="Prestige Round Ring Binders"/>
    <n v="9.7280000000000015"/>
    <n v="2"/>
    <n v="0.2"/>
    <n v="3.283199999999999"/>
  </r>
  <r>
    <n v="1428"/>
    <s v="US-2012-164448"/>
    <x v="1"/>
    <x v="89"/>
    <d v="2012-11-04T00:00:00"/>
    <s v="Second Class"/>
    <s v="DK-12835"/>
    <s v="Damala Kotsonis"/>
    <x v="1"/>
    <x v="0"/>
    <x v="162"/>
    <x v="1"/>
    <x v="205"/>
    <x v="1"/>
    <s v="OFF-EN-10002600"/>
    <x v="1"/>
    <x v="12"/>
    <s v="Redi-Strip #10 Envelopes, 4 1/8 x 9 1/2"/>
    <n v="14.75"/>
    <n v="5"/>
    <n v="0"/>
    <n v="7.08"/>
  </r>
  <r>
    <n v="1429"/>
    <s v="US-2012-164448"/>
    <x v="1"/>
    <x v="89"/>
    <d v="2012-11-04T00:00:00"/>
    <s v="Second Class"/>
    <s v="DK-12835"/>
    <s v="Damala Kotsonis"/>
    <x v="1"/>
    <x v="0"/>
    <x v="162"/>
    <x v="1"/>
    <x v="205"/>
    <x v="1"/>
    <s v="OFF-BI-10003708"/>
    <x v="1"/>
    <x v="8"/>
    <s v="Acco Four Pocket Poly Ring Binder with Label Holder, Smoke, 1&quot;"/>
    <n v="29.800000000000004"/>
    <n v="5"/>
    <n v="0.2"/>
    <n v="9.3124999999999982"/>
  </r>
  <r>
    <n v="1430"/>
    <s v="US-2012-164448"/>
    <x v="1"/>
    <x v="89"/>
    <d v="2012-11-04T00:00:00"/>
    <s v="Second Class"/>
    <s v="DK-12835"/>
    <s v="Damala Kotsonis"/>
    <x v="1"/>
    <x v="0"/>
    <x v="162"/>
    <x v="1"/>
    <x v="205"/>
    <x v="1"/>
    <s v="OFF-LA-10003510"/>
    <x v="1"/>
    <x v="2"/>
    <s v="Avery 4027 File Folder Labels for Dot Matrix Printers, 5000 Labels per Box, White"/>
    <n v="427.42"/>
    <n v="14"/>
    <n v="0"/>
    <n v="196.61320000000001"/>
  </r>
  <r>
    <n v="1431"/>
    <s v="CA-2014-122700"/>
    <x v="3"/>
    <x v="200"/>
    <d v="2014-12-01T00:00:00"/>
    <s v="Standard Class"/>
    <s v="LT-17110"/>
    <s v="Liz Thompson"/>
    <x v="0"/>
    <x v="0"/>
    <x v="38"/>
    <x v="24"/>
    <x v="47"/>
    <x v="3"/>
    <s v="TEC-PH-10003092"/>
    <x v="2"/>
    <x v="7"/>
    <s v="Motorola L804"/>
    <n v="220.75200000000001"/>
    <n v="8"/>
    <n v="0.4"/>
    <n v="-40.47120000000001"/>
  </r>
  <r>
    <n v="1432"/>
    <s v="CA-2011-120768"/>
    <x v="2"/>
    <x v="174"/>
    <d v="2011-12-21T00:00:00"/>
    <s v="Second Class"/>
    <s v="IM-15070"/>
    <s v="Irene Maddox"/>
    <x v="0"/>
    <x v="0"/>
    <x v="159"/>
    <x v="19"/>
    <x v="255"/>
    <x v="0"/>
    <s v="OFF-BI-10001191"/>
    <x v="1"/>
    <x v="8"/>
    <s v="Canvas Sectional Post Binders"/>
    <n v="152.76"/>
    <n v="6"/>
    <n v="0"/>
    <n v="74.852400000000003"/>
  </r>
  <r>
    <n v="1433"/>
    <s v="CA-2011-120768"/>
    <x v="2"/>
    <x v="174"/>
    <d v="2011-12-21T00:00:00"/>
    <s v="Second Class"/>
    <s v="IM-15070"/>
    <s v="Irene Maddox"/>
    <x v="0"/>
    <x v="0"/>
    <x v="159"/>
    <x v="19"/>
    <x v="255"/>
    <x v="0"/>
    <s v="OFF-SU-10004115"/>
    <x v="1"/>
    <x v="14"/>
    <s v="Acme Stainless Steel Office Snips"/>
    <n v="7.27"/>
    <n v="1"/>
    <n v="0"/>
    <n v="1.9629000000000003"/>
  </r>
  <r>
    <n v="1434"/>
    <s v="CA-2011-120768"/>
    <x v="2"/>
    <x v="174"/>
    <d v="2011-12-21T00:00:00"/>
    <s v="Second Class"/>
    <s v="IM-15070"/>
    <s v="Irene Maddox"/>
    <x v="0"/>
    <x v="0"/>
    <x v="159"/>
    <x v="19"/>
    <x v="255"/>
    <x v="0"/>
    <s v="FUR-CH-10000513"/>
    <x v="0"/>
    <x v="1"/>
    <s v="High-Back Leather Manager's Chair"/>
    <n v="1819.8600000000001"/>
    <n v="14"/>
    <n v="0"/>
    <n v="163.78740000000002"/>
  </r>
  <r>
    <n v="1435"/>
    <s v="US-2013-153129"/>
    <x v="0"/>
    <x v="482"/>
    <d v="2013-12-31T00:00:00"/>
    <s v="Standard Class"/>
    <s v="FP-14320"/>
    <s v="Frank Preis"/>
    <x v="0"/>
    <x v="0"/>
    <x v="4"/>
    <x v="4"/>
    <x v="59"/>
    <x v="1"/>
    <s v="OFF-PA-10003673"/>
    <x v="1"/>
    <x v="10"/>
    <s v="Strathmore Photo Mount Cards"/>
    <n v="33.9"/>
    <n v="5"/>
    <n v="0"/>
    <n v="15.593999999999999"/>
  </r>
  <r>
    <n v="1436"/>
    <s v="CA-2014-106852"/>
    <x v="3"/>
    <x v="308"/>
    <d v="2014-06-28T00:00:00"/>
    <s v="Standard Class"/>
    <s v="ST-20530"/>
    <s v="Shui Tom"/>
    <x v="0"/>
    <x v="0"/>
    <x v="215"/>
    <x v="24"/>
    <x v="270"/>
    <x v="3"/>
    <s v="OFF-PA-10001639"/>
    <x v="1"/>
    <x v="10"/>
    <s v="Xerox 203"/>
    <n v="31.104000000000006"/>
    <n v="6"/>
    <n v="0.2"/>
    <n v="10.8864"/>
  </r>
  <r>
    <n v="1437"/>
    <s v="CA-2014-106852"/>
    <x v="3"/>
    <x v="308"/>
    <d v="2014-06-28T00:00:00"/>
    <s v="Standard Class"/>
    <s v="ST-20530"/>
    <s v="Shui Tom"/>
    <x v="0"/>
    <x v="0"/>
    <x v="215"/>
    <x v="24"/>
    <x v="270"/>
    <x v="3"/>
    <s v="OFF-AR-10003829"/>
    <x v="1"/>
    <x v="6"/>
    <s v="Newell 35"/>
    <n v="5.2480000000000002"/>
    <n v="2"/>
    <n v="0.2"/>
    <n v="0.59039999999999915"/>
  </r>
  <r>
    <n v="1438"/>
    <s v="CA-2012-139731"/>
    <x v="1"/>
    <x v="52"/>
    <d v="2012-10-15T00:00:00"/>
    <s v="Same Day"/>
    <s v="JE-15745"/>
    <s v="Joel Eaton"/>
    <x v="0"/>
    <x v="0"/>
    <x v="112"/>
    <x v="5"/>
    <x v="139"/>
    <x v="2"/>
    <s v="TEC-AC-10004975"/>
    <x v="2"/>
    <x v="11"/>
    <s v="Plantronics Audio 995 Wireless Stereo Headset"/>
    <n v="263.88"/>
    <n v="3"/>
    <n v="0.2"/>
    <n v="42.880500000000012"/>
  </r>
  <r>
    <n v="1439"/>
    <s v="CA-2012-139731"/>
    <x v="1"/>
    <x v="52"/>
    <d v="2012-10-15T00:00:00"/>
    <s v="Same Day"/>
    <s v="JE-15745"/>
    <s v="Joel Eaton"/>
    <x v="0"/>
    <x v="0"/>
    <x v="112"/>
    <x v="5"/>
    <x v="139"/>
    <x v="2"/>
    <s v="FUR-CH-10002024"/>
    <x v="0"/>
    <x v="1"/>
    <s v="HON 5400 Series Task Chairs for Big and Tall"/>
    <n v="2453.4299999999998"/>
    <n v="5"/>
    <n v="0.3"/>
    <n v="-350.4899999999999"/>
  </r>
  <r>
    <n v="1440"/>
    <s v="CA-2014-122735"/>
    <x v="3"/>
    <x v="483"/>
    <d v="2014-04-16T00:00:00"/>
    <s v="Second Class"/>
    <s v="BD-11320"/>
    <s v="Bill Donatelli"/>
    <x v="0"/>
    <x v="0"/>
    <x v="205"/>
    <x v="34"/>
    <x v="258"/>
    <x v="3"/>
    <s v="OFF-BI-10004364"/>
    <x v="1"/>
    <x v="8"/>
    <s v="Storex Dura Pro Binders"/>
    <n v="29.700000000000003"/>
    <n v="5"/>
    <n v="0"/>
    <n v="13.365"/>
  </r>
  <r>
    <n v="1441"/>
    <s v="CA-2014-122735"/>
    <x v="3"/>
    <x v="483"/>
    <d v="2014-04-16T00:00:00"/>
    <s v="Second Class"/>
    <s v="BD-11320"/>
    <s v="Bill Donatelli"/>
    <x v="0"/>
    <x v="0"/>
    <x v="205"/>
    <x v="34"/>
    <x v="258"/>
    <x v="3"/>
    <s v="OFF-PA-10001712"/>
    <x v="1"/>
    <x v="10"/>
    <s v="Xerox 1948"/>
    <n v="39.96"/>
    <n v="4"/>
    <n v="0"/>
    <n v="17.981999999999999"/>
  </r>
  <r>
    <n v="1442"/>
    <s v="CA-2014-128160"/>
    <x v="3"/>
    <x v="484"/>
    <d v="2014-12-25T00:00:00"/>
    <s v="Second Class"/>
    <s v="MM-17920"/>
    <s v="Michael Moore"/>
    <x v="0"/>
    <x v="0"/>
    <x v="8"/>
    <x v="1"/>
    <x v="94"/>
    <x v="1"/>
    <s v="OFF-BI-10001510"/>
    <x v="1"/>
    <x v="8"/>
    <s v="Deluxe Heavy-Duty Vinyl Round Ring Binder"/>
    <n v="36.672000000000004"/>
    <n v="2"/>
    <n v="0.2"/>
    <n v="11.459999999999999"/>
  </r>
  <r>
    <n v="1443"/>
    <s v="CA-2014-117695"/>
    <x v="3"/>
    <x v="485"/>
    <d v="2014-08-09T00:00:00"/>
    <s v="First Class"/>
    <s v="PW-19030"/>
    <s v="Pauline Webber"/>
    <x v="1"/>
    <x v="0"/>
    <x v="102"/>
    <x v="0"/>
    <x v="126"/>
    <x v="0"/>
    <s v="OFF-PA-10002713"/>
    <x v="1"/>
    <x v="10"/>
    <s v="Adams Phone Message Book, 200 Message Capacity, 8 1/16” x 11”"/>
    <n v="13.76"/>
    <n v="2"/>
    <n v="0"/>
    <n v="6.3295999999999992"/>
  </r>
  <r>
    <n v="1444"/>
    <s v="CA-2012-166135"/>
    <x v="1"/>
    <x v="486"/>
    <d v="2012-10-06T00:00:00"/>
    <s v="Standard Class"/>
    <s v="SC-20440"/>
    <s v="Shaun Chance"/>
    <x v="1"/>
    <x v="0"/>
    <x v="34"/>
    <x v="22"/>
    <x v="42"/>
    <x v="1"/>
    <s v="OFF-ST-10002974"/>
    <x v="1"/>
    <x v="4"/>
    <s v="Trav-L-File Heavy-Duty Shuttle II, Black"/>
    <n v="139.42400000000001"/>
    <n v="4"/>
    <n v="0.2"/>
    <n v="17.42799999999999"/>
  </r>
  <r>
    <n v="1445"/>
    <s v="CA-2013-133725"/>
    <x v="0"/>
    <x v="454"/>
    <d v="2013-05-29T00:00:00"/>
    <s v="Standard Class"/>
    <s v="KL-16645"/>
    <s v="Ken Lonsdale"/>
    <x v="0"/>
    <x v="0"/>
    <x v="22"/>
    <x v="10"/>
    <x v="36"/>
    <x v="2"/>
    <s v="TEC-PH-10004165"/>
    <x v="2"/>
    <x v="7"/>
    <s v="Mitel MiVoice 5330e IP Phone"/>
    <n v="1979.9280000000001"/>
    <n v="9"/>
    <n v="0.2"/>
    <n v="148.49459999999993"/>
  </r>
  <r>
    <n v="1446"/>
    <s v="CA-2014-102337"/>
    <x v="3"/>
    <x v="487"/>
    <d v="2014-06-17T00:00:00"/>
    <s v="First Class"/>
    <s v="SD-20485"/>
    <s v="Shirley Daniels"/>
    <x v="2"/>
    <x v="0"/>
    <x v="22"/>
    <x v="10"/>
    <x v="155"/>
    <x v="2"/>
    <s v="OFF-ST-10004804"/>
    <x v="1"/>
    <x v="4"/>
    <s v="Belkin 19&quot; Vented Equipment Shelf, Black"/>
    <n v="164.73599999999999"/>
    <n v="4"/>
    <n v="0.2"/>
    <n v="-39.124799999999993"/>
  </r>
  <r>
    <n v="1447"/>
    <s v="CA-2014-102337"/>
    <x v="3"/>
    <x v="487"/>
    <d v="2014-06-17T00:00:00"/>
    <s v="First Class"/>
    <s v="SD-20485"/>
    <s v="Shirley Daniels"/>
    <x v="2"/>
    <x v="0"/>
    <x v="22"/>
    <x v="10"/>
    <x v="155"/>
    <x v="2"/>
    <s v="FUR-CH-10004289"/>
    <x v="0"/>
    <x v="1"/>
    <s v="Global Super Steno Chair"/>
    <n v="470.30199999999996"/>
    <n v="7"/>
    <n v="0.3"/>
    <n v="-87.341800000000035"/>
  </r>
  <r>
    <n v="1448"/>
    <s v="CA-2014-102337"/>
    <x v="3"/>
    <x v="487"/>
    <d v="2014-06-17T00:00:00"/>
    <s v="First Class"/>
    <s v="SD-20485"/>
    <s v="Shirley Daniels"/>
    <x v="2"/>
    <x v="0"/>
    <x v="22"/>
    <x v="10"/>
    <x v="155"/>
    <x v="2"/>
    <s v="TEC-PH-10002564"/>
    <x v="2"/>
    <x v="7"/>
    <s v="OtterBox Defender Series Case - Samsung Galaxy S4"/>
    <n v="47.984000000000002"/>
    <n v="2"/>
    <n v="0.2"/>
    <n v="5.9979999999999922"/>
  </r>
  <r>
    <n v="1449"/>
    <s v="US-2011-112564"/>
    <x v="2"/>
    <x v="488"/>
    <d v="2011-04-24T00:00:00"/>
    <s v="First Class"/>
    <s v="TS-21160"/>
    <s v="Theresa Swint"/>
    <x v="1"/>
    <x v="0"/>
    <x v="10"/>
    <x v="9"/>
    <x v="63"/>
    <x v="3"/>
    <s v="OFF-BI-10004876"/>
    <x v="1"/>
    <x v="8"/>
    <s v="Wilson Jones Suede Grain Vinyl Binders"/>
    <n v="2.5020000000000002"/>
    <n v="3"/>
    <n v="0.7"/>
    <n v="-1.7513999999999994"/>
  </r>
  <r>
    <n v="1450"/>
    <s v="CA-2012-145821"/>
    <x v="1"/>
    <x v="489"/>
    <d v="2012-05-07T00:00:00"/>
    <s v="Standard Class"/>
    <s v="JB-15400"/>
    <s v="Jennifer Braxton"/>
    <x v="1"/>
    <x v="0"/>
    <x v="1"/>
    <x v="1"/>
    <x v="141"/>
    <x v="1"/>
    <s v="TEC-PH-10004348"/>
    <x v="2"/>
    <x v="7"/>
    <s v="OtterBox Defender Series Case - iPhone 5c"/>
    <n v="88.751999999999995"/>
    <n v="3"/>
    <n v="0.2"/>
    <n v="11.093999999999998"/>
  </r>
  <r>
    <n v="1451"/>
    <s v="US-2012-160150"/>
    <x v="1"/>
    <x v="490"/>
    <d v="2012-07-20T00:00:00"/>
    <s v="First Class"/>
    <s v="TS-21085"/>
    <s v="Thais Sissman"/>
    <x v="0"/>
    <x v="0"/>
    <x v="42"/>
    <x v="16"/>
    <x v="51"/>
    <x v="1"/>
    <s v="OFF-BI-10004352"/>
    <x v="1"/>
    <x v="8"/>
    <s v="Wilson Jones DublLock D-Ring Binders"/>
    <n v="2.0250000000000004"/>
    <n v="1"/>
    <n v="0.7"/>
    <n v="-1.3499999999999996"/>
  </r>
  <r>
    <n v="1452"/>
    <s v="CA-2013-133711"/>
    <x v="0"/>
    <x v="491"/>
    <d v="2013-11-30T00:00:00"/>
    <s v="First Class"/>
    <s v="MC-17425"/>
    <s v="Mark Cousins"/>
    <x v="1"/>
    <x v="0"/>
    <x v="216"/>
    <x v="19"/>
    <x v="271"/>
    <x v="0"/>
    <s v="OFF-PA-10001685"/>
    <x v="1"/>
    <x v="10"/>
    <s v="Staples"/>
    <n v="70.98"/>
    <n v="7"/>
    <n v="0"/>
    <n v="34.780200000000001"/>
  </r>
  <r>
    <n v="1453"/>
    <s v="CA-2013-133711"/>
    <x v="0"/>
    <x v="491"/>
    <d v="2013-11-30T00:00:00"/>
    <s v="First Class"/>
    <s v="MC-17425"/>
    <s v="Mark Cousins"/>
    <x v="1"/>
    <x v="0"/>
    <x v="216"/>
    <x v="19"/>
    <x v="271"/>
    <x v="0"/>
    <s v="OFF-BI-10000666"/>
    <x v="1"/>
    <x v="8"/>
    <s v="Surelock Post Binders"/>
    <n v="91.679999999999993"/>
    <n v="3"/>
    <n v="0"/>
    <n v="45.839999999999996"/>
  </r>
  <r>
    <n v="1454"/>
    <s v="CA-2013-133711"/>
    <x v="0"/>
    <x v="491"/>
    <d v="2013-11-30T00:00:00"/>
    <s v="First Class"/>
    <s v="MC-17425"/>
    <s v="Mark Cousins"/>
    <x v="1"/>
    <x v="0"/>
    <x v="216"/>
    <x v="19"/>
    <x v="271"/>
    <x v="0"/>
    <s v="OFF-BI-10004352"/>
    <x v="1"/>
    <x v="8"/>
    <s v="Wilson Jones DublLock D-Ring Binders"/>
    <n v="33.75"/>
    <n v="5"/>
    <n v="0"/>
    <n v="16.875"/>
  </r>
  <r>
    <n v="1455"/>
    <s v="CA-2013-133711"/>
    <x v="0"/>
    <x v="491"/>
    <d v="2013-11-30T00:00:00"/>
    <s v="First Class"/>
    <s v="MC-17425"/>
    <s v="Mark Cousins"/>
    <x v="1"/>
    <x v="0"/>
    <x v="216"/>
    <x v="19"/>
    <x v="271"/>
    <x v="0"/>
    <s v="TEC-MA-10000010"/>
    <x v="2"/>
    <x v="15"/>
    <s v="Hewlett-Packard Deskjet 3050a All-in-One Color Inkjet Printer"/>
    <n v="3040"/>
    <n v="8"/>
    <n v="0"/>
    <n v="1459.2"/>
  </r>
  <r>
    <n v="1456"/>
    <s v="CA-2014-148474"/>
    <x v="3"/>
    <x v="492"/>
    <d v="2014-06-20T00:00:00"/>
    <s v="Standard Class"/>
    <s v="ME-17320"/>
    <s v="Maria Etezadi"/>
    <x v="2"/>
    <x v="0"/>
    <x v="38"/>
    <x v="32"/>
    <x v="112"/>
    <x v="0"/>
    <s v="OFF-BI-10000977"/>
    <x v="1"/>
    <x v="8"/>
    <s v="Ibico Plastic Spiral Binding Combs"/>
    <n v="91.199999999999989"/>
    <n v="3"/>
    <n v="0"/>
    <n v="41.951999999999998"/>
  </r>
  <r>
    <n v="1457"/>
    <s v="CA-2014-148474"/>
    <x v="3"/>
    <x v="492"/>
    <d v="2014-06-20T00:00:00"/>
    <s v="Standard Class"/>
    <s v="ME-17320"/>
    <s v="Maria Etezadi"/>
    <x v="2"/>
    <x v="0"/>
    <x v="38"/>
    <x v="32"/>
    <x v="112"/>
    <x v="0"/>
    <s v="FUR-TA-10002530"/>
    <x v="0"/>
    <x v="3"/>
    <s v="Iceberg OfficeWorks 42&quot; Round Tables"/>
    <n v="452.93999999999994"/>
    <n v="3"/>
    <n v="0"/>
    <n v="67.940999999999974"/>
  </r>
  <r>
    <n v="1458"/>
    <s v="CA-2012-111297"/>
    <x v="1"/>
    <x v="493"/>
    <d v="2012-08-21T00:00:00"/>
    <s v="Standard Class"/>
    <s v="SC-20440"/>
    <s v="Shaun Chance"/>
    <x v="1"/>
    <x v="0"/>
    <x v="217"/>
    <x v="31"/>
    <x v="272"/>
    <x v="3"/>
    <s v="OFF-BI-10002412"/>
    <x v="1"/>
    <x v="8"/>
    <s v="Wilson Jones “Snap” Scratch Pad Binder Tool for Ring Binders"/>
    <n v="52.199999999999996"/>
    <n v="9"/>
    <n v="0"/>
    <n v="23.49"/>
  </r>
  <r>
    <n v="1459"/>
    <s v="CA-2013-123722"/>
    <x v="0"/>
    <x v="477"/>
    <d v="2013-10-02T00:00:00"/>
    <s v="Standard Class"/>
    <s v="NH-18610"/>
    <s v="Nicole Hansen"/>
    <x v="1"/>
    <x v="0"/>
    <x v="218"/>
    <x v="5"/>
    <x v="273"/>
    <x v="2"/>
    <s v="OFF-LA-10001569"/>
    <x v="1"/>
    <x v="2"/>
    <s v="Avery 499"/>
    <n v="15.936000000000002"/>
    <n v="4"/>
    <n v="0.2"/>
    <n v="5.1791999999999998"/>
  </r>
  <r>
    <n v="1460"/>
    <s v="CA-2011-155271"/>
    <x v="2"/>
    <x v="417"/>
    <d v="2011-05-04T00:00:00"/>
    <s v="Same Day"/>
    <s v="AA-10480"/>
    <s v="Andrew Allen"/>
    <x v="0"/>
    <x v="0"/>
    <x v="209"/>
    <x v="29"/>
    <x v="263"/>
    <x v="3"/>
    <s v="FUR-FU-10001473"/>
    <x v="0"/>
    <x v="5"/>
    <s v="DAX Wood Document Frame"/>
    <n v="27.46"/>
    <n v="2"/>
    <n v="0"/>
    <n v="9.8856000000000002"/>
  </r>
  <r>
    <n v="1461"/>
    <s v="CA-2012-119907"/>
    <x v="1"/>
    <x v="494"/>
    <d v="2012-12-08T00:00:00"/>
    <s v="Standard Class"/>
    <s v="LC-17140"/>
    <s v="Logan Currie"/>
    <x v="0"/>
    <x v="0"/>
    <x v="4"/>
    <x v="4"/>
    <x v="5"/>
    <x v="1"/>
    <s v="OFF-BI-10001765"/>
    <x v="1"/>
    <x v="8"/>
    <s v="Wilson Jones Heavy-Duty Casebound Ring Binders with Metal Hinges"/>
    <n v="55.424000000000007"/>
    <n v="2"/>
    <n v="0.2"/>
    <n v="19.398399999999995"/>
  </r>
  <r>
    <n v="1462"/>
    <s v="US-2013-128902"/>
    <x v="0"/>
    <x v="21"/>
    <d v="2013-03-16T00:00:00"/>
    <s v="Standard Class"/>
    <s v="MB-18085"/>
    <s v="Mick Brown"/>
    <x v="0"/>
    <x v="0"/>
    <x v="219"/>
    <x v="30"/>
    <x v="274"/>
    <x v="3"/>
    <s v="FUR-TA-10001095"/>
    <x v="0"/>
    <x v="3"/>
    <s v="Chromcraft Round Conference Tables"/>
    <n v="244.00599999999997"/>
    <n v="2"/>
    <n v="0.3"/>
    <n v="-31.372200000000007"/>
  </r>
  <r>
    <n v="1463"/>
    <s v="CA-2013-152289"/>
    <x v="0"/>
    <x v="370"/>
    <d v="2013-08-29T00:00:00"/>
    <s v="First Class"/>
    <s v="LC-16930"/>
    <s v="Linda Cazamias"/>
    <x v="1"/>
    <x v="0"/>
    <x v="45"/>
    <x v="5"/>
    <x v="89"/>
    <x v="2"/>
    <s v="TEC-AC-10004571"/>
    <x v="2"/>
    <x v="11"/>
    <s v="Logitech G700s Rechargeable Gaming Mouse"/>
    <n v="159.98400000000001"/>
    <n v="2"/>
    <n v="0.2"/>
    <n v="43.995600000000003"/>
  </r>
  <r>
    <n v="1464"/>
    <s v="CA-2013-152289"/>
    <x v="0"/>
    <x v="370"/>
    <d v="2013-08-29T00:00:00"/>
    <s v="First Class"/>
    <s v="LC-16930"/>
    <s v="Linda Cazamias"/>
    <x v="1"/>
    <x v="0"/>
    <x v="45"/>
    <x v="5"/>
    <x v="89"/>
    <x v="2"/>
    <s v="FUR-CH-10002126"/>
    <x v="0"/>
    <x v="1"/>
    <s v="Hon Deluxe Fabric Upholstered Stacking Chairs"/>
    <n v="1024.7159999999999"/>
    <n v="6"/>
    <n v="0.3"/>
    <n v="-29.277599999999893"/>
  </r>
  <r>
    <n v="1465"/>
    <s v="US-2013-104794"/>
    <x v="0"/>
    <x v="186"/>
    <d v="2013-12-20T00:00:00"/>
    <s v="First Class"/>
    <s v="KD-16495"/>
    <s v="Keith Dawkins"/>
    <x v="1"/>
    <x v="0"/>
    <x v="20"/>
    <x v="15"/>
    <x v="29"/>
    <x v="3"/>
    <s v="OFF-FA-10001754"/>
    <x v="1"/>
    <x v="13"/>
    <s v="Stockwell Gold Paper Clips"/>
    <n v="3.68"/>
    <n v="2"/>
    <n v="0"/>
    <n v="1.8032000000000001"/>
  </r>
  <r>
    <n v="1466"/>
    <s v="CA-2011-151708"/>
    <x v="2"/>
    <x v="233"/>
    <d v="2011-08-14T00:00:00"/>
    <s v="Standard Class"/>
    <s v="MB-17305"/>
    <s v="Maria Bertelson"/>
    <x v="0"/>
    <x v="0"/>
    <x v="220"/>
    <x v="16"/>
    <x v="275"/>
    <x v="1"/>
    <s v="FUR-FU-10001602"/>
    <x v="0"/>
    <x v="5"/>
    <s v="Eldon Delta Triangular Chair Mat, 52&quot; x 58&quot;, Clear"/>
    <n v="121.376"/>
    <n v="4"/>
    <n v="0.2"/>
    <n v="-3.0344000000000122"/>
  </r>
  <r>
    <n v="1467"/>
    <s v="CA-2011-151708"/>
    <x v="2"/>
    <x v="233"/>
    <d v="2011-08-14T00:00:00"/>
    <s v="Standard Class"/>
    <s v="MB-17305"/>
    <s v="Maria Bertelson"/>
    <x v="0"/>
    <x v="0"/>
    <x v="220"/>
    <x v="16"/>
    <x v="275"/>
    <x v="1"/>
    <s v="TEC-AC-10001767"/>
    <x v="2"/>
    <x v="11"/>
    <s v="SanDisk Ultra 64 GB MicroSDHC Class 10 Memory Card"/>
    <n v="95.976000000000013"/>
    <n v="3"/>
    <n v="0.2"/>
    <n v="-10.797300000000011"/>
  </r>
  <r>
    <n v="1468"/>
    <s v="CA-2012-100769"/>
    <x v="1"/>
    <x v="495"/>
    <d v="2012-05-16T00:00:00"/>
    <s v="Same Day"/>
    <s v="TH-21550"/>
    <s v="Tracy Hopkins"/>
    <x v="2"/>
    <x v="0"/>
    <x v="108"/>
    <x v="2"/>
    <x v="133"/>
    <x v="0"/>
    <s v="TEC-AC-10002402"/>
    <x v="2"/>
    <x v="11"/>
    <s v="Razer Kraken PRO Over Ear PC and Music Headset"/>
    <n v="255.96799999999999"/>
    <n v="4"/>
    <n v="0.2"/>
    <n v="31.995999999999974"/>
  </r>
  <r>
    <n v="1469"/>
    <s v="CA-2014-139199"/>
    <x v="3"/>
    <x v="34"/>
    <d v="2014-12-14T00:00:00"/>
    <s v="Standard Class"/>
    <s v="DK-12835"/>
    <s v="Damala Kotsonis"/>
    <x v="1"/>
    <x v="0"/>
    <x v="66"/>
    <x v="12"/>
    <x v="151"/>
    <x v="2"/>
    <s v="FUR-CH-10000847"/>
    <x v="0"/>
    <x v="1"/>
    <s v="Global Executive Mid-Back Manager's Chair"/>
    <n v="872.94"/>
    <n v="3"/>
    <n v="0"/>
    <n v="226.96439999999998"/>
  </r>
  <r>
    <n v="1470"/>
    <s v="CA-2014-139199"/>
    <x v="3"/>
    <x v="34"/>
    <d v="2014-12-14T00:00:00"/>
    <s v="Standard Class"/>
    <s v="DK-12835"/>
    <s v="Damala Kotsonis"/>
    <x v="1"/>
    <x v="0"/>
    <x v="66"/>
    <x v="12"/>
    <x v="151"/>
    <x v="2"/>
    <s v="OFF-BI-10003982"/>
    <x v="1"/>
    <x v="8"/>
    <s v="Wilson Jones Century Plastic Molded Ring Binders"/>
    <n v="41.54"/>
    <n v="2"/>
    <n v="0"/>
    <n v="19.523799999999998"/>
  </r>
  <r>
    <n v="1471"/>
    <s v="CA-2014-139199"/>
    <x v="3"/>
    <x v="34"/>
    <d v="2014-12-14T00:00:00"/>
    <s v="Standard Class"/>
    <s v="DK-12835"/>
    <s v="Damala Kotsonis"/>
    <x v="1"/>
    <x v="0"/>
    <x v="66"/>
    <x v="12"/>
    <x v="151"/>
    <x v="2"/>
    <s v="OFF-PA-10001293"/>
    <x v="1"/>
    <x v="10"/>
    <s v="Xerox 1946"/>
    <n v="12.96"/>
    <n v="2"/>
    <n v="0"/>
    <n v="6.2208000000000006"/>
  </r>
  <r>
    <n v="1472"/>
    <s v="US-2012-161466"/>
    <x v="1"/>
    <x v="496"/>
    <d v="2012-09-27T00:00:00"/>
    <s v="Second Class"/>
    <s v="ON-18715"/>
    <s v="Odella Nelson"/>
    <x v="1"/>
    <x v="0"/>
    <x v="10"/>
    <x v="9"/>
    <x v="74"/>
    <x v="3"/>
    <s v="OFF-AR-10000634"/>
    <x v="1"/>
    <x v="6"/>
    <s v="Newell 320"/>
    <n v="6.8480000000000008"/>
    <n v="2"/>
    <n v="0.2"/>
    <n v="0.59920000000000018"/>
  </r>
  <r>
    <n v="1473"/>
    <s v="CA-2014-164959"/>
    <x v="3"/>
    <x v="497"/>
    <d v="2014-07-16T00:00:00"/>
    <s v="Standard Class"/>
    <s v="KN-16390"/>
    <s v="Katherine Nockton"/>
    <x v="1"/>
    <x v="0"/>
    <x v="1"/>
    <x v="1"/>
    <x v="25"/>
    <x v="1"/>
    <s v="OFF-LA-10004272"/>
    <x v="1"/>
    <x v="2"/>
    <s v="Avery 482"/>
    <n v="8.67"/>
    <n v="3"/>
    <n v="0"/>
    <n v="4.0749000000000004"/>
  </r>
  <r>
    <n v="1474"/>
    <s v="US-2012-105676"/>
    <x v="1"/>
    <x v="494"/>
    <d v="2012-12-02T00:00:00"/>
    <s v="Same Day"/>
    <s v="NM-18520"/>
    <s v="Neoma Murray"/>
    <x v="0"/>
    <x v="0"/>
    <x v="12"/>
    <x v="5"/>
    <x v="66"/>
    <x v="2"/>
    <s v="FUR-FU-10004270"/>
    <x v="0"/>
    <x v="5"/>
    <s v="Eldon Image Series Desk Accessories, Burgundy"/>
    <n v="6.6879999999999997"/>
    <n v="4"/>
    <n v="0.6"/>
    <n v="-4.0127999999999986"/>
  </r>
  <r>
    <n v="1475"/>
    <s v="CA-2013-113138"/>
    <x v="0"/>
    <x v="258"/>
    <d v="2013-11-26T00:00:00"/>
    <s v="Standard Class"/>
    <s v="NP-18685"/>
    <s v="Nora Pelletier"/>
    <x v="2"/>
    <x v="0"/>
    <x v="221"/>
    <x v="15"/>
    <x v="276"/>
    <x v="3"/>
    <s v="OFF-AR-10003770"/>
    <x v="1"/>
    <x v="6"/>
    <s v="Newell 340"/>
    <n v="17.28"/>
    <n v="6"/>
    <n v="0"/>
    <n v="5.0111999999999997"/>
  </r>
  <r>
    <n v="1476"/>
    <s v="CA-2013-113138"/>
    <x v="0"/>
    <x v="258"/>
    <d v="2013-11-26T00:00:00"/>
    <s v="Standard Class"/>
    <s v="NP-18685"/>
    <s v="Nora Pelletier"/>
    <x v="2"/>
    <x v="0"/>
    <x v="221"/>
    <x v="15"/>
    <x v="276"/>
    <x v="3"/>
    <s v="OFF-BI-10000320"/>
    <x v="1"/>
    <x v="8"/>
    <s v="GBC Plastic Binding Combs"/>
    <n v="17.712"/>
    <n v="3"/>
    <n v="0.2"/>
    <n v="6.4206000000000012"/>
  </r>
  <r>
    <n v="1477"/>
    <s v="US-2014-104955"/>
    <x v="3"/>
    <x v="498"/>
    <d v="2014-03-25T00:00:00"/>
    <s v="Standard Class"/>
    <s v="CG-12040"/>
    <s v="Catherine Glotzbach"/>
    <x v="2"/>
    <x v="0"/>
    <x v="20"/>
    <x v="15"/>
    <x v="23"/>
    <x v="3"/>
    <s v="OFF-LA-10003121"/>
    <x v="1"/>
    <x v="2"/>
    <s v="Avery 506"/>
    <n v="28.91"/>
    <n v="7"/>
    <n v="0"/>
    <n v="13.2986"/>
  </r>
  <r>
    <n v="1478"/>
    <s v="CA-2013-121958"/>
    <x v="0"/>
    <x v="373"/>
    <d v="2013-11-18T00:00:00"/>
    <s v="Standard Class"/>
    <s v="CS-12505"/>
    <s v="Cindy Stewart"/>
    <x v="0"/>
    <x v="0"/>
    <x v="222"/>
    <x v="3"/>
    <x v="277"/>
    <x v="0"/>
    <s v="OFF-SU-10000381"/>
    <x v="1"/>
    <x v="14"/>
    <s v="Acme Forged Steel Scissors with Black Enamel Handles"/>
    <n v="52.136000000000003"/>
    <n v="7"/>
    <n v="0.2"/>
    <n v="5.865299999999996"/>
  </r>
  <r>
    <n v="1479"/>
    <s v="CA-2014-121468"/>
    <x v="3"/>
    <x v="123"/>
    <d v="2014-11-21T00:00:00"/>
    <s v="First Class"/>
    <s v="KD-16345"/>
    <s v="Katherine Ducich"/>
    <x v="0"/>
    <x v="0"/>
    <x v="223"/>
    <x v="1"/>
    <x v="278"/>
    <x v="1"/>
    <s v="TEC-PH-10000376"/>
    <x v="2"/>
    <x v="7"/>
    <s v="Square Credit Card Reader"/>
    <n v="31.968000000000004"/>
    <n v="4"/>
    <n v="0.2"/>
    <n v="2.3976000000000006"/>
  </r>
  <r>
    <n v="1480"/>
    <s v="US-2013-108455"/>
    <x v="0"/>
    <x v="499"/>
    <d v="2013-12-09T00:00:00"/>
    <s v="Standard Class"/>
    <s v="MK-18160"/>
    <s v="Mike Kennedy"/>
    <x v="0"/>
    <x v="0"/>
    <x v="8"/>
    <x v="1"/>
    <x v="34"/>
    <x v="1"/>
    <s v="OFF-PA-10002262"/>
    <x v="1"/>
    <x v="10"/>
    <s v="Xerox 192"/>
    <n v="25.92"/>
    <n v="4"/>
    <n v="0"/>
    <n v="12.441600000000001"/>
  </r>
  <r>
    <n v="1481"/>
    <s v="US-2013-108455"/>
    <x v="0"/>
    <x v="499"/>
    <d v="2013-12-09T00:00:00"/>
    <s v="Standard Class"/>
    <s v="MK-18160"/>
    <s v="Mike Kennedy"/>
    <x v="0"/>
    <x v="0"/>
    <x v="8"/>
    <x v="1"/>
    <x v="34"/>
    <x v="1"/>
    <s v="OFF-PA-10002464"/>
    <x v="1"/>
    <x v="10"/>
    <s v="HP Office Recycled Paper (20Lb. and 87 Bright)"/>
    <n v="40.46"/>
    <n v="7"/>
    <n v="0"/>
    <n v="19.825400000000002"/>
  </r>
  <r>
    <n v="1482"/>
    <s v="US-2013-108455"/>
    <x v="0"/>
    <x v="499"/>
    <d v="2013-12-09T00:00:00"/>
    <s v="Standard Class"/>
    <s v="MK-18160"/>
    <s v="Mike Kennedy"/>
    <x v="0"/>
    <x v="0"/>
    <x v="8"/>
    <x v="1"/>
    <x v="34"/>
    <x v="1"/>
    <s v="OFF-ST-10002214"/>
    <x v="1"/>
    <x v="4"/>
    <s v="X-Rack File for Hanging Folders"/>
    <n v="33.869999999999997"/>
    <n v="3"/>
    <n v="0"/>
    <n v="8.8061999999999987"/>
  </r>
  <r>
    <n v="1483"/>
    <s v="CA-2014-101210"/>
    <x v="3"/>
    <x v="326"/>
    <d v="2014-08-29T00:00:00"/>
    <s v="Second Class"/>
    <s v="DW-13540"/>
    <s v="Don Weiss"/>
    <x v="0"/>
    <x v="0"/>
    <x v="25"/>
    <x v="18"/>
    <x v="279"/>
    <x v="0"/>
    <s v="OFF-AR-10003560"/>
    <x v="1"/>
    <x v="6"/>
    <s v="Zebra Zazzle Fluorescent Highlighters"/>
    <n v="9.7280000000000015"/>
    <n v="2"/>
    <n v="0.2"/>
    <n v="1.702399999999999"/>
  </r>
  <r>
    <n v="1484"/>
    <s v="CA-2014-101210"/>
    <x v="3"/>
    <x v="326"/>
    <d v="2014-08-29T00:00:00"/>
    <s v="Second Class"/>
    <s v="DW-13540"/>
    <s v="Don Weiss"/>
    <x v="0"/>
    <x v="0"/>
    <x v="25"/>
    <x v="18"/>
    <x v="279"/>
    <x v="0"/>
    <s v="OFF-PA-10000130"/>
    <x v="1"/>
    <x v="10"/>
    <s v="Xerox 199"/>
    <n v="3.4240000000000004"/>
    <n v="1"/>
    <n v="0.2"/>
    <n v="1.0699999999999996"/>
  </r>
  <r>
    <n v="1485"/>
    <s v="US-2013-108098"/>
    <x v="0"/>
    <x v="500"/>
    <d v="2013-10-19T00:00:00"/>
    <s v="Standard Class"/>
    <s v="CP-12340"/>
    <s v="Christine Phan"/>
    <x v="1"/>
    <x v="0"/>
    <x v="4"/>
    <x v="4"/>
    <x v="60"/>
    <x v="1"/>
    <s v="TEC-AC-10000865"/>
    <x v="2"/>
    <x v="11"/>
    <s v="WD My Passport Ultra 500GB Portable External Hard Drive"/>
    <n v="177"/>
    <n v="3"/>
    <n v="0"/>
    <n v="30.089999999999982"/>
  </r>
  <r>
    <n v="1486"/>
    <s v="CA-2011-119032"/>
    <x v="2"/>
    <x v="501"/>
    <d v="2011-12-03T00:00:00"/>
    <s v="Standard Class"/>
    <s v="MS-17770"/>
    <s v="Maxwell Schwartz"/>
    <x v="0"/>
    <x v="0"/>
    <x v="20"/>
    <x v="15"/>
    <x v="45"/>
    <x v="3"/>
    <s v="OFF-FA-10003021"/>
    <x v="1"/>
    <x v="13"/>
    <s v="Staples"/>
    <n v="3.76"/>
    <n v="2"/>
    <n v="0"/>
    <n v="1.3159999999999998"/>
  </r>
  <r>
    <n v="1487"/>
    <s v="CA-2012-140410"/>
    <x v="1"/>
    <x v="502"/>
    <d v="2012-11-07T00:00:00"/>
    <s v="Standard Class"/>
    <s v="CM-12655"/>
    <s v="Corinna Mitchell"/>
    <x v="2"/>
    <x v="0"/>
    <x v="1"/>
    <x v="1"/>
    <x v="141"/>
    <x v="1"/>
    <s v="TEC-PH-10003580"/>
    <x v="2"/>
    <x v="7"/>
    <s v="Cisco IP Phone 7961G-GE VoIP phone"/>
    <n v="1212.848"/>
    <n v="7"/>
    <n v="0.2"/>
    <n v="106.12420000000014"/>
  </r>
  <r>
    <n v="1488"/>
    <s v="CA-2012-140410"/>
    <x v="1"/>
    <x v="502"/>
    <d v="2012-11-07T00:00:00"/>
    <s v="Standard Class"/>
    <s v="CM-12655"/>
    <s v="Corinna Mitchell"/>
    <x v="2"/>
    <x v="0"/>
    <x v="1"/>
    <x v="1"/>
    <x v="141"/>
    <x v="1"/>
    <s v="TEC-AC-10001109"/>
    <x v="2"/>
    <x v="11"/>
    <s v="Logitech Trackman Marble Mouse"/>
    <n v="89.97"/>
    <n v="3"/>
    <n v="0"/>
    <n v="37.787400000000005"/>
  </r>
  <r>
    <n v="1489"/>
    <s v="CA-2012-140410"/>
    <x v="1"/>
    <x v="502"/>
    <d v="2012-11-07T00:00:00"/>
    <s v="Standard Class"/>
    <s v="CM-12655"/>
    <s v="Corinna Mitchell"/>
    <x v="2"/>
    <x v="0"/>
    <x v="1"/>
    <x v="1"/>
    <x v="141"/>
    <x v="1"/>
    <s v="FUR-FU-10003347"/>
    <x v="0"/>
    <x v="5"/>
    <s v="Coloredge Poster Frame"/>
    <n v="42.599999999999994"/>
    <n v="3"/>
    <n v="0"/>
    <n v="16.614000000000001"/>
  </r>
  <r>
    <n v="1490"/>
    <s v="CA-2011-136280"/>
    <x v="2"/>
    <x v="503"/>
    <d v="2011-12-06T00:00:00"/>
    <s v="Standard Class"/>
    <s v="Co-12640"/>
    <s v="Corey-Lock"/>
    <x v="0"/>
    <x v="0"/>
    <x v="10"/>
    <x v="9"/>
    <x v="105"/>
    <x v="3"/>
    <s v="OFF-LA-10000452"/>
    <x v="1"/>
    <x v="2"/>
    <s v="Avery 488"/>
    <n v="5.04"/>
    <n v="2"/>
    <n v="0.2"/>
    <n v="1.764"/>
  </r>
  <r>
    <n v="1491"/>
    <s v="CA-2014-151911"/>
    <x v="3"/>
    <x v="504"/>
    <d v="2014-05-06T00:00:00"/>
    <s v="Second Class"/>
    <s v="DL-13495"/>
    <s v="Dionis Lloyd"/>
    <x v="1"/>
    <x v="0"/>
    <x v="20"/>
    <x v="15"/>
    <x v="23"/>
    <x v="3"/>
    <s v="OFF-EN-10002986"/>
    <x v="1"/>
    <x v="12"/>
    <s v="#10-4 1/8&quot; x 9 1/2&quot; Premium Diagonal Seam Envelopes"/>
    <n v="62.96"/>
    <n v="4"/>
    <n v="0"/>
    <n v="28.332000000000001"/>
  </r>
  <r>
    <n v="1492"/>
    <s v="CA-2014-166436"/>
    <x v="3"/>
    <x v="221"/>
    <d v="2014-11-29T00:00:00"/>
    <s v="Standard Class"/>
    <s v="TS-21370"/>
    <s v="Todd Sumrall"/>
    <x v="1"/>
    <x v="0"/>
    <x v="20"/>
    <x v="15"/>
    <x v="45"/>
    <x v="3"/>
    <s v="OFF-PA-10001838"/>
    <x v="1"/>
    <x v="10"/>
    <s v="Adams Telephone Message Book W/Dividers/Space For Phone Numbers, 5 1/4&quot;X8 1/2&quot;, 300/Messages"/>
    <n v="5.88"/>
    <n v="1"/>
    <n v="0"/>
    <n v="2.8811999999999998"/>
  </r>
  <r>
    <n v="1493"/>
    <s v="CA-2014-166436"/>
    <x v="3"/>
    <x v="221"/>
    <d v="2014-11-29T00:00:00"/>
    <s v="Standard Class"/>
    <s v="TS-21370"/>
    <s v="Todd Sumrall"/>
    <x v="1"/>
    <x v="0"/>
    <x v="20"/>
    <x v="15"/>
    <x v="45"/>
    <x v="3"/>
    <s v="FUR-CH-10000785"/>
    <x v="0"/>
    <x v="1"/>
    <s v="Global Ergonomic Managers Chair"/>
    <n v="977.29200000000003"/>
    <n v="6"/>
    <n v="0.1"/>
    <n v="173.74080000000001"/>
  </r>
  <r>
    <n v="1494"/>
    <s v="CA-2014-139661"/>
    <x v="3"/>
    <x v="505"/>
    <d v="2014-11-04T00:00:00"/>
    <s v="Standard Class"/>
    <s v="JW-15220"/>
    <s v="Jane Waco"/>
    <x v="1"/>
    <x v="0"/>
    <x v="137"/>
    <x v="4"/>
    <x v="172"/>
    <x v="1"/>
    <s v="FUR-FU-10002885"/>
    <x v="0"/>
    <x v="5"/>
    <s v="Magna Visual Magnetic Picture Hangers"/>
    <n v="9.64"/>
    <n v="2"/>
    <n v="0"/>
    <n v="3.6632000000000007"/>
  </r>
  <r>
    <n v="1495"/>
    <s v="CA-2011-123925"/>
    <x v="2"/>
    <x v="506"/>
    <d v="2011-12-19T00:00:00"/>
    <s v="Second Class"/>
    <s v="RF-19840"/>
    <s v="Roy Französisch"/>
    <x v="0"/>
    <x v="0"/>
    <x v="38"/>
    <x v="32"/>
    <x v="112"/>
    <x v="0"/>
    <s v="OFF-AR-10002952"/>
    <x v="1"/>
    <x v="6"/>
    <s v="Stanley Contemporary Battery Pencil Sharpeners"/>
    <n v="40.049999999999997"/>
    <n v="3"/>
    <n v="0"/>
    <n v="11.213999999999999"/>
  </r>
  <r>
    <n v="1496"/>
    <s v="CA-2014-152485"/>
    <x v="3"/>
    <x v="507"/>
    <d v="2014-09-09T00:00:00"/>
    <s v="Standard Class"/>
    <s v="JD-15790"/>
    <s v="John Dryer"/>
    <x v="0"/>
    <x v="0"/>
    <x v="224"/>
    <x v="5"/>
    <x v="280"/>
    <x v="2"/>
    <s v="OFF-AR-10003759"/>
    <x v="1"/>
    <x v="6"/>
    <s v="Crayola Anti Dust Chalk, 12/Pack"/>
    <n v="10.192000000000002"/>
    <n v="7"/>
    <n v="0.2"/>
    <n v="3.1849999999999992"/>
  </r>
  <r>
    <n v="1497"/>
    <s v="CA-2014-152485"/>
    <x v="3"/>
    <x v="507"/>
    <d v="2014-09-09T00:00:00"/>
    <s v="Standard Class"/>
    <s v="JD-15790"/>
    <s v="John Dryer"/>
    <x v="0"/>
    <x v="0"/>
    <x v="224"/>
    <x v="5"/>
    <x v="280"/>
    <x v="2"/>
    <s v="OFF-ST-10004950"/>
    <x v="1"/>
    <x v="4"/>
    <s v="Acco Perma 3000 Stacking Storage Drawers"/>
    <n v="16.784000000000002"/>
    <n v="1"/>
    <n v="0.2"/>
    <n v="-0.20980000000000043"/>
  </r>
  <r>
    <n v="1498"/>
    <s v="CA-2014-152485"/>
    <x v="3"/>
    <x v="507"/>
    <d v="2014-09-09T00:00:00"/>
    <s v="Standard Class"/>
    <s v="JD-15790"/>
    <s v="John Dryer"/>
    <x v="0"/>
    <x v="0"/>
    <x v="224"/>
    <x v="5"/>
    <x v="280"/>
    <x v="2"/>
    <s v="OFF-AR-10001940"/>
    <x v="1"/>
    <x v="6"/>
    <s v="Sanford Colorific Eraseable Coloring Pencils, 12 Count"/>
    <n v="13.120000000000001"/>
    <n v="5"/>
    <n v="0.2"/>
    <n v="3.7720000000000002"/>
  </r>
  <r>
    <n v="1499"/>
    <s v="CA-2013-141586"/>
    <x v="0"/>
    <x v="508"/>
    <d v="2013-10-21T00:00:00"/>
    <s v="First Class"/>
    <s v="NK-18490"/>
    <s v="Neil Knudson"/>
    <x v="2"/>
    <x v="0"/>
    <x v="8"/>
    <x v="1"/>
    <x v="34"/>
    <x v="1"/>
    <s v="OFF-BI-10003981"/>
    <x v="1"/>
    <x v="8"/>
    <s v="Avery Durable Plastic 1&quot; Binders"/>
    <n v="18.16"/>
    <n v="5"/>
    <n v="0.2"/>
    <n v="6.5830000000000011"/>
  </r>
  <r>
    <n v="1500"/>
    <s v="CA-2014-130386"/>
    <x v="3"/>
    <x v="105"/>
    <d v="2014-11-19T00:00:00"/>
    <s v="Standard Class"/>
    <s v="NG-18430"/>
    <s v="Nathan Gelder"/>
    <x v="0"/>
    <x v="0"/>
    <x v="89"/>
    <x v="5"/>
    <x v="110"/>
    <x v="2"/>
    <s v="OFF-PA-10002749"/>
    <x v="1"/>
    <x v="10"/>
    <s v="Wirebound Message Books, 5-1/2 x 4 Forms, 2 or 4 Forms per Page"/>
    <n v="16.056000000000001"/>
    <n v="3"/>
    <n v="0.2"/>
    <n v="5.8203000000000005"/>
  </r>
  <r>
    <n v="1501"/>
    <s v="CA-2014-130386"/>
    <x v="3"/>
    <x v="105"/>
    <d v="2014-11-19T00:00:00"/>
    <s v="Standard Class"/>
    <s v="NG-18430"/>
    <s v="Nathan Gelder"/>
    <x v="0"/>
    <x v="0"/>
    <x v="89"/>
    <x v="5"/>
    <x v="110"/>
    <x v="2"/>
    <s v="OFF-PA-10003823"/>
    <x v="1"/>
    <x v="10"/>
    <s v="Xerox 197"/>
    <n v="223.05600000000001"/>
    <n v="9"/>
    <n v="0.2"/>
    <n v="69.704999999999984"/>
  </r>
  <r>
    <n v="1502"/>
    <s v="CA-2014-130386"/>
    <x v="3"/>
    <x v="105"/>
    <d v="2014-11-19T00:00:00"/>
    <s v="Standard Class"/>
    <s v="NG-18430"/>
    <s v="Nathan Gelder"/>
    <x v="0"/>
    <x v="0"/>
    <x v="89"/>
    <x v="5"/>
    <x v="110"/>
    <x v="2"/>
    <s v="OFF-ST-10003716"/>
    <x v="1"/>
    <x v="4"/>
    <s v="Tennsco Double-Tier Lockers"/>
    <n v="540.048"/>
    <n v="3"/>
    <n v="0.2"/>
    <n v="-47.254199999999997"/>
  </r>
  <r>
    <n v="1503"/>
    <s v="CA-2013-100468"/>
    <x v="0"/>
    <x v="390"/>
    <d v="2013-12-02T00:00:00"/>
    <s v="Standard Class"/>
    <s v="AT-10435"/>
    <s v="Alyssa Tate"/>
    <x v="2"/>
    <x v="0"/>
    <x v="1"/>
    <x v="1"/>
    <x v="62"/>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x v="0"/>
    <x v="1"/>
    <x v="1"/>
    <x v="62"/>
    <x v="1"/>
    <s v="FUR-FU-10000010"/>
    <x v="0"/>
    <x v="5"/>
    <s v="DAX Value U-Channel Document Frames, Easel Back"/>
    <n v="9.94"/>
    <n v="2"/>
    <n v="0"/>
    <n v="3.0813999999999995"/>
  </r>
  <r>
    <n v="1505"/>
    <s v="CA-2012-153388"/>
    <x v="1"/>
    <x v="509"/>
    <d v="2012-08-07T00:00:00"/>
    <s v="Standard Class"/>
    <s v="PC-19000"/>
    <s v="Pauline Chand"/>
    <x v="2"/>
    <x v="0"/>
    <x v="1"/>
    <x v="1"/>
    <x v="25"/>
    <x v="1"/>
    <s v="OFF-AR-10001868"/>
    <x v="1"/>
    <x v="6"/>
    <s v="Prang Dustless Chalk Sticks"/>
    <n v="6.72"/>
    <n v="4"/>
    <n v="0"/>
    <n v="3.36"/>
  </r>
  <r>
    <n v="1506"/>
    <s v="CA-2012-153388"/>
    <x v="1"/>
    <x v="509"/>
    <d v="2012-08-07T00:00:00"/>
    <s v="Standard Class"/>
    <s v="PC-19000"/>
    <s v="Pauline Chand"/>
    <x v="2"/>
    <x v="0"/>
    <x v="1"/>
    <x v="1"/>
    <x v="25"/>
    <x v="1"/>
    <s v="FUR-TA-10003715"/>
    <x v="0"/>
    <x v="3"/>
    <s v="Hon 2111 Invitation Series Corner Table"/>
    <n v="1004.9760000000001"/>
    <n v="6"/>
    <n v="0.2"/>
    <n v="-175.87080000000009"/>
  </r>
  <r>
    <n v="1507"/>
    <s v="CA-2014-154935"/>
    <x v="3"/>
    <x v="165"/>
    <d v="2014-12-30T00:00:00"/>
    <s v="Standard Class"/>
    <s v="AR-10540"/>
    <s v="Andy Reiter"/>
    <x v="0"/>
    <x v="0"/>
    <x v="20"/>
    <x v="15"/>
    <x v="23"/>
    <x v="3"/>
    <s v="OFF-BI-10003708"/>
    <x v="1"/>
    <x v="8"/>
    <s v="Acco Four Pocket Poly Ring Binder with Label Holder, Smoke, 1&quot;"/>
    <n v="17.880000000000003"/>
    <n v="3"/>
    <n v="0.2"/>
    <n v="5.5875000000000004"/>
  </r>
  <r>
    <n v="1508"/>
    <s v="CA-2013-134208"/>
    <x v="0"/>
    <x v="42"/>
    <d v="2013-09-24T00:00:00"/>
    <s v="Standard Class"/>
    <s v="CS-12505"/>
    <s v="Cindy Stewart"/>
    <x v="0"/>
    <x v="0"/>
    <x v="38"/>
    <x v="32"/>
    <x v="112"/>
    <x v="0"/>
    <s v="TEC-MA-10004458"/>
    <x v="2"/>
    <x v="15"/>
    <s v="Lexmark X 9575 Professional All-in-One Color Printer"/>
    <n v="396"/>
    <n v="4"/>
    <n v="0"/>
    <n v="190.07999999999998"/>
  </r>
  <r>
    <n v="1509"/>
    <s v="CA-2014-108294"/>
    <x v="3"/>
    <x v="389"/>
    <d v="2014-12-11T00:00:00"/>
    <s v="Same Day"/>
    <s v="LS-16975"/>
    <s v="Lindsay Shagiari"/>
    <x v="2"/>
    <x v="0"/>
    <x v="155"/>
    <x v="8"/>
    <x v="198"/>
    <x v="2"/>
    <s v="OFF-BI-10004965"/>
    <x v="1"/>
    <x v="8"/>
    <s v="Ibico Covers for Plastic or Wire Binding Elements"/>
    <n v="34.5"/>
    <n v="3"/>
    <n v="0"/>
    <n v="15.524999999999999"/>
  </r>
  <r>
    <n v="1510"/>
    <s v="CA-2014-103611"/>
    <x v="3"/>
    <x v="510"/>
    <d v="2014-09-16T00:00:00"/>
    <s v="First Class"/>
    <s v="JM-15535"/>
    <s v="Jessica Myrick"/>
    <x v="0"/>
    <x v="0"/>
    <x v="1"/>
    <x v="1"/>
    <x v="1"/>
    <x v="1"/>
    <s v="FUR-FU-10004270"/>
    <x v="0"/>
    <x v="5"/>
    <s v="Eldon Image Series Desk Accessories, Burgundy"/>
    <n v="8.36"/>
    <n v="2"/>
    <n v="0"/>
    <n v="3.0095999999999998"/>
  </r>
  <r>
    <n v="1511"/>
    <s v="CA-2014-100384"/>
    <x v="3"/>
    <x v="92"/>
    <d v="2014-07-02T00:00:00"/>
    <s v="Standard Class"/>
    <s v="NH-18610"/>
    <s v="Nicole Hansen"/>
    <x v="1"/>
    <x v="0"/>
    <x v="225"/>
    <x v="1"/>
    <x v="281"/>
    <x v="1"/>
    <s v="OFF-AR-10002135"/>
    <x v="1"/>
    <x v="6"/>
    <s v="Boston Heavy-Duty Trimline Electric Pencil Sharpeners"/>
    <n v="385.6"/>
    <n v="8"/>
    <n v="0"/>
    <n v="111.82399999999996"/>
  </r>
  <r>
    <n v="1512"/>
    <s v="CA-2014-100384"/>
    <x v="3"/>
    <x v="92"/>
    <d v="2014-07-02T00:00:00"/>
    <s v="Standard Class"/>
    <s v="NH-18610"/>
    <s v="Nicole Hansen"/>
    <x v="1"/>
    <x v="0"/>
    <x v="225"/>
    <x v="1"/>
    <x v="281"/>
    <x v="1"/>
    <s v="OFF-AR-10003514"/>
    <x v="1"/>
    <x v="6"/>
    <s v="4009 Highlighters by Sanford"/>
    <n v="35.82"/>
    <n v="9"/>
    <n v="0"/>
    <n v="11.820599999999997"/>
  </r>
  <r>
    <n v="1513"/>
    <s v="CA-2014-112809"/>
    <x v="3"/>
    <x v="238"/>
    <d v="2014-08-23T00:00:00"/>
    <s v="Standard Class"/>
    <s v="RA-19915"/>
    <s v="Russell Applegate"/>
    <x v="0"/>
    <x v="0"/>
    <x v="61"/>
    <x v="5"/>
    <x v="77"/>
    <x v="2"/>
    <s v="OFF-ST-10002276"/>
    <x v="1"/>
    <x v="4"/>
    <s v="Safco Steel Mobile File Cart"/>
    <n v="200.06400000000002"/>
    <n v="3"/>
    <n v="0.2"/>
    <n v="12.504000000000005"/>
  </r>
  <r>
    <n v="1514"/>
    <s v="CA-2014-112809"/>
    <x v="3"/>
    <x v="238"/>
    <d v="2014-08-23T00:00:00"/>
    <s v="Standard Class"/>
    <s v="RA-19915"/>
    <s v="Russell Applegate"/>
    <x v="0"/>
    <x v="0"/>
    <x v="61"/>
    <x v="5"/>
    <x v="77"/>
    <x v="2"/>
    <s v="OFF-BI-10001098"/>
    <x v="1"/>
    <x v="8"/>
    <s v="Acco D-Ring Binder w/DublLock"/>
    <n v="21.379999999999995"/>
    <n v="5"/>
    <n v="0.8"/>
    <n v="-33.139000000000003"/>
  </r>
  <r>
    <n v="1515"/>
    <s v="CA-2014-112809"/>
    <x v="3"/>
    <x v="238"/>
    <d v="2014-08-23T00:00:00"/>
    <s v="Standard Class"/>
    <s v="RA-19915"/>
    <s v="Russell Applegate"/>
    <x v="0"/>
    <x v="0"/>
    <x v="61"/>
    <x v="5"/>
    <x v="77"/>
    <x v="2"/>
    <s v="OFF-BI-10001636"/>
    <x v="1"/>
    <x v="8"/>
    <s v="Ibico Plastic and Wire Spiral Binding Combs"/>
    <n v="6.743999999999998"/>
    <n v="4"/>
    <n v="0.8"/>
    <n v="-11.4648"/>
  </r>
  <r>
    <n v="1516"/>
    <s v="US-2014-160759"/>
    <x v="3"/>
    <x v="157"/>
    <d v="2014-12-18T00:00:00"/>
    <s v="Standard Class"/>
    <s v="AI-10855"/>
    <s v="Arianne Irving"/>
    <x v="0"/>
    <x v="0"/>
    <x v="10"/>
    <x v="9"/>
    <x v="74"/>
    <x v="3"/>
    <s v="FUR-CH-10002961"/>
    <x v="0"/>
    <x v="1"/>
    <s v="Leather Task Chair, Black"/>
    <n v="63.686"/>
    <n v="1"/>
    <n v="0.3"/>
    <n v="-9.0980000000000025"/>
  </r>
  <r>
    <n v="1517"/>
    <s v="CA-2014-148446"/>
    <x v="3"/>
    <x v="389"/>
    <d v="2014-12-15T00:00:00"/>
    <s v="Second Class"/>
    <s v="MC-17845"/>
    <s v="Michael Chen"/>
    <x v="0"/>
    <x v="0"/>
    <x v="226"/>
    <x v="33"/>
    <x v="282"/>
    <x v="1"/>
    <s v="FUR-TA-10004256"/>
    <x v="0"/>
    <x v="3"/>
    <s v="Bretford “Just In Time” Height-Adjustable Multi-Task Work Tables"/>
    <n v="1669.6"/>
    <n v="4"/>
    <n v="0"/>
    <n v="116.87199999999984"/>
  </r>
  <r>
    <n v="1518"/>
    <s v="CA-2011-111059"/>
    <x v="2"/>
    <x v="511"/>
    <d v="2011-02-07T00:00:00"/>
    <s v="Second Class"/>
    <s v="TB-21400"/>
    <s v="Tom Boeckenhauer"/>
    <x v="0"/>
    <x v="0"/>
    <x v="4"/>
    <x v="4"/>
    <x v="59"/>
    <x v="1"/>
    <s v="OFF-BI-10004593"/>
    <x v="1"/>
    <x v="8"/>
    <s v="Ibico Laser Imprintable Binding System Covers"/>
    <n v="83.84"/>
    <n v="2"/>
    <n v="0.2"/>
    <n v="27.247999999999998"/>
  </r>
  <r>
    <n v="1519"/>
    <s v="CA-2011-111059"/>
    <x v="2"/>
    <x v="511"/>
    <d v="2011-02-07T00:00:00"/>
    <s v="Second Class"/>
    <s v="TB-21400"/>
    <s v="Tom Boeckenhauer"/>
    <x v="0"/>
    <x v="0"/>
    <x v="4"/>
    <x v="4"/>
    <x v="59"/>
    <x v="1"/>
    <s v="OFF-BI-10002827"/>
    <x v="1"/>
    <x v="8"/>
    <s v="Avery Durable Poly Binders"/>
    <n v="13.272000000000002"/>
    <n v="3"/>
    <n v="0.2"/>
    <n v="4.3133999999999997"/>
  </r>
  <r>
    <n v="1520"/>
    <s v="CA-2014-116204"/>
    <x v="3"/>
    <x v="512"/>
    <d v="2014-02-15T00:00:00"/>
    <s v="Second Class"/>
    <s v="VW-21775"/>
    <s v="Victoria Wilson"/>
    <x v="1"/>
    <x v="0"/>
    <x v="8"/>
    <x v="1"/>
    <x v="94"/>
    <x v="1"/>
    <s v="OFF-BI-10001759"/>
    <x v="1"/>
    <x v="8"/>
    <s v="Acco Pressboard Covers with Storage Hooks, 14 7/8&quot; x 11&quot;, Dark Blue"/>
    <n v="21.335999999999999"/>
    <n v="7"/>
    <n v="0.2"/>
    <n v="7.7343000000000011"/>
  </r>
  <r>
    <n v="1521"/>
    <s v="CA-2014-109946"/>
    <x v="3"/>
    <x v="513"/>
    <d v="2014-04-22T00:00:00"/>
    <s v="Standard Class"/>
    <s v="PL-18925"/>
    <s v="Paul Lucas"/>
    <x v="2"/>
    <x v="0"/>
    <x v="22"/>
    <x v="10"/>
    <x v="26"/>
    <x v="2"/>
    <s v="OFF-AR-10001419"/>
    <x v="1"/>
    <x v="6"/>
    <s v="Newell 325"/>
    <n v="16.520000000000003"/>
    <n v="5"/>
    <n v="0.2"/>
    <n v="2.0649999999999986"/>
  </r>
  <r>
    <n v="1522"/>
    <s v="CA-2012-144806"/>
    <x v="1"/>
    <x v="401"/>
    <d v="2012-12-11T00:00:00"/>
    <s v="Standard Class"/>
    <s v="GH-14425"/>
    <s v="Gary Hwang"/>
    <x v="0"/>
    <x v="0"/>
    <x v="93"/>
    <x v="16"/>
    <x v="115"/>
    <x v="1"/>
    <s v="FUR-FU-10002253"/>
    <x v="0"/>
    <x v="5"/>
    <s v="Howard Miller 13&quot; Diameter Pewter Finish Round Wall Clock"/>
    <n v="206.11199999999997"/>
    <n v="6"/>
    <n v="0.2"/>
    <n v="48.951600000000013"/>
  </r>
  <r>
    <n v="1523"/>
    <s v="CA-2012-144806"/>
    <x v="1"/>
    <x v="401"/>
    <d v="2012-12-11T00:00:00"/>
    <s v="Standard Class"/>
    <s v="GH-14425"/>
    <s v="Gary Hwang"/>
    <x v="0"/>
    <x v="0"/>
    <x v="93"/>
    <x v="16"/>
    <x v="115"/>
    <x v="1"/>
    <s v="OFF-PA-10002586"/>
    <x v="1"/>
    <x v="10"/>
    <s v="Xerox 1970"/>
    <n v="19.920000000000002"/>
    <n v="5"/>
    <n v="0.2"/>
    <n v="6.7230000000000008"/>
  </r>
  <r>
    <n v="1524"/>
    <s v="CA-2012-144806"/>
    <x v="1"/>
    <x v="401"/>
    <d v="2012-12-11T00:00:00"/>
    <s v="Standard Class"/>
    <s v="GH-14425"/>
    <s v="Gary Hwang"/>
    <x v="0"/>
    <x v="0"/>
    <x v="93"/>
    <x v="16"/>
    <x v="115"/>
    <x v="1"/>
    <s v="OFF-PA-10003039"/>
    <x v="1"/>
    <x v="10"/>
    <s v="Xerox 1960"/>
    <n v="198.27200000000002"/>
    <n v="8"/>
    <n v="0.2"/>
    <n v="61.959999999999987"/>
  </r>
  <r>
    <n v="1525"/>
    <s v="CA-2012-144806"/>
    <x v="1"/>
    <x v="401"/>
    <d v="2012-12-11T00:00:00"/>
    <s v="Standard Class"/>
    <s v="GH-14425"/>
    <s v="Gary Hwang"/>
    <x v="0"/>
    <x v="0"/>
    <x v="93"/>
    <x v="16"/>
    <x v="115"/>
    <x v="1"/>
    <s v="OFF-ST-10004804"/>
    <x v="1"/>
    <x v="4"/>
    <s v="Belkin 19&quot; Vented Equipment Shelf, Black"/>
    <n v="247.10399999999998"/>
    <n v="6"/>
    <n v="0.2"/>
    <n v="-58.68719999999999"/>
  </r>
  <r>
    <n v="1526"/>
    <s v="CA-2012-144806"/>
    <x v="1"/>
    <x v="401"/>
    <d v="2012-12-11T00:00:00"/>
    <s v="Standard Class"/>
    <s v="GH-14425"/>
    <s v="Gary Hwang"/>
    <x v="0"/>
    <x v="0"/>
    <x v="93"/>
    <x v="16"/>
    <x v="115"/>
    <x v="1"/>
    <s v="OFF-AR-10004042"/>
    <x v="1"/>
    <x v="6"/>
    <s v="BOSTON Model 1800 Electric Pencil Sharpeners, Putty/Woodgrain"/>
    <n v="86.304000000000002"/>
    <n v="6"/>
    <n v="0.2"/>
    <n v="9.7091999999999885"/>
  </r>
  <r>
    <n v="1527"/>
    <s v="CA-2013-122392"/>
    <x v="0"/>
    <x v="405"/>
    <d v="2013-07-28T00:00:00"/>
    <s v="Standard Class"/>
    <s v="CJ-12010"/>
    <s v="Caroline Jumper"/>
    <x v="0"/>
    <x v="0"/>
    <x v="227"/>
    <x v="9"/>
    <x v="283"/>
    <x v="3"/>
    <s v="OFF-AR-10002221"/>
    <x v="1"/>
    <x v="6"/>
    <s v="12 Colored Short Pencils"/>
    <n v="4.16"/>
    <n v="2"/>
    <n v="0.2"/>
    <n v="0.36400000000000032"/>
  </r>
  <r>
    <n v="1528"/>
    <s v="CA-2013-122392"/>
    <x v="0"/>
    <x v="405"/>
    <d v="2013-07-28T00:00:00"/>
    <s v="Standard Class"/>
    <s v="CJ-12010"/>
    <s v="Caroline Jumper"/>
    <x v="0"/>
    <x v="0"/>
    <x v="227"/>
    <x v="9"/>
    <x v="283"/>
    <x v="3"/>
    <s v="FUR-FU-10002456"/>
    <x v="0"/>
    <x v="5"/>
    <s v="Master Caster Door Stop, Large Neon Orange"/>
    <n v="11.648000000000001"/>
    <n v="2"/>
    <n v="0.2"/>
    <n v="3.3488000000000011"/>
  </r>
  <r>
    <n v="1529"/>
    <s v="CA-2012-148432"/>
    <x v="1"/>
    <x v="209"/>
    <d v="2012-11-10T00:00:00"/>
    <s v="Second Class"/>
    <s v="MC-18130"/>
    <s v="Mike Caudle"/>
    <x v="1"/>
    <x v="0"/>
    <x v="46"/>
    <x v="13"/>
    <x v="284"/>
    <x v="3"/>
    <s v="OFF-FA-10004968"/>
    <x v="1"/>
    <x v="13"/>
    <s v="Rubber Band Ball"/>
    <n v="26.18"/>
    <n v="7"/>
    <n v="0"/>
    <n v="0.5236000000000014"/>
  </r>
  <r>
    <n v="1530"/>
    <s v="CA-2012-148432"/>
    <x v="1"/>
    <x v="209"/>
    <d v="2012-11-10T00:00:00"/>
    <s v="Second Class"/>
    <s v="MC-18130"/>
    <s v="Mike Caudle"/>
    <x v="1"/>
    <x v="0"/>
    <x v="46"/>
    <x v="13"/>
    <x v="284"/>
    <x v="3"/>
    <s v="OFF-PA-10001274"/>
    <x v="1"/>
    <x v="10"/>
    <s v="Loose Memo Sheets"/>
    <n v="7.3"/>
    <n v="2"/>
    <n v="0"/>
    <n v="3.4309999999999996"/>
  </r>
  <r>
    <n v="1531"/>
    <s v="CA-2012-103793"/>
    <x v="1"/>
    <x v="514"/>
    <d v="2012-03-31T00:00:00"/>
    <s v="Standard Class"/>
    <s v="BV-11245"/>
    <s v="Benjamin Venier"/>
    <x v="1"/>
    <x v="0"/>
    <x v="100"/>
    <x v="2"/>
    <x v="229"/>
    <x v="0"/>
    <s v="OFF-PA-10001125"/>
    <x v="1"/>
    <x v="10"/>
    <s v="Xerox 1988"/>
    <n v="74.352000000000004"/>
    <n v="3"/>
    <n v="0.2"/>
    <n v="23.234999999999992"/>
  </r>
  <r>
    <n v="1532"/>
    <s v="CA-2014-159884"/>
    <x v="3"/>
    <x v="515"/>
    <d v="2014-09-06T00:00:00"/>
    <s v="Standard Class"/>
    <s v="JF-15490"/>
    <s v="Jeremy Farry"/>
    <x v="0"/>
    <x v="0"/>
    <x v="228"/>
    <x v="16"/>
    <x v="285"/>
    <x v="1"/>
    <s v="OFF-ST-10000344"/>
    <x v="1"/>
    <x v="4"/>
    <s v="Neat Ideas Personal Hanging Folder Files, Black"/>
    <n v="10.744"/>
    <n v="1"/>
    <n v="0.2"/>
    <n v="0.80579999999999963"/>
  </r>
  <r>
    <n v="1533"/>
    <s v="CA-2014-159884"/>
    <x v="3"/>
    <x v="515"/>
    <d v="2014-09-06T00:00:00"/>
    <s v="Standard Class"/>
    <s v="JF-15490"/>
    <s v="Jeremy Farry"/>
    <x v="0"/>
    <x v="0"/>
    <x v="228"/>
    <x v="16"/>
    <x v="285"/>
    <x v="1"/>
    <s v="OFF-FA-10000585"/>
    <x v="1"/>
    <x v="13"/>
    <s v="OIC Bulk Pack Metal Binder Clips"/>
    <n v="8.3760000000000012"/>
    <n v="3"/>
    <n v="0.2"/>
    <n v="2.7222"/>
  </r>
  <r>
    <n v="1534"/>
    <s v="CA-2013-139885"/>
    <x v="0"/>
    <x v="429"/>
    <d v="2013-12-09T00:00:00"/>
    <s v="Standard Class"/>
    <s v="EB-13840"/>
    <s v="Ellis Ballard"/>
    <x v="1"/>
    <x v="0"/>
    <x v="20"/>
    <x v="15"/>
    <x v="45"/>
    <x v="3"/>
    <s v="OFF-ST-10003324"/>
    <x v="1"/>
    <x v="4"/>
    <s v="Belkin OmniView SE Rackmount Kit"/>
    <n v="212.88"/>
    <n v="6"/>
    <n v="0"/>
    <n v="0"/>
  </r>
  <r>
    <n v="1535"/>
    <s v="CA-2014-124086"/>
    <x v="3"/>
    <x v="516"/>
    <d v="2014-02-15T00:00:00"/>
    <s v="Standard Class"/>
    <s v="MP-18175"/>
    <s v="Mike Pelletier"/>
    <x v="2"/>
    <x v="0"/>
    <x v="229"/>
    <x v="1"/>
    <x v="286"/>
    <x v="1"/>
    <s v="FUR-BO-10004015"/>
    <x v="0"/>
    <x v="0"/>
    <s v="Bush Andora Bookcase, Maple/Graphite Gray Finish"/>
    <n v="203.98299999999998"/>
    <n v="2"/>
    <n v="0.15"/>
    <n v="16.798599999999979"/>
  </r>
  <r>
    <n v="1536"/>
    <s v="CA-2013-112389"/>
    <x v="0"/>
    <x v="517"/>
    <d v="2013-11-03T00:00:00"/>
    <s v="Standard Class"/>
    <s v="JM-15655"/>
    <s v="Jim Mitchum"/>
    <x v="1"/>
    <x v="0"/>
    <x v="230"/>
    <x v="30"/>
    <x v="287"/>
    <x v="3"/>
    <s v="OFF-ST-10000419"/>
    <x v="1"/>
    <x v="4"/>
    <s v="Rogers Jumbo File, Granite"/>
    <n v="40.74"/>
    <n v="3"/>
    <n v="0"/>
    <n v="0.4073999999999991"/>
  </r>
  <r>
    <n v="1537"/>
    <s v="CA-2013-112389"/>
    <x v="0"/>
    <x v="517"/>
    <d v="2013-11-03T00:00:00"/>
    <s v="Standard Class"/>
    <s v="JM-15655"/>
    <s v="Jim Mitchum"/>
    <x v="1"/>
    <x v="0"/>
    <x v="230"/>
    <x v="30"/>
    <x v="287"/>
    <x v="3"/>
    <s v="OFF-AP-10001626"/>
    <x v="1"/>
    <x v="9"/>
    <s v="Commercial WindTunnel Clean Air Upright Vacuum, Replacement Belts, Filtration Bags"/>
    <n v="11.67"/>
    <n v="3"/>
    <n v="0"/>
    <n v="3.0342000000000002"/>
  </r>
  <r>
    <n v="1538"/>
    <s v="CA-2014-121888"/>
    <x v="3"/>
    <x v="175"/>
    <d v="2014-09-18T00:00:00"/>
    <s v="Second Class"/>
    <s v="CL-11890"/>
    <s v="Carl Ludwig"/>
    <x v="0"/>
    <x v="0"/>
    <x v="231"/>
    <x v="31"/>
    <x v="288"/>
    <x v="3"/>
    <s v="TEC-PH-10000439"/>
    <x v="2"/>
    <x v="7"/>
    <s v="GE DSL Phone Line Filter"/>
    <n v="39.99"/>
    <n v="1"/>
    <n v="0"/>
    <n v="11.597099999999998"/>
  </r>
  <r>
    <n v="1539"/>
    <s v="CA-2014-121888"/>
    <x v="3"/>
    <x v="175"/>
    <d v="2014-09-18T00:00:00"/>
    <s v="Second Class"/>
    <s v="CL-11890"/>
    <s v="Carl Ludwig"/>
    <x v="0"/>
    <x v="0"/>
    <x v="231"/>
    <x v="31"/>
    <x v="288"/>
    <x v="3"/>
    <s v="OFF-AR-10003478"/>
    <x v="1"/>
    <x v="6"/>
    <s v="Avery Hi-Liter EverBold Pen Style Fluorescent Highlighters, 4/Pack"/>
    <n v="16.28"/>
    <n v="2"/>
    <n v="0"/>
    <n v="6.5120000000000005"/>
  </r>
  <r>
    <n v="1540"/>
    <s v="CA-2014-121888"/>
    <x v="3"/>
    <x v="175"/>
    <d v="2014-09-18T00:00:00"/>
    <s v="Second Class"/>
    <s v="CL-11890"/>
    <s v="Carl Ludwig"/>
    <x v="0"/>
    <x v="0"/>
    <x v="231"/>
    <x v="31"/>
    <x v="288"/>
    <x v="3"/>
    <s v="FUR-BO-10002545"/>
    <x v="0"/>
    <x v="0"/>
    <s v="Atlantic Metals Mobile 3-Shelf Bookcases, Custom Colors"/>
    <n v="782.94"/>
    <n v="3"/>
    <n v="0"/>
    <n v="203.56440000000003"/>
  </r>
  <r>
    <n v="1541"/>
    <s v="CA-2014-121888"/>
    <x v="3"/>
    <x v="175"/>
    <d v="2014-09-18T00:00:00"/>
    <s v="Second Class"/>
    <s v="CL-11890"/>
    <s v="Carl Ludwig"/>
    <x v="0"/>
    <x v="0"/>
    <x v="231"/>
    <x v="31"/>
    <x v="288"/>
    <x v="3"/>
    <s v="OFF-BI-10001765"/>
    <x v="1"/>
    <x v="8"/>
    <s v="Wilson Jones Heavy-Duty Casebound Ring Binders with Metal Hinges"/>
    <n v="242.48000000000002"/>
    <n v="7"/>
    <n v="0"/>
    <n v="116.39039999999999"/>
  </r>
  <r>
    <n v="1542"/>
    <s v="CA-2011-166884"/>
    <x v="2"/>
    <x v="518"/>
    <d v="2011-03-16T00:00:00"/>
    <s v="Second Class"/>
    <s v="CK-12205"/>
    <s v="Chloris Kastensmidt"/>
    <x v="0"/>
    <x v="0"/>
    <x v="38"/>
    <x v="24"/>
    <x v="47"/>
    <x v="3"/>
    <s v="FUR-FU-10003981"/>
    <x v="0"/>
    <x v="5"/>
    <s v="Eldon Wave Desk Accessories"/>
    <n v="8.32"/>
    <n v="5"/>
    <n v="0.2"/>
    <n v="2.2880000000000003"/>
  </r>
  <r>
    <n v="1543"/>
    <s v="CA-2011-166884"/>
    <x v="2"/>
    <x v="518"/>
    <d v="2011-03-16T00:00:00"/>
    <s v="Second Class"/>
    <s v="CK-12205"/>
    <s v="Chloris Kastensmidt"/>
    <x v="0"/>
    <x v="0"/>
    <x v="38"/>
    <x v="24"/>
    <x v="47"/>
    <x v="3"/>
    <s v="OFF-FA-10001561"/>
    <x v="1"/>
    <x v="13"/>
    <s v="Stockwell Push Pins"/>
    <n v="10.464000000000002"/>
    <n v="6"/>
    <n v="0.2"/>
    <n v="1.7003999999999992"/>
  </r>
  <r>
    <n v="1544"/>
    <s v="CA-2011-107181"/>
    <x v="2"/>
    <x v="519"/>
    <d v="2011-02-09T00:00:00"/>
    <s v="Standard Class"/>
    <s v="DB-13270"/>
    <s v="Deborah Brumfield"/>
    <x v="2"/>
    <x v="0"/>
    <x v="70"/>
    <x v="1"/>
    <x v="142"/>
    <x v="1"/>
    <s v="OFF-BI-10004230"/>
    <x v="1"/>
    <x v="8"/>
    <s v="GBC Recycled Grain Textured Covers"/>
    <n v="82.896000000000001"/>
    <n v="3"/>
    <n v="0.2"/>
    <n v="29.0136"/>
  </r>
  <r>
    <n v="1545"/>
    <s v="CA-2011-107181"/>
    <x v="2"/>
    <x v="519"/>
    <d v="2011-02-09T00:00:00"/>
    <s v="Standard Class"/>
    <s v="DB-13270"/>
    <s v="Deborah Brumfield"/>
    <x v="2"/>
    <x v="0"/>
    <x v="70"/>
    <x v="1"/>
    <x v="142"/>
    <x v="1"/>
    <s v="OFF-PA-10000350"/>
    <x v="1"/>
    <x v="10"/>
    <s v="Message Book, Standard Line &quot;While You Were Out&quot;, 5 1/2&quot; X 4&quot;, 200 Sets/Book"/>
    <n v="34.24"/>
    <n v="4"/>
    <n v="0"/>
    <n v="16.0928"/>
  </r>
  <r>
    <n v="1546"/>
    <s v="CA-2011-150245"/>
    <x v="2"/>
    <x v="520"/>
    <d v="2012-01-04T00:00:00"/>
    <s v="Second Class"/>
    <s v="PC-18745"/>
    <s v="Pamela Coakley"/>
    <x v="1"/>
    <x v="0"/>
    <x v="232"/>
    <x v="15"/>
    <x v="289"/>
    <x v="3"/>
    <s v="FUR-BO-10002613"/>
    <x v="0"/>
    <x v="0"/>
    <s v="Atlantic Metals Mobile 4-Shelf Bookcases, Custom Colors"/>
    <n v="1573.4880000000001"/>
    <n v="7"/>
    <n v="0.2"/>
    <n v="196.68599999999986"/>
  </r>
  <r>
    <n v="1547"/>
    <s v="CA-2012-111395"/>
    <x v="1"/>
    <x v="521"/>
    <d v="2012-11-27T00:00:00"/>
    <s v="Standard Class"/>
    <s v="VB-21745"/>
    <s v="Victoria Brennan"/>
    <x v="1"/>
    <x v="0"/>
    <x v="52"/>
    <x v="5"/>
    <x v="65"/>
    <x v="2"/>
    <s v="OFF-PA-10000994"/>
    <x v="1"/>
    <x v="10"/>
    <s v="Xerox 1915"/>
    <n v="335.52"/>
    <n v="4"/>
    <n v="0.2"/>
    <n v="117.43199999999999"/>
  </r>
  <r>
    <n v="1548"/>
    <s v="CA-2012-111395"/>
    <x v="1"/>
    <x v="521"/>
    <d v="2012-11-27T00:00:00"/>
    <s v="Standard Class"/>
    <s v="VB-21745"/>
    <s v="Victoria Brennan"/>
    <x v="1"/>
    <x v="0"/>
    <x v="52"/>
    <x v="5"/>
    <x v="65"/>
    <x v="2"/>
    <s v="OFF-BI-10002867"/>
    <x v="1"/>
    <x v="8"/>
    <s v="GBC Recycled Regency Composition Covers"/>
    <n v="23.911999999999995"/>
    <n v="2"/>
    <n v="0.8"/>
    <n v="-40.650400000000019"/>
  </r>
  <r>
    <n v="1549"/>
    <s v="CA-2012-111395"/>
    <x v="1"/>
    <x v="521"/>
    <d v="2012-11-27T00:00:00"/>
    <s v="Standard Class"/>
    <s v="VB-21745"/>
    <s v="Victoria Brennan"/>
    <x v="1"/>
    <x v="0"/>
    <x v="52"/>
    <x v="5"/>
    <x v="65"/>
    <x v="2"/>
    <s v="OFF-ST-10001291"/>
    <x v="1"/>
    <x v="4"/>
    <s v="Tenex Personal Self-Stacking Standard File Box, Black/Gray"/>
    <n v="27.056000000000001"/>
    <n v="2"/>
    <n v="0.2"/>
    <n v="2.3673999999999991"/>
  </r>
  <r>
    <n v="1550"/>
    <s v="CA-2011-134278"/>
    <x v="2"/>
    <x v="522"/>
    <d v="2011-07-08T00:00:00"/>
    <s v="First Class"/>
    <s v="EP-13915"/>
    <s v="Emily Phan"/>
    <x v="0"/>
    <x v="0"/>
    <x v="20"/>
    <x v="15"/>
    <x v="164"/>
    <x v="3"/>
    <s v="TEC-CO-10001046"/>
    <x v="2"/>
    <x v="16"/>
    <s v="Canon Imageclass D680 Copier / Fax"/>
    <n v="559.99200000000008"/>
    <n v="1"/>
    <n v="0.2"/>
    <n v="174.99749999999997"/>
  </r>
  <r>
    <n v="1551"/>
    <s v="US-2014-124926"/>
    <x v="3"/>
    <x v="38"/>
    <d v="2014-11-19T00:00:00"/>
    <s v="Second Class"/>
    <s v="ME-17320"/>
    <s v="Maria Etezadi"/>
    <x v="2"/>
    <x v="0"/>
    <x v="12"/>
    <x v="5"/>
    <x v="14"/>
    <x v="2"/>
    <s v="OFF-AP-10004868"/>
    <x v="1"/>
    <x v="9"/>
    <s v="Hoover Commercial Soft Guard Upright Vacuum And Disposable Filtration Bags"/>
    <n v="9.3239999999999981"/>
    <n v="6"/>
    <n v="0.8"/>
    <n v="-24.708599999999997"/>
  </r>
  <r>
    <n v="1552"/>
    <s v="CA-2013-159345"/>
    <x v="0"/>
    <x v="26"/>
    <d v="2013-06-23T00:00:00"/>
    <s v="Standard Class"/>
    <s v="IG-15085"/>
    <s v="Ivan Gibson"/>
    <x v="0"/>
    <x v="0"/>
    <x v="70"/>
    <x v="1"/>
    <x v="142"/>
    <x v="1"/>
    <s v="OFF-PA-10000806"/>
    <x v="1"/>
    <x v="10"/>
    <s v="Xerox 1934"/>
    <n v="111.96"/>
    <n v="2"/>
    <n v="0"/>
    <n v="54.860399999999998"/>
  </r>
  <r>
    <n v="1553"/>
    <s v="CA-2011-130274"/>
    <x v="2"/>
    <x v="523"/>
    <d v="2011-05-05T00:00:00"/>
    <s v="First Class"/>
    <s v="JS-15940"/>
    <s v="Joni Sundaresam"/>
    <x v="2"/>
    <x v="0"/>
    <x v="233"/>
    <x v="6"/>
    <x v="290"/>
    <x v="2"/>
    <s v="OFF-LA-10002195"/>
    <x v="1"/>
    <x v="2"/>
    <s v="Avery 481"/>
    <n v="21.560000000000002"/>
    <n v="7"/>
    <n v="0"/>
    <n v="10.348799999999999"/>
  </r>
  <r>
    <n v="1554"/>
    <s v="CA-2014-158386"/>
    <x v="3"/>
    <x v="524"/>
    <d v="2014-10-22T00:00:00"/>
    <s v="Standard Class"/>
    <s v="BO-11425"/>
    <s v="Bobby Odegard"/>
    <x v="0"/>
    <x v="0"/>
    <x v="102"/>
    <x v="0"/>
    <x v="126"/>
    <x v="0"/>
    <s v="OFF-BI-10003719"/>
    <x v="1"/>
    <x v="8"/>
    <s v="Large Capacity Hanging Post Binders"/>
    <n v="124.75"/>
    <n v="5"/>
    <n v="0"/>
    <n v="57.384999999999991"/>
  </r>
  <r>
    <n v="1555"/>
    <s v="CA-2012-111507"/>
    <x v="1"/>
    <x v="525"/>
    <d v="2012-02-13T00:00:00"/>
    <s v="Standard Class"/>
    <s v="VW-21775"/>
    <s v="Victoria Wilson"/>
    <x v="1"/>
    <x v="0"/>
    <x v="234"/>
    <x v="4"/>
    <x v="291"/>
    <x v="1"/>
    <s v="OFF-AR-10001315"/>
    <x v="1"/>
    <x v="6"/>
    <s v="Newell 310"/>
    <n v="5.28"/>
    <n v="3"/>
    <n v="0"/>
    <n v="1.5311999999999999"/>
  </r>
  <r>
    <n v="1556"/>
    <s v="CA-2014-120761"/>
    <x v="3"/>
    <x v="507"/>
    <d v="2014-09-09T00:00:00"/>
    <s v="Standard Class"/>
    <s v="AB-10150"/>
    <s v="Aimee Bixby"/>
    <x v="0"/>
    <x v="0"/>
    <x v="85"/>
    <x v="15"/>
    <x v="254"/>
    <x v="3"/>
    <s v="TEC-AC-10000171"/>
    <x v="2"/>
    <x v="11"/>
    <s v="Verbatim 25 GB 6x Blu-ray Single Layer Recordable Disc, 25/Pack"/>
    <n v="91.96"/>
    <n v="4"/>
    <n v="0"/>
    <n v="39.5428"/>
  </r>
  <r>
    <n v="1557"/>
    <s v="CA-2013-109176"/>
    <x v="0"/>
    <x v="195"/>
    <d v="2013-05-16T00:00:00"/>
    <s v="Standard Class"/>
    <s v="JW-16075"/>
    <s v="Julia West"/>
    <x v="0"/>
    <x v="0"/>
    <x v="10"/>
    <x v="9"/>
    <x v="11"/>
    <x v="3"/>
    <s v="OFF-EN-10003134"/>
    <x v="1"/>
    <x v="12"/>
    <s v="Staples"/>
    <n v="9.3439999999999994"/>
    <n v="1"/>
    <n v="0.2"/>
    <n v="3.504"/>
  </r>
  <r>
    <n v="1558"/>
    <s v="CA-2013-109176"/>
    <x v="0"/>
    <x v="195"/>
    <d v="2013-05-16T00:00:00"/>
    <s v="Standard Class"/>
    <s v="JW-16075"/>
    <s v="Julia West"/>
    <x v="0"/>
    <x v="0"/>
    <x v="10"/>
    <x v="9"/>
    <x v="11"/>
    <x v="3"/>
    <s v="OFF-AR-10001955"/>
    <x v="1"/>
    <x v="6"/>
    <s v="Newell 319"/>
    <n v="79.36"/>
    <n v="5"/>
    <n v="0.2"/>
    <n v="9.919999999999991"/>
  </r>
  <r>
    <n v="1559"/>
    <s v="CA-2012-112116"/>
    <x v="1"/>
    <x v="199"/>
    <d v="2012-03-18T00:00:00"/>
    <s v="Second Class"/>
    <s v="JE-15475"/>
    <s v="Jeremy Ellison"/>
    <x v="0"/>
    <x v="0"/>
    <x v="4"/>
    <x v="4"/>
    <x v="5"/>
    <x v="1"/>
    <s v="FUR-TA-10001039"/>
    <x v="0"/>
    <x v="3"/>
    <s v="KI Adjustable-Height Table"/>
    <n v="171.96"/>
    <n v="2"/>
    <n v="0"/>
    <n v="44.709600000000009"/>
  </r>
  <r>
    <n v="1560"/>
    <s v="CA-2013-126809"/>
    <x v="0"/>
    <x v="526"/>
    <d v="2013-04-14T00:00:00"/>
    <s v="Standard Class"/>
    <s v="EB-13750"/>
    <s v="Edward Becker"/>
    <x v="1"/>
    <x v="0"/>
    <x v="4"/>
    <x v="4"/>
    <x v="5"/>
    <x v="1"/>
    <s v="OFF-BI-10003712"/>
    <x v="1"/>
    <x v="8"/>
    <s v="Acco Pressboard Covers with Storage Hooks, 14 7/8&quot; x 11&quot;, Light Blue"/>
    <n v="35.352000000000004"/>
    <n v="9"/>
    <n v="0.2"/>
    <n v="12.815099999999997"/>
  </r>
  <r>
    <n v="1561"/>
    <s v="CA-2011-105172"/>
    <x v="2"/>
    <x v="527"/>
    <d v="2011-04-09T00:00:00"/>
    <s v="Standard Class"/>
    <s v="PK-18910"/>
    <s v="Paul Knutson"/>
    <x v="2"/>
    <x v="0"/>
    <x v="8"/>
    <x v="1"/>
    <x v="9"/>
    <x v="1"/>
    <s v="OFF-LA-10001641"/>
    <x v="1"/>
    <x v="2"/>
    <s v="Avery 518"/>
    <n v="18.899999999999999"/>
    <n v="6"/>
    <n v="0"/>
    <n v="9.0719999999999992"/>
  </r>
  <r>
    <n v="1562"/>
    <s v="CA-2014-107293"/>
    <x v="3"/>
    <x v="528"/>
    <d v="2014-09-07T00:00:00"/>
    <s v="First Class"/>
    <s v="CS-12400"/>
    <s v="Christopher Schild"/>
    <x v="2"/>
    <x v="0"/>
    <x v="4"/>
    <x v="4"/>
    <x v="60"/>
    <x v="1"/>
    <s v="OFF-AR-10003732"/>
    <x v="1"/>
    <x v="6"/>
    <s v="Newell 333"/>
    <n v="2.78"/>
    <n v="1"/>
    <n v="0"/>
    <n v="0.72279999999999989"/>
  </r>
  <r>
    <n v="1563"/>
    <s v="US-2014-102890"/>
    <x v="3"/>
    <x v="160"/>
    <d v="2014-07-01T00:00:00"/>
    <s v="Same Day"/>
    <s v="SG-20470"/>
    <s v="Sheri Gordon"/>
    <x v="0"/>
    <x v="0"/>
    <x v="20"/>
    <x v="15"/>
    <x v="164"/>
    <x v="3"/>
    <s v="FUR-TA-10000577"/>
    <x v="0"/>
    <x v="3"/>
    <s v="Bretford CR4500 Series Slim Rectangular Table"/>
    <n v="1044.6299999999999"/>
    <n v="5"/>
    <n v="0.4"/>
    <n v="-295.97849999999994"/>
  </r>
  <r>
    <n v="1564"/>
    <s v="CA-2012-158554"/>
    <x v="1"/>
    <x v="529"/>
    <d v="2012-11-09T00:00:00"/>
    <s v="Same Day"/>
    <s v="CM-12190"/>
    <s v="Charlotte Melton"/>
    <x v="0"/>
    <x v="0"/>
    <x v="10"/>
    <x v="9"/>
    <x v="63"/>
    <x v="3"/>
    <s v="OFF-PA-10004000"/>
    <x v="1"/>
    <x v="10"/>
    <s v="While You Were Out Pads, 50 per Pad, 4 x 5 1/4, Green Cycle"/>
    <n v="11.352000000000002"/>
    <n v="3"/>
    <n v="0.2"/>
    <n v="4.1151"/>
  </r>
  <r>
    <n v="1565"/>
    <s v="CA-2011-116239"/>
    <x v="2"/>
    <x v="530"/>
    <d v="2011-03-04T00:00:00"/>
    <s v="Same Day"/>
    <s v="CL-12565"/>
    <s v="Clay Ludtke"/>
    <x v="0"/>
    <x v="0"/>
    <x v="29"/>
    <x v="20"/>
    <x v="37"/>
    <x v="0"/>
    <s v="OFF-ST-10001370"/>
    <x v="1"/>
    <x v="4"/>
    <s v="Sensible Storage WireTech Storage Systems"/>
    <n v="354.90000000000003"/>
    <n v="5"/>
    <n v="0"/>
    <n v="17.744999999999962"/>
  </r>
  <r>
    <n v="1566"/>
    <s v="CA-2012-132101"/>
    <x v="1"/>
    <x v="531"/>
    <d v="2012-03-25T00:00:00"/>
    <s v="Standard Class"/>
    <s v="JO-15550"/>
    <s v="Jesus Ocampo"/>
    <x v="2"/>
    <x v="0"/>
    <x v="4"/>
    <x v="4"/>
    <x v="59"/>
    <x v="1"/>
    <s v="TEC-PH-10004539"/>
    <x v="2"/>
    <x v="7"/>
    <s v="Wireless Extenders zBoost YX545 SOHO Signal Booster"/>
    <n v="453.57600000000002"/>
    <n v="3"/>
    <n v="0.2"/>
    <n v="39.687899999999985"/>
  </r>
  <r>
    <n v="1567"/>
    <s v="CA-2012-129112"/>
    <x v="1"/>
    <x v="239"/>
    <d v="2012-11-30T00:00:00"/>
    <s v="First Class"/>
    <s v="AW-10840"/>
    <s v="Anthony Witt"/>
    <x v="0"/>
    <x v="0"/>
    <x v="235"/>
    <x v="5"/>
    <x v="292"/>
    <x v="2"/>
    <s v="TEC-AC-10003038"/>
    <x v="2"/>
    <x v="11"/>
    <s v="Kingston Digital DataTraveler 16GB USB 2.0"/>
    <n v="21.48"/>
    <n v="3"/>
    <n v="0.2"/>
    <n v="-0.26850000000000307"/>
  </r>
  <r>
    <n v="1568"/>
    <s v="CA-2012-129112"/>
    <x v="1"/>
    <x v="239"/>
    <d v="2012-11-30T00:00:00"/>
    <s v="First Class"/>
    <s v="AW-10840"/>
    <s v="Anthony Witt"/>
    <x v="0"/>
    <x v="0"/>
    <x v="235"/>
    <x v="5"/>
    <x v="292"/>
    <x v="2"/>
    <s v="OFF-BI-10000088"/>
    <x v="1"/>
    <x v="8"/>
    <s v="GBC Imprintable Covers"/>
    <n v="8.7839999999999989"/>
    <n v="4"/>
    <n v="0.8"/>
    <n v="-13.615200000000002"/>
  </r>
  <r>
    <n v="1569"/>
    <s v="US-2014-152002"/>
    <x v="3"/>
    <x v="532"/>
    <d v="2014-06-12T00:00:00"/>
    <s v="Same Day"/>
    <s v="DV-13465"/>
    <s v="Dianna Vittorini"/>
    <x v="0"/>
    <x v="0"/>
    <x v="1"/>
    <x v="1"/>
    <x v="25"/>
    <x v="1"/>
    <s v="OFF-PA-10000357"/>
    <x v="1"/>
    <x v="10"/>
    <s v="White Dual Perf Computer Printout Paper, 2700 Sheets, 1 Part, Heavyweight, 20 lbs., 14 7/8 x 11"/>
    <n v="122.97"/>
    <n v="3"/>
    <n v="0"/>
    <n v="60.255300000000005"/>
  </r>
  <r>
    <n v="1570"/>
    <s v="CA-2014-165029"/>
    <x v="3"/>
    <x v="200"/>
    <d v="2014-12-01T00:00:00"/>
    <s v="Standard Class"/>
    <s v="AH-10075"/>
    <s v="Adam Hart"/>
    <x v="1"/>
    <x v="0"/>
    <x v="118"/>
    <x v="32"/>
    <x v="148"/>
    <x v="0"/>
    <s v="OFF-AR-10003504"/>
    <x v="1"/>
    <x v="6"/>
    <s v="Newell 347"/>
    <n v="12.84"/>
    <n v="3"/>
    <n v="0"/>
    <n v="3.7235999999999989"/>
  </r>
  <r>
    <n v="1571"/>
    <s v="US-2011-157385"/>
    <x v="2"/>
    <x v="533"/>
    <d v="2011-11-25T00:00:00"/>
    <s v="First Class"/>
    <s v="SC-20095"/>
    <s v="Sanjit Chand"/>
    <x v="0"/>
    <x v="0"/>
    <x v="1"/>
    <x v="1"/>
    <x v="25"/>
    <x v="1"/>
    <s v="FUR-CH-10000863"/>
    <x v="0"/>
    <x v="1"/>
    <s v="Novimex Swivel Fabric Task Chair"/>
    <n v="603.91999999999996"/>
    <n v="5"/>
    <n v="0.2"/>
    <n v="-67.941000000000003"/>
  </r>
  <r>
    <n v="1572"/>
    <s v="US-2011-157385"/>
    <x v="2"/>
    <x v="533"/>
    <d v="2011-11-25T00:00:00"/>
    <s v="First Class"/>
    <s v="SC-20095"/>
    <s v="Sanjit Chand"/>
    <x v="0"/>
    <x v="0"/>
    <x v="1"/>
    <x v="1"/>
    <x v="25"/>
    <x v="1"/>
    <s v="OFF-EN-10003160"/>
    <x v="1"/>
    <x v="12"/>
    <s v="Pastel Pink Envelopes"/>
    <n v="21.84"/>
    <n v="3"/>
    <n v="0"/>
    <n v="10.4832"/>
  </r>
  <r>
    <n v="1573"/>
    <s v="US-2011-157385"/>
    <x v="2"/>
    <x v="533"/>
    <d v="2011-11-25T00:00:00"/>
    <s v="First Class"/>
    <s v="SC-20095"/>
    <s v="Sanjit Chand"/>
    <x v="0"/>
    <x v="0"/>
    <x v="1"/>
    <x v="1"/>
    <x v="25"/>
    <x v="1"/>
    <s v="TEC-AC-10003280"/>
    <x v="2"/>
    <x v="11"/>
    <s v="Belkin F8E887 USB Wired Ergonomic Keyboard"/>
    <n v="29.99"/>
    <n v="1"/>
    <n v="0"/>
    <n v="6.2978999999999985"/>
  </r>
  <r>
    <n v="1574"/>
    <s v="US-2011-157385"/>
    <x v="2"/>
    <x v="533"/>
    <d v="2011-11-25T00:00:00"/>
    <s v="First Class"/>
    <s v="SC-20095"/>
    <s v="Sanjit Chand"/>
    <x v="0"/>
    <x v="0"/>
    <x v="1"/>
    <x v="1"/>
    <x v="25"/>
    <x v="1"/>
    <s v="FUR-CH-10000595"/>
    <x v="0"/>
    <x v="1"/>
    <s v="Safco Contoured Stacking Chairs"/>
    <n v="381.44000000000005"/>
    <n v="2"/>
    <n v="0.2"/>
    <n v="23.839999999999975"/>
  </r>
  <r>
    <n v="1575"/>
    <s v="CA-2011-101602"/>
    <x v="2"/>
    <x v="534"/>
    <d v="2011-12-18T00:00:00"/>
    <s v="First Class"/>
    <s v="MC-18100"/>
    <s v="Mick Crebagga"/>
    <x v="0"/>
    <x v="0"/>
    <x v="236"/>
    <x v="5"/>
    <x v="293"/>
    <x v="2"/>
    <s v="TEC-PH-10000169"/>
    <x v="2"/>
    <x v="7"/>
    <s v="ARKON Windshield Dashboard Air Vent Car Mount Holder"/>
    <n v="40.68"/>
    <n v="3"/>
    <n v="0.2"/>
    <n v="-9.153000000000004"/>
  </r>
  <r>
    <n v="1576"/>
    <s v="CA-2011-101602"/>
    <x v="2"/>
    <x v="534"/>
    <d v="2011-12-18T00:00:00"/>
    <s v="First Class"/>
    <s v="MC-18100"/>
    <s v="Mick Crebagga"/>
    <x v="0"/>
    <x v="0"/>
    <x v="236"/>
    <x v="5"/>
    <x v="293"/>
    <x v="2"/>
    <s v="FUR-CH-10004675"/>
    <x v="0"/>
    <x v="1"/>
    <s v="Lifetime Advantage Folding Chairs, 4/Carton"/>
    <n v="763.28"/>
    <n v="5"/>
    <n v="0.3"/>
    <n v="-21.807999999999993"/>
  </r>
  <r>
    <n v="1577"/>
    <s v="CA-2013-109057"/>
    <x v="0"/>
    <x v="183"/>
    <d v="2013-04-28T00:00:00"/>
    <s v="Standard Class"/>
    <s v="TT-21460"/>
    <s v="Tonja Turnell"/>
    <x v="2"/>
    <x v="0"/>
    <x v="34"/>
    <x v="10"/>
    <x v="173"/>
    <x v="2"/>
    <s v="OFF-ST-10002406"/>
    <x v="1"/>
    <x v="4"/>
    <s v="Pizazz Global Quick File"/>
    <n v="23.952000000000002"/>
    <n v="2"/>
    <n v="0.2"/>
    <n v="2.3952000000000018"/>
  </r>
  <r>
    <n v="1578"/>
    <s v="CA-2013-154403"/>
    <x v="0"/>
    <x v="454"/>
    <d v="2013-05-28T00:00:00"/>
    <s v="Standard Class"/>
    <s v="AP-10720"/>
    <s v="Anne Pryor"/>
    <x v="2"/>
    <x v="0"/>
    <x v="159"/>
    <x v="19"/>
    <x v="255"/>
    <x v="0"/>
    <s v="OFF-PA-10001526"/>
    <x v="1"/>
    <x v="10"/>
    <s v="Xerox 1949"/>
    <n v="4.9800000000000004"/>
    <n v="1"/>
    <n v="0"/>
    <n v="2.4402000000000004"/>
  </r>
  <r>
    <n v="1579"/>
    <s v="CA-2013-102456"/>
    <x v="0"/>
    <x v="535"/>
    <d v="2013-03-02T00:00:00"/>
    <s v="First Class"/>
    <s v="DL-12865"/>
    <s v="Dan Lawera"/>
    <x v="0"/>
    <x v="0"/>
    <x v="20"/>
    <x v="15"/>
    <x v="164"/>
    <x v="3"/>
    <s v="OFF-AP-10004336"/>
    <x v="1"/>
    <x v="9"/>
    <s v="Conquest 14 Commercial Heavy-Duty Upright Vacuum, Collection System, Accessory Kit"/>
    <n v="170.88"/>
    <n v="3"/>
    <n v="0"/>
    <n v="49.555199999999978"/>
  </r>
  <r>
    <n v="1580"/>
    <s v="CA-2012-131338"/>
    <x v="1"/>
    <x v="101"/>
    <d v="2012-08-12T00:00:00"/>
    <s v="First Class"/>
    <s v="NP-18325"/>
    <s v="Naresj Patel"/>
    <x v="0"/>
    <x v="0"/>
    <x v="20"/>
    <x v="15"/>
    <x v="23"/>
    <x v="3"/>
    <s v="TEC-PH-10003012"/>
    <x v="2"/>
    <x v="7"/>
    <s v="Nortel Meridian M3904 Professional Digital phone"/>
    <n v="307.98"/>
    <n v="2"/>
    <n v="0"/>
    <n v="89.314199999999971"/>
  </r>
  <r>
    <n v="1581"/>
    <s v="CA-2012-131338"/>
    <x v="1"/>
    <x v="101"/>
    <d v="2012-08-12T00:00:00"/>
    <s v="First Class"/>
    <s v="NP-18325"/>
    <s v="Naresj Patel"/>
    <x v="0"/>
    <x v="0"/>
    <x v="20"/>
    <x v="15"/>
    <x v="23"/>
    <x v="3"/>
    <s v="FUR-TA-10002607"/>
    <x v="0"/>
    <x v="3"/>
    <s v="KI Conference Tables"/>
    <n v="382.80599999999998"/>
    <n v="9"/>
    <n v="0.4"/>
    <n v="-153.12239999999997"/>
  </r>
  <r>
    <n v="1582"/>
    <s v="CA-2012-131338"/>
    <x v="1"/>
    <x v="101"/>
    <d v="2012-08-12T00:00:00"/>
    <s v="First Class"/>
    <s v="NP-18325"/>
    <s v="Naresj Patel"/>
    <x v="0"/>
    <x v="0"/>
    <x v="20"/>
    <x v="15"/>
    <x v="23"/>
    <x v="3"/>
    <s v="OFF-ST-10000642"/>
    <x v="1"/>
    <x v="4"/>
    <s v="Tennsco Lockers, Gray"/>
    <n v="41.96"/>
    <n v="2"/>
    <n v="0"/>
    <n v="2.9371999999999971"/>
  </r>
  <r>
    <n v="1583"/>
    <s v="CA-2012-131338"/>
    <x v="1"/>
    <x v="101"/>
    <d v="2012-08-12T00:00:00"/>
    <s v="First Class"/>
    <s v="NP-18325"/>
    <s v="Naresj Patel"/>
    <x v="0"/>
    <x v="0"/>
    <x v="20"/>
    <x v="15"/>
    <x v="23"/>
    <x v="3"/>
    <s v="OFF-BI-10000545"/>
    <x v="1"/>
    <x v="8"/>
    <s v="GBC Ibimaster 500 Manual ProClick Binding System"/>
    <n v="1217.568"/>
    <n v="2"/>
    <n v="0.2"/>
    <n v="456.58800000000002"/>
  </r>
  <r>
    <n v="1584"/>
    <s v="CA-2012-131338"/>
    <x v="1"/>
    <x v="101"/>
    <d v="2012-08-12T00:00:00"/>
    <s v="First Class"/>
    <s v="NP-18325"/>
    <s v="Naresj Patel"/>
    <x v="0"/>
    <x v="0"/>
    <x v="20"/>
    <x v="15"/>
    <x v="23"/>
    <x v="3"/>
    <s v="FUR-FU-10002157"/>
    <x v="0"/>
    <x v="5"/>
    <s v="Artistic Insta-Plaque"/>
    <n v="47.04"/>
    <n v="3"/>
    <n v="0"/>
    <n v="18.345599999999997"/>
  </r>
  <r>
    <n v="1585"/>
    <s v="CA-2012-131338"/>
    <x v="1"/>
    <x v="101"/>
    <d v="2012-08-12T00:00:00"/>
    <s v="First Class"/>
    <s v="NP-18325"/>
    <s v="Naresj Patel"/>
    <x v="0"/>
    <x v="0"/>
    <x v="20"/>
    <x v="15"/>
    <x v="23"/>
    <x v="3"/>
    <s v="FUR-FU-10001706"/>
    <x v="0"/>
    <x v="5"/>
    <s v="Longer-Life Soft White Bulbs"/>
    <n v="6.16"/>
    <n v="2"/>
    <n v="0"/>
    <n v="2.9567999999999999"/>
  </r>
  <r>
    <n v="1586"/>
    <s v="CA-2012-131338"/>
    <x v="1"/>
    <x v="101"/>
    <d v="2012-08-12T00:00:00"/>
    <s v="First Class"/>
    <s v="NP-18325"/>
    <s v="Naresj Patel"/>
    <x v="0"/>
    <x v="0"/>
    <x v="20"/>
    <x v="15"/>
    <x v="23"/>
    <x v="3"/>
    <s v="TEC-PH-10000984"/>
    <x v="2"/>
    <x v="7"/>
    <s v="Panasonic KX-TG9471B"/>
    <n v="979.95"/>
    <n v="5"/>
    <n v="0"/>
    <n v="274.38600000000008"/>
  </r>
  <r>
    <n v="1587"/>
    <s v="CA-2012-131338"/>
    <x v="1"/>
    <x v="101"/>
    <d v="2012-08-12T00:00:00"/>
    <s v="First Class"/>
    <s v="NP-18325"/>
    <s v="Naresj Patel"/>
    <x v="0"/>
    <x v="0"/>
    <x v="20"/>
    <x v="15"/>
    <x v="23"/>
    <x v="3"/>
    <s v="OFF-PA-10001357"/>
    <x v="1"/>
    <x v="10"/>
    <s v="Xerox 1886"/>
    <n v="143.69999999999999"/>
    <n v="3"/>
    <n v="0"/>
    <n v="68.975999999999999"/>
  </r>
  <r>
    <n v="1588"/>
    <s v="CA-2012-131338"/>
    <x v="1"/>
    <x v="101"/>
    <d v="2012-08-12T00:00:00"/>
    <s v="First Class"/>
    <s v="NP-18325"/>
    <s v="Naresj Patel"/>
    <x v="0"/>
    <x v="0"/>
    <x v="20"/>
    <x v="15"/>
    <x v="23"/>
    <x v="3"/>
    <s v="OFF-FA-10000992"/>
    <x v="1"/>
    <x v="13"/>
    <s v="Acco Clips to Go Binder Clips, 24 Clips in Two Sizes"/>
    <n v="10.649999999999999"/>
    <n v="3"/>
    <n v="0"/>
    <n v="5.0054999999999996"/>
  </r>
  <r>
    <n v="1589"/>
    <s v="CA-2012-131338"/>
    <x v="1"/>
    <x v="101"/>
    <d v="2012-08-12T00:00:00"/>
    <s v="First Class"/>
    <s v="NP-18325"/>
    <s v="Naresj Patel"/>
    <x v="0"/>
    <x v="0"/>
    <x v="20"/>
    <x v="15"/>
    <x v="23"/>
    <x v="3"/>
    <s v="TEC-AC-10002600"/>
    <x v="2"/>
    <x v="11"/>
    <s v="Belkin QODE FastFit Bluetooth Keyboard"/>
    <n v="247.8"/>
    <n v="4"/>
    <n v="0"/>
    <n v="34.692000000000007"/>
  </r>
  <r>
    <n v="1590"/>
    <s v="CA-2013-109911"/>
    <x v="0"/>
    <x v="536"/>
    <d v="2013-05-17T00:00:00"/>
    <s v="Standard Class"/>
    <s v="VG-21805"/>
    <s v="Vivek Grady"/>
    <x v="1"/>
    <x v="0"/>
    <x v="173"/>
    <x v="17"/>
    <x v="220"/>
    <x v="0"/>
    <s v="OFF-AR-10001662"/>
    <x v="1"/>
    <x v="6"/>
    <s v="Rogers Handheld Barrel Pencil Sharpener"/>
    <n v="10.96"/>
    <n v="4"/>
    <n v="0"/>
    <n v="2.9592000000000009"/>
  </r>
  <r>
    <n v="1591"/>
    <s v="US-2013-132423"/>
    <x v="0"/>
    <x v="173"/>
    <d v="2013-04-20T00:00:00"/>
    <s v="Standard Class"/>
    <s v="MY-18295"/>
    <s v="Muhammed Yedwab"/>
    <x v="1"/>
    <x v="0"/>
    <x v="237"/>
    <x v="5"/>
    <x v="294"/>
    <x v="2"/>
    <s v="OFF-AR-10001221"/>
    <x v="1"/>
    <x v="6"/>
    <s v="Dixon Ticonderoga Erasable Colored Pencil Set, 12-Color"/>
    <n v="33.488000000000007"/>
    <n v="7"/>
    <n v="0.2"/>
    <n v="5.8603999999999967"/>
  </r>
  <r>
    <n v="1592"/>
    <s v="US-2013-132423"/>
    <x v="0"/>
    <x v="173"/>
    <d v="2013-04-20T00:00:00"/>
    <s v="Standard Class"/>
    <s v="MY-18295"/>
    <s v="Muhammed Yedwab"/>
    <x v="1"/>
    <x v="0"/>
    <x v="237"/>
    <x v="5"/>
    <x v="294"/>
    <x v="2"/>
    <s v="OFF-FA-10002988"/>
    <x v="1"/>
    <x v="13"/>
    <s v="Ideal Clamps"/>
    <n v="8.0399999999999991"/>
    <n v="5"/>
    <n v="0.2"/>
    <n v="2.9144999999999994"/>
  </r>
  <r>
    <n v="1593"/>
    <s v="CA-2012-122826"/>
    <x v="1"/>
    <x v="537"/>
    <d v="2012-06-25T00:00:00"/>
    <s v="Second Class"/>
    <s v="RD-19480"/>
    <s v="Rick Duston"/>
    <x v="0"/>
    <x v="0"/>
    <x v="175"/>
    <x v="4"/>
    <x v="224"/>
    <x v="1"/>
    <s v="TEC-PH-10004830"/>
    <x v="2"/>
    <x v="7"/>
    <s v="Pyle PRT45 Retro Home Telephone"/>
    <n v="201.56800000000001"/>
    <n v="4"/>
    <n v="0.2"/>
    <n v="22.676399999999994"/>
  </r>
  <r>
    <n v="1594"/>
    <s v="CA-2011-117317"/>
    <x v="2"/>
    <x v="538"/>
    <d v="2011-10-19T00:00:00"/>
    <s v="Same Day"/>
    <s v="JF-15490"/>
    <s v="Jeremy Farry"/>
    <x v="0"/>
    <x v="0"/>
    <x v="1"/>
    <x v="1"/>
    <x v="3"/>
    <x v="1"/>
    <s v="OFF-PA-10004519"/>
    <x v="1"/>
    <x v="10"/>
    <s v="Spiral Phone Message Books with Labels by Adams"/>
    <n v="13.440000000000001"/>
    <n v="3"/>
    <n v="0"/>
    <n v="6.5856000000000012"/>
  </r>
  <r>
    <n v="1595"/>
    <s v="CA-2012-118423"/>
    <x v="1"/>
    <x v="539"/>
    <d v="2012-03-27T00:00:00"/>
    <s v="First Class"/>
    <s v="DP-13390"/>
    <s v="Dennis Pardue"/>
    <x v="2"/>
    <x v="0"/>
    <x v="97"/>
    <x v="10"/>
    <x v="120"/>
    <x v="2"/>
    <s v="FUR-BO-10000362"/>
    <x v="0"/>
    <x v="0"/>
    <s v="Sauder Inglewood Library Bookcases"/>
    <n v="359.05799999999994"/>
    <n v="3"/>
    <n v="0.3"/>
    <n v="-35.905799999999999"/>
  </r>
  <r>
    <n v="1596"/>
    <s v="CA-2014-149181"/>
    <x v="3"/>
    <x v="540"/>
    <d v="2014-05-13T00:00:00"/>
    <s v="Standard Class"/>
    <s v="MD-17350"/>
    <s v="Maribeth Dona"/>
    <x v="0"/>
    <x v="0"/>
    <x v="38"/>
    <x v="24"/>
    <x v="47"/>
    <x v="3"/>
    <s v="FUR-CH-10004540"/>
    <x v="0"/>
    <x v="1"/>
    <s v="Global Chrome Stack Chair"/>
    <n v="47.991999999999997"/>
    <n v="2"/>
    <n v="0.3"/>
    <n v="-2.0567999999999991"/>
  </r>
  <r>
    <n v="1597"/>
    <s v="CA-2014-132234"/>
    <x v="3"/>
    <x v="524"/>
    <d v="2014-10-19T00:00:00"/>
    <s v="First Class"/>
    <s v="MY-17380"/>
    <s v="Maribeth Yedwab"/>
    <x v="1"/>
    <x v="0"/>
    <x v="20"/>
    <x v="15"/>
    <x v="164"/>
    <x v="3"/>
    <s v="FUR-FU-10001290"/>
    <x v="0"/>
    <x v="5"/>
    <s v="Executive Impressions Supervisor Wall Clock"/>
    <n v="547.30000000000007"/>
    <n v="13"/>
    <n v="0"/>
    <n v="175.13599999999997"/>
  </r>
  <r>
    <n v="1598"/>
    <s v="CA-2014-158876"/>
    <x v="3"/>
    <x v="123"/>
    <d v="2014-11-22T00:00:00"/>
    <s v="Second Class"/>
    <s v="AB-10150"/>
    <s v="Aimee Bixby"/>
    <x v="0"/>
    <x v="0"/>
    <x v="238"/>
    <x v="5"/>
    <x v="295"/>
    <x v="2"/>
    <s v="OFF-PA-10000308"/>
    <x v="1"/>
    <x v="10"/>
    <s v="Xerox 1901"/>
    <n v="16.896000000000001"/>
    <n v="4"/>
    <n v="0.2"/>
    <n v="5.2799999999999994"/>
  </r>
  <r>
    <n v="1599"/>
    <s v="CA-2014-158876"/>
    <x v="3"/>
    <x v="123"/>
    <d v="2014-11-22T00:00:00"/>
    <s v="Second Class"/>
    <s v="AB-10150"/>
    <s v="Aimee Bixby"/>
    <x v="0"/>
    <x v="0"/>
    <x v="238"/>
    <x v="5"/>
    <x v="295"/>
    <x v="2"/>
    <s v="OFF-SU-10001165"/>
    <x v="1"/>
    <x v="14"/>
    <s v="Acme Elite Stainless Steel Scissors"/>
    <n v="6.6720000000000006"/>
    <n v="1"/>
    <n v="0.2"/>
    <n v="0.50039999999999996"/>
  </r>
  <r>
    <n v="1600"/>
    <s v="CA-2014-158876"/>
    <x v="3"/>
    <x v="123"/>
    <d v="2014-11-22T00:00:00"/>
    <s v="Second Class"/>
    <s v="AB-10150"/>
    <s v="Aimee Bixby"/>
    <x v="0"/>
    <x v="0"/>
    <x v="238"/>
    <x v="5"/>
    <x v="295"/>
    <x v="2"/>
    <s v="OFF-AR-10003373"/>
    <x v="1"/>
    <x v="6"/>
    <s v="Boston School Pro Electric Pencil Sharpener, 1670"/>
    <n v="99.13600000000001"/>
    <n v="4"/>
    <n v="0.2"/>
    <n v="8.674399999999995"/>
  </r>
  <r>
    <n v="1601"/>
    <s v="CA-2014-158876"/>
    <x v="3"/>
    <x v="123"/>
    <d v="2014-11-22T00:00:00"/>
    <s v="Second Class"/>
    <s v="AB-10150"/>
    <s v="Aimee Bixby"/>
    <x v="0"/>
    <x v="0"/>
    <x v="238"/>
    <x v="5"/>
    <x v="295"/>
    <x v="2"/>
    <s v="FUR-FU-10001967"/>
    <x v="0"/>
    <x v="5"/>
    <s v="Telescoping Adjustable Floor Lamp"/>
    <n v="15.991999999999999"/>
    <n v="2"/>
    <n v="0.6"/>
    <n v="-13.992999999999999"/>
  </r>
  <r>
    <n v="1602"/>
    <s v="CA-2013-164672"/>
    <x v="0"/>
    <x v="541"/>
    <d v="2013-05-14T00:00:00"/>
    <s v="Second Class"/>
    <s v="GB-14530"/>
    <s v="George Bell"/>
    <x v="1"/>
    <x v="0"/>
    <x v="18"/>
    <x v="13"/>
    <x v="21"/>
    <x v="3"/>
    <s v="FUR-FU-10001488"/>
    <x v="0"/>
    <x v="5"/>
    <s v="Tenex 46&quot; x 60&quot; Computer Anti-Static Chairmat, Rectangular Shaped"/>
    <n v="211.96"/>
    <n v="2"/>
    <n v="0"/>
    <n v="42.391999999999996"/>
  </r>
  <r>
    <n v="1603"/>
    <s v="US-2013-132857"/>
    <x v="0"/>
    <x v="25"/>
    <d v="2013-12-18T00:00:00"/>
    <s v="Standard Class"/>
    <s v="CA-12775"/>
    <s v="Cynthia Arntzen"/>
    <x v="0"/>
    <x v="0"/>
    <x v="214"/>
    <x v="18"/>
    <x v="296"/>
    <x v="0"/>
    <s v="OFF-AR-10003251"/>
    <x v="1"/>
    <x v="6"/>
    <s v="Prang Drawing Pencil Set"/>
    <n v="6.6719999999999988"/>
    <n v="3"/>
    <n v="0.2"/>
    <n v="1.6679999999999997"/>
  </r>
  <r>
    <n v="1604"/>
    <s v="CA-2014-116645"/>
    <x v="3"/>
    <x v="329"/>
    <d v="2014-12-05T00:00:00"/>
    <s v="Standard Class"/>
    <s v="ME-17725"/>
    <s v="Max Engle"/>
    <x v="0"/>
    <x v="0"/>
    <x v="46"/>
    <x v="13"/>
    <x v="284"/>
    <x v="3"/>
    <s v="OFF-AR-10001044"/>
    <x v="1"/>
    <x v="6"/>
    <s v="BOSTON Ranger #55 Pencil Sharpener, Black"/>
    <n v="155.94"/>
    <n v="6"/>
    <n v="0"/>
    <n v="45.222599999999993"/>
  </r>
  <r>
    <n v="1605"/>
    <s v="US-2013-115819"/>
    <x v="0"/>
    <x v="475"/>
    <d v="2013-04-25T00:00:00"/>
    <s v="Second Class"/>
    <s v="JO-15280"/>
    <s v="Jas O'Carroll"/>
    <x v="0"/>
    <x v="0"/>
    <x v="1"/>
    <x v="1"/>
    <x v="13"/>
    <x v="1"/>
    <s v="TEC-PH-10004700"/>
    <x v="2"/>
    <x v="7"/>
    <s v="PowerGen Dual USB Car Charger"/>
    <n v="39.960000000000008"/>
    <n v="5"/>
    <n v="0.2"/>
    <n v="12.986999999999995"/>
  </r>
  <r>
    <n v="1606"/>
    <s v="US-2013-115819"/>
    <x v="0"/>
    <x v="475"/>
    <d v="2013-04-25T00:00:00"/>
    <s v="Second Class"/>
    <s v="JO-15280"/>
    <s v="Jas O'Carroll"/>
    <x v="0"/>
    <x v="0"/>
    <x v="1"/>
    <x v="1"/>
    <x v="13"/>
    <x v="1"/>
    <s v="OFF-AR-10000823"/>
    <x v="1"/>
    <x v="6"/>
    <s v="Newell 307"/>
    <n v="5.46"/>
    <n v="3"/>
    <n v="0"/>
    <n v="1.5288000000000002"/>
  </r>
  <r>
    <n v="1607"/>
    <s v="US-2013-115819"/>
    <x v="0"/>
    <x v="475"/>
    <d v="2013-04-25T00:00:00"/>
    <s v="Second Class"/>
    <s v="JO-15280"/>
    <s v="Jas O'Carroll"/>
    <x v="0"/>
    <x v="0"/>
    <x v="1"/>
    <x v="1"/>
    <x v="13"/>
    <x v="1"/>
    <s v="OFF-AR-10004456"/>
    <x v="1"/>
    <x v="6"/>
    <s v="Panasonic KP-4ABK Battery-Operated Pencil Sharpener"/>
    <n v="73.2"/>
    <n v="5"/>
    <n v="0"/>
    <n v="21.227999999999998"/>
  </r>
  <r>
    <n v="1608"/>
    <s v="US-2013-115819"/>
    <x v="0"/>
    <x v="475"/>
    <d v="2013-04-25T00:00:00"/>
    <s v="Second Class"/>
    <s v="JO-15280"/>
    <s v="Jas O'Carroll"/>
    <x v="0"/>
    <x v="0"/>
    <x v="1"/>
    <x v="1"/>
    <x v="13"/>
    <x v="1"/>
    <s v="OFF-BI-10000050"/>
    <x v="1"/>
    <x v="8"/>
    <s v="Angle-D Binders with Locking Rings, Label Holders"/>
    <n v="5.84"/>
    <n v="1"/>
    <n v="0.2"/>
    <n v="1.9709999999999996"/>
  </r>
  <r>
    <n v="1609"/>
    <s v="US-2013-115819"/>
    <x v="0"/>
    <x v="475"/>
    <d v="2013-04-25T00:00:00"/>
    <s v="Second Class"/>
    <s v="JO-15280"/>
    <s v="Jas O'Carroll"/>
    <x v="0"/>
    <x v="0"/>
    <x v="1"/>
    <x v="1"/>
    <x v="13"/>
    <x v="1"/>
    <s v="OFF-PA-10002377"/>
    <x v="1"/>
    <x v="10"/>
    <s v="Adams Telephone Message Book W/Dividers/Space For Phone Numbers, 5 1/4&quot;X8 1/2&quot;, 200/Messages"/>
    <n v="22.72"/>
    <n v="4"/>
    <n v="0"/>
    <n v="10.223999999999998"/>
  </r>
  <r>
    <n v="1610"/>
    <s v="US-2013-115819"/>
    <x v="0"/>
    <x v="475"/>
    <d v="2013-04-25T00:00:00"/>
    <s v="Second Class"/>
    <s v="JO-15280"/>
    <s v="Jas O'Carroll"/>
    <x v="0"/>
    <x v="0"/>
    <x v="1"/>
    <x v="1"/>
    <x v="13"/>
    <x v="1"/>
    <s v="OFF-BI-10000591"/>
    <x v="1"/>
    <x v="8"/>
    <s v="Avery Binder Labels"/>
    <n v="9.3360000000000003"/>
    <n v="3"/>
    <n v="0.2"/>
    <n v="3.2675999999999994"/>
  </r>
  <r>
    <n v="1611"/>
    <s v="CA-2011-156349"/>
    <x v="2"/>
    <x v="542"/>
    <d v="2011-05-30T00:00:00"/>
    <s v="Standard Class"/>
    <s v="ML-17395"/>
    <s v="Marina Lichtenstein"/>
    <x v="1"/>
    <x v="0"/>
    <x v="1"/>
    <x v="1"/>
    <x v="141"/>
    <x v="1"/>
    <s v="FUR-BO-10000362"/>
    <x v="0"/>
    <x v="0"/>
    <s v="Sauder Inglewood Library Bookcases"/>
    <n v="290.666"/>
    <n v="2"/>
    <n v="0.15"/>
    <n v="27.356800000000007"/>
  </r>
  <r>
    <n v="1612"/>
    <s v="CA-2011-156349"/>
    <x v="2"/>
    <x v="542"/>
    <d v="2011-05-30T00:00:00"/>
    <s v="Standard Class"/>
    <s v="ML-17395"/>
    <s v="Marina Lichtenstein"/>
    <x v="1"/>
    <x v="0"/>
    <x v="1"/>
    <x v="1"/>
    <x v="141"/>
    <x v="1"/>
    <s v="TEC-PH-10000441"/>
    <x v="2"/>
    <x v="7"/>
    <s v="VTech DS6151"/>
    <n v="201.584"/>
    <n v="2"/>
    <n v="0.2"/>
    <n v="20.158400000000015"/>
  </r>
  <r>
    <n v="1613"/>
    <s v="CA-2011-156349"/>
    <x v="2"/>
    <x v="542"/>
    <d v="2011-05-30T00:00:00"/>
    <s v="Standard Class"/>
    <s v="ML-17395"/>
    <s v="Marina Lichtenstein"/>
    <x v="1"/>
    <x v="0"/>
    <x v="1"/>
    <x v="1"/>
    <x v="141"/>
    <x v="1"/>
    <s v="TEC-PH-10002726"/>
    <x v="2"/>
    <x v="7"/>
    <s v="netTALK DUO VoIP Telephone Service"/>
    <n v="83.984000000000009"/>
    <n v="2"/>
    <n v="0.2"/>
    <n v="31.494"/>
  </r>
  <r>
    <n v="1614"/>
    <s v="CA-2014-138380"/>
    <x v="3"/>
    <x v="202"/>
    <d v="2014-12-26T00:00:00"/>
    <s v="Standard Class"/>
    <s v="YS-21880"/>
    <s v="Yana Sorensen"/>
    <x v="1"/>
    <x v="0"/>
    <x v="182"/>
    <x v="1"/>
    <x v="232"/>
    <x v="1"/>
    <s v="OFF-ST-10003306"/>
    <x v="1"/>
    <x v="4"/>
    <s v="Letter Size Cart"/>
    <n v="1000.0200000000001"/>
    <n v="7"/>
    <n v="0"/>
    <n v="290.00579999999991"/>
  </r>
  <r>
    <n v="1615"/>
    <s v="US-2013-113509"/>
    <x v="0"/>
    <x v="543"/>
    <d v="2013-03-20T00:00:00"/>
    <s v="Standard Class"/>
    <s v="PL-18925"/>
    <s v="Paul Lucas"/>
    <x v="2"/>
    <x v="0"/>
    <x v="10"/>
    <x v="9"/>
    <x v="105"/>
    <x v="3"/>
    <s v="TEC-AC-10004855"/>
    <x v="2"/>
    <x v="11"/>
    <s v="V7 USB Numeric Keypad"/>
    <n v="83.976000000000013"/>
    <n v="3"/>
    <n v="0.2"/>
    <n v="-13.646100000000001"/>
  </r>
  <r>
    <n v="1616"/>
    <s v="CA-2012-130022"/>
    <x v="1"/>
    <x v="544"/>
    <d v="2012-08-16T00:00:00"/>
    <s v="Standard Class"/>
    <s v="JK-16120"/>
    <s v="Julie Kriz"/>
    <x v="2"/>
    <x v="0"/>
    <x v="16"/>
    <x v="11"/>
    <x v="19"/>
    <x v="2"/>
    <s v="OFF-LA-10002787"/>
    <x v="1"/>
    <x v="2"/>
    <s v="Avery 480"/>
    <n v="3.75"/>
    <n v="1"/>
    <n v="0"/>
    <n v="1.7999999999999998"/>
  </r>
  <r>
    <n v="1617"/>
    <s v="CA-2012-130022"/>
    <x v="1"/>
    <x v="544"/>
    <d v="2012-08-16T00:00:00"/>
    <s v="Standard Class"/>
    <s v="JK-16120"/>
    <s v="Julie Kriz"/>
    <x v="2"/>
    <x v="0"/>
    <x v="16"/>
    <x v="11"/>
    <x v="19"/>
    <x v="2"/>
    <s v="OFF-LA-10002043"/>
    <x v="1"/>
    <x v="2"/>
    <s v="Avery 489"/>
    <n v="41.4"/>
    <n v="4"/>
    <n v="0"/>
    <n v="19.872"/>
  </r>
  <r>
    <n v="1618"/>
    <s v="CA-2012-130022"/>
    <x v="1"/>
    <x v="544"/>
    <d v="2012-08-16T00:00:00"/>
    <s v="Standard Class"/>
    <s v="JK-16120"/>
    <s v="Julie Kriz"/>
    <x v="2"/>
    <x v="0"/>
    <x v="16"/>
    <x v="11"/>
    <x v="19"/>
    <x v="2"/>
    <s v="OFF-AR-10001915"/>
    <x v="1"/>
    <x v="6"/>
    <s v="Peel-Off China Markers"/>
    <n v="29.79"/>
    <n v="3"/>
    <n v="0"/>
    <n v="12.511800000000001"/>
  </r>
  <r>
    <n v="1619"/>
    <s v="US-2013-118780"/>
    <x v="0"/>
    <x v="545"/>
    <d v="2013-09-15T00:00:00"/>
    <s v="Second Class"/>
    <s v="PN-18775"/>
    <s v="Parhena Norris"/>
    <x v="2"/>
    <x v="0"/>
    <x v="20"/>
    <x v="15"/>
    <x v="164"/>
    <x v="3"/>
    <s v="OFF-ST-10000352"/>
    <x v="1"/>
    <x v="4"/>
    <s v="Acco Perma 2700 Stacking Storage Drawers"/>
    <n v="59.48"/>
    <n v="2"/>
    <n v="0"/>
    <n v="8.9220000000000041"/>
  </r>
  <r>
    <n v="1620"/>
    <s v="US-2013-118780"/>
    <x v="0"/>
    <x v="545"/>
    <d v="2013-09-15T00:00:00"/>
    <s v="Second Class"/>
    <s v="PN-18775"/>
    <s v="Parhena Norris"/>
    <x v="2"/>
    <x v="0"/>
    <x v="20"/>
    <x v="15"/>
    <x v="164"/>
    <x v="3"/>
    <s v="OFF-PA-10000575"/>
    <x v="1"/>
    <x v="10"/>
    <s v="Wirebound Message Books, Four 2 3/4 x 5 White Forms per Page"/>
    <n v="6.69"/>
    <n v="1"/>
    <n v="0"/>
    <n v="3.0773999999999999"/>
  </r>
  <r>
    <n v="1621"/>
    <s v="CA-2014-108560"/>
    <x v="3"/>
    <x v="141"/>
    <d v="2014-07-16T00:00:00"/>
    <s v="Standard Class"/>
    <s v="JC-15385"/>
    <s v="Jenna Caffey"/>
    <x v="0"/>
    <x v="0"/>
    <x v="239"/>
    <x v="4"/>
    <x v="297"/>
    <x v="1"/>
    <s v="FUR-FU-10002937"/>
    <x v="0"/>
    <x v="5"/>
    <s v="GE 48&quot; Fluorescent Tube, Cool White Energy Saver, 34 Watts, 30/Box"/>
    <n v="198.46"/>
    <n v="2"/>
    <n v="0"/>
    <n v="99.23"/>
  </r>
  <r>
    <n v="1622"/>
    <s v="CA-2014-108560"/>
    <x v="3"/>
    <x v="141"/>
    <d v="2014-07-16T00:00:00"/>
    <s v="Standard Class"/>
    <s v="JC-15385"/>
    <s v="Jenna Caffey"/>
    <x v="0"/>
    <x v="0"/>
    <x v="239"/>
    <x v="4"/>
    <x v="297"/>
    <x v="1"/>
    <s v="OFF-LA-10003930"/>
    <x v="1"/>
    <x v="2"/>
    <s v="Dot Matrix Printer Tape Reel Labels, White, 5000/Box"/>
    <n v="786.48"/>
    <n v="8"/>
    <n v="0"/>
    <n v="385.37520000000001"/>
  </r>
  <r>
    <n v="1623"/>
    <s v="CA-2014-108560"/>
    <x v="3"/>
    <x v="141"/>
    <d v="2014-07-16T00:00:00"/>
    <s v="Standard Class"/>
    <s v="JC-15385"/>
    <s v="Jenna Caffey"/>
    <x v="0"/>
    <x v="0"/>
    <x v="239"/>
    <x v="4"/>
    <x v="297"/>
    <x v="1"/>
    <s v="OFF-BI-10001107"/>
    <x v="1"/>
    <x v="8"/>
    <s v="GBC White Gloss Covers, Plain Front"/>
    <n v="23.168000000000003"/>
    <n v="2"/>
    <n v="0.2"/>
    <n v="7.8191999999999995"/>
  </r>
  <r>
    <n v="1624"/>
    <s v="CA-2014-108560"/>
    <x v="3"/>
    <x v="141"/>
    <d v="2014-07-16T00:00:00"/>
    <s v="Standard Class"/>
    <s v="JC-15385"/>
    <s v="Jenna Caffey"/>
    <x v="0"/>
    <x v="0"/>
    <x v="239"/>
    <x v="4"/>
    <x v="297"/>
    <x v="1"/>
    <s v="TEC-AC-10003063"/>
    <x v="2"/>
    <x v="11"/>
    <s v="Micro Innovations USB RF Wireless Keyboard with Mouse"/>
    <n v="50"/>
    <n v="2"/>
    <n v="0"/>
    <n v="10.5"/>
  </r>
  <r>
    <n v="1625"/>
    <s v="CA-2012-157084"/>
    <x v="1"/>
    <x v="546"/>
    <d v="2012-12-24T00:00:00"/>
    <s v="Standard Class"/>
    <s v="JG-15160"/>
    <s v="James Galang"/>
    <x v="0"/>
    <x v="0"/>
    <x v="1"/>
    <x v="1"/>
    <x v="13"/>
    <x v="1"/>
    <s v="TEC-PH-10002922"/>
    <x v="2"/>
    <x v="7"/>
    <s v="ShoreTel ShorePhone IP 230 VoIP phone"/>
    <n v="675.96"/>
    <n v="5"/>
    <n v="0.2"/>
    <n v="84.494999999999948"/>
  </r>
  <r>
    <n v="1626"/>
    <s v="CA-2012-157084"/>
    <x v="1"/>
    <x v="546"/>
    <d v="2012-12-24T00:00:00"/>
    <s v="Standard Class"/>
    <s v="JG-15160"/>
    <s v="James Galang"/>
    <x v="0"/>
    <x v="0"/>
    <x v="1"/>
    <x v="1"/>
    <x v="13"/>
    <x v="1"/>
    <s v="TEC-AC-10002049"/>
    <x v="2"/>
    <x v="11"/>
    <s v="Plantronics Savi W720 Multi-Device Wireless Headset System"/>
    <n v="1265.8499999999999"/>
    <n v="3"/>
    <n v="0"/>
    <n v="556.97400000000005"/>
  </r>
  <r>
    <n v="1627"/>
    <s v="CA-2012-164539"/>
    <x v="1"/>
    <x v="547"/>
    <d v="2012-11-22T00:00:00"/>
    <s v="Standard Class"/>
    <s v="PO-19180"/>
    <s v="Philisse Overcash"/>
    <x v="2"/>
    <x v="0"/>
    <x v="20"/>
    <x v="15"/>
    <x v="164"/>
    <x v="3"/>
    <s v="OFF-AP-10002457"/>
    <x v="1"/>
    <x v="9"/>
    <s v="Eureka The Boss Plus 12-Amp Hard Box Upright Vacuum, Red"/>
    <n v="523.25"/>
    <n v="5"/>
    <n v="0"/>
    <n v="141.27749999999997"/>
  </r>
  <r>
    <n v="1628"/>
    <s v="CA-2012-143119"/>
    <x v="1"/>
    <x v="496"/>
    <d v="2012-09-30T00:00:00"/>
    <s v="Standard Class"/>
    <s v="MC-17275"/>
    <s v="Marc Crier"/>
    <x v="0"/>
    <x v="0"/>
    <x v="240"/>
    <x v="28"/>
    <x v="298"/>
    <x v="0"/>
    <s v="FUR-CH-10001270"/>
    <x v="0"/>
    <x v="1"/>
    <s v="Harbour Creations Steel Folding Chair"/>
    <n v="517.5"/>
    <n v="6"/>
    <n v="0"/>
    <n v="155.24999999999994"/>
  </r>
  <r>
    <n v="1629"/>
    <s v="CA-2014-101049"/>
    <x v="3"/>
    <x v="548"/>
    <d v="2014-06-26T00:00:00"/>
    <s v="Second Class"/>
    <s v="AS-10240"/>
    <s v="Alan Shonely"/>
    <x v="0"/>
    <x v="0"/>
    <x v="138"/>
    <x v="24"/>
    <x v="177"/>
    <x v="3"/>
    <s v="FUR-FU-10004415"/>
    <x v="0"/>
    <x v="5"/>
    <s v="Stacking Tray, Side-Loading, Legal, Smoke"/>
    <n v="17.920000000000002"/>
    <n v="5"/>
    <n v="0.2"/>
    <n v="2.4639999999999986"/>
  </r>
  <r>
    <n v="1630"/>
    <s v="CA-2014-101049"/>
    <x v="3"/>
    <x v="548"/>
    <d v="2014-06-26T00:00:00"/>
    <s v="Second Class"/>
    <s v="AS-10240"/>
    <s v="Alan Shonely"/>
    <x v="0"/>
    <x v="0"/>
    <x v="138"/>
    <x v="24"/>
    <x v="177"/>
    <x v="3"/>
    <s v="OFF-BI-10001510"/>
    <x v="1"/>
    <x v="8"/>
    <s v="Deluxe Heavy-Duty Vinyl Round Ring Binder"/>
    <n v="41.256000000000007"/>
    <n v="6"/>
    <n v="0.7"/>
    <n v="-34.38000000000001"/>
  </r>
  <r>
    <n v="1631"/>
    <s v="CA-2013-106530"/>
    <x v="0"/>
    <x v="541"/>
    <d v="2013-05-09T00:00:00"/>
    <s v="Same Day"/>
    <s v="CL-12565"/>
    <s v="Clay Ludtke"/>
    <x v="0"/>
    <x v="0"/>
    <x v="138"/>
    <x v="24"/>
    <x v="177"/>
    <x v="3"/>
    <s v="OFF-ST-10002011"/>
    <x v="1"/>
    <x v="4"/>
    <s v="Smead Adjustable Mobile File Trolley with Lockable Top"/>
    <n v="1006.056"/>
    <n v="3"/>
    <n v="0.2"/>
    <n v="88.029900000000055"/>
  </r>
  <r>
    <n v="1632"/>
    <s v="CA-2013-106530"/>
    <x v="0"/>
    <x v="541"/>
    <d v="2013-05-09T00:00:00"/>
    <s v="Same Day"/>
    <s v="CL-12565"/>
    <s v="Clay Ludtke"/>
    <x v="0"/>
    <x v="0"/>
    <x v="138"/>
    <x v="24"/>
    <x v="177"/>
    <x v="3"/>
    <s v="OFF-PA-10002986"/>
    <x v="1"/>
    <x v="10"/>
    <s v="Xerox 1898"/>
    <n v="10.688000000000001"/>
    <n v="2"/>
    <n v="0.2"/>
    <n v="3.7407999999999997"/>
  </r>
  <r>
    <n v="1633"/>
    <s v="CA-2013-106530"/>
    <x v="0"/>
    <x v="541"/>
    <d v="2013-05-09T00:00:00"/>
    <s v="Same Day"/>
    <s v="CL-12565"/>
    <s v="Clay Ludtke"/>
    <x v="0"/>
    <x v="0"/>
    <x v="138"/>
    <x v="24"/>
    <x v="177"/>
    <x v="3"/>
    <s v="OFF-PA-10004451"/>
    <x v="1"/>
    <x v="10"/>
    <s v="Xerox 222"/>
    <n v="10.368000000000002"/>
    <n v="2"/>
    <n v="0.2"/>
    <n v="3.6288"/>
  </r>
  <r>
    <n v="1634"/>
    <s v="CA-2013-106530"/>
    <x v="0"/>
    <x v="541"/>
    <d v="2013-05-09T00:00:00"/>
    <s v="Same Day"/>
    <s v="CL-12565"/>
    <s v="Clay Ludtke"/>
    <x v="0"/>
    <x v="0"/>
    <x v="138"/>
    <x v="24"/>
    <x v="177"/>
    <x v="3"/>
    <s v="OFF-ST-10000649"/>
    <x v="1"/>
    <x v="4"/>
    <s v="Hanging Personal Folder File"/>
    <n v="25.12"/>
    <n v="2"/>
    <n v="0.2"/>
    <n v="1.5700000000000012"/>
  </r>
  <r>
    <n v="1635"/>
    <s v="CA-2013-106530"/>
    <x v="0"/>
    <x v="541"/>
    <d v="2013-05-09T00:00:00"/>
    <s v="Same Day"/>
    <s v="CL-12565"/>
    <s v="Clay Ludtke"/>
    <x v="0"/>
    <x v="0"/>
    <x v="138"/>
    <x v="24"/>
    <x v="177"/>
    <x v="3"/>
    <s v="TEC-AC-10001465"/>
    <x v="2"/>
    <x v="11"/>
    <s v="SanDisk Cruzer 64 GB USB Flash Drive"/>
    <n v="58.112000000000002"/>
    <n v="2"/>
    <n v="0.2"/>
    <n v="7.263999999999994"/>
  </r>
  <r>
    <n v="1636"/>
    <s v="CA-2011-168984"/>
    <x v="2"/>
    <x v="35"/>
    <d v="2011-12-02T00:00:00"/>
    <s v="Standard Class"/>
    <s v="NW-18400"/>
    <s v="Natalie Webber"/>
    <x v="0"/>
    <x v="0"/>
    <x v="241"/>
    <x v="21"/>
    <x v="299"/>
    <x v="1"/>
    <s v="OFF-PA-10001166"/>
    <x v="1"/>
    <x v="10"/>
    <s v="Xerox 2"/>
    <n v="15.552000000000003"/>
    <n v="3"/>
    <n v="0.2"/>
    <n v="5.4432"/>
  </r>
  <r>
    <n v="1637"/>
    <s v="CA-2011-168984"/>
    <x v="2"/>
    <x v="35"/>
    <d v="2011-12-02T00:00:00"/>
    <s v="Standard Class"/>
    <s v="NW-18400"/>
    <s v="Natalie Webber"/>
    <x v="0"/>
    <x v="0"/>
    <x v="241"/>
    <x v="21"/>
    <x v="299"/>
    <x v="1"/>
    <s v="OFF-ST-10001097"/>
    <x v="1"/>
    <x v="4"/>
    <s v="Office Impressions Heavy Duty Welded Shelving &amp; Multimedia Storage Drawers"/>
    <n v="669.08"/>
    <n v="5"/>
    <n v="0.2"/>
    <n v="-167.27"/>
  </r>
  <r>
    <n v="1638"/>
    <s v="CA-2011-168984"/>
    <x v="2"/>
    <x v="35"/>
    <d v="2011-12-02T00:00:00"/>
    <s v="Standard Class"/>
    <s v="NW-18400"/>
    <s v="Natalie Webber"/>
    <x v="0"/>
    <x v="0"/>
    <x v="241"/>
    <x v="21"/>
    <x v="299"/>
    <x v="1"/>
    <s v="TEC-PH-10000038"/>
    <x v="2"/>
    <x v="7"/>
    <s v="Jawbone MINI JAMBOX Wireless Bluetooth Speaker"/>
    <n v="438.33600000000001"/>
    <n v="4"/>
    <n v="0.2"/>
    <n v="-87.667200000000037"/>
  </r>
  <r>
    <n v="1639"/>
    <s v="CA-2013-157266"/>
    <x v="0"/>
    <x v="439"/>
    <d v="2013-06-02T00:00:00"/>
    <s v="Standard Class"/>
    <s v="TB-21280"/>
    <s v="Toby Braunhardt"/>
    <x v="0"/>
    <x v="0"/>
    <x v="176"/>
    <x v="40"/>
    <x v="225"/>
    <x v="3"/>
    <s v="OFF-PA-10002689"/>
    <x v="1"/>
    <x v="10"/>
    <s v="Weyerhaeuser First Choice Laser/Copy Paper (20Lb. and 88 Bright)"/>
    <n v="19.440000000000001"/>
    <n v="3"/>
    <n v="0"/>
    <n v="9.3312000000000008"/>
  </r>
  <r>
    <n v="1640"/>
    <s v="CA-2013-157266"/>
    <x v="0"/>
    <x v="439"/>
    <d v="2013-06-02T00:00:00"/>
    <s v="Standard Class"/>
    <s v="TB-21280"/>
    <s v="Toby Braunhardt"/>
    <x v="0"/>
    <x v="0"/>
    <x v="176"/>
    <x v="40"/>
    <x v="225"/>
    <x v="3"/>
    <s v="OFF-BI-10004728"/>
    <x v="1"/>
    <x v="8"/>
    <s v="Wilson Jones Turn Tabs Binder Tool for Ring Binders"/>
    <n v="9.64"/>
    <n v="2"/>
    <n v="0"/>
    <n v="4.4344000000000001"/>
  </r>
  <r>
    <n v="1641"/>
    <s v="CA-2013-157266"/>
    <x v="0"/>
    <x v="439"/>
    <d v="2013-06-02T00:00:00"/>
    <s v="Standard Class"/>
    <s v="TB-21280"/>
    <s v="Toby Braunhardt"/>
    <x v="0"/>
    <x v="0"/>
    <x v="176"/>
    <x v="40"/>
    <x v="225"/>
    <x v="3"/>
    <s v="OFF-PA-10004675"/>
    <x v="1"/>
    <x v="10"/>
    <s v="Telephone Message Books with Fax/Mobile Section, 5 1/2&quot; x 3 3/16&quot;"/>
    <n v="12.7"/>
    <n v="2"/>
    <n v="0"/>
    <n v="5.8419999999999996"/>
  </r>
  <r>
    <n v="1642"/>
    <s v="CA-2013-157266"/>
    <x v="0"/>
    <x v="439"/>
    <d v="2013-06-02T00:00:00"/>
    <s v="Standard Class"/>
    <s v="TB-21280"/>
    <s v="Toby Braunhardt"/>
    <x v="0"/>
    <x v="0"/>
    <x v="176"/>
    <x v="40"/>
    <x v="225"/>
    <x v="3"/>
    <s v="FUR-FU-10000629"/>
    <x v="0"/>
    <x v="5"/>
    <s v="9-3/4 Diameter Round Wall Clock"/>
    <n v="41.37"/>
    <n v="3"/>
    <n v="0"/>
    <n v="17.375399999999999"/>
  </r>
  <r>
    <n v="1643"/>
    <s v="US-2011-134712"/>
    <x v="2"/>
    <x v="503"/>
    <d v="2011-12-04T00:00:00"/>
    <s v="Standard Class"/>
    <s v="BS-11380"/>
    <s v="Bill Stewart"/>
    <x v="1"/>
    <x v="0"/>
    <x v="242"/>
    <x v="10"/>
    <x v="300"/>
    <x v="2"/>
    <s v="OFF-FA-10003112"/>
    <x v="1"/>
    <x v="13"/>
    <s v="Staples"/>
    <n v="12.624000000000001"/>
    <n v="2"/>
    <n v="0.2"/>
    <n v="3.944999999999999"/>
  </r>
  <r>
    <n v="1644"/>
    <s v="CA-2012-111829"/>
    <x v="1"/>
    <x v="531"/>
    <d v="2012-03-20T00:00:00"/>
    <s v="First Class"/>
    <s v="FH-14365"/>
    <s v="Fred Hopkins"/>
    <x v="1"/>
    <x v="0"/>
    <x v="4"/>
    <x v="4"/>
    <x v="60"/>
    <x v="1"/>
    <s v="OFF-ST-10000142"/>
    <x v="1"/>
    <x v="4"/>
    <s v="Deluxe Rollaway Locking File with Drawer"/>
    <n v="1247.6399999999999"/>
    <n v="3"/>
    <n v="0"/>
    <n v="349.33919999999995"/>
  </r>
  <r>
    <n v="1645"/>
    <s v="CA-2012-111829"/>
    <x v="1"/>
    <x v="531"/>
    <d v="2012-03-20T00:00:00"/>
    <s v="First Class"/>
    <s v="FH-14365"/>
    <s v="Fred Hopkins"/>
    <x v="1"/>
    <x v="0"/>
    <x v="4"/>
    <x v="4"/>
    <x v="60"/>
    <x v="1"/>
    <s v="TEC-CO-10001766"/>
    <x v="2"/>
    <x v="16"/>
    <s v="Canon PC940 Copier"/>
    <n v="3149.9300000000003"/>
    <n v="7"/>
    <n v="0"/>
    <n v="1480.4670999999998"/>
  </r>
  <r>
    <n v="1646"/>
    <s v="CA-2012-111829"/>
    <x v="1"/>
    <x v="531"/>
    <d v="2012-03-20T00:00:00"/>
    <s v="First Class"/>
    <s v="FH-14365"/>
    <s v="Fred Hopkins"/>
    <x v="1"/>
    <x v="0"/>
    <x v="4"/>
    <x v="4"/>
    <x v="60"/>
    <x v="1"/>
    <s v="OFF-PA-10004359"/>
    <x v="1"/>
    <x v="10"/>
    <s v="Multicolor Computer Printout Paper"/>
    <n v="209.7"/>
    <n v="2"/>
    <n v="0"/>
    <n v="100.65599999999999"/>
  </r>
  <r>
    <n v="1647"/>
    <s v="CA-2012-105221"/>
    <x v="1"/>
    <x v="549"/>
    <d v="2012-11-03T00:00:00"/>
    <s v="First Class"/>
    <s v="VM-21685"/>
    <s v="Valerie Mitchum"/>
    <x v="2"/>
    <x v="0"/>
    <x v="10"/>
    <x v="9"/>
    <x v="11"/>
    <x v="3"/>
    <s v="TEC-AC-10002323"/>
    <x v="2"/>
    <x v="11"/>
    <s v="SanDisk Ultra 32 GB MicroSDHC Class 10 Memory Card"/>
    <n v="35.360000000000007"/>
    <n v="2"/>
    <n v="0.2"/>
    <n v="-3.0939999999999994"/>
  </r>
  <r>
    <n v="1648"/>
    <s v="CA-2012-105221"/>
    <x v="1"/>
    <x v="549"/>
    <d v="2012-11-03T00:00:00"/>
    <s v="First Class"/>
    <s v="VM-21685"/>
    <s v="Valerie Mitchum"/>
    <x v="2"/>
    <x v="0"/>
    <x v="10"/>
    <x v="9"/>
    <x v="11"/>
    <x v="3"/>
    <s v="OFF-FA-10001135"/>
    <x v="1"/>
    <x v="13"/>
    <s v="Brites Rubber Bands, 1 1/2 oz. Box"/>
    <n v="3.1680000000000001"/>
    <n v="2"/>
    <n v="0.2"/>
    <n v="-0.71279999999999988"/>
  </r>
  <r>
    <n v="1649"/>
    <s v="CA-2012-120341"/>
    <x v="1"/>
    <x v="120"/>
    <d v="2012-09-29T00:00:00"/>
    <s v="Second Class"/>
    <s v="SF-20200"/>
    <s v="Sarah Foster"/>
    <x v="0"/>
    <x v="0"/>
    <x v="10"/>
    <x v="9"/>
    <x v="105"/>
    <x v="3"/>
    <s v="OFF-BI-10004224"/>
    <x v="1"/>
    <x v="8"/>
    <s v="Catalog Binders with Expanding Posts"/>
    <n v="121.10400000000003"/>
    <n v="6"/>
    <n v="0.7"/>
    <n v="-100.91999999999999"/>
  </r>
  <r>
    <n v="1650"/>
    <s v="CA-2012-120341"/>
    <x v="1"/>
    <x v="120"/>
    <d v="2012-09-29T00:00:00"/>
    <s v="Second Class"/>
    <s v="SF-20200"/>
    <s v="Sarah Foster"/>
    <x v="0"/>
    <x v="0"/>
    <x v="10"/>
    <x v="9"/>
    <x v="105"/>
    <x v="3"/>
    <s v="TEC-PH-10003357"/>
    <x v="2"/>
    <x v="7"/>
    <s v="Grandstream GXP2100 Mainstream Business Phone"/>
    <n v="45.893999999999998"/>
    <n v="1"/>
    <n v="0.4"/>
    <n v="-9.178799999999999"/>
  </r>
  <r>
    <n v="1651"/>
    <s v="CA-2011-135699"/>
    <x v="2"/>
    <x v="550"/>
    <d v="2011-08-29T00:00:00"/>
    <s v="Same Day"/>
    <s v="HH-15010"/>
    <s v="Hilary Holden"/>
    <x v="1"/>
    <x v="0"/>
    <x v="8"/>
    <x v="1"/>
    <x v="94"/>
    <x v="1"/>
    <s v="OFF-PA-10004475"/>
    <x v="1"/>
    <x v="10"/>
    <s v="Xerox 1940"/>
    <n v="109.92"/>
    <n v="2"/>
    <n v="0"/>
    <n v="53.860799999999998"/>
  </r>
  <r>
    <n v="1652"/>
    <s v="CA-2011-135699"/>
    <x v="2"/>
    <x v="550"/>
    <d v="2011-08-29T00:00:00"/>
    <s v="Same Day"/>
    <s v="HH-15010"/>
    <s v="Hilary Holden"/>
    <x v="1"/>
    <x v="0"/>
    <x v="8"/>
    <x v="1"/>
    <x v="94"/>
    <x v="1"/>
    <s v="OFF-PA-10003001"/>
    <x v="1"/>
    <x v="10"/>
    <s v="Xerox 1986"/>
    <n v="13.36"/>
    <n v="2"/>
    <n v="0"/>
    <n v="6.4127999999999998"/>
  </r>
  <r>
    <n v="1653"/>
    <s v="US-2014-132444"/>
    <x v="3"/>
    <x v="551"/>
    <d v="2014-11-22T00:00:00"/>
    <s v="First Class"/>
    <s v="CD-12280"/>
    <s v="Christina DeMoss"/>
    <x v="0"/>
    <x v="0"/>
    <x v="4"/>
    <x v="4"/>
    <x v="59"/>
    <x v="1"/>
    <s v="OFF-ST-10003442"/>
    <x v="1"/>
    <x v="4"/>
    <s v="Eldon Portable Mobile Manager"/>
    <n v="169.68"/>
    <n v="6"/>
    <n v="0"/>
    <n v="45.813600000000001"/>
  </r>
  <r>
    <n v="1654"/>
    <s v="US-2014-132444"/>
    <x v="3"/>
    <x v="551"/>
    <d v="2014-11-22T00:00:00"/>
    <s v="First Class"/>
    <s v="CD-12280"/>
    <s v="Christina DeMoss"/>
    <x v="0"/>
    <x v="0"/>
    <x v="4"/>
    <x v="4"/>
    <x v="59"/>
    <x v="1"/>
    <s v="TEC-AC-10003832"/>
    <x v="2"/>
    <x v="11"/>
    <s v="Imation 16GB Mini TravelDrive USB 2.0 Flash Drive"/>
    <n v="132.52000000000001"/>
    <n v="4"/>
    <n v="0"/>
    <n v="54.333200000000005"/>
  </r>
  <r>
    <n v="1655"/>
    <s v="US-2014-132444"/>
    <x v="3"/>
    <x v="551"/>
    <d v="2014-11-22T00:00:00"/>
    <s v="First Class"/>
    <s v="CD-12280"/>
    <s v="Christina DeMoss"/>
    <x v="0"/>
    <x v="0"/>
    <x v="4"/>
    <x v="4"/>
    <x v="59"/>
    <x v="1"/>
    <s v="OFF-FA-10000611"/>
    <x v="1"/>
    <x v="13"/>
    <s v="Binder Clips by OIC"/>
    <n v="2.96"/>
    <n v="2"/>
    <n v="0"/>
    <n v="1.4207999999999998"/>
  </r>
  <r>
    <n v="1656"/>
    <s v="US-2014-132444"/>
    <x v="3"/>
    <x v="551"/>
    <d v="2014-11-22T00:00:00"/>
    <s v="First Class"/>
    <s v="CD-12280"/>
    <s v="Christina DeMoss"/>
    <x v="0"/>
    <x v="0"/>
    <x v="4"/>
    <x v="4"/>
    <x v="59"/>
    <x v="1"/>
    <s v="OFF-BI-10001116"/>
    <x v="1"/>
    <x v="8"/>
    <s v="Wilson Jones 1&quot; Hanging DublLock Ring Binders"/>
    <n v="8.4480000000000004"/>
    <n v="2"/>
    <n v="0.2"/>
    <n v="2.9568000000000003"/>
  </r>
  <r>
    <n v="1657"/>
    <s v="US-2014-132444"/>
    <x v="3"/>
    <x v="551"/>
    <d v="2014-11-22T00:00:00"/>
    <s v="First Class"/>
    <s v="CD-12280"/>
    <s v="Christina DeMoss"/>
    <x v="0"/>
    <x v="0"/>
    <x v="4"/>
    <x v="4"/>
    <x v="59"/>
    <x v="1"/>
    <s v="OFF-ST-10000563"/>
    <x v="1"/>
    <x v="4"/>
    <s v="Fellowes Bankers Box Stor/Drawer Steel Plus"/>
    <n v="95.94"/>
    <n v="3"/>
    <n v="0"/>
    <n v="9.5940000000000012"/>
  </r>
  <r>
    <n v="1658"/>
    <s v="CA-2011-127159"/>
    <x v="2"/>
    <x v="552"/>
    <d v="2011-05-15T00:00:00"/>
    <s v="First Class"/>
    <s v="HL-15040"/>
    <s v="Hunter Lopez"/>
    <x v="0"/>
    <x v="0"/>
    <x v="158"/>
    <x v="6"/>
    <x v="201"/>
    <x v="2"/>
    <s v="FUR-FU-10000010"/>
    <x v="0"/>
    <x v="5"/>
    <s v="DAX Value U-Channel Document Frames, Easel Back"/>
    <n v="34.79"/>
    <n v="7"/>
    <n v="0"/>
    <n v="10.784899999999999"/>
  </r>
  <r>
    <n v="1659"/>
    <s v="CA-2014-161809"/>
    <x v="3"/>
    <x v="176"/>
    <d v="2014-01-27T00:00:00"/>
    <s v="Standard Class"/>
    <s v="TH-21100"/>
    <s v="Thea Hendricks"/>
    <x v="0"/>
    <x v="0"/>
    <x v="1"/>
    <x v="1"/>
    <x v="62"/>
    <x v="1"/>
    <s v="TEC-PH-10004922"/>
    <x v="2"/>
    <x v="7"/>
    <s v="RCA Visys Integrated PBX 8-Line Router"/>
    <n v="160.77600000000001"/>
    <n v="3"/>
    <n v="0.2"/>
    <n v="10.048500000000004"/>
  </r>
  <r>
    <n v="1660"/>
    <s v="CA-2014-127285"/>
    <x v="3"/>
    <x v="505"/>
    <d v="2014-11-07T00:00:00"/>
    <s v="Standard Class"/>
    <s v="MM-18055"/>
    <s v="Michelle Moray"/>
    <x v="0"/>
    <x v="0"/>
    <x v="4"/>
    <x v="4"/>
    <x v="60"/>
    <x v="1"/>
    <s v="OFF-BI-10004330"/>
    <x v="1"/>
    <x v="8"/>
    <s v="GBC Velobind Prepunched Cover Sets, Regency Series"/>
    <n v="88.751999999999995"/>
    <n v="3"/>
    <n v="0.2"/>
    <n v="27.734999999999996"/>
  </r>
  <r>
    <n v="1661"/>
    <s v="CA-2014-127285"/>
    <x v="3"/>
    <x v="505"/>
    <d v="2014-11-07T00:00:00"/>
    <s v="Standard Class"/>
    <s v="MM-18055"/>
    <s v="Michelle Moray"/>
    <x v="0"/>
    <x v="0"/>
    <x v="4"/>
    <x v="4"/>
    <x v="60"/>
    <x v="1"/>
    <s v="OFF-BI-10002072"/>
    <x v="1"/>
    <x v="8"/>
    <s v="Cardinal Slant-D Ring Binders"/>
    <n v="13.904"/>
    <n v="2"/>
    <n v="0.2"/>
    <n v="5.2139999999999995"/>
  </r>
  <r>
    <n v="1662"/>
    <s v="CA-2014-144526"/>
    <x v="3"/>
    <x v="504"/>
    <d v="2014-05-07T00:00:00"/>
    <s v="Standard Class"/>
    <s v="QJ-19255"/>
    <s v="Quincy Jones"/>
    <x v="1"/>
    <x v="0"/>
    <x v="10"/>
    <x v="9"/>
    <x v="105"/>
    <x v="3"/>
    <s v="TEC-PH-10002549"/>
    <x v="2"/>
    <x v="7"/>
    <s v="Polycom SoundPoint IP 450 VoIP phone"/>
    <n v="677.57999999999993"/>
    <n v="5"/>
    <n v="0.4"/>
    <n v="-158.10199999999998"/>
  </r>
  <r>
    <n v="1663"/>
    <s v="CA-2014-144526"/>
    <x v="3"/>
    <x v="504"/>
    <d v="2014-05-07T00:00:00"/>
    <s v="Standard Class"/>
    <s v="QJ-19255"/>
    <s v="Quincy Jones"/>
    <x v="1"/>
    <x v="0"/>
    <x v="10"/>
    <x v="9"/>
    <x v="105"/>
    <x v="3"/>
    <s v="OFF-BI-10002353"/>
    <x v="1"/>
    <x v="8"/>
    <s v="GBC VeloBind Cover Sets"/>
    <n v="13.896000000000001"/>
    <n v="3"/>
    <n v="0.7"/>
    <n v="-9.2639999999999993"/>
  </r>
  <r>
    <n v="1664"/>
    <s v="CA-2013-128531"/>
    <x v="0"/>
    <x v="390"/>
    <d v="2013-11-27T00:00:00"/>
    <s v="Second Class"/>
    <s v="NS-18505"/>
    <s v="Neola Schneider"/>
    <x v="0"/>
    <x v="0"/>
    <x v="61"/>
    <x v="5"/>
    <x v="162"/>
    <x v="2"/>
    <s v="OFF-ST-10001325"/>
    <x v="1"/>
    <x v="4"/>
    <s v="Sterilite Officeware Hinged File Box"/>
    <n v="41.92"/>
    <n v="5"/>
    <n v="0.2"/>
    <n v="3.6679999999999993"/>
  </r>
  <r>
    <n v="1665"/>
    <s v="CA-2013-128531"/>
    <x v="0"/>
    <x v="390"/>
    <d v="2013-11-27T00:00:00"/>
    <s v="Second Class"/>
    <s v="NS-18505"/>
    <s v="Neola Schneider"/>
    <x v="0"/>
    <x v="0"/>
    <x v="61"/>
    <x v="5"/>
    <x v="162"/>
    <x v="2"/>
    <s v="TEC-AC-10002049"/>
    <x v="2"/>
    <x v="11"/>
    <s v="Logitech G19 Programmable Gaming Keyboard"/>
    <n v="297.57600000000002"/>
    <n v="3"/>
    <n v="0.2"/>
    <n v="-7.4394000000000347"/>
  </r>
  <r>
    <n v="1666"/>
    <s v="CA-2013-128531"/>
    <x v="0"/>
    <x v="390"/>
    <d v="2013-11-27T00:00:00"/>
    <s v="Second Class"/>
    <s v="NS-18505"/>
    <s v="Neola Schneider"/>
    <x v="0"/>
    <x v="0"/>
    <x v="61"/>
    <x v="5"/>
    <x v="162"/>
    <x v="2"/>
    <s v="OFF-FA-10002676"/>
    <x v="1"/>
    <x v="13"/>
    <s v="Colored Push Pins"/>
    <n v="4.3440000000000003"/>
    <n v="3"/>
    <n v="0.2"/>
    <n v="0.86879999999999979"/>
  </r>
  <r>
    <n v="1667"/>
    <s v="CA-2013-128531"/>
    <x v="0"/>
    <x v="390"/>
    <d v="2013-11-27T00:00:00"/>
    <s v="Second Class"/>
    <s v="NS-18505"/>
    <s v="Neola Schneider"/>
    <x v="0"/>
    <x v="0"/>
    <x v="61"/>
    <x v="5"/>
    <x v="162"/>
    <x v="2"/>
    <s v="TEC-AC-10003023"/>
    <x v="2"/>
    <x v="11"/>
    <s v="Logitech G105 Gaming Keyboard"/>
    <n v="94.992000000000004"/>
    <n v="2"/>
    <n v="0.2"/>
    <n v="-2.374800000000004"/>
  </r>
  <r>
    <n v="1668"/>
    <s v="CA-2013-128531"/>
    <x v="0"/>
    <x v="390"/>
    <d v="2013-11-27T00:00:00"/>
    <s v="Second Class"/>
    <s v="NS-18505"/>
    <s v="Neola Schneider"/>
    <x v="0"/>
    <x v="0"/>
    <x v="61"/>
    <x v="5"/>
    <x v="162"/>
    <x v="2"/>
    <s v="OFF-PA-10000167"/>
    <x v="1"/>
    <x v="10"/>
    <s v="Xerox 1925"/>
    <n v="74.352000000000004"/>
    <n v="3"/>
    <n v="0.2"/>
    <n v="23.234999999999992"/>
  </r>
  <r>
    <n v="1669"/>
    <s v="CA-2013-128531"/>
    <x v="0"/>
    <x v="390"/>
    <d v="2013-11-27T00:00:00"/>
    <s v="Second Class"/>
    <s v="NS-18505"/>
    <s v="Neola Schneider"/>
    <x v="0"/>
    <x v="0"/>
    <x v="61"/>
    <x v="5"/>
    <x v="162"/>
    <x v="2"/>
    <s v="OFF-AR-10003405"/>
    <x v="1"/>
    <x v="6"/>
    <s v="Dixon My First Ticonderoga Pencil, #2"/>
    <n v="14.04"/>
    <n v="3"/>
    <n v="0.2"/>
    <n v="1.5794999999999986"/>
  </r>
  <r>
    <n v="1670"/>
    <s v="US-2012-157154"/>
    <x v="1"/>
    <x v="553"/>
    <d v="2012-01-15T00:00:00"/>
    <s v="Standard Class"/>
    <s v="MM-17920"/>
    <s v="Michael Moore"/>
    <x v="0"/>
    <x v="0"/>
    <x v="20"/>
    <x v="15"/>
    <x v="164"/>
    <x v="3"/>
    <s v="FUR-TA-10001889"/>
    <x v="0"/>
    <x v="3"/>
    <s v="Bush Advantage Collection Racetrack Conference Table"/>
    <n v="1018.1039999999999"/>
    <n v="4"/>
    <n v="0.4"/>
    <n v="-373.3048"/>
  </r>
  <r>
    <n v="1671"/>
    <s v="CA-2014-159457"/>
    <x v="3"/>
    <x v="15"/>
    <d v="2014-10-27T00:00:00"/>
    <s v="Standard Class"/>
    <s v="RD-19480"/>
    <s v="Rick Duston"/>
    <x v="0"/>
    <x v="0"/>
    <x v="12"/>
    <x v="5"/>
    <x v="14"/>
    <x v="2"/>
    <s v="TEC-PH-10002185"/>
    <x v="2"/>
    <x v="7"/>
    <s v="QVS USB Car Charger 2-Port 2.1Amp for iPod/iPhone/iPad/iPad 2/iPad 3"/>
    <n v="16.68"/>
    <n v="3"/>
    <n v="0.2"/>
    <n v="5.2125000000000004"/>
  </r>
  <r>
    <n v="1672"/>
    <s v="CA-2013-107615"/>
    <x v="0"/>
    <x v="554"/>
    <d v="2013-03-26T00:00:00"/>
    <s v="First Class"/>
    <s v="RB-19645"/>
    <s v="Robert Barroso"/>
    <x v="1"/>
    <x v="0"/>
    <x v="226"/>
    <x v="33"/>
    <x v="282"/>
    <x v="1"/>
    <s v="TEC-AC-10001013"/>
    <x v="2"/>
    <x v="11"/>
    <s v="Logitech ClearChat Comfort/USB Headset H390"/>
    <n v="58.58"/>
    <n v="2"/>
    <n v="0"/>
    <n v="19.331399999999995"/>
  </r>
  <r>
    <n v="1673"/>
    <s v="CA-2014-111647"/>
    <x v="3"/>
    <x v="445"/>
    <d v="2014-07-08T00:00:00"/>
    <s v="Standard Class"/>
    <s v="RD-19585"/>
    <s v="Rob Dowd"/>
    <x v="0"/>
    <x v="0"/>
    <x v="243"/>
    <x v="5"/>
    <x v="301"/>
    <x v="2"/>
    <s v="TEC-PH-10002726"/>
    <x v="2"/>
    <x v="7"/>
    <s v="netTALK DUO VoIP Telephone Service"/>
    <n v="167.96800000000002"/>
    <n v="4"/>
    <n v="0.2"/>
    <n v="62.988"/>
  </r>
  <r>
    <n v="1674"/>
    <s v="CA-2012-150560"/>
    <x v="1"/>
    <x v="555"/>
    <d v="2012-12-12T00:00:00"/>
    <s v="First Class"/>
    <s v="SW-20455"/>
    <s v="Shaun Weien"/>
    <x v="0"/>
    <x v="0"/>
    <x v="244"/>
    <x v="17"/>
    <x v="302"/>
    <x v="0"/>
    <s v="OFF-LA-10003930"/>
    <x v="1"/>
    <x v="2"/>
    <s v="Dot Matrix Printer Tape Reel Labels, White, 5000/Box"/>
    <n v="196.62"/>
    <n v="2"/>
    <n v="0"/>
    <n v="96.343800000000002"/>
  </r>
  <r>
    <n v="1675"/>
    <s v="CA-2012-143077"/>
    <x v="1"/>
    <x v="14"/>
    <d v="2012-09-21T00:00:00"/>
    <s v="Standard Class"/>
    <s v="SF-20965"/>
    <s v="Sylvia Foulston"/>
    <x v="1"/>
    <x v="0"/>
    <x v="12"/>
    <x v="5"/>
    <x v="16"/>
    <x v="2"/>
    <s v="FUR-FU-10003535"/>
    <x v="0"/>
    <x v="5"/>
    <s v="Howard Miller Distant Time Traveler Alarm Clock"/>
    <n v="21.936000000000003"/>
    <n v="2"/>
    <n v="0.6"/>
    <n v="-10.419600000000003"/>
  </r>
  <r>
    <n v="1676"/>
    <s v="CA-2012-143077"/>
    <x v="1"/>
    <x v="14"/>
    <d v="2012-09-21T00:00:00"/>
    <s v="Standard Class"/>
    <s v="SF-20965"/>
    <s v="Sylvia Foulston"/>
    <x v="1"/>
    <x v="0"/>
    <x v="12"/>
    <x v="5"/>
    <x v="16"/>
    <x v="2"/>
    <s v="OFF-BI-10000088"/>
    <x v="1"/>
    <x v="8"/>
    <s v="GBC Imprintable Covers"/>
    <n v="6.5879999999999992"/>
    <n v="3"/>
    <n v="0.8"/>
    <n v="-10.211400000000005"/>
  </r>
  <r>
    <n v="1677"/>
    <s v="CA-2013-122728"/>
    <x v="0"/>
    <x v="556"/>
    <d v="2013-05-25T00:00:00"/>
    <s v="Standard Class"/>
    <s v="EB-13930"/>
    <s v="Eric Barreto"/>
    <x v="0"/>
    <x v="0"/>
    <x v="8"/>
    <x v="1"/>
    <x v="94"/>
    <x v="1"/>
    <s v="OFF-ST-10000604"/>
    <x v="1"/>
    <x v="4"/>
    <s v="Home/Office Personal File Carts"/>
    <n v="104.28"/>
    <n v="3"/>
    <n v="0"/>
    <n v="26.069999999999993"/>
  </r>
  <r>
    <n v="1678"/>
    <s v="CA-2013-122728"/>
    <x v="0"/>
    <x v="556"/>
    <d v="2013-05-25T00:00:00"/>
    <s v="Standard Class"/>
    <s v="EB-13930"/>
    <s v="Eric Barreto"/>
    <x v="0"/>
    <x v="0"/>
    <x v="8"/>
    <x v="1"/>
    <x v="94"/>
    <x v="1"/>
    <s v="OFF-PA-10004040"/>
    <x v="1"/>
    <x v="10"/>
    <s v="Universal Premium White Copier/Laser Paper (20Lb. and 87 Bright)"/>
    <n v="17.940000000000001"/>
    <n v="3"/>
    <n v="0"/>
    <n v="8.7906000000000013"/>
  </r>
  <r>
    <n v="1679"/>
    <s v="CA-2011-122882"/>
    <x v="2"/>
    <x v="557"/>
    <d v="2011-09-13T00:00:00"/>
    <s v="Standard Class"/>
    <s v="SB-20290"/>
    <s v="Sean Braxton"/>
    <x v="1"/>
    <x v="0"/>
    <x v="10"/>
    <x v="9"/>
    <x v="63"/>
    <x v="3"/>
    <s v="OFF-ST-10002344"/>
    <x v="1"/>
    <x v="4"/>
    <s v="Carina 42&quot;Hx23 3/4&quot;W Media Storage Unit"/>
    <n v="64.784000000000006"/>
    <n v="1"/>
    <n v="0.2"/>
    <n v="-14.576399999999996"/>
  </r>
  <r>
    <n v="1680"/>
    <s v="CA-2011-122882"/>
    <x v="2"/>
    <x v="557"/>
    <d v="2011-09-13T00:00:00"/>
    <s v="Standard Class"/>
    <s v="SB-20290"/>
    <s v="Sean Braxton"/>
    <x v="1"/>
    <x v="0"/>
    <x v="10"/>
    <x v="9"/>
    <x v="63"/>
    <x v="3"/>
    <s v="TEC-PH-10003589"/>
    <x v="2"/>
    <x v="7"/>
    <s v="invisibleSHIELD by ZAGG Smudge-Free Screen Protector"/>
    <n v="32.381999999999998"/>
    <n v="3"/>
    <n v="0.4"/>
    <n v="4.3175999999999988"/>
  </r>
  <r>
    <n v="1681"/>
    <s v="CA-2011-122882"/>
    <x v="2"/>
    <x v="557"/>
    <d v="2011-09-13T00:00:00"/>
    <s v="Standard Class"/>
    <s v="SB-20290"/>
    <s v="Sean Braxton"/>
    <x v="1"/>
    <x v="0"/>
    <x v="10"/>
    <x v="9"/>
    <x v="63"/>
    <x v="3"/>
    <s v="FUR-FU-10000758"/>
    <x v="0"/>
    <x v="5"/>
    <s v="DAX Natural Wood-Tone Poster Frame"/>
    <n v="42.368000000000002"/>
    <n v="2"/>
    <n v="0.2"/>
    <n v="8.4735999999999958"/>
  </r>
  <r>
    <n v="1682"/>
    <s v="CA-2011-122882"/>
    <x v="2"/>
    <x v="557"/>
    <d v="2011-09-13T00:00:00"/>
    <s v="Standard Class"/>
    <s v="SB-20290"/>
    <s v="Sean Braxton"/>
    <x v="1"/>
    <x v="0"/>
    <x v="10"/>
    <x v="9"/>
    <x v="63"/>
    <x v="3"/>
    <s v="TEC-MA-10004679"/>
    <x v="2"/>
    <x v="15"/>
    <s v="StarTech.com 10/100 VDSL2 Ethernet Extender Kit"/>
    <n v="399.54"/>
    <n v="4"/>
    <n v="0.7"/>
    <n v="-559.35599999999988"/>
  </r>
  <r>
    <n v="1683"/>
    <s v="US-2013-101497"/>
    <x v="0"/>
    <x v="321"/>
    <d v="2013-10-02T00:00:00"/>
    <s v="Second Class"/>
    <s v="PS-18760"/>
    <s v="Pamela Stobb"/>
    <x v="0"/>
    <x v="0"/>
    <x v="1"/>
    <x v="1"/>
    <x v="141"/>
    <x v="1"/>
    <s v="OFF-PA-10000176"/>
    <x v="1"/>
    <x v="10"/>
    <s v="Xerox 1887"/>
    <n v="18.97"/>
    <n v="1"/>
    <n v="0"/>
    <n v="9.105599999999999"/>
  </r>
  <r>
    <n v="1684"/>
    <s v="CA-2013-147585"/>
    <x v="0"/>
    <x v="77"/>
    <d v="2013-11-13T00:00:00"/>
    <s v="Standard Class"/>
    <s v="CB-12535"/>
    <s v="Claudia Bergmann"/>
    <x v="1"/>
    <x v="0"/>
    <x v="8"/>
    <x v="1"/>
    <x v="94"/>
    <x v="1"/>
    <s v="FUR-FU-10002597"/>
    <x v="0"/>
    <x v="5"/>
    <s v="C-Line Magnetic Cubicle Keepers, Clear Polypropylene"/>
    <n v="14.82"/>
    <n v="3"/>
    <n v="0"/>
    <n v="6.224400000000001"/>
  </r>
  <r>
    <n v="1685"/>
    <s v="CA-2014-149489"/>
    <x v="3"/>
    <x v="558"/>
    <d v="2014-04-28T00:00:00"/>
    <s v="First Class"/>
    <s v="DK-12835"/>
    <s v="Damala Kotsonis"/>
    <x v="1"/>
    <x v="0"/>
    <x v="10"/>
    <x v="9"/>
    <x v="105"/>
    <x v="3"/>
    <s v="OFF-AP-10002495"/>
    <x v="1"/>
    <x v="9"/>
    <s v="Acco Smartsocket Table Surge Protector, 6 Color-Coded Adapter Outlets"/>
    <n v="99.28"/>
    <n v="2"/>
    <n v="0.2"/>
    <n v="12.409999999999989"/>
  </r>
  <r>
    <n v="1686"/>
    <s v="CA-2014-149489"/>
    <x v="3"/>
    <x v="558"/>
    <d v="2014-04-28T00:00:00"/>
    <s v="First Class"/>
    <s v="DK-12835"/>
    <s v="Damala Kotsonis"/>
    <x v="1"/>
    <x v="0"/>
    <x v="10"/>
    <x v="9"/>
    <x v="105"/>
    <x v="3"/>
    <s v="OFF-BI-10002813"/>
    <x v="1"/>
    <x v="8"/>
    <s v="Avery Reinforcements for Hole-Punch Pages"/>
    <n v="1.1880000000000002"/>
    <n v="2"/>
    <n v="0.7"/>
    <n v="-0.98999999999999977"/>
  </r>
  <r>
    <n v="1687"/>
    <s v="CA-2014-149489"/>
    <x v="3"/>
    <x v="558"/>
    <d v="2014-04-28T00:00:00"/>
    <s v="First Class"/>
    <s v="DK-12835"/>
    <s v="Damala Kotsonis"/>
    <x v="1"/>
    <x v="0"/>
    <x v="10"/>
    <x v="9"/>
    <x v="105"/>
    <x v="3"/>
    <s v="OFF-BI-10002414"/>
    <x v="1"/>
    <x v="8"/>
    <s v="GBC ProClick Spines for 32-Hole Punch"/>
    <n v="7.5180000000000007"/>
    <n v="2"/>
    <n v="0.7"/>
    <n v="-5.7637999999999998"/>
  </r>
  <r>
    <n v="1688"/>
    <s v="CA-2014-143798"/>
    <x v="3"/>
    <x v="389"/>
    <d v="2014-12-13T00:00:00"/>
    <s v="First Class"/>
    <s v="AW-10840"/>
    <s v="Anthony Witt"/>
    <x v="0"/>
    <x v="0"/>
    <x v="10"/>
    <x v="9"/>
    <x v="11"/>
    <x v="3"/>
    <s v="OFF-PA-10000788"/>
    <x v="1"/>
    <x v="10"/>
    <s v="Xerox 210"/>
    <n v="10.368000000000002"/>
    <n v="2"/>
    <n v="0.2"/>
    <n v="3.6288"/>
  </r>
  <r>
    <n v="1689"/>
    <s v="CA-2014-143798"/>
    <x v="3"/>
    <x v="389"/>
    <d v="2014-12-13T00:00:00"/>
    <s v="First Class"/>
    <s v="AW-10840"/>
    <s v="Anthony Witt"/>
    <x v="0"/>
    <x v="0"/>
    <x v="10"/>
    <x v="9"/>
    <x v="11"/>
    <x v="3"/>
    <s v="FUR-FU-10004306"/>
    <x v="0"/>
    <x v="5"/>
    <s v="Electrix Halogen Magnifier Lamp"/>
    <n v="310.88000000000005"/>
    <n v="2"/>
    <n v="0.2"/>
    <n v="23.315999999999988"/>
  </r>
  <r>
    <n v="1690"/>
    <s v="CA-2011-142839"/>
    <x v="2"/>
    <x v="559"/>
    <d v="2011-08-20T00:00:00"/>
    <s v="Standard Class"/>
    <s v="TS-21610"/>
    <s v="Troy Staebel"/>
    <x v="0"/>
    <x v="0"/>
    <x v="10"/>
    <x v="9"/>
    <x v="105"/>
    <x v="3"/>
    <s v="FUR-TA-10001539"/>
    <x v="0"/>
    <x v="3"/>
    <s v="Chromcraft Rectangular Conference Tables"/>
    <n v="853.09199999999987"/>
    <n v="6"/>
    <n v="0.4"/>
    <n v="-227.49120000000016"/>
  </r>
  <r>
    <n v="1691"/>
    <s v="CA-2014-129833"/>
    <x v="3"/>
    <x v="34"/>
    <d v="2014-12-16T00:00:00"/>
    <s v="Standard Class"/>
    <s v="HF-14995"/>
    <s v="Herbert Flentye"/>
    <x v="0"/>
    <x v="0"/>
    <x v="245"/>
    <x v="14"/>
    <x v="303"/>
    <x v="2"/>
    <s v="OFF-PA-10000575"/>
    <x v="1"/>
    <x v="10"/>
    <s v="Wirebound Message Books, Four 2 3/4 x 5 White Forms per Page"/>
    <n v="33.450000000000003"/>
    <n v="5"/>
    <n v="0"/>
    <n v="15.387"/>
  </r>
  <r>
    <n v="1692"/>
    <s v="CA-2014-129833"/>
    <x v="3"/>
    <x v="34"/>
    <d v="2014-12-16T00:00:00"/>
    <s v="Standard Class"/>
    <s v="HF-14995"/>
    <s v="Herbert Flentye"/>
    <x v="0"/>
    <x v="0"/>
    <x v="245"/>
    <x v="14"/>
    <x v="303"/>
    <x v="2"/>
    <s v="OFF-BI-10004182"/>
    <x v="1"/>
    <x v="8"/>
    <s v="Economy Binders"/>
    <n v="10.4"/>
    <n v="5"/>
    <n v="0"/>
    <n v="5.0960000000000001"/>
  </r>
  <r>
    <n v="1693"/>
    <s v="US-2013-154361"/>
    <x v="0"/>
    <x v="560"/>
    <d v="2013-03-20T00:00:00"/>
    <s v="Standard Class"/>
    <s v="HZ-14950"/>
    <s v="Henia Zydlo"/>
    <x v="0"/>
    <x v="0"/>
    <x v="38"/>
    <x v="24"/>
    <x v="47"/>
    <x v="3"/>
    <s v="FUR-FU-10004020"/>
    <x v="0"/>
    <x v="5"/>
    <s v="Advantus Panel Wall Acrylic Frame"/>
    <n v="21.880000000000003"/>
    <n v="5"/>
    <n v="0.2"/>
    <n v="6.2904999999999998"/>
  </r>
  <r>
    <n v="1694"/>
    <s v="US-2013-158708"/>
    <x v="0"/>
    <x v="190"/>
    <d v="2013-06-30T00:00:00"/>
    <s v="Second Class"/>
    <s v="AB-10255"/>
    <s v="Alejandro Ballentine"/>
    <x v="2"/>
    <x v="0"/>
    <x v="243"/>
    <x v="5"/>
    <x v="301"/>
    <x v="2"/>
    <s v="TEC-AC-10003133"/>
    <x v="2"/>
    <x v="11"/>
    <s v="Memorex Mini Travel Drive 4 GB USB 2.0 Flash Drive"/>
    <n v="13.616"/>
    <n v="2"/>
    <n v="0.2"/>
    <n v="3.5742000000000012"/>
  </r>
  <r>
    <n v="1695"/>
    <s v="CA-2012-156335"/>
    <x v="1"/>
    <x v="12"/>
    <d v="2012-09-28T00:00:00"/>
    <s v="Second Class"/>
    <s v="PO-19195"/>
    <s v="Phillina Ober"/>
    <x v="2"/>
    <x v="0"/>
    <x v="246"/>
    <x v="30"/>
    <x v="304"/>
    <x v="3"/>
    <s v="TEC-AC-10002006"/>
    <x v="2"/>
    <x v="11"/>
    <s v="Memorex Micro Travel Drive 16 GB"/>
    <n v="63.96"/>
    <n v="4"/>
    <n v="0"/>
    <n v="19.827599999999997"/>
  </r>
  <r>
    <n v="1696"/>
    <s v="CA-2012-156335"/>
    <x v="1"/>
    <x v="12"/>
    <d v="2012-09-28T00:00:00"/>
    <s v="Second Class"/>
    <s v="PO-19195"/>
    <s v="Phillina Ober"/>
    <x v="2"/>
    <x v="0"/>
    <x v="246"/>
    <x v="30"/>
    <x v="304"/>
    <x v="3"/>
    <s v="OFF-BI-10003314"/>
    <x v="1"/>
    <x v="8"/>
    <s v="Tuff Stuff Recycled Round Ring Binders"/>
    <n v="14.46"/>
    <n v="3"/>
    <n v="0"/>
    <n v="7.0853999999999999"/>
  </r>
  <r>
    <n v="1697"/>
    <s v="CA-2012-156335"/>
    <x v="1"/>
    <x v="12"/>
    <d v="2012-09-28T00:00:00"/>
    <s v="Second Class"/>
    <s v="PO-19195"/>
    <s v="Phillina Ober"/>
    <x v="2"/>
    <x v="0"/>
    <x v="246"/>
    <x v="30"/>
    <x v="304"/>
    <x v="3"/>
    <s v="TEC-PH-10002726"/>
    <x v="2"/>
    <x v="7"/>
    <s v="netTALK DUO VoIP Telephone Service"/>
    <n v="104.98"/>
    <n v="2"/>
    <n v="0"/>
    <n v="52.49"/>
  </r>
  <r>
    <n v="1698"/>
    <s v="CA-2012-148376"/>
    <x v="1"/>
    <x v="17"/>
    <d v="2012-12-31T00:00:00"/>
    <s v="Standard Class"/>
    <s v="AG-10900"/>
    <s v="Arthur Gainer"/>
    <x v="0"/>
    <x v="0"/>
    <x v="1"/>
    <x v="1"/>
    <x v="141"/>
    <x v="1"/>
    <s v="OFF-AP-10000240"/>
    <x v="1"/>
    <x v="9"/>
    <s v="Belkin F9G930V10-GRY 9 Outlet Surge"/>
    <n v="106.96"/>
    <n v="2"/>
    <n v="0"/>
    <n v="31.018399999999986"/>
  </r>
  <r>
    <n v="1699"/>
    <s v="CA-2012-148376"/>
    <x v="1"/>
    <x v="17"/>
    <d v="2012-12-31T00:00:00"/>
    <s v="Standard Class"/>
    <s v="AG-10900"/>
    <s v="Arthur Gainer"/>
    <x v="0"/>
    <x v="0"/>
    <x v="1"/>
    <x v="1"/>
    <x v="141"/>
    <x v="1"/>
    <s v="OFF-LA-10002381"/>
    <x v="1"/>
    <x v="2"/>
    <s v="Avery 497"/>
    <n v="21.560000000000002"/>
    <n v="7"/>
    <n v="0"/>
    <n v="10.348799999999999"/>
  </r>
  <r>
    <n v="1700"/>
    <s v="CA-2011-135657"/>
    <x v="2"/>
    <x v="561"/>
    <d v="2011-06-07T00:00:00"/>
    <s v="Second Class"/>
    <s v="SC-20725"/>
    <s v="Steven Cartwright"/>
    <x v="0"/>
    <x v="0"/>
    <x v="4"/>
    <x v="4"/>
    <x v="60"/>
    <x v="1"/>
    <s v="FUR-TA-10004086"/>
    <x v="0"/>
    <x v="3"/>
    <s v="KI Adjustable-Height Table"/>
    <n v="515.88"/>
    <n v="6"/>
    <n v="0"/>
    <n v="113.49359999999999"/>
  </r>
  <r>
    <n v="1701"/>
    <s v="CA-2012-114069"/>
    <x v="1"/>
    <x v="562"/>
    <d v="2012-07-15T00:00:00"/>
    <s v="Second Class"/>
    <s v="ND-18370"/>
    <s v="Natalie DeCherney"/>
    <x v="0"/>
    <x v="0"/>
    <x v="20"/>
    <x v="15"/>
    <x v="45"/>
    <x v="3"/>
    <s v="OFF-BI-10000320"/>
    <x v="1"/>
    <x v="8"/>
    <s v="GBC Plastic Binding Combs"/>
    <n v="11.808"/>
    <n v="2"/>
    <n v="0.2"/>
    <n v="4.2804000000000002"/>
  </r>
  <r>
    <n v="1702"/>
    <s v="CA-2012-114069"/>
    <x v="1"/>
    <x v="562"/>
    <d v="2012-07-15T00:00:00"/>
    <s v="Second Class"/>
    <s v="ND-18370"/>
    <s v="Natalie DeCherney"/>
    <x v="0"/>
    <x v="0"/>
    <x v="20"/>
    <x v="15"/>
    <x v="45"/>
    <x v="3"/>
    <s v="FUR-CH-10000595"/>
    <x v="0"/>
    <x v="1"/>
    <s v="Safco Contoured Stacking Chairs"/>
    <n v="1931.04"/>
    <n v="9"/>
    <n v="0.1"/>
    <n v="321.83999999999992"/>
  </r>
  <r>
    <n v="1703"/>
    <s v="CA-2012-114069"/>
    <x v="1"/>
    <x v="562"/>
    <d v="2012-07-15T00:00:00"/>
    <s v="Second Class"/>
    <s v="ND-18370"/>
    <s v="Natalie DeCherney"/>
    <x v="0"/>
    <x v="0"/>
    <x v="20"/>
    <x v="15"/>
    <x v="45"/>
    <x v="3"/>
    <s v="OFF-PA-10000349"/>
    <x v="1"/>
    <x v="10"/>
    <s v="Staples"/>
    <n v="9.9600000000000009"/>
    <n v="2"/>
    <n v="0"/>
    <n v="4.6812000000000005"/>
  </r>
  <r>
    <n v="1704"/>
    <s v="CA-2011-139857"/>
    <x v="2"/>
    <x v="563"/>
    <d v="2011-02-07T00:00:00"/>
    <s v="Standard Class"/>
    <s v="CD-12790"/>
    <s v="Cynthia Delaney"/>
    <x v="2"/>
    <x v="0"/>
    <x v="70"/>
    <x v="1"/>
    <x v="88"/>
    <x v="1"/>
    <s v="OFF-FA-10001843"/>
    <x v="1"/>
    <x v="13"/>
    <s v="Staples"/>
    <n v="12.350000000000001"/>
    <n v="5"/>
    <n v="0"/>
    <n v="5.8045"/>
  </r>
  <r>
    <n v="1705"/>
    <s v="CA-2013-106306"/>
    <x v="0"/>
    <x v="387"/>
    <d v="2013-03-09T00:00:00"/>
    <s v="Same Day"/>
    <s v="PG-18820"/>
    <s v="Patrick Gardner"/>
    <x v="0"/>
    <x v="0"/>
    <x v="220"/>
    <x v="16"/>
    <x v="275"/>
    <x v="1"/>
    <s v="OFF-BI-10003676"/>
    <x v="1"/>
    <x v="8"/>
    <s v="GBC Standard Recycled Report Covers, Clear Plastic Sheets"/>
    <n v="9.7020000000000017"/>
    <n v="3"/>
    <n v="0.7"/>
    <n v="-7.1147999999999989"/>
  </r>
  <r>
    <n v="1706"/>
    <s v="CA-2012-100545"/>
    <x v="1"/>
    <x v="6"/>
    <d v="2012-11-26T00:00:00"/>
    <s v="Standard Class"/>
    <s v="IM-15070"/>
    <s v="Irene Maddox"/>
    <x v="0"/>
    <x v="0"/>
    <x v="10"/>
    <x v="9"/>
    <x v="74"/>
    <x v="3"/>
    <s v="OFF-BI-10003638"/>
    <x v="1"/>
    <x v="8"/>
    <s v="GBC Durable Plastic Covers"/>
    <n v="11.610000000000003"/>
    <n v="2"/>
    <n v="0.7"/>
    <n v="-9.2880000000000003"/>
  </r>
  <r>
    <n v="1707"/>
    <s v="CA-2014-123491"/>
    <x v="3"/>
    <x v="505"/>
    <d v="2014-11-06T00:00:00"/>
    <s v="Standard Class"/>
    <s v="JK-15205"/>
    <s v="Jamie Kunitz"/>
    <x v="0"/>
    <x v="0"/>
    <x v="8"/>
    <x v="1"/>
    <x v="34"/>
    <x v="1"/>
    <s v="OFF-LA-10003077"/>
    <x v="1"/>
    <x v="2"/>
    <s v="Avery 500"/>
    <n v="43.86"/>
    <n v="6"/>
    <n v="0"/>
    <n v="20.614199999999997"/>
  </r>
  <r>
    <n v="1708"/>
    <s v="CA-2014-123491"/>
    <x v="3"/>
    <x v="505"/>
    <d v="2014-11-06T00:00:00"/>
    <s v="Standard Class"/>
    <s v="JK-15205"/>
    <s v="Jamie Kunitz"/>
    <x v="0"/>
    <x v="0"/>
    <x v="8"/>
    <x v="1"/>
    <x v="34"/>
    <x v="1"/>
    <s v="TEC-PH-10003505"/>
    <x v="2"/>
    <x v="7"/>
    <s v="Geemarc AmpliPOWER60"/>
    <n v="148.47999999999999"/>
    <n v="2"/>
    <n v="0.2"/>
    <n v="16.703999999999986"/>
  </r>
  <r>
    <n v="1709"/>
    <s v="CA-2014-123491"/>
    <x v="3"/>
    <x v="505"/>
    <d v="2014-11-06T00:00:00"/>
    <s v="Standard Class"/>
    <s v="JK-15205"/>
    <s v="Jamie Kunitz"/>
    <x v="0"/>
    <x v="0"/>
    <x v="8"/>
    <x v="1"/>
    <x v="34"/>
    <x v="1"/>
    <s v="OFF-PA-10003424"/>
    <x v="1"/>
    <x v="10"/>
    <s v="&quot;While you Were Out&quot; Message Book, One Form per Page"/>
    <n v="7.42"/>
    <n v="2"/>
    <n v="0"/>
    <n v="3.71"/>
  </r>
  <r>
    <n v="1710"/>
    <s v="CA-2014-123491"/>
    <x v="3"/>
    <x v="505"/>
    <d v="2014-11-06T00:00:00"/>
    <s v="Standard Class"/>
    <s v="JK-15205"/>
    <s v="Jamie Kunitz"/>
    <x v="0"/>
    <x v="0"/>
    <x v="8"/>
    <x v="1"/>
    <x v="34"/>
    <x v="1"/>
    <s v="FUR-CH-10003061"/>
    <x v="0"/>
    <x v="1"/>
    <s v="Global Leather Task Chair, Black"/>
    <n v="71.992000000000004"/>
    <n v="1"/>
    <n v="0.2"/>
    <n v="-0.89990000000001302"/>
  </r>
  <r>
    <n v="1711"/>
    <s v="CA-2014-123491"/>
    <x v="3"/>
    <x v="505"/>
    <d v="2014-11-06T00:00:00"/>
    <s v="Standard Class"/>
    <s v="JK-15205"/>
    <s v="Jamie Kunitz"/>
    <x v="0"/>
    <x v="0"/>
    <x v="8"/>
    <x v="1"/>
    <x v="34"/>
    <x v="1"/>
    <s v="OFF-AR-10003514"/>
    <x v="1"/>
    <x v="6"/>
    <s v="4009 Highlighters by Sanford"/>
    <n v="19.899999999999999"/>
    <n v="5"/>
    <n v="0"/>
    <n v="6.5669999999999984"/>
  </r>
  <r>
    <n v="1712"/>
    <s v="CA-2014-123491"/>
    <x v="3"/>
    <x v="505"/>
    <d v="2014-11-06T00:00:00"/>
    <s v="Standard Class"/>
    <s v="JK-15205"/>
    <s v="Jamie Kunitz"/>
    <x v="0"/>
    <x v="0"/>
    <x v="8"/>
    <x v="1"/>
    <x v="34"/>
    <x v="1"/>
    <s v="OFF-AP-10002684"/>
    <x v="1"/>
    <x v="9"/>
    <s v="Acco 7-Outlet Masterpiece Power Center, Wihtout Fax/Phone Line Protection"/>
    <n v="1702.12"/>
    <n v="14"/>
    <n v="0"/>
    <n v="510.63599999999985"/>
  </r>
  <r>
    <n v="1713"/>
    <s v="CA-2012-145401"/>
    <x v="1"/>
    <x v="564"/>
    <d v="2012-02-04T00:00:00"/>
    <s v="Standard Class"/>
    <s v="JP-15520"/>
    <s v="Jeremy Pistek"/>
    <x v="0"/>
    <x v="0"/>
    <x v="12"/>
    <x v="5"/>
    <x v="32"/>
    <x v="2"/>
    <s v="OFF-PA-10004405"/>
    <x v="1"/>
    <x v="10"/>
    <s v="Rediform Voice Mail Log Books"/>
    <n v="14.303999999999998"/>
    <n v="6"/>
    <n v="0.2"/>
    <n v="5.0064000000000002"/>
  </r>
  <r>
    <n v="1714"/>
    <s v="US-2014-124968"/>
    <x v="3"/>
    <x v="565"/>
    <d v="2014-09-14T00:00:00"/>
    <s v="Second Class"/>
    <s v="MM-18055"/>
    <s v="Michelle Moray"/>
    <x v="0"/>
    <x v="0"/>
    <x v="22"/>
    <x v="10"/>
    <x v="26"/>
    <x v="2"/>
    <s v="FUR-TA-10004289"/>
    <x v="0"/>
    <x v="3"/>
    <s v="BoxOffice By Design Rectangular and Half-Moon Meeting Room Tables"/>
    <n v="765.625"/>
    <n v="7"/>
    <n v="0.5"/>
    <n v="-566.5625"/>
  </r>
  <r>
    <n v="1715"/>
    <s v="CA-2014-104003"/>
    <x v="3"/>
    <x v="566"/>
    <d v="2014-10-14T00:00:00"/>
    <s v="Standard Class"/>
    <s v="DC-13285"/>
    <s v="Debra Catini"/>
    <x v="0"/>
    <x v="0"/>
    <x v="8"/>
    <x v="1"/>
    <x v="94"/>
    <x v="1"/>
    <s v="FUR-BO-10003965"/>
    <x v="0"/>
    <x v="0"/>
    <s v="O'Sullivan Manor Hill 2-Door Library in Brianna Oak"/>
    <n v="307.666"/>
    <n v="2"/>
    <n v="0.15"/>
    <n v="-14.478399999999979"/>
  </r>
  <r>
    <n v="1716"/>
    <s v="CA-2013-154788"/>
    <x v="0"/>
    <x v="567"/>
    <d v="2013-05-05T00:00:00"/>
    <s v="Standard Class"/>
    <s v="JL-15835"/>
    <s v="John Lee"/>
    <x v="0"/>
    <x v="0"/>
    <x v="20"/>
    <x v="15"/>
    <x v="164"/>
    <x v="3"/>
    <s v="OFF-BI-10003314"/>
    <x v="1"/>
    <x v="8"/>
    <s v="Tuff Stuff Recycled Round Ring Binders"/>
    <n v="7.7120000000000006"/>
    <n v="2"/>
    <n v="0.2"/>
    <n v="2.7956000000000003"/>
  </r>
  <r>
    <n v="1717"/>
    <s v="CA-2013-169943"/>
    <x v="0"/>
    <x v="288"/>
    <d v="2013-05-25T00:00:00"/>
    <s v="Standard Class"/>
    <s v="BN-11515"/>
    <s v="Bradley Nguyen"/>
    <x v="0"/>
    <x v="0"/>
    <x v="20"/>
    <x v="15"/>
    <x v="164"/>
    <x v="3"/>
    <s v="OFF-AP-10001563"/>
    <x v="1"/>
    <x v="9"/>
    <s v="Belkin Premiere Surge Master II 8-outlet surge protector"/>
    <n v="242.89999999999998"/>
    <n v="5"/>
    <n v="0"/>
    <n v="70.440999999999974"/>
  </r>
  <r>
    <n v="1718"/>
    <s v="CA-2013-169943"/>
    <x v="0"/>
    <x v="288"/>
    <d v="2013-05-25T00:00:00"/>
    <s v="Standard Class"/>
    <s v="BN-11515"/>
    <s v="Bradley Nguyen"/>
    <x v="0"/>
    <x v="0"/>
    <x v="20"/>
    <x v="15"/>
    <x v="164"/>
    <x v="3"/>
    <s v="OFF-ST-10004123"/>
    <x v="1"/>
    <x v="4"/>
    <s v="Safco Industrial Wire Shelving System"/>
    <n v="454.90000000000003"/>
    <n v="5"/>
    <n v="0"/>
    <n v="0"/>
  </r>
  <r>
    <n v="1719"/>
    <s v="CA-2013-169943"/>
    <x v="0"/>
    <x v="288"/>
    <d v="2013-05-25T00:00:00"/>
    <s v="Standard Class"/>
    <s v="BN-11515"/>
    <s v="Bradley Nguyen"/>
    <x v="0"/>
    <x v="0"/>
    <x v="20"/>
    <x v="15"/>
    <x v="164"/>
    <x v="3"/>
    <s v="FUR-FU-10002088"/>
    <x v="0"/>
    <x v="5"/>
    <s v="Nu-Dell Float Frame 11 x 14 1/2"/>
    <n v="35.92"/>
    <n v="4"/>
    <n v="0"/>
    <n v="15.086400000000001"/>
  </r>
  <r>
    <n v="1720"/>
    <s v="CA-2013-169943"/>
    <x v="0"/>
    <x v="288"/>
    <d v="2013-05-25T00:00:00"/>
    <s v="Standard Class"/>
    <s v="BN-11515"/>
    <s v="Bradley Nguyen"/>
    <x v="0"/>
    <x v="0"/>
    <x v="20"/>
    <x v="15"/>
    <x v="164"/>
    <x v="3"/>
    <s v="FUR-FU-10000010"/>
    <x v="0"/>
    <x v="5"/>
    <s v="DAX Value U-Channel Document Frames, Easel Back"/>
    <n v="39.76"/>
    <n v="8"/>
    <n v="0"/>
    <n v="12.325599999999998"/>
  </r>
  <r>
    <n v="1721"/>
    <s v="CA-2013-169943"/>
    <x v="0"/>
    <x v="288"/>
    <d v="2013-05-25T00:00:00"/>
    <s v="Standard Class"/>
    <s v="BN-11515"/>
    <s v="Bradley Nguyen"/>
    <x v="0"/>
    <x v="0"/>
    <x v="20"/>
    <x v="15"/>
    <x v="164"/>
    <x v="3"/>
    <s v="OFF-BI-10002824"/>
    <x v="1"/>
    <x v="8"/>
    <s v="Recycled Easel Ring Binders"/>
    <n v="47.744"/>
    <n v="4"/>
    <n v="0.2"/>
    <n v="14.919999999999995"/>
  </r>
  <r>
    <n v="1722"/>
    <s v="US-2012-123218"/>
    <x v="1"/>
    <x v="139"/>
    <d v="2012-12-25T00:00:00"/>
    <s v="Standard Class"/>
    <s v="KD-16345"/>
    <s v="Katherine Ducich"/>
    <x v="0"/>
    <x v="0"/>
    <x v="22"/>
    <x v="10"/>
    <x v="36"/>
    <x v="2"/>
    <s v="TEC-PH-10001061"/>
    <x v="2"/>
    <x v="7"/>
    <s v="Apple iPhone 5C"/>
    <n v="159.98400000000001"/>
    <n v="2"/>
    <n v="0.2"/>
    <n v="11.998799999999996"/>
  </r>
  <r>
    <n v="1723"/>
    <s v="US-2012-123218"/>
    <x v="1"/>
    <x v="139"/>
    <d v="2012-12-25T00:00:00"/>
    <s v="Standard Class"/>
    <s v="KD-16345"/>
    <s v="Katherine Ducich"/>
    <x v="0"/>
    <x v="0"/>
    <x v="22"/>
    <x v="10"/>
    <x v="36"/>
    <x v="2"/>
    <s v="TEC-AC-10000736"/>
    <x v="2"/>
    <x v="11"/>
    <s v="Logitech G600 MMO Gaming Mouse"/>
    <n v="255.96799999999999"/>
    <n v="4"/>
    <n v="0.2"/>
    <n v="51.193599999999996"/>
  </r>
  <r>
    <n v="1724"/>
    <s v="US-2012-123218"/>
    <x v="1"/>
    <x v="139"/>
    <d v="2012-12-25T00:00:00"/>
    <s v="Standard Class"/>
    <s v="KD-16345"/>
    <s v="Katherine Ducich"/>
    <x v="0"/>
    <x v="0"/>
    <x v="22"/>
    <x v="10"/>
    <x v="36"/>
    <x v="2"/>
    <s v="FUR-BO-10003966"/>
    <x v="0"/>
    <x v="0"/>
    <s v="Sauder Facets Collection Library, Sky Alder Finish"/>
    <n v="359.05799999999994"/>
    <n v="3"/>
    <n v="0.3"/>
    <n v="-71.811600000000027"/>
  </r>
  <r>
    <n v="1725"/>
    <s v="CA-2012-127453"/>
    <x v="1"/>
    <x v="546"/>
    <d v="2012-12-20T00:00:00"/>
    <s v="First Class"/>
    <s v="JK-15370"/>
    <s v="Jay Kimmel"/>
    <x v="0"/>
    <x v="0"/>
    <x v="10"/>
    <x v="9"/>
    <x v="105"/>
    <x v="3"/>
    <s v="OFF-AP-10000828"/>
    <x v="1"/>
    <x v="9"/>
    <s v="Avanti 4.4 Cu. Ft. Refrigerator"/>
    <n v="434.35199999999998"/>
    <n v="3"/>
    <n v="0.2"/>
    <n v="43.43519999999998"/>
  </r>
  <r>
    <n v="1726"/>
    <s v="CA-2012-127453"/>
    <x v="1"/>
    <x v="546"/>
    <d v="2012-12-20T00:00:00"/>
    <s v="First Class"/>
    <s v="JK-15370"/>
    <s v="Jay Kimmel"/>
    <x v="0"/>
    <x v="0"/>
    <x v="10"/>
    <x v="9"/>
    <x v="105"/>
    <x v="3"/>
    <s v="OFF-AP-10002906"/>
    <x v="1"/>
    <x v="9"/>
    <s v="Hoover Replacement Belt for Commercial Guardsman Heavy-Duty Upright Vacuum"/>
    <n v="3.5520000000000005"/>
    <n v="2"/>
    <n v="0.2"/>
    <n v="0.44399999999999973"/>
  </r>
  <r>
    <n v="1727"/>
    <s v="CA-2012-127453"/>
    <x v="1"/>
    <x v="546"/>
    <d v="2012-12-20T00:00:00"/>
    <s v="First Class"/>
    <s v="JK-15370"/>
    <s v="Jay Kimmel"/>
    <x v="0"/>
    <x v="0"/>
    <x v="10"/>
    <x v="9"/>
    <x v="105"/>
    <x v="3"/>
    <s v="OFF-AP-10003860"/>
    <x v="1"/>
    <x v="9"/>
    <s v="Fellowes Advanced 8 Outlet Surge Suppressor with Phone/Fax Protection"/>
    <n v="88.832000000000008"/>
    <n v="4"/>
    <n v="0.2"/>
    <n v="7.7728000000000002"/>
  </r>
  <r>
    <n v="1728"/>
    <s v="US-2014-164056"/>
    <x v="3"/>
    <x v="568"/>
    <d v="2014-05-05T00:00:00"/>
    <s v="Second Class"/>
    <s v="FM-14215"/>
    <s v="Filia McAdams"/>
    <x v="1"/>
    <x v="0"/>
    <x v="65"/>
    <x v="24"/>
    <x v="82"/>
    <x v="3"/>
    <s v="FUR-TA-10001307"/>
    <x v="0"/>
    <x v="3"/>
    <s v="SAFCO PlanMaster Heigh-Adjustable Drafting Table Base, 43w x 30d x 30-37h, Black"/>
    <n v="1048.3499999999999"/>
    <n v="5"/>
    <n v="0.4"/>
    <n v="-69.889999999999986"/>
  </r>
  <r>
    <n v="1729"/>
    <s v="CA-2013-106894"/>
    <x v="0"/>
    <x v="569"/>
    <d v="2013-02-07T00:00:00"/>
    <s v="Same Day"/>
    <s v="CA-12265"/>
    <s v="Christina Anderson"/>
    <x v="0"/>
    <x v="0"/>
    <x v="24"/>
    <x v="17"/>
    <x v="28"/>
    <x v="0"/>
    <s v="TEC-AC-10003063"/>
    <x v="2"/>
    <x v="11"/>
    <s v="Micro Innovations USB RF Wireless Keyboard with Mouse"/>
    <n v="100"/>
    <n v="4"/>
    <n v="0"/>
    <n v="21"/>
  </r>
  <r>
    <n v="1730"/>
    <s v="CA-2013-106894"/>
    <x v="0"/>
    <x v="569"/>
    <d v="2013-02-07T00:00:00"/>
    <s v="Same Day"/>
    <s v="CA-12265"/>
    <s v="Christina Anderson"/>
    <x v="0"/>
    <x v="0"/>
    <x v="24"/>
    <x v="17"/>
    <x v="28"/>
    <x v="0"/>
    <s v="OFF-LA-10001045"/>
    <x v="1"/>
    <x v="2"/>
    <s v="Permanent Self-Adhesive File Folder Labels for Typewriters by Universal"/>
    <n v="7.83"/>
    <n v="3"/>
    <n v="0"/>
    <n v="3.6017999999999999"/>
  </r>
  <r>
    <n v="1731"/>
    <s v="CA-2011-125136"/>
    <x v="2"/>
    <x v="450"/>
    <d v="2011-10-03T00:00:00"/>
    <s v="Standard Class"/>
    <s v="KD-16495"/>
    <s v="Keith Dawkins"/>
    <x v="1"/>
    <x v="0"/>
    <x v="115"/>
    <x v="3"/>
    <x v="305"/>
    <x v="0"/>
    <s v="OFF-PA-10001457"/>
    <x v="1"/>
    <x v="10"/>
    <s v="White GlueTop Scratch Pads"/>
    <n v="96.256"/>
    <n v="8"/>
    <n v="0.2"/>
    <n v="31.283199999999987"/>
  </r>
  <r>
    <n v="1732"/>
    <s v="CA-2011-125136"/>
    <x v="2"/>
    <x v="450"/>
    <d v="2011-10-03T00:00:00"/>
    <s v="Standard Class"/>
    <s v="KD-16495"/>
    <s v="Keith Dawkins"/>
    <x v="1"/>
    <x v="0"/>
    <x v="115"/>
    <x v="3"/>
    <x v="305"/>
    <x v="0"/>
    <s v="OFF-PA-10001804"/>
    <x v="1"/>
    <x v="10"/>
    <s v="Xerox 195"/>
    <n v="10.688000000000001"/>
    <n v="2"/>
    <n v="0.2"/>
    <n v="3.7407999999999997"/>
  </r>
  <r>
    <n v="1733"/>
    <s v="US-2013-131149"/>
    <x v="0"/>
    <x v="212"/>
    <d v="2013-07-15T00:00:00"/>
    <s v="Standard Class"/>
    <s v="LH-17155"/>
    <s v="Logan Haushalter"/>
    <x v="0"/>
    <x v="0"/>
    <x v="61"/>
    <x v="5"/>
    <x v="176"/>
    <x v="2"/>
    <s v="OFF-ST-10000689"/>
    <x v="1"/>
    <x v="4"/>
    <s v="Fellowes Strictly Business Drawer File, Letter/Legal Size"/>
    <n v="338.04"/>
    <n v="3"/>
    <n v="0.2"/>
    <n v="-33.804000000000002"/>
  </r>
  <r>
    <n v="1734"/>
    <s v="US-2013-131149"/>
    <x v="0"/>
    <x v="212"/>
    <d v="2013-07-15T00:00:00"/>
    <s v="Standard Class"/>
    <s v="LH-17155"/>
    <s v="Logan Haushalter"/>
    <x v="0"/>
    <x v="0"/>
    <x v="61"/>
    <x v="5"/>
    <x v="176"/>
    <x v="2"/>
    <s v="OFF-AR-10002135"/>
    <x v="1"/>
    <x v="6"/>
    <s v="Boston Heavy-Duty Trimline Electric Pencil Sharpeners"/>
    <n v="154.24"/>
    <n v="4"/>
    <n v="0.2"/>
    <n v="17.351999999999975"/>
  </r>
  <r>
    <n v="1735"/>
    <s v="CA-2014-101483"/>
    <x v="3"/>
    <x v="570"/>
    <d v="2014-08-02T00:00:00"/>
    <s v="Second Class"/>
    <s v="AG-10675"/>
    <s v="Anna Gayman"/>
    <x v="0"/>
    <x v="0"/>
    <x v="108"/>
    <x v="3"/>
    <x v="222"/>
    <x v="0"/>
    <s v="OFF-AP-10002082"/>
    <x v="1"/>
    <x v="9"/>
    <s v="Holmes HEPA Air Purifier"/>
    <n v="34.848000000000006"/>
    <n v="2"/>
    <n v="0.2"/>
    <n v="6.5339999999999971"/>
  </r>
  <r>
    <n v="1736"/>
    <s v="CA-2014-101483"/>
    <x v="3"/>
    <x v="570"/>
    <d v="2014-08-02T00:00:00"/>
    <s v="Second Class"/>
    <s v="AG-10675"/>
    <s v="Anna Gayman"/>
    <x v="0"/>
    <x v="0"/>
    <x v="108"/>
    <x v="3"/>
    <x v="222"/>
    <x v="0"/>
    <s v="TEC-PH-10003442"/>
    <x v="2"/>
    <x v="7"/>
    <s v="Samsung Replacement EH64AVFWE Premium Headset"/>
    <n v="22"/>
    <n v="5"/>
    <n v="0.2"/>
    <n v="1.375"/>
  </r>
  <r>
    <n v="1737"/>
    <s v="CA-2014-101483"/>
    <x v="3"/>
    <x v="570"/>
    <d v="2014-08-02T00:00:00"/>
    <s v="Second Class"/>
    <s v="AG-10675"/>
    <s v="Anna Gayman"/>
    <x v="0"/>
    <x v="0"/>
    <x v="108"/>
    <x v="3"/>
    <x v="222"/>
    <x v="0"/>
    <s v="OFF-AR-10002833"/>
    <x v="1"/>
    <x v="6"/>
    <s v="Newell 322"/>
    <n v="4.3680000000000003"/>
    <n v="3"/>
    <n v="0.2"/>
    <n v="0.3822000000000001"/>
  </r>
  <r>
    <n v="1738"/>
    <s v="CA-2012-130204"/>
    <x v="1"/>
    <x v="37"/>
    <d v="2012-09-09T00:00:00"/>
    <s v="Standard Class"/>
    <s v="DB-13120"/>
    <s v="David Bremer"/>
    <x v="1"/>
    <x v="0"/>
    <x v="8"/>
    <x v="1"/>
    <x v="34"/>
    <x v="1"/>
    <s v="OFF-ST-10001325"/>
    <x v="1"/>
    <x v="4"/>
    <s v="Sterilite Officeware Hinged File Box"/>
    <n v="31.44"/>
    <n v="3"/>
    <n v="0"/>
    <n v="8.4888000000000012"/>
  </r>
  <r>
    <n v="1739"/>
    <s v="CA-2012-130204"/>
    <x v="1"/>
    <x v="37"/>
    <d v="2012-09-09T00:00:00"/>
    <s v="Standard Class"/>
    <s v="DB-13120"/>
    <s v="David Bremer"/>
    <x v="1"/>
    <x v="0"/>
    <x v="8"/>
    <x v="1"/>
    <x v="34"/>
    <x v="1"/>
    <s v="TEC-AC-10003038"/>
    <x v="2"/>
    <x v="11"/>
    <s v="Kingston Digital DataTraveler 16GB USB 2.0"/>
    <n v="17.899999999999999"/>
    <n v="2"/>
    <n v="0"/>
    <n v="3.400999999999998"/>
  </r>
  <r>
    <n v="1740"/>
    <s v="CA-2012-130204"/>
    <x v="1"/>
    <x v="37"/>
    <d v="2012-09-09T00:00:00"/>
    <s v="Standard Class"/>
    <s v="DB-13120"/>
    <s v="David Bremer"/>
    <x v="1"/>
    <x v="0"/>
    <x v="8"/>
    <x v="1"/>
    <x v="34"/>
    <x v="1"/>
    <s v="TEC-AC-10003590"/>
    <x v="2"/>
    <x v="11"/>
    <s v="TRENDnet 56K USB 2.0 Phone, Internet and Fax Modem"/>
    <n v="129.44999999999999"/>
    <n v="5"/>
    <n v="0"/>
    <n v="46.601999999999997"/>
  </r>
  <r>
    <n v="1741"/>
    <s v="CA-2011-110527"/>
    <x v="2"/>
    <x v="128"/>
    <d v="2011-08-16T00:00:00"/>
    <s v="Standard Class"/>
    <s v="ED-13885"/>
    <s v="Emily Ducich"/>
    <x v="2"/>
    <x v="0"/>
    <x v="70"/>
    <x v="1"/>
    <x v="88"/>
    <x v="1"/>
    <s v="OFF-LA-10000262"/>
    <x v="1"/>
    <x v="2"/>
    <s v="Avery 494"/>
    <n v="20.88"/>
    <n v="8"/>
    <n v="0"/>
    <n v="9.6047999999999991"/>
  </r>
  <r>
    <n v="1742"/>
    <s v="CA-2014-152807"/>
    <x v="3"/>
    <x v="505"/>
    <d v="2014-11-04T00:00:00"/>
    <s v="Standard Class"/>
    <s v="MC-18100"/>
    <s v="Mick Crebagga"/>
    <x v="0"/>
    <x v="0"/>
    <x v="10"/>
    <x v="9"/>
    <x v="11"/>
    <x v="3"/>
    <s v="OFF-PA-10004355"/>
    <x v="1"/>
    <x v="10"/>
    <s v="Xerox 231"/>
    <n v="20.736000000000004"/>
    <n v="4"/>
    <n v="0.2"/>
    <n v="7.2576000000000001"/>
  </r>
  <r>
    <n v="1743"/>
    <s v="CA-2014-152807"/>
    <x v="3"/>
    <x v="505"/>
    <d v="2014-11-04T00:00:00"/>
    <s v="Standard Class"/>
    <s v="MC-18100"/>
    <s v="Mick Crebagga"/>
    <x v="0"/>
    <x v="0"/>
    <x v="10"/>
    <x v="9"/>
    <x v="11"/>
    <x v="3"/>
    <s v="FUR-FU-10004415"/>
    <x v="0"/>
    <x v="5"/>
    <s v="Stacking Tray, Side-Loading, Legal, Smoke"/>
    <n v="7.168000000000001"/>
    <n v="2"/>
    <n v="0.2"/>
    <n v="0.98559999999999937"/>
  </r>
  <r>
    <n v="1744"/>
    <s v="CA-2014-152807"/>
    <x v="3"/>
    <x v="505"/>
    <d v="2014-11-04T00:00:00"/>
    <s v="Standard Class"/>
    <s v="MC-18100"/>
    <s v="Mick Crebagga"/>
    <x v="0"/>
    <x v="0"/>
    <x v="10"/>
    <x v="9"/>
    <x v="11"/>
    <x v="3"/>
    <s v="OFF-ST-10002486"/>
    <x v="1"/>
    <x v="4"/>
    <s v="Eldon Shelf Savers Cubes and Bins"/>
    <n v="11.168000000000001"/>
    <n v="2"/>
    <n v="0.2"/>
    <n v="-2.5128000000000008"/>
  </r>
  <r>
    <n v="1745"/>
    <s v="CA-2014-152807"/>
    <x v="3"/>
    <x v="505"/>
    <d v="2014-11-04T00:00:00"/>
    <s v="Standard Class"/>
    <s v="MC-18100"/>
    <s v="Mick Crebagga"/>
    <x v="0"/>
    <x v="0"/>
    <x v="10"/>
    <x v="9"/>
    <x v="11"/>
    <x v="3"/>
    <s v="TEC-AC-10001142"/>
    <x v="2"/>
    <x v="11"/>
    <s v="First Data FD10 PIN Pad"/>
    <n v="442.40000000000003"/>
    <n v="7"/>
    <n v="0.2"/>
    <n v="-55.300000000000068"/>
  </r>
  <r>
    <n v="1746"/>
    <s v="CA-2011-133270"/>
    <x v="2"/>
    <x v="571"/>
    <d v="2011-06-09T00:00:00"/>
    <s v="First Class"/>
    <s v="BM-11785"/>
    <s v="Bryan Mills"/>
    <x v="0"/>
    <x v="0"/>
    <x v="30"/>
    <x v="15"/>
    <x v="144"/>
    <x v="3"/>
    <s v="OFF-AR-10002656"/>
    <x v="1"/>
    <x v="6"/>
    <s v="Sanford Liquid Accent Highlighters"/>
    <n v="13.36"/>
    <n v="2"/>
    <n v="0"/>
    <n v="4.9431999999999992"/>
  </r>
  <r>
    <n v="1747"/>
    <s v="CA-2013-155670"/>
    <x v="0"/>
    <x v="572"/>
    <d v="2013-08-18T00:00:00"/>
    <s v="Second Class"/>
    <s v="EM-14065"/>
    <s v="Erin Mull"/>
    <x v="0"/>
    <x v="0"/>
    <x v="108"/>
    <x v="3"/>
    <x v="222"/>
    <x v="0"/>
    <s v="OFF-BI-10000138"/>
    <x v="1"/>
    <x v="8"/>
    <s v="Acco Translucent Poly Ring Binders"/>
    <n v="11.232000000000001"/>
    <n v="8"/>
    <n v="0.7"/>
    <n v="-8.2367999999999988"/>
  </r>
  <r>
    <n v="1748"/>
    <s v="CA-2013-155670"/>
    <x v="0"/>
    <x v="572"/>
    <d v="2013-08-18T00:00:00"/>
    <s v="Second Class"/>
    <s v="EM-14065"/>
    <s v="Erin Mull"/>
    <x v="0"/>
    <x v="0"/>
    <x v="108"/>
    <x v="3"/>
    <x v="222"/>
    <x v="0"/>
    <s v="OFF-PA-10004947"/>
    <x v="1"/>
    <x v="10"/>
    <s v="Staples"/>
    <n v="10.272000000000002"/>
    <n v="3"/>
    <n v="0.2"/>
    <n v="3.2099999999999982"/>
  </r>
  <r>
    <n v="1749"/>
    <s v="US-2011-157406"/>
    <x v="2"/>
    <x v="573"/>
    <d v="2011-04-29T00:00:00"/>
    <s v="Standard Class"/>
    <s v="DA-13450"/>
    <s v="Dianna Arnett"/>
    <x v="2"/>
    <x v="0"/>
    <x v="12"/>
    <x v="5"/>
    <x v="14"/>
    <x v="2"/>
    <s v="OFF-PA-10003543"/>
    <x v="1"/>
    <x v="10"/>
    <s v="Xerox 1985"/>
    <n v="10.368000000000002"/>
    <n v="2"/>
    <n v="0.2"/>
    <n v="3.6288"/>
  </r>
  <r>
    <n v="1750"/>
    <s v="US-2011-157406"/>
    <x v="2"/>
    <x v="573"/>
    <d v="2011-04-29T00:00:00"/>
    <s v="Standard Class"/>
    <s v="DA-13450"/>
    <s v="Dianna Arnett"/>
    <x v="2"/>
    <x v="0"/>
    <x v="12"/>
    <x v="5"/>
    <x v="14"/>
    <x v="2"/>
    <s v="OFF-AR-10002221"/>
    <x v="1"/>
    <x v="6"/>
    <s v="12 Colored Short Pencils"/>
    <n v="6.24"/>
    <n v="3"/>
    <n v="0.2"/>
    <n v="0.54600000000000071"/>
  </r>
  <r>
    <n v="1751"/>
    <s v="CA-2012-139094"/>
    <x v="1"/>
    <x v="6"/>
    <d v="2012-11-27T00:00:00"/>
    <s v="Standard Class"/>
    <s v="MO-17800"/>
    <s v="Meg O'Connel"/>
    <x v="2"/>
    <x v="0"/>
    <x v="52"/>
    <x v="5"/>
    <x v="65"/>
    <x v="2"/>
    <s v="FUR-TA-10004607"/>
    <x v="0"/>
    <x v="3"/>
    <s v="Hon 2111 Invitation Series Straight Table"/>
    <n v="206.96200000000002"/>
    <n v="2"/>
    <n v="0.3"/>
    <n v="-32.522600000000011"/>
  </r>
  <r>
    <n v="1752"/>
    <s v="CA-2014-168837"/>
    <x v="3"/>
    <x v="336"/>
    <d v="2014-10-18T00:00:00"/>
    <s v="First Class"/>
    <s v="JW-15955"/>
    <s v="Joni Wasserman"/>
    <x v="0"/>
    <x v="0"/>
    <x v="182"/>
    <x v="1"/>
    <x v="232"/>
    <x v="1"/>
    <s v="FUR-FU-10001918"/>
    <x v="0"/>
    <x v="5"/>
    <s v="C-Line Cubicle Keepers Polyproplyene Holder With Velcro Backings"/>
    <n v="9.4600000000000009"/>
    <n v="2"/>
    <n v="0"/>
    <n v="3.6894000000000009"/>
  </r>
  <r>
    <n v="1753"/>
    <s v="CA-2014-116715"/>
    <x v="3"/>
    <x v="574"/>
    <d v="2014-12-06T00:00:00"/>
    <s v="First Class"/>
    <s v="VW-21775"/>
    <s v="Victoria Wilson"/>
    <x v="1"/>
    <x v="0"/>
    <x v="8"/>
    <x v="1"/>
    <x v="34"/>
    <x v="1"/>
    <s v="OFF-ST-10004340"/>
    <x v="1"/>
    <x v="4"/>
    <s v="Fellowes Mobile File Cart, Black"/>
    <n v="559.62"/>
    <n v="9"/>
    <n v="0"/>
    <n v="151.09740000000002"/>
  </r>
  <r>
    <n v="1754"/>
    <s v="CA-2014-116715"/>
    <x v="3"/>
    <x v="574"/>
    <d v="2014-12-06T00:00:00"/>
    <s v="First Class"/>
    <s v="VW-21775"/>
    <s v="Victoria Wilson"/>
    <x v="1"/>
    <x v="0"/>
    <x v="8"/>
    <x v="1"/>
    <x v="34"/>
    <x v="1"/>
    <s v="OFF-PA-10004475"/>
    <x v="1"/>
    <x v="10"/>
    <s v="Xerox 1940"/>
    <n v="109.92"/>
    <n v="2"/>
    <n v="0"/>
    <n v="53.860799999999998"/>
  </r>
  <r>
    <n v="1755"/>
    <s v="CA-2014-116715"/>
    <x v="3"/>
    <x v="574"/>
    <d v="2014-12-06T00:00:00"/>
    <s v="First Class"/>
    <s v="VW-21775"/>
    <s v="Victoria Wilson"/>
    <x v="1"/>
    <x v="0"/>
    <x v="8"/>
    <x v="1"/>
    <x v="34"/>
    <x v="1"/>
    <s v="OFF-PA-10003893"/>
    <x v="1"/>
    <x v="10"/>
    <s v="Xerox 1962"/>
    <n v="8.56"/>
    <n v="2"/>
    <n v="0"/>
    <n v="3.8519999999999994"/>
  </r>
  <r>
    <n v="1756"/>
    <s v="CA-2012-135622"/>
    <x v="1"/>
    <x v="575"/>
    <d v="2012-12-11T00:00:00"/>
    <s v="Second Class"/>
    <s v="TT-21460"/>
    <s v="Tonja Turnell"/>
    <x v="2"/>
    <x v="0"/>
    <x v="5"/>
    <x v="5"/>
    <x v="6"/>
    <x v="2"/>
    <s v="OFF-PA-10000100"/>
    <x v="1"/>
    <x v="10"/>
    <s v="Xerox 1945"/>
    <n v="360.71199999999999"/>
    <n v="11"/>
    <n v="0.2"/>
    <n v="130.75810000000001"/>
  </r>
  <r>
    <n v="1757"/>
    <s v="CA-2012-135622"/>
    <x v="1"/>
    <x v="575"/>
    <d v="2012-12-11T00:00:00"/>
    <s v="Second Class"/>
    <s v="TT-21460"/>
    <s v="Tonja Turnell"/>
    <x v="2"/>
    <x v="0"/>
    <x v="5"/>
    <x v="5"/>
    <x v="6"/>
    <x v="2"/>
    <s v="TEC-PH-10001817"/>
    <x v="2"/>
    <x v="7"/>
    <s v="Wilson Electronics DB Pro Signal Booster"/>
    <n v="1718.4"/>
    <n v="6"/>
    <n v="0.2"/>
    <n v="150.36000000000013"/>
  </r>
  <r>
    <n v="1758"/>
    <s v="US-2012-107349"/>
    <x v="1"/>
    <x v="562"/>
    <d v="2012-07-15T00:00:00"/>
    <s v="First Class"/>
    <s v="SL-20155"/>
    <s v="Sara Luxemburg"/>
    <x v="2"/>
    <x v="0"/>
    <x v="12"/>
    <x v="5"/>
    <x v="14"/>
    <x v="2"/>
    <s v="OFF-BI-10001765"/>
    <x v="1"/>
    <x v="8"/>
    <s v="Wilson Jones Heavy-Duty Casebound Ring Binders with Metal Hinges"/>
    <n v="41.567999999999991"/>
    <n v="6"/>
    <n v="0.8"/>
    <n v="-66.508800000000036"/>
  </r>
  <r>
    <n v="1759"/>
    <s v="CA-2011-139017"/>
    <x v="2"/>
    <x v="218"/>
    <d v="2011-05-17T00:00:00"/>
    <s v="Standard Class"/>
    <s v="RM-19375"/>
    <s v="Raymond Messe"/>
    <x v="0"/>
    <x v="0"/>
    <x v="12"/>
    <x v="5"/>
    <x v="14"/>
    <x v="2"/>
    <s v="TEC-AC-10001013"/>
    <x v="2"/>
    <x v="11"/>
    <s v="Logitech ClearChat Comfort/USB Headset H390"/>
    <n v="46.864000000000004"/>
    <n v="2"/>
    <n v="0.2"/>
    <n v="7.615399999999994"/>
  </r>
  <r>
    <n v="1760"/>
    <s v="CA-2011-141817"/>
    <x v="2"/>
    <x v="576"/>
    <d v="2011-01-13T00:00:00"/>
    <s v="Standard Class"/>
    <s v="MB-18085"/>
    <s v="Mick Brown"/>
    <x v="0"/>
    <x v="0"/>
    <x v="10"/>
    <x v="9"/>
    <x v="105"/>
    <x v="3"/>
    <s v="OFF-AR-10003478"/>
    <x v="1"/>
    <x v="6"/>
    <s v="Avery Hi-Liter EverBold Pen Style Fluorescent Highlighters, 4/Pack"/>
    <n v="19.536000000000001"/>
    <n v="3"/>
    <n v="0.2"/>
    <n v="4.8840000000000003"/>
  </r>
  <r>
    <n v="1761"/>
    <s v="CA-2012-130785"/>
    <x v="1"/>
    <x v="577"/>
    <d v="2012-09-09T00:00:00"/>
    <s v="Standard Class"/>
    <s v="AG-10900"/>
    <s v="Arthur Gainer"/>
    <x v="0"/>
    <x v="0"/>
    <x v="70"/>
    <x v="1"/>
    <x v="188"/>
    <x v="1"/>
    <s v="FUR-BO-10000330"/>
    <x v="0"/>
    <x v="0"/>
    <s v="Sauder Camden County Barrister Bookcase, Planked Cherry Finish"/>
    <n v="411.33199999999999"/>
    <n v="4"/>
    <n v="0.15"/>
    <n v="-4.8391999999999769"/>
  </r>
  <r>
    <n v="1762"/>
    <s v="CA-2012-130785"/>
    <x v="1"/>
    <x v="577"/>
    <d v="2012-09-09T00:00:00"/>
    <s v="Standard Class"/>
    <s v="AG-10900"/>
    <s v="Arthur Gainer"/>
    <x v="0"/>
    <x v="0"/>
    <x v="70"/>
    <x v="1"/>
    <x v="188"/>
    <x v="1"/>
    <s v="OFF-BI-10001900"/>
    <x v="1"/>
    <x v="8"/>
    <s v="DXL Angle-View Binders with Locking Rings, Black"/>
    <n v="28.752000000000002"/>
    <n v="6"/>
    <n v="0.2"/>
    <n v="9.7037999999999993"/>
  </r>
  <r>
    <n v="1763"/>
    <s v="CA-2012-130785"/>
    <x v="1"/>
    <x v="577"/>
    <d v="2012-09-09T00:00:00"/>
    <s v="Standard Class"/>
    <s v="AG-10900"/>
    <s v="Arthur Gainer"/>
    <x v="0"/>
    <x v="0"/>
    <x v="70"/>
    <x v="1"/>
    <x v="188"/>
    <x v="1"/>
    <s v="FUR-BO-10003159"/>
    <x v="0"/>
    <x v="0"/>
    <s v="Sauder Camden County Collection Libraries, Planked Cherry Finish"/>
    <n v="293.19900000000001"/>
    <n v="3"/>
    <n v="0.15"/>
    <n v="-20.696400000000025"/>
  </r>
  <r>
    <n v="1764"/>
    <s v="CA-2013-110254"/>
    <x v="0"/>
    <x v="578"/>
    <d v="2013-08-09T00:00:00"/>
    <s v="Standard Class"/>
    <s v="ML-17755"/>
    <s v="Max Ludwig"/>
    <x v="2"/>
    <x v="0"/>
    <x v="244"/>
    <x v="17"/>
    <x v="302"/>
    <x v="0"/>
    <s v="OFF-SU-10002573"/>
    <x v="1"/>
    <x v="14"/>
    <s v="Acme 10&quot; Easy Grip Assistive Scissors"/>
    <n v="35.06"/>
    <n v="2"/>
    <n v="0"/>
    <n v="10.517999999999997"/>
  </r>
  <r>
    <n v="1765"/>
    <s v="CA-2013-110254"/>
    <x v="0"/>
    <x v="578"/>
    <d v="2013-08-09T00:00:00"/>
    <s v="Standard Class"/>
    <s v="ML-17755"/>
    <s v="Max Ludwig"/>
    <x v="2"/>
    <x v="0"/>
    <x v="244"/>
    <x v="17"/>
    <x v="302"/>
    <x v="0"/>
    <s v="OFF-LA-10004484"/>
    <x v="1"/>
    <x v="2"/>
    <s v="Avery 476"/>
    <n v="4.13"/>
    <n v="1"/>
    <n v="0"/>
    <n v="1.8997999999999999"/>
  </r>
  <r>
    <n v="1766"/>
    <s v="CA-2013-110254"/>
    <x v="0"/>
    <x v="578"/>
    <d v="2013-08-09T00:00:00"/>
    <s v="Standard Class"/>
    <s v="ML-17755"/>
    <s v="Max Ludwig"/>
    <x v="2"/>
    <x v="0"/>
    <x v="244"/>
    <x v="17"/>
    <x v="302"/>
    <x v="0"/>
    <s v="FUR-FU-10001591"/>
    <x v="0"/>
    <x v="5"/>
    <s v="Advantus Panel Wall Certificate Holder - 8.5x11"/>
    <n v="109.8"/>
    <n v="9"/>
    <n v="0"/>
    <n v="46.116000000000007"/>
  </r>
  <r>
    <n v="1767"/>
    <s v="CA-2013-110254"/>
    <x v="0"/>
    <x v="578"/>
    <d v="2013-08-09T00:00:00"/>
    <s v="Standard Class"/>
    <s v="ML-17755"/>
    <s v="Max Ludwig"/>
    <x v="2"/>
    <x v="0"/>
    <x v="244"/>
    <x v="17"/>
    <x v="302"/>
    <x v="0"/>
    <s v="OFF-LA-10002034"/>
    <x v="1"/>
    <x v="2"/>
    <s v="Avery 478"/>
    <n v="9.82"/>
    <n v="2"/>
    <n v="0"/>
    <n v="4.8117999999999999"/>
  </r>
  <r>
    <n v="1768"/>
    <s v="US-2011-158057"/>
    <x v="2"/>
    <x v="579"/>
    <d v="2011-03-26T00:00:00"/>
    <s v="Standard Class"/>
    <s v="CC-12685"/>
    <s v="Craig Carroll"/>
    <x v="0"/>
    <x v="0"/>
    <x v="247"/>
    <x v="3"/>
    <x v="306"/>
    <x v="0"/>
    <s v="OFF-BI-10004410"/>
    <x v="1"/>
    <x v="8"/>
    <s v="C-Line Peel &amp; Stick Add-On Filing Pockets, 8-3/4 x 5-1/8, 10/Pack"/>
    <n v="7.644000000000001"/>
    <n v="4"/>
    <n v="0.7"/>
    <n v="-5.8603999999999985"/>
  </r>
  <r>
    <n v="1769"/>
    <s v="US-2011-158057"/>
    <x v="2"/>
    <x v="579"/>
    <d v="2011-03-26T00:00:00"/>
    <s v="Standard Class"/>
    <s v="CC-12685"/>
    <s v="Craig Carroll"/>
    <x v="0"/>
    <x v="0"/>
    <x v="247"/>
    <x v="3"/>
    <x v="306"/>
    <x v="0"/>
    <s v="OFF-BI-10002735"/>
    <x v="1"/>
    <x v="8"/>
    <s v="GBC Prestige Therm-A-Bind Covers"/>
    <n v="51.465000000000018"/>
    <n v="5"/>
    <n v="0.7"/>
    <n v="-39.456499999999991"/>
  </r>
  <r>
    <n v="1770"/>
    <s v="CA-2014-146024"/>
    <x v="3"/>
    <x v="580"/>
    <d v="2014-03-09T00:00:00"/>
    <s v="Standard Class"/>
    <s v="SC-20770"/>
    <s v="Stewart Carmichael"/>
    <x v="1"/>
    <x v="0"/>
    <x v="61"/>
    <x v="5"/>
    <x v="176"/>
    <x v="2"/>
    <s v="OFF-SU-10001935"/>
    <x v="1"/>
    <x v="14"/>
    <s v="Staples"/>
    <n v="6.9760000000000009"/>
    <n v="4"/>
    <n v="0.2"/>
    <n v="-1.3952000000000013"/>
  </r>
  <r>
    <n v="1771"/>
    <s v="CA-2014-146024"/>
    <x v="3"/>
    <x v="580"/>
    <d v="2014-03-09T00:00:00"/>
    <s v="Standard Class"/>
    <s v="SC-20770"/>
    <s v="Stewart Carmichael"/>
    <x v="1"/>
    <x v="0"/>
    <x v="61"/>
    <x v="5"/>
    <x v="176"/>
    <x v="2"/>
    <s v="OFF-BI-10003291"/>
    <x v="1"/>
    <x v="8"/>
    <s v="Wilson Jones Leather-Like Binders with DublLock Round Rings"/>
    <n v="12.221999999999998"/>
    <n v="7"/>
    <n v="0.8"/>
    <n v="-20.166300000000007"/>
  </r>
  <r>
    <n v="1772"/>
    <s v="CA-2013-129686"/>
    <x v="0"/>
    <x v="581"/>
    <d v="2013-11-30T00:00:00"/>
    <s v="Second Class"/>
    <s v="GG-14650"/>
    <s v="Greg Guthrie"/>
    <x v="1"/>
    <x v="0"/>
    <x v="22"/>
    <x v="10"/>
    <x v="36"/>
    <x v="2"/>
    <s v="OFF-ST-10004337"/>
    <x v="1"/>
    <x v="4"/>
    <s v="SAFCO Commercial Wire Shelving, 72h"/>
    <n v="97.984000000000009"/>
    <n v="2"/>
    <n v="0.2"/>
    <n v="-24.496000000000002"/>
  </r>
  <r>
    <n v="1773"/>
    <s v="CA-2013-129686"/>
    <x v="0"/>
    <x v="581"/>
    <d v="2013-11-30T00:00:00"/>
    <s v="Second Class"/>
    <s v="GG-14650"/>
    <s v="Greg Guthrie"/>
    <x v="1"/>
    <x v="0"/>
    <x v="22"/>
    <x v="10"/>
    <x v="36"/>
    <x v="2"/>
    <s v="TEC-AC-10001266"/>
    <x v="2"/>
    <x v="11"/>
    <s v="Memorex Micro Travel Drive 8 GB"/>
    <n v="62.400000000000006"/>
    <n v="6"/>
    <n v="0.2"/>
    <n v="19.499999999999993"/>
  </r>
  <r>
    <n v="1774"/>
    <s v="CA-2011-118976"/>
    <x v="2"/>
    <x v="582"/>
    <d v="2011-05-03T00:00:00"/>
    <s v="Standard Class"/>
    <s v="MY-18295"/>
    <s v="Muhammed Yedwab"/>
    <x v="1"/>
    <x v="0"/>
    <x v="248"/>
    <x v="39"/>
    <x v="307"/>
    <x v="3"/>
    <s v="OFF-BI-10001628"/>
    <x v="1"/>
    <x v="8"/>
    <s v="Acco Data Flex Cable Posts For Top &amp; Bottom Load Binders, 6&quot; Capacity"/>
    <n v="20.86"/>
    <n v="2"/>
    <n v="0"/>
    <n v="9.3869999999999987"/>
  </r>
  <r>
    <n v="1775"/>
    <s v="CA-2011-118976"/>
    <x v="2"/>
    <x v="582"/>
    <d v="2011-05-03T00:00:00"/>
    <s v="Standard Class"/>
    <s v="MY-18295"/>
    <s v="Muhammed Yedwab"/>
    <x v="1"/>
    <x v="0"/>
    <x v="248"/>
    <x v="39"/>
    <x v="307"/>
    <x v="3"/>
    <s v="OFF-ST-10000877"/>
    <x v="1"/>
    <x v="4"/>
    <s v="Recycled Steel Personal File for Standard File Folders"/>
    <n v="497.61"/>
    <n v="9"/>
    <n v="0"/>
    <n v="129.37860000000001"/>
  </r>
  <r>
    <n v="1776"/>
    <s v="CA-2011-118976"/>
    <x v="2"/>
    <x v="582"/>
    <d v="2011-05-03T00:00:00"/>
    <s v="Standard Class"/>
    <s v="MY-18295"/>
    <s v="Muhammed Yedwab"/>
    <x v="1"/>
    <x v="0"/>
    <x v="248"/>
    <x v="39"/>
    <x v="307"/>
    <x v="3"/>
    <s v="OFF-AR-10004752"/>
    <x v="1"/>
    <x v="6"/>
    <s v="Blackstonian Pencils"/>
    <n v="5.34"/>
    <n v="2"/>
    <n v="0"/>
    <n v="1.4952000000000001"/>
  </r>
  <r>
    <n v="1777"/>
    <s v="CA-2011-118976"/>
    <x v="2"/>
    <x v="582"/>
    <d v="2011-05-03T00:00:00"/>
    <s v="Standard Class"/>
    <s v="MY-18295"/>
    <s v="Muhammed Yedwab"/>
    <x v="1"/>
    <x v="0"/>
    <x v="248"/>
    <x v="39"/>
    <x v="307"/>
    <x v="3"/>
    <s v="OFF-LA-10000452"/>
    <x v="1"/>
    <x v="2"/>
    <s v="Avery 488"/>
    <n v="3.15"/>
    <n v="1"/>
    <n v="0"/>
    <n v="1.512"/>
  </r>
  <r>
    <n v="1778"/>
    <s v="CA-2012-105347"/>
    <x v="1"/>
    <x v="27"/>
    <d v="2012-11-28T00:00:00"/>
    <s v="Standard Class"/>
    <s v="DP-13000"/>
    <s v="Darren Powers"/>
    <x v="0"/>
    <x v="0"/>
    <x v="1"/>
    <x v="1"/>
    <x v="25"/>
    <x v="1"/>
    <s v="OFF-PA-10000675"/>
    <x v="1"/>
    <x v="10"/>
    <s v="Xerox 1919"/>
    <n v="368.91"/>
    <n v="9"/>
    <n v="0"/>
    <n v="180.76590000000002"/>
  </r>
  <r>
    <n v="1779"/>
    <s v="CA-2012-105347"/>
    <x v="1"/>
    <x v="27"/>
    <d v="2012-11-28T00:00:00"/>
    <s v="Standard Class"/>
    <s v="DP-13000"/>
    <s v="Darren Powers"/>
    <x v="0"/>
    <x v="0"/>
    <x v="1"/>
    <x v="1"/>
    <x v="25"/>
    <x v="1"/>
    <s v="OFF-AR-10003045"/>
    <x v="1"/>
    <x v="6"/>
    <s v="Prang Colored Pencils"/>
    <n v="14.7"/>
    <n v="5"/>
    <n v="0"/>
    <n v="6.6150000000000002"/>
  </r>
  <r>
    <n v="1780"/>
    <s v="CA-2013-124667"/>
    <x v="0"/>
    <x v="583"/>
    <d v="2013-11-17T00:00:00"/>
    <s v="Standard Class"/>
    <s v="BD-11770"/>
    <s v="Bryan Davis"/>
    <x v="0"/>
    <x v="0"/>
    <x v="20"/>
    <x v="15"/>
    <x v="164"/>
    <x v="3"/>
    <s v="TEC-AC-10003447"/>
    <x v="2"/>
    <x v="11"/>
    <s v="Micropad Numeric Keypads"/>
    <n v="59.97"/>
    <n v="3"/>
    <n v="0"/>
    <n v="14.992499999999996"/>
  </r>
  <r>
    <n v="1781"/>
    <s v="CA-2013-124667"/>
    <x v="0"/>
    <x v="583"/>
    <d v="2013-11-17T00:00:00"/>
    <s v="Standard Class"/>
    <s v="BD-11770"/>
    <s v="Bryan Davis"/>
    <x v="0"/>
    <x v="0"/>
    <x v="20"/>
    <x v="15"/>
    <x v="164"/>
    <x v="3"/>
    <s v="OFF-ST-10002276"/>
    <x v="1"/>
    <x v="4"/>
    <s v="Safco Steel Mobile File Cart"/>
    <n v="83.36"/>
    <n v="1"/>
    <n v="0"/>
    <n v="20.840000000000003"/>
  </r>
  <r>
    <n v="1782"/>
    <s v="CA-2012-111094"/>
    <x v="1"/>
    <x v="584"/>
    <d v="2012-07-13T00:00:00"/>
    <s v="Standard Class"/>
    <s v="CB-12535"/>
    <s v="Claudia Bergmann"/>
    <x v="1"/>
    <x v="0"/>
    <x v="47"/>
    <x v="31"/>
    <x v="117"/>
    <x v="3"/>
    <s v="OFF-PA-10001609"/>
    <x v="1"/>
    <x v="10"/>
    <s v="Tops Wirebound Message Log Books"/>
    <n v="6.58"/>
    <n v="2"/>
    <n v="0"/>
    <n v="3.0267999999999997"/>
  </r>
  <r>
    <n v="1783"/>
    <s v="CA-2012-111094"/>
    <x v="1"/>
    <x v="584"/>
    <d v="2012-07-13T00:00:00"/>
    <s v="Standard Class"/>
    <s v="CB-12535"/>
    <s v="Claudia Bergmann"/>
    <x v="1"/>
    <x v="0"/>
    <x v="47"/>
    <x v="31"/>
    <x v="117"/>
    <x v="3"/>
    <s v="OFF-BI-10001597"/>
    <x v="1"/>
    <x v="8"/>
    <s v="Wilson Jones Ledger-Size, Piano-Hinge Binder, 2&quot;, Blue"/>
    <n v="122.94"/>
    <n v="3"/>
    <n v="0"/>
    <n v="59.011199999999988"/>
  </r>
  <r>
    <n v="1784"/>
    <s v="CA-2014-166317"/>
    <x v="3"/>
    <x v="585"/>
    <d v="2014-09-27T00:00:00"/>
    <s v="Standard Class"/>
    <s v="JE-15610"/>
    <s v="Jim Epp"/>
    <x v="1"/>
    <x v="0"/>
    <x v="158"/>
    <x v="6"/>
    <x v="201"/>
    <x v="2"/>
    <s v="OFF-PA-10004475"/>
    <x v="1"/>
    <x v="10"/>
    <s v="Xerox 1940"/>
    <n v="219.84"/>
    <n v="4"/>
    <n v="0"/>
    <n v="107.7216"/>
  </r>
  <r>
    <n v="1785"/>
    <s v="CA-2014-166317"/>
    <x v="3"/>
    <x v="585"/>
    <d v="2014-09-27T00:00:00"/>
    <s v="Standard Class"/>
    <s v="JE-15610"/>
    <s v="Jim Epp"/>
    <x v="1"/>
    <x v="0"/>
    <x v="158"/>
    <x v="6"/>
    <x v="201"/>
    <x v="2"/>
    <s v="TEC-AC-10004510"/>
    <x v="2"/>
    <x v="11"/>
    <s v="Logitech Desktop MK120 Mouse and keyboard Combo"/>
    <n v="98.16"/>
    <n v="6"/>
    <n v="0"/>
    <n v="9.8159999999999954"/>
  </r>
  <r>
    <n v="1786"/>
    <s v="CA-2014-166317"/>
    <x v="3"/>
    <x v="585"/>
    <d v="2014-09-27T00:00:00"/>
    <s v="Standard Class"/>
    <s v="JE-15610"/>
    <s v="Jim Epp"/>
    <x v="1"/>
    <x v="0"/>
    <x v="158"/>
    <x v="6"/>
    <x v="201"/>
    <x v="2"/>
    <s v="OFF-BI-10002976"/>
    <x v="1"/>
    <x v="8"/>
    <s v="ACCOHIDE Binder by Acco"/>
    <n v="33.04"/>
    <n v="8"/>
    <n v="0"/>
    <n v="15.5288"/>
  </r>
  <r>
    <n v="1787"/>
    <s v="CA-2014-166317"/>
    <x v="3"/>
    <x v="585"/>
    <d v="2014-09-27T00:00:00"/>
    <s v="Standard Class"/>
    <s v="JE-15610"/>
    <s v="Jim Epp"/>
    <x v="1"/>
    <x v="0"/>
    <x v="158"/>
    <x v="6"/>
    <x v="201"/>
    <x v="2"/>
    <s v="TEC-PH-10001615"/>
    <x v="2"/>
    <x v="7"/>
    <s v="AT&amp;T CL82213"/>
    <n v="86.97"/>
    <n v="3"/>
    <n v="0"/>
    <n v="25.221299999999989"/>
  </r>
  <r>
    <n v="1788"/>
    <s v="CA-2012-154326"/>
    <x v="1"/>
    <x v="586"/>
    <d v="2012-02-19T00:00:00"/>
    <s v="Standard Class"/>
    <s v="RP-19855"/>
    <s v="Roy Phan"/>
    <x v="1"/>
    <x v="0"/>
    <x v="249"/>
    <x v="6"/>
    <x v="308"/>
    <x v="2"/>
    <s v="TEC-PH-10001819"/>
    <x v="2"/>
    <x v="7"/>
    <s v="Innergie mMini Combo Duo USB Travel Charging Kit"/>
    <n v="134.97"/>
    <n v="3"/>
    <n v="0"/>
    <n v="64.785599999999988"/>
  </r>
  <r>
    <n v="1789"/>
    <s v="CA-2012-154326"/>
    <x v="1"/>
    <x v="586"/>
    <d v="2012-02-19T00:00:00"/>
    <s v="Standard Class"/>
    <s v="RP-19855"/>
    <s v="Roy Phan"/>
    <x v="1"/>
    <x v="0"/>
    <x v="249"/>
    <x v="6"/>
    <x v="308"/>
    <x v="2"/>
    <s v="TEC-PH-10000560"/>
    <x v="2"/>
    <x v="7"/>
    <s v="Samsung Galaxy S III - 16GB - pebble blue (T-Mobile)"/>
    <n v="699.98"/>
    <n v="2"/>
    <n v="0"/>
    <n v="195.99440000000004"/>
  </r>
  <r>
    <n v="1790"/>
    <s v="CA-2012-154326"/>
    <x v="1"/>
    <x v="586"/>
    <d v="2012-02-19T00:00:00"/>
    <s v="Standard Class"/>
    <s v="RP-19855"/>
    <s v="Roy Phan"/>
    <x v="1"/>
    <x v="0"/>
    <x v="249"/>
    <x v="6"/>
    <x v="308"/>
    <x v="2"/>
    <s v="TEC-AC-10004568"/>
    <x v="2"/>
    <x v="11"/>
    <s v="Maxell LTO Ultrium - 800 GB"/>
    <n v="139.94999999999999"/>
    <n v="5"/>
    <n v="0"/>
    <n v="26.590499999999988"/>
  </r>
  <r>
    <n v="1791"/>
    <s v="CA-2011-102008"/>
    <x v="2"/>
    <x v="587"/>
    <d v="2011-10-04T00:00:00"/>
    <s v="Standard Class"/>
    <s v="RA-19915"/>
    <s v="Russell Applegate"/>
    <x v="0"/>
    <x v="0"/>
    <x v="20"/>
    <x v="15"/>
    <x v="164"/>
    <x v="3"/>
    <s v="OFF-PA-10004092"/>
    <x v="1"/>
    <x v="10"/>
    <s v="Tops Green Bar Computer Printout Paper"/>
    <n v="48.94"/>
    <n v="1"/>
    <n v="0"/>
    <n v="24.47"/>
  </r>
  <r>
    <n v="1792"/>
    <s v="CA-2011-120474"/>
    <x v="2"/>
    <x v="588"/>
    <d v="2011-12-03T00:00:00"/>
    <s v="First Class"/>
    <s v="RP-19390"/>
    <s v="Resi Pölking"/>
    <x v="0"/>
    <x v="0"/>
    <x v="6"/>
    <x v="6"/>
    <x v="7"/>
    <x v="2"/>
    <s v="FUR-CH-10001854"/>
    <x v="0"/>
    <x v="1"/>
    <s v="Office Star - Professional Matrix Back Chair with 2-to-1 Synchro Tilt and Mesh Fabric Seat"/>
    <n v="2807.84"/>
    <n v="8"/>
    <n v="0"/>
    <n v="673.88160000000016"/>
  </r>
  <r>
    <n v="1793"/>
    <s v="CA-2011-120474"/>
    <x v="2"/>
    <x v="588"/>
    <d v="2011-12-03T00:00:00"/>
    <s v="First Class"/>
    <s v="RP-19390"/>
    <s v="Resi Pölking"/>
    <x v="0"/>
    <x v="0"/>
    <x v="6"/>
    <x v="6"/>
    <x v="7"/>
    <x v="2"/>
    <s v="OFF-AR-10000475"/>
    <x v="1"/>
    <x v="6"/>
    <s v="Hunt BOSTON Vista Battery-Operated Pencil Sharpener, Black"/>
    <n v="46.64"/>
    <n v="4"/>
    <n v="0"/>
    <n v="12.592800000000004"/>
  </r>
  <r>
    <n v="1794"/>
    <s v="CA-2011-104773"/>
    <x v="2"/>
    <x v="589"/>
    <d v="2011-12-13T00:00:00"/>
    <s v="Standard Class"/>
    <s v="TB-21175"/>
    <s v="Thomas Boland"/>
    <x v="1"/>
    <x v="0"/>
    <x v="12"/>
    <x v="5"/>
    <x v="16"/>
    <x v="2"/>
    <s v="OFF-ST-10000777"/>
    <x v="1"/>
    <x v="4"/>
    <s v="Companion Letter/Legal File, Black"/>
    <n v="60.415999999999997"/>
    <n v="2"/>
    <n v="0.2"/>
    <n v="6.0416000000000025"/>
  </r>
  <r>
    <n v="1795"/>
    <s v="CA-2013-140774"/>
    <x v="0"/>
    <x v="64"/>
    <d v="2013-09-11T00:00:00"/>
    <s v="Standard Class"/>
    <s v="BE-11455"/>
    <s v="Brad Eason"/>
    <x v="2"/>
    <x v="0"/>
    <x v="250"/>
    <x v="41"/>
    <x v="309"/>
    <x v="2"/>
    <s v="OFF-AR-10004022"/>
    <x v="1"/>
    <x v="6"/>
    <s v="Panasonic KP-380BK Classic Electric Pencil Sharpener"/>
    <n v="107.94"/>
    <n v="3"/>
    <n v="0"/>
    <n v="26.984999999999992"/>
  </r>
  <r>
    <n v="1796"/>
    <s v="US-2014-139465"/>
    <x v="3"/>
    <x v="151"/>
    <d v="2014-08-31T00:00:00"/>
    <s v="First Class"/>
    <s v="MR-17545"/>
    <s v="Mathew Reese"/>
    <x v="2"/>
    <x v="0"/>
    <x v="20"/>
    <x v="15"/>
    <x v="23"/>
    <x v="3"/>
    <s v="OFF-ST-10002352"/>
    <x v="1"/>
    <x v="4"/>
    <s v="Iris Project Case"/>
    <n v="63.84"/>
    <n v="8"/>
    <n v="0"/>
    <n v="16.598399999999998"/>
  </r>
  <r>
    <n v="1797"/>
    <s v="US-2014-139465"/>
    <x v="3"/>
    <x v="151"/>
    <d v="2014-08-31T00:00:00"/>
    <s v="First Class"/>
    <s v="MR-17545"/>
    <s v="Mathew Reese"/>
    <x v="2"/>
    <x v="0"/>
    <x v="20"/>
    <x v="15"/>
    <x v="23"/>
    <x v="3"/>
    <s v="TEC-PH-10000455"/>
    <x v="2"/>
    <x v="7"/>
    <s v="GE 30522EE2"/>
    <n v="347.96999999999997"/>
    <n v="3"/>
    <n v="0"/>
    <n v="100.91129999999997"/>
  </r>
  <r>
    <n v="1798"/>
    <s v="US-2014-139465"/>
    <x v="3"/>
    <x v="151"/>
    <d v="2014-08-31T00:00:00"/>
    <s v="First Class"/>
    <s v="MR-17545"/>
    <s v="Mathew Reese"/>
    <x v="2"/>
    <x v="0"/>
    <x v="20"/>
    <x v="15"/>
    <x v="23"/>
    <x v="3"/>
    <s v="OFF-BI-10003910"/>
    <x v="1"/>
    <x v="8"/>
    <s v="DXL Angle-View Binders with Locking Rings by Samsill"/>
    <n v="37.008000000000003"/>
    <n v="6"/>
    <n v="0.2"/>
    <n v="11.565"/>
  </r>
  <r>
    <n v="1799"/>
    <s v="CA-2013-100965"/>
    <x v="0"/>
    <x v="274"/>
    <d v="2013-07-12T00:00:00"/>
    <s v="Standard Class"/>
    <s v="RM-19375"/>
    <s v="Raymond Messe"/>
    <x v="0"/>
    <x v="0"/>
    <x v="49"/>
    <x v="1"/>
    <x v="58"/>
    <x v="1"/>
    <s v="FUR-FU-10003039"/>
    <x v="0"/>
    <x v="5"/>
    <s v="Howard Miller 11-1/2&quot; Diameter Grantwood Wall Clock"/>
    <n v="215.65"/>
    <n v="5"/>
    <n v="0"/>
    <n v="73.320999999999998"/>
  </r>
  <r>
    <n v="1800"/>
    <s v="CA-2013-121034"/>
    <x v="0"/>
    <x v="590"/>
    <d v="2013-08-11T00:00:00"/>
    <s v="Second Class"/>
    <s v="JF-15565"/>
    <s v="Jill Fjeld"/>
    <x v="0"/>
    <x v="0"/>
    <x v="61"/>
    <x v="5"/>
    <x v="176"/>
    <x v="2"/>
    <s v="OFF-FA-10000585"/>
    <x v="1"/>
    <x v="13"/>
    <s v="OIC Bulk Pack Metal Binder Clips"/>
    <n v="11.168000000000001"/>
    <n v="4"/>
    <n v="0.2"/>
    <n v="3.6295999999999995"/>
  </r>
  <r>
    <n v="1801"/>
    <s v="CA-2013-121034"/>
    <x v="0"/>
    <x v="590"/>
    <d v="2013-08-11T00:00:00"/>
    <s v="Second Class"/>
    <s v="JF-15565"/>
    <s v="Jill Fjeld"/>
    <x v="0"/>
    <x v="0"/>
    <x v="61"/>
    <x v="5"/>
    <x v="176"/>
    <x v="2"/>
    <s v="OFF-PA-10001994"/>
    <x v="1"/>
    <x v="10"/>
    <s v="Ink Jet Note and Greeting Cards, 8-1/2&quot; x 5-1/2&quot; Card Size"/>
    <n v="53.952000000000005"/>
    <n v="3"/>
    <n v="0.2"/>
    <n v="17.534399999999998"/>
  </r>
  <r>
    <n v="1802"/>
    <s v="CA-2013-149461"/>
    <x v="0"/>
    <x v="373"/>
    <d v="2013-11-20T00:00:00"/>
    <s v="Standard Class"/>
    <s v="AS-10135"/>
    <s v="Adrian Shami"/>
    <x v="2"/>
    <x v="0"/>
    <x v="109"/>
    <x v="4"/>
    <x v="310"/>
    <x v="1"/>
    <s v="FUR-FU-10004270"/>
    <x v="0"/>
    <x v="5"/>
    <s v="Eldon Image Series Desk Accessories, Burgundy"/>
    <n v="4.18"/>
    <n v="1"/>
    <n v="0"/>
    <n v="1.5047999999999999"/>
  </r>
  <r>
    <n v="1803"/>
    <s v="CA-2014-158379"/>
    <x v="3"/>
    <x v="585"/>
    <d v="2014-09-27T00:00:00"/>
    <s v="Second Class"/>
    <s v="JA-15970"/>
    <s v="Joseph Airdo"/>
    <x v="0"/>
    <x v="0"/>
    <x v="10"/>
    <x v="9"/>
    <x v="63"/>
    <x v="3"/>
    <s v="OFF-BI-10002498"/>
    <x v="1"/>
    <x v="8"/>
    <s v="Clear Mylar Reinforcing Strips"/>
    <n v="5.6070000000000011"/>
    <n v="1"/>
    <n v="0.7"/>
    <n v="-4.2987000000000002"/>
  </r>
  <r>
    <n v="1804"/>
    <s v="CA-2014-158379"/>
    <x v="3"/>
    <x v="585"/>
    <d v="2014-09-27T00:00:00"/>
    <s v="Second Class"/>
    <s v="JA-15970"/>
    <s v="Joseph Airdo"/>
    <x v="0"/>
    <x v="0"/>
    <x v="10"/>
    <x v="9"/>
    <x v="63"/>
    <x v="3"/>
    <s v="OFF-SU-10002881"/>
    <x v="1"/>
    <x v="14"/>
    <s v="Martin Yale Chadless Opener Electric Letter Opener"/>
    <n v="4663.7360000000008"/>
    <n v="7"/>
    <n v="0.2"/>
    <n v="-1049.3406"/>
  </r>
  <r>
    <n v="1805"/>
    <s v="CA-2014-158379"/>
    <x v="3"/>
    <x v="585"/>
    <d v="2014-09-27T00:00:00"/>
    <s v="Second Class"/>
    <s v="JA-15970"/>
    <s v="Joseph Airdo"/>
    <x v="0"/>
    <x v="0"/>
    <x v="10"/>
    <x v="9"/>
    <x v="63"/>
    <x v="3"/>
    <s v="TEC-AC-10002926"/>
    <x v="2"/>
    <x v="11"/>
    <s v="Logitech Wireless Marathon Mouse M705"/>
    <n v="79.984000000000009"/>
    <n v="2"/>
    <n v="0.2"/>
    <n v="22.995400000000004"/>
  </r>
  <r>
    <n v="1806"/>
    <s v="US-2013-116729"/>
    <x v="0"/>
    <x v="591"/>
    <d v="2013-12-29T00:00:00"/>
    <s v="First Class"/>
    <s v="GK-14620"/>
    <s v="Grace Kelly"/>
    <x v="1"/>
    <x v="0"/>
    <x v="1"/>
    <x v="1"/>
    <x v="13"/>
    <x v="1"/>
    <s v="TEC-PH-10002200"/>
    <x v="2"/>
    <x v="7"/>
    <s v="Samsung Galaxy Note 2"/>
    <n v="2575.944"/>
    <n v="7"/>
    <n v="0.2"/>
    <n v="257.59440000000029"/>
  </r>
  <r>
    <n v="1807"/>
    <s v="US-2013-116729"/>
    <x v="0"/>
    <x v="591"/>
    <d v="2013-12-29T00:00:00"/>
    <s v="First Class"/>
    <s v="GK-14620"/>
    <s v="Grace Kelly"/>
    <x v="1"/>
    <x v="0"/>
    <x v="1"/>
    <x v="1"/>
    <x v="13"/>
    <x v="1"/>
    <s v="OFF-PA-10002005"/>
    <x v="1"/>
    <x v="10"/>
    <s v="Xerox 225"/>
    <n v="45.36"/>
    <n v="7"/>
    <n v="0"/>
    <n v="21.772800000000004"/>
  </r>
  <r>
    <n v="1808"/>
    <s v="US-2013-116729"/>
    <x v="0"/>
    <x v="591"/>
    <d v="2013-12-29T00:00:00"/>
    <s v="First Class"/>
    <s v="GK-14620"/>
    <s v="Grace Kelly"/>
    <x v="1"/>
    <x v="0"/>
    <x v="1"/>
    <x v="1"/>
    <x v="13"/>
    <x v="1"/>
    <s v="TEC-AC-10001465"/>
    <x v="2"/>
    <x v="11"/>
    <s v="SanDisk Cruzer 64 GB USB Flash Drive"/>
    <n v="254.24"/>
    <n v="7"/>
    <n v="0"/>
    <n v="76.271999999999977"/>
  </r>
  <r>
    <n v="1809"/>
    <s v="CA-2013-164938"/>
    <x v="0"/>
    <x v="592"/>
    <d v="2013-02-13T00:00:00"/>
    <s v="First Class"/>
    <s v="PB-19210"/>
    <s v="Phillip Breyer"/>
    <x v="1"/>
    <x v="0"/>
    <x v="251"/>
    <x v="26"/>
    <x v="311"/>
    <x v="2"/>
    <s v="TEC-PH-10004897"/>
    <x v="2"/>
    <x v="7"/>
    <s v="Mediabridge Sport Armband iPhone 5s"/>
    <n v="69.930000000000007"/>
    <n v="7"/>
    <n v="0"/>
    <n v="0.69929999999999914"/>
  </r>
  <r>
    <n v="1810"/>
    <s v="CA-2013-165484"/>
    <x v="0"/>
    <x v="248"/>
    <d v="2013-10-30T00:00:00"/>
    <s v="Standard Class"/>
    <s v="HK-14890"/>
    <s v="Heather Kirkland"/>
    <x v="1"/>
    <x v="0"/>
    <x v="22"/>
    <x v="10"/>
    <x v="26"/>
    <x v="2"/>
    <s v="FUR-FU-10001196"/>
    <x v="0"/>
    <x v="5"/>
    <s v="DAX Cubicle Frames - 8x10"/>
    <n v="16.155999999999999"/>
    <n v="7"/>
    <n v="0.6"/>
    <n v="-12.116999999999999"/>
  </r>
  <r>
    <n v="1811"/>
    <s v="CA-2013-165484"/>
    <x v="0"/>
    <x v="248"/>
    <d v="2013-10-30T00:00:00"/>
    <s v="Standard Class"/>
    <s v="HK-14890"/>
    <s v="Heather Kirkland"/>
    <x v="1"/>
    <x v="0"/>
    <x v="22"/>
    <x v="10"/>
    <x v="26"/>
    <x v="2"/>
    <s v="OFF-PA-10000595"/>
    <x v="1"/>
    <x v="10"/>
    <s v="Xerox 1929"/>
    <n v="54.816000000000003"/>
    <n v="3"/>
    <n v="0.2"/>
    <n v="17.815199999999997"/>
  </r>
  <r>
    <n v="1812"/>
    <s v="CA-2011-132612"/>
    <x v="2"/>
    <x v="3"/>
    <d v="2011-06-11T00:00:00"/>
    <s v="Second Class"/>
    <s v="FO-14305"/>
    <s v="Frank Olsen"/>
    <x v="0"/>
    <x v="0"/>
    <x v="193"/>
    <x v="17"/>
    <x v="244"/>
    <x v="0"/>
    <s v="FUR-TA-10004534"/>
    <x v="0"/>
    <x v="3"/>
    <s v="Bevis 44 x 96 Conference Tables"/>
    <n v="1441.3"/>
    <n v="7"/>
    <n v="0"/>
    <n v="245.0209999999999"/>
  </r>
  <r>
    <n v="1813"/>
    <s v="US-2014-161193"/>
    <x v="3"/>
    <x v="225"/>
    <d v="2014-11-27T00:00:00"/>
    <s v="Standard Class"/>
    <s v="BT-11680"/>
    <s v="Brian Thompson"/>
    <x v="0"/>
    <x v="0"/>
    <x v="46"/>
    <x v="24"/>
    <x v="55"/>
    <x v="3"/>
    <s v="FUR-FU-10001861"/>
    <x v="0"/>
    <x v="5"/>
    <s v="Floodlight Indoor Halogen Bulbs, 1 Bulb per Pack, 60 Watts"/>
    <n v="77.599999999999994"/>
    <n v="5"/>
    <n v="0.2"/>
    <n v="28.129999999999995"/>
  </r>
  <r>
    <n v="1814"/>
    <s v="US-2014-161193"/>
    <x v="3"/>
    <x v="225"/>
    <d v="2014-11-27T00:00:00"/>
    <s v="Standard Class"/>
    <s v="BT-11680"/>
    <s v="Brian Thompson"/>
    <x v="0"/>
    <x v="0"/>
    <x v="46"/>
    <x v="24"/>
    <x v="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x v="0"/>
    <x v="1"/>
    <x v="1"/>
    <x v="62"/>
    <x v="1"/>
    <s v="FUR-TA-10002607"/>
    <x v="0"/>
    <x v="3"/>
    <s v="KI Conference Tables"/>
    <n v="170.13600000000002"/>
    <n v="3"/>
    <n v="0.2"/>
    <n v="-8.5067999999999913"/>
  </r>
  <r>
    <n v="1816"/>
    <s v="CA-2012-164833"/>
    <x v="1"/>
    <x v="593"/>
    <d v="2012-06-04T00:00:00"/>
    <s v="Same Day"/>
    <s v="LL-16840"/>
    <s v="Lauren Leatherbury"/>
    <x v="0"/>
    <x v="0"/>
    <x v="4"/>
    <x v="4"/>
    <x v="59"/>
    <x v="1"/>
    <s v="OFF-LA-10000443"/>
    <x v="1"/>
    <x v="2"/>
    <s v="Avery 501"/>
    <n v="7.38"/>
    <n v="2"/>
    <n v="0"/>
    <n v="3.4685999999999999"/>
  </r>
  <r>
    <n v="1817"/>
    <s v="CA-2012-164833"/>
    <x v="1"/>
    <x v="593"/>
    <d v="2012-06-04T00:00:00"/>
    <s v="Same Day"/>
    <s v="LL-16840"/>
    <s v="Lauren Leatherbury"/>
    <x v="0"/>
    <x v="0"/>
    <x v="4"/>
    <x v="4"/>
    <x v="59"/>
    <x v="1"/>
    <s v="OFF-AR-10004685"/>
    <x v="1"/>
    <x v="6"/>
    <s v="Binney &amp; Smith Crayola Metallic Colored Pencils, 8-Color Set"/>
    <n v="9.26"/>
    <n v="2"/>
    <n v="0"/>
    <n v="3.0557999999999996"/>
  </r>
  <r>
    <n v="1818"/>
    <s v="CA-2012-125423"/>
    <x v="1"/>
    <x v="350"/>
    <d v="2012-12-15T00:00:00"/>
    <s v="Second Class"/>
    <s v="MC-17575"/>
    <s v="Matt Collins"/>
    <x v="0"/>
    <x v="0"/>
    <x v="1"/>
    <x v="1"/>
    <x v="1"/>
    <x v="1"/>
    <s v="OFF-LA-10001771"/>
    <x v="1"/>
    <x v="2"/>
    <s v="Avery 513"/>
    <n v="9.9600000000000009"/>
    <n v="2"/>
    <n v="0"/>
    <n v="4.5815999999999999"/>
  </r>
  <r>
    <n v="1819"/>
    <s v="US-2011-130379"/>
    <x v="2"/>
    <x v="594"/>
    <d v="2011-05-29T00:00:00"/>
    <s v="Standard Class"/>
    <s v="JL-15235"/>
    <s v="Janet Lee"/>
    <x v="0"/>
    <x v="0"/>
    <x v="22"/>
    <x v="10"/>
    <x v="36"/>
    <x v="2"/>
    <s v="OFF-AP-10001394"/>
    <x v="1"/>
    <x v="9"/>
    <s v="Harmony Air Purifier"/>
    <n v="75.59999999999998"/>
    <n v="2"/>
    <n v="0.8"/>
    <n v="-166.32000000000005"/>
  </r>
  <r>
    <n v="1820"/>
    <s v="US-2011-130379"/>
    <x v="2"/>
    <x v="594"/>
    <d v="2011-05-29T00:00:00"/>
    <s v="Standard Class"/>
    <s v="JL-15235"/>
    <s v="Janet Lee"/>
    <x v="0"/>
    <x v="0"/>
    <x v="22"/>
    <x v="10"/>
    <x v="36"/>
    <x v="2"/>
    <s v="FUR-FU-10002553"/>
    <x v="0"/>
    <x v="5"/>
    <s v="Electrix Incandescent Magnifying Lamp, Black"/>
    <n v="29.32"/>
    <n v="2"/>
    <n v="0.6"/>
    <n v="-24.188999999999993"/>
  </r>
  <r>
    <n v="1821"/>
    <s v="CA-2013-168956"/>
    <x v="0"/>
    <x v="595"/>
    <d v="2013-02-20T00:00:00"/>
    <s v="Standard Class"/>
    <s v="EA-14035"/>
    <s v="Erin Ashbrook"/>
    <x v="1"/>
    <x v="0"/>
    <x v="22"/>
    <x v="10"/>
    <x v="36"/>
    <x v="2"/>
    <s v="OFF-AP-10004233"/>
    <x v="1"/>
    <x v="9"/>
    <s v="Honeywell Enviracaire Portable Air Cleaner for up to 8 x 10 Room"/>
    <n v="92.063999999999979"/>
    <n v="6"/>
    <n v="0.8"/>
    <n v="-225.55680000000007"/>
  </r>
  <r>
    <n v="1822"/>
    <s v="CA-2013-168956"/>
    <x v="0"/>
    <x v="595"/>
    <d v="2013-02-20T00:00:00"/>
    <s v="Standard Class"/>
    <s v="EA-14035"/>
    <s v="Erin Ashbrook"/>
    <x v="1"/>
    <x v="0"/>
    <x v="22"/>
    <x v="10"/>
    <x v="36"/>
    <x v="2"/>
    <s v="OFF-FA-10000304"/>
    <x v="1"/>
    <x v="13"/>
    <s v="Advantus Push Pins"/>
    <n v="6.9760000000000009"/>
    <n v="4"/>
    <n v="0.2"/>
    <n v="1.8312000000000004"/>
  </r>
  <r>
    <n v="1823"/>
    <s v="CA-2013-168956"/>
    <x v="0"/>
    <x v="595"/>
    <d v="2013-02-20T00:00:00"/>
    <s v="Standard Class"/>
    <s v="EA-14035"/>
    <s v="Erin Ashbrook"/>
    <x v="1"/>
    <x v="0"/>
    <x v="22"/>
    <x v="10"/>
    <x v="36"/>
    <x v="2"/>
    <s v="FUR-CH-10004754"/>
    <x v="0"/>
    <x v="1"/>
    <s v="Global Stack Chair with Arms, Black"/>
    <n v="62.957999999999998"/>
    <n v="3"/>
    <n v="0.3"/>
    <n v="-2.6981999999999999"/>
  </r>
  <r>
    <n v="1824"/>
    <s v="CA-2013-168956"/>
    <x v="0"/>
    <x v="595"/>
    <d v="2013-02-20T00:00:00"/>
    <s v="Standard Class"/>
    <s v="EA-14035"/>
    <s v="Erin Ashbrook"/>
    <x v="1"/>
    <x v="0"/>
    <x v="22"/>
    <x v="10"/>
    <x v="36"/>
    <x v="2"/>
    <s v="OFF-PA-10000809"/>
    <x v="1"/>
    <x v="10"/>
    <s v="Xerox 206"/>
    <n v="5.1840000000000011"/>
    <n v="1"/>
    <n v="0.2"/>
    <n v="1.8144"/>
  </r>
  <r>
    <n v="1825"/>
    <s v="CA-2013-167507"/>
    <x v="0"/>
    <x v="596"/>
    <d v="2013-12-29T00:00:00"/>
    <s v="Standard Class"/>
    <s v="SA-20830"/>
    <s v="Sue Ann Reed"/>
    <x v="0"/>
    <x v="0"/>
    <x v="252"/>
    <x v="21"/>
    <x v="312"/>
    <x v="1"/>
    <s v="OFF-BI-10003694"/>
    <x v="1"/>
    <x v="8"/>
    <s v="Avery 3 1/2&quot; Diskette Storage Pages, 10/Pack"/>
    <n v="31.32"/>
    <n v="10"/>
    <n v="0.7"/>
    <n v="-25.05599999999999"/>
  </r>
  <r>
    <n v="1826"/>
    <s v="CA-2013-167507"/>
    <x v="0"/>
    <x v="596"/>
    <d v="2013-12-29T00:00:00"/>
    <s v="Standard Class"/>
    <s v="SA-20830"/>
    <s v="Sue Ann Reed"/>
    <x v="0"/>
    <x v="0"/>
    <x v="252"/>
    <x v="21"/>
    <x v="312"/>
    <x v="1"/>
    <s v="FUR-FU-10001935"/>
    <x v="0"/>
    <x v="5"/>
    <s v="3M Hangers With Command Adhesive"/>
    <n v="11.840000000000002"/>
    <n v="4"/>
    <n v="0.2"/>
    <n v="3.108000000000001"/>
  </r>
  <r>
    <n v="1827"/>
    <s v="CA-2013-167507"/>
    <x v="0"/>
    <x v="596"/>
    <d v="2013-12-29T00:00:00"/>
    <s v="Standard Class"/>
    <s v="SA-20830"/>
    <s v="Sue Ann Reed"/>
    <x v="0"/>
    <x v="0"/>
    <x v="252"/>
    <x v="21"/>
    <x v="312"/>
    <x v="1"/>
    <s v="FUR-FU-10002878"/>
    <x v="0"/>
    <x v="5"/>
    <s v="Seth Thomas 14&quot; Day/Date Wall Clock"/>
    <n v="22.784000000000002"/>
    <n v="1"/>
    <n v="0.2"/>
    <n v="4.8416000000000006"/>
  </r>
  <r>
    <n v="1828"/>
    <s v="CA-2013-109344"/>
    <x v="0"/>
    <x v="597"/>
    <d v="2013-02-11T00:00:00"/>
    <s v="Second Class"/>
    <s v="CH-12070"/>
    <s v="Cathy Hwang"/>
    <x v="2"/>
    <x v="0"/>
    <x v="253"/>
    <x v="3"/>
    <x v="313"/>
    <x v="0"/>
    <s v="TEC-PH-10002624"/>
    <x v="2"/>
    <x v="7"/>
    <s v="Samsung Galaxy S4 Mini"/>
    <n v="1127.9760000000001"/>
    <n v="3"/>
    <n v="0.2"/>
    <n v="126.8972999999998"/>
  </r>
  <r>
    <n v="1829"/>
    <s v="US-2012-140851"/>
    <x v="1"/>
    <x v="562"/>
    <d v="2012-07-15T00:00:00"/>
    <s v="Second Class"/>
    <s v="ND-18460"/>
    <s v="Neil Ducich"/>
    <x v="1"/>
    <x v="0"/>
    <x v="203"/>
    <x v="32"/>
    <x v="256"/>
    <x v="0"/>
    <s v="OFF-PA-10000019"/>
    <x v="1"/>
    <x v="10"/>
    <s v="Xerox 1931"/>
    <n v="38.880000000000003"/>
    <n v="6"/>
    <n v="0"/>
    <n v="18.662400000000002"/>
  </r>
  <r>
    <n v="1830"/>
    <s v="CA-2011-103373"/>
    <x v="2"/>
    <x v="598"/>
    <d v="2011-05-24T00:00:00"/>
    <s v="Standard Class"/>
    <s v="BS-11755"/>
    <s v="Bruce Stewart"/>
    <x v="0"/>
    <x v="0"/>
    <x v="138"/>
    <x v="24"/>
    <x v="177"/>
    <x v="3"/>
    <s v="TEC-PH-10002885"/>
    <x v="2"/>
    <x v="7"/>
    <s v="Apple iPhone 5"/>
    <n v="779.79600000000005"/>
    <n v="2"/>
    <n v="0.4"/>
    <n v="-168.95579999999995"/>
  </r>
  <r>
    <n v="1831"/>
    <s v="CA-2014-145884"/>
    <x v="3"/>
    <x v="208"/>
    <d v="2014-10-22T00:00:00"/>
    <s v="Same Day"/>
    <s v="SL-20155"/>
    <s v="Sara Luxemburg"/>
    <x v="2"/>
    <x v="0"/>
    <x v="254"/>
    <x v="26"/>
    <x v="314"/>
    <x v="2"/>
    <s v="TEC-PH-10000895"/>
    <x v="2"/>
    <x v="7"/>
    <s v="Polycom VVX 310 VoIP phone"/>
    <n v="1439.92"/>
    <n v="8"/>
    <n v="0"/>
    <n v="374.37920000000008"/>
  </r>
  <r>
    <n v="1832"/>
    <s v="CA-2014-145884"/>
    <x v="3"/>
    <x v="208"/>
    <d v="2014-10-22T00:00:00"/>
    <s v="Same Day"/>
    <s v="SL-20155"/>
    <s v="Sara Luxemburg"/>
    <x v="2"/>
    <x v="0"/>
    <x v="254"/>
    <x v="26"/>
    <x v="314"/>
    <x v="2"/>
    <s v="FUR-TA-10002356"/>
    <x v="0"/>
    <x v="3"/>
    <s v="Bevis Boat-Shaped Conference Table"/>
    <n v="262.11"/>
    <n v="1"/>
    <n v="0"/>
    <n v="62.906399999999991"/>
  </r>
  <r>
    <n v="1833"/>
    <s v="CA-2012-131422"/>
    <x v="1"/>
    <x v="599"/>
    <d v="2012-11-09T00:00:00"/>
    <s v="Standard Class"/>
    <s v="GB-14530"/>
    <s v="George Bell"/>
    <x v="1"/>
    <x v="0"/>
    <x v="53"/>
    <x v="3"/>
    <x v="233"/>
    <x v="0"/>
    <s v="FUR-CH-10001270"/>
    <x v="0"/>
    <x v="1"/>
    <s v="Harbour Creations Steel Folding Chair"/>
    <n v="207"/>
    <n v="3"/>
    <n v="0.2"/>
    <n v="25.874999999999972"/>
  </r>
  <r>
    <n v="1834"/>
    <s v="CA-2014-162691"/>
    <x v="3"/>
    <x v="378"/>
    <d v="2014-08-08T00:00:00"/>
    <s v="Standard Class"/>
    <s v="AS-10045"/>
    <s v="Aaron Smayling"/>
    <x v="1"/>
    <x v="0"/>
    <x v="89"/>
    <x v="5"/>
    <x v="110"/>
    <x v="2"/>
    <s v="TEC-MA-10000488"/>
    <x v="2"/>
    <x v="15"/>
    <s v="Bady BDG101FRU Card Printer"/>
    <n v="1439.982"/>
    <n v="3"/>
    <n v="0.4"/>
    <n v="-263.99670000000026"/>
  </r>
  <r>
    <n v="1835"/>
    <s v="CA-2014-162691"/>
    <x v="3"/>
    <x v="378"/>
    <d v="2014-08-08T00:00:00"/>
    <s v="Standard Class"/>
    <s v="AS-10045"/>
    <s v="Aaron Smayling"/>
    <x v="1"/>
    <x v="0"/>
    <x v="89"/>
    <x v="5"/>
    <x v="110"/>
    <x v="2"/>
    <s v="OFF-PA-10003729"/>
    <x v="1"/>
    <x v="10"/>
    <s v="Xerox 1998"/>
    <n v="36.288000000000011"/>
    <n v="7"/>
    <n v="0.2"/>
    <n v="12.700800000000001"/>
  </r>
  <r>
    <n v="1836"/>
    <s v="CA-2011-141278"/>
    <x v="2"/>
    <x v="261"/>
    <d v="2011-06-24T00:00:00"/>
    <s v="First Class"/>
    <s v="RM-19375"/>
    <s v="Raymond Messe"/>
    <x v="0"/>
    <x v="0"/>
    <x v="255"/>
    <x v="29"/>
    <x v="315"/>
    <x v="3"/>
    <s v="OFF-AR-10003056"/>
    <x v="1"/>
    <x v="6"/>
    <s v="Newell 341"/>
    <n v="21.400000000000002"/>
    <n v="5"/>
    <n v="0"/>
    <n v="6.2059999999999977"/>
  </r>
  <r>
    <n v="1837"/>
    <s v="CA-2014-122693"/>
    <x v="3"/>
    <x v="600"/>
    <d v="2014-02-22T00:00:00"/>
    <s v="Second Class"/>
    <s v="NH-18610"/>
    <s v="Nicole Hansen"/>
    <x v="1"/>
    <x v="0"/>
    <x v="185"/>
    <x v="32"/>
    <x v="235"/>
    <x v="0"/>
    <s v="OFF-AP-10002518"/>
    <x v="1"/>
    <x v="9"/>
    <s v="Kensington 7 Outlet MasterPiece Power Center"/>
    <n v="1245.8599999999999"/>
    <n v="7"/>
    <n v="0"/>
    <n v="361.29939999999988"/>
  </r>
  <r>
    <n v="1838"/>
    <s v="CA-2011-117345"/>
    <x v="2"/>
    <x v="601"/>
    <d v="2011-08-05T00:00:00"/>
    <s v="Standard Class"/>
    <s v="BF-10975"/>
    <s v="Barbara Fisher"/>
    <x v="1"/>
    <x v="0"/>
    <x v="35"/>
    <x v="3"/>
    <x v="43"/>
    <x v="0"/>
    <s v="OFF-LA-10000240"/>
    <x v="1"/>
    <x v="2"/>
    <s v="Self-Adhesive Address Labels for Typewriters by Universal"/>
    <n v="17.544"/>
    <n v="3"/>
    <n v="0.2"/>
    <n v="5.9210999999999983"/>
  </r>
  <r>
    <n v="1839"/>
    <s v="CA-2011-117345"/>
    <x v="2"/>
    <x v="601"/>
    <d v="2011-08-05T00:00:00"/>
    <s v="Standard Class"/>
    <s v="BF-10975"/>
    <s v="Barbara Fisher"/>
    <x v="1"/>
    <x v="0"/>
    <x v="35"/>
    <x v="3"/>
    <x v="43"/>
    <x v="0"/>
    <s v="FUR-FU-10000629"/>
    <x v="0"/>
    <x v="5"/>
    <s v="9-3/4 Diameter Round Wall Clock"/>
    <n v="44.128"/>
    <n v="4"/>
    <n v="0.2"/>
    <n v="12.135200000000001"/>
  </r>
  <r>
    <n v="1840"/>
    <s v="CA-2011-117345"/>
    <x v="2"/>
    <x v="601"/>
    <d v="2011-08-05T00:00:00"/>
    <s v="Standard Class"/>
    <s v="BF-10975"/>
    <s v="Barbara Fisher"/>
    <x v="1"/>
    <x v="0"/>
    <x v="35"/>
    <x v="3"/>
    <x v="43"/>
    <x v="0"/>
    <s v="OFF-AP-10001005"/>
    <x v="1"/>
    <x v="9"/>
    <s v="Honeywell Quietcare HEPA Air Cleaner"/>
    <n v="62.920000000000009"/>
    <n v="1"/>
    <n v="0.2"/>
    <n v="10.224499999999994"/>
  </r>
  <r>
    <n v="1841"/>
    <s v="CA-2011-117345"/>
    <x v="2"/>
    <x v="601"/>
    <d v="2011-08-05T00:00:00"/>
    <s v="Standard Class"/>
    <s v="BF-10975"/>
    <s v="Barbara Fisher"/>
    <x v="1"/>
    <x v="0"/>
    <x v="35"/>
    <x v="3"/>
    <x v="43"/>
    <x v="0"/>
    <s v="OFF-PA-10002377"/>
    <x v="1"/>
    <x v="10"/>
    <s v="Xerox 1916"/>
    <n v="78.304000000000002"/>
    <n v="2"/>
    <n v="0.2"/>
    <n v="29.363999999999997"/>
  </r>
  <r>
    <n v="1842"/>
    <s v="CA-2013-157763"/>
    <x v="0"/>
    <x v="427"/>
    <d v="2013-07-24T00:00:00"/>
    <s v="Standard Class"/>
    <s v="KH-16330"/>
    <s v="Katharine Harms"/>
    <x v="1"/>
    <x v="0"/>
    <x v="256"/>
    <x v="0"/>
    <x v="316"/>
    <x v="0"/>
    <s v="FUR-CH-10000988"/>
    <x v="0"/>
    <x v="1"/>
    <s v="Hon Olson Stacker Stools"/>
    <n v="140.81"/>
    <n v="1"/>
    <n v="0"/>
    <n v="39.4268"/>
  </r>
  <r>
    <n v="1843"/>
    <s v="CA-2012-135391"/>
    <x v="1"/>
    <x v="97"/>
    <d v="2012-02-11T00:00:00"/>
    <s v="Second Class"/>
    <s v="FA-14230"/>
    <s v="Frank Atkinson"/>
    <x v="1"/>
    <x v="0"/>
    <x v="52"/>
    <x v="5"/>
    <x v="65"/>
    <x v="2"/>
    <s v="OFF-LA-10001074"/>
    <x v="1"/>
    <x v="2"/>
    <s v="Round Specialty Laser Printer Labels"/>
    <n v="40.096000000000004"/>
    <n v="4"/>
    <n v="0.2"/>
    <n v="13.532399999999996"/>
  </r>
  <r>
    <n v="1844"/>
    <s v="CA-2012-135391"/>
    <x v="1"/>
    <x v="97"/>
    <d v="2012-02-11T00:00:00"/>
    <s v="Second Class"/>
    <s v="FA-14230"/>
    <s v="Frank Atkinson"/>
    <x v="1"/>
    <x v="0"/>
    <x v="52"/>
    <x v="5"/>
    <x v="65"/>
    <x v="2"/>
    <s v="FUR-FU-10001986"/>
    <x v="0"/>
    <x v="5"/>
    <s v="Dana Fluorescent Magnifying Lamp, White, 36&quot;"/>
    <n v="40.783999999999999"/>
    <n v="2"/>
    <n v="0.6"/>
    <n v="-30.588000000000001"/>
  </r>
  <r>
    <n v="1845"/>
    <s v="US-2014-113852"/>
    <x v="3"/>
    <x v="570"/>
    <d v="2014-08-03T00:00:00"/>
    <s v="Standard Class"/>
    <s v="GW-14605"/>
    <s v="Giulietta Weimer"/>
    <x v="0"/>
    <x v="0"/>
    <x v="4"/>
    <x v="4"/>
    <x v="60"/>
    <x v="1"/>
    <s v="TEC-AC-10003027"/>
    <x v="2"/>
    <x v="11"/>
    <s v="Imation 8GB Mini TravelDrive USB 2.0 Flash Drive"/>
    <n v="90.570000000000007"/>
    <n v="3"/>
    <n v="0"/>
    <n v="11.774100000000004"/>
  </r>
  <r>
    <n v="1846"/>
    <s v="US-2014-158512"/>
    <x v="3"/>
    <x v="602"/>
    <d v="2014-01-18T00:00:00"/>
    <s v="Second Class"/>
    <s v="DA-13450"/>
    <s v="Dianna Arnett"/>
    <x v="2"/>
    <x v="0"/>
    <x v="176"/>
    <x v="40"/>
    <x v="225"/>
    <x v="3"/>
    <s v="OFF-PA-10001804"/>
    <x v="1"/>
    <x v="10"/>
    <s v="Xerox 195"/>
    <n v="40.08"/>
    <n v="6"/>
    <n v="0"/>
    <n v="19.238399999999999"/>
  </r>
  <r>
    <n v="1847"/>
    <s v="US-2014-158512"/>
    <x v="3"/>
    <x v="602"/>
    <d v="2014-01-18T00:00:00"/>
    <s v="Second Class"/>
    <s v="DA-13450"/>
    <s v="Dianna Arnett"/>
    <x v="2"/>
    <x v="0"/>
    <x v="176"/>
    <x v="40"/>
    <x v="225"/>
    <x v="3"/>
    <s v="FUR-FU-10004973"/>
    <x v="0"/>
    <x v="5"/>
    <s v="Flat Face Poster Frame"/>
    <n v="37.68"/>
    <n v="2"/>
    <n v="0"/>
    <n v="15.825600000000001"/>
  </r>
  <r>
    <n v="1848"/>
    <s v="CA-2014-128370"/>
    <x v="3"/>
    <x v="18"/>
    <d v="2014-09-11T00:00:00"/>
    <s v="Same Day"/>
    <s v="FH-14275"/>
    <s v="Frank Hawley"/>
    <x v="1"/>
    <x v="0"/>
    <x v="1"/>
    <x v="1"/>
    <x v="25"/>
    <x v="1"/>
    <s v="FUR-CH-10002602"/>
    <x v="0"/>
    <x v="1"/>
    <s v="DMI Arturo Collection Mission-style Design Wood Chair"/>
    <n v="362.35199999999998"/>
    <n v="3"/>
    <n v="0.2"/>
    <n v="27.176400000000015"/>
  </r>
  <r>
    <n v="1849"/>
    <s v="CA-2014-128370"/>
    <x v="3"/>
    <x v="18"/>
    <d v="2014-09-11T00:00:00"/>
    <s v="Same Day"/>
    <s v="FH-14275"/>
    <s v="Frank Hawley"/>
    <x v="1"/>
    <x v="0"/>
    <x v="1"/>
    <x v="1"/>
    <x v="25"/>
    <x v="1"/>
    <s v="OFF-BI-10004140"/>
    <x v="1"/>
    <x v="8"/>
    <s v="Avery Non-Stick Binders"/>
    <n v="7.1840000000000011"/>
    <n v="2"/>
    <n v="0.2"/>
    <n v="2.2449999999999992"/>
  </r>
  <r>
    <n v="1850"/>
    <s v="CA-2012-160472"/>
    <x v="1"/>
    <x v="603"/>
    <d v="2012-07-25T00:00:00"/>
    <s v="Second Class"/>
    <s v="RK-19300"/>
    <s v="Ralph Kennedy"/>
    <x v="0"/>
    <x v="0"/>
    <x v="257"/>
    <x v="14"/>
    <x v="317"/>
    <x v="2"/>
    <s v="OFF-ST-10000464"/>
    <x v="1"/>
    <x v="4"/>
    <s v="Multi-Use Personal File Cart and Caster Set, Three Stacking Bins"/>
    <n v="34.76"/>
    <n v="1"/>
    <n v="0"/>
    <n v="9.732800000000001"/>
  </r>
  <r>
    <n v="1851"/>
    <s v="CA-2012-160472"/>
    <x v="1"/>
    <x v="603"/>
    <d v="2012-07-25T00:00:00"/>
    <s v="Second Class"/>
    <s v="RK-19300"/>
    <s v="Ralph Kennedy"/>
    <x v="0"/>
    <x v="0"/>
    <x v="257"/>
    <x v="14"/>
    <x v="317"/>
    <x v="2"/>
    <s v="TEC-AC-10002253"/>
    <x v="2"/>
    <x v="11"/>
    <s v="Imation Bio 8GB USB Flash Drive Imation Corp"/>
    <n v="831.2"/>
    <n v="5"/>
    <n v="0"/>
    <n v="124.68000000000004"/>
  </r>
  <r>
    <n v="1852"/>
    <s v="CA-2012-160472"/>
    <x v="1"/>
    <x v="603"/>
    <d v="2012-07-25T00:00:00"/>
    <s v="Second Class"/>
    <s v="RK-19300"/>
    <s v="Ralph Kennedy"/>
    <x v="0"/>
    <x v="0"/>
    <x v="257"/>
    <x v="14"/>
    <x v="317"/>
    <x v="2"/>
    <s v="OFF-PA-10000528"/>
    <x v="1"/>
    <x v="10"/>
    <s v="Xerox 1981"/>
    <n v="26.400000000000002"/>
    <n v="5"/>
    <n v="0"/>
    <n v="11.879999999999999"/>
  </r>
  <r>
    <n v="1853"/>
    <s v="CA-2012-160472"/>
    <x v="1"/>
    <x v="603"/>
    <d v="2012-07-25T00:00:00"/>
    <s v="Second Class"/>
    <s v="RK-19300"/>
    <s v="Ralph Kennedy"/>
    <x v="0"/>
    <x v="0"/>
    <x v="257"/>
    <x v="14"/>
    <x v="317"/>
    <x v="2"/>
    <s v="OFF-EN-10000483"/>
    <x v="1"/>
    <x v="12"/>
    <s v="White Envelopes, White Envelopes with Clear Poly Window"/>
    <n v="106.75"/>
    <n v="7"/>
    <n v="0"/>
    <n v="49.10499999999999"/>
  </r>
  <r>
    <n v="1854"/>
    <s v="CA-2012-160472"/>
    <x v="1"/>
    <x v="603"/>
    <d v="2012-07-25T00:00:00"/>
    <s v="Second Class"/>
    <s v="RK-19300"/>
    <s v="Ralph Kennedy"/>
    <x v="0"/>
    <x v="0"/>
    <x v="257"/>
    <x v="14"/>
    <x v="317"/>
    <x v="2"/>
    <s v="OFF-PA-10003129"/>
    <x v="1"/>
    <x v="10"/>
    <s v="Tops White Computer Printout Paper"/>
    <n v="97.82"/>
    <n v="2"/>
    <n v="0"/>
    <n v="45.975399999999993"/>
  </r>
  <r>
    <n v="1855"/>
    <s v="CA-2012-160472"/>
    <x v="1"/>
    <x v="603"/>
    <d v="2012-07-25T00:00:00"/>
    <s v="Second Class"/>
    <s v="RK-19300"/>
    <s v="Ralph Kennedy"/>
    <x v="0"/>
    <x v="0"/>
    <x v="257"/>
    <x v="14"/>
    <x v="317"/>
    <x v="2"/>
    <s v="OFF-ST-10003442"/>
    <x v="1"/>
    <x v="4"/>
    <s v="Eldon Portable Mobile Manager"/>
    <n v="141.4"/>
    <n v="5"/>
    <n v="0"/>
    <n v="38.177999999999997"/>
  </r>
  <r>
    <n v="1856"/>
    <s v="CA-2011-114643"/>
    <x v="2"/>
    <x v="604"/>
    <d v="2011-06-17T00:00:00"/>
    <s v="Standard Class"/>
    <s v="FM-14215"/>
    <s v="Filia McAdams"/>
    <x v="1"/>
    <x v="0"/>
    <x v="1"/>
    <x v="1"/>
    <x v="3"/>
    <x v="1"/>
    <s v="OFF-AR-10003631"/>
    <x v="1"/>
    <x v="6"/>
    <s v="Staples"/>
    <n v="14.52"/>
    <n v="3"/>
    <n v="0"/>
    <n v="4.7915999999999999"/>
  </r>
  <r>
    <n v="1857"/>
    <s v="US-2014-158218"/>
    <x v="3"/>
    <x v="605"/>
    <d v="2014-05-16T00:00:00"/>
    <s v="Second Class"/>
    <s v="AC-10420"/>
    <s v="Alyssa Crouse"/>
    <x v="1"/>
    <x v="0"/>
    <x v="12"/>
    <x v="5"/>
    <x v="16"/>
    <x v="2"/>
    <s v="OFF-ST-10000563"/>
    <x v="1"/>
    <x v="4"/>
    <s v="Fellowes Bankers Box Stor/Drawer Steel Plus"/>
    <n v="127.92000000000002"/>
    <n v="5"/>
    <n v="0.2"/>
    <n v="-15.990000000000002"/>
  </r>
  <r>
    <n v="1858"/>
    <s v="US-2014-158218"/>
    <x v="3"/>
    <x v="605"/>
    <d v="2014-05-16T00:00:00"/>
    <s v="Second Class"/>
    <s v="AC-10420"/>
    <s v="Alyssa Crouse"/>
    <x v="1"/>
    <x v="0"/>
    <x v="12"/>
    <x v="5"/>
    <x v="16"/>
    <x v="2"/>
    <s v="OFF-BI-10002133"/>
    <x v="1"/>
    <x v="8"/>
    <s v="Wilson Jones Elliptical Ring 3 1/2&quot; Capacity Binders, 800 sheets"/>
    <n v="34.239999999999988"/>
    <n v="4"/>
    <n v="0.8"/>
    <n v="-53.072000000000017"/>
  </r>
  <r>
    <n v="1859"/>
    <s v="CA-2012-121608"/>
    <x v="1"/>
    <x v="37"/>
    <d v="2012-09-05T00:00:00"/>
    <s v="First Class"/>
    <s v="JB-15400"/>
    <s v="Jennifer Braxton"/>
    <x v="1"/>
    <x v="0"/>
    <x v="39"/>
    <x v="29"/>
    <x v="318"/>
    <x v="3"/>
    <s v="OFF-AP-10002311"/>
    <x v="1"/>
    <x v="9"/>
    <s v="Holmes Replacement Filter for HEPA Air Cleaner, Very Large Room, HEPA Filter"/>
    <n v="137.62"/>
    <n v="2"/>
    <n v="0"/>
    <n v="60.552800000000005"/>
  </r>
  <r>
    <n v="1860"/>
    <s v="CA-2012-121608"/>
    <x v="1"/>
    <x v="37"/>
    <d v="2012-09-05T00:00:00"/>
    <s v="First Class"/>
    <s v="JB-15400"/>
    <s v="Jennifer Braxton"/>
    <x v="1"/>
    <x v="0"/>
    <x v="39"/>
    <x v="29"/>
    <x v="318"/>
    <x v="3"/>
    <s v="TEC-PH-10004959"/>
    <x v="2"/>
    <x v="7"/>
    <s v="Classic Ivory Antique Telephone ZL1810"/>
    <n v="100.49"/>
    <n v="1"/>
    <n v="0"/>
    <n v="25.122500000000002"/>
  </r>
  <r>
    <n v="1861"/>
    <s v="US-2014-121251"/>
    <x v="3"/>
    <x v="606"/>
    <d v="2014-03-28T00:00:00"/>
    <s v="First Class"/>
    <s v="GM-14440"/>
    <s v="Gary McGarr"/>
    <x v="0"/>
    <x v="0"/>
    <x v="20"/>
    <x v="15"/>
    <x v="29"/>
    <x v="3"/>
    <s v="FUR-BO-10001918"/>
    <x v="0"/>
    <x v="0"/>
    <s v="Sauder Forest Hills Library with Doors, Woodland Oak Finish"/>
    <n v="257.56799999999998"/>
    <n v="2"/>
    <n v="0.2"/>
    <n v="-28.976400000000012"/>
  </r>
  <r>
    <n v="1862"/>
    <s v="US-2014-121251"/>
    <x v="3"/>
    <x v="606"/>
    <d v="2014-03-28T00:00:00"/>
    <s v="First Class"/>
    <s v="GM-14440"/>
    <s v="Gary McGarr"/>
    <x v="0"/>
    <x v="0"/>
    <x v="20"/>
    <x v="15"/>
    <x v="29"/>
    <x v="3"/>
    <s v="TEC-PH-10004896"/>
    <x v="2"/>
    <x v="7"/>
    <s v="Nokia Lumia 521 (T-Mobile)"/>
    <n v="119.96"/>
    <n v="4"/>
    <n v="0"/>
    <n v="33.588800000000006"/>
  </r>
  <r>
    <n v="1863"/>
    <s v="CA-2011-151078"/>
    <x v="2"/>
    <x v="607"/>
    <d v="2011-11-12T00:00:00"/>
    <s v="Same Day"/>
    <s v="RF-19840"/>
    <s v="Roy Französisch"/>
    <x v="0"/>
    <x v="0"/>
    <x v="52"/>
    <x v="5"/>
    <x v="65"/>
    <x v="2"/>
    <s v="OFF-ST-10001328"/>
    <x v="1"/>
    <x v="4"/>
    <s v="Personal Filing Tote with Lid, Black/Gray"/>
    <n v="49.632000000000005"/>
    <n v="4"/>
    <n v="0.2"/>
    <n v="4.9632000000000005"/>
  </r>
  <r>
    <n v="1864"/>
    <s v="US-2013-100839"/>
    <x v="0"/>
    <x v="63"/>
    <d v="2013-10-18T00:00:00"/>
    <s v="Standard Class"/>
    <s v="NC-18625"/>
    <s v="Noah Childs"/>
    <x v="1"/>
    <x v="0"/>
    <x v="34"/>
    <x v="22"/>
    <x v="42"/>
    <x v="1"/>
    <s v="FUR-TA-10004575"/>
    <x v="0"/>
    <x v="3"/>
    <s v="Hon 5100 Series Wood Tables"/>
    <n v="727.45"/>
    <n v="5"/>
    <n v="0.5"/>
    <n v="-465.5680000000001"/>
  </r>
  <r>
    <n v="1865"/>
    <s v="US-2013-100839"/>
    <x v="0"/>
    <x v="63"/>
    <d v="2013-10-18T00:00:00"/>
    <s v="Standard Class"/>
    <s v="NC-18625"/>
    <s v="Noah Childs"/>
    <x v="1"/>
    <x v="0"/>
    <x v="34"/>
    <x v="22"/>
    <x v="42"/>
    <x v="1"/>
    <s v="FUR-FU-10001617"/>
    <x v="0"/>
    <x v="5"/>
    <s v="Executive Impressions 8-1/2&quot; Career Panel/Partition Cubicle Clock"/>
    <n v="24.96"/>
    <n v="3"/>
    <n v="0.2"/>
    <n v="4.3679999999999986"/>
  </r>
  <r>
    <n v="1866"/>
    <s v="US-2014-116659"/>
    <x v="3"/>
    <x v="105"/>
    <d v="2014-11-13T00:00:00"/>
    <s v="Same Day"/>
    <s v="NG-18355"/>
    <s v="Nat Gilpin"/>
    <x v="1"/>
    <x v="0"/>
    <x v="46"/>
    <x v="24"/>
    <x v="55"/>
    <x v="3"/>
    <s v="TEC-PH-10002824"/>
    <x v="2"/>
    <x v="7"/>
    <s v="Jabra SPEAK 410 Multidevice Speakerphone"/>
    <n v="370.78199999999998"/>
    <n v="3"/>
    <n v="0.4"/>
    <n v="-92.695500000000038"/>
  </r>
  <r>
    <n v="1867"/>
    <s v="CA-2014-118857"/>
    <x v="3"/>
    <x v="4"/>
    <d v="2014-04-19T00:00:00"/>
    <s v="First Class"/>
    <s v="AH-10075"/>
    <s v="Adam Hart"/>
    <x v="1"/>
    <x v="0"/>
    <x v="0"/>
    <x v="33"/>
    <x v="319"/>
    <x v="1"/>
    <s v="FUR-FU-10004460"/>
    <x v="0"/>
    <x v="5"/>
    <s v="Howard Miller 12&quot; Round Wall Clock"/>
    <n v="196.45"/>
    <n v="5"/>
    <n v="0"/>
    <n v="70.72199999999998"/>
  </r>
  <r>
    <n v="1868"/>
    <s v="CA-2012-127110"/>
    <x v="1"/>
    <x v="608"/>
    <d v="2012-07-01T00:00:00"/>
    <s v="Standard Class"/>
    <s v="CH-12070"/>
    <s v="Cathy Hwang"/>
    <x v="2"/>
    <x v="0"/>
    <x v="10"/>
    <x v="9"/>
    <x v="105"/>
    <x v="3"/>
    <s v="OFF-PA-10003309"/>
    <x v="1"/>
    <x v="10"/>
    <s v="Xerox 211"/>
    <n v="31.104000000000006"/>
    <n v="6"/>
    <n v="0.2"/>
    <n v="10.8864"/>
  </r>
  <r>
    <n v="1869"/>
    <s v="CA-2012-127110"/>
    <x v="1"/>
    <x v="608"/>
    <d v="2012-07-01T00:00:00"/>
    <s v="Standard Class"/>
    <s v="CH-12070"/>
    <s v="Cathy Hwang"/>
    <x v="2"/>
    <x v="0"/>
    <x v="10"/>
    <x v="9"/>
    <x v="105"/>
    <x v="3"/>
    <s v="OFF-ST-10002554"/>
    <x v="1"/>
    <x v="4"/>
    <s v="Tennsco Industrial Shelving"/>
    <n v="78.256"/>
    <n v="2"/>
    <n v="0.2"/>
    <n v="-17.607599999999998"/>
  </r>
  <r>
    <n v="1870"/>
    <s v="CA-2013-148201"/>
    <x v="0"/>
    <x v="370"/>
    <d v="2013-08-30T00:00:00"/>
    <s v="Second Class"/>
    <s v="CC-12145"/>
    <s v="Charles Crestani"/>
    <x v="0"/>
    <x v="0"/>
    <x v="4"/>
    <x v="4"/>
    <x v="5"/>
    <x v="1"/>
    <s v="OFF-PA-10000019"/>
    <x v="1"/>
    <x v="10"/>
    <s v="Xerox 1931"/>
    <n v="6.48"/>
    <n v="1"/>
    <n v="0"/>
    <n v="3.1104000000000003"/>
  </r>
  <r>
    <n v="1871"/>
    <s v="CA-2011-116932"/>
    <x v="2"/>
    <x v="609"/>
    <d v="2011-07-25T00:00:00"/>
    <s v="Standard Class"/>
    <s v="ME-18010"/>
    <s v="Michelle Ellison"/>
    <x v="1"/>
    <x v="0"/>
    <x v="8"/>
    <x v="1"/>
    <x v="34"/>
    <x v="1"/>
    <s v="OFF-AR-10002067"/>
    <x v="1"/>
    <x v="6"/>
    <s v="Newell 334"/>
    <n v="99.2"/>
    <n v="5"/>
    <n v="0"/>
    <n v="25.792000000000002"/>
  </r>
  <r>
    <n v="1872"/>
    <s v="CA-2011-116932"/>
    <x v="2"/>
    <x v="609"/>
    <d v="2011-07-25T00:00:00"/>
    <s v="Standard Class"/>
    <s v="ME-18010"/>
    <s v="Michelle Ellison"/>
    <x v="1"/>
    <x v="0"/>
    <x v="8"/>
    <x v="1"/>
    <x v="34"/>
    <x v="1"/>
    <s v="FUR-CH-10001215"/>
    <x v="0"/>
    <x v="1"/>
    <s v="Global Troy Executive Leather Low-Back Tilter"/>
    <n v="801.5680000000001"/>
    <n v="2"/>
    <n v="0.2"/>
    <n v="50.097999999999985"/>
  </r>
  <r>
    <n v="1873"/>
    <s v="CA-2011-116932"/>
    <x v="2"/>
    <x v="609"/>
    <d v="2011-07-25T00:00:00"/>
    <s v="Standard Class"/>
    <s v="ME-18010"/>
    <s v="Michelle Ellison"/>
    <x v="1"/>
    <x v="0"/>
    <x v="8"/>
    <x v="1"/>
    <x v="34"/>
    <x v="1"/>
    <s v="FUR-TA-10004175"/>
    <x v="0"/>
    <x v="3"/>
    <s v="Hon 30&quot; x 60&quot; Table with Locking Drawer"/>
    <n v="272.84800000000001"/>
    <n v="1"/>
    <n v="0.2"/>
    <n v="27.284800000000004"/>
  </r>
  <r>
    <n v="1874"/>
    <s v="CA-2014-142888"/>
    <x v="3"/>
    <x v="610"/>
    <d v="2014-11-26T00:00:00"/>
    <s v="Standard Class"/>
    <s v="BP-11230"/>
    <s v="Benjamin Patterson"/>
    <x v="0"/>
    <x v="0"/>
    <x v="258"/>
    <x v="4"/>
    <x v="320"/>
    <x v="1"/>
    <s v="FUR-TA-10004767"/>
    <x v="0"/>
    <x v="3"/>
    <s v="Safco Drafting Table"/>
    <n v="70.98"/>
    <n v="1"/>
    <n v="0"/>
    <n v="20.584199999999996"/>
  </r>
  <r>
    <n v="1875"/>
    <s v="CA-2011-147914"/>
    <x v="2"/>
    <x v="611"/>
    <d v="2011-06-09T00:00:00"/>
    <s v="Standard Class"/>
    <s v="MP-17470"/>
    <s v="Mark Packer"/>
    <x v="2"/>
    <x v="0"/>
    <x v="38"/>
    <x v="24"/>
    <x v="47"/>
    <x v="3"/>
    <s v="OFF-PA-10001685"/>
    <x v="1"/>
    <x v="10"/>
    <s v="Staples"/>
    <n v="16.224"/>
    <n v="2"/>
    <n v="0.2"/>
    <n v="5.8812000000000006"/>
  </r>
  <r>
    <n v="1876"/>
    <s v="US-2013-112977"/>
    <x v="0"/>
    <x v="612"/>
    <d v="2013-03-17T00:00:00"/>
    <s v="Standard Class"/>
    <s v="CJ-12010"/>
    <s v="Caroline Jumper"/>
    <x v="0"/>
    <x v="0"/>
    <x v="85"/>
    <x v="15"/>
    <x v="254"/>
    <x v="3"/>
    <s v="FUR-BO-10003272"/>
    <x v="0"/>
    <x v="0"/>
    <s v="O'Sullivan Living Dimensions 5-Shelf Bookcases"/>
    <n v="176.78399999999999"/>
    <n v="1"/>
    <n v="0.2"/>
    <n v="-22.098000000000013"/>
  </r>
  <r>
    <n v="1877"/>
    <s v="CA-2014-112039"/>
    <x v="3"/>
    <x v="613"/>
    <d v="2014-03-30T00:00:00"/>
    <s v="Standard Class"/>
    <s v="JC-15775"/>
    <s v="John Castell"/>
    <x v="0"/>
    <x v="0"/>
    <x v="52"/>
    <x v="5"/>
    <x v="65"/>
    <x v="2"/>
    <s v="TEC-PH-10000984"/>
    <x v="2"/>
    <x v="7"/>
    <s v="Panasonic KX-TG9471B"/>
    <n v="470.37600000000009"/>
    <n v="3"/>
    <n v="0.2"/>
    <n v="47.037600000000026"/>
  </r>
  <r>
    <n v="1878"/>
    <s v="CA-2014-118885"/>
    <x v="3"/>
    <x v="614"/>
    <d v="2015-01-03T00:00:00"/>
    <s v="Standard Class"/>
    <s v="JG-15160"/>
    <s v="James Galang"/>
    <x v="0"/>
    <x v="0"/>
    <x v="1"/>
    <x v="1"/>
    <x v="13"/>
    <x v="1"/>
    <s v="FUR-CH-10002880"/>
    <x v="0"/>
    <x v="1"/>
    <s v="Global High-Back Leather Tilter, Burgundy"/>
    <n v="393.56799999999998"/>
    <n v="4"/>
    <n v="0.2"/>
    <n v="-44.276400000000024"/>
  </r>
  <r>
    <n v="1879"/>
    <s v="CA-2014-118885"/>
    <x v="3"/>
    <x v="614"/>
    <d v="2015-01-03T00:00:00"/>
    <s v="Standard Class"/>
    <s v="JG-15160"/>
    <s v="James Galang"/>
    <x v="0"/>
    <x v="0"/>
    <x v="1"/>
    <x v="1"/>
    <x v="13"/>
    <x v="1"/>
    <s v="TEC-PH-10002563"/>
    <x v="2"/>
    <x v="7"/>
    <s v="Adtran 1202752G1"/>
    <n v="302.37599999999998"/>
    <n v="3"/>
    <n v="0.2"/>
    <n v="22.678200000000018"/>
  </r>
  <r>
    <n v="1880"/>
    <s v="US-2014-166611"/>
    <x v="3"/>
    <x v="615"/>
    <d v="2014-04-03T00:00:00"/>
    <s v="Standard Class"/>
    <s v="CK-12760"/>
    <s v="Cyma Kinney"/>
    <x v="1"/>
    <x v="0"/>
    <x v="108"/>
    <x v="2"/>
    <x v="133"/>
    <x v="0"/>
    <s v="OFF-BI-10001191"/>
    <x v="1"/>
    <x v="8"/>
    <s v="Canvas Sectional Post Binders"/>
    <n v="68.742000000000019"/>
    <n v="9"/>
    <n v="0.7"/>
    <n v="-48.119399999999985"/>
  </r>
  <r>
    <n v="1881"/>
    <s v="CA-2012-109512"/>
    <x v="1"/>
    <x v="616"/>
    <d v="2012-03-05T00:00:00"/>
    <s v="Same Day"/>
    <s v="LF-17185"/>
    <s v="Luke Foster"/>
    <x v="0"/>
    <x v="0"/>
    <x v="20"/>
    <x v="15"/>
    <x v="164"/>
    <x v="3"/>
    <s v="OFF-EN-10002621"/>
    <x v="1"/>
    <x v="12"/>
    <s v="Staples"/>
    <n v="29.339999999999996"/>
    <n v="3"/>
    <n v="0"/>
    <n v="14.669999999999998"/>
  </r>
  <r>
    <n v="1882"/>
    <s v="CA-2012-109512"/>
    <x v="1"/>
    <x v="616"/>
    <d v="2012-03-05T00:00:00"/>
    <s v="Same Day"/>
    <s v="LF-17185"/>
    <s v="Luke Foster"/>
    <x v="0"/>
    <x v="0"/>
    <x v="20"/>
    <x v="15"/>
    <x v="164"/>
    <x v="3"/>
    <s v="FUR-CH-10001146"/>
    <x v="0"/>
    <x v="1"/>
    <s v="Global Value Mid-Back Manager's Chair, Gray"/>
    <n v="383.60700000000003"/>
    <n v="7"/>
    <n v="0.1"/>
    <n v="63.934499999999971"/>
  </r>
  <r>
    <n v="1883"/>
    <s v="CA-2012-109512"/>
    <x v="1"/>
    <x v="616"/>
    <d v="2012-03-05T00:00:00"/>
    <s v="Same Day"/>
    <s v="LF-17185"/>
    <s v="Luke Foster"/>
    <x v="0"/>
    <x v="0"/>
    <x v="20"/>
    <x v="15"/>
    <x v="164"/>
    <x v="3"/>
    <s v="OFF-ST-10000689"/>
    <x v="1"/>
    <x v="4"/>
    <s v="Fellowes Strictly Business Drawer File, Letter/Legal Size"/>
    <n v="563.4"/>
    <n v="4"/>
    <n v="0"/>
    <n v="67.608000000000004"/>
  </r>
  <r>
    <n v="1884"/>
    <s v="CA-2013-118570"/>
    <x v="0"/>
    <x v="373"/>
    <d v="2013-11-18T00:00:00"/>
    <s v="Standard Class"/>
    <s v="CC-12430"/>
    <s v="Chuck Clark"/>
    <x v="2"/>
    <x v="0"/>
    <x v="10"/>
    <x v="9"/>
    <x v="105"/>
    <x v="3"/>
    <s v="OFF-PA-10001289"/>
    <x v="1"/>
    <x v="10"/>
    <s v="White Computer Printout Paper by Universal"/>
    <n v="217.05599999999998"/>
    <n v="7"/>
    <n v="0.2"/>
    <n v="78.6828"/>
  </r>
  <r>
    <n v="1885"/>
    <s v="CA-2014-154718"/>
    <x v="3"/>
    <x v="617"/>
    <d v="2014-01-24T00:00:00"/>
    <s v="Second Class"/>
    <s v="DL-12865"/>
    <s v="Dan Lawera"/>
    <x v="0"/>
    <x v="0"/>
    <x v="259"/>
    <x v="5"/>
    <x v="321"/>
    <x v="2"/>
    <s v="OFF-LA-10003714"/>
    <x v="1"/>
    <x v="2"/>
    <s v="Avery 510"/>
    <n v="6"/>
    <n v="2"/>
    <n v="0.2"/>
    <n v="2.0999999999999996"/>
  </r>
  <r>
    <n v="1886"/>
    <s v="CA-2013-147578"/>
    <x v="0"/>
    <x v="183"/>
    <d v="2013-04-27T00:00:00"/>
    <s v="Second Class"/>
    <s v="PG-18895"/>
    <s v="Paul Gonzalez"/>
    <x v="0"/>
    <x v="0"/>
    <x v="8"/>
    <x v="1"/>
    <x v="34"/>
    <x v="1"/>
    <s v="FUR-FU-10001889"/>
    <x v="0"/>
    <x v="5"/>
    <s v="Ultra Door Pull Handle"/>
    <n v="31.56"/>
    <n v="3"/>
    <n v="0"/>
    <n v="10.4148"/>
  </r>
  <r>
    <n v="1887"/>
    <s v="CA-2011-140165"/>
    <x v="2"/>
    <x v="8"/>
    <d v="2011-05-15T00:00:00"/>
    <s v="First Class"/>
    <s v="EH-14005"/>
    <s v="Erica Hernandez"/>
    <x v="2"/>
    <x v="0"/>
    <x v="146"/>
    <x v="2"/>
    <x v="186"/>
    <x v="0"/>
    <s v="OFF-FA-10002815"/>
    <x v="1"/>
    <x v="13"/>
    <s v="Staples"/>
    <n v="7.104000000000001"/>
    <n v="2"/>
    <n v="0.2"/>
    <n v="2.3976000000000002"/>
  </r>
  <r>
    <n v="1888"/>
    <s v="CA-2011-140165"/>
    <x v="2"/>
    <x v="8"/>
    <d v="2011-05-15T00:00:00"/>
    <s v="First Class"/>
    <s v="EH-14005"/>
    <s v="Erica Hernandez"/>
    <x v="2"/>
    <x v="0"/>
    <x v="146"/>
    <x v="2"/>
    <x v="186"/>
    <x v="0"/>
    <s v="OFF-BI-10004519"/>
    <x v="1"/>
    <x v="8"/>
    <s v="GBC DocuBind P100 Manual Binding Machine"/>
    <n v="398.35200000000003"/>
    <n v="8"/>
    <n v="0.7"/>
    <n v="-331.95999999999992"/>
  </r>
  <r>
    <n v="1889"/>
    <s v="CA-2011-142587"/>
    <x v="2"/>
    <x v="618"/>
    <d v="2011-10-22T00:00:00"/>
    <s v="First Class"/>
    <s v="TB-21520"/>
    <s v="Tracy Blumstein"/>
    <x v="0"/>
    <x v="0"/>
    <x v="54"/>
    <x v="24"/>
    <x v="322"/>
    <x v="3"/>
    <s v="OFF-AP-10004708"/>
    <x v="1"/>
    <x v="9"/>
    <s v="Fellowes Superior 10 Outlet Split Surge Protector"/>
    <n v="121.79200000000002"/>
    <n v="4"/>
    <n v="0.2"/>
    <n v="13.701599999999988"/>
  </r>
  <r>
    <n v="1890"/>
    <s v="CA-2011-142587"/>
    <x v="2"/>
    <x v="618"/>
    <d v="2011-10-22T00:00:00"/>
    <s v="First Class"/>
    <s v="TB-21520"/>
    <s v="Tracy Blumstein"/>
    <x v="0"/>
    <x v="0"/>
    <x v="54"/>
    <x v="24"/>
    <x v="322"/>
    <x v="3"/>
    <s v="FUR-TA-10000617"/>
    <x v="0"/>
    <x v="3"/>
    <s v="Hon Practical Foundations 30 x 60 Training Table, Light Gray/Charcoal"/>
    <n v="409.59000000000003"/>
    <n v="3"/>
    <n v="0.4"/>
    <n v="-122.87700000000004"/>
  </r>
  <r>
    <n v="1891"/>
    <s v="CA-2011-157623"/>
    <x v="2"/>
    <x v="619"/>
    <d v="2011-03-18T00:00:00"/>
    <s v="Standard Class"/>
    <s v="DK-13225"/>
    <s v="Dean Katz"/>
    <x v="1"/>
    <x v="0"/>
    <x v="101"/>
    <x v="1"/>
    <x v="125"/>
    <x v="1"/>
    <s v="OFF-PA-10001204"/>
    <x v="1"/>
    <x v="10"/>
    <s v="Xerox 1972"/>
    <n v="10.56"/>
    <n v="2"/>
    <n v="0"/>
    <n v="4.7519999999999998"/>
  </r>
  <r>
    <n v="1892"/>
    <s v="CA-2011-157623"/>
    <x v="2"/>
    <x v="619"/>
    <d v="2011-03-18T00:00:00"/>
    <s v="Standard Class"/>
    <s v="DK-13225"/>
    <s v="Dean Katz"/>
    <x v="1"/>
    <x v="0"/>
    <x v="101"/>
    <x v="1"/>
    <x v="125"/>
    <x v="1"/>
    <s v="OFF-AR-10003723"/>
    <x v="1"/>
    <x v="6"/>
    <s v="Avery Hi-Liter Fluorescent Desk Style Markers"/>
    <n v="3.38"/>
    <n v="1"/>
    <n v="0"/>
    <n v="1.2505999999999999"/>
  </r>
  <r>
    <n v="1893"/>
    <s v="CA-2014-145310"/>
    <x v="3"/>
    <x v="66"/>
    <d v="2014-12-25T00:00:00"/>
    <s v="Second Class"/>
    <s v="JP-15520"/>
    <s v="Jeremy Pistek"/>
    <x v="0"/>
    <x v="0"/>
    <x v="260"/>
    <x v="2"/>
    <x v="323"/>
    <x v="0"/>
    <s v="OFF-EN-10002621"/>
    <x v="1"/>
    <x v="12"/>
    <s v="Staples"/>
    <n v="7.8239999999999998"/>
    <n v="1"/>
    <n v="0.2"/>
    <n v="2.9339999999999997"/>
  </r>
  <r>
    <n v="1894"/>
    <s v="CA-2013-100083"/>
    <x v="0"/>
    <x v="390"/>
    <d v="2013-11-30T00:00:00"/>
    <s v="Standard Class"/>
    <s v="CD-11980"/>
    <s v="Carol Darley"/>
    <x v="0"/>
    <x v="0"/>
    <x v="261"/>
    <x v="21"/>
    <x v="324"/>
    <x v="1"/>
    <s v="OFF-PA-10000241"/>
    <x v="1"/>
    <x v="10"/>
    <s v="IBM Multi-Purpose Copy Paper, 8 1/2 x 11&quot;, Case"/>
    <n v="24.784000000000002"/>
    <n v="1"/>
    <n v="0.2"/>
    <n v="7.7449999999999983"/>
  </r>
  <r>
    <n v="1895"/>
    <s v="US-2014-108063"/>
    <x v="3"/>
    <x v="574"/>
    <d v="2014-12-06T00:00:00"/>
    <s v="First Class"/>
    <s v="AS-10090"/>
    <s v="Adam Shillingsburg"/>
    <x v="0"/>
    <x v="0"/>
    <x v="262"/>
    <x v="17"/>
    <x v="325"/>
    <x v="0"/>
    <s v="OFF-AR-10001446"/>
    <x v="1"/>
    <x v="6"/>
    <s v="Newell 309"/>
    <n v="34.650000000000006"/>
    <n v="3"/>
    <n v="0"/>
    <n v="10.395"/>
  </r>
  <r>
    <n v="1896"/>
    <s v="CA-2012-109197"/>
    <x v="1"/>
    <x v="620"/>
    <d v="2013-01-04T00:00:00"/>
    <s v="Standard Class"/>
    <s v="JO-15280"/>
    <s v="Jas O'Carroll"/>
    <x v="0"/>
    <x v="0"/>
    <x v="263"/>
    <x v="37"/>
    <x v="326"/>
    <x v="1"/>
    <s v="OFF-BI-10004632"/>
    <x v="1"/>
    <x v="8"/>
    <s v="Ibico Hi-Tech Manual Binding System"/>
    <n v="487.98400000000004"/>
    <n v="2"/>
    <n v="0.2"/>
    <n v="152.49499999999998"/>
  </r>
  <r>
    <n v="1897"/>
    <s v="CA-2014-141789"/>
    <x v="3"/>
    <x v="621"/>
    <d v="2014-10-07T00:00:00"/>
    <s v="First Class"/>
    <s v="AC-10450"/>
    <s v="Amy Cox"/>
    <x v="0"/>
    <x v="0"/>
    <x v="31"/>
    <x v="11"/>
    <x v="39"/>
    <x v="2"/>
    <s v="OFF-BI-10001359"/>
    <x v="1"/>
    <x v="8"/>
    <s v="GBC DocuBind TL300 Electric Binding System"/>
    <n v="1793.98"/>
    <n v="2"/>
    <n v="0"/>
    <n v="843.17059999999992"/>
  </r>
  <r>
    <n v="1898"/>
    <s v="CA-2011-169775"/>
    <x v="2"/>
    <x v="550"/>
    <d v="2011-09-02T00:00:00"/>
    <s v="Second Class"/>
    <s v="RA-19945"/>
    <s v="Ryan Akin"/>
    <x v="0"/>
    <x v="0"/>
    <x v="100"/>
    <x v="2"/>
    <x v="327"/>
    <x v="0"/>
    <s v="OFF-EN-10001749"/>
    <x v="1"/>
    <x v="12"/>
    <s v="Jiffy Padded Mailers with Self-Seal Closure"/>
    <n v="29.808"/>
    <n v="2"/>
    <n v="0.2"/>
    <n v="10.805399999999997"/>
  </r>
  <r>
    <n v="1899"/>
    <s v="CA-2011-169775"/>
    <x v="2"/>
    <x v="550"/>
    <d v="2011-09-02T00:00:00"/>
    <s v="Second Class"/>
    <s v="RA-19945"/>
    <s v="Ryan Akin"/>
    <x v="0"/>
    <x v="0"/>
    <x v="100"/>
    <x v="2"/>
    <x v="327"/>
    <x v="0"/>
    <s v="OFF-BI-10004390"/>
    <x v="1"/>
    <x v="8"/>
    <s v="GBC DocuBind 200 Manual Binding Machine"/>
    <n v="505.1760000000001"/>
    <n v="4"/>
    <n v="0.7"/>
    <n v="-336.78399999999988"/>
  </r>
  <r>
    <n v="1900"/>
    <s v="CA-2011-169775"/>
    <x v="2"/>
    <x v="550"/>
    <d v="2011-09-02T00:00:00"/>
    <s v="Second Class"/>
    <s v="RA-19945"/>
    <s v="Ryan Akin"/>
    <x v="0"/>
    <x v="0"/>
    <x v="100"/>
    <x v="2"/>
    <x v="327"/>
    <x v="0"/>
    <s v="FUR-TA-10001857"/>
    <x v="0"/>
    <x v="3"/>
    <s v="Balt Solid Wood Rectangular Table"/>
    <n v="174.05850000000001"/>
    <n v="3"/>
    <n v="0.45"/>
    <n v="-110.76450000000001"/>
  </r>
  <r>
    <n v="1901"/>
    <s v="CA-2013-140543"/>
    <x v="0"/>
    <x v="622"/>
    <d v="2013-07-04T00:00:00"/>
    <s v="Second Class"/>
    <s v="Co-12640"/>
    <s v="Corey-Lock"/>
    <x v="0"/>
    <x v="0"/>
    <x v="159"/>
    <x v="20"/>
    <x v="328"/>
    <x v="0"/>
    <s v="OFF-ST-10000563"/>
    <x v="1"/>
    <x v="4"/>
    <s v="Fellowes Bankers Box Stor/Drawer Steel Plus"/>
    <n v="191.88"/>
    <n v="6"/>
    <n v="0"/>
    <n v="19.188000000000002"/>
  </r>
  <r>
    <n v="1902"/>
    <s v="CA-2013-151141"/>
    <x v="0"/>
    <x v="623"/>
    <d v="2013-08-24T00:00:00"/>
    <s v="First Class"/>
    <s v="DW-13480"/>
    <s v="Dianna Wilson"/>
    <x v="2"/>
    <x v="0"/>
    <x v="66"/>
    <x v="12"/>
    <x v="185"/>
    <x v="2"/>
    <s v="TEC-PH-10004924"/>
    <x v="2"/>
    <x v="7"/>
    <s v="SKILCRAFT Telephone Shoulder Rest, 2&quot; x 6.5&quot; x 2.5&quot;, Black"/>
    <n v="14.78"/>
    <n v="2"/>
    <n v="0"/>
    <n v="3.9906000000000006"/>
  </r>
  <r>
    <n v="1903"/>
    <s v="CA-2014-167094"/>
    <x v="3"/>
    <x v="208"/>
    <d v="2014-10-23T00:00:00"/>
    <s v="First Class"/>
    <s v="DK-12835"/>
    <s v="Damala Kotsonis"/>
    <x v="1"/>
    <x v="0"/>
    <x v="24"/>
    <x v="21"/>
    <x v="329"/>
    <x v="1"/>
    <s v="OFF-PA-10003953"/>
    <x v="1"/>
    <x v="10"/>
    <s v="Xerox 218"/>
    <n v="5.1840000000000011"/>
    <n v="1"/>
    <n v="0.2"/>
    <n v="1.8144"/>
  </r>
  <r>
    <n v="1904"/>
    <s v="CA-2014-167094"/>
    <x v="3"/>
    <x v="208"/>
    <d v="2014-10-23T00:00:00"/>
    <s v="First Class"/>
    <s v="DK-12835"/>
    <s v="Damala Kotsonis"/>
    <x v="1"/>
    <x v="0"/>
    <x v="24"/>
    <x v="21"/>
    <x v="329"/>
    <x v="1"/>
    <s v="FUR-CH-10000155"/>
    <x v="0"/>
    <x v="1"/>
    <s v="Global Comet Stacking Armless Chair"/>
    <n v="478.48"/>
    <n v="2"/>
    <n v="0.2"/>
    <n v="47.848000000000013"/>
  </r>
  <r>
    <n v="1905"/>
    <s v="CA-2014-167094"/>
    <x v="3"/>
    <x v="208"/>
    <d v="2014-10-23T00:00:00"/>
    <s v="First Class"/>
    <s v="DK-12835"/>
    <s v="Damala Kotsonis"/>
    <x v="1"/>
    <x v="0"/>
    <x v="24"/>
    <x v="21"/>
    <x v="329"/>
    <x v="1"/>
    <s v="TEC-AC-10003116"/>
    <x v="2"/>
    <x v="11"/>
    <s v="Memorex Froggy Flash Drive 8 GB"/>
    <n v="28.400000000000002"/>
    <n v="2"/>
    <n v="0.2"/>
    <n v="6.7449999999999983"/>
  </r>
  <r>
    <n v="1906"/>
    <s v="CA-2014-154410"/>
    <x v="3"/>
    <x v="208"/>
    <d v="2014-10-25T00:00:00"/>
    <s v="First Class"/>
    <s v="MD-17860"/>
    <s v="Michael Dominguez"/>
    <x v="1"/>
    <x v="0"/>
    <x v="245"/>
    <x v="14"/>
    <x v="303"/>
    <x v="2"/>
    <s v="OFF-ST-10002743"/>
    <x v="1"/>
    <x v="4"/>
    <s v="SAFCO Boltless Steel Shelving"/>
    <n v="909.12"/>
    <n v="8"/>
    <n v="0"/>
    <n v="9.091199999999958"/>
  </r>
  <r>
    <n v="1907"/>
    <s v="US-2013-150567"/>
    <x v="0"/>
    <x v="624"/>
    <d v="2013-05-22T00:00:00"/>
    <s v="Standard Class"/>
    <s v="RP-19855"/>
    <s v="Roy Phan"/>
    <x v="1"/>
    <x v="0"/>
    <x v="264"/>
    <x v="2"/>
    <x v="330"/>
    <x v="0"/>
    <s v="OFF-BI-10001757"/>
    <x v="1"/>
    <x v="8"/>
    <s v="Pressboard Hanging Data Binders for Unburst Sheets"/>
    <n v="2.9520000000000004"/>
    <n v="2"/>
    <n v="0.7"/>
    <n v="-2.1648000000000005"/>
  </r>
  <r>
    <n v="1908"/>
    <s v="US-2013-150567"/>
    <x v="0"/>
    <x v="624"/>
    <d v="2013-05-22T00:00:00"/>
    <s v="Standard Class"/>
    <s v="RP-19855"/>
    <s v="Roy Phan"/>
    <x v="1"/>
    <x v="0"/>
    <x v="264"/>
    <x v="2"/>
    <x v="330"/>
    <x v="0"/>
    <s v="OFF-BI-10000069"/>
    <x v="1"/>
    <x v="8"/>
    <s v="GBC Prepunched Paper, 19-Hole, for Binding Systems, 24-lb"/>
    <n v="27.018000000000008"/>
    <n v="6"/>
    <n v="0.7"/>
    <n v="-21.61440000000001"/>
  </r>
  <r>
    <n v="1909"/>
    <s v="CA-2012-157959"/>
    <x v="1"/>
    <x v="302"/>
    <d v="2012-02-04T00:00:00"/>
    <s v="First Class"/>
    <s v="RW-19540"/>
    <s v="Rick Wilson"/>
    <x v="1"/>
    <x v="0"/>
    <x v="1"/>
    <x v="1"/>
    <x v="141"/>
    <x v="1"/>
    <s v="FUR-FU-10004093"/>
    <x v="0"/>
    <x v="5"/>
    <s v="Hand-Finished Solid Wood Document Frame"/>
    <n v="136.91999999999999"/>
    <n v="4"/>
    <n v="0"/>
    <n v="41.075999999999993"/>
  </r>
  <r>
    <n v="1910"/>
    <s v="CA-2014-105886"/>
    <x v="3"/>
    <x v="404"/>
    <d v="2014-12-24T00:00:00"/>
    <s v="Standard Class"/>
    <s v="DB-13660"/>
    <s v="Duane Benoit"/>
    <x v="0"/>
    <x v="0"/>
    <x v="147"/>
    <x v="15"/>
    <x v="187"/>
    <x v="3"/>
    <s v="FUR-FU-10001037"/>
    <x v="0"/>
    <x v="5"/>
    <s v="DAX Charcoal/Nickel-Tone Document Frame, 5 x 7"/>
    <n v="18.96"/>
    <n v="2"/>
    <n v="0"/>
    <n v="8.532"/>
  </r>
  <r>
    <n v="1911"/>
    <s v="CA-2013-105963"/>
    <x v="0"/>
    <x v="625"/>
    <d v="2013-11-23T00:00:00"/>
    <s v="Standard Class"/>
    <s v="SC-20770"/>
    <s v="Stewart Carmichael"/>
    <x v="1"/>
    <x v="0"/>
    <x v="1"/>
    <x v="1"/>
    <x v="141"/>
    <x v="1"/>
    <s v="TEC-AC-10003832"/>
    <x v="2"/>
    <x v="11"/>
    <s v="Imation 16GB Mini TravelDrive USB 2.0 Flash Drive"/>
    <n v="99.390000000000015"/>
    <n v="3"/>
    <n v="0"/>
    <n v="40.749900000000004"/>
  </r>
  <r>
    <n v="1912"/>
    <s v="CA-2014-121503"/>
    <x v="3"/>
    <x v="445"/>
    <d v="2014-07-07T00:00:00"/>
    <s v="Second Class"/>
    <s v="FH-14275"/>
    <s v="Frank Hawley"/>
    <x v="1"/>
    <x v="0"/>
    <x v="12"/>
    <x v="5"/>
    <x v="16"/>
    <x v="2"/>
    <s v="OFF-PA-10001878"/>
    <x v="1"/>
    <x v="10"/>
    <s v="Xerox 1891"/>
    <n v="273.89600000000002"/>
    <n v="7"/>
    <n v="0.2"/>
    <n v="92.43989999999998"/>
  </r>
  <r>
    <n v="1913"/>
    <s v="CA-2014-121503"/>
    <x v="3"/>
    <x v="445"/>
    <d v="2014-07-07T00:00:00"/>
    <s v="Second Class"/>
    <s v="FH-14275"/>
    <s v="Frank Hawley"/>
    <x v="1"/>
    <x v="0"/>
    <x v="12"/>
    <x v="5"/>
    <x v="16"/>
    <x v="2"/>
    <s v="TEC-MA-10003674"/>
    <x v="2"/>
    <x v="15"/>
    <s v="Hewlett-Packard Deskjet 5550 Printer"/>
    <n v="597.13200000000006"/>
    <n v="3"/>
    <n v="0.4"/>
    <n v="49.760999999999967"/>
  </r>
  <r>
    <n v="1914"/>
    <s v="CA-2011-103366"/>
    <x v="2"/>
    <x v="626"/>
    <d v="2011-01-18T00:00:00"/>
    <s v="First Class"/>
    <s v="EH-13990"/>
    <s v="Erica Hackney"/>
    <x v="0"/>
    <x v="0"/>
    <x v="185"/>
    <x v="32"/>
    <x v="235"/>
    <x v="0"/>
    <s v="TEC-AC-10003628"/>
    <x v="2"/>
    <x v="11"/>
    <s v="Logitech 910-002974 M325 Wireless Mouse for Web Scrolling"/>
    <n v="149.94999999999999"/>
    <n v="5"/>
    <n v="0"/>
    <n v="65.978000000000009"/>
  </r>
  <r>
    <n v="1915"/>
    <s v="CA-2014-124597"/>
    <x v="3"/>
    <x v="504"/>
    <d v="2014-05-06T00:00:00"/>
    <s v="Standard Class"/>
    <s v="AS-10630"/>
    <s v="Ann Steele"/>
    <x v="2"/>
    <x v="0"/>
    <x v="199"/>
    <x v="2"/>
    <x v="250"/>
    <x v="0"/>
    <s v="OFF-LA-10003190"/>
    <x v="1"/>
    <x v="2"/>
    <s v="Avery 474"/>
    <n v="4.6079999999999997"/>
    <n v="2"/>
    <n v="0.2"/>
    <n v="1.6704000000000001"/>
  </r>
  <r>
    <n v="1916"/>
    <s v="CA-2014-124597"/>
    <x v="3"/>
    <x v="504"/>
    <d v="2014-05-06T00:00:00"/>
    <s v="Standard Class"/>
    <s v="AS-10630"/>
    <s v="Ann Steele"/>
    <x v="2"/>
    <x v="0"/>
    <x v="199"/>
    <x v="2"/>
    <x v="250"/>
    <x v="0"/>
    <s v="OFF-AR-10002280"/>
    <x v="1"/>
    <x v="6"/>
    <s v="Staples"/>
    <n v="15.528"/>
    <n v="3"/>
    <n v="0.2"/>
    <n v="4.8524999999999991"/>
  </r>
  <r>
    <n v="1917"/>
    <s v="CA-2014-124597"/>
    <x v="3"/>
    <x v="504"/>
    <d v="2014-05-06T00:00:00"/>
    <s v="Standard Class"/>
    <s v="AS-10630"/>
    <s v="Ann Steele"/>
    <x v="2"/>
    <x v="0"/>
    <x v="199"/>
    <x v="2"/>
    <x v="250"/>
    <x v="0"/>
    <s v="OFF-LA-10001569"/>
    <x v="1"/>
    <x v="2"/>
    <s v="Avery 499"/>
    <n v="11.952000000000002"/>
    <n v="3"/>
    <n v="0.2"/>
    <n v="3.8843999999999994"/>
  </r>
  <r>
    <n v="1918"/>
    <s v="CA-2012-105634"/>
    <x v="1"/>
    <x v="627"/>
    <d v="2012-11-14T00:00:00"/>
    <s v="Standard Class"/>
    <s v="HA-14905"/>
    <s v="Helen Abelman"/>
    <x v="0"/>
    <x v="0"/>
    <x v="47"/>
    <x v="31"/>
    <x v="117"/>
    <x v="3"/>
    <s v="OFF-AR-10001573"/>
    <x v="1"/>
    <x v="6"/>
    <s v="American Pencil"/>
    <n v="11.65"/>
    <n v="5"/>
    <n v="0"/>
    <n v="3.3784999999999989"/>
  </r>
  <r>
    <n v="1919"/>
    <s v="CA-2012-123673"/>
    <x v="1"/>
    <x v="628"/>
    <d v="2012-11-01T00:00:00"/>
    <s v="Second Class"/>
    <s v="CH-12070"/>
    <s v="Cathy Hwang"/>
    <x v="2"/>
    <x v="0"/>
    <x v="66"/>
    <x v="12"/>
    <x v="83"/>
    <x v="2"/>
    <s v="TEC-PH-10001809"/>
    <x v="2"/>
    <x v="7"/>
    <s v="Panasonic KX T7736-B Digital phone"/>
    <n v="299.89999999999998"/>
    <n v="2"/>
    <n v="0"/>
    <n v="74.974999999999994"/>
  </r>
  <r>
    <n v="1920"/>
    <s v="US-2014-111423"/>
    <x v="3"/>
    <x v="629"/>
    <d v="2014-08-20T00:00:00"/>
    <s v="First Class"/>
    <s v="EH-13765"/>
    <s v="Edward Hooks"/>
    <x v="1"/>
    <x v="0"/>
    <x v="232"/>
    <x v="15"/>
    <x v="289"/>
    <x v="3"/>
    <s v="OFF-BI-10003091"/>
    <x v="1"/>
    <x v="8"/>
    <s v="GBC DocuBind TL200 Manual Binding Machine"/>
    <n v="895.92"/>
    <n v="5"/>
    <n v="0.2"/>
    <n v="302.37299999999993"/>
  </r>
  <r>
    <n v="1921"/>
    <s v="US-2014-111423"/>
    <x v="3"/>
    <x v="629"/>
    <d v="2014-08-20T00:00:00"/>
    <s v="First Class"/>
    <s v="EH-13765"/>
    <s v="Edward Hooks"/>
    <x v="1"/>
    <x v="0"/>
    <x v="232"/>
    <x v="15"/>
    <x v="289"/>
    <x v="3"/>
    <s v="FUR-CH-10003981"/>
    <x v="0"/>
    <x v="1"/>
    <s v="Global Commerce Series Low-Back Swivel/Tilt Chairs"/>
    <n v="462.56400000000002"/>
    <n v="2"/>
    <n v="0.1"/>
    <n v="97.652399999999943"/>
  </r>
  <r>
    <n v="1922"/>
    <s v="CA-2012-125178"/>
    <x v="1"/>
    <x v="292"/>
    <d v="2012-10-09T00:00:00"/>
    <s v="Standard Class"/>
    <s v="MZ-17515"/>
    <s v="Mary Zewe"/>
    <x v="1"/>
    <x v="0"/>
    <x v="265"/>
    <x v="9"/>
    <x v="331"/>
    <x v="3"/>
    <s v="OFF-ST-10002562"/>
    <x v="1"/>
    <x v="4"/>
    <s v="Staples"/>
    <n v="15.008000000000003"/>
    <n v="2"/>
    <n v="0.2"/>
    <n v="1.5007999999999999"/>
  </r>
  <r>
    <n v="1923"/>
    <s v="CA-2013-156685"/>
    <x v="0"/>
    <x v="630"/>
    <d v="2013-07-11T00:00:00"/>
    <s v="Second Class"/>
    <s v="SC-20230"/>
    <s v="Scot Coram"/>
    <x v="1"/>
    <x v="0"/>
    <x v="81"/>
    <x v="5"/>
    <x v="174"/>
    <x v="2"/>
    <s v="TEC-PH-10004345"/>
    <x v="2"/>
    <x v="7"/>
    <s v="Cisco SPA 502G IP Phone"/>
    <n v="863.6400000000001"/>
    <n v="9"/>
    <n v="0.2"/>
    <n v="107.95499999999998"/>
  </r>
  <r>
    <n v="1924"/>
    <s v="CA-2013-156685"/>
    <x v="0"/>
    <x v="630"/>
    <d v="2013-07-11T00:00:00"/>
    <s v="Second Class"/>
    <s v="SC-20230"/>
    <s v="Scot Coram"/>
    <x v="1"/>
    <x v="0"/>
    <x v="81"/>
    <x v="5"/>
    <x v="174"/>
    <x v="2"/>
    <s v="OFF-AR-10000588"/>
    <x v="1"/>
    <x v="6"/>
    <s v="Newell 345"/>
    <n v="47.616"/>
    <n v="3"/>
    <n v="0.2"/>
    <n v="3.571200000000001"/>
  </r>
  <r>
    <n v="1925"/>
    <s v="CA-2014-126865"/>
    <x v="3"/>
    <x v="256"/>
    <d v="2014-12-08T00:00:00"/>
    <s v="Second Class"/>
    <s v="NP-18325"/>
    <s v="Naresj Patel"/>
    <x v="0"/>
    <x v="0"/>
    <x v="70"/>
    <x v="1"/>
    <x v="142"/>
    <x v="1"/>
    <s v="OFF-PA-10003039"/>
    <x v="1"/>
    <x v="10"/>
    <s v="Xerox 1960"/>
    <n v="92.94"/>
    <n v="3"/>
    <n v="0"/>
    <n v="41.822999999999993"/>
  </r>
  <r>
    <n v="1926"/>
    <s v="CA-2014-102834"/>
    <x v="3"/>
    <x v="631"/>
    <d v="2014-03-14T00:00:00"/>
    <s v="Standard Class"/>
    <s v="LW-16990"/>
    <s v="Lindsay Williams"/>
    <x v="1"/>
    <x v="0"/>
    <x v="8"/>
    <x v="1"/>
    <x v="94"/>
    <x v="1"/>
    <s v="TEC-AC-10001908"/>
    <x v="2"/>
    <x v="11"/>
    <s v="Logitech Wireless Headset h800"/>
    <n v="199.98"/>
    <n v="2"/>
    <n v="0"/>
    <n v="69.992999999999995"/>
  </r>
  <r>
    <n v="1927"/>
    <s v="US-2013-139710"/>
    <x v="0"/>
    <x v="632"/>
    <d v="2013-06-16T00:00:00"/>
    <s v="Standard Class"/>
    <s v="GM-14680"/>
    <s v="Greg Matthias"/>
    <x v="0"/>
    <x v="0"/>
    <x v="1"/>
    <x v="1"/>
    <x v="62"/>
    <x v="1"/>
    <s v="TEC-PH-10001198"/>
    <x v="2"/>
    <x v="7"/>
    <s v="Avaya 4621SW VoIP phone"/>
    <n v="177.48000000000002"/>
    <n v="3"/>
    <n v="0.2"/>
    <n v="19.966499999999982"/>
  </r>
  <r>
    <n v="1928"/>
    <s v="CA-2014-121538"/>
    <x v="3"/>
    <x v="354"/>
    <d v="2014-12-02T00:00:00"/>
    <s v="First Class"/>
    <s v="RH-19495"/>
    <s v="Rick Hansen"/>
    <x v="0"/>
    <x v="0"/>
    <x v="60"/>
    <x v="22"/>
    <x v="76"/>
    <x v="1"/>
    <s v="OFF-PA-10004071"/>
    <x v="1"/>
    <x v="10"/>
    <s v="Eaton Premium Continuous-Feed Paper, 25% Cotton, Letter Size, White, 1000 Shts/Box"/>
    <n v="88.768000000000001"/>
    <n v="2"/>
    <n v="0.2"/>
    <n v="31.068799999999996"/>
  </r>
  <r>
    <n v="1929"/>
    <s v="US-2014-101539"/>
    <x v="3"/>
    <x v="633"/>
    <d v="2014-03-19T00:00:00"/>
    <s v="Second Class"/>
    <s v="VM-21685"/>
    <s v="Valerie Mitchum"/>
    <x v="2"/>
    <x v="0"/>
    <x v="4"/>
    <x v="4"/>
    <x v="59"/>
    <x v="1"/>
    <s v="OFF-PA-10001972"/>
    <x v="1"/>
    <x v="10"/>
    <s v="Xerox 214"/>
    <n v="6.48"/>
    <n v="1"/>
    <n v="0"/>
    <n v="3.1104000000000003"/>
  </r>
  <r>
    <n v="1930"/>
    <s v="US-2014-101539"/>
    <x v="3"/>
    <x v="633"/>
    <d v="2014-03-19T00:00:00"/>
    <s v="Second Class"/>
    <s v="VM-21685"/>
    <s v="Valerie Mitchum"/>
    <x v="2"/>
    <x v="0"/>
    <x v="4"/>
    <x v="4"/>
    <x v="59"/>
    <x v="1"/>
    <s v="OFF-ST-10004180"/>
    <x v="1"/>
    <x v="4"/>
    <s v="Safco Commercial Shelving"/>
    <n v="46.51"/>
    <n v="1"/>
    <n v="0"/>
    <n v="1.8603999999999985"/>
  </r>
  <r>
    <n v="1931"/>
    <s v="US-2014-101539"/>
    <x v="3"/>
    <x v="633"/>
    <d v="2014-03-19T00:00:00"/>
    <s v="Second Class"/>
    <s v="VM-21685"/>
    <s v="Valerie Mitchum"/>
    <x v="2"/>
    <x v="0"/>
    <x v="4"/>
    <x v="4"/>
    <x v="59"/>
    <x v="1"/>
    <s v="TEC-PH-10004165"/>
    <x v="2"/>
    <x v="7"/>
    <s v="Mitel MiVoice 5330e IP Phone"/>
    <n v="659.97600000000011"/>
    <n v="3"/>
    <n v="0.2"/>
    <n v="49.498199999999969"/>
  </r>
  <r>
    <n v="1932"/>
    <s v="CA-2013-152121"/>
    <x v="0"/>
    <x v="581"/>
    <d v="2013-11-30T00:00:00"/>
    <s v="Second Class"/>
    <s v="CC-12670"/>
    <s v="Craig Carreira"/>
    <x v="0"/>
    <x v="0"/>
    <x v="48"/>
    <x v="16"/>
    <x v="57"/>
    <x v="1"/>
    <s v="TEC-PH-10002483"/>
    <x v="2"/>
    <x v="7"/>
    <s v="Motorola Moto X"/>
    <n v="271.99200000000002"/>
    <n v="1"/>
    <n v="0.2"/>
    <n v="23.799300000000002"/>
  </r>
  <r>
    <n v="1933"/>
    <s v="CA-2014-161200"/>
    <x v="3"/>
    <x v="634"/>
    <d v="2014-08-11T00:00:00"/>
    <s v="Second Class"/>
    <s v="SV-20365"/>
    <s v="Seth Vernon"/>
    <x v="0"/>
    <x v="0"/>
    <x v="240"/>
    <x v="28"/>
    <x v="298"/>
    <x v="0"/>
    <s v="FUR-BO-10000468"/>
    <x v="0"/>
    <x v="0"/>
    <s v="O'Sullivan 2-Shelf Heavy-Duty Bookcases"/>
    <n v="145.74"/>
    <n v="3"/>
    <n v="0"/>
    <n v="23.318400000000011"/>
  </r>
  <r>
    <n v="1934"/>
    <s v="CA-2014-161200"/>
    <x v="3"/>
    <x v="634"/>
    <d v="2014-08-11T00:00:00"/>
    <s v="Second Class"/>
    <s v="SV-20365"/>
    <s v="Seth Vernon"/>
    <x v="0"/>
    <x v="0"/>
    <x v="240"/>
    <x v="28"/>
    <x v="298"/>
    <x v="0"/>
    <s v="FUR-FU-10001706"/>
    <x v="0"/>
    <x v="5"/>
    <s v="Longer-Life Soft White Bulbs"/>
    <n v="15.4"/>
    <n v="5"/>
    <n v="0"/>
    <n v="7.3919999999999995"/>
  </r>
  <r>
    <n v="1935"/>
    <s v="CA-2014-101245"/>
    <x v="3"/>
    <x v="344"/>
    <d v="2014-12-04T00:00:00"/>
    <s v="Standard Class"/>
    <s v="LW-16990"/>
    <s v="Lindsay Williams"/>
    <x v="1"/>
    <x v="0"/>
    <x v="8"/>
    <x v="1"/>
    <x v="9"/>
    <x v="1"/>
    <s v="OFF-PA-10003129"/>
    <x v="1"/>
    <x v="10"/>
    <s v="Tops White Computer Printout Paper"/>
    <n v="244.54999999999998"/>
    <n v="5"/>
    <n v="0"/>
    <n v="114.93849999999998"/>
  </r>
  <r>
    <n v="1936"/>
    <s v="CA-2014-101245"/>
    <x v="3"/>
    <x v="344"/>
    <d v="2014-12-04T00:00:00"/>
    <s v="Standard Class"/>
    <s v="LW-16990"/>
    <s v="Lindsay Williams"/>
    <x v="1"/>
    <x v="0"/>
    <x v="8"/>
    <x v="1"/>
    <x v="9"/>
    <x v="1"/>
    <s v="TEC-AC-10001284"/>
    <x v="2"/>
    <x v="11"/>
    <s v="Enermax Briskie RF Wireless Keyboard and Mouse Combo"/>
    <n v="166.16"/>
    <n v="8"/>
    <n v="0"/>
    <n v="59.817599999999999"/>
  </r>
  <r>
    <n v="1937"/>
    <s v="CA-2012-141768"/>
    <x v="1"/>
    <x v="442"/>
    <d v="2012-05-27T00:00:00"/>
    <s v="Second Class"/>
    <s v="NP-18685"/>
    <s v="Nora Pelletier"/>
    <x v="2"/>
    <x v="0"/>
    <x v="8"/>
    <x v="1"/>
    <x v="9"/>
    <x v="1"/>
    <s v="FUR-FU-10002268"/>
    <x v="0"/>
    <x v="5"/>
    <s v="Ultra Door Push Plate"/>
    <n v="14.73"/>
    <n v="3"/>
    <n v="0"/>
    <n v="4.8608999999999991"/>
  </r>
  <r>
    <n v="1938"/>
    <s v="CA-2013-112109"/>
    <x v="0"/>
    <x v="630"/>
    <d v="2013-07-13T00:00:00"/>
    <s v="Standard Class"/>
    <s v="JE-15715"/>
    <s v="Joe Elijah"/>
    <x v="0"/>
    <x v="0"/>
    <x v="266"/>
    <x v="22"/>
    <x v="332"/>
    <x v="1"/>
    <s v="OFF-BI-10002082"/>
    <x v="1"/>
    <x v="8"/>
    <s v="GBC Twin Loop Wire Binding Elements"/>
    <n v="19.968000000000004"/>
    <n v="2"/>
    <n v="0.7"/>
    <n v="-13.311999999999998"/>
  </r>
  <r>
    <n v="1939"/>
    <s v="CA-2013-112109"/>
    <x v="0"/>
    <x v="630"/>
    <d v="2013-07-13T00:00:00"/>
    <s v="Standard Class"/>
    <s v="JE-15715"/>
    <s v="Joe Elijah"/>
    <x v="0"/>
    <x v="0"/>
    <x v="266"/>
    <x v="22"/>
    <x v="332"/>
    <x v="1"/>
    <s v="OFF-ST-10001505"/>
    <x v="1"/>
    <x v="4"/>
    <s v="Perma STOR-ALL Hanging File Box, 13 1/8&quot;W x 12 1/4&quot;D x 10 1/2&quot;H"/>
    <n v="33.488000000000007"/>
    <n v="7"/>
    <n v="0.2"/>
    <n v="-1.2558000000000051"/>
  </r>
  <r>
    <n v="1940"/>
    <s v="CA-2013-112109"/>
    <x v="0"/>
    <x v="630"/>
    <d v="2013-07-13T00:00:00"/>
    <s v="Standard Class"/>
    <s v="JE-15715"/>
    <s v="Joe Elijah"/>
    <x v="0"/>
    <x v="0"/>
    <x v="266"/>
    <x v="22"/>
    <x v="332"/>
    <x v="1"/>
    <s v="OFF-BI-10001634"/>
    <x v="1"/>
    <x v="8"/>
    <s v="Wilson Jones Active Use Binders"/>
    <n v="8.7360000000000024"/>
    <n v="4"/>
    <n v="0.7"/>
    <n v="-6.1151999999999997"/>
  </r>
  <r>
    <n v="1941"/>
    <s v="CA-2013-112109"/>
    <x v="0"/>
    <x v="630"/>
    <d v="2013-07-13T00:00:00"/>
    <s v="Standard Class"/>
    <s v="JE-15715"/>
    <s v="Joe Elijah"/>
    <x v="0"/>
    <x v="0"/>
    <x v="266"/>
    <x v="22"/>
    <x v="332"/>
    <x v="1"/>
    <s v="FUR-CH-10004287"/>
    <x v="0"/>
    <x v="1"/>
    <s v="SAFCO Arco Folding Chair"/>
    <n v="662.88"/>
    <n v="3"/>
    <n v="0.2"/>
    <n v="74.573999999999955"/>
  </r>
  <r>
    <n v="1942"/>
    <s v="CA-2014-144064"/>
    <x v="3"/>
    <x v="635"/>
    <d v="2014-09-02T00:00:00"/>
    <s v="First Class"/>
    <s v="CP-12085"/>
    <s v="Cathy Prescott"/>
    <x v="1"/>
    <x v="0"/>
    <x v="94"/>
    <x v="10"/>
    <x v="116"/>
    <x v="2"/>
    <s v="OFF-LA-10004544"/>
    <x v="1"/>
    <x v="2"/>
    <s v="Avery 505"/>
    <n v="47.360000000000007"/>
    <n v="4"/>
    <n v="0.2"/>
    <n v="17.759999999999998"/>
  </r>
  <r>
    <n v="1943"/>
    <s v="CA-2014-144064"/>
    <x v="3"/>
    <x v="635"/>
    <d v="2014-09-02T00:00:00"/>
    <s v="First Class"/>
    <s v="CP-12085"/>
    <s v="Cathy Prescott"/>
    <x v="1"/>
    <x v="0"/>
    <x v="94"/>
    <x v="10"/>
    <x v="116"/>
    <x v="2"/>
    <s v="OFF-ST-10004507"/>
    <x v="1"/>
    <x v="4"/>
    <s v="Advantus Rolling Storage Box"/>
    <n v="27.439999999999998"/>
    <n v="2"/>
    <n v="0.2"/>
    <n v="2.4009999999999998"/>
  </r>
  <r>
    <n v="1944"/>
    <s v="CA-2014-144064"/>
    <x v="3"/>
    <x v="635"/>
    <d v="2014-09-02T00:00:00"/>
    <s v="First Class"/>
    <s v="CP-12085"/>
    <s v="Cathy Prescott"/>
    <x v="1"/>
    <x v="0"/>
    <x v="94"/>
    <x v="10"/>
    <x v="116"/>
    <x v="2"/>
    <s v="OFF-BI-10002012"/>
    <x v="1"/>
    <x v="8"/>
    <s v="Wilson Jones Easy Flow II Sheet Lifters"/>
    <n v="3.2399999999999993"/>
    <n v="9"/>
    <n v="0.8"/>
    <n v="-5.1840000000000011"/>
  </r>
  <r>
    <n v="1945"/>
    <s v="CA-2013-108581"/>
    <x v="0"/>
    <x v="23"/>
    <d v="2013-06-27T00:00:00"/>
    <s v="Standard Class"/>
    <s v="EA-14035"/>
    <s v="Erin Ashbrook"/>
    <x v="1"/>
    <x v="0"/>
    <x v="238"/>
    <x v="5"/>
    <x v="295"/>
    <x v="2"/>
    <s v="TEC-AC-10001109"/>
    <x v="2"/>
    <x v="11"/>
    <s v="Logitech Trackman Marble Mouse"/>
    <n v="95.968000000000004"/>
    <n v="4"/>
    <n v="0.2"/>
    <n v="26.391200000000001"/>
  </r>
  <r>
    <n v="1946"/>
    <s v="CA-2013-108581"/>
    <x v="0"/>
    <x v="23"/>
    <d v="2013-06-27T00:00:00"/>
    <s v="Standard Class"/>
    <s v="EA-14035"/>
    <s v="Erin Ashbrook"/>
    <x v="1"/>
    <x v="0"/>
    <x v="238"/>
    <x v="5"/>
    <x v="295"/>
    <x v="2"/>
    <s v="OFF-PA-10000809"/>
    <x v="1"/>
    <x v="10"/>
    <s v="Xerox 206"/>
    <n v="10.368000000000002"/>
    <n v="2"/>
    <n v="0.2"/>
    <n v="3.6288"/>
  </r>
  <r>
    <n v="1947"/>
    <s v="CA-2014-157987"/>
    <x v="3"/>
    <x v="264"/>
    <d v="2014-09-07T00:00:00"/>
    <s v="Standard Class"/>
    <s v="AC-10615"/>
    <s v="Ann Chong"/>
    <x v="1"/>
    <x v="0"/>
    <x v="20"/>
    <x v="15"/>
    <x v="29"/>
    <x v="3"/>
    <s v="OFF-AR-10000658"/>
    <x v="1"/>
    <x v="6"/>
    <s v="Newell 324"/>
    <n v="23.1"/>
    <n v="2"/>
    <n v="0"/>
    <n v="6.468"/>
  </r>
  <r>
    <n v="1948"/>
    <s v="CA-2014-157987"/>
    <x v="3"/>
    <x v="264"/>
    <d v="2014-09-07T00:00:00"/>
    <s v="Standard Class"/>
    <s v="AC-10615"/>
    <s v="Ann Chong"/>
    <x v="1"/>
    <x v="0"/>
    <x v="20"/>
    <x v="15"/>
    <x v="29"/>
    <x v="3"/>
    <s v="FUR-FU-10001196"/>
    <x v="0"/>
    <x v="5"/>
    <s v="DAX Cubicle Frames - 8x10"/>
    <n v="11.54"/>
    <n v="2"/>
    <n v="0"/>
    <n v="3.4619999999999997"/>
  </r>
  <r>
    <n v="1949"/>
    <s v="CA-2014-157987"/>
    <x v="3"/>
    <x v="264"/>
    <d v="2014-09-07T00:00:00"/>
    <s v="Standard Class"/>
    <s v="AC-10615"/>
    <s v="Ann Chong"/>
    <x v="1"/>
    <x v="0"/>
    <x v="20"/>
    <x v="15"/>
    <x v="29"/>
    <x v="3"/>
    <s v="FUR-TA-10001889"/>
    <x v="0"/>
    <x v="3"/>
    <s v="Bush Advantage Collection Racetrack Conference Table"/>
    <n v="254.52599999999998"/>
    <n v="1"/>
    <n v="0.4"/>
    <n v="-93.3262"/>
  </r>
  <r>
    <n v="1950"/>
    <s v="CA-2014-157987"/>
    <x v="3"/>
    <x v="264"/>
    <d v="2014-09-07T00:00:00"/>
    <s v="Standard Class"/>
    <s v="AC-10615"/>
    <s v="Ann Chong"/>
    <x v="1"/>
    <x v="0"/>
    <x v="20"/>
    <x v="15"/>
    <x v="29"/>
    <x v="3"/>
    <s v="OFF-AP-10000358"/>
    <x v="1"/>
    <x v="9"/>
    <s v="Fellowes Basic Home/Office Series Surge Protectors"/>
    <n v="12.98"/>
    <n v="1"/>
    <n v="0"/>
    <n v="3.7641999999999989"/>
  </r>
  <r>
    <n v="1951"/>
    <s v="CA-2014-157987"/>
    <x v="3"/>
    <x v="264"/>
    <d v="2014-09-07T00:00:00"/>
    <s v="Standard Class"/>
    <s v="AC-10615"/>
    <s v="Ann Chong"/>
    <x v="1"/>
    <x v="0"/>
    <x v="20"/>
    <x v="15"/>
    <x v="29"/>
    <x v="3"/>
    <s v="OFF-BI-10004970"/>
    <x v="1"/>
    <x v="8"/>
    <s v="ACCOHIDE 3-Ring Binder, Blue, 1&quot;"/>
    <n v="26.432000000000002"/>
    <n v="8"/>
    <n v="0.2"/>
    <n v="8.9207999999999998"/>
  </r>
  <r>
    <n v="1952"/>
    <s v="CA-2014-157987"/>
    <x v="3"/>
    <x v="264"/>
    <d v="2014-09-07T00:00:00"/>
    <s v="Standard Class"/>
    <s v="AC-10615"/>
    <s v="Ann Chong"/>
    <x v="1"/>
    <x v="0"/>
    <x v="20"/>
    <x v="15"/>
    <x v="29"/>
    <x v="3"/>
    <s v="TEC-PH-10003885"/>
    <x v="2"/>
    <x v="7"/>
    <s v="Cisco SPA508G"/>
    <n v="197.96999999999997"/>
    <n v="3"/>
    <n v="0"/>
    <n v="57.41129999999999"/>
  </r>
  <r>
    <n v="1953"/>
    <s v="CA-2014-157987"/>
    <x v="3"/>
    <x v="264"/>
    <d v="2014-09-07T00:00:00"/>
    <s v="Standard Class"/>
    <s v="AC-10615"/>
    <s v="Ann Chong"/>
    <x v="1"/>
    <x v="0"/>
    <x v="20"/>
    <x v="15"/>
    <x v="29"/>
    <x v="3"/>
    <s v="OFF-LA-10001641"/>
    <x v="1"/>
    <x v="2"/>
    <s v="Avery 518"/>
    <n v="18.899999999999999"/>
    <n v="6"/>
    <n v="0"/>
    <n v="9.0719999999999992"/>
  </r>
  <r>
    <n v="1954"/>
    <s v="CA-2014-157987"/>
    <x v="3"/>
    <x v="264"/>
    <d v="2014-09-07T00:00:00"/>
    <s v="Standard Class"/>
    <s v="AC-10615"/>
    <s v="Ann Chong"/>
    <x v="1"/>
    <x v="0"/>
    <x v="20"/>
    <x v="15"/>
    <x v="29"/>
    <x v="3"/>
    <s v="FUR-CH-10003379"/>
    <x v="0"/>
    <x v="1"/>
    <s v="Global Commerce Series High-Back Swivel/Tilt Chairs"/>
    <n v="1282.4100000000001"/>
    <n v="5"/>
    <n v="0.1"/>
    <n v="213.73500000000001"/>
  </r>
  <r>
    <n v="1955"/>
    <s v="CA-2014-157987"/>
    <x v="3"/>
    <x v="264"/>
    <d v="2014-09-07T00:00:00"/>
    <s v="Standard Class"/>
    <s v="AC-10615"/>
    <s v="Ann Chong"/>
    <x v="1"/>
    <x v="0"/>
    <x v="20"/>
    <x v="15"/>
    <x v="29"/>
    <x v="3"/>
    <s v="OFF-AR-10004582"/>
    <x v="1"/>
    <x v="6"/>
    <s v="BIC Brite Liner Grip Highlighters"/>
    <n v="4.92"/>
    <n v="3"/>
    <n v="0"/>
    <n v="2.2139999999999995"/>
  </r>
  <r>
    <n v="1956"/>
    <s v="CA-2014-157987"/>
    <x v="3"/>
    <x v="264"/>
    <d v="2014-09-07T00:00:00"/>
    <s v="Standard Class"/>
    <s v="AC-10615"/>
    <s v="Ann Chong"/>
    <x v="1"/>
    <x v="0"/>
    <x v="20"/>
    <x v="15"/>
    <x v="29"/>
    <x v="3"/>
    <s v="TEC-AC-10002842"/>
    <x v="2"/>
    <x v="11"/>
    <s v="WD My Passport Ultra 2TB Portable External Hard Drive"/>
    <n v="238"/>
    <n v="2"/>
    <n v="0"/>
    <n v="38.080000000000013"/>
  </r>
  <r>
    <n v="1957"/>
    <s v="CA-2014-157987"/>
    <x v="3"/>
    <x v="264"/>
    <d v="2014-09-07T00:00:00"/>
    <s v="Standard Class"/>
    <s v="AC-10615"/>
    <s v="Ann Chong"/>
    <x v="1"/>
    <x v="0"/>
    <x v="20"/>
    <x v="15"/>
    <x v="29"/>
    <x v="3"/>
    <s v="TEC-AC-10000109"/>
    <x v="2"/>
    <x v="11"/>
    <s v="Sony Micro Vault Click 16 GB USB 2.0 Flash Drive"/>
    <n v="167.97"/>
    <n v="3"/>
    <n v="0"/>
    <n v="40.31280000000001"/>
  </r>
  <r>
    <n v="1958"/>
    <s v="CA-2014-157987"/>
    <x v="3"/>
    <x v="264"/>
    <d v="2014-09-07T00:00:00"/>
    <s v="Standard Class"/>
    <s v="AC-10615"/>
    <s v="Ann Chong"/>
    <x v="1"/>
    <x v="0"/>
    <x v="20"/>
    <x v="15"/>
    <x v="29"/>
    <x v="3"/>
    <s v="OFF-PA-10003893"/>
    <x v="1"/>
    <x v="10"/>
    <s v="Xerox 1962"/>
    <n v="17.12"/>
    <n v="4"/>
    <n v="0"/>
    <n v="7.7039999999999988"/>
  </r>
  <r>
    <n v="1959"/>
    <s v="CA-2014-110905"/>
    <x v="3"/>
    <x v="18"/>
    <d v="2014-09-16T00:00:00"/>
    <s v="Second Class"/>
    <s v="RW-19690"/>
    <s v="Robert Waldorf"/>
    <x v="0"/>
    <x v="0"/>
    <x v="24"/>
    <x v="25"/>
    <x v="333"/>
    <x v="2"/>
    <s v="OFF-BI-10003669"/>
    <x v="1"/>
    <x v="8"/>
    <s v="3M Organizer Strips"/>
    <n v="16.200000000000003"/>
    <n v="3"/>
    <n v="0"/>
    <n v="7.7759999999999998"/>
  </r>
  <r>
    <n v="1960"/>
    <s v="CA-2014-110905"/>
    <x v="3"/>
    <x v="18"/>
    <d v="2014-09-16T00:00:00"/>
    <s v="Second Class"/>
    <s v="RW-19690"/>
    <s v="Robert Waldorf"/>
    <x v="0"/>
    <x v="0"/>
    <x v="24"/>
    <x v="25"/>
    <x v="333"/>
    <x v="2"/>
    <s v="OFF-AP-10004785"/>
    <x v="1"/>
    <x v="9"/>
    <s v="Holmes Replacement Filter for HEPA Air Cleaner, Medium Room"/>
    <n v="33.99"/>
    <n v="3"/>
    <n v="0"/>
    <n v="14.615700000000004"/>
  </r>
  <r>
    <n v="1961"/>
    <s v="CA-2014-110905"/>
    <x v="3"/>
    <x v="18"/>
    <d v="2014-09-16T00:00:00"/>
    <s v="Second Class"/>
    <s v="RW-19690"/>
    <s v="Robert Waldorf"/>
    <x v="0"/>
    <x v="0"/>
    <x v="24"/>
    <x v="25"/>
    <x v="333"/>
    <x v="2"/>
    <s v="TEC-AC-10003023"/>
    <x v="2"/>
    <x v="11"/>
    <s v="Logitech G105 Gaming Keyboard"/>
    <n v="296.84999999999997"/>
    <n v="5"/>
    <n v="0"/>
    <n v="53.432999999999993"/>
  </r>
  <r>
    <n v="1962"/>
    <s v="CA-2014-110905"/>
    <x v="3"/>
    <x v="18"/>
    <d v="2014-09-16T00:00:00"/>
    <s v="Second Class"/>
    <s v="RW-19690"/>
    <s v="Robert Waldorf"/>
    <x v="0"/>
    <x v="0"/>
    <x v="24"/>
    <x v="25"/>
    <x v="333"/>
    <x v="2"/>
    <s v="TEC-AC-10002217"/>
    <x v="2"/>
    <x v="11"/>
    <s v="Imation Clip USB flash drive - 8 GB"/>
    <n v="112.80000000000001"/>
    <n v="6"/>
    <n v="0"/>
    <n v="6.7680000000000007"/>
  </r>
  <r>
    <n v="1963"/>
    <s v="CA-2014-110905"/>
    <x v="3"/>
    <x v="18"/>
    <d v="2014-09-16T00:00:00"/>
    <s v="Second Class"/>
    <s v="RW-19690"/>
    <s v="Robert Waldorf"/>
    <x v="0"/>
    <x v="0"/>
    <x v="24"/>
    <x v="25"/>
    <x v="333"/>
    <x v="2"/>
    <s v="OFF-BI-10002954"/>
    <x v="1"/>
    <x v="8"/>
    <s v="Newell 3-Hole Punched Plastic Slotted Magazine Holders for Binders"/>
    <n v="13.71"/>
    <n v="3"/>
    <n v="0"/>
    <n v="6.5808"/>
  </r>
  <r>
    <n v="1964"/>
    <s v="CA-2014-110905"/>
    <x v="3"/>
    <x v="18"/>
    <d v="2014-09-16T00:00:00"/>
    <s v="Second Class"/>
    <s v="RW-19690"/>
    <s v="Robert Waldorf"/>
    <x v="0"/>
    <x v="0"/>
    <x v="24"/>
    <x v="25"/>
    <x v="333"/>
    <x v="2"/>
    <s v="OFF-PA-10002586"/>
    <x v="1"/>
    <x v="10"/>
    <s v="Xerox 1970"/>
    <n v="24.900000000000002"/>
    <n v="5"/>
    <n v="0"/>
    <n v="11.703000000000001"/>
  </r>
  <r>
    <n v="1965"/>
    <s v="CA-2014-110905"/>
    <x v="3"/>
    <x v="18"/>
    <d v="2014-09-16T00:00:00"/>
    <s v="Second Class"/>
    <s v="RW-19690"/>
    <s v="Robert Waldorf"/>
    <x v="0"/>
    <x v="0"/>
    <x v="24"/>
    <x v="25"/>
    <x v="333"/>
    <x v="2"/>
    <s v="OFF-ST-10000025"/>
    <x v="1"/>
    <x v="4"/>
    <s v="Fellowes Stor/Drawer Steel Plus Storage Drawers"/>
    <n v="286.29000000000002"/>
    <n v="3"/>
    <n v="0"/>
    <n v="17.177399999999977"/>
  </r>
  <r>
    <n v="1966"/>
    <s v="CA-2014-110905"/>
    <x v="3"/>
    <x v="18"/>
    <d v="2014-09-16T00:00:00"/>
    <s v="Second Class"/>
    <s v="RW-19690"/>
    <s v="Robert Waldorf"/>
    <x v="0"/>
    <x v="0"/>
    <x v="24"/>
    <x v="25"/>
    <x v="333"/>
    <x v="2"/>
    <s v="OFF-AP-10003281"/>
    <x v="1"/>
    <x v="9"/>
    <s v="Acco 6 Outlet Guardian Standard Surge Suppressor"/>
    <n v="24.18"/>
    <n v="2"/>
    <n v="0"/>
    <n v="7.2539999999999978"/>
  </r>
  <r>
    <n v="1967"/>
    <s v="CA-2014-165841"/>
    <x v="3"/>
    <x v="202"/>
    <d v="2014-12-29T00:00:00"/>
    <s v="Standard Class"/>
    <s v="DB-13210"/>
    <s v="Dean Braden"/>
    <x v="0"/>
    <x v="0"/>
    <x v="267"/>
    <x v="30"/>
    <x v="334"/>
    <x v="3"/>
    <s v="TEC-PH-10002103"/>
    <x v="2"/>
    <x v="7"/>
    <s v="Jabra SPEAK 410"/>
    <n v="281.96999999999997"/>
    <n v="3"/>
    <n v="0"/>
    <n v="78.951599999999999"/>
  </r>
  <r>
    <n v="1968"/>
    <s v="CA-2014-165841"/>
    <x v="3"/>
    <x v="202"/>
    <d v="2014-12-29T00:00:00"/>
    <s v="Standard Class"/>
    <s v="DB-13210"/>
    <s v="Dean Braden"/>
    <x v="0"/>
    <x v="0"/>
    <x v="267"/>
    <x v="30"/>
    <x v="334"/>
    <x v="3"/>
    <s v="OFF-SU-10000898"/>
    <x v="1"/>
    <x v="14"/>
    <s v="Acme Hot Forged Carbon Steel Scissors with Nickel-Plated Handles, 3 7/8&quot; Cut, 8&quot;L"/>
    <n v="69.5"/>
    <n v="5"/>
    <n v="0"/>
    <n v="20.154999999999994"/>
  </r>
  <r>
    <n v="1969"/>
    <s v="CA-2014-165841"/>
    <x v="3"/>
    <x v="202"/>
    <d v="2014-12-29T00:00:00"/>
    <s v="Standard Class"/>
    <s v="DB-13210"/>
    <s v="Dean Braden"/>
    <x v="0"/>
    <x v="0"/>
    <x v="267"/>
    <x v="30"/>
    <x v="334"/>
    <x v="3"/>
    <s v="OFF-PA-10001144"/>
    <x v="1"/>
    <x v="10"/>
    <s v="Xerox 1913"/>
    <n v="166.44"/>
    <n v="3"/>
    <n v="0"/>
    <n v="79.891199999999998"/>
  </r>
  <r>
    <n v="1970"/>
    <s v="CA-2014-117485"/>
    <x v="3"/>
    <x v="397"/>
    <d v="2014-09-30T00:00:00"/>
    <s v="Standard Class"/>
    <s v="BD-11320"/>
    <s v="Bill Donatelli"/>
    <x v="0"/>
    <x v="0"/>
    <x v="251"/>
    <x v="26"/>
    <x v="311"/>
    <x v="2"/>
    <s v="TEC-AC-10004659"/>
    <x v="2"/>
    <x v="11"/>
    <s v="Imation Secure+ Hardware Encrypted USB 2.0 Flash Drive; 16GB"/>
    <n v="291.95999999999998"/>
    <n v="4"/>
    <n v="0"/>
    <n v="102.18599999999998"/>
  </r>
  <r>
    <n v="1971"/>
    <s v="CA-2014-140242"/>
    <x v="3"/>
    <x v="636"/>
    <d v="2014-05-12T00:00:00"/>
    <s v="Standard Class"/>
    <s v="ML-17755"/>
    <s v="Max Ludwig"/>
    <x v="2"/>
    <x v="0"/>
    <x v="22"/>
    <x v="10"/>
    <x v="36"/>
    <x v="2"/>
    <s v="OFF-AR-10004752"/>
    <x v="1"/>
    <x v="6"/>
    <s v="Blackstonian Pencils"/>
    <n v="6.4080000000000004"/>
    <n v="3"/>
    <n v="0.2"/>
    <n v="0.64079999999999981"/>
  </r>
  <r>
    <n v="1972"/>
    <s v="CA-2014-140242"/>
    <x v="3"/>
    <x v="636"/>
    <d v="2014-05-12T00:00:00"/>
    <s v="Standard Class"/>
    <s v="ML-17755"/>
    <s v="Max Ludwig"/>
    <x v="2"/>
    <x v="0"/>
    <x v="22"/>
    <x v="10"/>
    <x v="36"/>
    <x v="2"/>
    <s v="TEC-AC-10004659"/>
    <x v="2"/>
    <x v="11"/>
    <s v="Imation Secure+ Hardware Encrypted USB 2.0 Flash Drive; 16GB"/>
    <n v="408.74399999999997"/>
    <n v="7"/>
    <n v="0.2"/>
    <n v="76.639499999999984"/>
  </r>
  <r>
    <n v="1973"/>
    <s v="CA-2011-148950"/>
    <x v="2"/>
    <x v="637"/>
    <d v="2011-12-19T00:00:00"/>
    <s v="Standard Class"/>
    <s v="JD-16015"/>
    <s v="Joy Daniels"/>
    <x v="0"/>
    <x v="0"/>
    <x v="22"/>
    <x v="10"/>
    <x v="26"/>
    <x v="2"/>
    <s v="OFF-BI-10001249"/>
    <x v="1"/>
    <x v="8"/>
    <s v="Avery Heavy-Duty EZD View Binder with Locking Rings"/>
    <n v="5.1039999999999992"/>
    <n v="4"/>
    <n v="0.8"/>
    <n v="-8.6768000000000018"/>
  </r>
  <r>
    <n v="1974"/>
    <s v="CA-2011-148950"/>
    <x v="2"/>
    <x v="637"/>
    <d v="2011-12-19T00:00:00"/>
    <s v="Standard Class"/>
    <s v="JD-16015"/>
    <s v="Joy Daniels"/>
    <x v="0"/>
    <x v="0"/>
    <x v="22"/>
    <x v="10"/>
    <x v="26"/>
    <x v="2"/>
    <s v="OFF-FA-10003059"/>
    <x v="1"/>
    <x v="13"/>
    <s v="Assorted Color Push Pins"/>
    <n v="2.8960000000000004"/>
    <n v="2"/>
    <n v="0.2"/>
    <n v="0.4705999999999998"/>
  </r>
  <r>
    <n v="1975"/>
    <s v="CA-2011-148950"/>
    <x v="2"/>
    <x v="637"/>
    <d v="2011-12-19T00:00:00"/>
    <s v="Standard Class"/>
    <s v="JD-16015"/>
    <s v="Joy Daniels"/>
    <x v="0"/>
    <x v="0"/>
    <x v="22"/>
    <x v="10"/>
    <x v="26"/>
    <x v="2"/>
    <s v="TEC-AC-10002718"/>
    <x v="2"/>
    <x v="11"/>
    <s v="Belkin Standard 104 key USB Keyboard"/>
    <n v="35.016000000000005"/>
    <n v="3"/>
    <n v="0.2"/>
    <n v="-2.188500000000003"/>
  </r>
  <r>
    <n v="1976"/>
    <s v="CA-2011-110408"/>
    <x v="2"/>
    <x v="638"/>
    <d v="2011-10-20T00:00:00"/>
    <s v="Second Class"/>
    <s v="AS-10225"/>
    <s v="Alan Schoenberger"/>
    <x v="1"/>
    <x v="0"/>
    <x v="122"/>
    <x v="19"/>
    <x v="153"/>
    <x v="0"/>
    <s v="OFF-ST-10001522"/>
    <x v="1"/>
    <x v="4"/>
    <s v="Gould Plastics 18-Pocket Panel Bin, 34w x 5-1/4d x 20-1/2h"/>
    <n v="275.96999999999997"/>
    <n v="3"/>
    <n v="0"/>
    <n v="11.038799999999981"/>
  </r>
  <r>
    <n v="1977"/>
    <s v="CA-2011-110408"/>
    <x v="2"/>
    <x v="638"/>
    <d v="2011-10-20T00:00:00"/>
    <s v="Second Class"/>
    <s v="AS-10225"/>
    <s v="Alan Schoenberger"/>
    <x v="1"/>
    <x v="0"/>
    <x v="122"/>
    <x v="19"/>
    <x v="153"/>
    <x v="0"/>
    <s v="TEC-PH-10002352"/>
    <x v="2"/>
    <x v="7"/>
    <s v="Avaya IP Phone 1140E VoIP phone"/>
    <n v="1394.95"/>
    <n v="5"/>
    <n v="0"/>
    <n v="362.68699999999995"/>
  </r>
  <r>
    <n v="1978"/>
    <s v="CA-2011-110408"/>
    <x v="2"/>
    <x v="638"/>
    <d v="2011-10-20T00:00:00"/>
    <s v="Second Class"/>
    <s v="AS-10225"/>
    <s v="Alan Schoenberger"/>
    <x v="1"/>
    <x v="0"/>
    <x v="122"/>
    <x v="19"/>
    <x v="153"/>
    <x v="0"/>
    <s v="FUR-CH-10003774"/>
    <x v="0"/>
    <x v="1"/>
    <s v="Global Wood Trimmed Manager's Task Chair, Khaki"/>
    <n v="545.88"/>
    <n v="6"/>
    <n v="0"/>
    <n v="70.964399999999983"/>
  </r>
  <r>
    <n v="1979"/>
    <s v="CA-2012-109939"/>
    <x v="1"/>
    <x v="412"/>
    <d v="2012-05-12T00:00:00"/>
    <s v="Standard Class"/>
    <s v="AA-10375"/>
    <s v="Allen Armold"/>
    <x v="0"/>
    <x v="0"/>
    <x v="127"/>
    <x v="21"/>
    <x v="160"/>
    <x v="1"/>
    <s v="OFF-AR-10000127"/>
    <x v="1"/>
    <x v="6"/>
    <s v="Newell 321"/>
    <n v="5.2480000000000002"/>
    <n v="2"/>
    <n v="0.2"/>
    <n v="0.59039999999999915"/>
  </r>
  <r>
    <n v="1980"/>
    <s v="CA-2013-112669"/>
    <x v="0"/>
    <x v="167"/>
    <d v="2013-04-15T00:00:00"/>
    <s v="Same Day"/>
    <s v="KT-16465"/>
    <s v="Kean Takahito"/>
    <x v="0"/>
    <x v="0"/>
    <x v="220"/>
    <x v="16"/>
    <x v="275"/>
    <x v="1"/>
    <s v="FUR-CH-10004086"/>
    <x v="0"/>
    <x v="1"/>
    <s v="Hon 4070 Series Pagoda Armless Upholstered Stacking Chairs"/>
    <n v="933.53600000000006"/>
    <n v="4"/>
    <n v="0.2"/>
    <n v="105.02279999999996"/>
  </r>
  <r>
    <n v="1981"/>
    <s v="CA-2013-112669"/>
    <x v="0"/>
    <x v="167"/>
    <d v="2013-04-15T00:00:00"/>
    <s v="Same Day"/>
    <s v="KT-16465"/>
    <s v="Kean Takahito"/>
    <x v="0"/>
    <x v="0"/>
    <x v="220"/>
    <x v="16"/>
    <x v="275"/>
    <x v="1"/>
    <s v="OFF-ST-10001228"/>
    <x v="1"/>
    <x v="4"/>
    <s v="Fellowes Personal Hanging Folder Files, Navy"/>
    <n v="42.975999999999999"/>
    <n v="4"/>
    <n v="0.2"/>
    <n v="4.2976000000000028"/>
  </r>
  <r>
    <n v="1982"/>
    <s v="CA-2012-119592"/>
    <x v="1"/>
    <x v="639"/>
    <d v="2012-12-16T00:00:00"/>
    <s v="Second Class"/>
    <s v="MM-18280"/>
    <s v="Muhammed MacIntyre"/>
    <x v="1"/>
    <x v="0"/>
    <x v="38"/>
    <x v="32"/>
    <x v="112"/>
    <x v="0"/>
    <s v="OFF-BI-10004187"/>
    <x v="1"/>
    <x v="8"/>
    <s v="Staples"/>
    <n v="3.76"/>
    <n v="2"/>
    <n v="0"/>
    <n v="1.8047999999999997"/>
  </r>
  <r>
    <n v="1983"/>
    <s v="CA-2011-122749"/>
    <x v="2"/>
    <x v="640"/>
    <d v="2011-12-09T00:00:00"/>
    <s v="Standard Class"/>
    <s v="NG-18430"/>
    <s v="Nathan Gelder"/>
    <x v="0"/>
    <x v="0"/>
    <x v="268"/>
    <x v="26"/>
    <x v="335"/>
    <x v="2"/>
    <s v="TEC-PH-10003811"/>
    <x v="2"/>
    <x v="7"/>
    <s v="Jabra Supreme Plus Driver Edition Headset"/>
    <n v="479.96"/>
    <n v="4"/>
    <n v="0"/>
    <n v="134.3888"/>
  </r>
  <r>
    <n v="1984"/>
    <s v="CA-2011-164721"/>
    <x v="2"/>
    <x v="641"/>
    <d v="2011-11-27T00:00:00"/>
    <s v="Second Class"/>
    <s v="LW-16825"/>
    <s v="Laurel Workman"/>
    <x v="1"/>
    <x v="0"/>
    <x v="71"/>
    <x v="1"/>
    <x v="90"/>
    <x v="1"/>
    <s v="OFF-AP-10000240"/>
    <x v="1"/>
    <x v="9"/>
    <s v="Belkin F9G930V10-GRY 9 Outlet Surge"/>
    <n v="320.88"/>
    <n v="6"/>
    <n v="0"/>
    <n v="93.055199999999957"/>
  </r>
  <r>
    <n v="1985"/>
    <s v="CA-2011-164721"/>
    <x v="2"/>
    <x v="641"/>
    <d v="2011-11-27T00:00:00"/>
    <s v="Second Class"/>
    <s v="LW-16825"/>
    <s v="Laurel Workman"/>
    <x v="1"/>
    <x v="0"/>
    <x v="71"/>
    <x v="1"/>
    <x v="90"/>
    <x v="1"/>
    <s v="FUR-FU-10001940"/>
    <x v="0"/>
    <x v="5"/>
    <s v="Staples"/>
    <n v="23.88"/>
    <n v="3"/>
    <n v="0"/>
    <n v="10.507200000000001"/>
  </r>
  <r>
    <n v="1986"/>
    <s v="CA-2011-164721"/>
    <x v="2"/>
    <x v="641"/>
    <d v="2011-11-27T00:00:00"/>
    <s v="Second Class"/>
    <s v="LW-16825"/>
    <s v="Laurel Workman"/>
    <x v="1"/>
    <x v="0"/>
    <x v="71"/>
    <x v="1"/>
    <x v="90"/>
    <x v="1"/>
    <s v="OFF-PA-10000575"/>
    <x v="1"/>
    <x v="10"/>
    <s v="Wirebound Message Books, Four 2 3/4 x 5 White Forms per Page"/>
    <n v="26.76"/>
    <n v="4"/>
    <n v="0"/>
    <n v="12.3096"/>
  </r>
  <r>
    <n v="1987"/>
    <s v="CA-2013-147417"/>
    <x v="0"/>
    <x v="197"/>
    <d v="2013-07-28T00:00:00"/>
    <s v="First Class"/>
    <s v="CB-12415"/>
    <s v="Christy Brittain"/>
    <x v="0"/>
    <x v="0"/>
    <x v="38"/>
    <x v="24"/>
    <x v="47"/>
    <x v="3"/>
    <s v="TEC-CO-10001449"/>
    <x v="2"/>
    <x v="16"/>
    <s v="Hewlett Packard LaserJet 3310 Copier"/>
    <n v="1439.9759999999999"/>
    <n v="4"/>
    <n v="0.4"/>
    <n v="191.99680000000001"/>
  </r>
  <r>
    <n v="1988"/>
    <s v="CA-2012-127509"/>
    <x v="1"/>
    <x v="529"/>
    <d v="2012-11-13T00:00:00"/>
    <s v="Standard Class"/>
    <s v="AS-10090"/>
    <s v="Adam Shillingsburg"/>
    <x v="0"/>
    <x v="0"/>
    <x v="24"/>
    <x v="25"/>
    <x v="333"/>
    <x v="2"/>
    <s v="OFF-BI-10002393"/>
    <x v="1"/>
    <x v="8"/>
    <s v="Binder Posts"/>
    <n v="17.22"/>
    <n v="3"/>
    <n v="0"/>
    <n v="7.9212000000000007"/>
  </r>
  <r>
    <n v="1989"/>
    <s v="CA-2012-127509"/>
    <x v="1"/>
    <x v="529"/>
    <d v="2012-11-13T00:00:00"/>
    <s v="Standard Class"/>
    <s v="AS-10090"/>
    <s v="Adam Shillingsburg"/>
    <x v="0"/>
    <x v="0"/>
    <x v="24"/>
    <x v="25"/>
    <x v="333"/>
    <x v="2"/>
    <s v="FUR-TA-10002855"/>
    <x v="0"/>
    <x v="3"/>
    <s v="Bevis Round Conference Table Top &amp; Single Column Base"/>
    <n v="1024.3800000000001"/>
    <n v="7"/>
    <n v="0"/>
    <n v="215.11979999999994"/>
  </r>
  <r>
    <n v="1990"/>
    <s v="CA-2012-127509"/>
    <x v="1"/>
    <x v="529"/>
    <d v="2012-11-13T00:00:00"/>
    <s v="Standard Class"/>
    <s v="AS-10090"/>
    <s v="Adam Shillingsburg"/>
    <x v="0"/>
    <x v="0"/>
    <x v="24"/>
    <x v="25"/>
    <x v="333"/>
    <x v="2"/>
    <s v="OFF-EN-10000781"/>
    <x v="1"/>
    <x v="12"/>
    <s v="#10- 4 1/8&quot; x 9 1/2&quot; Recycled Envelopes"/>
    <n v="26.22"/>
    <n v="3"/>
    <n v="0"/>
    <n v="12.323399999999999"/>
  </r>
  <r>
    <n v="1991"/>
    <s v="CA-2012-127509"/>
    <x v="1"/>
    <x v="529"/>
    <d v="2012-11-13T00:00:00"/>
    <s v="Standard Class"/>
    <s v="AS-10090"/>
    <s v="Adam Shillingsburg"/>
    <x v="0"/>
    <x v="0"/>
    <x v="24"/>
    <x v="25"/>
    <x v="333"/>
    <x v="2"/>
    <s v="OFF-PA-10002160"/>
    <x v="1"/>
    <x v="10"/>
    <s v="Xerox 1978"/>
    <n v="17.34"/>
    <n v="3"/>
    <n v="0"/>
    <n v="8.4966000000000008"/>
  </r>
  <r>
    <n v="1992"/>
    <s v="CA-2014-111374"/>
    <x v="3"/>
    <x v="642"/>
    <d v="2014-03-01T00:00:00"/>
    <s v="Standard Class"/>
    <s v="CB-12415"/>
    <s v="Christy Brittain"/>
    <x v="0"/>
    <x v="0"/>
    <x v="10"/>
    <x v="9"/>
    <x v="63"/>
    <x v="3"/>
    <s v="OFF-BI-10004970"/>
    <x v="1"/>
    <x v="8"/>
    <s v="ACCOHIDE 3-Ring Binder, Blue, 1&quot;"/>
    <n v="4.9560000000000004"/>
    <n v="4"/>
    <n v="0.7"/>
    <n v="-3.7995999999999981"/>
  </r>
  <r>
    <n v="1993"/>
    <s v="CA-2014-133648"/>
    <x v="3"/>
    <x v="643"/>
    <d v="2014-07-03T00:00:00"/>
    <s v="Standard Class"/>
    <s v="ML-17755"/>
    <s v="Max Ludwig"/>
    <x v="2"/>
    <x v="0"/>
    <x v="24"/>
    <x v="21"/>
    <x v="329"/>
    <x v="1"/>
    <s v="OFF-LA-10003923"/>
    <x v="1"/>
    <x v="2"/>
    <s v="Alphabetical Labels for Top Tab Filing"/>
    <n v="71.040000000000006"/>
    <n v="6"/>
    <n v="0.2"/>
    <n v="26.640000000000004"/>
  </r>
  <r>
    <n v="1994"/>
    <s v="CA-2014-133648"/>
    <x v="3"/>
    <x v="643"/>
    <d v="2014-07-03T00:00:00"/>
    <s v="Standard Class"/>
    <s v="ML-17755"/>
    <s v="Max Ludwig"/>
    <x v="2"/>
    <x v="0"/>
    <x v="24"/>
    <x v="21"/>
    <x v="329"/>
    <x v="1"/>
    <s v="OFF-AR-10002257"/>
    <x v="1"/>
    <x v="6"/>
    <s v="Eldon Spacemaker Box, Quick-Snap Lid, Clear"/>
    <n v="5.3440000000000003"/>
    <n v="2"/>
    <n v="0.2"/>
    <n v="0.73479999999999923"/>
  </r>
  <r>
    <n v="1995"/>
    <s v="CA-2014-133648"/>
    <x v="3"/>
    <x v="643"/>
    <d v="2014-07-03T00:00:00"/>
    <s v="Standard Class"/>
    <s v="ML-17755"/>
    <s v="Max Ludwig"/>
    <x v="2"/>
    <x v="0"/>
    <x v="24"/>
    <x v="21"/>
    <x v="329"/>
    <x v="1"/>
    <s v="OFF-FA-10004395"/>
    <x v="1"/>
    <x v="13"/>
    <s v="Plymouth Boxed Rubber Bands by Plymouth"/>
    <n v="11.304"/>
    <n v="3"/>
    <n v="0.2"/>
    <n v="-2.1194999999999999"/>
  </r>
  <r>
    <n v="1996"/>
    <s v="US-2014-147221"/>
    <x v="3"/>
    <x v="574"/>
    <d v="2014-12-05T00:00:00"/>
    <s v="Second Class"/>
    <s v="JS-16030"/>
    <s v="Joy Smith"/>
    <x v="0"/>
    <x v="0"/>
    <x v="12"/>
    <x v="5"/>
    <x v="66"/>
    <x v="2"/>
    <s v="OFF-AP-10002534"/>
    <x v="1"/>
    <x v="9"/>
    <s v="3.6 Cubic Foot Counter Height Office Refrigerator"/>
    <n v="294.61999999999995"/>
    <n v="5"/>
    <n v="0.8"/>
    <n v="-766.01199999999994"/>
  </r>
  <r>
    <n v="1997"/>
    <s v="US-2014-147221"/>
    <x v="3"/>
    <x v="574"/>
    <d v="2014-12-05T00:00:00"/>
    <s v="Second Class"/>
    <s v="JS-16030"/>
    <s v="Joy Smith"/>
    <x v="0"/>
    <x v="0"/>
    <x v="12"/>
    <x v="5"/>
    <x v="66"/>
    <x v="2"/>
    <s v="FUR-FU-10004020"/>
    <x v="0"/>
    <x v="5"/>
    <s v="Advantus Panel Wall Acrylic Frame"/>
    <n v="8.7520000000000007"/>
    <n v="4"/>
    <n v="0.6"/>
    <n v="-3.719599999999998"/>
  </r>
  <r>
    <n v="1998"/>
    <s v="CA-2011-131905"/>
    <x v="2"/>
    <x v="644"/>
    <d v="2011-02-10T00:00:00"/>
    <s v="First Class"/>
    <s v="ND-18460"/>
    <s v="Neil Ducich"/>
    <x v="1"/>
    <x v="0"/>
    <x v="269"/>
    <x v="17"/>
    <x v="336"/>
    <x v="0"/>
    <s v="OFF-LA-10002787"/>
    <x v="1"/>
    <x v="2"/>
    <s v="Avery 480"/>
    <n v="15"/>
    <n v="4"/>
    <n v="0"/>
    <n v="7.1999999999999993"/>
  </r>
  <r>
    <n v="1999"/>
    <s v="CA-2011-131905"/>
    <x v="2"/>
    <x v="644"/>
    <d v="2011-02-10T00:00:00"/>
    <s v="First Class"/>
    <s v="ND-18460"/>
    <s v="Neil Ducich"/>
    <x v="1"/>
    <x v="0"/>
    <x v="269"/>
    <x v="17"/>
    <x v="336"/>
    <x v="0"/>
    <s v="TEC-PH-10003645"/>
    <x v="2"/>
    <x v="7"/>
    <s v="Aastra 57i VoIP phone"/>
    <n v="161.61000000000001"/>
    <n v="1"/>
    <n v="0"/>
    <n v="42.018600000000006"/>
  </r>
  <r>
    <n v="2000"/>
    <s v="CA-2011-131905"/>
    <x v="2"/>
    <x v="644"/>
    <d v="2011-02-10T00:00:00"/>
    <s v="First Class"/>
    <s v="ND-18460"/>
    <s v="Neil Ducich"/>
    <x v="1"/>
    <x v="0"/>
    <x v="269"/>
    <x v="17"/>
    <x v="336"/>
    <x v="0"/>
    <s v="TEC-PH-10001615"/>
    <x v="2"/>
    <x v="7"/>
    <s v="AT&amp;T CL82213"/>
    <n v="144.94999999999999"/>
    <n v="5"/>
    <n v="0"/>
    <n v="42.035499999999985"/>
  </r>
  <r>
    <n v="2001"/>
    <s v="CA-2014-166128"/>
    <x v="3"/>
    <x v="645"/>
    <d v="2014-04-19T00:00:00"/>
    <s v="Standard Class"/>
    <s v="LW-17215"/>
    <s v="Luke Weiss"/>
    <x v="0"/>
    <x v="0"/>
    <x v="45"/>
    <x v="1"/>
    <x v="54"/>
    <x v="1"/>
    <s v="TEC-AC-10001767"/>
    <x v="2"/>
    <x v="11"/>
    <s v="SanDisk Ultra 64 GB MicroSDHC Class 10 Memory Card"/>
    <n v="199.95000000000002"/>
    <n v="5"/>
    <n v="0"/>
    <n v="21.994499999999988"/>
  </r>
  <r>
    <n v="2002"/>
    <s v="CA-2014-166128"/>
    <x v="3"/>
    <x v="645"/>
    <d v="2014-04-19T00:00:00"/>
    <s v="Standard Class"/>
    <s v="LW-17215"/>
    <s v="Luke Weiss"/>
    <x v="0"/>
    <x v="0"/>
    <x v="45"/>
    <x v="1"/>
    <x v="54"/>
    <x v="1"/>
    <s v="OFF-AR-10001221"/>
    <x v="1"/>
    <x v="6"/>
    <s v="Dixon Ticonderoga Erasable Colored Pencil Set, 12-Color"/>
    <n v="41.86"/>
    <n v="7"/>
    <n v="0"/>
    <n v="14.232399999999998"/>
  </r>
  <r>
    <n v="2003"/>
    <s v="CA-2014-163510"/>
    <x v="3"/>
    <x v="53"/>
    <d v="2014-12-29T00:00:00"/>
    <s v="Second Class"/>
    <s v="JW-15955"/>
    <s v="Joni Wasserman"/>
    <x v="0"/>
    <x v="0"/>
    <x v="103"/>
    <x v="0"/>
    <x v="175"/>
    <x v="0"/>
    <s v="OFF-ST-10000563"/>
    <x v="1"/>
    <x v="4"/>
    <s v="Fellowes Bankers Box Stor/Drawer Steel Plus"/>
    <n v="95.94"/>
    <n v="3"/>
    <n v="0"/>
    <n v="9.5940000000000012"/>
  </r>
  <r>
    <n v="2004"/>
    <s v="CA-2014-163510"/>
    <x v="3"/>
    <x v="53"/>
    <d v="2014-12-29T00:00:00"/>
    <s v="Second Class"/>
    <s v="JW-15955"/>
    <s v="Joni Wasserman"/>
    <x v="0"/>
    <x v="0"/>
    <x v="103"/>
    <x v="0"/>
    <x v="175"/>
    <x v="0"/>
    <s v="FUR-CH-10001146"/>
    <x v="0"/>
    <x v="1"/>
    <s v="Global Value Mid-Back Manager's Chair, Gray"/>
    <n v="304.45"/>
    <n v="5"/>
    <n v="0"/>
    <n v="76.112499999999983"/>
  </r>
  <r>
    <n v="2005"/>
    <s v="US-2014-143028"/>
    <x v="3"/>
    <x v="645"/>
    <d v="2014-04-19T00:00:00"/>
    <s v="Standard Class"/>
    <s v="SC-20050"/>
    <s v="Sample Company A"/>
    <x v="2"/>
    <x v="0"/>
    <x v="270"/>
    <x v="5"/>
    <x v="337"/>
    <x v="2"/>
    <s v="OFF-BI-10004738"/>
    <x v="1"/>
    <x v="8"/>
    <s v="Flexible Leather- Look Classic Collection Ring Binder"/>
    <n v="11.363999999999997"/>
    <n v="3"/>
    <n v="0.8"/>
    <n v="-17.045999999999999"/>
  </r>
  <r>
    <n v="2006"/>
    <s v="CA-2011-111150"/>
    <x v="2"/>
    <x v="520"/>
    <d v="2012-01-04T00:00:00"/>
    <s v="Standard Class"/>
    <s v="RW-19630"/>
    <s v="Rob Williams"/>
    <x v="1"/>
    <x v="0"/>
    <x v="29"/>
    <x v="25"/>
    <x v="338"/>
    <x v="2"/>
    <s v="OFF-AR-10000034"/>
    <x v="1"/>
    <x v="6"/>
    <s v="BIC Brite Liner Grip Highlighters, Assorted, 5/Pack"/>
    <n v="29.68"/>
    <n v="7"/>
    <n v="0"/>
    <n v="11.575199999999999"/>
  </r>
  <r>
    <n v="2007"/>
    <s v="CA-2011-111150"/>
    <x v="2"/>
    <x v="520"/>
    <d v="2012-01-04T00:00:00"/>
    <s v="Standard Class"/>
    <s v="RW-19630"/>
    <s v="Rob Williams"/>
    <x v="1"/>
    <x v="0"/>
    <x v="29"/>
    <x v="25"/>
    <x v="338"/>
    <x v="2"/>
    <s v="TEC-AC-10000290"/>
    <x v="2"/>
    <x v="11"/>
    <s v="Sabrent 4-Port USB 2.0 Hub"/>
    <n v="47.53"/>
    <n v="7"/>
    <n v="0"/>
    <n v="16.160200000000003"/>
  </r>
  <r>
    <n v="2008"/>
    <s v="CA-2014-165386"/>
    <x v="3"/>
    <x v="646"/>
    <d v="2014-08-05T00:00:00"/>
    <s v="First Class"/>
    <s v="CM-12190"/>
    <s v="Charlotte Melton"/>
    <x v="0"/>
    <x v="0"/>
    <x v="22"/>
    <x v="10"/>
    <x v="36"/>
    <x v="2"/>
    <s v="FUR-BO-10003034"/>
    <x v="0"/>
    <x v="0"/>
    <s v="O'Sullivan Elevations Bookcase, Cherry Finish"/>
    <n v="183.37199999999999"/>
    <n v="2"/>
    <n v="0.3"/>
    <n v="-36.674399999999991"/>
  </r>
  <r>
    <n v="2009"/>
    <s v="CA-2011-116407"/>
    <x v="2"/>
    <x v="647"/>
    <d v="2011-11-21T00:00:00"/>
    <s v="Standard Class"/>
    <s v="JF-15190"/>
    <s v="Jamie Frazer"/>
    <x v="0"/>
    <x v="0"/>
    <x v="271"/>
    <x v="18"/>
    <x v="339"/>
    <x v="0"/>
    <s v="OFF-AR-10001315"/>
    <x v="1"/>
    <x v="6"/>
    <s v="Newell 310"/>
    <n v="4.2240000000000002"/>
    <n v="3"/>
    <n v="0.2"/>
    <n v="0.47519999999999984"/>
  </r>
  <r>
    <n v="2010"/>
    <s v="CA-2011-116407"/>
    <x v="2"/>
    <x v="647"/>
    <d v="2011-11-21T00:00:00"/>
    <s v="Standard Class"/>
    <s v="JF-15190"/>
    <s v="Jamie Frazer"/>
    <x v="0"/>
    <x v="0"/>
    <x v="271"/>
    <x v="18"/>
    <x v="339"/>
    <x v="0"/>
    <s v="OFF-AP-10002118"/>
    <x v="1"/>
    <x v="9"/>
    <s v="1.7 Cubic Foot Compact &quot;Cube&quot; Office Refrigerators"/>
    <n v="333.05600000000004"/>
    <n v="2"/>
    <n v="0.2"/>
    <n v="29.142400000000009"/>
  </r>
  <r>
    <n v="2011"/>
    <s v="CA-2011-116407"/>
    <x v="2"/>
    <x v="647"/>
    <d v="2011-11-21T00:00:00"/>
    <s v="Standard Class"/>
    <s v="JF-15190"/>
    <s v="Jamie Frazer"/>
    <x v="0"/>
    <x v="0"/>
    <x v="271"/>
    <x v="18"/>
    <x v="339"/>
    <x v="0"/>
    <s v="OFF-PA-10002137"/>
    <x v="1"/>
    <x v="10"/>
    <s v="Southworth 100% Résumé Paper, 24lb."/>
    <n v="24.896000000000001"/>
    <n v="4"/>
    <n v="0.2"/>
    <n v="7.7799999999999976"/>
  </r>
  <r>
    <n v="2012"/>
    <s v="CA-2012-155761"/>
    <x v="1"/>
    <x v="555"/>
    <d v="2012-12-11T00:00:00"/>
    <s v="Same Day"/>
    <s v="SC-20800"/>
    <s v="Stuart Calhoun"/>
    <x v="0"/>
    <x v="0"/>
    <x v="12"/>
    <x v="5"/>
    <x v="16"/>
    <x v="2"/>
    <s v="TEC-AC-10001606"/>
    <x v="2"/>
    <x v="11"/>
    <s v="Logitech Wireless Performance Mouse MX for PC and Mac"/>
    <n v="159.98400000000001"/>
    <n v="2"/>
    <n v="0.2"/>
    <n v="35.996400000000001"/>
  </r>
  <r>
    <n v="2013"/>
    <s v="CA-2012-155761"/>
    <x v="1"/>
    <x v="555"/>
    <d v="2012-12-11T00:00:00"/>
    <s v="Same Day"/>
    <s v="SC-20800"/>
    <s v="Stuart Calhoun"/>
    <x v="0"/>
    <x v="0"/>
    <x v="12"/>
    <x v="5"/>
    <x v="16"/>
    <x v="2"/>
    <s v="OFF-ST-10000943"/>
    <x v="1"/>
    <x v="4"/>
    <s v="Eldon ProFile File 'N Store Portable File Tub Letter/Legal Size Black"/>
    <n v="46.344000000000001"/>
    <n v="3"/>
    <n v="0.2"/>
    <n v="4.6344000000000012"/>
  </r>
  <r>
    <n v="2014"/>
    <s v="CA-2013-145905"/>
    <x v="0"/>
    <x v="31"/>
    <d v="2013-09-24T00:00:00"/>
    <s v="Standard Class"/>
    <s v="AM-10705"/>
    <s v="Anne McFarland"/>
    <x v="0"/>
    <x v="0"/>
    <x v="109"/>
    <x v="19"/>
    <x v="340"/>
    <x v="0"/>
    <s v="FUR-CH-10001854"/>
    <x v="0"/>
    <x v="1"/>
    <s v="Office Star - Professional Matrix Back Chair with 2-to-1 Synchro Tilt and Mesh Fabric Seat"/>
    <n v="350.98"/>
    <n v="1"/>
    <n v="0"/>
    <n v="84.23520000000002"/>
  </r>
  <r>
    <n v="2015"/>
    <s v="CA-2013-145905"/>
    <x v="0"/>
    <x v="31"/>
    <d v="2013-09-24T00:00:00"/>
    <s v="Standard Class"/>
    <s v="AM-10705"/>
    <s v="Anne McFarland"/>
    <x v="0"/>
    <x v="0"/>
    <x v="109"/>
    <x v="19"/>
    <x v="340"/>
    <x v="0"/>
    <s v="OFF-PA-10000533"/>
    <x v="1"/>
    <x v="10"/>
    <s v="Southworth Parchment Paper &amp; Envelopes"/>
    <n v="13.08"/>
    <n v="2"/>
    <n v="0"/>
    <n v="6.0167999999999999"/>
  </r>
  <r>
    <n v="2016"/>
    <s v="CA-2013-145905"/>
    <x v="0"/>
    <x v="31"/>
    <d v="2013-09-24T00:00:00"/>
    <s v="Standard Class"/>
    <s v="AM-10705"/>
    <s v="Anne McFarland"/>
    <x v="0"/>
    <x v="0"/>
    <x v="109"/>
    <x v="19"/>
    <x v="340"/>
    <x v="0"/>
    <s v="OFF-ST-10003716"/>
    <x v="1"/>
    <x v="4"/>
    <s v="Tennsco Double-Tier Lockers"/>
    <n v="900.08"/>
    <n v="4"/>
    <n v="0"/>
    <n v="117.0104"/>
  </r>
  <r>
    <n v="2017"/>
    <s v="CA-2012-113110"/>
    <x v="1"/>
    <x v="531"/>
    <d v="2012-03-23T00:00:00"/>
    <s v="Standard Class"/>
    <s v="BK-11260"/>
    <s v="Berenike Kampe"/>
    <x v="0"/>
    <x v="0"/>
    <x v="272"/>
    <x v="1"/>
    <x v="341"/>
    <x v="1"/>
    <s v="OFF-BI-10000088"/>
    <x v="1"/>
    <x v="8"/>
    <s v="GBC Imprintable Covers"/>
    <n v="17.568000000000001"/>
    <n v="2"/>
    <n v="0.2"/>
    <n v="6.3684000000000003"/>
  </r>
  <r>
    <n v="2018"/>
    <s v="CA-2012-113110"/>
    <x v="1"/>
    <x v="531"/>
    <d v="2012-03-23T00:00:00"/>
    <s v="Standard Class"/>
    <s v="BK-11260"/>
    <s v="Berenike Kampe"/>
    <x v="0"/>
    <x v="0"/>
    <x v="272"/>
    <x v="1"/>
    <x v="341"/>
    <x v="1"/>
    <s v="OFF-LA-10000240"/>
    <x v="1"/>
    <x v="2"/>
    <s v="Self-Adhesive Address Labels for Typewriters by Universal"/>
    <n v="14.62"/>
    <n v="2"/>
    <n v="0"/>
    <n v="6.8713999999999995"/>
  </r>
  <r>
    <n v="2019"/>
    <s v="CA-2012-113110"/>
    <x v="1"/>
    <x v="531"/>
    <d v="2012-03-23T00:00:00"/>
    <s v="Standard Class"/>
    <s v="BK-11260"/>
    <s v="Berenike Kampe"/>
    <x v="0"/>
    <x v="0"/>
    <x v="272"/>
    <x v="1"/>
    <x v="341"/>
    <x v="1"/>
    <s v="OFF-SU-10001165"/>
    <x v="1"/>
    <x v="14"/>
    <s v="Acme Elite Stainless Steel Scissors"/>
    <n v="33.36"/>
    <n v="4"/>
    <n v="0"/>
    <n v="8.6736000000000004"/>
  </r>
  <r>
    <n v="2020"/>
    <s v="CA-2012-113110"/>
    <x v="1"/>
    <x v="531"/>
    <d v="2012-03-23T00:00:00"/>
    <s v="Standard Class"/>
    <s v="BK-11260"/>
    <s v="Berenike Kampe"/>
    <x v="0"/>
    <x v="0"/>
    <x v="272"/>
    <x v="1"/>
    <x v="341"/>
    <x v="1"/>
    <s v="OFF-PA-10002749"/>
    <x v="1"/>
    <x v="10"/>
    <s v="Wirebound Message Books, 5-1/2 x 4 Forms, 2 or 4 Forms per Page"/>
    <n v="40.14"/>
    <n v="6"/>
    <n v="0"/>
    <n v="19.668600000000001"/>
  </r>
  <r>
    <n v="2021"/>
    <s v="CA-2013-168354"/>
    <x v="0"/>
    <x v="251"/>
    <d v="2013-09-22T00:00:00"/>
    <s v="First Class"/>
    <s v="RH-19510"/>
    <s v="Rick Huthwaite"/>
    <x v="2"/>
    <x v="0"/>
    <x v="205"/>
    <x v="34"/>
    <x v="258"/>
    <x v="3"/>
    <s v="OFF-ST-10001490"/>
    <x v="1"/>
    <x v="4"/>
    <s v="Hot File 7-Pocket, Floor Stand"/>
    <n v="1606.23"/>
    <n v="9"/>
    <n v="0"/>
    <n v="481.86899999999986"/>
  </r>
  <r>
    <n v="2022"/>
    <s v="CA-2013-168354"/>
    <x v="0"/>
    <x v="251"/>
    <d v="2013-09-22T00:00:00"/>
    <s v="First Class"/>
    <s v="RH-19510"/>
    <s v="Rick Huthwaite"/>
    <x v="2"/>
    <x v="0"/>
    <x v="205"/>
    <x v="34"/>
    <x v="258"/>
    <x v="3"/>
    <s v="OFF-PA-10002377"/>
    <x v="1"/>
    <x v="10"/>
    <s v="Adams Telephone Message Book W/Dividers/Space For Phone Numbers, 5 1/4&quot;X8 1/2&quot;, 200/Messages"/>
    <n v="17.04"/>
    <n v="3"/>
    <n v="0"/>
    <n v="7.6679999999999993"/>
  </r>
  <r>
    <n v="2023"/>
    <s v="CA-2013-168354"/>
    <x v="0"/>
    <x v="251"/>
    <d v="2013-09-22T00:00:00"/>
    <s v="First Class"/>
    <s v="RH-19510"/>
    <s v="Rick Huthwaite"/>
    <x v="2"/>
    <x v="0"/>
    <x v="205"/>
    <x v="34"/>
    <x v="258"/>
    <x v="3"/>
    <s v="OFF-BI-10004826"/>
    <x v="1"/>
    <x v="8"/>
    <s v="JM Magazine Binder"/>
    <n v="49.53"/>
    <n v="3"/>
    <n v="0"/>
    <n v="23.774400000000004"/>
  </r>
  <r>
    <n v="2024"/>
    <s v="CA-2013-168354"/>
    <x v="0"/>
    <x v="251"/>
    <d v="2013-09-22T00:00:00"/>
    <s v="First Class"/>
    <s v="RH-19510"/>
    <s v="Rick Huthwaite"/>
    <x v="2"/>
    <x v="0"/>
    <x v="205"/>
    <x v="34"/>
    <x v="258"/>
    <x v="3"/>
    <s v="FUR-CH-10004675"/>
    <x v="0"/>
    <x v="1"/>
    <s v="Lifetime Advantage Folding Chairs, 4/Carton"/>
    <n v="872.32"/>
    <n v="4"/>
    <n v="0"/>
    <n v="244.24959999999999"/>
  </r>
  <r>
    <n v="2025"/>
    <s v="US-2014-111241"/>
    <x v="3"/>
    <x v="648"/>
    <d v="2014-08-23T00:00:00"/>
    <s v="Second Class"/>
    <s v="GM-14500"/>
    <s v="Gene McClure"/>
    <x v="0"/>
    <x v="0"/>
    <x v="201"/>
    <x v="1"/>
    <x v="252"/>
    <x v="1"/>
    <s v="OFF-BI-10002867"/>
    <x v="1"/>
    <x v="8"/>
    <s v="GBC Recycled Regency Composition Covers"/>
    <n v="239.12000000000003"/>
    <n v="5"/>
    <n v="0.2"/>
    <n v="77.71399999999997"/>
  </r>
  <r>
    <n v="2026"/>
    <s v="CA-2012-114237"/>
    <x v="1"/>
    <x v="649"/>
    <d v="2012-03-15T00:00:00"/>
    <s v="First Class"/>
    <s v="MC-17275"/>
    <s v="Marc Crier"/>
    <x v="0"/>
    <x v="0"/>
    <x v="4"/>
    <x v="4"/>
    <x v="5"/>
    <x v="1"/>
    <s v="FUR-BO-10004409"/>
    <x v="0"/>
    <x v="0"/>
    <s v="Safco Value Mate Series Steel Bookcases, Baked Enamel Finish on Steel, Gray"/>
    <n v="141.96"/>
    <n v="2"/>
    <n v="0"/>
    <n v="39.748800000000003"/>
  </r>
  <r>
    <n v="2027"/>
    <s v="CA-2013-113516"/>
    <x v="0"/>
    <x v="162"/>
    <d v="2013-09-11T00:00:00"/>
    <s v="Second Class"/>
    <s v="VM-21685"/>
    <s v="Valerie Mitchum"/>
    <x v="2"/>
    <x v="0"/>
    <x v="152"/>
    <x v="1"/>
    <x v="194"/>
    <x v="1"/>
    <s v="OFF-BI-10002225"/>
    <x v="1"/>
    <x v="8"/>
    <s v="Square Ring Data Binders, Rigid 75 Pt. Covers, 11&quot; x 14-7/8&quot;"/>
    <n v="33.024000000000001"/>
    <n v="2"/>
    <n v="0.2"/>
    <n v="11.558399999999999"/>
  </r>
  <r>
    <n v="2028"/>
    <s v="CA-2013-113516"/>
    <x v="0"/>
    <x v="162"/>
    <d v="2013-09-11T00:00:00"/>
    <s v="Second Class"/>
    <s v="VM-21685"/>
    <s v="Valerie Mitchum"/>
    <x v="2"/>
    <x v="0"/>
    <x v="152"/>
    <x v="1"/>
    <x v="194"/>
    <x v="1"/>
    <s v="OFF-BI-10001989"/>
    <x v="1"/>
    <x v="8"/>
    <s v="Premium Transparent Presentation Covers by GBC"/>
    <n v="67.13600000000001"/>
    <n v="4"/>
    <n v="0.2"/>
    <n v="23.497599999999995"/>
  </r>
  <r>
    <n v="2029"/>
    <s v="CA-2012-117961"/>
    <x v="1"/>
    <x v="650"/>
    <d v="2012-11-30T00:00:00"/>
    <s v="Standard Class"/>
    <s v="GP-14740"/>
    <s v="Guy Phonely"/>
    <x v="1"/>
    <x v="0"/>
    <x v="273"/>
    <x v="31"/>
    <x v="342"/>
    <x v="3"/>
    <s v="OFF-BI-10000343"/>
    <x v="1"/>
    <x v="8"/>
    <s v="Pressboard Covers with Storage Hooks, 9 1/2&quot; x 11&quot;, Light Blue"/>
    <n v="14.73"/>
    <n v="3"/>
    <n v="0"/>
    <n v="6.9230999999999998"/>
  </r>
  <r>
    <n v="2030"/>
    <s v="CA-2012-117961"/>
    <x v="1"/>
    <x v="650"/>
    <d v="2012-11-30T00:00:00"/>
    <s v="Standard Class"/>
    <s v="GP-14740"/>
    <s v="Guy Phonely"/>
    <x v="1"/>
    <x v="0"/>
    <x v="273"/>
    <x v="31"/>
    <x v="342"/>
    <x v="3"/>
    <s v="OFF-ST-10001172"/>
    <x v="1"/>
    <x v="4"/>
    <s v="Tennsco Lockers, Sand"/>
    <n v="104.9"/>
    <n v="5"/>
    <n v="0"/>
    <n v="25.175999999999998"/>
  </r>
  <r>
    <n v="2031"/>
    <s v="CA-2012-117961"/>
    <x v="1"/>
    <x v="650"/>
    <d v="2012-11-30T00:00:00"/>
    <s v="Standard Class"/>
    <s v="GP-14740"/>
    <s v="Guy Phonely"/>
    <x v="1"/>
    <x v="0"/>
    <x v="273"/>
    <x v="31"/>
    <x v="342"/>
    <x v="3"/>
    <s v="OFF-BI-10003707"/>
    <x v="1"/>
    <x v="8"/>
    <s v="Aluminum Screw Posts"/>
    <n v="61.04"/>
    <n v="4"/>
    <n v="0"/>
    <n v="30.52"/>
  </r>
  <r>
    <n v="2032"/>
    <s v="CA-2012-117961"/>
    <x v="1"/>
    <x v="650"/>
    <d v="2012-11-30T00:00:00"/>
    <s v="Standard Class"/>
    <s v="GP-14740"/>
    <s v="Guy Phonely"/>
    <x v="1"/>
    <x v="0"/>
    <x v="273"/>
    <x v="31"/>
    <x v="342"/>
    <x v="3"/>
    <s v="OFF-PA-10001274"/>
    <x v="1"/>
    <x v="10"/>
    <s v="Loose Memo Sheets"/>
    <n v="10.95"/>
    <n v="3"/>
    <n v="0"/>
    <n v="5.1464999999999996"/>
  </r>
  <r>
    <n v="2033"/>
    <s v="CA-2013-128923"/>
    <x v="0"/>
    <x v="10"/>
    <d v="2013-12-14T00:00:00"/>
    <s v="Standard Class"/>
    <s v="GB-14530"/>
    <s v="George Bell"/>
    <x v="1"/>
    <x v="0"/>
    <x v="5"/>
    <x v="5"/>
    <x v="6"/>
    <x v="2"/>
    <s v="OFF-PA-10002250"/>
    <x v="1"/>
    <x v="10"/>
    <s v="Things To Do Today Pad"/>
    <n v="9.3920000000000012"/>
    <n v="2"/>
    <n v="0.2"/>
    <n v="3.2871999999999999"/>
  </r>
  <r>
    <n v="2034"/>
    <s v="CA-2013-128923"/>
    <x v="0"/>
    <x v="10"/>
    <d v="2013-12-14T00:00:00"/>
    <s v="Standard Class"/>
    <s v="GB-14530"/>
    <s v="George Bell"/>
    <x v="1"/>
    <x v="0"/>
    <x v="5"/>
    <x v="5"/>
    <x v="6"/>
    <x v="2"/>
    <s v="OFF-AR-10000475"/>
    <x v="1"/>
    <x v="6"/>
    <s v="Hunt BOSTON Vista Battery-Operated Pencil Sharpener, Black"/>
    <n v="9.3280000000000012"/>
    <n v="1"/>
    <n v="0.2"/>
    <n v="0.8162000000000007"/>
  </r>
  <r>
    <n v="2035"/>
    <s v="CA-2014-162481"/>
    <x v="3"/>
    <x v="145"/>
    <d v="2014-09-30T00:00:00"/>
    <s v="Standard Class"/>
    <s v="CT-11995"/>
    <s v="Carol Triggs"/>
    <x v="0"/>
    <x v="0"/>
    <x v="30"/>
    <x v="11"/>
    <x v="38"/>
    <x v="2"/>
    <s v="OFF-BI-10002976"/>
    <x v="1"/>
    <x v="8"/>
    <s v="ACCOHIDE Binder by Acco"/>
    <n v="8.26"/>
    <n v="2"/>
    <n v="0"/>
    <n v="3.8822000000000001"/>
  </r>
  <r>
    <n v="2036"/>
    <s v="CA-2014-162481"/>
    <x v="3"/>
    <x v="145"/>
    <d v="2014-09-30T00:00:00"/>
    <s v="Standard Class"/>
    <s v="CT-11995"/>
    <s v="Carol Triggs"/>
    <x v="0"/>
    <x v="0"/>
    <x v="30"/>
    <x v="11"/>
    <x v="38"/>
    <x v="2"/>
    <s v="FUR-CH-10003061"/>
    <x v="0"/>
    <x v="1"/>
    <s v="Global Leather Task Chair, Black"/>
    <n v="269.96999999999997"/>
    <n v="3"/>
    <n v="0"/>
    <n v="51.294299999999964"/>
  </r>
  <r>
    <n v="2037"/>
    <s v="CA-2012-119214"/>
    <x v="1"/>
    <x v="651"/>
    <d v="2012-01-27T00:00:00"/>
    <s v="Standard Class"/>
    <s v="CW-11905"/>
    <s v="Carl Weiss"/>
    <x v="2"/>
    <x v="0"/>
    <x v="274"/>
    <x v="37"/>
    <x v="343"/>
    <x v="1"/>
    <s v="OFF-PA-10002893"/>
    <x v="1"/>
    <x v="10"/>
    <s v="Wirebound Service Call Books, 5 1/2&quot; x 4&quot;"/>
    <n v="29.04"/>
    <n v="3"/>
    <n v="0"/>
    <n v="13.9392"/>
  </r>
  <r>
    <n v="2038"/>
    <s v="CA-2012-119214"/>
    <x v="1"/>
    <x v="651"/>
    <d v="2012-01-27T00:00:00"/>
    <s v="Standard Class"/>
    <s v="CW-11905"/>
    <s v="Carl Weiss"/>
    <x v="2"/>
    <x v="0"/>
    <x v="274"/>
    <x v="37"/>
    <x v="343"/>
    <x v="1"/>
    <s v="OFF-LA-10003077"/>
    <x v="1"/>
    <x v="2"/>
    <s v="Avery 500"/>
    <n v="14.62"/>
    <n v="2"/>
    <n v="0"/>
    <n v="6.8713999999999995"/>
  </r>
  <r>
    <n v="2039"/>
    <s v="CA-2012-122287"/>
    <x v="1"/>
    <x v="652"/>
    <d v="2012-06-23T00:00:00"/>
    <s v="Standard Class"/>
    <s v="SN-20560"/>
    <s v="Skye Norling"/>
    <x v="2"/>
    <x v="0"/>
    <x v="97"/>
    <x v="16"/>
    <x v="344"/>
    <x v="1"/>
    <s v="OFF-PA-10001661"/>
    <x v="1"/>
    <x v="10"/>
    <s v="Xerox 1922"/>
    <n v="11.952000000000002"/>
    <n v="3"/>
    <n v="0.2"/>
    <n v="4.3326000000000002"/>
  </r>
  <r>
    <n v="2040"/>
    <s v="CA-2012-122287"/>
    <x v="1"/>
    <x v="652"/>
    <d v="2012-06-23T00:00:00"/>
    <s v="Standard Class"/>
    <s v="SN-20560"/>
    <s v="Skye Norling"/>
    <x v="2"/>
    <x v="0"/>
    <x v="97"/>
    <x v="16"/>
    <x v="344"/>
    <x v="1"/>
    <s v="OFF-BI-10004656"/>
    <x v="1"/>
    <x v="8"/>
    <s v="Peel &amp; Stick Add-On Corner Pockets"/>
    <n v="4.5360000000000014"/>
    <n v="7"/>
    <n v="0.7"/>
    <n v="-3.3263999999999996"/>
  </r>
  <r>
    <n v="2041"/>
    <s v="CA-2012-122287"/>
    <x v="1"/>
    <x v="652"/>
    <d v="2012-06-23T00:00:00"/>
    <s v="Standard Class"/>
    <s v="SN-20560"/>
    <s v="Skye Norling"/>
    <x v="2"/>
    <x v="0"/>
    <x v="97"/>
    <x v="16"/>
    <x v="344"/>
    <x v="1"/>
    <s v="OFF-BI-10003707"/>
    <x v="1"/>
    <x v="8"/>
    <s v="Aluminum Screw Posts"/>
    <n v="9.1560000000000006"/>
    <n v="2"/>
    <n v="0.7"/>
    <n v="-6.1039999999999974"/>
  </r>
  <r>
    <n v="2042"/>
    <s v="CA-2012-122287"/>
    <x v="1"/>
    <x v="652"/>
    <d v="2012-06-23T00:00:00"/>
    <s v="Standard Class"/>
    <s v="SN-20560"/>
    <s v="Skye Norling"/>
    <x v="2"/>
    <x v="0"/>
    <x v="97"/>
    <x v="16"/>
    <x v="344"/>
    <x v="1"/>
    <s v="FUR-FU-10004973"/>
    <x v="0"/>
    <x v="5"/>
    <s v="Flat Face Poster Frame"/>
    <n v="75.36"/>
    <n v="5"/>
    <n v="0.2"/>
    <n v="20.724000000000007"/>
  </r>
  <r>
    <n v="2043"/>
    <s v="CA-2012-104493"/>
    <x v="1"/>
    <x v="653"/>
    <d v="2012-10-08T00:00:00"/>
    <s v="Standard Class"/>
    <s v="EB-13705"/>
    <s v="Ed Braxton"/>
    <x v="1"/>
    <x v="0"/>
    <x v="70"/>
    <x v="1"/>
    <x v="188"/>
    <x v="1"/>
    <s v="OFF-BI-10004817"/>
    <x v="1"/>
    <x v="8"/>
    <s v="GBC Personal VeloBind Strips"/>
    <n v="57.504000000000005"/>
    <n v="6"/>
    <n v="0.2"/>
    <n v="20.1264"/>
  </r>
  <r>
    <n v="2044"/>
    <s v="US-2014-158946"/>
    <x v="3"/>
    <x v="551"/>
    <d v="2014-11-24T00:00:00"/>
    <s v="Standard Class"/>
    <s v="JW-15220"/>
    <s v="Jane Waco"/>
    <x v="1"/>
    <x v="0"/>
    <x v="80"/>
    <x v="24"/>
    <x v="345"/>
    <x v="3"/>
    <s v="OFF-AR-10001860"/>
    <x v="1"/>
    <x v="6"/>
    <s v="BIC Liqua Brite Liner"/>
    <n v="38.864000000000004"/>
    <n v="7"/>
    <n v="0.2"/>
    <n v="7.7728000000000002"/>
  </r>
  <r>
    <n v="2045"/>
    <s v="CA-2011-129168"/>
    <x v="2"/>
    <x v="654"/>
    <d v="2011-08-23T00:00:00"/>
    <s v="Standard Class"/>
    <s v="KB-16585"/>
    <s v="Ken Black"/>
    <x v="1"/>
    <x v="0"/>
    <x v="12"/>
    <x v="5"/>
    <x v="14"/>
    <x v="2"/>
    <s v="OFF-PA-10001639"/>
    <x v="1"/>
    <x v="10"/>
    <s v="Xerox 203"/>
    <n v="15.552000000000003"/>
    <n v="3"/>
    <n v="0.2"/>
    <n v="5.4432"/>
  </r>
  <r>
    <n v="2046"/>
    <s v="CA-2013-131835"/>
    <x v="0"/>
    <x v="19"/>
    <d v="2013-07-22T00:00:00"/>
    <s v="Standard Class"/>
    <s v="MC-17590"/>
    <s v="Matt Collister"/>
    <x v="1"/>
    <x v="0"/>
    <x v="275"/>
    <x v="30"/>
    <x v="346"/>
    <x v="3"/>
    <s v="OFF-AP-10004487"/>
    <x v="1"/>
    <x v="9"/>
    <s v="Kensington 4 Outlet MasterPiece Compact Power Control Center"/>
    <n v="162.63999999999999"/>
    <n v="2"/>
    <n v="0"/>
    <n v="45.539199999999994"/>
  </r>
  <r>
    <n v="2047"/>
    <s v="CA-2013-131835"/>
    <x v="0"/>
    <x v="19"/>
    <d v="2013-07-22T00:00:00"/>
    <s v="Standard Class"/>
    <s v="MC-17590"/>
    <s v="Matt Collister"/>
    <x v="1"/>
    <x v="0"/>
    <x v="275"/>
    <x v="30"/>
    <x v="346"/>
    <x v="3"/>
    <s v="TEC-PH-10001760"/>
    <x v="2"/>
    <x v="7"/>
    <s v="Bose SoundLink Bluetooth Speaker"/>
    <n v="597"/>
    <n v="3"/>
    <n v="0"/>
    <n v="280.59000000000003"/>
  </r>
  <r>
    <n v="2048"/>
    <s v="CA-2013-131835"/>
    <x v="0"/>
    <x v="19"/>
    <d v="2013-07-22T00:00:00"/>
    <s v="Standard Class"/>
    <s v="MC-17590"/>
    <s v="Matt Collister"/>
    <x v="1"/>
    <x v="0"/>
    <x v="275"/>
    <x v="30"/>
    <x v="346"/>
    <x v="3"/>
    <s v="OFF-PA-10004071"/>
    <x v="1"/>
    <x v="10"/>
    <s v="Eaton Premium Continuous-Feed Paper, 25% Cotton, Letter Size, White, 1000 Shts/Box"/>
    <n v="55.48"/>
    <n v="1"/>
    <n v="0"/>
    <n v="26.630399999999998"/>
  </r>
  <r>
    <n v="2049"/>
    <s v="CA-2012-142237"/>
    <x v="1"/>
    <x v="655"/>
    <d v="2012-07-13T00:00:00"/>
    <s v="First Class"/>
    <s v="CK-12595"/>
    <s v="Clytie Kelty"/>
    <x v="0"/>
    <x v="0"/>
    <x v="10"/>
    <x v="9"/>
    <x v="63"/>
    <x v="3"/>
    <s v="FUR-FU-10004848"/>
    <x v="0"/>
    <x v="5"/>
    <s v="Howard Miller 13-3/4&quot; Diameter Brushed Chrome Round Wall Clock"/>
    <n v="289.80000000000007"/>
    <n v="7"/>
    <n v="0.2"/>
    <n v="36.224999999999966"/>
  </r>
  <r>
    <n v="2050"/>
    <s v="CA-2012-142237"/>
    <x v="1"/>
    <x v="655"/>
    <d v="2012-07-13T00:00:00"/>
    <s v="First Class"/>
    <s v="CK-12595"/>
    <s v="Clytie Kelty"/>
    <x v="0"/>
    <x v="0"/>
    <x v="10"/>
    <x v="9"/>
    <x v="63"/>
    <x v="3"/>
    <s v="OFF-BI-10004022"/>
    <x v="1"/>
    <x v="8"/>
    <s v="Acco Suede Grain Vinyl Round Ring Binder"/>
    <n v="2.5020000000000002"/>
    <n v="3"/>
    <n v="0.7"/>
    <n v="-2.0015999999999998"/>
  </r>
  <r>
    <n v="2051"/>
    <s v="CA-2012-142237"/>
    <x v="1"/>
    <x v="655"/>
    <d v="2012-07-13T00:00:00"/>
    <s v="First Class"/>
    <s v="CK-12595"/>
    <s v="Clytie Kelty"/>
    <x v="0"/>
    <x v="0"/>
    <x v="10"/>
    <x v="9"/>
    <x v="63"/>
    <x v="3"/>
    <s v="OFF-BI-10003669"/>
    <x v="1"/>
    <x v="8"/>
    <s v="3M Organizer Strips"/>
    <n v="6.4800000000000013"/>
    <n v="4"/>
    <n v="0.7"/>
    <n v="-4.7519999999999989"/>
  </r>
  <r>
    <n v="2052"/>
    <s v="CA-2012-142237"/>
    <x v="1"/>
    <x v="655"/>
    <d v="2012-07-13T00:00:00"/>
    <s v="First Class"/>
    <s v="CK-12595"/>
    <s v="Clytie Kelty"/>
    <x v="0"/>
    <x v="0"/>
    <x v="10"/>
    <x v="9"/>
    <x v="63"/>
    <x v="3"/>
    <s v="FUR-CH-10003833"/>
    <x v="0"/>
    <x v="1"/>
    <s v="Novimex Fabric Task Chair"/>
    <n v="341.48799999999994"/>
    <n v="8"/>
    <n v="0.3"/>
    <n v="-73.175999999999988"/>
  </r>
  <r>
    <n v="2053"/>
    <s v="CA-2012-142237"/>
    <x v="1"/>
    <x v="655"/>
    <d v="2012-07-13T00:00:00"/>
    <s v="First Class"/>
    <s v="CK-12595"/>
    <s v="Clytie Kelty"/>
    <x v="0"/>
    <x v="0"/>
    <x v="10"/>
    <x v="9"/>
    <x v="63"/>
    <x v="3"/>
    <s v="OFF-AR-10003732"/>
    <x v="1"/>
    <x v="6"/>
    <s v="Newell 333"/>
    <n v="11.12"/>
    <n v="5"/>
    <n v="0.2"/>
    <n v="0.83399999999999963"/>
  </r>
  <r>
    <n v="2054"/>
    <s v="CA-2012-142237"/>
    <x v="1"/>
    <x v="655"/>
    <d v="2012-07-13T00:00:00"/>
    <s v="First Class"/>
    <s v="CK-12595"/>
    <s v="Clytie Kelty"/>
    <x v="0"/>
    <x v="0"/>
    <x v="10"/>
    <x v="9"/>
    <x v="63"/>
    <x v="3"/>
    <s v="FUR-FU-10003142"/>
    <x v="0"/>
    <x v="5"/>
    <s v="Master Big Foot Doorstop, Beige"/>
    <n v="25.344000000000001"/>
    <n v="6"/>
    <n v="0.2"/>
    <n v="3.4847999999999981"/>
  </r>
  <r>
    <n v="2055"/>
    <s v="CA-2013-136434"/>
    <x v="0"/>
    <x v="49"/>
    <d v="2013-12-08T00:00:00"/>
    <s v="Standard Class"/>
    <s v="RD-19480"/>
    <s v="Rick Duston"/>
    <x v="0"/>
    <x v="0"/>
    <x v="102"/>
    <x v="14"/>
    <x v="237"/>
    <x v="2"/>
    <s v="FUR-FU-10001196"/>
    <x v="0"/>
    <x v="5"/>
    <s v="DAX Cubicle Frames - 8x10"/>
    <n v="17.309999999999999"/>
    <n v="3"/>
    <n v="0"/>
    <n v="5.1929999999999996"/>
  </r>
  <r>
    <n v="2056"/>
    <s v="CA-2014-120376"/>
    <x v="3"/>
    <x v="66"/>
    <d v="2014-12-26T00:00:00"/>
    <s v="First Class"/>
    <s v="TP-21130"/>
    <s v="Theone Pippenger"/>
    <x v="0"/>
    <x v="0"/>
    <x v="66"/>
    <x v="12"/>
    <x v="83"/>
    <x v="2"/>
    <s v="TEC-AC-10001114"/>
    <x v="2"/>
    <x v="11"/>
    <s v="Microsoft Wireless Mobile Mouse 4000"/>
    <n v="199.95000000000002"/>
    <n v="5"/>
    <n v="0"/>
    <n v="63.983999999999988"/>
  </r>
  <r>
    <n v="2057"/>
    <s v="CA-2014-120376"/>
    <x v="3"/>
    <x v="66"/>
    <d v="2014-12-26T00:00:00"/>
    <s v="First Class"/>
    <s v="TP-21130"/>
    <s v="Theone Pippenger"/>
    <x v="0"/>
    <x v="0"/>
    <x v="66"/>
    <x v="12"/>
    <x v="83"/>
    <x v="2"/>
    <s v="FUR-CH-10002335"/>
    <x v="0"/>
    <x v="1"/>
    <s v="Hon GuestStacker Chair"/>
    <n v="1586.6899999999998"/>
    <n v="7"/>
    <n v="0"/>
    <n v="412.5394"/>
  </r>
  <r>
    <n v="2058"/>
    <s v="CA-2014-120376"/>
    <x v="3"/>
    <x v="66"/>
    <d v="2014-12-26T00:00:00"/>
    <s v="First Class"/>
    <s v="TP-21130"/>
    <s v="Theone Pippenger"/>
    <x v="0"/>
    <x v="0"/>
    <x v="66"/>
    <x v="12"/>
    <x v="83"/>
    <x v="2"/>
    <s v="TEC-AC-10000844"/>
    <x v="2"/>
    <x v="11"/>
    <s v="Logitech Gaming G510s - Keyboard"/>
    <n v="84.99"/>
    <n v="1"/>
    <n v="0"/>
    <n v="30.596399999999996"/>
  </r>
  <r>
    <n v="2059"/>
    <s v="CA-2014-120376"/>
    <x v="3"/>
    <x v="66"/>
    <d v="2014-12-26T00:00:00"/>
    <s v="First Class"/>
    <s v="TP-21130"/>
    <s v="Theone Pippenger"/>
    <x v="0"/>
    <x v="0"/>
    <x v="66"/>
    <x v="12"/>
    <x v="83"/>
    <x v="2"/>
    <s v="FUR-TA-10004534"/>
    <x v="0"/>
    <x v="3"/>
    <s v="Bevis 44 x 96 Conference Tables"/>
    <n v="411.8"/>
    <n v="2"/>
    <n v="0"/>
    <n v="70.005999999999972"/>
  </r>
  <r>
    <n v="2060"/>
    <s v="CA-2011-106439"/>
    <x v="2"/>
    <x v="656"/>
    <d v="2011-11-04T00:00:00"/>
    <s v="Standard Class"/>
    <s v="GG-14650"/>
    <s v="Greg Guthrie"/>
    <x v="1"/>
    <x v="0"/>
    <x v="1"/>
    <x v="1"/>
    <x v="13"/>
    <x v="1"/>
    <s v="OFF-FA-10002975"/>
    <x v="1"/>
    <x v="13"/>
    <s v="Staples"/>
    <n v="11.34"/>
    <n v="3"/>
    <n v="0"/>
    <n v="5.2164000000000001"/>
  </r>
  <r>
    <n v="2061"/>
    <s v="CA-2011-106439"/>
    <x v="2"/>
    <x v="656"/>
    <d v="2011-11-04T00:00:00"/>
    <s v="Standard Class"/>
    <s v="GG-14650"/>
    <s v="Greg Guthrie"/>
    <x v="1"/>
    <x v="0"/>
    <x v="1"/>
    <x v="1"/>
    <x v="13"/>
    <x v="1"/>
    <s v="OFF-ST-10003996"/>
    <x v="1"/>
    <x v="4"/>
    <s v="Letter/Legal File Tote with Clear Snap-On Lid, Black Granite"/>
    <n v="80.3"/>
    <n v="5"/>
    <n v="0"/>
    <n v="20.877999999999997"/>
  </r>
  <r>
    <n v="2062"/>
    <s v="CA-2011-106439"/>
    <x v="2"/>
    <x v="656"/>
    <d v="2011-11-04T00:00:00"/>
    <s v="Standard Class"/>
    <s v="GG-14650"/>
    <s v="Greg Guthrie"/>
    <x v="1"/>
    <x v="0"/>
    <x v="1"/>
    <x v="1"/>
    <x v="13"/>
    <x v="1"/>
    <s v="OFF-BI-10002571"/>
    <x v="1"/>
    <x v="8"/>
    <s v="Avery Framed View Binder, EZD Ring (Locking), Navy, 1 1/2&quot;"/>
    <n v="15.968000000000002"/>
    <n v="2"/>
    <n v="0.2"/>
    <n v="5.3891999999999989"/>
  </r>
  <r>
    <n v="2063"/>
    <s v="CA-2011-106439"/>
    <x v="2"/>
    <x v="656"/>
    <d v="2011-11-04T00:00:00"/>
    <s v="Standard Class"/>
    <s v="GG-14650"/>
    <s v="Greg Guthrie"/>
    <x v="1"/>
    <x v="0"/>
    <x v="1"/>
    <x v="1"/>
    <x v="13"/>
    <x v="1"/>
    <s v="OFF-PA-10000477"/>
    <x v="1"/>
    <x v="10"/>
    <s v="Xerox 1952"/>
    <n v="64.740000000000009"/>
    <n v="13"/>
    <n v="0"/>
    <n v="30.427800000000005"/>
  </r>
  <r>
    <n v="2064"/>
    <s v="CA-2011-106439"/>
    <x v="2"/>
    <x v="656"/>
    <d v="2011-11-04T00:00:00"/>
    <s v="Standard Class"/>
    <s v="GG-14650"/>
    <s v="Greg Guthrie"/>
    <x v="1"/>
    <x v="0"/>
    <x v="1"/>
    <x v="1"/>
    <x v="13"/>
    <x v="1"/>
    <s v="OFF-BI-10004209"/>
    <x v="1"/>
    <x v="8"/>
    <s v="Fellowes Twister Kit, Gray/Clear, 3/pkg"/>
    <n v="19.295999999999999"/>
    <n v="3"/>
    <n v="0.2"/>
    <n v="6.0299999999999994"/>
  </r>
  <r>
    <n v="2065"/>
    <s v="CA-2011-106439"/>
    <x v="2"/>
    <x v="656"/>
    <d v="2011-11-04T00:00:00"/>
    <s v="Standard Class"/>
    <s v="GG-14650"/>
    <s v="Greg Guthrie"/>
    <x v="1"/>
    <x v="0"/>
    <x v="1"/>
    <x v="1"/>
    <x v="13"/>
    <x v="1"/>
    <s v="OFF-ST-10001963"/>
    <x v="1"/>
    <x v="4"/>
    <s v="Tennsco Regal Shelving Units"/>
    <n v="405.64"/>
    <n v="4"/>
    <n v="0"/>
    <n v="12.169199999999989"/>
  </r>
  <r>
    <n v="2066"/>
    <s v="CA-2011-106439"/>
    <x v="2"/>
    <x v="656"/>
    <d v="2011-11-04T00:00:00"/>
    <s v="Standard Class"/>
    <s v="GG-14650"/>
    <s v="Greg Guthrie"/>
    <x v="1"/>
    <x v="0"/>
    <x v="1"/>
    <x v="1"/>
    <x v="13"/>
    <x v="1"/>
    <s v="FUR-CH-10003833"/>
    <x v="0"/>
    <x v="1"/>
    <s v="Novimex Fabric Task Chair"/>
    <n v="146.352"/>
    <n v="3"/>
    <n v="0.2"/>
    <n v="-9.1470000000000056"/>
  </r>
  <r>
    <n v="2067"/>
    <s v="CA-2011-106439"/>
    <x v="2"/>
    <x v="656"/>
    <d v="2011-11-04T00:00:00"/>
    <s v="Standard Class"/>
    <s v="GG-14650"/>
    <s v="Greg Guthrie"/>
    <x v="1"/>
    <x v="0"/>
    <x v="1"/>
    <x v="1"/>
    <x v="13"/>
    <x v="1"/>
    <s v="TEC-AC-10004568"/>
    <x v="2"/>
    <x v="11"/>
    <s v="Maxell LTO Ultrium - 800 GB"/>
    <n v="251.91"/>
    <n v="9"/>
    <n v="0"/>
    <n v="47.862899999999982"/>
  </r>
  <r>
    <n v="2068"/>
    <s v="CA-2011-106439"/>
    <x v="2"/>
    <x v="656"/>
    <d v="2011-11-04T00:00:00"/>
    <s v="Standard Class"/>
    <s v="GG-14650"/>
    <s v="Greg Guthrie"/>
    <x v="1"/>
    <x v="0"/>
    <x v="1"/>
    <x v="1"/>
    <x v="13"/>
    <x v="1"/>
    <s v="OFF-AR-10001419"/>
    <x v="1"/>
    <x v="6"/>
    <s v="Newell 325"/>
    <n v="12.39"/>
    <n v="3"/>
    <n v="0"/>
    <n v="3.7169999999999996"/>
  </r>
  <r>
    <n v="2069"/>
    <s v="CA-2012-133452"/>
    <x v="1"/>
    <x v="657"/>
    <d v="2012-04-19T00:00:00"/>
    <s v="Standard Class"/>
    <s v="ZC-21910"/>
    <s v="Zuschuss Carroll"/>
    <x v="0"/>
    <x v="0"/>
    <x v="225"/>
    <x v="1"/>
    <x v="281"/>
    <x v="1"/>
    <s v="TEC-AC-10002800"/>
    <x v="2"/>
    <x v="11"/>
    <s v="Plantronics Audio 478 Stereo USB Headset"/>
    <n v="199.96"/>
    <n v="4"/>
    <n v="0"/>
    <n v="69.98599999999999"/>
  </r>
  <r>
    <n v="2070"/>
    <s v="CA-2012-133452"/>
    <x v="1"/>
    <x v="657"/>
    <d v="2012-04-19T00:00:00"/>
    <s v="Standard Class"/>
    <s v="ZC-21910"/>
    <s v="Zuschuss Carroll"/>
    <x v="0"/>
    <x v="0"/>
    <x v="225"/>
    <x v="1"/>
    <x v="281"/>
    <x v="1"/>
    <s v="FUR-TA-10003954"/>
    <x v="0"/>
    <x v="3"/>
    <s v="Hon 94000 Series Round Tables"/>
    <n v="710.83200000000011"/>
    <n v="3"/>
    <n v="0.2"/>
    <n v="-97.739399999999989"/>
  </r>
  <r>
    <n v="2071"/>
    <s v="CA-2013-146521"/>
    <x v="0"/>
    <x v="658"/>
    <d v="2013-07-24T00:00:00"/>
    <s v="Second Class"/>
    <s v="CC-12610"/>
    <s v="Corey Catlett"/>
    <x v="1"/>
    <x v="0"/>
    <x v="10"/>
    <x v="9"/>
    <x v="63"/>
    <x v="3"/>
    <s v="OFF-BI-10000301"/>
    <x v="1"/>
    <x v="8"/>
    <s v="GBC Instant Report Kit"/>
    <n v="1.9410000000000003"/>
    <n v="1"/>
    <n v="0.7"/>
    <n v="-1.294"/>
  </r>
  <r>
    <n v="2072"/>
    <s v="US-2014-110996"/>
    <x v="3"/>
    <x v="225"/>
    <d v="2014-11-26T00:00:00"/>
    <s v="Standard Class"/>
    <s v="KA-16525"/>
    <s v="Kelly Andreada"/>
    <x v="0"/>
    <x v="0"/>
    <x v="276"/>
    <x v="1"/>
    <x v="347"/>
    <x v="1"/>
    <s v="FUR-CH-10003956"/>
    <x v="0"/>
    <x v="1"/>
    <s v="Novimex High-Tech Fabric Mesh Task Chair"/>
    <n v="283.92"/>
    <n v="5"/>
    <n v="0.2"/>
    <n v="-46.137000000000029"/>
  </r>
  <r>
    <n v="2073"/>
    <s v="CA-2013-129693"/>
    <x v="0"/>
    <x v="491"/>
    <d v="2013-12-03T00:00:00"/>
    <s v="Standard Class"/>
    <s v="TC-20980"/>
    <s v="Tamara Chand"/>
    <x v="1"/>
    <x v="0"/>
    <x v="4"/>
    <x v="4"/>
    <x v="59"/>
    <x v="1"/>
    <s v="OFF-BI-10002954"/>
    <x v="1"/>
    <x v="8"/>
    <s v="Newell 3-Hole Punched Plastic Slotted Magazine Holders for Binders"/>
    <n v="7.3120000000000012"/>
    <n v="2"/>
    <n v="0.2"/>
    <n v="2.5591999999999997"/>
  </r>
  <r>
    <n v="2074"/>
    <s v="CA-2014-122504"/>
    <x v="3"/>
    <x v="659"/>
    <d v="2014-11-13T00:00:00"/>
    <s v="Second Class"/>
    <s v="DB-13270"/>
    <s v="Deborah Brumfield"/>
    <x v="2"/>
    <x v="0"/>
    <x v="71"/>
    <x v="1"/>
    <x v="90"/>
    <x v="1"/>
    <s v="TEC-AC-10003289"/>
    <x v="2"/>
    <x v="11"/>
    <s v="Anker Ultra-Slim Mini Bluetooth 3.0 Wireless Keyboard"/>
    <n v="59.97"/>
    <n v="3"/>
    <n v="0"/>
    <n v="13.793099999999999"/>
  </r>
  <r>
    <n v="2075"/>
    <s v="CA-2014-122504"/>
    <x v="3"/>
    <x v="659"/>
    <d v="2014-11-13T00:00:00"/>
    <s v="Second Class"/>
    <s v="DB-13270"/>
    <s v="Deborah Brumfield"/>
    <x v="2"/>
    <x v="0"/>
    <x v="71"/>
    <x v="1"/>
    <x v="90"/>
    <x v="1"/>
    <s v="TEC-PH-10002468"/>
    <x v="2"/>
    <x v="7"/>
    <s v="Plantronics CS 50-USB - headset - Convertible, Monaural"/>
    <n v="761.5440000000001"/>
    <n v="7"/>
    <n v="0.2"/>
    <n v="66.635100000000023"/>
  </r>
  <r>
    <n v="2076"/>
    <s v="CA-2011-131051"/>
    <x v="2"/>
    <x v="588"/>
    <d v="2011-12-05T00:00:00"/>
    <s v="Standard Class"/>
    <s v="TR-21325"/>
    <s v="Toby Ritter"/>
    <x v="0"/>
    <x v="0"/>
    <x v="8"/>
    <x v="1"/>
    <x v="34"/>
    <x v="1"/>
    <s v="FUR-FU-10001861"/>
    <x v="0"/>
    <x v="5"/>
    <s v="Floodlight Indoor Halogen Bulbs, 1 Bulb per Pack, 60 Watts"/>
    <n v="58.199999999999996"/>
    <n v="3"/>
    <n v="0"/>
    <n v="28.517999999999994"/>
  </r>
  <r>
    <n v="2077"/>
    <s v="CA-2014-140676"/>
    <x v="3"/>
    <x v="510"/>
    <d v="2014-09-16T00:00:00"/>
    <s v="First Class"/>
    <s v="BF-11080"/>
    <s v="Bart Folk"/>
    <x v="0"/>
    <x v="0"/>
    <x v="248"/>
    <x v="39"/>
    <x v="307"/>
    <x v="3"/>
    <s v="OFF-PA-10004082"/>
    <x v="1"/>
    <x v="10"/>
    <s v="Adams Telephone Message Book w/Frequently-Called Numbers Space, 400 Messages per Book"/>
    <n v="39.900000000000006"/>
    <n v="5"/>
    <n v="0"/>
    <n v="19.950000000000003"/>
  </r>
  <r>
    <n v="2078"/>
    <s v="CA-2014-140676"/>
    <x v="3"/>
    <x v="510"/>
    <d v="2014-09-16T00:00:00"/>
    <s v="First Class"/>
    <s v="BF-11080"/>
    <s v="Bart Folk"/>
    <x v="0"/>
    <x v="0"/>
    <x v="248"/>
    <x v="39"/>
    <x v="307"/>
    <x v="3"/>
    <s v="OFF-AP-10000358"/>
    <x v="1"/>
    <x v="9"/>
    <s v="Fellowes Basic Home/Office Series Surge Protectors"/>
    <n v="90.86"/>
    <n v="7"/>
    <n v="0"/>
    <n v="26.349399999999992"/>
  </r>
  <r>
    <n v="2079"/>
    <s v="CA-2014-140676"/>
    <x v="3"/>
    <x v="510"/>
    <d v="2014-09-16T00:00:00"/>
    <s v="First Class"/>
    <s v="BF-11080"/>
    <s v="Bart Folk"/>
    <x v="0"/>
    <x v="0"/>
    <x v="248"/>
    <x v="39"/>
    <x v="307"/>
    <x v="3"/>
    <s v="OFF-PA-10004243"/>
    <x v="1"/>
    <x v="10"/>
    <s v="Xerox 1939"/>
    <n v="94.85"/>
    <n v="5"/>
    <n v="0"/>
    <n v="45.527999999999992"/>
  </r>
  <r>
    <n v="2080"/>
    <s v="CA-2012-120103"/>
    <x v="1"/>
    <x v="100"/>
    <d v="2012-12-29T00:00:00"/>
    <s v="Standard Class"/>
    <s v="MS-17365"/>
    <s v="Maribeth Schnelling"/>
    <x v="0"/>
    <x v="0"/>
    <x v="42"/>
    <x v="16"/>
    <x v="51"/>
    <x v="1"/>
    <s v="OFF-PA-10001295"/>
    <x v="1"/>
    <x v="10"/>
    <s v="Computer Printout Paper with Letter-Trim Perforations"/>
    <n v="106.232"/>
    <n v="7"/>
    <n v="0.2"/>
    <n v="37.181199999999997"/>
  </r>
  <r>
    <n v="2081"/>
    <s v="CA-2012-120103"/>
    <x v="1"/>
    <x v="100"/>
    <d v="2012-12-29T00:00:00"/>
    <s v="Standard Class"/>
    <s v="MS-17365"/>
    <s v="Maribeth Schnelling"/>
    <x v="0"/>
    <x v="0"/>
    <x v="42"/>
    <x v="16"/>
    <x v="51"/>
    <x v="1"/>
    <s v="TEC-PH-10002170"/>
    <x v="2"/>
    <x v="7"/>
    <s v="ClearSounds CSC500 Amplified Spirit Phone Corded phone"/>
    <n v="111.98399999999999"/>
    <n v="2"/>
    <n v="0.2"/>
    <n v="11.198400000000003"/>
  </r>
  <r>
    <n v="2082"/>
    <s v="CA-2012-120103"/>
    <x v="1"/>
    <x v="100"/>
    <d v="2012-12-29T00:00:00"/>
    <s v="Standard Class"/>
    <s v="MS-17365"/>
    <s v="Maribeth Schnelling"/>
    <x v="0"/>
    <x v="0"/>
    <x v="42"/>
    <x v="16"/>
    <x v="51"/>
    <x v="1"/>
    <s v="FUR-FU-10002885"/>
    <x v="0"/>
    <x v="5"/>
    <s v="Magna Visual Magnetic Picture Hangers"/>
    <n v="7.7120000000000006"/>
    <n v="2"/>
    <n v="0.2"/>
    <n v="1.7352000000000005"/>
  </r>
  <r>
    <n v="2083"/>
    <s v="CA-2014-104647"/>
    <x v="3"/>
    <x v="660"/>
    <d v="2014-03-02T00:00:00"/>
    <s v="Standard Class"/>
    <s v="CK-12595"/>
    <s v="Clytie Kelty"/>
    <x v="0"/>
    <x v="0"/>
    <x v="1"/>
    <x v="1"/>
    <x v="141"/>
    <x v="1"/>
    <s v="OFF-PA-10002870"/>
    <x v="1"/>
    <x v="10"/>
    <s v="Ampad Phone Message Book, Recycled, 400 Message Capacity, 5 ¾” x 11”"/>
    <n v="37.44"/>
    <n v="6"/>
    <n v="0"/>
    <n v="16.847999999999999"/>
  </r>
  <r>
    <n v="2084"/>
    <s v="CA-2011-110352"/>
    <x v="2"/>
    <x v="533"/>
    <d v="2011-11-29T00:00:00"/>
    <s v="Standard Class"/>
    <s v="ED-13885"/>
    <s v="Emily Ducich"/>
    <x v="2"/>
    <x v="0"/>
    <x v="12"/>
    <x v="5"/>
    <x v="66"/>
    <x v="2"/>
    <s v="OFF-LA-10003923"/>
    <x v="1"/>
    <x v="2"/>
    <s v="Alphabetical Labels for Top Tab Filing"/>
    <n v="23.680000000000003"/>
    <n v="2"/>
    <n v="0.2"/>
    <n v="8.879999999999999"/>
  </r>
  <r>
    <n v="2085"/>
    <s v="CA-2013-140501"/>
    <x v="0"/>
    <x v="661"/>
    <d v="2013-06-29T00:00:00"/>
    <s v="Standard Class"/>
    <s v="IM-15070"/>
    <s v="Irene Maddox"/>
    <x v="0"/>
    <x v="0"/>
    <x v="20"/>
    <x v="15"/>
    <x v="29"/>
    <x v="3"/>
    <s v="OFF-LA-10003510"/>
    <x v="1"/>
    <x v="2"/>
    <s v="Avery 4027 File Folder Labels for Dot Matrix Printers, 5000 Labels per Box, White"/>
    <n v="122.12"/>
    <n v="4"/>
    <n v="0"/>
    <n v="56.175200000000004"/>
  </r>
  <r>
    <n v="2086"/>
    <s v="CA-2013-140501"/>
    <x v="0"/>
    <x v="661"/>
    <d v="2013-06-29T00:00:00"/>
    <s v="Standard Class"/>
    <s v="IM-15070"/>
    <s v="Irene Maddox"/>
    <x v="0"/>
    <x v="0"/>
    <x v="20"/>
    <x v="15"/>
    <x v="29"/>
    <x v="3"/>
    <s v="OFF-LA-10000248"/>
    <x v="1"/>
    <x v="2"/>
    <s v="Avery 52"/>
    <n v="18.45"/>
    <n v="5"/>
    <n v="0"/>
    <n v="8.6715"/>
  </r>
  <r>
    <n v="2087"/>
    <s v="CA-2013-140501"/>
    <x v="0"/>
    <x v="661"/>
    <d v="2013-06-29T00:00:00"/>
    <s v="Standard Class"/>
    <s v="IM-15070"/>
    <s v="Irene Maddox"/>
    <x v="0"/>
    <x v="0"/>
    <x v="20"/>
    <x v="15"/>
    <x v="29"/>
    <x v="3"/>
    <s v="OFF-ST-10000060"/>
    <x v="1"/>
    <x v="4"/>
    <s v="Fellowes Bankers Box Staxonsteel Drawer File/Stacking System"/>
    <n v="324.90000000000003"/>
    <n v="5"/>
    <n v="0"/>
    <n v="38.988000000000014"/>
  </r>
  <r>
    <n v="2088"/>
    <s v="CA-2013-140501"/>
    <x v="0"/>
    <x v="661"/>
    <d v="2013-06-29T00:00:00"/>
    <s v="Standard Class"/>
    <s v="IM-15070"/>
    <s v="Irene Maddox"/>
    <x v="0"/>
    <x v="0"/>
    <x v="20"/>
    <x v="15"/>
    <x v="29"/>
    <x v="3"/>
    <s v="OFF-PA-10003129"/>
    <x v="1"/>
    <x v="10"/>
    <s v="Tops White Computer Printout Paper"/>
    <n v="146.72999999999999"/>
    <n v="3"/>
    <n v="0"/>
    <n v="68.963099999999997"/>
  </r>
  <r>
    <n v="2089"/>
    <s v="CA-2013-140501"/>
    <x v="0"/>
    <x v="661"/>
    <d v="2013-06-29T00:00:00"/>
    <s v="Standard Class"/>
    <s v="IM-15070"/>
    <s v="Irene Maddox"/>
    <x v="0"/>
    <x v="0"/>
    <x v="20"/>
    <x v="15"/>
    <x v="29"/>
    <x v="3"/>
    <s v="OFF-FA-10004076"/>
    <x v="1"/>
    <x v="13"/>
    <s v="Translucent Push Pins by OIC"/>
    <n v="3.96"/>
    <n v="2"/>
    <n v="0"/>
    <n v="1.4651999999999998"/>
  </r>
  <r>
    <n v="2090"/>
    <s v="CA-2012-139290"/>
    <x v="1"/>
    <x v="662"/>
    <d v="2012-10-30T00:00:00"/>
    <s v="Standard Class"/>
    <s v="MY-17380"/>
    <s v="Maribeth Yedwab"/>
    <x v="1"/>
    <x v="0"/>
    <x v="277"/>
    <x v="1"/>
    <x v="348"/>
    <x v="1"/>
    <s v="OFF-LA-10004008"/>
    <x v="1"/>
    <x v="2"/>
    <s v="Avery 507"/>
    <n v="5.76"/>
    <n v="2"/>
    <n v="0"/>
    <n v="2.6495999999999995"/>
  </r>
  <r>
    <n v="2091"/>
    <s v="CA-2014-166142"/>
    <x v="3"/>
    <x v="663"/>
    <d v="2014-07-20T00:00:00"/>
    <s v="Standard Class"/>
    <s v="MM-17260"/>
    <s v="Magdelene Morse"/>
    <x v="0"/>
    <x v="0"/>
    <x v="40"/>
    <x v="13"/>
    <x v="49"/>
    <x v="3"/>
    <s v="OFF-BI-10004094"/>
    <x v="1"/>
    <x v="8"/>
    <s v="GBC Standard Plastic Binding Systems Combs"/>
    <n v="26.549999999999997"/>
    <n v="3"/>
    <n v="0"/>
    <n v="13.009499999999999"/>
  </r>
  <r>
    <n v="2092"/>
    <s v="CA-2014-166142"/>
    <x v="3"/>
    <x v="663"/>
    <d v="2014-07-20T00:00:00"/>
    <s v="Standard Class"/>
    <s v="MM-17260"/>
    <s v="Magdelene Morse"/>
    <x v="0"/>
    <x v="0"/>
    <x v="40"/>
    <x v="13"/>
    <x v="49"/>
    <x v="3"/>
    <s v="FUR-TA-10004607"/>
    <x v="0"/>
    <x v="3"/>
    <s v="Hon 2111 Invitation Series Straight Table"/>
    <n v="310.44300000000004"/>
    <n v="3"/>
    <n v="0.3"/>
    <n v="-48.783900000000031"/>
  </r>
  <r>
    <n v="2093"/>
    <s v="CA-2011-145926"/>
    <x v="2"/>
    <x v="664"/>
    <d v="2011-11-21T00:00:00"/>
    <s v="Standard Class"/>
    <s v="MP-17470"/>
    <s v="Mark Packer"/>
    <x v="2"/>
    <x v="0"/>
    <x v="278"/>
    <x v="11"/>
    <x v="349"/>
    <x v="2"/>
    <s v="FUR-CH-10004289"/>
    <x v="0"/>
    <x v="1"/>
    <s v="Global Super Steno Chair"/>
    <n v="479.90000000000003"/>
    <n v="5"/>
    <n v="0"/>
    <n v="81.58299999999997"/>
  </r>
  <r>
    <n v="2094"/>
    <s v="CA-2012-149678"/>
    <x v="1"/>
    <x v="657"/>
    <d v="2012-04-15T00:00:00"/>
    <s v="Second Class"/>
    <s v="AW-10840"/>
    <s v="Anthony Witt"/>
    <x v="0"/>
    <x v="0"/>
    <x v="168"/>
    <x v="27"/>
    <x v="214"/>
    <x v="1"/>
    <s v="OFF-SU-10004498"/>
    <x v="1"/>
    <x v="14"/>
    <s v="Martin-Yale Premier Letter Opener"/>
    <n v="12.88"/>
    <n v="1"/>
    <n v="0"/>
    <n v="0.38640000000000008"/>
  </r>
  <r>
    <n v="2095"/>
    <s v="US-2012-164357"/>
    <x v="1"/>
    <x v="665"/>
    <d v="2012-11-29T00:00:00"/>
    <s v="Standard Class"/>
    <s v="SF-20065"/>
    <s v="Sandra Flanagan"/>
    <x v="0"/>
    <x v="0"/>
    <x v="40"/>
    <x v="3"/>
    <x v="124"/>
    <x v="0"/>
    <s v="OFF-AR-10001177"/>
    <x v="1"/>
    <x v="6"/>
    <s v="Newell 349"/>
    <n v="13.120000000000001"/>
    <n v="5"/>
    <n v="0.2"/>
    <n v="1.4759999999999982"/>
  </r>
  <r>
    <n v="2096"/>
    <s v="US-2013-146570"/>
    <x v="0"/>
    <x v="666"/>
    <d v="2013-05-21T00:00:00"/>
    <s v="Standard Class"/>
    <s v="SN-20710"/>
    <s v="Steve Nguyen"/>
    <x v="2"/>
    <x v="0"/>
    <x v="25"/>
    <x v="35"/>
    <x v="129"/>
    <x v="0"/>
    <s v="OFF-BI-10001718"/>
    <x v="1"/>
    <x v="8"/>
    <s v="GBC DocuBind P50 Personal Binding Machine"/>
    <n v="511.84"/>
    <n v="8"/>
    <n v="0"/>
    <n v="240.56479999999999"/>
  </r>
  <r>
    <n v="2097"/>
    <s v="US-2013-146570"/>
    <x v="0"/>
    <x v="666"/>
    <d v="2013-05-21T00:00:00"/>
    <s v="Standard Class"/>
    <s v="SN-20710"/>
    <s v="Steve Nguyen"/>
    <x v="2"/>
    <x v="0"/>
    <x v="25"/>
    <x v="35"/>
    <x v="129"/>
    <x v="0"/>
    <s v="OFF-AR-10004602"/>
    <x v="1"/>
    <x v="6"/>
    <s v="Boston KS Multi-Size Manual Pencil Sharpener"/>
    <n v="91.96"/>
    <n v="4"/>
    <n v="0"/>
    <n v="25.748800000000003"/>
  </r>
  <r>
    <n v="2098"/>
    <s v="US-2013-146570"/>
    <x v="0"/>
    <x v="666"/>
    <d v="2013-05-21T00:00:00"/>
    <s v="Standard Class"/>
    <s v="SN-20710"/>
    <s v="Steve Nguyen"/>
    <x v="2"/>
    <x v="0"/>
    <x v="25"/>
    <x v="35"/>
    <x v="129"/>
    <x v="0"/>
    <s v="OFF-AR-10003856"/>
    <x v="1"/>
    <x v="6"/>
    <s v="Newell 344"/>
    <n v="8.34"/>
    <n v="3"/>
    <n v="0"/>
    <n v="2.1683999999999997"/>
  </r>
  <r>
    <n v="2099"/>
    <s v="CA-2014-124401"/>
    <x v="3"/>
    <x v="210"/>
    <d v="2014-09-13T00:00:00"/>
    <s v="Standard Class"/>
    <s v="RD-19900"/>
    <s v="Ruben Dartt"/>
    <x v="0"/>
    <x v="0"/>
    <x v="32"/>
    <x v="21"/>
    <x v="40"/>
    <x v="1"/>
    <s v="OFF-ST-10000649"/>
    <x v="1"/>
    <x v="4"/>
    <s v="Hanging Personal Folder File"/>
    <n v="37.68"/>
    <n v="3"/>
    <n v="0.2"/>
    <n v="2.3550000000000022"/>
  </r>
  <r>
    <n v="2100"/>
    <s v="CA-2014-124401"/>
    <x v="3"/>
    <x v="210"/>
    <d v="2014-09-13T00:00:00"/>
    <s v="Standard Class"/>
    <s v="RD-19900"/>
    <s v="Ruben Dartt"/>
    <x v="0"/>
    <x v="0"/>
    <x v="32"/>
    <x v="21"/>
    <x v="40"/>
    <x v="1"/>
    <s v="TEC-AC-10002926"/>
    <x v="2"/>
    <x v="11"/>
    <s v="Logitech Wireless Marathon Mouse M705"/>
    <n v="279.94400000000002"/>
    <n v="7"/>
    <n v="0.2"/>
    <n v="80.48390000000002"/>
  </r>
  <r>
    <n v="2101"/>
    <s v="US-2011-140116"/>
    <x v="2"/>
    <x v="418"/>
    <d v="2011-03-17T00:00:00"/>
    <s v="Standard Class"/>
    <s v="KT-16480"/>
    <s v="Kean Thornton"/>
    <x v="0"/>
    <x v="0"/>
    <x v="60"/>
    <x v="22"/>
    <x v="76"/>
    <x v="1"/>
    <s v="OFF-ST-10000078"/>
    <x v="1"/>
    <x v="4"/>
    <s v="Tennsco 6- and 18-Compartment Lockers"/>
    <n v="636.40800000000013"/>
    <n v="3"/>
    <n v="0.2"/>
    <n v="-15.910200000000088"/>
  </r>
  <r>
    <n v="2102"/>
    <s v="US-2011-140116"/>
    <x v="2"/>
    <x v="418"/>
    <d v="2011-03-17T00:00:00"/>
    <s v="Standard Class"/>
    <s v="KT-16480"/>
    <s v="Kean Thornton"/>
    <x v="0"/>
    <x v="0"/>
    <x v="60"/>
    <x v="22"/>
    <x v="76"/>
    <x v="1"/>
    <s v="OFF-AR-10001044"/>
    <x v="1"/>
    <x v="6"/>
    <s v="BOSTON Ranger #55 Pencil Sharpener, Black"/>
    <n v="83.168000000000006"/>
    <n v="4"/>
    <n v="0.2"/>
    <n v="9.3563999999999936"/>
  </r>
  <r>
    <n v="2103"/>
    <s v="CA-2011-123295"/>
    <x v="2"/>
    <x v="667"/>
    <d v="2011-07-18T00:00:00"/>
    <s v="Same Day"/>
    <s v="AH-10120"/>
    <s v="Adrian Hane"/>
    <x v="2"/>
    <x v="0"/>
    <x v="93"/>
    <x v="16"/>
    <x v="115"/>
    <x v="1"/>
    <s v="FUR-CH-10002372"/>
    <x v="0"/>
    <x v="1"/>
    <s v="Office Star - Ergonomically Designed Knee Chair"/>
    <n v="259.13600000000002"/>
    <n v="4"/>
    <n v="0.2"/>
    <n v="-25.913599999999988"/>
  </r>
  <r>
    <n v="2104"/>
    <s v="CA-2014-167101"/>
    <x v="3"/>
    <x v="668"/>
    <d v="2014-03-29T00:00:00"/>
    <s v="Second Class"/>
    <s v="BM-11650"/>
    <s v="Brian Moss"/>
    <x v="1"/>
    <x v="0"/>
    <x v="20"/>
    <x v="15"/>
    <x v="29"/>
    <x v="3"/>
    <s v="OFF-PA-10000357"/>
    <x v="1"/>
    <x v="10"/>
    <s v="Xerox 1888"/>
    <n v="221.92"/>
    <n v="4"/>
    <n v="0"/>
    <n v="106.52159999999999"/>
  </r>
  <r>
    <n v="2105"/>
    <s v="CA-2014-167101"/>
    <x v="3"/>
    <x v="668"/>
    <d v="2014-03-29T00:00:00"/>
    <s v="Second Class"/>
    <s v="BM-11650"/>
    <s v="Brian Moss"/>
    <x v="1"/>
    <x v="0"/>
    <x v="20"/>
    <x v="15"/>
    <x v="29"/>
    <x v="3"/>
    <s v="TEC-AC-10001266"/>
    <x v="2"/>
    <x v="11"/>
    <s v="Memorex Micro Travel Drive 8 GB"/>
    <n v="26"/>
    <n v="2"/>
    <n v="0"/>
    <n v="11.7"/>
  </r>
  <r>
    <n v="2106"/>
    <s v="US-2011-167633"/>
    <x v="2"/>
    <x v="587"/>
    <d v="2011-10-05T00:00:00"/>
    <s v="Standard Class"/>
    <s v="BW-11200"/>
    <s v="Ben Wallace"/>
    <x v="0"/>
    <x v="0"/>
    <x v="199"/>
    <x v="2"/>
    <x v="250"/>
    <x v="0"/>
    <s v="OFF-PA-10004888"/>
    <x v="1"/>
    <x v="10"/>
    <s v="Xerox 217"/>
    <n v="15.552000000000003"/>
    <n v="3"/>
    <n v="0.2"/>
    <n v="5.4432"/>
  </r>
  <r>
    <n v="2107"/>
    <s v="US-2011-152723"/>
    <x v="2"/>
    <x v="467"/>
    <d v="2011-09-26T00:00:00"/>
    <s v="Same Day"/>
    <s v="HG-14965"/>
    <s v="Henry Goldwyn"/>
    <x v="1"/>
    <x v="0"/>
    <x v="279"/>
    <x v="5"/>
    <x v="350"/>
    <x v="2"/>
    <s v="OFF-BI-10003460"/>
    <x v="1"/>
    <x v="8"/>
    <s v="Acco 3-Hole Punch"/>
    <n v="0.87599999999999978"/>
    <n v="1"/>
    <n v="0.8"/>
    <n v="-1.4016000000000002"/>
  </r>
  <r>
    <n v="2108"/>
    <s v="CA-2012-164882"/>
    <x v="1"/>
    <x v="89"/>
    <d v="2012-10-31T00:00:00"/>
    <s v="Same Day"/>
    <s v="SG-20080"/>
    <s v="Sandra Glassco"/>
    <x v="0"/>
    <x v="0"/>
    <x v="56"/>
    <x v="1"/>
    <x v="71"/>
    <x v="1"/>
    <s v="OFF-PA-10000157"/>
    <x v="1"/>
    <x v="10"/>
    <s v="Xerox 191"/>
    <n v="19.98"/>
    <n v="1"/>
    <n v="0"/>
    <n v="9.3905999999999992"/>
  </r>
  <r>
    <n v="2109"/>
    <s v="CA-2012-164882"/>
    <x v="1"/>
    <x v="89"/>
    <d v="2012-10-31T00:00:00"/>
    <s v="Same Day"/>
    <s v="SG-20080"/>
    <s v="Sandra Glassco"/>
    <x v="0"/>
    <x v="0"/>
    <x v="56"/>
    <x v="1"/>
    <x v="71"/>
    <x v="1"/>
    <s v="OFF-BI-10004519"/>
    <x v="1"/>
    <x v="8"/>
    <s v="GBC DocuBind P100 Manual Binding Machine"/>
    <n v="398.35199999999998"/>
    <n v="3"/>
    <n v="0.2"/>
    <n v="124.48499999999999"/>
  </r>
  <r>
    <n v="2110"/>
    <s v="CA-2012-164882"/>
    <x v="1"/>
    <x v="89"/>
    <d v="2012-10-31T00:00:00"/>
    <s v="Same Day"/>
    <s v="SG-20080"/>
    <s v="Sandra Glassco"/>
    <x v="0"/>
    <x v="0"/>
    <x v="56"/>
    <x v="1"/>
    <x v="71"/>
    <x v="1"/>
    <s v="OFF-AR-10004272"/>
    <x v="1"/>
    <x v="6"/>
    <s v="Newell 308"/>
    <n v="5.04"/>
    <n v="3"/>
    <n v="0"/>
    <n v="1.2599999999999998"/>
  </r>
  <r>
    <n v="2111"/>
    <s v="CA-2012-164882"/>
    <x v="1"/>
    <x v="89"/>
    <d v="2012-10-31T00:00:00"/>
    <s v="Same Day"/>
    <s v="SG-20080"/>
    <s v="Sandra Glassco"/>
    <x v="0"/>
    <x v="0"/>
    <x v="56"/>
    <x v="1"/>
    <x v="71"/>
    <x v="1"/>
    <s v="OFF-FA-10000585"/>
    <x v="1"/>
    <x v="13"/>
    <s v="OIC Bulk Pack Metal Binder Clips"/>
    <n v="17.450000000000003"/>
    <n v="5"/>
    <n v="0"/>
    <n v="8.0269999999999992"/>
  </r>
  <r>
    <n v="2112"/>
    <s v="CA-2012-164882"/>
    <x v="1"/>
    <x v="89"/>
    <d v="2012-10-31T00:00:00"/>
    <s v="Same Day"/>
    <s v="SG-20080"/>
    <s v="Sandra Glassco"/>
    <x v="0"/>
    <x v="0"/>
    <x v="56"/>
    <x v="1"/>
    <x v="71"/>
    <x v="1"/>
    <s v="FUR-CH-10004218"/>
    <x v="0"/>
    <x v="1"/>
    <s v="Global Fabric Manager's Chair, Dark Gray"/>
    <n v="323.13600000000002"/>
    <n v="4"/>
    <n v="0.2"/>
    <n v="20.196000000000012"/>
  </r>
  <r>
    <n v="2113"/>
    <s v="CA-2012-164882"/>
    <x v="1"/>
    <x v="89"/>
    <d v="2012-10-31T00:00:00"/>
    <s v="Same Day"/>
    <s v="SG-20080"/>
    <s v="Sandra Glassco"/>
    <x v="0"/>
    <x v="0"/>
    <x v="56"/>
    <x v="1"/>
    <x v="71"/>
    <x v="1"/>
    <s v="OFF-SU-10004231"/>
    <x v="1"/>
    <x v="14"/>
    <s v="Acme Tagit Stainless Steel Antibacterial Scissors"/>
    <n v="29.700000000000003"/>
    <n v="3"/>
    <n v="0"/>
    <n v="8.0190000000000001"/>
  </r>
  <r>
    <n v="2114"/>
    <s v="CA-2012-164882"/>
    <x v="1"/>
    <x v="89"/>
    <d v="2012-10-31T00:00:00"/>
    <s v="Same Day"/>
    <s v="SG-20080"/>
    <s v="Sandra Glassco"/>
    <x v="0"/>
    <x v="0"/>
    <x v="56"/>
    <x v="1"/>
    <x v="71"/>
    <x v="1"/>
    <s v="TEC-PH-10001578"/>
    <x v="2"/>
    <x v="7"/>
    <s v="Polycom SoundStation2 EX Conference phone"/>
    <n v="1295.8400000000001"/>
    <n v="4"/>
    <n v="0.2"/>
    <n v="145.78199999999993"/>
  </r>
  <r>
    <n v="2115"/>
    <s v="CA-2012-164882"/>
    <x v="1"/>
    <x v="89"/>
    <d v="2012-10-31T00:00:00"/>
    <s v="Same Day"/>
    <s v="SG-20080"/>
    <s v="Sandra Glassco"/>
    <x v="0"/>
    <x v="0"/>
    <x v="56"/>
    <x v="1"/>
    <x v="71"/>
    <x v="1"/>
    <s v="OFF-ST-10003638"/>
    <x v="1"/>
    <x v="4"/>
    <s v="Mobile Personal File Cube"/>
    <n v="46.84"/>
    <n v="2"/>
    <n v="0"/>
    <n v="12.646799999999999"/>
  </r>
  <r>
    <n v="2116"/>
    <s v="CA-2012-164882"/>
    <x v="1"/>
    <x v="89"/>
    <d v="2012-10-31T00:00:00"/>
    <s v="Same Day"/>
    <s v="SG-20080"/>
    <s v="Sandra Glassco"/>
    <x v="0"/>
    <x v="0"/>
    <x v="56"/>
    <x v="1"/>
    <x v="71"/>
    <x v="1"/>
    <s v="FUR-BO-10002213"/>
    <x v="0"/>
    <x v="0"/>
    <s v="DMI Eclipse Executive Suite Bookcases"/>
    <n v="425.83300000000003"/>
    <n v="1"/>
    <n v="0.15"/>
    <n v="20.03919999999998"/>
  </r>
  <r>
    <n v="2117"/>
    <s v="CA-2012-159786"/>
    <x v="1"/>
    <x v="88"/>
    <d v="2012-10-17T00:00:00"/>
    <s v="Second Class"/>
    <s v="RK-19300"/>
    <s v="Ralph Kennedy"/>
    <x v="0"/>
    <x v="0"/>
    <x v="30"/>
    <x v="15"/>
    <x v="144"/>
    <x v="3"/>
    <s v="FUR-TA-10001307"/>
    <x v="0"/>
    <x v="3"/>
    <s v="SAFCO PlanMaster Heigh-Adjustable Drafting Table Base, 43w x 30d x 30-37h, Black"/>
    <n v="209.67"/>
    <n v="1"/>
    <n v="0.4"/>
    <n v="-13.978000000000009"/>
  </r>
  <r>
    <n v="2118"/>
    <s v="CA-2013-130267"/>
    <x v="0"/>
    <x v="251"/>
    <d v="2013-09-24T00:00:00"/>
    <s v="Standard Class"/>
    <s v="SW-20245"/>
    <s v="Scot Wooten"/>
    <x v="0"/>
    <x v="0"/>
    <x v="280"/>
    <x v="1"/>
    <x v="351"/>
    <x v="1"/>
    <s v="OFF-PA-10002222"/>
    <x v="1"/>
    <x v="10"/>
    <s v="Xerox Color Copier Paper, 11&quot; x 17&quot;, Ream"/>
    <n v="159.88"/>
    <n v="7"/>
    <n v="0"/>
    <n v="73.544799999999995"/>
  </r>
  <r>
    <n v="2119"/>
    <s v="CA-2014-155460"/>
    <x v="3"/>
    <x v="669"/>
    <d v="2014-04-16T00:00:00"/>
    <s v="First Class"/>
    <s v="RW-19630"/>
    <s v="Rob Williams"/>
    <x v="1"/>
    <x v="0"/>
    <x v="4"/>
    <x v="4"/>
    <x v="59"/>
    <x v="1"/>
    <s v="OFF-PA-10002479"/>
    <x v="1"/>
    <x v="10"/>
    <s v="Xerox 4200 Series MultiUse Premium Copy Paper (20Lb. and 84 Bright)"/>
    <n v="5.28"/>
    <n v="1"/>
    <n v="0"/>
    <n v="2.3759999999999999"/>
  </r>
  <r>
    <n v="2120"/>
    <s v="CA-2014-155460"/>
    <x v="3"/>
    <x v="669"/>
    <d v="2014-04-16T00:00:00"/>
    <s v="First Class"/>
    <s v="RW-19630"/>
    <s v="Rob Williams"/>
    <x v="1"/>
    <x v="0"/>
    <x v="4"/>
    <x v="4"/>
    <x v="59"/>
    <x v="1"/>
    <s v="OFF-BI-10003091"/>
    <x v="1"/>
    <x v="8"/>
    <s v="GBC DocuBind TL200 Manual Binding Machine"/>
    <n v="895.92"/>
    <n v="5"/>
    <n v="0.2"/>
    <n v="302.37299999999993"/>
  </r>
  <r>
    <n v="2121"/>
    <s v="US-2014-168690"/>
    <x v="3"/>
    <x v="363"/>
    <d v="2014-01-14T00:00:00"/>
    <s v="Standard Class"/>
    <s v="TS-21085"/>
    <s v="Thais Sissman"/>
    <x v="0"/>
    <x v="0"/>
    <x v="281"/>
    <x v="2"/>
    <x v="352"/>
    <x v="0"/>
    <s v="OFF-BI-10000145"/>
    <x v="1"/>
    <x v="8"/>
    <s v="Zipper Ring Binder Pockets"/>
    <n v="2.8080000000000007"/>
    <n v="3"/>
    <n v="0.7"/>
    <n v="-1.9656000000000002"/>
  </r>
  <r>
    <n v="2122"/>
    <s v="CA-2014-158246"/>
    <x v="3"/>
    <x v="45"/>
    <d v="2014-11-12T00:00:00"/>
    <s v="First Class"/>
    <s v="JB-15400"/>
    <s v="Jennifer Braxton"/>
    <x v="1"/>
    <x v="0"/>
    <x v="282"/>
    <x v="1"/>
    <x v="353"/>
    <x v="1"/>
    <s v="FUR-CH-10003061"/>
    <x v="0"/>
    <x v="1"/>
    <s v="Global Leather Task Chair, Black"/>
    <n v="215.976"/>
    <n v="3"/>
    <n v="0.2"/>
    <n v="-2.6997000000000355"/>
  </r>
  <r>
    <n v="2123"/>
    <s v="CA-2014-167381"/>
    <x v="3"/>
    <x v="585"/>
    <d v="2014-09-25T00:00:00"/>
    <s v="Second Class"/>
    <s v="EH-14005"/>
    <s v="Erica Hernandez"/>
    <x v="2"/>
    <x v="0"/>
    <x v="190"/>
    <x v="12"/>
    <x v="241"/>
    <x v="2"/>
    <s v="FUR-BO-10001972"/>
    <x v="0"/>
    <x v="0"/>
    <s v="O'Sullivan 4-Shelf Bookcase in Odessa Pine"/>
    <n v="241.96"/>
    <n v="2"/>
    <n v="0"/>
    <n v="41.133199999999988"/>
  </r>
  <r>
    <n v="2124"/>
    <s v="CA-2014-167381"/>
    <x v="3"/>
    <x v="585"/>
    <d v="2014-09-25T00:00:00"/>
    <s v="Second Class"/>
    <s v="EH-14005"/>
    <s v="Erica Hernandez"/>
    <x v="2"/>
    <x v="0"/>
    <x v="190"/>
    <x v="12"/>
    <x v="241"/>
    <x v="2"/>
    <s v="OFF-LA-10000134"/>
    <x v="1"/>
    <x v="2"/>
    <s v="Avery 511"/>
    <n v="27.72"/>
    <n v="9"/>
    <n v="0"/>
    <n v="13.3056"/>
  </r>
  <r>
    <n v="2125"/>
    <s v="CA-2014-144862"/>
    <x v="3"/>
    <x v="96"/>
    <d v="2014-12-06T00:00:00"/>
    <s v="Standard Class"/>
    <s v="EH-14005"/>
    <s v="Erica Hernandez"/>
    <x v="2"/>
    <x v="0"/>
    <x v="10"/>
    <x v="9"/>
    <x v="105"/>
    <x v="3"/>
    <s v="OFF-EN-10003040"/>
    <x v="1"/>
    <x v="12"/>
    <s v="Quality Park Security Envelopes"/>
    <n v="104.68000000000002"/>
    <n v="5"/>
    <n v="0.2"/>
    <n v="35.329499999999996"/>
  </r>
  <r>
    <n v="2126"/>
    <s v="CA-2014-144862"/>
    <x v="3"/>
    <x v="96"/>
    <d v="2014-12-06T00:00:00"/>
    <s v="Standard Class"/>
    <s v="EH-14005"/>
    <s v="Erica Hernandez"/>
    <x v="2"/>
    <x v="0"/>
    <x v="10"/>
    <x v="9"/>
    <x v="105"/>
    <x v="3"/>
    <s v="TEC-PH-10000923"/>
    <x v="2"/>
    <x v="7"/>
    <s v="Belkin SportFit Armband For iPhone 5s/5c, Fuchsia"/>
    <n v="62.957999999999998"/>
    <n v="7"/>
    <n v="0.4"/>
    <n v="9.4436999999999998"/>
  </r>
  <r>
    <n v="2127"/>
    <s v="CA-2011-126032"/>
    <x v="2"/>
    <x v="670"/>
    <d v="2011-06-28T00:00:00"/>
    <s v="Standard Class"/>
    <s v="BS-11665"/>
    <s v="Brian Stugart"/>
    <x v="0"/>
    <x v="0"/>
    <x v="10"/>
    <x v="9"/>
    <x v="105"/>
    <x v="3"/>
    <s v="TEC-AC-10000158"/>
    <x v="2"/>
    <x v="11"/>
    <s v="Sony 64GB Class 10 Micro SDHC R40 Memory Card"/>
    <n v="86.376000000000005"/>
    <n v="3"/>
    <n v="0.2"/>
    <n v="1.079699999999999"/>
  </r>
  <r>
    <n v="2128"/>
    <s v="CA-2012-134859"/>
    <x v="1"/>
    <x v="242"/>
    <d v="2012-10-09T00:00:00"/>
    <s v="Standard Class"/>
    <s v="JK-16120"/>
    <s v="Julie Kriz"/>
    <x v="2"/>
    <x v="0"/>
    <x v="10"/>
    <x v="9"/>
    <x v="63"/>
    <x v="3"/>
    <s v="FUR-FU-10003623"/>
    <x v="0"/>
    <x v="5"/>
    <s v="DataProducts Ampli Magnifier Task Lamp, Black,"/>
    <n v="64.944000000000003"/>
    <n v="3"/>
    <n v="0.2"/>
    <n v="6.4943999999999953"/>
  </r>
  <r>
    <n v="2129"/>
    <s v="CA-2012-134859"/>
    <x v="1"/>
    <x v="242"/>
    <d v="2012-10-09T00:00:00"/>
    <s v="Standard Class"/>
    <s v="JK-16120"/>
    <s v="Julie Kriz"/>
    <x v="2"/>
    <x v="0"/>
    <x v="10"/>
    <x v="9"/>
    <x v="63"/>
    <x v="3"/>
    <s v="OFF-PA-10001293"/>
    <x v="1"/>
    <x v="10"/>
    <s v="Xerox 1946"/>
    <n v="20.736000000000004"/>
    <n v="4"/>
    <n v="0.2"/>
    <n v="7.2576000000000001"/>
  </r>
  <r>
    <n v="2130"/>
    <s v="US-2011-114188"/>
    <x v="2"/>
    <x v="671"/>
    <d v="2011-05-22T00:00:00"/>
    <s v="Second Class"/>
    <s v="RF-19345"/>
    <s v="Randy Ferguson"/>
    <x v="1"/>
    <x v="0"/>
    <x v="18"/>
    <x v="38"/>
    <x v="354"/>
    <x v="3"/>
    <s v="OFF-AP-10000124"/>
    <x v="1"/>
    <x v="9"/>
    <s v="Acco 6 Outlet Guardian Basic Surge Suppressor"/>
    <n v="33.28"/>
    <n v="4"/>
    <n v="0"/>
    <n v="9.3184000000000005"/>
  </r>
  <r>
    <n v="2131"/>
    <s v="US-2011-114188"/>
    <x v="2"/>
    <x v="671"/>
    <d v="2011-05-22T00:00:00"/>
    <s v="Second Class"/>
    <s v="RF-19345"/>
    <s v="Randy Ferguson"/>
    <x v="1"/>
    <x v="0"/>
    <x v="18"/>
    <x v="38"/>
    <x v="354"/>
    <x v="3"/>
    <s v="OFF-AR-10004511"/>
    <x v="1"/>
    <x v="6"/>
    <s v="Sanford Colorific Scented Colored Pencils, 12/Pack"/>
    <n v="38.520000000000003"/>
    <n v="9"/>
    <n v="0"/>
    <n v="11.9412"/>
  </r>
  <r>
    <n v="2132"/>
    <s v="US-2011-114188"/>
    <x v="2"/>
    <x v="671"/>
    <d v="2011-05-22T00:00:00"/>
    <s v="Second Class"/>
    <s v="RF-19345"/>
    <s v="Randy Ferguson"/>
    <x v="1"/>
    <x v="0"/>
    <x v="18"/>
    <x v="38"/>
    <x v="354"/>
    <x v="3"/>
    <s v="FUR-FU-10000076"/>
    <x v="0"/>
    <x v="5"/>
    <s v="24-Hour Round Wall Clock"/>
    <n v="139.86000000000001"/>
    <n v="7"/>
    <n v="0"/>
    <n v="60.139800000000015"/>
  </r>
  <r>
    <n v="2133"/>
    <s v="CA-2012-156524"/>
    <x v="1"/>
    <x v="312"/>
    <d v="2012-11-26T00:00:00"/>
    <s v="Standard Class"/>
    <s v="DL-12865"/>
    <s v="Dan Lawera"/>
    <x v="0"/>
    <x v="0"/>
    <x v="20"/>
    <x v="15"/>
    <x v="164"/>
    <x v="3"/>
    <s v="OFF-PA-10003883"/>
    <x v="1"/>
    <x v="10"/>
    <s v="Message Book, Phone, Wirebound Standard Line Memo, 2 3/4&quot; X 5&quot;"/>
    <n v="19.649999999999999"/>
    <n v="3"/>
    <n v="0"/>
    <n v="9.0389999999999997"/>
  </r>
  <r>
    <n v="2134"/>
    <s v="CA-2012-122210"/>
    <x v="1"/>
    <x v="672"/>
    <d v="2012-12-04T00:00:00"/>
    <s v="Standard Class"/>
    <s v="WB-21850"/>
    <s v="William Brown"/>
    <x v="0"/>
    <x v="0"/>
    <x v="10"/>
    <x v="9"/>
    <x v="63"/>
    <x v="3"/>
    <s v="OFF-BI-10003656"/>
    <x v="1"/>
    <x v="8"/>
    <s v="Fellowes PB200 Plastic Comb Binding Machine"/>
    <n v="152.99100000000001"/>
    <n v="3"/>
    <n v="0.7"/>
    <n v="-122.39280000000002"/>
  </r>
  <r>
    <n v="2135"/>
    <s v="CA-2012-122210"/>
    <x v="1"/>
    <x v="672"/>
    <d v="2012-12-04T00:00:00"/>
    <s v="Standard Class"/>
    <s v="WB-21850"/>
    <s v="William Brown"/>
    <x v="0"/>
    <x v="0"/>
    <x v="10"/>
    <x v="9"/>
    <x v="63"/>
    <x v="3"/>
    <s v="OFF-FA-10000053"/>
    <x v="1"/>
    <x v="13"/>
    <s v="Revere Boxed Rubber Bands by Revere"/>
    <n v="10.584"/>
    <n v="7"/>
    <n v="0.2"/>
    <n v="-2.3813999999999993"/>
  </r>
  <r>
    <n v="2136"/>
    <s v="CA-2012-122210"/>
    <x v="1"/>
    <x v="672"/>
    <d v="2012-12-04T00:00:00"/>
    <s v="Standard Class"/>
    <s v="WB-21850"/>
    <s v="William Brown"/>
    <x v="0"/>
    <x v="0"/>
    <x v="10"/>
    <x v="9"/>
    <x v="63"/>
    <x v="3"/>
    <s v="TEC-PH-10002807"/>
    <x v="2"/>
    <x v="7"/>
    <s v="Motorla HX550 Universal Bluetooth Headset"/>
    <n v="94.919999999999987"/>
    <n v="4"/>
    <n v="0.4"/>
    <n v="15.819999999999993"/>
  </r>
  <r>
    <n v="2137"/>
    <s v="CA-2012-156377"/>
    <x v="1"/>
    <x v="620"/>
    <d v="2013-01-05T00:00:00"/>
    <s v="Standard Class"/>
    <s v="TB-21625"/>
    <s v="Trudy Brown"/>
    <x v="0"/>
    <x v="0"/>
    <x v="55"/>
    <x v="5"/>
    <x v="70"/>
    <x v="2"/>
    <s v="FUR-FU-10002364"/>
    <x v="0"/>
    <x v="5"/>
    <s v="Eldon Expressions Wood Desk Accessories, Oak"/>
    <n v="14.76"/>
    <n v="5"/>
    <n v="0.6"/>
    <n v="-11.439000000000004"/>
  </r>
  <r>
    <n v="2138"/>
    <s v="CA-2012-156377"/>
    <x v="1"/>
    <x v="620"/>
    <d v="2013-01-05T00:00:00"/>
    <s v="Standard Class"/>
    <s v="TB-21625"/>
    <s v="Trudy Brown"/>
    <x v="0"/>
    <x v="0"/>
    <x v="55"/>
    <x v="5"/>
    <x v="70"/>
    <x v="2"/>
    <s v="OFF-BI-10002954"/>
    <x v="1"/>
    <x v="8"/>
    <s v="Newell 3-Hole Punched Plastic Slotted Magazine Holders for Binders"/>
    <n v="3.6559999999999993"/>
    <n v="4"/>
    <n v="0.8"/>
    <n v="-5.8496000000000024"/>
  </r>
  <r>
    <n v="2139"/>
    <s v="US-2014-157896"/>
    <x v="3"/>
    <x v="673"/>
    <d v="2014-11-17T00:00:00"/>
    <s v="Same Day"/>
    <s v="CB-12415"/>
    <s v="Christy Brittain"/>
    <x v="0"/>
    <x v="0"/>
    <x v="20"/>
    <x v="15"/>
    <x v="29"/>
    <x v="3"/>
    <s v="OFF-PA-10004092"/>
    <x v="1"/>
    <x v="10"/>
    <s v="Tops Green Bar Computer Printout Paper"/>
    <n v="146.82"/>
    <n v="3"/>
    <n v="0"/>
    <n v="73.41"/>
  </r>
  <r>
    <n v="2140"/>
    <s v="CA-2011-159520"/>
    <x v="2"/>
    <x v="571"/>
    <d v="2011-06-11T00:00:00"/>
    <s v="Standard Class"/>
    <s v="GT-14635"/>
    <s v="Grant Thornton"/>
    <x v="1"/>
    <x v="0"/>
    <x v="85"/>
    <x v="15"/>
    <x v="254"/>
    <x v="3"/>
    <s v="OFF-BI-10003982"/>
    <x v="1"/>
    <x v="8"/>
    <s v="Wilson Jones Century Plastic Molded Ring Binders"/>
    <n v="149.54399999999998"/>
    <n v="9"/>
    <n v="0.2"/>
    <n v="50.471099999999993"/>
  </r>
  <r>
    <n v="2141"/>
    <s v="CA-2011-159520"/>
    <x v="2"/>
    <x v="571"/>
    <d v="2011-06-11T00:00:00"/>
    <s v="Standard Class"/>
    <s v="GT-14635"/>
    <s v="Grant Thornton"/>
    <x v="1"/>
    <x v="0"/>
    <x v="85"/>
    <x v="15"/>
    <x v="254"/>
    <x v="3"/>
    <s v="OFF-SU-10001664"/>
    <x v="1"/>
    <x v="14"/>
    <s v="Acme Office Executive Series Stainless Steel Trimmers"/>
    <n v="17.14"/>
    <n v="2"/>
    <n v="0"/>
    <n v="4.4564000000000004"/>
  </r>
  <r>
    <n v="2142"/>
    <s v="CA-2011-159520"/>
    <x v="2"/>
    <x v="571"/>
    <d v="2011-06-11T00:00:00"/>
    <s v="Standard Class"/>
    <s v="GT-14635"/>
    <s v="Grant Thornton"/>
    <x v="1"/>
    <x v="0"/>
    <x v="85"/>
    <x v="15"/>
    <x v="254"/>
    <x v="3"/>
    <s v="FUR-TA-10003238"/>
    <x v="0"/>
    <x v="3"/>
    <s v="Chromcraft Bull-Nose Wood 48&quot; x 96&quot; Rectangular Conference Tables"/>
    <n v="991.76400000000012"/>
    <n v="3"/>
    <n v="0.4"/>
    <n v="-347.11740000000009"/>
  </r>
  <r>
    <n v="2143"/>
    <s v="CA-2013-155481"/>
    <x v="0"/>
    <x v="142"/>
    <d v="2013-09-06T00:00:00"/>
    <s v="Standard Class"/>
    <s v="DK-13225"/>
    <s v="Dean Katz"/>
    <x v="1"/>
    <x v="0"/>
    <x v="10"/>
    <x v="9"/>
    <x v="11"/>
    <x v="3"/>
    <s v="OFF-PA-10004675"/>
    <x v="1"/>
    <x v="10"/>
    <s v="Telephone Message Books with Fax/Mobile Section, 5 1/2&quot; x 3 3/16&quot;"/>
    <n v="30.48"/>
    <n v="6"/>
    <n v="0.2"/>
    <n v="9.9059999999999988"/>
  </r>
  <r>
    <n v="2144"/>
    <s v="CA-2013-155481"/>
    <x v="0"/>
    <x v="142"/>
    <d v="2013-09-06T00:00:00"/>
    <s v="Standard Class"/>
    <s v="DK-13225"/>
    <s v="Dean Katz"/>
    <x v="1"/>
    <x v="0"/>
    <x v="10"/>
    <x v="9"/>
    <x v="11"/>
    <x v="3"/>
    <s v="TEC-PH-10002293"/>
    <x v="2"/>
    <x v="7"/>
    <s v="Anker 36W 4-Port USB Wall Charger Travel Power Adapter for iPhone 5s 5c 5"/>
    <n v="23.987999999999996"/>
    <n v="2"/>
    <n v="0.4"/>
    <n v="-4.7975999999999974"/>
  </r>
  <r>
    <n v="2145"/>
    <s v="CA-2013-155481"/>
    <x v="0"/>
    <x v="142"/>
    <d v="2013-09-06T00:00:00"/>
    <s v="Standard Class"/>
    <s v="DK-13225"/>
    <s v="Dean Katz"/>
    <x v="1"/>
    <x v="0"/>
    <x v="10"/>
    <x v="9"/>
    <x v="11"/>
    <x v="3"/>
    <s v="OFF-FA-10002780"/>
    <x v="1"/>
    <x v="13"/>
    <s v="Staples"/>
    <n v="16.687999999999999"/>
    <n v="7"/>
    <n v="0.2"/>
    <n v="5.4235999999999995"/>
  </r>
  <r>
    <n v="2146"/>
    <s v="US-2013-152051"/>
    <x v="0"/>
    <x v="674"/>
    <d v="2013-06-30T00:00:00"/>
    <s v="Standard Class"/>
    <s v="TS-21160"/>
    <s v="Theresa Swint"/>
    <x v="1"/>
    <x v="0"/>
    <x v="283"/>
    <x v="9"/>
    <x v="355"/>
    <x v="3"/>
    <s v="FUR-CH-10002965"/>
    <x v="0"/>
    <x v="1"/>
    <s v="Global Leather Highback Executive Chair with Pneumatic Height Adjustment, Black"/>
    <n v="422.05799999999994"/>
    <n v="3"/>
    <n v="0.3"/>
    <n v="-18.088200000000001"/>
  </r>
  <r>
    <n v="2147"/>
    <s v="US-2013-152051"/>
    <x v="0"/>
    <x v="674"/>
    <d v="2013-06-30T00:00:00"/>
    <s v="Standard Class"/>
    <s v="TS-21160"/>
    <s v="Theresa Swint"/>
    <x v="1"/>
    <x v="0"/>
    <x v="283"/>
    <x v="9"/>
    <x v="355"/>
    <x v="3"/>
    <s v="OFF-BI-10004781"/>
    <x v="1"/>
    <x v="8"/>
    <s v="GBC Wire Binding Strips"/>
    <n v="38.088000000000001"/>
    <n v="4"/>
    <n v="0.7"/>
    <n v="-27.93119999999999"/>
  </r>
  <r>
    <n v="2148"/>
    <s v="US-2013-152051"/>
    <x v="0"/>
    <x v="674"/>
    <d v="2013-06-30T00:00:00"/>
    <s v="Standard Class"/>
    <s v="TS-21160"/>
    <s v="Theresa Swint"/>
    <x v="1"/>
    <x v="0"/>
    <x v="283"/>
    <x v="9"/>
    <x v="355"/>
    <x v="3"/>
    <s v="OFF-ST-10001713"/>
    <x v="1"/>
    <x v="4"/>
    <s v="Gould Plastics 9-Pocket Panel Bin, 18-3/8w x 5-1/4d x 20-1/2h, Black"/>
    <n v="254.35200000000003"/>
    <n v="6"/>
    <n v="0.2"/>
    <n v="-50.870400000000018"/>
  </r>
  <r>
    <n v="2149"/>
    <s v="CA-2011-141607"/>
    <x v="2"/>
    <x v="432"/>
    <d v="2011-12-17T00:00:00"/>
    <s v="Standard Class"/>
    <s v="WB-21850"/>
    <s v="William Brown"/>
    <x v="0"/>
    <x v="0"/>
    <x v="3"/>
    <x v="1"/>
    <x v="137"/>
    <x v="1"/>
    <s v="FUR-FU-10003975"/>
    <x v="0"/>
    <x v="5"/>
    <s v="Eldon Advantage Chair Mats for Low to Medium Pile Carpets"/>
    <n v="43.31"/>
    <n v="1"/>
    <n v="0"/>
    <n v="4.330999999999996"/>
  </r>
  <r>
    <n v="2150"/>
    <s v="CA-2014-102771"/>
    <x v="3"/>
    <x v="185"/>
    <d v="2014-04-06T00:00:00"/>
    <s v="Standard Class"/>
    <s v="DO-13435"/>
    <s v="Denny Ordway"/>
    <x v="0"/>
    <x v="0"/>
    <x v="20"/>
    <x v="15"/>
    <x v="45"/>
    <x v="3"/>
    <s v="TEC-PH-10001536"/>
    <x v="2"/>
    <x v="7"/>
    <s v="Spigen Samsung Galaxy S5 Case Wallet"/>
    <n v="84.949999999999989"/>
    <n v="5"/>
    <n v="0"/>
    <n v="22.086999999999996"/>
  </r>
  <r>
    <n v="2151"/>
    <s v="US-2014-139969"/>
    <x v="3"/>
    <x v="123"/>
    <d v="2014-11-27T00:00:00"/>
    <s v="Standard Class"/>
    <s v="AF-10870"/>
    <s v="Art Ferguson"/>
    <x v="0"/>
    <x v="0"/>
    <x v="284"/>
    <x v="5"/>
    <x v="356"/>
    <x v="2"/>
    <s v="FUR-CH-10001973"/>
    <x v="0"/>
    <x v="1"/>
    <s v="Office Star Flex Back Scooter Chair with White Frame"/>
    <n v="233.05799999999999"/>
    <n v="3"/>
    <n v="0.3"/>
    <n v="-53.270399999999995"/>
  </r>
  <r>
    <n v="2152"/>
    <s v="CA-2011-167360"/>
    <x v="2"/>
    <x v="156"/>
    <d v="2011-11-29T00:00:00"/>
    <s v="Second Class"/>
    <s v="RB-19435"/>
    <s v="Richard Bierner"/>
    <x v="0"/>
    <x v="0"/>
    <x v="285"/>
    <x v="25"/>
    <x v="357"/>
    <x v="2"/>
    <s v="TEC-AC-10001772"/>
    <x v="2"/>
    <x v="11"/>
    <s v="Memorex Mini Travel Drive 16 GB USB 2.0 Flash Drive"/>
    <n v="111.79"/>
    <n v="7"/>
    <n v="0"/>
    <n v="43.598100000000002"/>
  </r>
  <r>
    <n v="2153"/>
    <s v="CA-2012-123505"/>
    <x v="1"/>
    <x v="6"/>
    <d v="2012-11-26T00:00:00"/>
    <s v="Standard Class"/>
    <s v="AR-10540"/>
    <s v="Andy Reiter"/>
    <x v="0"/>
    <x v="0"/>
    <x v="94"/>
    <x v="31"/>
    <x v="358"/>
    <x v="3"/>
    <s v="OFF-PA-10002586"/>
    <x v="1"/>
    <x v="10"/>
    <s v="Xerox 1970"/>
    <n v="14.940000000000001"/>
    <n v="3"/>
    <n v="0"/>
    <n v="7.0218000000000007"/>
  </r>
  <r>
    <n v="2154"/>
    <s v="CA-2013-117282"/>
    <x v="0"/>
    <x v="216"/>
    <d v="2013-07-19T00:00:00"/>
    <s v="Standard Class"/>
    <s v="DR-12880"/>
    <s v="Dan Reichenbach"/>
    <x v="1"/>
    <x v="0"/>
    <x v="20"/>
    <x v="15"/>
    <x v="29"/>
    <x v="3"/>
    <s v="OFF-BI-10004094"/>
    <x v="1"/>
    <x v="8"/>
    <s v="GBC Standard Plastic Binding Systems Combs"/>
    <n v="14.16"/>
    <n v="2"/>
    <n v="0.2"/>
    <n v="5.133"/>
  </r>
  <r>
    <n v="2155"/>
    <s v="US-2013-120460"/>
    <x v="0"/>
    <x v="567"/>
    <d v="2013-05-06T00:00:00"/>
    <s v="Standard Class"/>
    <s v="BF-11170"/>
    <s v="Ben Ferrer"/>
    <x v="2"/>
    <x v="0"/>
    <x v="61"/>
    <x v="5"/>
    <x v="176"/>
    <x v="2"/>
    <s v="FUR-FU-10004973"/>
    <x v="0"/>
    <x v="5"/>
    <s v="Flat Face Poster Frame"/>
    <n v="22.608000000000001"/>
    <n v="3"/>
    <n v="0.6"/>
    <n v="-10.173599999999997"/>
  </r>
  <r>
    <n v="2156"/>
    <s v="CA-2013-111115"/>
    <x v="0"/>
    <x v="197"/>
    <d v="2013-07-28T00:00:00"/>
    <s v="Second Class"/>
    <s v="LB-16735"/>
    <s v="Larry Blacks"/>
    <x v="0"/>
    <x v="0"/>
    <x v="1"/>
    <x v="1"/>
    <x v="3"/>
    <x v="1"/>
    <s v="OFF-FA-10000624"/>
    <x v="1"/>
    <x v="13"/>
    <s v="OIC Binder Clips"/>
    <n v="21.48"/>
    <n v="6"/>
    <n v="0"/>
    <n v="10.74"/>
  </r>
  <r>
    <n v="2157"/>
    <s v="CA-2011-124646"/>
    <x v="2"/>
    <x v="169"/>
    <d v="2011-06-24T00:00:00"/>
    <s v="First Class"/>
    <s v="DV-13465"/>
    <s v="Dianna Vittorini"/>
    <x v="0"/>
    <x v="0"/>
    <x v="31"/>
    <x v="11"/>
    <x v="39"/>
    <x v="2"/>
    <s v="OFF-ST-10001097"/>
    <x v="1"/>
    <x v="4"/>
    <s v="Office Impressions Heavy Duty Welded Shelving &amp; Multimedia Storage Drawers"/>
    <n v="501.81000000000006"/>
    <n v="3"/>
    <n v="0"/>
    <n v="0"/>
  </r>
  <r>
    <n v="2158"/>
    <s v="CA-2011-124646"/>
    <x v="2"/>
    <x v="169"/>
    <d v="2011-06-24T00:00:00"/>
    <s v="First Class"/>
    <s v="DV-13465"/>
    <s v="Dianna Vittorini"/>
    <x v="0"/>
    <x v="0"/>
    <x v="31"/>
    <x v="11"/>
    <x v="39"/>
    <x v="2"/>
    <s v="OFF-ST-10001469"/>
    <x v="1"/>
    <x v="4"/>
    <s v="Fellowes Bankers Box Recycled Super Stor/Drawer"/>
    <n v="161.94"/>
    <n v="3"/>
    <n v="0"/>
    <n v="9.716399999999993"/>
  </r>
  <r>
    <n v="2159"/>
    <s v="CA-2014-148166"/>
    <x v="3"/>
    <x v="208"/>
    <d v="2014-10-27T00:00:00"/>
    <s v="Standard Class"/>
    <s v="NK-18490"/>
    <s v="Neil Knudson"/>
    <x v="2"/>
    <x v="0"/>
    <x v="207"/>
    <x v="2"/>
    <x v="261"/>
    <x v="0"/>
    <s v="OFF-AR-10004956"/>
    <x v="1"/>
    <x v="6"/>
    <s v="Newell 33"/>
    <n v="17.856000000000002"/>
    <n v="4"/>
    <n v="0.2"/>
    <n v="2.0087999999999973"/>
  </r>
  <r>
    <n v="2160"/>
    <s v="CA-2013-159737"/>
    <x v="0"/>
    <x v="323"/>
    <d v="2013-09-10T00:00:00"/>
    <s v="Standard Class"/>
    <s v="CS-11950"/>
    <s v="Carlos Soltero"/>
    <x v="0"/>
    <x v="0"/>
    <x v="22"/>
    <x v="10"/>
    <x v="26"/>
    <x v="2"/>
    <s v="OFF-BI-10004236"/>
    <x v="1"/>
    <x v="8"/>
    <s v="XtraLife ClearVue Slant-D Ring Binder, White, 3&quot;"/>
    <n v="8.8079999999999981"/>
    <n v="3"/>
    <n v="0.8"/>
    <n v="-14.973600000000001"/>
  </r>
  <r>
    <n v="2161"/>
    <s v="CA-2013-141019"/>
    <x v="0"/>
    <x v="675"/>
    <d v="2013-05-15T00:00:00"/>
    <s v="Same Day"/>
    <s v="LH-17155"/>
    <s v="Logan Haushalter"/>
    <x v="0"/>
    <x v="0"/>
    <x v="74"/>
    <x v="24"/>
    <x v="93"/>
    <x v="3"/>
    <s v="FUR-FU-10002937"/>
    <x v="0"/>
    <x v="5"/>
    <s v="GE 48&quot; Fluorescent Tube, Cool White Energy Saver, 34 Watts, 30/Box"/>
    <n v="79.384000000000015"/>
    <n v="1"/>
    <n v="0.2"/>
    <n v="29.768999999999998"/>
  </r>
  <r>
    <n v="2162"/>
    <s v="CA-2013-101938"/>
    <x v="0"/>
    <x v="676"/>
    <d v="2013-01-12T00:00:00"/>
    <s v="Standard Class"/>
    <s v="DW-13480"/>
    <s v="Dianna Wilson"/>
    <x v="2"/>
    <x v="0"/>
    <x v="182"/>
    <x v="1"/>
    <x v="232"/>
    <x v="1"/>
    <s v="OFF-AR-10003696"/>
    <x v="1"/>
    <x v="6"/>
    <s v="Panasonic KP-350BK Electric Pencil Sharpener with Auto Stop"/>
    <n v="34.58"/>
    <n v="1"/>
    <n v="0"/>
    <n v="10.028199999999998"/>
  </r>
  <r>
    <n v="2163"/>
    <s v="CA-2014-166296"/>
    <x v="3"/>
    <x v="677"/>
    <d v="2014-03-20T00:00:00"/>
    <s v="Standard Class"/>
    <s v="KF-16285"/>
    <s v="Karen Ferguson"/>
    <x v="2"/>
    <x v="0"/>
    <x v="286"/>
    <x v="1"/>
    <x v="359"/>
    <x v="1"/>
    <s v="OFF-PA-10004359"/>
    <x v="1"/>
    <x v="10"/>
    <s v="Multicolor Computer Printout Paper"/>
    <n v="314.54999999999995"/>
    <n v="3"/>
    <n v="0"/>
    <n v="150.98399999999998"/>
  </r>
  <r>
    <n v="2164"/>
    <s v="CA-2013-154018"/>
    <x v="0"/>
    <x v="63"/>
    <d v="2013-10-20T00:00:00"/>
    <s v="Standard Class"/>
    <s v="HA-14920"/>
    <s v="Helen Andreada"/>
    <x v="0"/>
    <x v="0"/>
    <x v="128"/>
    <x v="5"/>
    <x v="161"/>
    <x v="2"/>
    <s v="TEC-AC-10002402"/>
    <x v="2"/>
    <x v="11"/>
    <s v="Razer Kraken PRO Over Ear PC and Music Headset"/>
    <n v="191.976"/>
    <n v="3"/>
    <n v="0.2"/>
    <n v="23.996999999999986"/>
  </r>
  <r>
    <n v="2165"/>
    <s v="CA-2013-154018"/>
    <x v="0"/>
    <x v="63"/>
    <d v="2013-10-20T00:00:00"/>
    <s v="Standard Class"/>
    <s v="HA-14920"/>
    <s v="Helen Andreada"/>
    <x v="0"/>
    <x v="0"/>
    <x v="128"/>
    <x v="5"/>
    <x v="161"/>
    <x v="2"/>
    <s v="OFF-PA-10000551"/>
    <x v="1"/>
    <x v="10"/>
    <s v="Array Memo Cubes"/>
    <n v="8.2880000000000003"/>
    <n v="2"/>
    <n v="0.2"/>
    <n v="3.0043999999999995"/>
  </r>
  <r>
    <n v="2166"/>
    <s v="CA-2013-154018"/>
    <x v="0"/>
    <x v="63"/>
    <d v="2013-10-20T00:00:00"/>
    <s v="Standard Class"/>
    <s v="HA-14920"/>
    <s v="Helen Andreada"/>
    <x v="0"/>
    <x v="0"/>
    <x v="128"/>
    <x v="5"/>
    <x v="161"/>
    <x v="2"/>
    <s v="FUR-FU-10003394"/>
    <x v="0"/>
    <x v="5"/>
    <s v="Tenex &quot;The Solids&quot; Textured Chair Mats"/>
    <n v="139.91999999999999"/>
    <n v="5"/>
    <n v="0.6"/>
    <n v="-150.41399999999999"/>
  </r>
  <r>
    <n v="2167"/>
    <s v="CA-2013-154018"/>
    <x v="0"/>
    <x v="63"/>
    <d v="2013-10-20T00:00:00"/>
    <s v="Standard Class"/>
    <s v="HA-14920"/>
    <s v="Helen Andreada"/>
    <x v="0"/>
    <x v="0"/>
    <x v="128"/>
    <x v="5"/>
    <x v="161"/>
    <x v="2"/>
    <s v="OFF-AR-10002067"/>
    <x v="1"/>
    <x v="6"/>
    <s v="Newell 334"/>
    <n v="15.872"/>
    <n v="1"/>
    <n v="0.2"/>
    <n v="1.1904000000000003"/>
  </r>
  <r>
    <n v="2168"/>
    <s v="CA-2013-154018"/>
    <x v="0"/>
    <x v="63"/>
    <d v="2013-10-20T00:00:00"/>
    <s v="Standard Class"/>
    <s v="HA-14920"/>
    <s v="Helen Andreada"/>
    <x v="0"/>
    <x v="0"/>
    <x v="128"/>
    <x v="5"/>
    <x v="161"/>
    <x v="2"/>
    <s v="OFF-BI-10004140"/>
    <x v="1"/>
    <x v="8"/>
    <s v="Avery Non-Stick Binders"/>
    <n v="6.2859999999999987"/>
    <n v="7"/>
    <n v="0.8"/>
    <n v="-11.000500000000008"/>
  </r>
  <r>
    <n v="2169"/>
    <s v="CA-2014-117870"/>
    <x v="3"/>
    <x v="678"/>
    <d v="2014-01-31T00:00:00"/>
    <s v="Second Class"/>
    <s v="JH-15820"/>
    <s v="John Huston"/>
    <x v="0"/>
    <x v="0"/>
    <x v="239"/>
    <x v="24"/>
    <x v="360"/>
    <x v="3"/>
    <s v="OFF-AR-10004078"/>
    <x v="1"/>
    <x v="6"/>
    <s v="Newell 312"/>
    <n v="14.015999999999998"/>
    <n v="3"/>
    <n v="0.2"/>
    <n v="1.7519999999999998"/>
  </r>
  <r>
    <n v="2170"/>
    <s v="CA-2014-117870"/>
    <x v="3"/>
    <x v="678"/>
    <d v="2014-01-31T00:00:00"/>
    <s v="Second Class"/>
    <s v="JH-15820"/>
    <s v="John Huston"/>
    <x v="0"/>
    <x v="0"/>
    <x v="239"/>
    <x v="24"/>
    <x v="360"/>
    <x v="3"/>
    <s v="TEC-AC-10000927"/>
    <x v="2"/>
    <x v="11"/>
    <s v="Anker Ultrathin Bluetooth Wireless Keyboard Aluminum Cover with Stand "/>
    <n v="71.975999999999999"/>
    <n v="3"/>
    <n v="0.2"/>
    <n v="-8.9970000000000034"/>
  </r>
  <r>
    <n v="2171"/>
    <s v="CA-2014-117870"/>
    <x v="3"/>
    <x v="678"/>
    <d v="2014-01-31T00:00:00"/>
    <s v="Second Class"/>
    <s v="JH-15820"/>
    <s v="John Huston"/>
    <x v="0"/>
    <x v="0"/>
    <x v="239"/>
    <x v="24"/>
    <x v="360"/>
    <x v="3"/>
    <s v="TEC-PH-10003931"/>
    <x v="2"/>
    <x v="7"/>
    <s v="JBL Micro Wireless Portable Bluetooth Speaker"/>
    <n v="107.982"/>
    <n v="3"/>
    <n v="0.4"/>
    <n v="-26.995499999999993"/>
  </r>
  <r>
    <n v="2172"/>
    <s v="US-2014-137491"/>
    <x v="3"/>
    <x v="123"/>
    <d v="2014-11-26T00:00:00"/>
    <s v="Standard Class"/>
    <s v="LC-16930"/>
    <s v="Linda Cazamias"/>
    <x v="1"/>
    <x v="0"/>
    <x v="287"/>
    <x v="5"/>
    <x v="361"/>
    <x v="2"/>
    <s v="FUR-CH-10004675"/>
    <x v="0"/>
    <x v="1"/>
    <s v="Lifetime Advantage Folding Chairs, 4/Carton"/>
    <n v="305.31200000000001"/>
    <n v="2"/>
    <n v="0.3"/>
    <n v="-8.7232000000000198"/>
  </r>
  <r>
    <n v="2173"/>
    <s v="CA-2011-152296"/>
    <x v="2"/>
    <x v="601"/>
    <d v="2011-08-03T00:00:00"/>
    <s v="First Class"/>
    <s v="IL-15100"/>
    <s v="Ivan Liston"/>
    <x v="0"/>
    <x v="0"/>
    <x v="8"/>
    <x v="1"/>
    <x v="34"/>
    <x v="1"/>
    <s v="OFF-BI-10004506"/>
    <x v="1"/>
    <x v="8"/>
    <s v="Wilson Jones data.warehouse D-Ring Binders with DublLock"/>
    <n v="19.752000000000002"/>
    <n v="3"/>
    <n v="0.2"/>
    <n v="6.9131999999999998"/>
  </r>
  <r>
    <n v="2174"/>
    <s v="CA-2013-112025"/>
    <x v="0"/>
    <x v="679"/>
    <d v="2013-08-05T00:00:00"/>
    <s v="Standard Class"/>
    <s v="LS-16975"/>
    <s v="Lindsay Shagiari"/>
    <x v="2"/>
    <x v="0"/>
    <x v="12"/>
    <x v="5"/>
    <x v="32"/>
    <x v="2"/>
    <s v="OFF-BI-10002353"/>
    <x v="1"/>
    <x v="8"/>
    <s v="GBC VeloBind Cover Sets"/>
    <n v="9.2639999999999976"/>
    <n v="3"/>
    <n v="0.8"/>
    <n v="-13.895999999999997"/>
  </r>
  <r>
    <n v="2175"/>
    <s v="CA-2012-132507"/>
    <x v="1"/>
    <x v="117"/>
    <d v="2012-08-03T00:00:00"/>
    <s v="Second Class"/>
    <s v="CC-12610"/>
    <s v="Corey Catlett"/>
    <x v="1"/>
    <x v="0"/>
    <x v="12"/>
    <x v="5"/>
    <x v="16"/>
    <x v="2"/>
    <s v="OFF-ST-10000943"/>
    <x v="1"/>
    <x v="4"/>
    <s v="Eldon ProFile File 'N Store Portable File Tub Letter/Legal Size Black"/>
    <n v="61.792000000000002"/>
    <n v="4"/>
    <n v="0.2"/>
    <n v="6.1792000000000016"/>
  </r>
  <r>
    <n v="2176"/>
    <s v="CA-2013-125738"/>
    <x v="0"/>
    <x v="680"/>
    <d v="2013-10-22T00:00:00"/>
    <s v="Standard Class"/>
    <s v="PB-18805"/>
    <s v="Patrick Bzostek"/>
    <x v="2"/>
    <x v="0"/>
    <x v="288"/>
    <x v="7"/>
    <x v="362"/>
    <x v="1"/>
    <s v="OFF-PA-10000740"/>
    <x v="1"/>
    <x v="10"/>
    <s v="Xerox 1982"/>
    <n v="45.68"/>
    <n v="2"/>
    <n v="0"/>
    <n v="21.012799999999999"/>
  </r>
  <r>
    <n v="2177"/>
    <s v="CA-2013-125738"/>
    <x v="0"/>
    <x v="680"/>
    <d v="2013-10-22T00:00:00"/>
    <s v="Standard Class"/>
    <s v="PB-18805"/>
    <s v="Patrick Bzostek"/>
    <x v="2"/>
    <x v="0"/>
    <x v="288"/>
    <x v="7"/>
    <x v="362"/>
    <x v="1"/>
    <s v="OFF-PA-10003001"/>
    <x v="1"/>
    <x v="10"/>
    <s v="Xerox 1986"/>
    <n v="60.12"/>
    <n v="9"/>
    <n v="0"/>
    <n v="28.857599999999998"/>
  </r>
  <r>
    <n v="2178"/>
    <s v="CA-2013-125738"/>
    <x v="0"/>
    <x v="680"/>
    <d v="2013-10-22T00:00:00"/>
    <s v="Standard Class"/>
    <s v="PB-18805"/>
    <s v="Patrick Bzostek"/>
    <x v="2"/>
    <x v="0"/>
    <x v="288"/>
    <x v="7"/>
    <x v="362"/>
    <x v="1"/>
    <s v="OFF-BI-10001628"/>
    <x v="1"/>
    <x v="8"/>
    <s v="Acco Data Flex Cable Posts For Top &amp; Bottom Load Binders, 6&quot; Capacity"/>
    <n v="41.72"/>
    <n v="5"/>
    <n v="0.2"/>
    <n v="13.037499999999998"/>
  </r>
  <r>
    <n v="2179"/>
    <s v="CA-2013-125738"/>
    <x v="0"/>
    <x v="680"/>
    <d v="2013-10-22T00:00:00"/>
    <s v="Standard Class"/>
    <s v="PB-18805"/>
    <s v="Patrick Bzostek"/>
    <x v="2"/>
    <x v="0"/>
    <x v="288"/>
    <x v="7"/>
    <x v="362"/>
    <x v="1"/>
    <s v="OFF-PA-10001509"/>
    <x v="1"/>
    <x v="10"/>
    <s v="Recycled Desk Saver Line &quot;While You Were Out&quot; Book, 5 1/2&quot; X 4&quot;"/>
    <n v="71.599999999999994"/>
    <n v="8"/>
    <n v="0"/>
    <n v="32.935999999999993"/>
  </r>
  <r>
    <n v="2180"/>
    <s v="CA-2013-128818"/>
    <x v="0"/>
    <x v="681"/>
    <d v="2013-05-12T00:00:00"/>
    <s v="Standard Class"/>
    <s v="CJ-12010"/>
    <s v="Caroline Jumper"/>
    <x v="0"/>
    <x v="0"/>
    <x v="20"/>
    <x v="15"/>
    <x v="29"/>
    <x v="3"/>
    <s v="OFF-BI-10000309"/>
    <x v="1"/>
    <x v="8"/>
    <s v="GBC Twin Loop Wire Binding Elements, 9/16&quot; Spine, Black"/>
    <n v="85.232000000000014"/>
    <n v="7"/>
    <n v="0.2"/>
    <n v="30.896599999999996"/>
  </r>
  <r>
    <n v="2181"/>
    <s v="CA-2013-128818"/>
    <x v="0"/>
    <x v="681"/>
    <d v="2013-05-12T00:00:00"/>
    <s v="Standard Class"/>
    <s v="CJ-12010"/>
    <s v="Caroline Jumper"/>
    <x v="0"/>
    <x v="0"/>
    <x v="20"/>
    <x v="15"/>
    <x v="29"/>
    <x v="3"/>
    <s v="OFF-LA-10003923"/>
    <x v="1"/>
    <x v="2"/>
    <s v="Alphabetical Labels for Top Tab Filing"/>
    <n v="44.400000000000006"/>
    <n v="3"/>
    <n v="0"/>
    <n v="22.200000000000003"/>
  </r>
  <r>
    <n v="2182"/>
    <s v="CA-2013-128818"/>
    <x v="0"/>
    <x v="681"/>
    <d v="2013-05-12T00:00:00"/>
    <s v="Standard Class"/>
    <s v="CJ-12010"/>
    <s v="Caroline Jumper"/>
    <x v="0"/>
    <x v="0"/>
    <x v="20"/>
    <x v="15"/>
    <x v="29"/>
    <x v="3"/>
    <s v="FUR-CH-10002084"/>
    <x v="0"/>
    <x v="1"/>
    <s v="Hon Mobius Operator's Chair"/>
    <n v="442.76400000000001"/>
    <n v="4"/>
    <n v="0.1"/>
    <n v="59.035200000000003"/>
  </r>
  <r>
    <n v="2183"/>
    <s v="CA-2013-128818"/>
    <x v="0"/>
    <x v="681"/>
    <d v="2013-05-12T00:00:00"/>
    <s v="Standard Class"/>
    <s v="CJ-12010"/>
    <s v="Caroline Jumper"/>
    <x v="0"/>
    <x v="0"/>
    <x v="20"/>
    <x v="15"/>
    <x v="29"/>
    <x v="3"/>
    <s v="TEC-MA-10000488"/>
    <x v="2"/>
    <x v="15"/>
    <s v="Bady BDG101FRU Card Printer"/>
    <n v="3999.95"/>
    <n v="5"/>
    <n v="0"/>
    <n v="1159.9854999999998"/>
  </r>
  <r>
    <n v="2184"/>
    <s v="CA-2013-128818"/>
    <x v="0"/>
    <x v="681"/>
    <d v="2013-05-12T00:00:00"/>
    <s v="Standard Class"/>
    <s v="CJ-12010"/>
    <s v="Caroline Jumper"/>
    <x v="0"/>
    <x v="0"/>
    <x v="20"/>
    <x v="15"/>
    <x v="29"/>
    <x v="3"/>
    <s v="TEC-AC-10001767"/>
    <x v="2"/>
    <x v="11"/>
    <s v="SanDisk Ultra 64 GB MicroSDHC Class 10 Memory Card"/>
    <n v="199.95000000000002"/>
    <n v="5"/>
    <n v="0"/>
    <n v="21.994499999999988"/>
  </r>
  <r>
    <n v="2185"/>
    <s v="CA-2013-128818"/>
    <x v="0"/>
    <x v="681"/>
    <d v="2013-05-12T00:00:00"/>
    <s v="Standard Class"/>
    <s v="CJ-12010"/>
    <s v="Caroline Jumper"/>
    <x v="0"/>
    <x v="0"/>
    <x v="20"/>
    <x v="15"/>
    <x v="29"/>
    <x v="3"/>
    <s v="FUR-FU-10001940"/>
    <x v="0"/>
    <x v="5"/>
    <s v="Staples"/>
    <n v="63.68"/>
    <n v="8"/>
    <n v="0"/>
    <n v="28.019200000000005"/>
  </r>
  <r>
    <n v="2186"/>
    <s v="CA-2014-124576"/>
    <x v="3"/>
    <x v="378"/>
    <d v="2014-08-05T00:00:00"/>
    <s v="Second Class"/>
    <s v="HK-14890"/>
    <s v="Heather Kirkland"/>
    <x v="1"/>
    <x v="0"/>
    <x v="162"/>
    <x v="1"/>
    <x v="205"/>
    <x v="1"/>
    <s v="OFF-BI-10002735"/>
    <x v="1"/>
    <x v="8"/>
    <s v="GBC Prestige Therm-A-Bind Covers"/>
    <n v="54.896000000000008"/>
    <n v="2"/>
    <n v="0.2"/>
    <n v="18.5274"/>
  </r>
  <r>
    <n v="2187"/>
    <s v="CA-2013-101378"/>
    <x v="0"/>
    <x v="216"/>
    <d v="2013-07-15T00:00:00"/>
    <s v="Same Day"/>
    <s v="RH-19600"/>
    <s v="Rob Haberlin"/>
    <x v="0"/>
    <x v="0"/>
    <x v="114"/>
    <x v="19"/>
    <x v="363"/>
    <x v="0"/>
    <s v="TEC-AC-10002345"/>
    <x v="2"/>
    <x v="11"/>
    <s v="HP Standard 104 key PS/2 Keyboard"/>
    <n v="29"/>
    <n v="2"/>
    <n v="0"/>
    <n v="7.25"/>
  </r>
  <r>
    <n v="2188"/>
    <s v="CA-2014-143063"/>
    <x v="3"/>
    <x v="682"/>
    <d v="2014-08-16T00:00:00"/>
    <s v="Standard Class"/>
    <s v="IL-15100"/>
    <s v="Ivan Liston"/>
    <x v="0"/>
    <x v="0"/>
    <x v="38"/>
    <x v="14"/>
    <x v="134"/>
    <x v="2"/>
    <s v="OFF-EN-10003134"/>
    <x v="1"/>
    <x v="12"/>
    <s v="Staples"/>
    <n v="70.08"/>
    <n v="6"/>
    <n v="0"/>
    <n v="35.04"/>
  </r>
  <r>
    <n v="2189"/>
    <s v="CA-2014-143063"/>
    <x v="3"/>
    <x v="682"/>
    <d v="2014-08-16T00:00:00"/>
    <s v="Standard Class"/>
    <s v="IL-15100"/>
    <s v="Ivan Liston"/>
    <x v="0"/>
    <x v="0"/>
    <x v="38"/>
    <x v="14"/>
    <x v="134"/>
    <x v="2"/>
    <s v="FUR-FU-10003708"/>
    <x v="0"/>
    <x v="5"/>
    <s v="Tenex Traditional Chairmats for Medium Pile Carpet, Standard Lip, 36&quot; x 48&quot;"/>
    <n v="121.3"/>
    <n v="2"/>
    <n v="0"/>
    <n v="25.472999999999999"/>
  </r>
  <r>
    <n v="2190"/>
    <s v="CA-2014-143063"/>
    <x v="3"/>
    <x v="682"/>
    <d v="2014-08-16T00:00:00"/>
    <s v="Standard Class"/>
    <s v="IL-15100"/>
    <s v="Ivan Liston"/>
    <x v="0"/>
    <x v="0"/>
    <x v="38"/>
    <x v="14"/>
    <x v="134"/>
    <x v="2"/>
    <s v="TEC-PH-10003645"/>
    <x v="2"/>
    <x v="7"/>
    <s v="Aastra 57i VoIP phone"/>
    <n v="1454.4900000000002"/>
    <n v="9"/>
    <n v="0"/>
    <n v="378.16740000000004"/>
  </r>
  <r>
    <n v="2191"/>
    <s v="CA-2013-118913"/>
    <x v="0"/>
    <x v="674"/>
    <d v="2013-06-30T00:00:00"/>
    <s v="Standard Class"/>
    <s v="AS-10240"/>
    <s v="Alan Shonely"/>
    <x v="0"/>
    <x v="0"/>
    <x v="1"/>
    <x v="1"/>
    <x v="13"/>
    <x v="1"/>
    <s v="OFF-AP-10000692"/>
    <x v="1"/>
    <x v="9"/>
    <s v="Fellowes Mighty 8 Compact Surge Protector"/>
    <n v="60.81"/>
    <n v="3"/>
    <n v="0"/>
    <n v="17.026800000000001"/>
  </r>
  <r>
    <n v="2192"/>
    <s v="CA-2013-128412"/>
    <x v="0"/>
    <x v="107"/>
    <d v="2013-12-18T00:00:00"/>
    <s v="Standard Class"/>
    <s v="AP-10915"/>
    <s v="Arthur Prichep"/>
    <x v="0"/>
    <x v="0"/>
    <x v="4"/>
    <x v="4"/>
    <x v="59"/>
    <x v="1"/>
    <s v="OFF-BI-10001718"/>
    <x v="1"/>
    <x v="8"/>
    <s v="GBC DocuBind P50 Personal Binding Machine"/>
    <n v="153.55199999999999"/>
    <n v="3"/>
    <n v="0.2"/>
    <n v="51.823799999999999"/>
  </r>
  <r>
    <n v="2193"/>
    <s v="CA-2013-128412"/>
    <x v="0"/>
    <x v="107"/>
    <d v="2013-12-18T00:00:00"/>
    <s v="Standard Class"/>
    <s v="AP-10915"/>
    <s v="Arthur Prichep"/>
    <x v="0"/>
    <x v="0"/>
    <x v="4"/>
    <x v="4"/>
    <x v="59"/>
    <x v="1"/>
    <s v="OFF-AP-10002082"/>
    <x v="1"/>
    <x v="9"/>
    <s v="Holmes HEPA Air Purifier"/>
    <n v="65.34"/>
    <n v="3"/>
    <n v="0"/>
    <n v="22.869"/>
  </r>
  <r>
    <n v="2194"/>
    <s v="CA-2013-128412"/>
    <x v="0"/>
    <x v="107"/>
    <d v="2013-12-18T00:00:00"/>
    <s v="Standard Class"/>
    <s v="AP-10915"/>
    <s v="Arthur Prichep"/>
    <x v="0"/>
    <x v="0"/>
    <x v="4"/>
    <x v="4"/>
    <x v="59"/>
    <x v="1"/>
    <s v="OFF-PA-10001125"/>
    <x v="1"/>
    <x v="10"/>
    <s v="Xerox 1988"/>
    <n v="123.92"/>
    <n v="4"/>
    <n v="0"/>
    <n v="55.763999999999996"/>
  </r>
  <r>
    <n v="2195"/>
    <s v="CA-2013-128412"/>
    <x v="0"/>
    <x v="107"/>
    <d v="2013-12-18T00:00:00"/>
    <s v="Standard Class"/>
    <s v="AP-10915"/>
    <s v="Arthur Prichep"/>
    <x v="0"/>
    <x v="0"/>
    <x v="4"/>
    <x v="4"/>
    <x v="59"/>
    <x v="1"/>
    <s v="OFF-AP-10000252"/>
    <x v="1"/>
    <x v="9"/>
    <s v="Harmony HEPA Quiet Air Purifiers"/>
    <n v="35.099999999999994"/>
    <n v="3"/>
    <n v="0"/>
    <n v="12.285"/>
  </r>
  <r>
    <n v="2196"/>
    <s v="CA-2013-128412"/>
    <x v="0"/>
    <x v="107"/>
    <d v="2013-12-18T00:00:00"/>
    <s v="Standard Class"/>
    <s v="AP-10915"/>
    <s v="Arthur Prichep"/>
    <x v="0"/>
    <x v="0"/>
    <x v="4"/>
    <x v="4"/>
    <x v="59"/>
    <x v="1"/>
    <s v="TEC-AC-10003038"/>
    <x v="2"/>
    <x v="11"/>
    <s v="Kingston Digital DataTraveler 16GB USB 2.0"/>
    <n v="44.75"/>
    <n v="5"/>
    <n v="0"/>
    <n v="8.5024999999999942"/>
  </r>
  <r>
    <n v="2197"/>
    <s v="CA-2013-136483"/>
    <x v="0"/>
    <x v="49"/>
    <d v="2013-12-07T00:00:00"/>
    <s v="Standard Class"/>
    <s v="AG-10390"/>
    <s v="Allen Goldenen"/>
    <x v="0"/>
    <x v="0"/>
    <x v="289"/>
    <x v="18"/>
    <x v="364"/>
    <x v="0"/>
    <s v="OFF-AR-10000940"/>
    <x v="1"/>
    <x v="6"/>
    <s v="Newell 343"/>
    <n v="4.7039999999999997"/>
    <n v="2"/>
    <n v="0.2"/>
    <n v="0.41160000000000019"/>
  </r>
  <r>
    <n v="2198"/>
    <s v="CA-2011-163013"/>
    <x v="2"/>
    <x v="683"/>
    <d v="2011-12-04T00:00:00"/>
    <s v="Standard Class"/>
    <s v="BF-11080"/>
    <s v="Bart Folk"/>
    <x v="0"/>
    <x v="0"/>
    <x v="122"/>
    <x v="19"/>
    <x v="153"/>
    <x v="0"/>
    <s v="OFF-AR-10001954"/>
    <x v="1"/>
    <x v="6"/>
    <s v="Newell 331"/>
    <n v="14.669999999999998"/>
    <n v="3"/>
    <n v="0"/>
    <n v="3.9609000000000001"/>
  </r>
  <r>
    <n v="2199"/>
    <s v="CA-2012-135363"/>
    <x v="1"/>
    <x v="262"/>
    <d v="2012-04-02T00:00:00"/>
    <s v="Standard Class"/>
    <s v="CK-12205"/>
    <s v="Chloris Kastensmidt"/>
    <x v="0"/>
    <x v="0"/>
    <x v="10"/>
    <x v="9"/>
    <x v="74"/>
    <x v="3"/>
    <s v="OFF-PA-10003177"/>
    <x v="1"/>
    <x v="10"/>
    <s v="Xerox 1999"/>
    <n v="15.552000000000003"/>
    <n v="3"/>
    <n v="0.2"/>
    <n v="5.4432"/>
  </r>
  <r>
    <n v="2200"/>
    <s v="CA-2012-135363"/>
    <x v="1"/>
    <x v="262"/>
    <d v="2012-04-02T00:00:00"/>
    <s v="Standard Class"/>
    <s v="CK-12205"/>
    <s v="Chloris Kastensmidt"/>
    <x v="0"/>
    <x v="0"/>
    <x v="10"/>
    <x v="9"/>
    <x v="74"/>
    <x v="3"/>
    <s v="OFF-PA-10000533"/>
    <x v="1"/>
    <x v="10"/>
    <s v="Southworth Parchment Paper &amp; Envelopes"/>
    <n v="5.2320000000000002"/>
    <n v="1"/>
    <n v="0.2"/>
    <n v="1.7003999999999999"/>
  </r>
  <r>
    <n v="2201"/>
    <s v="US-2011-165659"/>
    <x v="2"/>
    <x v="106"/>
    <d v="2011-06-06T00:00:00"/>
    <s v="Standard Class"/>
    <s v="LT-17110"/>
    <s v="Liz Thompson"/>
    <x v="0"/>
    <x v="0"/>
    <x v="290"/>
    <x v="36"/>
    <x v="365"/>
    <x v="0"/>
    <s v="FUR-FU-10001935"/>
    <x v="0"/>
    <x v="5"/>
    <s v="3M Hangers With Command Adhesive"/>
    <n v="22.200000000000003"/>
    <n v="6"/>
    <n v="0"/>
    <n v="9.1020000000000021"/>
  </r>
  <r>
    <n v="2202"/>
    <s v="US-2011-165659"/>
    <x v="2"/>
    <x v="106"/>
    <d v="2011-06-06T00:00:00"/>
    <s v="Standard Class"/>
    <s v="LT-17110"/>
    <s v="Liz Thompson"/>
    <x v="0"/>
    <x v="0"/>
    <x v="290"/>
    <x v="36"/>
    <x v="365"/>
    <x v="0"/>
    <s v="TEC-PH-10002563"/>
    <x v="2"/>
    <x v="7"/>
    <s v="Adtran 1202752G1"/>
    <n v="881.93"/>
    <n v="7"/>
    <n v="0"/>
    <n v="229.30180000000001"/>
  </r>
  <r>
    <n v="2203"/>
    <s v="CA-2012-138002"/>
    <x v="1"/>
    <x v="684"/>
    <d v="2012-09-12T00:00:00"/>
    <s v="Standard Class"/>
    <s v="BT-11305"/>
    <s v="Beth Thompson"/>
    <x v="2"/>
    <x v="0"/>
    <x v="4"/>
    <x v="4"/>
    <x v="5"/>
    <x v="1"/>
    <s v="OFF-BI-10002160"/>
    <x v="1"/>
    <x v="8"/>
    <s v="Acco Hanging Data Binders"/>
    <n v="6.0960000000000001"/>
    <n v="2"/>
    <n v="0.2"/>
    <n v="2.1335999999999999"/>
  </r>
  <r>
    <n v="2204"/>
    <s v="CA-2012-138002"/>
    <x v="1"/>
    <x v="684"/>
    <d v="2012-09-12T00:00:00"/>
    <s v="Standard Class"/>
    <s v="BT-11305"/>
    <s v="Beth Thompson"/>
    <x v="2"/>
    <x v="0"/>
    <x v="4"/>
    <x v="4"/>
    <x v="5"/>
    <x v="1"/>
    <s v="FUR-FU-10004748"/>
    <x v="0"/>
    <x v="5"/>
    <s v="Howard Miller 16&quot; Diameter Gallery Wall Clock"/>
    <n v="191.82"/>
    <n v="3"/>
    <n v="0"/>
    <n v="74.809799999999996"/>
  </r>
  <r>
    <n v="2205"/>
    <s v="CA-2012-128860"/>
    <x v="1"/>
    <x v="685"/>
    <d v="2012-07-05T00:00:00"/>
    <s v="Standard Class"/>
    <s v="SC-20725"/>
    <s v="Steven Cartwright"/>
    <x v="0"/>
    <x v="0"/>
    <x v="152"/>
    <x v="9"/>
    <x v="207"/>
    <x v="3"/>
    <s v="FUR-FU-10001473"/>
    <x v="0"/>
    <x v="5"/>
    <s v="Eldon Executive Woodline II Desk Accessories, Mahogany"/>
    <n v="20.103999999999999"/>
    <n v="1"/>
    <n v="0.2"/>
    <n v="1.7591000000000001"/>
  </r>
  <r>
    <n v="2206"/>
    <s v="CA-2013-164350"/>
    <x v="0"/>
    <x v="545"/>
    <d v="2013-09-13T00:00:00"/>
    <s v="Second Class"/>
    <s v="CG-12040"/>
    <s v="Catherine Glotzbach"/>
    <x v="2"/>
    <x v="0"/>
    <x v="39"/>
    <x v="18"/>
    <x v="48"/>
    <x v="0"/>
    <s v="OFF-AR-10000538"/>
    <x v="1"/>
    <x v="6"/>
    <s v="Boston Model 1800 Electric Pencil Sharpener, Gray"/>
    <n v="67.56"/>
    <n v="3"/>
    <n v="0.2"/>
    <n v="8.4449999999999896"/>
  </r>
  <r>
    <n v="2207"/>
    <s v="US-2011-103905"/>
    <x v="2"/>
    <x v="686"/>
    <d v="2011-07-20T00:00:00"/>
    <s v="Standard Class"/>
    <s v="AW-10930"/>
    <s v="Arthur Wiediger"/>
    <x v="2"/>
    <x v="0"/>
    <x v="34"/>
    <x v="10"/>
    <x v="173"/>
    <x v="2"/>
    <s v="OFF-BI-10001098"/>
    <x v="1"/>
    <x v="8"/>
    <s v="Acco D-Ring Binder w/DublLock"/>
    <n v="29.931999999999992"/>
    <n v="7"/>
    <n v="0.8"/>
    <n v="-46.394600000000011"/>
  </r>
  <r>
    <n v="2208"/>
    <s v="US-2011-103905"/>
    <x v="2"/>
    <x v="686"/>
    <d v="2011-07-20T00:00:00"/>
    <s v="Standard Class"/>
    <s v="AW-10930"/>
    <s v="Arthur Wiediger"/>
    <x v="2"/>
    <x v="0"/>
    <x v="34"/>
    <x v="10"/>
    <x v="173"/>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x v="0"/>
    <x v="20"/>
    <x v="15"/>
    <x v="29"/>
    <x v="3"/>
    <s v="OFF-AR-10000390"/>
    <x v="1"/>
    <x v="6"/>
    <s v="Newell Chalk Holder"/>
    <n v="16.52"/>
    <n v="4"/>
    <n v="0"/>
    <n v="7.5991999999999997"/>
  </r>
  <r>
    <n v="2210"/>
    <s v="CA-2011-125556"/>
    <x v="2"/>
    <x v="687"/>
    <d v="2011-11-16T00:00:00"/>
    <s v="Second Class"/>
    <s v="ML-17410"/>
    <s v="Maris LaWare"/>
    <x v="0"/>
    <x v="0"/>
    <x v="54"/>
    <x v="29"/>
    <x v="69"/>
    <x v="3"/>
    <s v="TEC-PH-10001079"/>
    <x v="2"/>
    <x v="7"/>
    <s v="Polycom SoundPoint Pro SE-225 Corded phone"/>
    <n v="832.93"/>
    <n v="7"/>
    <n v="0"/>
    <n v="233.22039999999998"/>
  </r>
  <r>
    <n v="2211"/>
    <s v="CA-2011-125556"/>
    <x v="2"/>
    <x v="687"/>
    <d v="2011-11-16T00:00:00"/>
    <s v="Second Class"/>
    <s v="ML-17410"/>
    <s v="Maris LaWare"/>
    <x v="0"/>
    <x v="0"/>
    <x v="54"/>
    <x v="29"/>
    <x v="69"/>
    <x v="3"/>
    <s v="OFF-BI-10003460"/>
    <x v="1"/>
    <x v="8"/>
    <s v="Acco 3-Hole Punch"/>
    <n v="43.8"/>
    <n v="10"/>
    <n v="0"/>
    <n v="21.023999999999997"/>
  </r>
  <r>
    <n v="2212"/>
    <s v="CA-2013-162313"/>
    <x v="0"/>
    <x v="581"/>
    <d v="2013-12-01T00:00:00"/>
    <s v="First Class"/>
    <s v="VB-21745"/>
    <s v="Victoria Brennan"/>
    <x v="1"/>
    <x v="0"/>
    <x v="291"/>
    <x v="12"/>
    <x v="366"/>
    <x v="2"/>
    <s v="OFF-AP-10003842"/>
    <x v="1"/>
    <x v="9"/>
    <s v="Euro-Pro Shark Turbo Vacuum"/>
    <n v="167.292"/>
    <n v="6"/>
    <n v="0.1"/>
    <n v="29.7408"/>
  </r>
  <r>
    <n v="2213"/>
    <s v="CA-2014-107874"/>
    <x v="3"/>
    <x v="610"/>
    <d v="2014-11-26T00:00:00"/>
    <s v="Standard Class"/>
    <s v="SW-20275"/>
    <s v="Scott Williamson"/>
    <x v="0"/>
    <x v="0"/>
    <x v="20"/>
    <x v="15"/>
    <x v="45"/>
    <x v="3"/>
    <s v="FUR-FU-10003535"/>
    <x v="0"/>
    <x v="5"/>
    <s v="Howard Miller Distant Time Traveler Alarm Clock"/>
    <n v="27.42"/>
    <n v="1"/>
    <n v="0"/>
    <n v="11.2422"/>
  </r>
  <r>
    <n v="2214"/>
    <s v="CA-2014-129378"/>
    <x v="3"/>
    <x v="172"/>
    <d v="2014-10-03T00:00:00"/>
    <s v="First Class"/>
    <s v="NS-18505"/>
    <s v="Neola Schneider"/>
    <x v="0"/>
    <x v="0"/>
    <x v="49"/>
    <x v="1"/>
    <x v="58"/>
    <x v="1"/>
    <s v="OFF-BI-10002012"/>
    <x v="1"/>
    <x v="8"/>
    <s v="Wilson Jones Easy Flow II Sheet Lifters"/>
    <n v="1.4400000000000002"/>
    <n v="1"/>
    <n v="0.2"/>
    <n v="0.504"/>
  </r>
  <r>
    <n v="2215"/>
    <s v="CA-2014-129378"/>
    <x v="3"/>
    <x v="172"/>
    <d v="2014-10-03T00:00:00"/>
    <s v="First Class"/>
    <s v="NS-18505"/>
    <s v="Neola Schneider"/>
    <x v="0"/>
    <x v="0"/>
    <x v="49"/>
    <x v="1"/>
    <x v="58"/>
    <x v="1"/>
    <s v="OFF-BI-10001922"/>
    <x v="1"/>
    <x v="8"/>
    <s v="Storex Dura Pro Binders"/>
    <n v="61.77600000000001"/>
    <n v="13"/>
    <n v="0.2"/>
    <n v="20.849399999999996"/>
  </r>
  <r>
    <n v="2216"/>
    <s v="CA-2014-129378"/>
    <x v="3"/>
    <x v="172"/>
    <d v="2014-10-03T00:00:00"/>
    <s v="First Class"/>
    <s v="NS-18505"/>
    <s v="Neola Schneider"/>
    <x v="0"/>
    <x v="0"/>
    <x v="49"/>
    <x v="1"/>
    <x v="58"/>
    <x v="1"/>
    <s v="OFF-AP-10000576"/>
    <x v="1"/>
    <x v="9"/>
    <s v="Belkin 325VA UPS Surge Protector, 6'"/>
    <n v="241.96"/>
    <n v="2"/>
    <n v="0"/>
    <n v="60.490000000000009"/>
  </r>
  <r>
    <n v="2217"/>
    <s v="CA-2014-129378"/>
    <x v="3"/>
    <x v="172"/>
    <d v="2014-10-03T00:00:00"/>
    <s v="First Class"/>
    <s v="NS-18505"/>
    <s v="Neola Schneider"/>
    <x v="0"/>
    <x v="0"/>
    <x v="49"/>
    <x v="1"/>
    <x v="58"/>
    <x v="1"/>
    <s v="FUR-CH-10000553"/>
    <x v="0"/>
    <x v="1"/>
    <s v="Metal Folding Chairs, Beige, 4/Carton"/>
    <n v="108.608"/>
    <n v="4"/>
    <n v="0.2"/>
    <n v="9.5031999999999925"/>
  </r>
  <r>
    <n v="2218"/>
    <s v="CA-2011-151953"/>
    <x v="2"/>
    <x v="59"/>
    <d v="2011-09-25T00:00:00"/>
    <s v="Standard Class"/>
    <s v="DB-13555"/>
    <s v="Dorothy Badders"/>
    <x v="1"/>
    <x v="0"/>
    <x v="108"/>
    <x v="2"/>
    <x v="133"/>
    <x v="0"/>
    <s v="OFF-AR-10003469"/>
    <x v="1"/>
    <x v="6"/>
    <s v="Nontoxic Chalk"/>
    <n v="2.8160000000000003"/>
    <n v="2"/>
    <n v="0.2"/>
    <n v="0.98559999999999992"/>
  </r>
  <r>
    <n v="2219"/>
    <s v="CA-2014-130841"/>
    <x v="3"/>
    <x v="688"/>
    <d v="2014-08-02T00:00:00"/>
    <s v="Standard Class"/>
    <s v="MH-17620"/>
    <s v="Matt Hagelstein"/>
    <x v="1"/>
    <x v="0"/>
    <x v="8"/>
    <x v="1"/>
    <x v="94"/>
    <x v="1"/>
    <s v="OFF-BI-10000145"/>
    <x v="1"/>
    <x v="8"/>
    <s v="Zipper Ring Binder Pockets"/>
    <n v="9.9840000000000018"/>
    <n v="4"/>
    <n v="0.2"/>
    <n v="3.6191999999999993"/>
  </r>
  <r>
    <n v="2220"/>
    <s v="CA-2014-130841"/>
    <x v="3"/>
    <x v="688"/>
    <d v="2014-08-02T00:00:00"/>
    <s v="Standard Class"/>
    <s v="MH-17620"/>
    <s v="Matt Hagelstein"/>
    <x v="1"/>
    <x v="0"/>
    <x v="8"/>
    <x v="1"/>
    <x v="94"/>
    <x v="1"/>
    <s v="OFF-ST-10001580"/>
    <x v="1"/>
    <x v="4"/>
    <s v="Super Decoflex Portable Personal File"/>
    <n v="14.98"/>
    <n v="1"/>
    <n v="0"/>
    <n v="4.1943999999999999"/>
  </r>
  <r>
    <n v="2221"/>
    <s v="CA-2014-130841"/>
    <x v="3"/>
    <x v="688"/>
    <d v="2014-08-02T00:00:00"/>
    <s v="Standard Class"/>
    <s v="MH-17620"/>
    <s v="Matt Hagelstein"/>
    <x v="1"/>
    <x v="0"/>
    <x v="8"/>
    <x v="1"/>
    <x v="94"/>
    <x v="1"/>
    <s v="TEC-PH-10001817"/>
    <x v="2"/>
    <x v="7"/>
    <s v="Wilson Electronics DB Pro Signal Booster"/>
    <n v="1145.6000000000001"/>
    <n v="4"/>
    <n v="0.2"/>
    <n v="100.24000000000007"/>
  </r>
  <r>
    <n v="2222"/>
    <s v="CA-2012-131884"/>
    <x v="1"/>
    <x v="401"/>
    <d v="2012-12-06T00:00:00"/>
    <s v="Same Day"/>
    <s v="DK-13375"/>
    <s v="Dennis Kane"/>
    <x v="0"/>
    <x v="0"/>
    <x v="292"/>
    <x v="24"/>
    <x v="367"/>
    <x v="3"/>
    <s v="TEC-PH-10001578"/>
    <x v="2"/>
    <x v="7"/>
    <s v="Polycom SoundStation2 EX Conference phone"/>
    <n v="485.93999999999994"/>
    <n v="2"/>
    <n v="0.4"/>
    <n v="-89.089000000000055"/>
  </r>
  <r>
    <n v="2223"/>
    <s v="CA-2012-131884"/>
    <x v="1"/>
    <x v="401"/>
    <d v="2012-12-06T00:00:00"/>
    <s v="Same Day"/>
    <s v="DK-13375"/>
    <s v="Dennis Kane"/>
    <x v="0"/>
    <x v="0"/>
    <x v="292"/>
    <x v="24"/>
    <x v="367"/>
    <x v="3"/>
    <s v="OFF-AR-10004078"/>
    <x v="1"/>
    <x v="6"/>
    <s v="Newell 312"/>
    <n v="37.375999999999998"/>
    <n v="8"/>
    <n v="0.2"/>
    <n v="4.6719999999999988"/>
  </r>
  <r>
    <n v="2224"/>
    <s v="CA-2012-131884"/>
    <x v="1"/>
    <x v="401"/>
    <d v="2012-12-06T00:00:00"/>
    <s v="Same Day"/>
    <s v="DK-13375"/>
    <s v="Dennis Kane"/>
    <x v="0"/>
    <x v="0"/>
    <x v="292"/>
    <x v="24"/>
    <x v="367"/>
    <x v="3"/>
    <s v="FUR-CH-10004860"/>
    <x v="0"/>
    <x v="1"/>
    <s v="Global Low Back Tilter Chair"/>
    <n v="70.685999999999993"/>
    <n v="1"/>
    <n v="0.3"/>
    <n v="-24.23520000000001"/>
  </r>
  <r>
    <n v="2225"/>
    <s v="CA-2014-121909"/>
    <x v="3"/>
    <x v="689"/>
    <d v="2014-08-06T00:00:00"/>
    <s v="Standard Class"/>
    <s v="EA-14035"/>
    <s v="Erin Ashbrook"/>
    <x v="1"/>
    <x v="0"/>
    <x v="10"/>
    <x v="9"/>
    <x v="63"/>
    <x v="3"/>
    <s v="OFF-PA-10003790"/>
    <x v="1"/>
    <x v="10"/>
    <s v="Xerox 1991"/>
    <n v="54.816000000000003"/>
    <n v="3"/>
    <n v="0.2"/>
    <n v="17.815199999999997"/>
  </r>
  <r>
    <n v="2226"/>
    <s v="CA-2013-106383"/>
    <x v="0"/>
    <x v="690"/>
    <d v="2013-03-22T00:00:00"/>
    <s v="Second Class"/>
    <s v="BT-11440"/>
    <s v="Bobby Trafton"/>
    <x v="0"/>
    <x v="0"/>
    <x v="293"/>
    <x v="22"/>
    <x v="368"/>
    <x v="1"/>
    <s v="FUR-BO-10002202"/>
    <x v="0"/>
    <x v="0"/>
    <s v="Atlantic Metals Mobile 2-Shelf Bookcases, Custom Colors"/>
    <n v="72.294000000000011"/>
    <n v="1"/>
    <n v="0.7"/>
    <n v="-98.801799999999986"/>
  </r>
  <r>
    <n v="2227"/>
    <s v="CA-2014-130771"/>
    <x v="3"/>
    <x v="570"/>
    <d v="2014-08-04T00:00:00"/>
    <s v="Standard Class"/>
    <s v="LA-16780"/>
    <s v="Laura Armstrong"/>
    <x v="1"/>
    <x v="0"/>
    <x v="89"/>
    <x v="5"/>
    <x v="110"/>
    <x v="2"/>
    <s v="OFF-FA-10003059"/>
    <x v="1"/>
    <x v="13"/>
    <s v="Assorted Color Push Pins"/>
    <n v="2.8960000000000004"/>
    <n v="2"/>
    <n v="0.2"/>
    <n v="0.4705999999999998"/>
  </r>
  <r>
    <n v="2228"/>
    <s v="CA-2014-130771"/>
    <x v="3"/>
    <x v="570"/>
    <d v="2014-08-04T00:00:00"/>
    <s v="Standard Class"/>
    <s v="LA-16780"/>
    <s v="Laura Armstrong"/>
    <x v="1"/>
    <x v="0"/>
    <x v="89"/>
    <x v="5"/>
    <x v="110"/>
    <x v="2"/>
    <s v="TEC-PH-10002496"/>
    <x v="2"/>
    <x v="7"/>
    <s v="Cisco SPA301"/>
    <n v="124.79200000000002"/>
    <n v="1"/>
    <n v="0.2"/>
    <n v="15.598999999999993"/>
  </r>
  <r>
    <n v="2229"/>
    <s v="CA-2013-139157"/>
    <x v="0"/>
    <x v="393"/>
    <d v="2013-10-06T00:00:00"/>
    <s v="Standard Class"/>
    <s v="GM-14680"/>
    <s v="Greg Matthias"/>
    <x v="0"/>
    <x v="0"/>
    <x v="20"/>
    <x v="15"/>
    <x v="23"/>
    <x v="3"/>
    <s v="FUR-TA-10003238"/>
    <x v="0"/>
    <x v="3"/>
    <s v="Chromcraft Bull-Nose Wood 48&quot; x 96&quot; Rectangular Conference Tables"/>
    <n v="330.58800000000002"/>
    <n v="1"/>
    <n v="0.4"/>
    <n v="-115.70580000000004"/>
  </r>
  <r>
    <n v="2230"/>
    <s v="CA-2011-128055"/>
    <x v="2"/>
    <x v="691"/>
    <d v="2011-04-05T00:00:00"/>
    <s v="Standard Class"/>
    <s v="AA-10315"/>
    <s v="Alex Avila"/>
    <x v="0"/>
    <x v="0"/>
    <x v="8"/>
    <x v="1"/>
    <x v="34"/>
    <x v="1"/>
    <s v="OFF-BI-10004390"/>
    <x v="1"/>
    <x v="8"/>
    <s v="GBC DocuBind 200 Manual Binding Machine"/>
    <n v="673.5680000000001"/>
    <n v="2"/>
    <n v="0.2"/>
    <n v="252.58799999999999"/>
  </r>
  <r>
    <n v="2231"/>
    <s v="CA-2011-128055"/>
    <x v="2"/>
    <x v="691"/>
    <d v="2011-04-05T00:00:00"/>
    <s v="Standard Class"/>
    <s v="AA-10315"/>
    <s v="Alex Avila"/>
    <x v="0"/>
    <x v="0"/>
    <x v="8"/>
    <x v="1"/>
    <x v="34"/>
    <x v="1"/>
    <s v="OFF-AP-10002765"/>
    <x v="1"/>
    <x v="9"/>
    <s v="Fellowes Advanced Computer Series Surge Protectors"/>
    <n v="52.98"/>
    <n v="2"/>
    <n v="0"/>
    <n v="14.834400000000002"/>
  </r>
  <r>
    <n v="2232"/>
    <s v="CA-2014-157091"/>
    <x v="3"/>
    <x v="335"/>
    <d v="2014-07-02T00:00:00"/>
    <s v="Standard Class"/>
    <s v="DB-13405"/>
    <s v="Denny Blanton"/>
    <x v="0"/>
    <x v="0"/>
    <x v="189"/>
    <x v="14"/>
    <x v="240"/>
    <x v="2"/>
    <s v="FUR-FU-10000293"/>
    <x v="0"/>
    <x v="5"/>
    <s v="Eldon Antistatic Chair Mats for Low to Medium Pile Carpets"/>
    <n v="526.45000000000005"/>
    <n v="5"/>
    <n v="0"/>
    <n v="31.586999999999961"/>
  </r>
  <r>
    <n v="2233"/>
    <s v="CA-2014-132122"/>
    <x v="3"/>
    <x v="362"/>
    <d v="2014-07-15T00:00:00"/>
    <s v="Standard Class"/>
    <s v="JH-15820"/>
    <s v="John Huston"/>
    <x v="0"/>
    <x v="0"/>
    <x v="22"/>
    <x v="10"/>
    <x v="26"/>
    <x v="2"/>
    <s v="OFF-ST-10003692"/>
    <x v="1"/>
    <x v="4"/>
    <s v="Recycled Steel Personal File for Hanging File Folders"/>
    <n v="228.92"/>
    <n v="5"/>
    <n v="0.2"/>
    <n v="14.307499999999997"/>
  </r>
  <r>
    <n v="2234"/>
    <s v="CA-2012-123232"/>
    <x v="1"/>
    <x v="639"/>
    <d v="2012-12-16T00:00:00"/>
    <s v="Second Class"/>
    <s v="DJ-13630"/>
    <s v="Doug Jacobs"/>
    <x v="0"/>
    <x v="0"/>
    <x v="32"/>
    <x v="21"/>
    <x v="40"/>
    <x v="1"/>
    <s v="TEC-PH-10001051"/>
    <x v="2"/>
    <x v="7"/>
    <s v="HTC One"/>
    <n v="319.96800000000002"/>
    <n v="4"/>
    <n v="0.2"/>
    <n v="35.996399999999952"/>
  </r>
  <r>
    <n v="2235"/>
    <s v="CA-2014-104066"/>
    <x v="3"/>
    <x v="256"/>
    <d v="2014-12-11T00:00:00"/>
    <s v="Standard Class"/>
    <s v="QJ-19255"/>
    <s v="Quincy Jones"/>
    <x v="1"/>
    <x v="0"/>
    <x v="140"/>
    <x v="42"/>
    <x v="369"/>
    <x v="3"/>
    <s v="TEC-AC-10001013"/>
    <x v="2"/>
    <x v="11"/>
    <s v="Logitech ClearChat Comfort/USB Headset H390"/>
    <n v="205.03"/>
    <n v="7"/>
    <n v="0"/>
    <n v="67.659899999999979"/>
  </r>
  <r>
    <n v="2236"/>
    <s v="CA-2012-145849"/>
    <x v="1"/>
    <x v="426"/>
    <d v="2012-09-17T00:00:00"/>
    <s v="Second Class"/>
    <s v="CT-11995"/>
    <s v="Carol Triggs"/>
    <x v="0"/>
    <x v="0"/>
    <x v="245"/>
    <x v="14"/>
    <x v="303"/>
    <x v="2"/>
    <s v="OFF-ST-10000025"/>
    <x v="1"/>
    <x v="4"/>
    <s v="Fellowes Stor/Drawer Steel Plus Storage Drawers"/>
    <n v="190.86"/>
    <n v="2"/>
    <n v="0"/>
    <n v="11.451599999999985"/>
  </r>
  <r>
    <n v="2237"/>
    <s v="CA-2012-145849"/>
    <x v="1"/>
    <x v="426"/>
    <d v="2012-09-17T00:00:00"/>
    <s v="Second Class"/>
    <s v="CT-11995"/>
    <s v="Carol Triggs"/>
    <x v="0"/>
    <x v="0"/>
    <x v="245"/>
    <x v="14"/>
    <x v="303"/>
    <x v="2"/>
    <s v="OFF-AR-10000817"/>
    <x v="1"/>
    <x v="6"/>
    <s v="Manco Dry-Lighter Erasable Highlighter"/>
    <n v="24.32"/>
    <n v="8"/>
    <n v="0"/>
    <n v="8.2687999999999988"/>
  </r>
  <r>
    <n v="2238"/>
    <s v="CA-2013-122322"/>
    <x v="0"/>
    <x v="692"/>
    <d v="2013-07-22T00:00:00"/>
    <s v="Standard Class"/>
    <s v="RH-19510"/>
    <s v="Rick Huthwaite"/>
    <x v="2"/>
    <x v="0"/>
    <x v="212"/>
    <x v="7"/>
    <x v="266"/>
    <x v="1"/>
    <s v="OFF-SU-10000952"/>
    <x v="1"/>
    <x v="14"/>
    <s v="Fiskars Home &amp; Office Scissors"/>
    <n v="44.400000000000006"/>
    <n v="5"/>
    <n v="0"/>
    <n v="12.432000000000002"/>
  </r>
  <r>
    <n v="2239"/>
    <s v="CA-2014-166849"/>
    <x v="3"/>
    <x v="693"/>
    <d v="2014-04-27T00:00:00"/>
    <s v="Standard Class"/>
    <s v="SJ-20125"/>
    <s v="Sanjit Jacobs"/>
    <x v="2"/>
    <x v="0"/>
    <x v="22"/>
    <x v="10"/>
    <x v="26"/>
    <x v="2"/>
    <s v="FUR-FU-10004597"/>
    <x v="0"/>
    <x v="5"/>
    <s v="Eldon Cleatmat Chair Mats for Medium Pile Carpets"/>
    <n v="44.400000000000006"/>
    <n v="2"/>
    <n v="0.6"/>
    <n v="-52.169999999999987"/>
  </r>
  <r>
    <n v="2240"/>
    <s v="CA-2013-146633"/>
    <x v="0"/>
    <x v="625"/>
    <d v="2013-11-18T00:00:00"/>
    <s v="Second Class"/>
    <s v="TG-21310"/>
    <s v="Toby Gnade"/>
    <x v="0"/>
    <x v="0"/>
    <x v="1"/>
    <x v="1"/>
    <x v="13"/>
    <x v="1"/>
    <s v="OFF-BI-10003527"/>
    <x v="1"/>
    <x v="8"/>
    <s v="Fellowes PB500 Electric Punch Plastic Comb Binding Machine with Manual Bind"/>
    <n v="1016.792"/>
    <n v="1"/>
    <n v="0.2"/>
    <n v="381.29700000000003"/>
  </r>
  <r>
    <n v="2241"/>
    <s v="CA-2013-146633"/>
    <x v="0"/>
    <x v="625"/>
    <d v="2013-11-18T00:00:00"/>
    <s v="Second Class"/>
    <s v="TG-21310"/>
    <s v="Toby Gnade"/>
    <x v="0"/>
    <x v="0"/>
    <x v="1"/>
    <x v="1"/>
    <x v="13"/>
    <x v="1"/>
    <s v="OFF-BI-10002982"/>
    <x v="1"/>
    <x v="8"/>
    <s v="Avery Self-Adhesive Photo Pockets for Polaroid Photos"/>
    <n v="38.136000000000003"/>
    <n v="7"/>
    <n v="0.2"/>
    <n v="13.347599999999998"/>
  </r>
  <r>
    <n v="2242"/>
    <s v="US-2013-126893"/>
    <x v="0"/>
    <x v="491"/>
    <d v="2013-12-02T00:00:00"/>
    <s v="Standard Class"/>
    <s v="CT-11995"/>
    <s v="Carol Triggs"/>
    <x v="0"/>
    <x v="0"/>
    <x v="10"/>
    <x v="9"/>
    <x v="63"/>
    <x v="3"/>
    <s v="TEC-PH-10004165"/>
    <x v="2"/>
    <x v="7"/>
    <s v="Mitel MiVoice 5330e IP Phone"/>
    <n v="494.98199999999997"/>
    <n v="3"/>
    <n v="0.4"/>
    <n v="-115.49580000000006"/>
  </r>
  <r>
    <n v="2243"/>
    <s v="CA-2014-103380"/>
    <x v="3"/>
    <x v="610"/>
    <d v="2014-11-26T00:00:00"/>
    <s v="Standard Class"/>
    <s v="BF-11005"/>
    <s v="Barry Franz"/>
    <x v="2"/>
    <x v="0"/>
    <x v="45"/>
    <x v="1"/>
    <x v="54"/>
    <x v="1"/>
    <s v="OFF-ST-10003442"/>
    <x v="1"/>
    <x v="4"/>
    <s v="Eldon Portable Mobile Manager"/>
    <n v="56.56"/>
    <n v="2"/>
    <n v="0"/>
    <n v="15.2712"/>
  </r>
  <r>
    <n v="2244"/>
    <s v="CA-2014-103380"/>
    <x v="3"/>
    <x v="610"/>
    <d v="2014-11-26T00:00:00"/>
    <s v="Standard Class"/>
    <s v="BF-11005"/>
    <s v="Barry Franz"/>
    <x v="2"/>
    <x v="0"/>
    <x v="45"/>
    <x v="1"/>
    <x v="54"/>
    <x v="1"/>
    <s v="OFF-AR-10003856"/>
    <x v="1"/>
    <x v="6"/>
    <s v="Newell 344"/>
    <n v="5.56"/>
    <n v="2"/>
    <n v="0"/>
    <n v="1.4455999999999998"/>
  </r>
  <r>
    <n v="2245"/>
    <s v="CA-2014-103380"/>
    <x v="3"/>
    <x v="610"/>
    <d v="2014-11-26T00:00:00"/>
    <s v="Standard Class"/>
    <s v="BF-11005"/>
    <s v="Barry Franz"/>
    <x v="2"/>
    <x v="0"/>
    <x v="45"/>
    <x v="1"/>
    <x v="54"/>
    <x v="1"/>
    <s v="OFF-FA-10004248"/>
    <x v="1"/>
    <x v="13"/>
    <s v="Advantus T-Pin Paper Clips"/>
    <n v="9.02"/>
    <n v="2"/>
    <n v="0"/>
    <n v="3.5178000000000003"/>
  </r>
  <r>
    <n v="2246"/>
    <s v="CA-2014-103380"/>
    <x v="3"/>
    <x v="610"/>
    <d v="2014-11-26T00:00:00"/>
    <s v="Standard Class"/>
    <s v="BF-11005"/>
    <s v="Barry Franz"/>
    <x v="2"/>
    <x v="0"/>
    <x v="45"/>
    <x v="1"/>
    <x v="54"/>
    <x v="1"/>
    <s v="OFF-AP-10001492"/>
    <x v="1"/>
    <x v="9"/>
    <s v="Acco Six-Outlet Power Strip, 4' Cord Length"/>
    <n v="8.6199999999999992"/>
    <n v="1"/>
    <n v="0"/>
    <n v="2.2412000000000001"/>
  </r>
  <r>
    <n v="2247"/>
    <s v="CA-2014-103380"/>
    <x v="3"/>
    <x v="610"/>
    <d v="2014-11-26T00:00:00"/>
    <s v="Standard Class"/>
    <s v="BF-11005"/>
    <s v="Barry Franz"/>
    <x v="2"/>
    <x v="0"/>
    <x v="45"/>
    <x v="1"/>
    <x v="54"/>
    <x v="1"/>
    <s v="TEC-PH-10004165"/>
    <x v="2"/>
    <x v="7"/>
    <s v="Mitel MiVoice 5330e IP Phone"/>
    <n v="659.97600000000011"/>
    <n v="3"/>
    <n v="0.2"/>
    <n v="49.498199999999969"/>
  </r>
  <r>
    <n v="2248"/>
    <s v="CA-2012-116092"/>
    <x v="1"/>
    <x v="586"/>
    <d v="2012-02-18T00:00:00"/>
    <s v="Second Class"/>
    <s v="JM-16195"/>
    <s v="Justin MacKendrick"/>
    <x v="0"/>
    <x v="0"/>
    <x v="1"/>
    <x v="1"/>
    <x v="25"/>
    <x v="1"/>
    <s v="OFF-PA-10004285"/>
    <x v="1"/>
    <x v="10"/>
    <s v="Xerox 1959"/>
    <n v="13.36"/>
    <n v="2"/>
    <n v="0"/>
    <n v="6.4127999999999998"/>
  </r>
  <r>
    <n v="2249"/>
    <s v="CA-2012-116092"/>
    <x v="1"/>
    <x v="586"/>
    <d v="2012-02-18T00:00:00"/>
    <s v="Second Class"/>
    <s v="JM-16195"/>
    <s v="Justin MacKendrick"/>
    <x v="0"/>
    <x v="0"/>
    <x v="1"/>
    <x v="1"/>
    <x v="25"/>
    <x v="1"/>
    <s v="OFF-BI-10001628"/>
    <x v="1"/>
    <x v="8"/>
    <s v="Acco Data Flex Cable Posts For Top &amp; Bottom Load Binders, 6&quot; Capacity"/>
    <n v="41.72"/>
    <n v="5"/>
    <n v="0.2"/>
    <n v="13.037499999999998"/>
  </r>
  <r>
    <n v="2250"/>
    <s v="CA-2012-116092"/>
    <x v="1"/>
    <x v="586"/>
    <d v="2012-02-18T00:00:00"/>
    <s v="Second Class"/>
    <s v="JM-16195"/>
    <s v="Justin MacKendrick"/>
    <x v="0"/>
    <x v="0"/>
    <x v="1"/>
    <x v="1"/>
    <x v="25"/>
    <x v="1"/>
    <s v="OFF-BI-10000546"/>
    <x v="1"/>
    <x v="8"/>
    <s v="Avery Durable Binders"/>
    <n v="11.52"/>
    <n v="5"/>
    <n v="0.2"/>
    <n v="4.1760000000000002"/>
  </r>
  <r>
    <n v="2251"/>
    <s v="CA-2012-116092"/>
    <x v="1"/>
    <x v="586"/>
    <d v="2012-02-18T00:00:00"/>
    <s v="Second Class"/>
    <s v="JM-16195"/>
    <s v="Justin MacKendrick"/>
    <x v="0"/>
    <x v="0"/>
    <x v="1"/>
    <x v="1"/>
    <x v="25"/>
    <x v="1"/>
    <s v="OFF-AP-10001391"/>
    <x v="1"/>
    <x v="9"/>
    <s v="Kensington 6 Outlet MasterPiece HOMEOFFICE Power Control Center"/>
    <n v="541.43999999999994"/>
    <n v="6"/>
    <n v="0"/>
    <n v="157.01759999999993"/>
  </r>
  <r>
    <n v="2252"/>
    <s v="CA-2012-116092"/>
    <x v="1"/>
    <x v="586"/>
    <d v="2012-02-18T00:00:00"/>
    <s v="Second Class"/>
    <s v="JM-16195"/>
    <s v="Justin MacKendrick"/>
    <x v="0"/>
    <x v="0"/>
    <x v="1"/>
    <x v="1"/>
    <x v="25"/>
    <x v="1"/>
    <s v="OFF-PA-10000477"/>
    <x v="1"/>
    <x v="10"/>
    <s v="Xerox 22"/>
    <n v="19.440000000000001"/>
    <n v="3"/>
    <n v="0"/>
    <n v="9.3312000000000008"/>
  </r>
  <r>
    <n v="2253"/>
    <s v="CA-2013-117849"/>
    <x v="0"/>
    <x v="173"/>
    <d v="2013-04-18T00:00:00"/>
    <s v="Second Class"/>
    <s v="JK-16120"/>
    <s v="Julie Kriz"/>
    <x v="2"/>
    <x v="0"/>
    <x v="70"/>
    <x v="1"/>
    <x v="188"/>
    <x v="1"/>
    <s v="OFF-PA-10004327"/>
    <x v="1"/>
    <x v="10"/>
    <s v="Xerox 1911"/>
    <n v="143.69999999999999"/>
    <n v="3"/>
    <n v="0"/>
    <n v="68.975999999999999"/>
  </r>
  <r>
    <n v="2254"/>
    <s v="CA-2012-169201"/>
    <x v="1"/>
    <x v="694"/>
    <d v="2012-10-01T00:00:00"/>
    <s v="First Class"/>
    <s v="HG-14965"/>
    <s v="Henry Goldwyn"/>
    <x v="1"/>
    <x v="0"/>
    <x v="8"/>
    <x v="1"/>
    <x v="94"/>
    <x v="1"/>
    <s v="OFF-AP-10000696"/>
    <x v="1"/>
    <x v="9"/>
    <s v="Holmes Odor Grabber"/>
    <n v="43.26"/>
    <n v="3"/>
    <n v="0"/>
    <n v="14.275799999999998"/>
  </r>
  <r>
    <n v="2255"/>
    <s v="CA-2012-169201"/>
    <x v="1"/>
    <x v="694"/>
    <d v="2012-10-01T00:00:00"/>
    <s v="First Class"/>
    <s v="HG-14965"/>
    <s v="Henry Goldwyn"/>
    <x v="1"/>
    <x v="0"/>
    <x v="8"/>
    <x v="1"/>
    <x v="94"/>
    <x v="1"/>
    <s v="OFF-AP-10002082"/>
    <x v="1"/>
    <x v="9"/>
    <s v="Holmes HEPA Air Purifier"/>
    <n v="43.56"/>
    <n v="2"/>
    <n v="0"/>
    <n v="15.245999999999999"/>
  </r>
  <r>
    <n v="2256"/>
    <s v="CA-2013-164091"/>
    <x v="0"/>
    <x v="42"/>
    <d v="2013-09-23T00:00:00"/>
    <s v="Standard Class"/>
    <s v="LA-16780"/>
    <s v="Laura Armstrong"/>
    <x v="1"/>
    <x v="0"/>
    <x v="294"/>
    <x v="43"/>
    <x v="370"/>
    <x v="3"/>
    <s v="TEC-PH-10001944"/>
    <x v="2"/>
    <x v="7"/>
    <s v="Wi-Ex zBoost YX540 Cellular Phone Signal Booster"/>
    <n v="437.84999999999997"/>
    <n v="3"/>
    <n v="0"/>
    <n v="131.35499999999996"/>
  </r>
  <r>
    <n v="2257"/>
    <s v="CA-2013-164091"/>
    <x v="0"/>
    <x v="42"/>
    <d v="2013-09-23T00:00:00"/>
    <s v="Standard Class"/>
    <s v="LA-16780"/>
    <s v="Laura Armstrong"/>
    <x v="1"/>
    <x v="0"/>
    <x v="294"/>
    <x v="43"/>
    <x v="370"/>
    <x v="3"/>
    <s v="FUR-FU-10004952"/>
    <x v="0"/>
    <x v="5"/>
    <s v="C-Line Cubicle Keepers Polyproplyene Holder w/Velcro Back, 8-1/2x11, 25/Bx"/>
    <n v="109.48"/>
    <n v="2"/>
    <n v="0"/>
    <n v="33.938800000000001"/>
  </r>
  <r>
    <n v="2258"/>
    <s v="CA-2014-105214"/>
    <x v="3"/>
    <x v="114"/>
    <d v="2014-06-20T00:00:00"/>
    <s v="First Class"/>
    <s v="TS-21610"/>
    <s v="Troy Staebel"/>
    <x v="0"/>
    <x v="0"/>
    <x v="8"/>
    <x v="1"/>
    <x v="34"/>
    <x v="1"/>
    <s v="FUR-CH-10000015"/>
    <x v="0"/>
    <x v="1"/>
    <s v="Hon Multipurpose Stacking Arm Chairs"/>
    <n v="1212.96"/>
    <n v="7"/>
    <n v="0.2"/>
    <n v="90.97199999999998"/>
  </r>
  <r>
    <n v="2259"/>
    <s v="CA-2014-105214"/>
    <x v="3"/>
    <x v="114"/>
    <d v="2014-06-20T00:00:00"/>
    <s v="First Class"/>
    <s v="TS-21610"/>
    <s v="Troy Staebel"/>
    <x v="0"/>
    <x v="0"/>
    <x v="8"/>
    <x v="1"/>
    <x v="34"/>
    <x v="1"/>
    <s v="OFF-PA-10001776"/>
    <x v="1"/>
    <x v="10"/>
    <s v="Wirebound Message Books, Four 2 3/4&quot; x 5&quot; Forms per Page, 600 Sets per Book"/>
    <n v="18.54"/>
    <n v="2"/>
    <n v="0"/>
    <n v="8.7137999999999991"/>
  </r>
  <r>
    <n v="2260"/>
    <s v="CA-2012-117611"/>
    <x v="1"/>
    <x v="627"/>
    <d v="2012-11-10T00:00:00"/>
    <s v="Second Class"/>
    <s v="MZ-17335"/>
    <s v="Maria Zettner"/>
    <x v="2"/>
    <x v="0"/>
    <x v="70"/>
    <x v="1"/>
    <x v="142"/>
    <x v="1"/>
    <s v="OFF-FA-10002280"/>
    <x v="1"/>
    <x v="13"/>
    <s v="Advantus Plastic Paper Clips"/>
    <n v="5"/>
    <n v="1"/>
    <n v="0"/>
    <n v="2.4"/>
  </r>
  <r>
    <n v="2261"/>
    <s v="CA-2012-117611"/>
    <x v="1"/>
    <x v="627"/>
    <d v="2012-11-10T00:00:00"/>
    <s v="Second Class"/>
    <s v="MZ-17335"/>
    <s v="Maria Zettner"/>
    <x v="2"/>
    <x v="0"/>
    <x v="70"/>
    <x v="1"/>
    <x v="142"/>
    <x v="1"/>
    <s v="TEC-AC-10002049"/>
    <x v="2"/>
    <x v="11"/>
    <s v="Logitech G19 Programmable Gaming Keyboard"/>
    <n v="371.96999999999997"/>
    <n v="3"/>
    <n v="0"/>
    <n v="66.954599999999971"/>
  </r>
  <r>
    <n v="2262"/>
    <s v="US-2012-137960"/>
    <x v="1"/>
    <x v="217"/>
    <d v="2012-12-18T00:00:00"/>
    <s v="Same Day"/>
    <s v="MW-18220"/>
    <s v="Mitch Webber"/>
    <x v="0"/>
    <x v="0"/>
    <x v="20"/>
    <x v="15"/>
    <x v="45"/>
    <x v="3"/>
    <s v="TEC-AC-10002253"/>
    <x v="2"/>
    <x v="11"/>
    <s v="Imation Bio 8GB USB Flash Drive Imation Corp"/>
    <n v="166.24"/>
    <n v="1"/>
    <n v="0"/>
    <n v="24.936000000000007"/>
  </r>
  <r>
    <n v="2263"/>
    <s v="CA-2014-122994"/>
    <x v="3"/>
    <x v="695"/>
    <d v="2014-02-10T00:00:00"/>
    <s v="First Class"/>
    <s v="MV-17485"/>
    <s v="Mark Van Huff"/>
    <x v="0"/>
    <x v="0"/>
    <x v="81"/>
    <x v="17"/>
    <x v="101"/>
    <x v="0"/>
    <s v="FUR-BO-10004015"/>
    <x v="0"/>
    <x v="0"/>
    <s v="Bush Andora Bookcase, Maple/Graphite Gray Finish"/>
    <n v="359.96999999999997"/>
    <n v="3"/>
    <n v="0"/>
    <n v="79.193399999999968"/>
  </r>
  <r>
    <n v="2264"/>
    <s v="CA-2013-131065"/>
    <x v="0"/>
    <x v="696"/>
    <d v="2013-11-17T00:00:00"/>
    <s v="Second Class"/>
    <s v="AA-10375"/>
    <s v="Allen Armold"/>
    <x v="0"/>
    <x v="0"/>
    <x v="118"/>
    <x v="32"/>
    <x v="148"/>
    <x v="0"/>
    <s v="TEC-AC-10004145"/>
    <x v="2"/>
    <x v="11"/>
    <s v="Logitech diNovo Edge Keyboard"/>
    <n v="499.98"/>
    <n v="2"/>
    <n v="0"/>
    <n v="114.99540000000002"/>
  </r>
  <r>
    <n v="2265"/>
    <s v="CA-2013-131065"/>
    <x v="0"/>
    <x v="696"/>
    <d v="2013-11-17T00:00:00"/>
    <s v="Second Class"/>
    <s v="AA-10375"/>
    <s v="Allen Armold"/>
    <x v="0"/>
    <x v="0"/>
    <x v="118"/>
    <x v="32"/>
    <x v="148"/>
    <x v="0"/>
    <s v="OFF-PA-10002479"/>
    <x v="1"/>
    <x v="10"/>
    <s v="Xerox 4200 Series MultiUse Premium Copy Paper (20Lb. and 84 Bright)"/>
    <n v="5.28"/>
    <n v="1"/>
    <n v="0"/>
    <n v="2.3759999999999999"/>
  </r>
  <r>
    <n v="2266"/>
    <s v="CA-2013-131065"/>
    <x v="0"/>
    <x v="696"/>
    <d v="2013-11-17T00:00:00"/>
    <s v="Second Class"/>
    <s v="AA-10375"/>
    <s v="Allen Armold"/>
    <x v="0"/>
    <x v="0"/>
    <x v="118"/>
    <x v="32"/>
    <x v="148"/>
    <x v="0"/>
    <s v="OFF-BI-10004970"/>
    <x v="1"/>
    <x v="8"/>
    <s v="ACCOHIDE 3-Ring Binder, Blue, 1&quot;"/>
    <n v="8.26"/>
    <n v="2"/>
    <n v="0"/>
    <n v="3.8822000000000001"/>
  </r>
  <r>
    <n v="2267"/>
    <s v="CA-2014-149146"/>
    <x v="3"/>
    <x v="386"/>
    <d v="2014-10-13T00:00:00"/>
    <s v="Same Day"/>
    <s v="SM-20320"/>
    <s v="Sean Miller"/>
    <x v="2"/>
    <x v="0"/>
    <x v="53"/>
    <x v="3"/>
    <x v="233"/>
    <x v="0"/>
    <s v="OFF-PA-10003919"/>
    <x v="1"/>
    <x v="10"/>
    <s v="Xerox 1989"/>
    <n v="7.9680000000000009"/>
    <n v="2"/>
    <n v="0.2"/>
    <n v="2.6892000000000005"/>
  </r>
  <r>
    <n v="2268"/>
    <s v="CA-2014-137470"/>
    <x v="3"/>
    <x v="697"/>
    <d v="2014-09-18T00:00:00"/>
    <s v="Same Day"/>
    <s v="TP-21415"/>
    <s v="Tom Prescott"/>
    <x v="0"/>
    <x v="0"/>
    <x v="4"/>
    <x v="4"/>
    <x v="60"/>
    <x v="1"/>
    <s v="OFF-PA-10002001"/>
    <x v="1"/>
    <x v="10"/>
    <s v="Xerox 1984"/>
    <n v="12.96"/>
    <n v="2"/>
    <n v="0"/>
    <n v="6.3504000000000005"/>
  </r>
  <r>
    <n v="2269"/>
    <s v="CA-2014-105480"/>
    <x v="3"/>
    <x v="698"/>
    <d v="2014-12-27T00:00:00"/>
    <s v="Standard Class"/>
    <s v="DK-13225"/>
    <s v="Dean Katz"/>
    <x v="1"/>
    <x v="0"/>
    <x v="30"/>
    <x v="15"/>
    <x v="144"/>
    <x v="3"/>
    <s v="OFF-PA-10002787"/>
    <x v="1"/>
    <x v="10"/>
    <s v="Xerox 227"/>
    <n v="6.48"/>
    <n v="1"/>
    <n v="0"/>
    <n v="3.1104000000000003"/>
  </r>
  <r>
    <n v="2270"/>
    <s v="CA-2014-105480"/>
    <x v="3"/>
    <x v="698"/>
    <d v="2014-12-27T00:00:00"/>
    <s v="Standard Class"/>
    <s v="DK-13225"/>
    <s v="Dean Katz"/>
    <x v="1"/>
    <x v="0"/>
    <x v="30"/>
    <x v="15"/>
    <x v="144"/>
    <x v="3"/>
    <s v="OFF-BI-10003291"/>
    <x v="1"/>
    <x v="8"/>
    <s v="Wilson Jones Leather-Like Binders with DublLock Round Rings"/>
    <n v="6.9840000000000009"/>
    <n v="1"/>
    <n v="0.2"/>
    <n v="2.3570999999999991"/>
  </r>
  <r>
    <n v="2271"/>
    <s v="CA-2014-164917"/>
    <x v="3"/>
    <x v="574"/>
    <d v="2014-12-08T00:00:00"/>
    <s v="Standard Class"/>
    <s v="MK-17905"/>
    <s v="Michael Kennedy"/>
    <x v="1"/>
    <x v="0"/>
    <x v="100"/>
    <x v="2"/>
    <x v="123"/>
    <x v="0"/>
    <s v="OFF-AR-10004344"/>
    <x v="1"/>
    <x v="6"/>
    <s v="Bulldog Vacuum Base Pencil Sharpener"/>
    <n v="47.96"/>
    <n v="5"/>
    <n v="0.2"/>
    <n v="4.196499999999995"/>
  </r>
  <r>
    <n v="2272"/>
    <s v="CA-2012-102036"/>
    <x v="1"/>
    <x v="481"/>
    <d v="2012-09-27T00:00:00"/>
    <s v="Standard Class"/>
    <s v="CS-12130"/>
    <s v="Chad Sievert"/>
    <x v="0"/>
    <x v="0"/>
    <x v="4"/>
    <x v="4"/>
    <x v="59"/>
    <x v="1"/>
    <s v="OFF-ST-10003123"/>
    <x v="1"/>
    <x v="4"/>
    <s v="Fellowes Bases and Tops For Staxonsteel/High-Stak Systems"/>
    <n v="199.74"/>
    <n v="6"/>
    <n v="0"/>
    <n v="47.937599999999996"/>
  </r>
  <r>
    <n v="2273"/>
    <s v="CA-2012-142944"/>
    <x v="1"/>
    <x v="699"/>
    <d v="2012-03-11T00:00:00"/>
    <s v="Standard Class"/>
    <s v="JL-15850"/>
    <s v="John Lucas"/>
    <x v="0"/>
    <x v="0"/>
    <x v="8"/>
    <x v="1"/>
    <x v="34"/>
    <x v="1"/>
    <s v="FUR-FU-10000308"/>
    <x v="0"/>
    <x v="5"/>
    <s v="Deflect-o Glass Clear Studded Chair Mats"/>
    <n v="435.26"/>
    <n v="7"/>
    <n v="0"/>
    <n v="95.757200000000012"/>
  </r>
  <r>
    <n v="2274"/>
    <s v="CA-2012-142944"/>
    <x v="1"/>
    <x v="699"/>
    <d v="2012-03-11T00:00:00"/>
    <s v="Standard Class"/>
    <s v="JL-15850"/>
    <s v="John Lucas"/>
    <x v="0"/>
    <x v="0"/>
    <x v="8"/>
    <x v="1"/>
    <x v="34"/>
    <x v="1"/>
    <s v="TEC-CO-10003763"/>
    <x v="2"/>
    <x v="16"/>
    <s v="Canon PC1060 Personal Laser Copier"/>
    <n v="1119.9840000000002"/>
    <n v="2"/>
    <n v="0.2"/>
    <n v="377.99459999999993"/>
  </r>
  <r>
    <n v="2275"/>
    <s v="CA-2011-157882"/>
    <x v="2"/>
    <x v="462"/>
    <d v="2011-10-08T00:00:00"/>
    <s v="Second Class"/>
    <s v="AR-10405"/>
    <s v="Allen Rosenblatt"/>
    <x v="1"/>
    <x v="0"/>
    <x v="1"/>
    <x v="1"/>
    <x v="1"/>
    <x v="1"/>
    <s v="FUR-TA-10001866"/>
    <x v="0"/>
    <x v="3"/>
    <s v="Bevis Round Conference Room Tables and Bases"/>
    <n v="143.43199999999999"/>
    <n v="1"/>
    <n v="0.2"/>
    <n v="3.5857999999999848"/>
  </r>
  <r>
    <n v="2276"/>
    <s v="CA-2011-157882"/>
    <x v="2"/>
    <x v="462"/>
    <d v="2011-10-08T00:00:00"/>
    <s v="Second Class"/>
    <s v="AR-10405"/>
    <s v="Allen Rosenblatt"/>
    <x v="1"/>
    <x v="0"/>
    <x v="1"/>
    <x v="1"/>
    <x v="1"/>
    <x v="1"/>
    <s v="FUR-CH-10002774"/>
    <x v="0"/>
    <x v="1"/>
    <s v="Global Deluxe Stacking Chair, Gray"/>
    <n v="122.352"/>
    <n v="3"/>
    <n v="0.2"/>
    <n v="13.764599999999994"/>
  </r>
  <r>
    <n v="2277"/>
    <s v="CA-2011-104283"/>
    <x v="2"/>
    <x v="700"/>
    <d v="2011-07-01T00:00:00"/>
    <s v="Standard Class"/>
    <s v="LM-17065"/>
    <s v="Liz MacKendrick"/>
    <x v="0"/>
    <x v="0"/>
    <x v="295"/>
    <x v="35"/>
    <x v="371"/>
    <x v="0"/>
    <s v="OFF-ST-10004337"/>
    <x v="1"/>
    <x v="4"/>
    <s v="SAFCO Commercial Wire Shelving, 72h"/>
    <n v="306.2"/>
    <n v="5"/>
    <n v="0"/>
    <n v="0"/>
  </r>
  <r>
    <n v="2278"/>
    <s v="CA-2011-104283"/>
    <x v="2"/>
    <x v="700"/>
    <d v="2011-07-01T00:00:00"/>
    <s v="Standard Class"/>
    <s v="LM-17065"/>
    <s v="Liz MacKendrick"/>
    <x v="0"/>
    <x v="0"/>
    <x v="295"/>
    <x v="35"/>
    <x v="371"/>
    <x v="0"/>
    <s v="FUR-TA-10001039"/>
    <x v="0"/>
    <x v="3"/>
    <s v="KI Adjustable-Height Table"/>
    <n v="85.98"/>
    <n v="1"/>
    <n v="0"/>
    <n v="22.354800000000004"/>
  </r>
  <r>
    <n v="2279"/>
    <s v="CA-2011-104283"/>
    <x v="2"/>
    <x v="700"/>
    <d v="2011-07-01T00:00:00"/>
    <s v="Standard Class"/>
    <s v="LM-17065"/>
    <s v="Liz MacKendrick"/>
    <x v="0"/>
    <x v="0"/>
    <x v="295"/>
    <x v="35"/>
    <x v="371"/>
    <x v="0"/>
    <s v="TEC-AC-10000109"/>
    <x v="2"/>
    <x v="11"/>
    <s v="Sony Micro Vault Click 16 GB USB 2.0 Flash Drive"/>
    <n v="223.96"/>
    <n v="4"/>
    <n v="0"/>
    <n v="53.750400000000013"/>
  </r>
  <r>
    <n v="2280"/>
    <s v="CA-2014-142622"/>
    <x v="3"/>
    <x v="505"/>
    <d v="2014-11-03T00:00:00"/>
    <s v="First Class"/>
    <s v="JK-15625"/>
    <s v="Jim Karlsson"/>
    <x v="0"/>
    <x v="0"/>
    <x v="4"/>
    <x v="4"/>
    <x v="60"/>
    <x v="1"/>
    <s v="FUR-CH-10003833"/>
    <x v="0"/>
    <x v="1"/>
    <s v="Novimex Fabric Task Chair"/>
    <n v="97.567999999999998"/>
    <n v="2"/>
    <n v="0.2"/>
    <n v="-6.0980000000000025"/>
  </r>
  <r>
    <n v="2281"/>
    <s v="CA-2014-142622"/>
    <x v="3"/>
    <x v="505"/>
    <d v="2014-11-03T00:00:00"/>
    <s v="First Class"/>
    <s v="JK-15625"/>
    <s v="Jim Karlsson"/>
    <x v="0"/>
    <x v="0"/>
    <x v="4"/>
    <x v="4"/>
    <x v="60"/>
    <x v="1"/>
    <s v="FUR-CH-10004289"/>
    <x v="0"/>
    <x v="1"/>
    <s v="Global Super Steno Chair"/>
    <n v="614.27200000000005"/>
    <n v="8"/>
    <n v="0.2"/>
    <n v="-23.03520000000006"/>
  </r>
  <r>
    <n v="2282"/>
    <s v="CA-2014-142622"/>
    <x v="3"/>
    <x v="505"/>
    <d v="2014-11-03T00:00:00"/>
    <s v="First Class"/>
    <s v="JK-15625"/>
    <s v="Jim Karlsson"/>
    <x v="0"/>
    <x v="0"/>
    <x v="4"/>
    <x v="4"/>
    <x v="60"/>
    <x v="1"/>
    <s v="FUR-BO-10004467"/>
    <x v="0"/>
    <x v="0"/>
    <s v="Bestar Classic Bookcase"/>
    <n v="199.98"/>
    <n v="2"/>
    <n v="0"/>
    <n v="37.996199999999988"/>
  </r>
  <r>
    <n v="2283"/>
    <s v="CA-2013-132143"/>
    <x v="0"/>
    <x v="323"/>
    <d v="2013-09-06T00:00:00"/>
    <s v="First Class"/>
    <s v="FM-14215"/>
    <s v="Filia McAdams"/>
    <x v="1"/>
    <x v="0"/>
    <x v="209"/>
    <x v="29"/>
    <x v="263"/>
    <x v="3"/>
    <s v="OFF-PA-10002713"/>
    <x v="1"/>
    <x v="10"/>
    <s v="Adams Phone Message Book, 200 Message Capacity, 8 1/16” x 11”"/>
    <n v="48.16"/>
    <n v="7"/>
    <n v="0"/>
    <n v="22.153599999999997"/>
  </r>
  <r>
    <n v="2284"/>
    <s v="CA-2012-153108"/>
    <x v="1"/>
    <x v="616"/>
    <d v="2012-03-09T00:00:00"/>
    <s v="Standard Class"/>
    <s v="SF-20200"/>
    <s v="Sarah Foster"/>
    <x v="0"/>
    <x v="0"/>
    <x v="296"/>
    <x v="14"/>
    <x v="37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x v="0"/>
    <x v="296"/>
    <x v="14"/>
    <x v="372"/>
    <x v="2"/>
    <s v="OFF-AP-10002222"/>
    <x v="1"/>
    <x v="9"/>
    <s v="Staples"/>
    <n v="60.69"/>
    <n v="7"/>
    <n v="0"/>
    <n v="16.386300000000002"/>
  </r>
  <r>
    <n v="2286"/>
    <s v="CA-2013-112676"/>
    <x v="0"/>
    <x v="465"/>
    <d v="2013-05-09T00:00:00"/>
    <s v="First Class"/>
    <s v="PJ-18835"/>
    <s v="Patrick Jones"/>
    <x v="1"/>
    <x v="0"/>
    <x v="87"/>
    <x v="18"/>
    <x v="108"/>
    <x v="0"/>
    <s v="OFF-PA-10003971"/>
    <x v="1"/>
    <x v="10"/>
    <s v="Xerox 1965"/>
    <n v="14.352000000000002"/>
    <n v="3"/>
    <n v="0.2"/>
    <n v="5.2026000000000003"/>
  </r>
  <r>
    <n v="2287"/>
    <s v="CA-2014-165687"/>
    <x v="3"/>
    <x v="701"/>
    <d v="2014-11-24T00:00:00"/>
    <s v="Standard Class"/>
    <s v="CS-12355"/>
    <s v="Christine Sundaresam"/>
    <x v="0"/>
    <x v="0"/>
    <x v="127"/>
    <x v="17"/>
    <x v="269"/>
    <x v="0"/>
    <s v="OFF-AP-10004036"/>
    <x v="1"/>
    <x v="9"/>
    <s v="Bionaire 99.97% HEPA Air Cleaner"/>
    <n v="35.04"/>
    <n v="2"/>
    <n v="0"/>
    <n v="12.263999999999999"/>
  </r>
  <r>
    <n v="2288"/>
    <s v="US-2014-112928"/>
    <x v="3"/>
    <x v="702"/>
    <d v="2014-06-06T00:00:00"/>
    <s v="Second Class"/>
    <s v="BB-10990"/>
    <s v="Barry Blumstein"/>
    <x v="1"/>
    <x v="0"/>
    <x v="167"/>
    <x v="24"/>
    <x v="213"/>
    <x v="3"/>
    <s v="OFF-AP-10002287"/>
    <x v="1"/>
    <x v="9"/>
    <s v="Eureka Sanitaire  Multi-Pro Heavy-Duty Upright, Disposable Bags"/>
    <n v="17.480000000000004"/>
    <n v="5"/>
    <n v="0.2"/>
    <n v="1.3109999999999999"/>
  </r>
  <r>
    <n v="2289"/>
    <s v="CA-2014-143343"/>
    <x v="3"/>
    <x v="193"/>
    <d v="2014-06-14T00:00:00"/>
    <s v="First Class"/>
    <s v="BW-11200"/>
    <s v="Ben Wallace"/>
    <x v="0"/>
    <x v="0"/>
    <x v="1"/>
    <x v="1"/>
    <x v="3"/>
    <x v="1"/>
    <s v="OFF-AR-10002375"/>
    <x v="1"/>
    <x v="6"/>
    <s v="Newell 351"/>
    <n v="16.399999999999999"/>
    <n v="5"/>
    <n v="0"/>
    <n v="4.7559999999999985"/>
  </r>
  <r>
    <n v="2290"/>
    <s v="CA-2014-115154"/>
    <x v="3"/>
    <x v="703"/>
    <d v="2014-01-12T00:00:00"/>
    <s v="First Class"/>
    <s v="RS-19420"/>
    <s v="Ricardo Sperren"/>
    <x v="1"/>
    <x v="0"/>
    <x v="4"/>
    <x v="4"/>
    <x v="60"/>
    <x v="1"/>
    <s v="FUR-TA-10001950"/>
    <x v="0"/>
    <x v="3"/>
    <s v="Balt Solid Wood Round Tables"/>
    <n v="892.98"/>
    <n v="2"/>
    <n v="0"/>
    <n v="80.368200000000002"/>
  </r>
  <r>
    <n v="2291"/>
    <s v="CA-2012-149342"/>
    <x v="1"/>
    <x v="704"/>
    <d v="2012-04-25T00:00:00"/>
    <s v="Standard Class"/>
    <s v="TS-21160"/>
    <s v="Theresa Swint"/>
    <x v="1"/>
    <x v="0"/>
    <x v="38"/>
    <x v="32"/>
    <x v="112"/>
    <x v="0"/>
    <s v="TEC-PH-10001557"/>
    <x v="2"/>
    <x v="7"/>
    <s v="Pyle PMP37LED"/>
    <n v="287.96999999999997"/>
    <n v="3"/>
    <n v="0"/>
    <n v="77.751899999999992"/>
  </r>
  <r>
    <n v="2292"/>
    <s v="CA-2012-149342"/>
    <x v="1"/>
    <x v="704"/>
    <d v="2012-04-25T00:00:00"/>
    <s v="Standard Class"/>
    <s v="TS-21160"/>
    <s v="Theresa Swint"/>
    <x v="1"/>
    <x v="0"/>
    <x v="38"/>
    <x v="32"/>
    <x v="112"/>
    <x v="0"/>
    <s v="FUR-FU-10002937"/>
    <x v="0"/>
    <x v="5"/>
    <s v="GE 48&quot; Fluorescent Tube, Cool White Energy Saver, 34 Watts, 30/Box"/>
    <n v="595.38"/>
    <n v="6"/>
    <n v="0"/>
    <n v="297.69"/>
  </r>
  <r>
    <n v="2293"/>
    <s v="CA-2012-149342"/>
    <x v="1"/>
    <x v="704"/>
    <d v="2012-04-25T00:00:00"/>
    <s v="Standard Class"/>
    <s v="TS-21160"/>
    <s v="Theresa Swint"/>
    <x v="1"/>
    <x v="0"/>
    <x v="38"/>
    <x v="32"/>
    <x v="112"/>
    <x v="0"/>
    <s v="OFF-PA-10001166"/>
    <x v="1"/>
    <x v="10"/>
    <s v="Xerox 2"/>
    <n v="12.96"/>
    <n v="2"/>
    <n v="0"/>
    <n v="6.2208000000000006"/>
  </r>
  <r>
    <n v="2294"/>
    <s v="CA-2012-130995"/>
    <x v="1"/>
    <x v="549"/>
    <d v="2012-11-06T00:00:00"/>
    <s v="Standard Class"/>
    <s v="QJ-19255"/>
    <s v="Quincy Jones"/>
    <x v="1"/>
    <x v="0"/>
    <x v="20"/>
    <x v="15"/>
    <x v="29"/>
    <x v="3"/>
    <s v="TEC-PH-10000347"/>
    <x v="2"/>
    <x v="7"/>
    <s v="Cush Cases Heavy Duty Rugged Cover Case for Samsung Galaxy S5 - Purple"/>
    <n v="4.95"/>
    <n v="1"/>
    <n v="0"/>
    <n v="1.3365"/>
  </r>
  <r>
    <n v="2295"/>
    <s v="CA-2014-127929"/>
    <x v="3"/>
    <x v="331"/>
    <d v="2014-12-28T00:00:00"/>
    <s v="Standard Class"/>
    <s v="FM-14215"/>
    <s v="Filia McAdams"/>
    <x v="1"/>
    <x v="0"/>
    <x v="209"/>
    <x v="29"/>
    <x v="263"/>
    <x v="3"/>
    <s v="FUR-FU-10003708"/>
    <x v="0"/>
    <x v="5"/>
    <s v="Tenex Traditional Chairmats for Medium Pile Carpet, Standard Lip, 36&quot; x 48&quot;"/>
    <n v="181.95"/>
    <n v="3"/>
    <n v="0"/>
    <n v="38.209499999999998"/>
  </r>
  <r>
    <n v="2296"/>
    <s v="CA-2012-113145"/>
    <x v="1"/>
    <x v="549"/>
    <d v="2012-11-05T00:00:00"/>
    <s v="Standard Class"/>
    <s v="VD-21670"/>
    <s v="Valerie Dominguez"/>
    <x v="0"/>
    <x v="0"/>
    <x v="20"/>
    <x v="15"/>
    <x v="164"/>
    <x v="3"/>
    <s v="OFF-PA-10002659"/>
    <x v="1"/>
    <x v="10"/>
    <s v="Avoid Verbal Orders Carbonless Minifold Book"/>
    <n v="13.52"/>
    <n v="4"/>
    <n v="0"/>
    <n v="6.219199999999999"/>
  </r>
  <r>
    <n v="2297"/>
    <s v="CA-2012-113145"/>
    <x v="1"/>
    <x v="549"/>
    <d v="2012-11-05T00:00:00"/>
    <s v="Standard Class"/>
    <s v="VD-21670"/>
    <s v="Valerie Dominguez"/>
    <x v="0"/>
    <x v="0"/>
    <x v="20"/>
    <x v="15"/>
    <x v="164"/>
    <x v="3"/>
    <s v="FUR-FU-10000965"/>
    <x v="0"/>
    <x v="5"/>
    <s v="Howard Miller 11-1/2&quot; Diameter Ridgewood Wall Clock"/>
    <n v="259.7"/>
    <n v="5"/>
    <n v="0"/>
    <n v="106.477"/>
  </r>
  <r>
    <n v="2298"/>
    <s v="CA-2012-113145"/>
    <x v="1"/>
    <x v="549"/>
    <d v="2012-11-05T00:00:00"/>
    <s v="Standard Class"/>
    <s v="VD-21670"/>
    <s v="Valerie Dominguez"/>
    <x v="0"/>
    <x v="0"/>
    <x v="20"/>
    <x v="15"/>
    <x v="164"/>
    <x v="3"/>
    <s v="TEC-PH-10001527"/>
    <x v="2"/>
    <x v="7"/>
    <s v="Plantronics MX500i Earset"/>
    <n v="42.95"/>
    <n v="1"/>
    <n v="0"/>
    <n v="1.2884999999999991"/>
  </r>
  <r>
    <n v="2299"/>
    <s v="CA-2012-113145"/>
    <x v="1"/>
    <x v="549"/>
    <d v="2012-11-05T00:00:00"/>
    <s v="Standard Class"/>
    <s v="VD-21670"/>
    <s v="Valerie Dominguez"/>
    <x v="0"/>
    <x v="0"/>
    <x v="20"/>
    <x v="15"/>
    <x v="164"/>
    <x v="3"/>
    <s v="TEC-AC-10001838"/>
    <x v="2"/>
    <x v="11"/>
    <s v="Razer Tiamat Over Ear 7.1 Surround Sound PC Gaming Headset"/>
    <n v="1399.93"/>
    <n v="7"/>
    <n v="0"/>
    <n v="601.96990000000005"/>
  </r>
  <r>
    <n v="2300"/>
    <s v="CA-2012-113145"/>
    <x v="1"/>
    <x v="549"/>
    <d v="2012-11-05T00:00:00"/>
    <s v="Standard Class"/>
    <s v="VD-21670"/>
    <s v="Valerie Dominguez"/>
    <x v="0"/>
    <x v="0"/>
    <x v="20"/>
    <x v="15"/>
    <x v="164"/>
    <x v="3"/>
    <s v="TEC-PH-10002597"/>
    <x v="2"/>
    <x v="7"/>
    <s v="Xblue XB-1670-86 X16 Small Office Telephone - Titanium"/>
    <n v="503.96"/>
    <n v="4"/>
    <n v="0"/>
    <n v="125.99000000000001"/>
  </r>
  <r>
    <n v="2301"/>
    <s v="CA-2011-162362"/>
    <x v="2"/>
    <x v="687"/>
    <d v="2011-11-18T00:00:00"/>
    <s v="Standard Class"/>
    <s v="JL-15505"/>
    <s v="Jeremy Lonsdale"/>
    <x v="0"/>
    <x v="0"/>
    <x v="297"/>
    <x v="12"/>
    <x v="373"/>
    <x v="2"/>
    <s v="OFF-BI-10000756"/>
    <x v="1"/>
    <x v="8"/>
    <s v="Storex DuraTech Recycled Plastic Frosted Binders"/>
    <n v="12.72"/>
    <n v="3"/>
    <n v="0"/>
    <n v="6.36"/>
  </r>
  <r>
    <n v="2302"/>
    <s v="CA-2011-162362"/>
    <x v="2"/>
    <x v="687"/>
    <d v="2011-11-18T00:00:00"/>
    <s v="Standard Class"/>
    <s v="JL-15505"/>
    <s v="Jeremy Lonsdale"/>
    <x v="0"/>
    <x v="0"/>
    <x v="297"/>
    <x v="12"/>
    <x v="373"/>
    <x v="2"/>
    <s v="OFF-BI-10000546"/>
    <x v="1"/>
    <x v="8"/>
    <s v="Avery Durable Binders"/>
    <n v="11.52"/>
    <n v="4"/>
    <n v="0"/>
    <n v="5.6448"/>
  </r>
  <r>
    <n v="2303"/>
    <s v="CA-2013-106558"/>
    <x v="0"/>
    <x v="327"/>
    <d v="2013-01-21T00:00:00"/>
    <s v="Standard Class"/>
    <s v="DL-13495"/>
    <s v="Dionis Lloyd"/>
    <x v="1"/>
    <x v="0"/>
    <x v="38"/>
    <x v="32"/>
    <x v="112"/>
    <x v="0"/>
    <s v="TEC-AC-10001142"/>
    <x v="2"/>
    <x v="11"/>
    <s v="First Data FD10 PIN Pad"/>
    <n v="316"/>
    <n v="4"/>
    <n v="0"/>
    <n v="31.599999999999966"/>
  </r>
  <r>
    <n v="2304"/>
    <s v="CA-2014-157931"/>
    <x v="3"/>
    <x v="697"/>
    <d v="2014-09-23T00:00:00"/>
    <s v="Second Class"/>
    <s v="MO-17800"/>
    <s v="Meg O'Connel"/>
    <x v="2"/>
    <x v="0"/>
    <x v="185"/>
    <x v="32"/>
    <x v="235"/>
    <x v="0"/>
    <s v="FUR-CH-10000785"/>
    <x v="0"/>
    <x v="1"/>
    <s v="Global Ergonomic Managers Chair"/>
    <n v="723.92"/>
    <n v="4"/>
    <n v="0"/>
    <n v="188.2192"/>
  </r>
  <r>
    <n v="2305"/>
    <s v="CA-2014-157931"/>
    <x v="3"/>
    <x v="697"/>
    <d v="2014-09-23T00:00:00"/>
    <s v="Second Class"/>
    <s v="MO-17800"/>
    <s v="Meg O'Connel"/>
    <x v="2"/>
    <x v="0"/>
    <x v="185"/>
    <x v="32"/>
    <x v="235"/>
    <x v="0"/>
    <s v="OFF-PA-10000474"/>
    <x v="1"/>
    <x v="10"/>
    <s v="Staples"/>
    <n v="106.32"/>
    <n v="3"/>
    <n v="0"/>
    <n v="49.970399999999991"/>
  </r>
  <r>
    <n v="2306"/>
    <s v="CA-2013-115574"/>
    <x v="0"/>
    <x v="443"/>
    <d v="2013-12-25T00:00:00"/>
    <s v="First Class"/>
    <s v="BP-11185"/>
    <s v="Ben Peterman"/>
    <x v="1"/>
    <x v="0"/>
    <x v="22"/>
    <x v="10"/>
    <x v="36"/>
    <x v="2"/>
    <s v="FUR-BO-10003441"/>
    <x v="0"/>
    <x v="0"/>
    <s v="Bush Westfield Collection Bookcases, Fully Assembled"/>
    <n v="141.37199999999999"/>
    <n v="2"/>
    <n v="0.3"/>
    <n v="-14.137200000000014"/>
  </r>
  <r>
    <n v="2307"/>
    <s v="CA-2012-160794"/>
    <x v="1"/>
    <x v="705"/>
    <d v="2012-08-08T00:00:00"/>
    <s v="First Class"/>
    <s v="MS-17980"/>
    <s v="Michael Stewart"/>
    <x v="1"/>
    <x v="0"/>
    <x v="12"/>
    <x v="5"/>
    <x v="16"/>
    <x v="2"/>
    <s v="OFF-PA-10004156"/>
    <x v="1"/>
    <x v="10"/>
    <s v="Xerox 188"/>
    <n v="27.216000000000001"/>
    <n v="3"/>
    <n v="0.2"/>
    <n v="9.8657999999999983"/>
  </r>
  <r>
    <n v="2308"/>
    <s v="CA-2014-116225"/>
    <x v="3"/>
    <x v="60"/>
    <d v="2014-11-10T00:00:00"/>
    <s v="Standard Class"/>
    <s v="SV-20935"/>
    <s v="Susan Vittorini"/>
    <x v="0"/>
    <x v="0"/>
    <x v="20"/>
    <x v="15"/>
    <x v="29"/>
    <x v="3"/>
    <s v="TEC-AC-10001432"/>
    <x v="2"/>
    <x v="11"/>
    <s v="Enermax Aurora Lite Keyboard"/>
    <n v="390.75"/>
    <n v="5"/>
    <n v="0"/>
    <n v="171.93000000000006"/>
  </r>
  <r>
    <n v="2309"/>
    <s v="US-2014-120418"/>
    <x v="3"/>
    <x v="532"/>
    <d v="2014-06-13T00:00:00"/>
    <s v="First Class"/>
    <s v="BC-11125"/>
    <s v="Becky Castell"/>
    <x v="2"/>
    <x v="0"/>
    <x v="97"/>
    <x v="16"/>
    <x v="344"/>
    <x v="1"/>
    <s v="FUR-CH-10001394"/>
    <x v="0"/>
    <x v="1"/>
    <s v="Global Leather Executive Chair"/>
    <n v="280.79200000000003"/>
    <n v="1"/>
    <n v="0.2"/>
    <n v="35.098999999999961"/>
  </r>
  <r>
    <n v="2310"/>
    <s v="US-2014-120418"/>
    <x v="3"/>
    <x v="532"/>
    <d v="2014-06-13T00:00:00"/>
    <s v="First Class"/>
    <s v="BC-11125"/>
    <s v="Becky Castell"/>
    <x v="2"/>
    <x v="0"/>
    <x v="97"/>
    <x v="16"/>
    <x v="344"/>
    <x v="1"/>
    <s v="OFF-ST-10002370"/>
    <x v="1"/>
    <x v="4"/>
    <s v="Sortfiler Multipurpose Personal File Organizer, Black"/>
    <n v="68.448000000000008"/>
    <n v="4"/>
    <n v="0.2"/>
    <n v="7.7003999999999948"/>
  </r>
  <r>
    <n v="2311"/>
    <s v="US-2014-120418"/>
    <x v="3"/>
    <x v="532"/>
    <d v="2014-06-13T00:00:00"/>
    <s v="First Class"/>
    <s v="BC-11125"/>
    <s v="Becky Castell"/>
    <x v="2"/>
    <x v="0"/>
    <x v="97"/>
    <x v="16"/>
    <x v="344"/>
    <x v="1"/>
    <s v="OFF-AR-10002956"/>
    <x v="1"/>
    <x v="6"/>
    <s v="Boston 16801 Nautilus Battery Pencil Sharpener"/>
    <n v="88.04"/>
    <n v="5"/>
    <n v="0.2"/>
    <n v="6.602999999999998"/>
  </r>
  <r>
    <n v="2312"/>
    <s v="US-2014-120418"/>
    <x v="3"/>
    <x v="532"/>
    <d v="2014-06-13T00:00:00"/>
    <s v="First Class"/>
    <s v="BC-11125"/>
    <s v="Becky Castell"/>
    <x v="2"/>
    <x v="0"/>
    <x v="97"/>
    <x v="16"/>
    <x v="344"/>
    <x v="1"/>
    <s v="OFF-AR-10001955"/>
    <x v="1"/>
    <x v="6"/>
    <s v="Newell 319"/>
    <n v="15.872"/>
    <n v="1"/>
    <n v="0.2"/>
    <n v="1.9839999999999982"/>
  </r>
  <r>
    <n v="2313"/>
    <s v="US-2014-120418"/>
    <x v="3"/>
    <x v="532"/>
    <d v="2014-06-13T00:00:00"/>
    <s v="First Class"/>
    <s v="BC-11125"/>
    <s v="Becky Castell"/>
    <x v="2"/>
    <x v="0"/>
    <x v="97"/>
    <x v="16"/>
    <x v="344"/>
    <x v="1"/>
    <s v="OFF-ST-10001809"/>
    <x v="1"/>
    <x v="4"/>
    <s v="Fellowes Officeware Wire Shelving"/>
    <n v="215.59200000000001"/>
    <n v="3"/>
    <n v="0.2"/>
    <n v="-48.508200000000009"/>
  </r>
  <r>
    <n v="2314"/>
    <s v="CA-2014-122035"/>
    <x v="3"/>
    <x v="228"/>
    <d v="2014-07-26T00:00:00"/>
    <s v="Standard Class"/>
    <s v="EM-13825"/>
    <s v="Elizabeth Moffitt"/>
    <x v="1"/>
    <x v="0"/>
    <x v="298"/>
    <x v="44"/>
    <x v="374"/>
    <x v="2"/>
    <s v="OFF-LA-10004093"/>
    <x v="1"/>
    <x v="2"/>
    <s v="Avery 486"/>
    <n v="14.62"/>
    <n v="2"/>
    <n v="0"/>
    <n v="6.8713999999999995"/>
  </r>
  <r>
    <n v="2315"/>
    <s v="CA-2014-122035"/>
    <x v="3"/>
    <x v="228"/>
    <d v="2014-07-26T00:00:00"/>
    <s v="Standard Class"/>
    <s v="EM-13825"/>
    <s v="Elizabeth Moffitt"/>
    <x v="1"/>
    <x v="0"/>
    <x v="298"/>
    <x v="44"/>
    <x v="374"/>
    <x v="2"/>
    <s v="OFF-AP-10002118"/>
    <x v="1"/>
    <x v="9"/>
    <s v="1.7 Cubic Foot Compact &quot;Cube&quot; Office Refrigerators"/>
    <n v="416.32"/>
    <n v="2"/>
    <n v="0"/>
    <n v="112.40640000000002"/>
  </r>
  <r>
    <n v="2316"/>
    <s v="CA-2014-122035"/>
    <x v="3"/>
    <x v="228"/>
    <d v="2014-07-26T00:00:00"/>
    <s v="Standard Class"/>
    <s v="EM-13825"/>
    <s v="Elizabeth Moffitt"/>
    <x v="1"/>
    <x v="0"/>
    <x v="298"/>
    <x v="44"/>
    <x v="374"/>
    <x v="2"/>
    <s v="OFF-BI-10000404"/>
    <x v="1"/>
    <x v="8"/>
    <s v="Avery Printable Repositionable Plastic Tabs"/>
    <n v="43"/>
    <n v="5"/>
    <n v="0"/>
    <n v="20.21"/>
  </r>
  <r>
    <n v="2317"/>
    <s v="CA-2014-122035"/>
    <x v="3"/>
    <x v="228"/>
    <d v="2014-07-26T00:00:00"/>
    <s v="Standard Class"/>
    <s v="EM-13825"/>
    <s v="Elizabeth Moffitt"/>
    <x v="1"/>
    <x v="0"/>
    <x v="298"/>
    <x v="44"/>
    <x v="374"/>
    <x v="2"/>
    <s v="FUR-CH-10003833"/>
    <x v="0"/>
    <x v="1"/>
    <s v="Novimex Fabric Task Chair"/>
    <n v="182.94"/>
    <n v="3"/>
    <n v="0"/>
    <n v="27.440999999999995"/>
  </r>
  <r>
    <n v="2318"/>
    <s v="CA-2014-122035"/>
    <x v="3"/>
    <x v="228"/>
    <d v="2014-07-26T00:00:00"/>
    <s v="Standard Class"/>
    <s v="EM-13825"/>
    <s v="Elizabeth Moffitt"/>
    <x v="1"/>
    <x v="0"/>
    <x v="298"/>
    <x v="44"/>
    <x v="374"/>
    <x v="2"/>
    <s v="OFF-BI-10002072"/>
    <x v="1"/>
    <x v="8"/>
    <s v="Cardinal Slant-D Ring Binders"/>
    <n v="60.83"/>
    <n v="7"/>
    <n v="0"/>
    <n v="30.414999999999999"/>
  </r>
  <r>
    <n v="2319"/>
    <s v="CA-2014-122035"/>
    <x v="3"/>
    <x v="228"/>
    <d v="2014-07-26T00:00:00"/>
    <s v="Standard Class"/>
    <s v="EM-13825"/>
    <s v="Elizabeth Moffitt"/>
    <x v="1"/>
    <x v="0"/>
    <x v="298"/>
    <x v="44"/>
    <x v="374"/>
    <x v="2"/>
    <s v="TEC-AC-10003095"/>
    <x v="2"/>
    <x v="11"/>
    <s v="Logitech G35 7.1-Channel Surround Sound Headset"/>
    <n v="389.97"/>
    <n v="3"/>
    <n v="0"/>
    <n v="132.58980000000003"/>
  </r>
  <r>
    <n v="2320"/>
    <s v="CA-2012-117828"/>
    <x v="1"/>
    <x v="706"/>
    <d v="2012-12-26T00:00:00"/>
    <s v="First Class"/>
    <s v="BD-11500"/>
    <s v="Bradley Drucker"/>
    <x v="0"/>
    <x v="0"/>
    <x v="102"/>
    <x v="17"/>
    <x v="195"/>
    <x v="0"/>
    <s v="OFF-AP-10001563"/>
    <x v="1"/>
    <x v="9"/>
    <s v="Belkin Premiere Surge Master II 8-outlet surge protector"/>
    <n v="194.32"/>
    <n v="4"/>
    <n v="0"/>
    <n v="56.352799999999974"/>
  </r>
  <r>
    <n v="2321"/>
    <s v="CA-2014-165491"/>
    <x v="3"/>
    <x v="177"/>
    <d v="2014-03-25T00:00:00"/>
    <s v="Standard Class"/>
    <s v="HW-14935"/>
    <s v="Helen Wasserman"/>
    <x v="1"/>
    <x v="0"/>
    <x v="4"/>
    <x v="4"/>
    <x v="60"/>
    <x v="1"/>
    <s v="TEC-AC-10000358"/>
    <x v="2"/>
    <x v="11"/>
    <s v="Imation Secure Drive + Hardware Encrypted USB flash drive - 16 GB"/>
    <n v="265.93"/>
    <n v="7"/>
    <n v="0"/>
    <n v="63.8232"/>
  </r>
  <r>
    <n v="2322"/>
    <s v="CA-2012-109470"/>
    <x v="1"/>
    <x v="620"/>
    <d v="2013-01-03T00:00:00"/>
    <s v="Second Class"/>
    <s v="KC-16255"/>
    <s v="Karen Carlisle"/>
    <x v="1"/>
    <x v="0"/>
    <x v="0"/>
    <x v="0"/>
    <x v="0"/>
    <x v="0"/>
    <s v="OFF-BI-10004492"/>
    <x v="1"/>
    <x v="8"/>
    <s v="Tuf-Vin Binders"/>
    <n v="94.74"/>
    <n v="3"/>
    <n v="0"/>
    <n v="44.527799999999992"/>
  </r>
  <r>
    <n v="2323"/>
    <s v="CA-2012-109470"/>
    <x v="1"/>
    <x v="620"/>
    <d v="2013-01-03T00:00:00"/>
    <s v="Second Class"/>
    <s v="KC-16255"/>
    <s v="Karen Carlisle"/>
    <x v="1"/>
    <x v="0"/>
    <x v="0"/>
    <x v="0"/>
    <x v="0"/>
    <x v="0"/>
    <s v="OFF-BI-10001072"/>
    <x v="1"/>
    <x v="8"/>
    <s v="GBC Clear Cover, 8-1/2 x 11, unpunched, 25 covers per pack"/>
    <n v="60.64"/>
    <n v="4"/>
    <n v="0"/>
    <n v="27.894399999999997"/>
  </r>
  <r>
    <n v="2324"/>
    <s v="CA-2012-109470"/>
    <x v="1"/>
    <x v="620"/>
    <d v="2013-01-03T00:00:00"/>
    <s v="Second Class"/>
    <s v="KC-16255"/>
    <s v="Karen Carlisle"/>
    <x v="1"/>
    <x v="0"/>
    <x v="0"/>
    <x v="0"/>
    <x v="0"/>
    <x v="0"/>
    <s v="OFF-BI-10003707"/>
    <x v="1"/>
    <x v="8"/>
    <s v="Aluminum Screw Posts"/>
    <n v="76.3"/>
    <n v="5"/>
    <n v="0"/>
    <n v="38.15"/>
  </r>
  <r>
    <n v="2325"/>
    <s v="CA-2012-109470"/>
    <x v="1"/>
    <x v="620"/>
    <d v="2013-01-03T00:00:00"/>
    <s v="Second Class"/>
    <s v="KC-16255"/>
    <s v="Karen Carlisle"/>
    <x v="1"/>
    <x v="0"/>
    <x v="0"/>
    <x v="0"/>
    <x v="0"/>
    <x v="0"/>
    <s v="OFF-BI-10000977"/>
    <x v="1"/>
    <x v="8"/>
    <s v="Ibico Plastic Spiral Binding Combs"/>
    <n v="364.79999999999995"/>
    <n v="12"/>
    <n v="0"/>
    <n v="167.80799999999999"/>
  </r>
  <r>
    <n v="2326"/>
    <s v="CA-2012-105102"/>
    <x v="1"/>
    <x v="426"/>
    <d v="2012-09-19T00:00:00"/>
    <s v="Second Class"/>
    <s v="BM-11575"/>
    <s v="Brendan Murry"/>
    <x v="1"/>
    <x v="0"/>
    <x v="20"/>
    <x v="15"/>
    <x v="45"/>
    <x v="3"/>
    <s v="OFF-BI-10002082"/>
    <x v="1"/>
    <x v="8"/>
    <s v="GBC Twin Loop Wire Binding Elements"/>
    <n v="79.872000000000014"/>
    <n v="3"/>
    <n v="0.2"/>
    <n v="29.951999999999998"/>
  </r>
  <r>
    <n v="2327"/>
    <s v="CA-2012-105102"/>
    <x v="1"/>
    <x v="426"/>
    <d v="2012-09-19T00:00:00"/>
    <s v="Second Class"/>
    <s v="BM-11575"/>
    <s v="Brendan Murry"/>
    <x v="1"/>
    <x v="0"/>
    <x v="20"/>
    <x v="15"/>
    <x v="45"/>
    <x v="3"/>
    <s v="FUR-BO-10004709"/>
    <x v="0"/>
    <x v="0"/>
    <s v="Bush Westfield Collection Bookcases, Medium Cherry Finish"/>
    <n v="46.384"/>
    <n v="1"/>
    <n v="0.2"/>
    <n v="1.1596000000000011"/>
  </r>
  <r>
    <n v="2328"/>
    <s v="CA-2012-105102"/>
    <x v="1"/>
    <x v="426"/>
    <d v="2012-09-19T00:00:00"/>
    <s v="Second Class"/>
    <s v="BM-11575"/>
    <s v="Brendan Murry"/>
    <x v="1"/>
    <x v="0"/>
    <x v="20"/>
    <x v="15"/>
    <x v="45"/>
    <x v="3"/>
    <s v="OFF-PA-10002365"/>
    <x v="1"/>
    <x v="10"/>
    <s v="Xerox 1967"/>
    <n v="12.96"/>
    <n v="2"/>
    <n v="0"/>
    <n v="6.2208000000000006"/>
  </r>
  <r>
    <n v="2329"/>
    <s v="CA-2014-138422"/>
    <x v="3"/>
    <x v="397"/>
    <d v="2014-09-27T00:00:00"/>
    <s v="First Class"/>
    <s v="KN-16705"/>
    <s v="Kristina Nunn"/>
    <x v="2"/>
    <x v="0"/>
    <x v="299"/>
    <x v="22"/>
    <x v="375"/>
    <x v="1"/>
    <s v="OFF-EN-10004147"/>
    <x v="1"/>
    <x v="12"/>
    <s v="Wausau Papers Astrobrights Colored Envelopes"/>
    <n v="14.352000000000002"/>
    <n v="3"/>
    <n v="0.2"/>
    <n v="5.2026000000000003"/>
  </r>
  <r>
    <n v="2330"/>
    <s v="US-2012-147739"/>
    <x v="1"/>
    <x v="707"/>
    <d v="2012-12-29T00:00:00"/>
    <s v="Standard Class"/>
    <s v="JD-16150"/>
    <s v="Justin Deggeller"/>
    <x v="1"/>
    <x v="0"/>
    <x v="10"/>
    <x v="9"/>
    <x v="11"/>
    <x v="3"/>
    <s v="FUR-FU-10001468"/>
    <x v="0"/>
    <x v="5"/>
    <s v="Tenex Antistatic Computer Chair Mats"/>
    <n v="547.13599999999997"/>
    <n v="4"/>
    <n v="0.2"/>
    <n v="-68.392000000000053"/>
  </r>
  <r>
    <n v="2331"/>
    <s v="CA-2013-155187"/>
    <x v="0"/>
    <x v="446"/>
    <d v="2013-09-27T00:00:00"/>
    <s v="Second Class"/>
    <s v="LA-16780"/>
    <s v="Laura Armstrong"/>
    <x v="1"/>
    <x v="0"/>
    <x v="1"/>
    <x v="1"/>
    <x v="25"/>
    <x v="1"/>
    <s v="OFF-ST-10000642"/>
    <x v="1"/>
    <x v="4"/>
    <s v="Tennsco Lockers, Gray"/>
    <n v="41.96"/>
    <n v="2"/>
    <n v="0"/>
    <n v="2.9371999999999971"/>
  </r>
  <r>
    <n v="2332"/>
    <s v="CA-2013-155187"/>
    <x v="0"/>
    <x v="446"/>
    <d v="2013-09-27T00:00:00"/>
    <s v="Second Class"/>
    <s v="LA-16780"/>
    <s v="Laura Armstrong"/>
    <x v="1"/>
    <x v="0"/>
    <x v="1"/>
    <x v="1"/>
    <x v="25"/>
    <x v="1"/>
    <s v="OFF-PA-10000380"/>
    <x v="1"/>
    <x v="10"/>
    <s v="REDIFORM Incoming/Outgoing Call Register, 11&quot; X 8 1/2&quot;, 100 Messages"/>
    <n v="41.7"/>
    <n v="5"/>
    <n v="0"/>
    <n v="20.85"/>
  </r>
  <r>
    <n v="2333"/>
    <s v="CA-2014-169285"/>
    <x v="3"/>
    <x v="708"/>
    <d v="2014-03-26T00:00:00"/>
    <s v="Standard Class"/>
    <s v="RW-19690"/>
    <s v="Robert Waldorf"/>
    <x v="0"/>
    <x v="0"/>
    <x v="240"/>
    <x v="14"/>
    <x v="376"/>
    <x v="2"/>
    <s v="OFF-PA-10004071"/>
    <x v="1"/>
    <x v="10"/>
    <s v="Eaton Premium Continuous-Feed Paper, 25% Cotton, Letter Size, White, 1000 Shts/Box"/>
    <n v="277.39999999999998"/>
    <n v="5"/>
    <n v="0"/>
    <n v="133.15199999999999"/>
  </r>
  <r>
    <n v="2334"/>
    <s v="CA-2014-169285"/>
    <x v="3"/>
    <x v="708"/>
    <d v="2014-03-26T00:00:00"/>
    <s v="Standard Class"/>
    <s v="RW-19690"/>
    <s v="Robert Waldorf"/>
    <x v="0"/>
    <x v="0"/>
    <x v="240"/>
    <x v="14"/>
    <x v="376"/>
    <x v="2"/>
    <s v="OFF-PA-10004971"/>
    <x v="1"/>
    <x v="10"/>
    <s v="Xerox 196"/>
    <n v="5.78"/>
    <n v="1"/>
    <n v="0"/>
    <n v="2.8322000000000003"/>
  </r>
  <r>
    <n v="2335"/>
    <s v="CA-2011-140886"/>
    <x v="2"/>
    <x v="587"/>
    <d v="2011-10-04T00:00:00"/>
    <s v="Standard Class"/>
    <s v="KW-16570"/>
    <s v="Kelly Williams"/>
    <x v="0"/>
    <x v="0"/>
    <x v="300"/>
    <x v="18"/>
    <x v="377"/>
    <x v="0"/>
    <s v="OFF-AP-10000696"/>
    <x v="1"/>
    <x v="9"/>
    <s v="Holmes Odor Grabber"/>
    <n v="69.216000000000008"/>
    <n v="6"/>
    <n v="0.2"/>
    <n v="11.247599999999995"/>
  </r>
  <r>
    <n v="2336"/>
    <s v="CA-2014-152695"/>
    <x v="3"/>
    <x v="389"/>
    <d v="2014-12-11T00:00:00"/>
    <s v="Same Day"/>
    <s v="CC-12220"/>
    <s v="Chris Cortes"/>
    <x v="0"/>
    <x v="0"/>
    <x v="54"/>
    <x v="29"/>
    <x v="69"/>
    <x v="3"/>
    <s v="OFF-EN-10004030"/>
    <x v="1"/>
    <x v="12"/>
    <s v="Convenience Packs of Business Envelopes"/>
    <n v="10.86"/>
    <n v="3"/>
    <n v="0"/>
    <n v="5.1042000000000005"/>
  </r>
  <r>
    <n v="2337"/>
    <s v="CA-2014-152695"/>
    <x v="3"/>
    <x v="389"/>
    <d v="2014-12-11T00:00:00"/>
    <s v="Same Day"/>
    <s v="CC-12220"/>
    <s v="Chris Cortes"/>
    <x v="0"/>
    <x v="0"/>
    <x v="54"/>
    <x v="29"/>
    <x v="69"/>
    <x v="3"/>
    <s v="OFF-AP-10000026"/>
    <x v="1"/>
    <x v="9"/>
    <s v="Tripp Lite Isotel 6 Outlet Surge Protector with Fax/Modem Protection"/>
    <n v="426.78999999999996"/>
    <n v="7"/>
    <n v="0"/>
    <n v="123.76909999999995"/>
  </r>
  <r>
    <n v="2338"/>
    <s v="CA-2011-110639"/>
    <x v="2"/>
    <x v="709"/>
    <d v="2011-08-23T00:00:00"/>
    <s v="Same Day"/>
    <s v="RH-19495"/>
    <s v="Rick Hansen"/>
    <x v="0"/>
    <x v="0"/>
    <x v="20"/>
    <x v="15"/>
    <x v="29"/>
    <x v="3"/>
    <s v="OFF-PA-10003936"/>
    <x v="1"/>
    <x v="10"/>
    <s v="Xerox 1994"/>
    <n v="25.92"/>
    <n v="4"/>
    <n v="0"/>
    <n v="12.441600000000001"/>
  </r>
  <r>
    <n v="2339"/>
    <s v="CA-2011-110639"/>
    <x v="2"/>
    <x v="709"/>
    <d v="2011-08-23T00:00:00"/>
    <s v="Same Day"/>
    <s v="RH-19495"/>
    <s v="Rick Hansen"/>
    <x v="0"/>
    <x v="0"/>
    <x v="20"/>
    <x v="15"/>
    <x v="29"/>
    <x v="3"/>
    <s v="OFF-PA-10004530"/>
    <x v="1"/>
    <x v="10"/>
    <s v="Personal Creations Ink Jet Cards and Labels"/>
    <n v="45.92"/>
    <n v="4"/>
    <n v="0"/>
    <n v="22.500800000000002"/>
  </r>
  <r>
    <n v="2340"/>
    <s v="CA-2011-121727"/>
    <x v="2"/>
    <x v="710"/>
    <d v="2011-08-24T00:00:00"/>
    <s v="Standard Class"/>
    <s v="JK-15625"/>
    <s v="Jim Karlsson"/>
    <x v="0"/>
    <x v="0"/>
    <x v="38"/>
    <x v="24"/>
    <x v="47"/>
    <x v="3"/>
    <s v="OFF-AR-10004930"/>
    <x v="1"/>
    <x v="6"/>
    <s v="Turquoise Lead Holder with Pocket Clip"/>
    <n v="10.72"/>
    <n v="2"/>
    <n v="0.2"/>
    <n v="1.7419999999999987"/>
  </r>
  <r>
    <n v="2341"/>
    <s v="CA-2013-137736"/>
    <x v="0"/>
    <x v="338"/>
    <d v="2013-11-16T00:00:00"/>
    <s v="Standard Class"/>
    <s v="DC-13285"/>
    <s v="Debra Catini"/>
    <x v="0"/>
    <x v="0"/>
    <x v="131"/>
    <x v="32"/>
    <x v="166"/>
    <x v="0"/>
    <s v="OFF-AR-10004999"/>
    <x v="1"/>
    <x v="6"/>
    <s v="Newell 315"/>
    <n v="41.86"/>
    <n v="7"/>
    <n v="0"/>
    <n v="10.465"/>
  </r>
  <r>
    <n v="2342"/>
    <s v="US-2011-143231"/>
    <x v="2"/>
    <x v="520"/>
    <d v="2012-01-03T00:00:00"/>
    <s v="First Class"/>
    <s v="GM-14455"/>
    <s v="Gary Mitchum"/>
    <x v="2"/>
    <x v="0"/>
    <x v="47"/>
    <x v="31"/>
    <x v="117"/>
    <x v="3"/>
    <s v="FUR-FU-10002501"/>
    <x v="0"/>
    <x v="5"/>
    <s v="Nu-Dell Executive Frame"/>
    <n v="63.2"/>
    <n v="5"/>
    <n v="0"/>
    <n v="23.384"/>
  </r>
  <r>
    <n v="2343"/>
    <s v="US-2011-143231"/>
    <x v="2"/>
    <x v="520"/>
    <d v="2012-01-03T00:00:00"/>
    <s v="First Class"/>
    <s v="GM-14455"/>
    <s v="Gary Mitchum"/>
    <x v="2"/>
    <x v="0"/>
    <x v="47"/>
    <x v="31"/>
    <x v="117"/>
    <x v="3"/>
    <s v="TEC-AC-10000358"/>
    <x v="2"/>
    <x v="11"/>
    <s v="Imation Secure Drive + Hardware Encrypted USB flash drive - 16 GB"/>
    <n v="113.97"/>
    <n v="3"/>
    <n v="0"/>
    <n v="27.352799999999998"/>
  </r>
  <r>
    <n v="2344"/>
    <s v="US-2011-155894"/>
    <x v="2"/>
    <x v="711"/>
    <d v="2011-07-30T00:00:00"/>
    <s v="Second Class"/>
    <s v="CL-11890"/>
    <s v="Carl Ludwig"/>
    <x v="0"/>
    <x v="0"/>
    <x v="22"/>
    <x v="10"/>
    <x v="36"/>
    <x v="2"/>
    <s v="OFF-ST-10004804"/>
    <x v="1"/>
    <x v="4"/>
    <s v="Belkin 19&quot; Vented Equipment Shelf, Black"/>
    <n v="123.55199999999999"/>
    <n v="3"/>
    <n v="0.2"/>
    <n v="-29.343599999999995"/>
  </r>
  <r>
    <n v="2345"/>
    <s v="CA-2013-119025"/>
    <x v="0"/>
    <x v="712"/>
    <d v="2013-02-28T00:00:00"/>
    <s v="Standard Class"/>
    <s v="PV-18985"/>
    <s v="Paul Van Hugh"/>
    <x v="2"/>
    <x v="0"/>
    <x v="158"/>
    <x v="6"/>
    <x v="201"/>
    <x v="2"/>
    <s v="OFF-AP-10001205"/>
    <x v="1"/>
    <x v="9"/>
    <s v="Belkin 5 Outlet SurgeMaster Power Centers"/>
    <n v="490.32"/>
    <n v="9"/>
    <n v="0"/>
    <n v="137.28960000000004"/>
  </r>
  <r>
    <n v="2346"/>
    <s v="CA-2013-159373"/>
    <x v="0"/>
    <x v="69"/>
    <d v="2013-03-19T00:00:00"/>
    <s v="Standard Class"/>
    <s v="LT-17110"/>
    <s v="Liz Thompson"/>
    <x v="0"/>
    <x v="0"/>
    <x v="52"/>
    <x v="5"/>
    <x v="65"/>
    <x v="2"/>
    <s v="OFF-PA-10000659"/>
    <x v="1"/>
    <x v="10"/>
    <s v="TOPS Carbonless Receipt Book, Four 2-3/4 x 7-1/4 Money Receipts per Page"/>
    <n v="70.08"/>
    <n v="5"/>
    <n v="0.2"/>
    <n v="24.527999999999995"/>
  </r>
  <r>
    <n v="2347"/>
    <s v="CA-2013-159373"/>
    <x v="0"/>
    <x v="69"/>
    <d v="2013-03-19T00:00:00"/>
    <s v="Standard Class"/>
    <s v="LT-17110"/>
    <s v="Liz Thompson"/>
    <x v="0"/>
    <x v="0"/>
    <x v="52"/>
    <x v="5"/>
    <x v="65"/>
    <x v="2"/>
    <s v="OFF-BI-10004141"/>
    <x v="1"/>
    <x v="8"/>
    <s v="Insertable Tab Indexes For Data Binders"/>
    <n v="1.2719999999999998"/>
    <n v="2"/>
    <n v="0.8"/>
    <n v="-2.1624000000000012"/>
  </r>
  <r>
    <n v="2348"/>
    <s v="CA-2013-159373"/>
    <x v="0"/>
    <x v="69"/>
    <d v="2013-03-19T00:00:00"/>
    <s v="Standard Class"/>
    <s v="LT-17110"/>
    <s v="Liz Thompson"/>
    <x v="0"/>
    <x v="0"/>
    <x v="52"/>
    <x v="5"/>
    <x v="65"/>
    <x v="2"/>
    <s v="FUR-TA-10004619"/>
    <x v="0"/>
    <x v="3"/>
    <s v="Hon Non-Folding Utility Tables"/>
    <n v="557.58500000000004"/>
    <n v="5"/>
    <n v="0.3"/>
    <n v="0"/>
  </r>
  <r>
    <n v="2349"/>
    <s v="CA-2014-109701"/>
    <x v="3"/>
    <x v="574"/>
    <d v="2014-12-04T00:00:00"/>
    <s v="Same Day"/>
    <s v="AM-10360"/>
    <s v="Alice McCarthy"/>
    <x v="1"/>
    <x v="0"/>
    <x v="1"/>
    <x v="1"/>
    <x v="3"/>
    <x v="1"/>
    <s v="OFF-BI-10004187"/>
    <x v="1"/>
    <x v="8"/>
    <s v="Staples"/>
    <n v="9.0240000000000009"/>
    <n v="6"/>
    <n v="0.2"/>
    <n v="3.1583999999999985"/>
  </r>
  <r>
    <n v="2350"/>
    <s v="CA-2014-109701"/>
    <x v="3"/>
    <x v="574"/>
    <d v="2014-12-04T00:00:00"/>
    <s v="Same Day"/>
    <s v="AM-10360"/>
    <s v="Alice McCarthy"/>
    <x v="1"/>
    <x v="0"/>
    <x v="1"/>
    <x v="1"/>
    <x v="3"/>
    <x v="1"/>
    <s v="OFF-BI-10000632"/>
    <x v="1"/>
    <x v="8"/>
    <s v="Satellite Sectional Post Binders"/>
    <n v="69.456000000000003"/>
    <n v="2"/>
    <n v="0.2"/>
    <n v="22.573199999999996"/>
  </r>
  <r>
    <n v="2351"/>
    <s v="CA-2014-109701"/>
    <x v="3"/>
    <x v="574"/>
    <d v="2014-12-04T00:00:00"/>
    <s v="Same Day"/>
    <s v="AM-10360"/>
    <s v="Alice McCarthy"/>
    <x v="1"/>
    <x v="0"/>
    <x v="1"/>
    <x v="1"/>
    <x v="3"/>
    <x v="1"/>
    <s v="OFF-PA-10003724"/>
    <x v="1"/>
    <x v="10"/>
    <s v="Wirebound Message Book, 4 per Page"/>
    <n v="10.86"/>
    <n v="2"/>
    <n v="0"/>
    <n v="5.3213999999999997"/>
  </r>
  <r>
    <n v="2352"/>
    <s v="CA-2014-109701"/>
    <x v="3"/>
    <x v="574"/>
    <d v="2014-12-04T00:00:00"/>
    <s v="Same Day"/>
    <s v="AM-10360"/>
    <s v="Alice McCarthy"/>
    <x v="1"/>
    <x v="0"/>
    <x v="1"/>
    <x v="1"/>
    <x v="3"/>
    <x v="1"/>
    <s v="OFF-AP-10002765"/>
    <x v="1"/>
    <x v="9"/>
    <s v="Fellowes Advanced Computer Series Surge Protectors"/>
    <n v="79.47"/>
    <n v="3"/>
    <n v="0"/>
    <n v="22.251600000000003"/>
  </r>
  <r>
    <n v="2353"/>
    <s v="CA-2014-109701"/>
    <x v="3"/>
    <x v="574"/>
    <d v="2014-12-04T00:00:00"/>
    <s v="Same Day"/>
    <s v="AM-10360"/>
    <s v="Alice McCarthy"/>
    <x v="1"/>
    <x v="0"/>
    <x v="1"/>
    <x v="1"/>
    <x v="3"/>
    <x v="1"/>
    <s v="OFF-AR-10001868"/>
    <x v="1"/>
    <x v="6"/>
    <s v="Prang Dustless Chalk Sticks"/>
    <n v="10.08"/>
    <n v="6"/>
    <n v="0"/>
    <n v="5.04"/>
  </r>
  <r>
    <n v="2354"/>
    <s v="CA-2012-111514"/>
    <x v="1"/>
    <x v="284"/>
    <d v="2012-09-02T00:00:00"/>
    <s v="First Class"/>
    <s v="SC-20260"/>
    <s v="Scott Cohen"/>
    <x v="1"/>
    <x v="0"/>
    <x v="8"/>
    <x v="1"/>
    <x v="34"/>
    <x v="1"/>
    <s v="FUR-BO-10002545"/>
    <x v="0"/>
    <x v="0"/>
    <s v="Atlantic Metals Mobile 3-Shelf Bookcases, Custom Colors"/>
    <n v="1552.8309999999999"/>
    <n v="7"/>
    <n v="0.15"/>
    <n v="200.95460000000008"/>
  </r>
  <r>
    <n v="2355"/>
    <s v="CA-2012-111514"/>
    <x v="1"/>
    <x v="284"/>
    <d v="2012-09-02T00:00:00"/>
    <s v="First Class"/>
    <s v="SC-20260"/>
    <s v="Scott Cohen"/>
    <x v="1"/>
    <x v="0"/>
    <x v="8"/>
    <x v="1"/>
    <x v="34"/>
    <x v="1"/>
    <s v="OFF-BI-10002735"/>
    <x v="1"/>
    <x v="8"/>
    <s v="GBC Prestige Therm-A-Bind Covers"/>
    <n v="137.24"/>
    <n v="5"/>
    <n v="0.2"/>
    <n v="46.3185"/>
  </r>
  <r>
    <n v="2356"/>
    <s v="CA-2012-111514"/>
    <x v="1"/>
    <x v="284"/>
    <d v="2012-09-02T00:00:00"/>
    <s v="First Class"/>
    <s v="SC-20260"/>
    <s v="Scott Cohen"/>
    <x v="1"/>
    <x v="0"/>
    <x v="8"/>
    <x v="1"/>
    <x v="34"/>
    <x v="1"/>
    <s v="TEC-AC-10004864"/>
    <x v="2"/>
    <x v="11"/>
    <s v="Memorex Micro Travel Drive 32 GB"/>
    <n v="36.51"/>
    <n v="1"/>
    <n v="0"/>
    <n v="15.699300000000001"/>
  </r>
  <r>
    <n v="2357"/>
    <s v="CA-2012-111514"/>
    <x v="1"/>
    <x v="284"/>
    <d v="2012-09-02T00:00:00"/>
    <s v="First Class"/>
    <s v="SC-20260"/>
    <s v="Scott Cohen"/>
    <x v="1"/>
    <x v="0"/>
    <x v="8"/>
    <x v="1"/>
    <x v="34"/>
    <x v="1"/>
    <s v="TEC-MA-10000597"/>
    <x v="2"/>
    <x v="15"/>
    <s v="Lexmark S315 Color Inkjet Printer"/>
    <n v="239.976"/>
    <n v="3"/>
    <n v="0.2"/>
    <n v="80.991899999999987"/>
  </r>
  <r>
    <n v="2358"/>
    <s v="US-2011-148838"/>
    <x v="2"/>
    <x v="461"/>
    <d v="2011-03-21T00:00:00"/>
    <s v="Standard Class"/>
    <s v="CP-12340"/>
    <s v="Christine Phan"/>
    <x v="1"/>
    <x v="0"/>
    <x v="20"/>
    <x v="15"/>
    <x v="23"/>
    <x v="3"/>
    <s v="FUR-TA-10003473"/>
    <x v="0"/>
    <x v="3"/>
    <s v="Bretford Rectangular Conference Table Tops"/>
    <n v="1579.7460000000001"/>
    <n v="7"/>
    <n v="0.4"/>
    <n v="-447.59469999999988"/>
  </r>
  <r>
    <n v="2359"/>
    <s v="US-2011-148838"/>
    <x v="2"/>
    <x v="461"/>
    <d v="2011-03-21T00:00:00"/>
    <s v="Standard Class"/>
    <s v="CP-12340"/>
    <s v="Christine Phan"/>
    <x v="1"/>
    <x v="0"/>
    <x v="20"/>
    <x v="15"/>
    <x v="23"/>
    <x v="3"/>
    <s v="FUR-TA-10001950"/>
    <x v="0"/>
    <x v="3"/>
    <s v="Balt Solid Wood Round Tables"/>
    <n v="1071.576"/>
    <n v="4"/>
    <n v="0.4"/>
    <n v="-553.64760000000001"/>
  </r>
  <r>
    <n v="2360"/>
    <s v="US-2011-148838"/>
    <x v="2"/>
    <x v="461"/>
    <d v="2011-03-21T00:00:00"/>
    <s v="Standard Class"/>
    <s v="CP-12340"/>
    <s v="Christine Phan"/>
    <x v="1"/>
    <x v="0"/>
    <x v="20"/>
    <x v="15"/>
    <x v="23"/>
    <x v="3"/>
    <s v="FUR-TA-10004175"/>
    <x v="0"/>
    <x v="3"/>
    <s v="Hon 30&quot; x 60&quot; Table with Locking Drawer"/>
    <n v="613.90800000000002"/>
    <n v="3"/>
    <n v="0.4"/>
    <n v="-122.78160000000003"/>
  </r>
  <r>
    <n v="2361"/>
    <s v="US-2011-148838"/>
    <x v="2"/>
    <x v="461"/>
    <d v="2011-03-21T00:00:00"/>
    <s v="Standard Class"/>
    <s v="CP-12340"/>
    <s v="Christine Phan"/>
    <x v="1"/>
    <x v="0"/>
    <x v="20"/>
    <x v="15"/>
    <x v="23"/>
    <x v="3"/>
    <s v="OFF-PA-10002960"/>
    <x v="1"/>
    <x v="10"/>
    <s v="Xerox 1926"/>
    <n v="34.86"/>
    <n v="7"/>
    <n v="0"/>
    <n v="16.3842"/>
  </r>
  <r>
    <n v="2362"/>
    <s v="US-2011-148838"/>
    <x v="2"/>
    <x v="461"/>
    <d v="2011-03-21T00:00:00"/>
    <s v="Standard Class"/>
    <s v="CP-12340"/>
    <s v="Christine Phan"/>
    <x v="1"/>
    <x v="0"/>
    <x v="20"/>
    <x v="15"/>
    <x v="23"/>
    <x v="3"/>
    <s v="OFF-PA-10000919"/>
    <x v="1"/>
    <x v="10"/>
    <s v="Xerox 1918"/>
    <n v="155.04"/>
    <n v="4"/>
    <n v="0"/>
    <n v="75.9696"/>
  </r>
  <r>
    <n v="2363"/>
    <s v="CA-2014-136497"/>
    <x v="3"/>
    <x v="513"/>
    <d v="2014-04-21T00:00:00"/>
    <s v="Standard Class"/>
    <s v="RF-19840"/>
    <s v="Roy Französisch"/>
    <x v="0"/>
    <x v="0"/>
    <x v="38"/>
    <x v="24"/>
    <x v="47"/>
    <x v="3"/>
    <s v="OFF-BI-10001553"/>
    <x v="1"/>
    <x v="8"/>
    <s v="SpineVue Locking Slant-D Ring Binders by Cardinal"/>
    <n v="13.710000000000003"/>
    <n v="5"/>
    <n v="0.7"/>
    <n v="-10.053999999999998"/>
  </r>
  <r>
    <n v="2364"/>
    <s v="US-2013-108637"/>
    <x v="0"/>
    <x v="69"/>
    <d v="2013-03-19T00:00:00"/>
    <s v="Standard Class"/>
    <s v="AB-10060"/>
    <s v="Adam Bellavance"/>
    <x v="2"/>
    <x v="0"/>
    <x v="141"/>
    <x v="17"/>
    <x v="180"/>
    <x v="0"/>
    <s v="FUR-FU-10004864"/>
    <x v="0"/>
    <x v="5"/>
    <s v="Howard Miller 14-1/2&quot; Diameter Chrome Round Wall Clock"/>
    <n v="127.88"/>
    <n v="2"/>
    <n v="0"/>
    <n v="40.921599999999998"/>
  </r>
  <r>
    <n v="2365"/>
    <s v="US-2013-108637"/>
    <x v="0"/>
    <x v="69"/>
    <d v="2013-03-19T00:00:00"/>
    <s v="Standard Class"/>
    <s v="AB-10060"/>
    <s v="Adam Bellavance"/>
    <x v="2"/>
    <x v="0"/>
    <x v="141"/>
    <x v="17"/>
    <x v="180"/>
    <x v="0"/>
    <s v="OFF-AP-10004540"/>
    <x v="1"/>
    <x v="9"/>
    <s v="Eureka The Boss Lite 10-Amp Upright Vacuum, Blue"/>
    <n v="160.32"/>
    <n v="2"/>
    <n v="0"/>
    <n v="44.889600000000002"/>
  </r>
  <r>
    <n v="2366"/>
    <s v="US-2013-108637"/>
    <x v="0"/>
    <x v="69"/>
    <d v="2013-03-19T00:00:00"/>
    <s v="Standard Class"/>
    <s v="AB-10060"/>
    <s v="Adam Bellavance"/>
    <x v="2"/>
    <x v="0"/>
    <x v="141"/>
    <x v="17"/>
    <x v="180"/>
    <x v="0"/>
    <s v="OFF-BI-10004965"/>
    <x v="1"/>
    <x v="8"/>
    <s v="Ibico Covers for Plastic or Wire Binding Elements"/>
    <n v="46"/>
    <n v="4"/>
    <n v="0"/>
    <n v="20.7"/>
  </r>
  <r>
    <n v="2367"/>
    <s v="CA-2011-102295"/>
    <x v="2"/>
    <x v="156"/>
    <d v="2011-11-26T00:00:00"/>
    <s v="Second Class"/>
    <s v="EH-13990"/>
    <s v="Erica Hackney"/>
    <x v="0"/>
    <x v="0"/>
    <x v="301"/>
    <x v="1"/>
    <x v="378"/>
    <x v="1"/>
    <s v="FUR-CH-10001714"/>
    <x v="0"/>
    <x v="1"/>
    <s v="Global Leather &amp; Oak Executive Chair, Burgundy"/>
    <n v="120.71199999999999"/>
    <n v="1"/>
    <n v="0.2"/>
    <n v="-18.106799999999993"/>
  </r>
  <r>
    <n v="2368"/>
    <s v="CA-2014-123659"/>
    <x v="3"/>
    <x v="516"/>
    <d v="2014-02-14T00:00:00"/>
    <s v="First Class"/>
    <s v="MN-17935"/>
    <s v="Michael Nguyen"/>
    <x v="0"/>
    <x v="0"/>
    <x v="183"/>
    <x v="39"/>
    <x v="234"/>
    <x v="3"/>
    <s v="OFF-PA-10002464"/>
    <x v="1"/>
    <x v="10"/>
    <s v="HP Office Recycled Paper (20Lb. and 87 Bright)"/>
    <n v="23.12"/>
    <n v="4"/>
    <n v="0"/>
    <n v="11.328800000000001"/>
  </r>
  <r>
    <n v="2369"/>
    <s v="US-2013-129469"/>
    <x v="0"/>
    <x v="713"/>
    <d v="2013-09-28T00:00:00"/>
    <s v="Standard Class"/>
    <s v="KL-16555"/>
    <s v="Kelly Lampkin"/>
    <x v="1"/>
    <x v="0"/>
    <x v="54"/>
    <x v="24"/>
    <x v="322"/>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x v="0"/>
    <x v="54"/>
    <x v="24"/>
    <x v="322"/>
    <x v="3"/>
    <s v="OFF-AR-10000315"/>
    <x v="1"/>
    <x v="6"/>
    <s v="Dixon Ticonderoga Maple Cedar Pencil, #2"/>
    <n v="4.9119999999999999"/>
    <n v="2"/>
    <n v="0.2"/>
    <n v="0.30700000000000016"/>
  </r>
  <r>
    <n v="2371"/>
    <s v="CA-2014-155152"/>
    <x v="3"/>
    <x v="437"/>
    <d v="2014-07-10T00:00:00"/>
    <s v="Second Class"/>
    <s v="MP-17965"/>
    <s v="Michael Paige"/>
    <x v="1"/>
    <x v="0"/>
    <x v="99"/>
    <x v="34"/>
    <x v="122"/>
    <x v="3"/>
    <s v="TEC-AC-10004353"/>
    <x v="2"/>
    <x v="11"/>
    <s v="Hypercom P1300 Pinpad"/>
    <n v="252"/>
    <n v="4"/>
    <n v="0"/>
    <n v="93.240000000000009"/>
  </r>
  <r>
    <n v="2372"/>
    <s v="CA-2013-159940"/>
    <x v="0"/>
    <x v="274"/>
    <d v="2013-07-12T00:00:00"/>
    <s v="Second Class"/>
    <s v="BF-11020"/>
    <s v="Barry Französisch"/>
    <x v="1"/>
    <x v="0"/>
    <x v="34"/>
    <x v="10"/>
    <x v="173"/>
    <x v="2"/>
    <s v="FUR-FU-10004973"/>
    <x v="0"/>
    <x v="5"/>
    <s v="Flat Face Poster Frame"/>
    <n v="60.288000000000004"/>
    <n v="8"/>
    <n v="0.6"/>
    <n v="-27.129599999999996"/>
  </r>
  <r>
    <n v="2373"/>
    <s v="CA-2013-159940"/>
    <x v="0"/>
    <x v="274"/>
    <d v="2013-07-12T00:00:00"/>
    <s v="Second Class"/>
    <s v="BF-11020"/>
    <s v="Barry Französisch"/>
    <x v="1"/>
    <x v="0"/>
    <x v="34"/>
    <x v="10"/>
    <x v="173"/>
    <x v="2"/>
    <s v="OFF-FA-10000936"/>
    <x v="1"/>
    <x v="13"/>
    <s v="Acco Hot Clips Clips to Go"/>
    <n v="2.6320000000000001"/>
    <n v="1"/>
    <n v="0.2"/>
    <n v="0.8224999999999999"/>
  </r>
  <r>
    <n v="2374"/>
    <s v="CA-2013-159940"/>
    <x v="0"/>
    <x v="274"/>
    <d v="2013-07-12T00:00:00"/>
    <s v="Second Class"/>
    <s v="BF-11020"/>
    <s v="Barry Französisch"/>
    <x v="1"/>
    <x v="0"/>
    <x v="34"/>
    <x v="10"/>
    <x v="173"/>
    <x v="2"/>
    <s v="OFF-PA-10001609"/>
    <x v="1"/>
    <x v="10"/>
    <s v="Tops Wirebound Message Log Books"/>
    <n v="23.688000000000002"/>
    <n v="9"/>
    <n v="0.2"/>
    <n v="7.698599999999999"/>
  </r>
  <r>
    <n v="2375"/>
    <s v="CA-2013-159940"/>
    <x v="0"/>
    <x v="274"/>
    <d v="2013-07-12T00:00:00"/>
    <s v="Second Class"/>
    <s v="BF-11020"/>
    <s v="Barry Französisch"/>
    <x v="1"/>
    <x v="0"/>
    <x v="34"/>
    <x v="10"/>
    <x v="173"/>
    <x v="2"/>
    <s v="FUR-CH-10000785"/>
    <x v="0"/>
    <x v="1"/>
    <s v="Global Ergonomic Managers Chair"/>
    <n v="253.37199999999996"/>
    <n v="2"/>
    <n v="0.3"/>
    <n v="-14.478399999999993"/>
  </r>
  <r>
    <n v="2376"/>
    <s v="CA-2014-119669"/>
    <x v="3"/>
    <x v="714"/>
    <d v="2014-01-31T00:00:00"/>
    <s v="Standard Class"/>
    <s v="TP-21130"/>
    <s v="Theone Pippenger"/>
    <x v="0"/>
    <x v="0"/>
    <x v="214"/>
    <x v="32"/>
    <x v="268"/>
    <x v="0"/>
    <s v="OFF-FA-10000053"/>
    <x v="1"/>
    <x v="13"/>
    <s v="Revere Boxed Rubber Bands by Revere"/>
    <n v="5.67"/>
    <n v="3"/>
    <n v="0"/>
    <n v="0.11340000000000017"/>
  </r>
  <r>
    <n v="2377"/>
    <s v="US-2011-164616"/>
    <x v="2"/>
    <x v="710"/>
    <d v="2011-08-21T00:00:00"/>
    <s v="Second Class"/>
    <s v="MS-17770"/>
    <s v="Maxwell Schwartz"/>
    <x v="0"/>
    <x v="0"/>
    <x v="38"/>
    <x v="24"/>
    <x v="47"/>
    <x v="3"/>
    <s v="OFF-BI-10001718"/>
    <x v="1"/>
    <x v="8"/>
    <s v="GBC DocuBind P50 Personal Binding Machine"/>
    <n v="76.77600000000001"/>
    <n v="4"/>
    <n v="0.7"/>
    <n v="-58.861599999999981"/>
  </r>
  <r>
    <n v="2378"/>
    <s v="US-2011-164616"/>
    <x v="2"/>
    <x v="710"/>
    <d v="2011-08-21T00:00:00"/>
    <s v="Second Class"/>
    <s v="MS-17770"/>
    <s v="Maxwell Schwartz"/>
    <x v="0"/>
    <x v="0"/>
    <x v="38"/>
    <x v="24"/>
    <x v="47"/>
    <x v="3"/>
    <s v="OFF-SU-10004768"/>
    <x v="1"/>
    <x v="14"/>
    <s v="Acme Kleencut Forged Steel Scissors"/>
    <n v="9.1840000000000011"/>
    <n v="2"/>
    <n v="0.2"/>
    <n v="1.1479999999999988"/>
  </r>
  <r>
    <n v="2379"/>
    <s v="CA-2012-148628"/>
    <x v="1"/>
    <x v="401"/>
    <d v="2012-12-11T00:00:00"/>
    <s v="Standard Class"/>
    <s v="KM-16375"/>
    <s v="Katherine Murray"/>
    <x v="2"/>
    <x v="0"/>
    <x v="302"/>
    <x v="1"/>
    <x v="379"/>
    <x v="1"/>
    <s v="OFF-PA-10003883"/>
    <x v="1"/>
    <x v="10"/>
    <s v="Message Book, Phone, Wirebound Standard Line Memo, 2 3/4&quot; X 5&quot;"/>
    <n v="32.75"/>
    <n v="5"/>
    <n v="0"/>
    <n v="15.065"/>
  </r>
  <r>
    <n v="2380"/>
    <s v="CA-2013-118052"/>
    <x v="0"/>
    <x v="715"/>
    <d v="2013-05-11T00:00:00"/>
    <s v="Standard Class"/>
    <s v="BE-11455"/>
    <s v="Brad Eason"/>
    <x v="2"/>
    <x v="0"/>
    <x v="160"/>
    <x v="24"/>
    <x v="203"/>
    <x v="3"/>
    <s v="OFF-FA-10004248"/>
    <x v="1"/>
    <x v="13"/>
    <s v="Advantus T-Pin Paper Clips"/>
    <n v="7.2160000000000002"/>
    <n v="2"/>
    <n v="0.2"/>
    <n v="1.7138000000000002"/>
  </r>
  <r>
    <n v="2381"/>
    <s v="CA-2013-118052"/>
    <x v="0"/>
    <x v="715"/>
    <d v="2013-05-11T00:00:00"/>
    <s v="Standard Class"/>
    <s v="BE-11455"/>
    <s v="Brad Eason"/>
    <x v="2"/>
    <x v="0"/>
    <x v="160"/>
    <x v="24"/>
    <x v="203"/>
    <x v="3"/>
    <s v="OFF-PA-10002581"/>
    <x v="1"/>
    <x v="10"/>
    <s v="Xerox 1951"/>
    <n v="49.568000000000005"/>
    <n v="2"/>
    <n v="0.2"/>
    <n v="15.489999999999997"/>
  </r>
  <r>
    <n v="2382"/>
    <s v="CA-2013-118052"/>
    <x v="0"/>
    <x v="715"/>
    <d v="2013-05-11T00:00:00"/>
    <s v="Standard Class"/>
    <s v="BE-11455"/>
    <s v="Brad Eason"/>
    <x v="2"/>
    <x v="0"/>
    <x v="160"/>
    <x v="24"/>
    <x v="203"/>
    <x v="3"/>
    <s v="FUR-FU-10004848"/>
    <x v="0"/>
    <x v="5"/>
    <s v="DAX Solid Wood Frames"/>
    <n v="54.711999999999996"/>
    <n v="7"/>
    <n v="0.2"/>
    <n v="11.626299999999999"/>
  </r>
  <r>
    <n v="2383"/>
    <s v="US-2014-117534"/>
    <x v="3"/>
    <x v="613"/>
    <d v="2014-03-27T00:00:00"/>
    <s v="First Class"/>
    <s v="CV-12295"/>
    <s v="Christina VanderZanden"/>
    <x v="0"/>
    <x v="0"/>
    <x v="201"/>
    <x v="1"/>
    <x v="252"/>
    <x v="1"/>
    <s v="OFF-AP-10002403"/>
    <x v="1"/>
    <x v="9"/>
    <s v="Acco Smartsocket Color-Coded Six-Outlet AC Adapter Model Surge Protectors"/>
    <n v="176.04"/>
    <n v="4"/>
    <n v="0"/>
    <n v="45.770399999999995"/>
  </r>
  <r>
    <n v="2384"/>
    <s v="US-2014-117534"/>
    <x v="3"/>
    <x v="613"/>
    <d v="2014-03-27T00:00:00"/>
    <s v="First Class"/>
    <s v="CV-12295"/>
    <s v="Christina VanderZanden"/>
    <x v="0"/>
    <x v="0"/>
    <x v="201"/>
    <x v="1"/>
    <x v="252"/>
    <x v="1"/>
    <s v="OFF-AR-10003087"/>
    <x v="1"/>
    <x v="6"/>
    <s v="Staples"/>
    <n v="16.02"/>
    <n v="9"/>
    <n v="0"/>
    <n v="4.4855999999999998"/>
  </r>
  <r>
    <n v="2385"/>
    <s v="US-2014-117534"/>
    <x v="3"/>
    <x v="613"/>
    <d v="2014-03-27T00:00:00"/>
    <s v="First Class"/>
    <s v="CV-12295"/>
    <s v="Christina VanderZanden"/>
    <x v="0"/>
    <x v="0"/>
    <x v="201"/>
    <x v="1"/>
    <x v="252"/>
    <x v="1"/>
    <s v="OFF-BI-10002026"/>
    <x v="1"/>
    <x v="8"/>
    <s v="Avery Arch Ring Binders"/>
    <n v="185.92000000000002"/>
    <n v="4"/>
    <n v="0.2"/>
    <n v="62.74799999999999"/>
  </r>
  <r>
    <n v="2386"/>
    <s v="US-2014-117534"/>
    <x v="3"/>
    <x v="613"/>
    <d v="2014-03-27T00:00:00"/>
    <s v="First Class"/>
    <s v="CV-12295"/>
    <s v="Christina VanderZanden"/>
    <x v="0"/>
    <x v="0"/>
    <x v="201"/>
    <x v="1"/>
    <x v="252"/>
    <x v="1"/>
    <s v="TEC-PH-10000141"/>
    <x v="2"/>
    <x v="7"/>
    <s v="Clearsounds A400"/>
    <n v="211.16800000000001"/>
    <n v="4"/>
    <n v="0.2"/>
    <n v="15.837600000000009"/>
  </r>
  <r>
    <n v="2387"/>
    <s v="US-2014-117534"/>
    <x v="3"/>
    <x v="613"/>
    <d v="2014-03-27T00:00:00"/>
    <s v="First Class"/>
    <s v="CV-12295"/>
    <s v="Christina VanderZanden"/>
    <x v="0"/>
    <x v="0"/>
    <x v="201"/>
    <x v="1"/>
    <x v="252"/>
    <x v="1"/>
    <s v="TEC-CO-10000971"/>
    <x v="2"/>
    <x v="16"/>
    <s v="Hewlett Packard 310 Color Digital Copier"/>
    <n v="479.98400000000004"/>
    <n v="2"/>
    <n v="0.2"/>
    <n v="59.997999999999962"/>
  </r>
  <r>
    <n v="2388"/>
    <s v="CA-2012-145065"/>
    <x v="1"/>
    <x v="295"/>
    <d v="2012-12-15T00:00:00"/>
    <s v="First Class"/>
    <s v="DK-13375"/>
    <s v="Dennis Kane"/>
    <x v="0"/>
    <x v="0"/>
    <x v="70"/>
    <x v="1"/>
    <x v="188"/>
    <x v="1"/>
    <s v="OFF-FA-10001229"/>
    <x v="1"/>
    <x v="13"/>
    <s v="Staples"/>
    <n v="7.86"/>
    <n v="2"/>
    <n v="0"/>
    <n v="3.6155999999999997"/>
  </r>
  <r>
    <n v="2389"/>
    <s v="CA-2012-145065"/>
    <x v="1"/>
    <x v="295"/>
    <d v="2012-12-15T00:00:00"/>
    <s v="First Class"/>
    <s v="DK-13375"/>
    <s v="Dennis Kane"/>
    <x v="0"/>
    <x v="0"/>
    <x v="70"/>
    <x v="1"/>
    <x v="188"/>
    <x v="1"/>
    <s v="OFF-BI-10002437"/>
    <x v="1"/>
    <x v="8"/>
    <s v="Recycled Premium Regency Composition Covers"/>
    <n v="24.448"/>
    <n v="2"/>
    <n v="0.2"/>
    <n v="8.8623999999999992"/>
  </r>
  <r>
    <n v="2390"/>
    <s v="US-2012-127040"/>
    <x v="1"/>
    <x v="401"/>
    <d v="2012-12-10T00:00:00"/>
    <s v="Standard Class"/>
    <s v="SG-20605"/>
    <s v="Speros Goranitis"/>
    <x v="0"/>
    <x v="0"/>
    <x v="20"/>
    <x v="15"/>
    <x v="29"/>
    <x v="3"/>
    <s v="OFF-PA-10004255"/>
    <x v="1"/>
    <x v="10"/>
    <s v="Xerox 219"/>
    <n v="6.48"/>
    <n v="1"/>
    <n v="0"/>
    <n v="3.1104000000000003"/>
  </r>
  <r>
    <n v="2391"/>
    <s v="US-2012-127040"/>
    <x v="1"/>
    <x v="401"/>
    <d v="2012-12-10T00:00:00"/>
    <s v="Standard Class"/>
    <s v="SG-20605"/>
    <s v="Speros Goranitis"/>
    <x v="0"/>
    <x v="0"/>
    <x v="20"/>
    <x v="15"/>
    <x v="29"/>
    <x v="3"/>
    <s v="OFF-PA-10001184"/>
    <x v="1"/>
    <x v="10"/>
    <s v="Xerox 1903"/>
    <n v="41.86"/>
    <n v="7"/>
    <n v="0"/>
    <n v="20.511400000000002"/>
  </r>
  <r>
    <n v="2392"/>
    <s v="US-2012-127040"/>
    <x v="1"/>
    <x v="401"/>
    <d v="2012-12-10T00:00:00"/>
    <s v="Standard Class"/>
    <s v="SG-20605"/>
    <s v="Speros Goranitis"/>
    <x v="0"/>
    <x v="0"/>
    <x v="20"/>
    <x v="15"/>
    <x v="29"/>
    <x v="3"/>
    <s v="TEC-AC-10002637"/>
    <x v="2"/>
    <x v="11"/>
    <s v="Logitech VX Revolution Cordless Laser Mouse for Notebooks (Black)"/>
    <n v="1619.91"/>
    <n v="9"/>
    <n v="0"/>
    <n v="97.194599999999923"/>
  </r>
  <r>
    <n v="2393"/>
    <s v="US-2012-127040"/>
    <x v="1"/>
    <x v="401"/>
    <d v="2012-12-10T00:00:00"/>
    <s v="Standard Class"/>
    <s v="SG-20605"/>
    <s v="Speros Goranitis"/>
    <x v="0"/>
    <x v="0"/>
    <x v="20"/>
    <x v="15"/>
    <x v="29"/>
    <x v="3"/>
    <s v="FUR-FU-10002878"/>
    <x v="0"/>
    <x v="5"/>
    <s v="Seth Thomas 14&quot; Day/Date Wall Clock"/>
    <n v="113.92"/>
    <n v="4"/>
    <n v="0"/>
    <n v="42.150400000000005"/>
  </r>
  <r>
    <n v="2394"/>
    <s v="CA-2013-128111"/>
    <x v="0"/>
    <x v="716"/>
    <d v="2013-03-24T00:00:00"/>
    <s v="Standard Class"/>
    <s v="CS-12355"/>
    <s v="Christine Sundaresam"/>
    <x v="0"/>
    <x v="0"/>
    <x v="303"/>
    <x v="31"/>
    <x v="380"/>
    <x v="3"/>
    <s v="OFF-AR-10000588"/>
    <x v="1"/>
    <x v="6"/>
    <s v="Newell 345"/>
    <n v="39.68"/>
    <n v="2"/>
    <n v="0"/>
    <n v="10.316800000000001"/>
  </r>
  <r>
    <n v="2395"/>
    <s v="CA-2012-137897"/>
    <x v="1"/>
    <x v="717"/>
    <d v="2012-11-19T00:00:00"/>
    <s v="Standard Class"/>
    <s v="PJ-18835"/>
    <s v="Patrick Jones"/>
    <x v="1"/>
    <x v="0"/>
    <x v="20"/>
    <x v="15"/>
    <x v="45"/>
    <x v="3"/>
    <s v="TEC-AC-10002217"/>
    <x v="2"/>
    <x v="11"/>
    <s v="Imation Clip USB flash drive - 8 GB"/>
    <n v="37.6"/>
    <n v="2"/>
    <n v="0"/>
    <n v="2.2560000000000002"/>
  </r>
  <r>
    <n v="2396"/>
    <s v="CA-2012-137897"/>
    <x v="1"/>
    <x v="717"/>
    <d v="2012-11-19T00:00:00"/>
    <s v="Standard Class"/>
    <s v="PJ-18835"/>
    <s v="Patrick Jones"/>
    <x v="1"/>
    <x v="0"/>
    <x v="20"/>
    <x v="15"/>
    <x v="45"/>
    <x v="3"/>
    <s v="TEC-AC-10001267"/>
    <x v="2"/>
    <x v="11"/>
    <s v="Imation 32GB Pocket Pro USB 3.0 Flash Drive - 32 GB - Black - 1 P ..."/>
    <n v="59.9"/>
    <n v="2"/>
    <n v="0"/>
    <n v="23.96"/>
  </r>
  <r>
    <n v="2397"/>
    <s v="CA-2012-137897"/>
    <x v="1"/>
    <x v="717"/>
    <d v="2012-11-19T00:00:00"/>
    <s v="Standard Class"/>
    <s v="PJ-18835"/>
    <s v="Patrick Jones"/>
    <x v="1"/>
    <x v="0"/>
    <x v="20"/>
    <x v="15"/>
    <x v="45"/>
    <x v="3"/>
    <s v="OFF-PA-10004041"/>
    <x v="1"/>
    <x v="10"/>
    <s v="It's Hot Message Books with Stickers, 2 3/4&quot; x 5&quot;"/>
    <n v="37"/>
    <n v="5"/>
    <n v="0"/>
    <n v="16.649999999999999"/>
  </r>
  <r>
    <n v="2398"/>
    <s v="CA-2014-169264"/>
    <x v="3"/>
    <x v="718"/>
    <d v="2014-08-17T00:00:00"/>
    <s v="Second Class"/>
    <s v="NP-18700"/>
    <s v="Nora Preis"/>
    <x v="0"/>
    <x v="0"/>
    <x v="8"/>
    <x v="1"/>
    <x v="9"/>
    <x v="1"/>
    <s v="OFF-LA-10001613"/>
    <x v="1"/>
    <x v="2"/>
    <s v="Avery File Folder Labels"/>
    <n v="5.76"/>
    <n v="2"/>
    <n v="0"/>
    <n v="2.8224"/>
  </r>
  <r>
    <n v="2399"/>
    <s v="CA-2014-169264"/>
    <x v="3"/>
    <x v="718"/>
    <d v="2014-08-17T00:00:00"/>
    <s v="Second Class"/>
    <s v="NP-18700"/>
    <s v="Nora Preis"/>
    <x v="0"/>
    <x v="0"/>
    <x v="8"/>
    <x v="1"/>
    <x v="9"/>
    <x v="1"/>
    <s v="OFF-AR-10000246"/>
    <x v="1"/>
    <x v="6"/>
    <s v="Newell 318"/>
    <n v="16.68"/>
    <n v="6"/>
    <n v="0"/>
    <n v="4.3367999999999993"/>
  </r>
  <r>
    <n v="2400"/>
    <s v="CA-2014-147361"/>
    <x v="3"/>
    <x v="428"/>
    <d v="2014-09-16T00:00:00"/>
    <s v="Standard Class"/>
    <s v="SB-20290"/>
    <s v="Sean Braxton"/>
    <x v="1"/>
    <x v="0"/>
    <x v="159"/>
    <x v="20"/>
    <x v="328"/>
    <x v="0"/>
    <s v="OFF-ST-10001809"/>
    <x v="1"/>
    <x v="4"/>
    <s v="Fellowes Officeware Wire Shelving"/>
    <n v="628.80999999999995"/>
    <n v="7"/>
    <n v="0"/>
    <n v="12.576199999999986"/>
  </r>
  <r>
    <n v="2401"/>
    <s v="CA-2014-147361"/>
    <x v="3"/>
    <x v="428"/>
    <d v="2014-09-16T00:00:00"/>
    <s v="Standard Class"/>
    <s v="SB-20290"/>
    <s v="Sean Braxton"/>
    <x v="1"/>
    <x v="0"/>
    <x v="159"/>
    <x v="20"/>
    <x v="328"/>
    <x v="0"/>
    <s v="OFF-ST-10002214"/>
    <x v="1"/>
    <x v="4"/>
    <s v="X-Rack File for Hanging Folders"/>
    <n v="56.449999999999996"/>
    <n v="5"/>
    <n v="0"/>
    <n v="14.676999999999998"/>
  </r>
  <r>
    <n v="2402"/>
    <s v="CA-2014-145877"/>
    <x v="3"/>
    <x v="719"/>
    <d v="2014-04-05T00:00:00"/>
    <s v="Second Class"/>
    <s v="AS-10090"/>
    <s v="Adam Shillingsburg"/>
    <x v="0"/>
    <x v="0"/>
    <x v="24"/>
    <x v="25"/>
    <x v="333"/>
    <x v="2"/>
    <s v="OFF-ST-10000649"/>
    <x v="1"/>
    <x v="4"/>
    <s v="Hanging Personal Folder File"/>
    <n v="94.199999999999989"/>
    <n v="6"/>
    <n v="0"/>
    <n v="23.550000000000004"/>
  </r>
  <r>
    <n v="2403"/>
    <s v="CA-2014-145877"/>
    <x v="3"/>
    <x v="719"/>
    <d v="2014-04-05T00:00:00"/>
    <s v="Second Class"/>
    <s v="AS-10090"/>
    <s v="Adam Shillingsburg"/>
    <x v="0"/>
    <x v="0"/>
    <x v="24"/>
    <x v="25"/>
    <x v="333"/>
    <x v="2"/>
    <s v="OFF-EN-10001990"/>
    <x v="1"/>
    <x v="12"/>
    <s v="Staples"/>
    <n v="28.4"/>
    <n v="5"/>
    <n v="0"/>
    <n v="13.347999999999997"/>
  </r>
  <r>
    <n v="2404"/>
    <s v="US-2013-110170"/>
    <x v="0"/>
    <x v="720"/>
    <d v="2013-10-04T00:00:00"/>
    <s v="Standard Class"/>
    <s v="HM-14860"/>
    <s v="Harry Marie"/>
    <x v="1"/>
    <x v="0"/>
    <x v="114"/>
    <x v="5"/>
    <x v="143"/>
    <x v="2"/>
    <s v="FUR-BO-10000780"/>
    <x v="0"/>
    <x v="0"/>
    <s v="O'Sullivan Plantations 2-Door Library in Landvery Oak"/>
    <n v="956.6647999999999"/>
    <n v="7"/>
    <n v="0.32"/>
    <n v="-225.09759999999991"/>
  </r>
  <r>
    <n v="2405"/>
    <s v="CA-2014-108574"/>
    <x v="3"/>
    <x v="566"/>
    <d v="2014-10-12T00:00:00"/>
    <s v="Standard Class"/>
    <s v="MG-18145"/>
    <s v="Mike Gockenbach"/>
    <x v="0"/>
    <x v="0"/>
    <x v="1"/>
    <x v="1"/>
    <x v="62"/>
    <x v="1"/>
    <s v="TEC-AC-10002049"/>
    <x v="2"/>
    <x v="11"/>
    <s v="Logitech G19 Programmable Gaming Keyboard"/>
    <n v="1115.9099999999999"/>
    <n v="9"/>
    <n v="0"/>
    <n v="200.86379999999991"/>
  </r>
  <r>
    <n v="2406"/>
    <s v="CA-2014-108574"/>
    <x v="3"/>
    <x v="566"/>
    <d v="2014-10-12T00:00:00"/>
    <s v="Standard Class"/>
    <s v="MG-18145"/>
    <s v="Mike Gockenbach"/>
    <x v="0"/>
    <x v="0"/>
    <x v="1"/>
    <x v="1"/>
    <x v="62"/>
    <x v="1"/>
    <s v="TEC-PH-10003555"/>
    <x v="2"/>
    <x v="7"/>
    <s v="Motorola HK250 Universal Bluetooth Headset"/>
    <n v="128.744"/>
    <n v="7"/>
    <n v="0.2"/>
    <n v="-28.967399999999991"/>
  </r>
  <r>
    <n v="2407"/>
    <s v="CA-2014-108574"/>
    <x v="3"/>
    <x v="566"/>
    <d v="2014-10-12T00:00:00"/>
    <s v="Standard Class"/>
    <s v="MG-18145"/>
    <s v="Mike Gockenbach"/>
    <x v="0"/>
    <x v="0"/>
    <x v="1"/>
    <x v="1"/>
    <x v="62"/>
    <x v="1"/>
    <s v="TEC-PH-10000702"/>
    <x v="2"/>
    <x v="7"/>
    <s v="Square Credit Card Reader, 4 1/2&quot; x 4 1/2&quot; x 1&quot;, White"/>
    <n v="79.920000000000016"/>
    <n v="10"/>
    <n v="0.2"/>
    <n v="26.972999999999992"/>
  </r>
  <r>
    <n v="2408"/>
    <s v="CA-2014-144589"/>
    <x v="3"/>
    <x v="176"/>
    <d v="2014-01-26T00:00:00"/>
    <s v="Standard Class"/>
    <s v="TM-21010"/>
    <s v="Tamara Manning"/>
    <x v="0"/>
    <x v="0"/>
    <x v="8"/>
    <x v="1"/>
    <x v="34"/>
    <x v="1"/>
    <s v="OFF-AR-10003631"/>
    <x v="1"/>
    <x v="6"/>
    <s v="Staples"/>
    <n v="24.2"/>
    <n v="5"/>
    <n v="0"/>
    <n v="7.9859999999999998"/>
  </r>
  <r>
    <n v="2409"/>
    <s v="CA-2014-144589"/>
    <x v="3"/>
    <x v="176"/>
    <d v="2014-01-26T00:00:00"/>
    <s v="Standard Class"/>
    <s v="TM-21010"/>
    <s v="Tamara Manning"/>
    <x v="0"/>
    <x v="0"/>
    <x v="8"/>
    <x v="1"/>
    <x v="34"/>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x v="0"/>
    <x v="8"/>
    <x v="1"/>
    <x v="34"/>
    <x v="1"/>
    <s v="FUR-FU-10000758"/>
    <x v="0"/>
    <x v="5"/>
    <s v="DAX Natural Wood-Tone Poster Frame"/>
    <n v="211.84"/>
    <n v="8"/>
    <n v="0"/>
    <n v="76.262399999999985"/>
  </r>
  <r>
    <n v="2411"/>
    <s v="CA-2011-162684"/>
    <x v="2"/>
    <x v="601"/>
    <d v="2011-08-06T00:00:00"/>
    <s v="Standard Class"/>
    <s v="AS-10630"/>
    <s v="Ann Steele"/>
    <x v="2"/>
    <x v="0"/>
    <x v="10"/>
    <x v="9"/>
    <x v="74"/>
    <x v="3"/>
    <s v="OFF-FA-10000992"/>
    <x v="1"/>
    <x v="13"/>
    <s v="Acco Clips to Go Binder Clips, 24 Clips in Two Sizes"/>
    <n v="5.68"/>
    <n v="2"/>
    <n v="0.2"/>
    <n v="1.9169999999999998"/>
  </r>
  <r>
    <n v="2412"/>
    <s v="CA-2012-142041"/>
    <x v="1"/>
    <x v="722"/>
    <d v="2012-06-09T00:00:00"/>
    <s v="Second Class"/>
    <s v="EM-13810"/>
    <s v="Eleni McCrary"/>
    <x v="1"/>
    <x v="0"/>
    <x v="1"/>
    <x v="1"/>
    <x v="1"/>
    <x v="1"/>
    <s v="OFF-BI-10004187"/>
    <x v="1"/>
    <x v="8"/>
    <s v="Staples"/>
    <n v="7.52"/>
    <n v="5"/>
    <n v="0.2"/>
    <n v="2.6319999999999997"/>
  </r>
  <r>
    <n v="2413"/>
    <s v="CA-2011-151295"/>
    <x v="2"/>
    <x v="607"/>
    <d v="2011-11-16T00:00:00"/>
    <s v="Standard Class"/>
    <s v="JA-15970"/>
    <s v="Joseph Airdo"/>
    <x v="0"/>
    <x v="0"/>
    <x v="1"/>
    <x v="1"/>
    <x v="62"/>
    <x v="1"/>
    <s v="OFF-PA-10001947"/>
    <x v="1"/>
    <x v="10"/>
    <s v="Xerox 1974"/>
    <n v="11.96"/>
    <n v="2"/>
    <n v="0"/>
    <n v="5.8604000000000003"/>
  </r>
  <r>
    <n v="2414"/>
    <s v="CA-2011-151295"/>
    <x v="2"/>
    <x v="607"/>
    <d v="2011-11-16T00:00:00"/>
    <s v="Standard Class"/>
    <s v="JA-15970"/>
    <s v="Joseph Airdo"/>
    <x v="0"/>
    <x v="0"/>
    <x v="1"/>
    <x v="1"/>
    <x v="62"/>
    <x v="1"/>
    <s v="FUR-TA-10002356"/>
    <x v="0"/>
    <x v="3"/>
    <s v="Bevis Boat-Shaped Conference Table"/>
    <n v="629.06400000000008"/>
    <n v="3"/>
    <n v="0.2"/>
    <n v="31.453199999999953"/>
  </r>
  <r>
    <n v="2415"/>
    <s v="CA-2013-156300"/>
    <x v="0"/>
    <x v="723"/>
    <d v="2014-01-03T00:00:00"/>
    <s v="Standard Class"/>
    <s v="TB-21595"/>
    <s v="Troy Blackwell"/>
    <x v="0"/>
    <x v="0"/>
    <x v="158"/>
    <x v="6"/>
    <x v="201"/>
    <x v="2"/>
    <s v="FUR-CH-10001714"/>
    <x v="0"/>
    <x v="1"/>
    <s v="Global Leather &amp; Oak Executive Chair, Burgundy"/>
    <n v="754.44999999999993"/>
    <n v="5"/>
    <n v="0"/>
    <n v="60.356000000000023"/>
  </r>
  <r>
    <n v="2416"/>
    <s v="CA-2012-146087"/>
    <x v="1"/>
    <x v="380"/>
    <d v="2012-07-11T00:00:00"/>
    <s v="Standard Class"/>
    <s v="PP-18955"/>
    <s v="Paul Prost"/>
    <x v="2"/>
    <x v="0"/>
    <x v="304"/>
    <x v="31"/>
    <x v="381"/>
    <x v="3"/>
    <s v="FUR-BO-10002824"/>
    <x v="0"/>
    <x v="0"/>
    <s v="Bush Mission Pointe Library"/>
    <n v="301.95999999999998"/>
    <n v="2"/>
    <n v="0"/>
    <n v="60.391999999999996"/>
  </r>
  <r>
    <n v="2417"/>
    <s v="CA-2014-168655"/>
    <x v="3"/>
    <x v="386"/>
    <d v="2014-10-19T00:00:00"/>
    <s v="Standard Class"/>
    <s v="ML-18040"/>
    <s v="Michelle Lonsdale"/>
    <x v="1"/>
    <x v="0"/>
    <x v="305"/>
    <x v="27"/>
    <x v="382"/>
    <x v="1"/>
    <s v="TEC-AC-10002842"/>
    <x v="2"/>
    <x v="11"/>
    <s v="WD My Passport Ultra 2TB Portable External Hard Drive"/>
    <n v="595"/>
    <n v="5"/>
    <n v="0"/>
    <n v="95.200000000000031"/>
  </r>
  <r>
    <n v="2418"/>
    <s v="CA-2014-168655"/>
    <x v="3"/>
    <x v="386"/>
    <d v="2014-10-19T00:00:00"/>
    <s v="Standard Class"/>
    <s v="ML-18040"/>
    <s v="Michelle Lonsdale"/>
    <x v="1"/>
    <x v="0"/>
    <x v="305"/>
    <x v="27"/>
    <x v="382"/>
    <x v="1"/>
    <s v="OFF-BI-10002082"/>
    <x v="1"/>
    <x v="8"/>
    <s v="GBC Twin Loop Wire Binding Elements"/>
    <n v="79.872000000000014"/>
    <n v="3"/>
    <n v="0.2"/>
    <n v="29.951999999999998"/>
  </r>
  <r>
    <n v="2419"/>
    <s v="CA-2013-107202"/>
    <x v="0"/>
    <x v="206"/>
    <d v="2013-05-29T00:00:00"/>
    <s v="Standard Class"/>
    <s v="LC-16930"/>
    <s v="Linda Cazamias"/>
    <x v="1"/>
    <x v="0"/>
    <x v="306"/>
    <x v="33"/>
    <x v="383"/>
    <x v="1"/>
    <s v="TEC-MA-10000112"/>
    <x v="2"/>
    <x v="15"/>
    <s v="Panasonic KX MB2061 Multifunction Printer"/>
    <n v="2396.4"/>
    <n v="10"/>
    <n v="0.2"/>
    <n v="179.73000000000013"/>
  </r>
  <r>
    <n v="2420"/>
    <s v="CA-2014-159597"/>
    <x v="3"/>
    <x v="45"/>
    <d v="2014-11-15T00:00:00"/>
    <s v="Standard Class"/>
    <s v="MC-17590"/>
    <s v="Matt Collister"/>
    <x v="1"/>
    <x v="0"/>
    <x v="307"/>
    <x v="1"/>
    <x v="384"/>
    <x v="1"/>
    <s v="OFF-ST-10002289"/>
    <x v="1"/>
    <x v="4"/>
    <s v="Safco Wire Cube Shelving System, For Use as 4 or 5 14&quot; Cubes, Black"/>
    <n v="63.56"/>
    <n v="2"/>
    <n v="0"/>
    <n v="3.1779999999999973"/>
  </r>
  <r>
    <n v="2421"/>
    <s v="CA-2014-159597"/>
    <x v="3"/>
    <x v="45"/>
    <d v="2014-11-15T00:00:00"/>
    <s v="Standard Class"/>
    <s v="MC-17590"/>
    <s v="Matt Collister"/>
    <x v="1"/>
    <x v="0"/>
    <x v="307"/>
    <x v="1"/>
    <x v="384"/>
    <x v="1"/>
    <s v="TEC-AC-10004171"/>
    <x v="2"/>
    <x v="11"/>
    <s v="Razer Kraken 7.1 Surround Sound Over Ear USB Gaming Headset"/>
    <n v="99.99"/>
    <n v="1"/>
    <n v="0"/>
    <n v="43.995600000000003"/>
  </r>
  <r>
    <n v="2422"/>
    <s v="CA-2013-155551"/>
    <x v="0"/>
    <x v="724"/>
    <d v="2013-04-24T00:00:00"/>
    <s v="Standard Class"/>
    <s v="CR-12580"/>
    <s v="Clay Rozendal"/>
    <x v="2"/>
    <x v="0"/>
    <x v="308"/>
    <x v="10"/>
    <x v="385"/>
    <x v="2"/>
    <s v="OFF-ST-10003656"/>
    <x v="1"/>
    <x v="4"/>
    <s v="Safco Industrial Wire Shelving"/>
    <n v="230.376"/>
    <n v="3"/>
    <n v="0.2"/>
    <n v="-48.954900000000002"/>
  </r>
  <r>
    <n v="2423"/>
    <s v="CA-2013-155551"/>
    <x v="0"/>
    <x v="724"/>
    <d v="2013-04-24T00:00:00"/>
    <s v="Standard Class"/>
    <s v="CR-12580"/>
    <s v="Clay Rozendal"/>
    <x v="2"/>
    <x v="0"/>
    <x v="308"/>
    <x v="10"/>
    <x v="385"/>
    <x v="2"/>
    <s v="OFF-PA-10001560"/>
    <x v="1"/>
    <x v="10"/>
    <s v="Adams Telephone Message Books, 5 1/4” x 11”"/>
    <n v="9.6640000000000015"/>
    <n v="2"/>
    <n v="0.2"/>
    <n v="3.2615999999999996"/>
  </r>
  <r>
    <n v="2424"/>
    <s v="US-2014-147669"/>
    <x v="3"/>
    <x v="53"/>
    <d v="2014-12-31T00:00:00"/>
    <s v="Standard Class"/>
    <s v="SV-20935"/>
    <s v="Susan Vittorini"/>
    <x v="0"/>
    <x v="0"/>
    <x v="54"/>
    <x v="24"/>
    <x v="322"/>
    <x v="3"/>
    <s v="TEC-AC-10002473"/>
    <x v="2"/>
    <x v="11"/>
    <s v="Maxell 4.7GB DVD-R"/>
    <n v="158.928"/>
    <n v="7"/>
    <n v="0.2"/>
    <n v="41.718599999999995"/>
  </r>
  <r>
    <n v="2425"/>
    <s v="US-2014-147669"/>
    <x v="3"/>
    <x v="53"/>
    <d v="2014-12-31T00:00:00"/>
    <s v="Standard Class"/>
    <s v="SV-20935"/>
    <s v="Susan Vittorini"/>
    <x v="0"/>
    <x v="0"/>
    <x v="54"/>
    <x v="24"/>
    <x v="322"/>
    <x v="3"/>
    <s v="OFF-BI-10000632"/>
    <x v="1"/>
    <x v="8"/>
    <s v="Satellite Sectional Post Binders"/>
    <n v="13.023000000000001"/>
    <n v="1"/>
    <n v="0.7"/>
    <n v="-10.418399999999998"/>
  </r>
  <r>
    <n v="2426"/>
    <s v="US-2014-147669"/>
    <x v="3"/>
    <x v="53"/>
    <d v="2014-12-31T00:00:00"/>
    <s v="Standard Class"/>
    <s v="SV-20935"/>
    <s v="Susan Vittorini"/>
    <x v="0"/>
    <x v="0"/>
    <x v="54"/>
    <x v="24"/>
    <x v="322"/>
    <x v="3"/>
    <s v="FUR-TA-10002645"/>
    <x v="0"/>
    <x v="3"/>
    <s v="Hon Rectangular Conference Tables"/>
    <n v="273.06"/>
    <n v="2"/>
    <n v="0.4"/>
    <n v="-104.67300000000006"/>
  </r>
  <r>
    <n v="2427"/>
    <s v="US-2014-147669"/>
    <x v="3"/>
    <x v="53"/>
    <d v="2014-12-31T00:00:00"/>
    <s v="Standard Class"/>
    <s v="SV-20935"/>
    <s v="Susan Vittorini"/>
    <x v="0"/>
    <x v="0"/>
    <x v="54"/>
    <x v="24"/>
    <x v="322"/>
    <x v="3"/>
    <s v="OFF-FA-10002975"/>
    <x v="1"/>
    <x v="13"/>
    <s v="Staples"/>
    <n v="39.311999999999998"/>
    <n v="13"/>
    <n v="0.2"/>
    <n v="12.776399999999999"/>
  </r>
  <r>
    <n v="2428"/>
    <s v="CA-2013-169922"/>
    <x v="0"/>
    <x v="725"/>
    <d v="2013-06-18T00:00:00"/>
    <s v="Standard Class"/>
    <s v="MZ-17515"/>
    <s v="Mary Zewe"/>
    <x v="1"/>
    <x v="0"/>
    <x v="81"/>
    <x v="5"/>
    <x v="174"/>
    <x v="2"/>
    <s v="OFF-BI-10003784"/>
    <x v="1"/>
    <x v="8"/>
    <s v="Computer Printout Index Tabs"/>
    <n v="1.3439999999999996"/>
    <n v="4"/>
    <n v="0.8"/>
    <n v="-2.1504000000000008"/>
  </r>
  <r>
    <n v="2429"/>
    <s v="CA-2013-169922"/>
    <x v="0"/>
    <x v="725"/>
    <d v="2013-06-18T00:00:00"/>
    <s v="Standard Class"/>
    <s v="MZ-17515"/>
    <s v="Mary Zewe"/>
    <x v="1"/>
    <x v="0"/>
    <x v="81"/>
    <x v="5"/>
    <x v="174"/>
    <x v="2"/>
    <s v="OFF-BI-10001617"/>
    <x v="1"/>
    <x v="8"/>
    <s v="GBC Wire Binding Combs"/>
    <n v="8.2719999999999985"/>
    <n v="4"/>
    <n v="0.8"/>
    <n v="-13.648800000000001"/>
  </r>
  <r>
    <n v="2430"/>
    <s v="CA-2013-169922"/>
    <x v="0"/>
    <x v="725"/>
    <d v="2013-06-18T00:00:00"/>
    <s v="Standard Class"/>
    <s v="MZ-17515"/>
    <s v="Mary Zewe"/>
    <x v="1"/>
    <x v="0"/>
    <x v="81"/>
    <x v="5"/>
    <x v="174"/>
    <x v="2"/>
    <s v="FUR-FU-10004415"/>
    <x v="0"/>
    <x v="5"/>
    <s v="Stacking Tray, Side-Loading, Legal, Smoke"/>
    <n v="12.544000000000002"/>
    <n v="7"/>
    <n v="0.6"/>
    <n v="-9.0944000000000038"/>
  </r>
  <r>
    <n v="2431"/>
    <s v="CA-2014-100748"/>
    <x v="3"/>
    <x v="726"/>
    <d v="2014-05-21T00:00:00"/>
    <s v="Standard Class"/>
    <s v="RB-19795"/>
    <s v="Ross Baird"/>
    <x v="2"/>
    <x v="0"/>
    <x v="8"/>
    <x v="1"/>
    <x v="94"/>
    <x v="1"/>
    <s v="OFF-LA-10000240"/>
    <x v="1"/>
    <x v="2"/>
    <s v="Self-Adhesive Address Labels for Typewriters by Universal"/>
    <n v="58.48"/>
    <n v="8"/>
    <n v="0"/>
    <n v="27.485599999999998"/>
  </r>
  <r>
    <n v="2432"/>
    <s v="CA-2014-129805"/>
    <x v="3"/>
    <x v="116"/>
    <d v="2015-01-03T00:00:00"/>
    <s v="Standard Class"/>
    <s v="HM-14860"/>
    <s v="Harry Marie"/>
    <x v="1"/>
    <x v="0"/>
    <x v="4"/>
    <x v="4"/>
    <x v="5"/>
    <x v="1"/>
    <s v="FUR-FU-10001935"/>
    <x v="0"/>
    <x v="5"/>
    <s v="3M Hangers With Command Adhesive"/>
    <n v="7.4"/>
    <n v="2"/>
    <n v="0"/>
    <n v="3.0340000000000007"/>
  </r>
  <r>
    <n v="2433"/>
    <s v="CA-2011-148586"/>
    <x v="2"/>
    <x v="727"/>
    <d v="2011-04-01T00:00:00"/>
    <s v="Standard Class"/>
    <s v="AZ-10750"/>
    <s v="Annie Zypern"/>
    <x v="0"/>
    <x v="0"/>
    <x v="20"/>
    <x v="15"/>
    <x v="29"/>
    <x v="3"/>
    <s v="FUR-CH-10002439"/>
    <x v="0"/>
    <x v="1"/>
    <s v="Iceberg Nesting Folding Chair, 19w x 6d x 43h"/>
    <n v="366.786"/>
    <n v="7"/>
    <n v="0.1"/>
    <n v="65.206400000000002"/>
  </r>
  <r>
    <n v="2434"/>
    <s v="US-2014-112613"/>
    <x v="3"/>
    <x v="39"/>
    <d v="2014-06-02T00:00:00"/>
    <s v="Standard Class"/>
    <s v="JH-15910"/>
    <s v="Jonathan Howell"/>
    <x v="0"/>
    <x v="0"/>
    <x v="12"/>
    <x v="5"/>
    <x v="32"/>
    <x v="2"/>
    <s v="TEC-PH-10001536"/>
    <x v="2"/>
    <x v="7"/>
    <s v="Spigen Samsung Galaxy S5 Case Wallet"/>
    <n v="54.367999999999995"/>
    <n v="4"/>
    <n v="0.2"/>
    <n v="4.0775999999999968"/>
  </r>
  <r>
    <n v="2435"/>
    <s v="CA-2012-154746"/>
    <x v="1"/>
    <x v="717"/>
    <d v="2012-11-17T00:00:00"/>
    <s v="First Class"/>
    <s v="PJ-18835"/>
    <s v="Patrick Jones"/>
    <x v="1"/>
    <x v="0"/>
    <x v="24"/>
    <x v="17"/>
    <x v="28"/>
    <x v="0"/>
    <s v="OFF-EN-10001532"/>
    <x v="1"/>
    <x v="12"/>
    <s v="Brown Kraft Recycled Envelopes"/>
    <n v="33.96"/>
    <n v="2"/>
    <n v="0"/>
    <n v="16.98"/>
  </r>
  <r>
    <n v="2436"/>
    <s v="CA-2012-154746"/>
    <x v="1"/>
    <x v="717"/>
    <d v="2012-11-17T00:00:00"/>
    <s v="First Class"/>
    <s v="PJ-18835"/>
    <s v="Patrick Jones"/>
    <x v="1"/>
    <x v="0"/>
    <x v="24"/>
    <x v="17"/>
    <x v="28"/>
    <x v="0"/>
    <s v="OFF-AP-10003057"/>
    <x v="1"/>
    <x v="9"/>
    <s v="Honeywell Enviracaire Portable HEPA Air Cleaner for 16' x 20' Room"/>
    <n v="826.11"/>
    <n v="3"/>
    <n v="0"/>
    <n v="322.18290000000002"/>
  </r>
  <r>
    <n v="2437"/>
    <s v="CA-2014-140053"/>
    <x v="3"/>
    <x v="445"/>
    <d v="2014-07-11T00:00:00"/>
    <s v="Standard Class"/>
    <s v="CA-12265"/>
    <s v="Christina Anderson"/>
    <x v="0"/>
    <x v="0"/>
    <x v="168"/>
    <x v="27"/>
    <x v="214"/>
    <x v="1"/>
    <s v="FUR-FU-10003708"/>
    <x v="0"/>
    <x v="5"/>
    <s v="Tenex Traditional Chairmats for Medium Pile Carpet, Standard Lip, 36&quot; x 48&quot;"/>
    <n v="545.85"/>
    <n v="9"/>
    <n v="0"/>
    <n v="114.6285"/>
  </r>
  <r>
    <n v="2438"/>
    <s v="CA-2011-164210"/>
    <x v="2"/>
    <x v="728"/>
    <d v="2011-11-20T00:00:00"/>
    <s v="Second Class"/>
    <s v="PW-19240"/>
    <s v="Pierre Wener"/>
    <x v="0"/>
    <x v="0"/>
    <x v="103"/>
    <x v="22"/>
    <x v="127"/>
    <x v="1"/>
    <s v="FUR-TA-10000849"/>
    <x v="0"/>
    <x v="3"/>
    <s v="Bevis Rectangular Conference Tables"/>
    <n v="145.97999999999999"/>
    <n v="2"/>
    <n v="0.5"/>
    <n v="-99.266399999999976"/>
  </r>
  <r>
    <n v="2439"/>
    <s v="CA-2011-164210"/>
    <x v="2"/>
    <x v="728"/>
    <d v="2011-11-20T00:00:00"/>
    <s v="Second Class"/>
    <s v="PW-19240"/>
    <s v="Pierre Wener"/>
    <x v="0"/>
    <x v="0"/>
    <x v="103"/>
    <x v="22"/>
    <x v="127"/>
    <x v="1"/>
    <s v="OFF-PA-10002259"/>
    <x v="1"/>
    <x v="10"/>
    <s v="Geographics Note Cards, Blank, White, 8 1/2&quot; x 11&quot;"/>
    <n v="35.808"/>
    <n v="4"/>
    <n v="0.2"/>
    <n v="12.5328"/>
  </r>
  <r>
    <n v="2440"/>
    <s v="CA-2014-139948"/>
    <x v="3"/>
    <x v="729"/>
    <d v="2014-07-23T00:00:00"/>
    <s v="Standard Class"/>
    <s v="SW-20455"/>
    <s v="Shaun Weien"/>
    <x v="0"/>
    <x v="0"/>
    <x v="67"/>
    <x v="2"/>
    <x v="85"/>
    <x v="0"/>
    <s v="FUR-FU-10002597"/>
    <x v="0"/>
    <x v="5"/>
    <s v="C-Line Magnetic Cubicle Keepers, Clear Polypropylene"/>
    <n v="7.9040000000000008"/>
    <n v="2"/>
    <n v="0.2"/>
    <n v="2.1736000000000004"/>
  </r>
  <r>
    <n v="2441"/>
    <s v="CA-2013-146934"/>
    <x v="0"/>
    <x v="730"/>
    <d v="2013-05-28T00:00:00"/>
    <s v="Standard Class"/>
    <s v="AF-10870"/>
    <s v="Art Ferguson"/>
    <x v="0"/>
    <x v="0"/>
    <x v="309"/>
    <x v="30"/>
    <x v="386"/>
    <x v="3"/>
    <s v="TEC-PH-10004614"/>
    <x v="2"/>
    <x v="7"/>
    <s v="AT&amp;T 841000 Phone"/>
    <n v="345"/>
    <n v="5"/>
    <n v="0"/>
    <n v="86.25"/>
  </r>
  <r>
    <n v="2442"/>
    <s v="CA-2013-146934"/>
    <x v="0"/>
    <x v="730"/>
    <d v="2013-05-28T00:00:00"/>
    <s v="Standard Class"/>
    <s v="AF-10870"/>
    <s v="Art Ferguson"/>
    <x v="0"/>
    <x v="0"/>
    <x v="309"/>
    <x v="30"/>
    <x v="386"/>
    <x v="3"/>
    <s v="FUR-TA-10003748"/>
    <x v="0"/>
    <x v="3"/>
    <s v="Bevis 36 x 72 Conference Tables"/>
    <n v="174.28599999999997"/>
    <n v="2"/>
    <n v="0.3"/>
    <n v="-19.918399999999991"/>
  </r>
  <r>
    <n v="2443"/>
    <s v="CA-2013-146934"/>
    <x v="0"/>
    <x v="730"/>
    <d v="2013-05-28T00:00:00"/>
    <s v="Standard Class"/>
    <s v="AF-10870"/>
    <s v="Art Ferguson"/>
    <x v="0"/>
    <x v="0"/>
    <x v="309"/>
    <x v="30"/>
    <x v="386"/>
    <x v="3"/>
    <s v="OFF-AP-10003217"/>
    <x v="1"/>
    <x v="9"/>
    <s v="Eureka Sanitaire  Commercial Upright"/>
    <n v="662.84"/>
    <n v="4"/>
    <n v="0"/>
    <n v="172.33840000000004"/>
  </r>
  <r>
    <n v="2444"/>
    <s v="CA-2013-146934"/>
    <x v="0"/>
    <x v="730"/>
    <d v="2013-05-28T00:00:00"/>
    <s v="Standard Class"/>
    <s v="AF-10870"/>
    <s v="Art Ferguson"/>
    <x v="0"/>
    <x v="0"/>
    <x v="309"/>
    <x v="30"/>
    <x v="386"/>
    <x v="3"/>
    <s v="TEC-AC-10002399"/>
    <x v="2"/>
    <x v="11"/>
    <s v="SanDisk Cruzer 32 GB USB Flash Drive"/>
    <n v="95.1"/>
    <n v="5"/>
    <n v="0"/>
    <n v="30.431999999999995"/>
  </r>
  <r>
    <n v="2445"/>
    <s v="CA-2013-146934"/>
    <x v="0"/>
    <x v="730"/>
    <d v="2013-05-28T00:00:00"/>
    <s v="Standard Class"/>
    <s v="AF-10870"/>
    <s v="Art Ferguson"/>
    <x v="0"/>
    <x v="0"/>
    <x v="309"/>
    <x v="30"/>
    <x v="386"/>
    <x v="3"/>
    <s v="OFF-EN-10002973"/>
    <x v="1"/>
    <x v="12"/>
    <s v="Ampad #10 Peel &amp; Seel Holiday Envelopes"/>
    <n v="26.880000000000003"/>
    <n v="6"/>
    <n v="0"/>
    <n v="12.902400000000002"/>
  </r>
  <r>
    <n v="2446"/>
    <s v="CA-2013-146934"/>
    <x v="0"/>
    <x v="730"/>
    <d v="2013-05-28T00:00:00"/>
    <s v="Standard Class"/>
    <s v="AF-10870"/>
    <s v="Art Ferguson"/>
    <x v="0"/>
    <x v="0"/>
    <x v="309"/>
    <x v="30"/>
    <x v="386"/>
    <x v="3"/>
    <s v="TEC-PH-10001336"/>
    <x v="2"/>
    <x v="7"/>
    <s v="Digium D40 VoIP phone"/>
    <n v="257.98"/>
    <n v="2"/>
    <n v="0"/>
    <n v="74.8142"/>
  </r>
  <r>
    <n v="2447"/>
    <s v="CA-2012-100573"/>
    <x v="1"/>
    <x v="12"/>
    <d v="2012-10-01T00:00:00"/>
    <s v="Standard Class"/>
    <s v="AM-10705"/>
    <s v="Anne McFarland"/>
    <x v="0"/>
    <x v="0"/>
    <x v="1"/>
    <x v="1"/>
    <x v="25"/>
    <x v="1"/>
    <s v="OFF-EN-10000461"/>
    <x v="1"/>
    <x v="12"/>
    <s v="#10- 4 1/8&quot; x 9 1/2&quot; Recycled Envelopes"/>
    <n v="17.48"/>
    <n v="2"/>
    <n v="0"/>
    <n v="8.2156000000000002"/>
  </r>
  <r>
    <n v="2448"/>
    <s v="CA-2013-119165"/>
    <x v="0"/>
    <x v="731"/>
    <d v="2013-11-07T00:00:00"/>
    <s v="Standard Class"/>
    <s v="BD-11320"/>
    <s v="Bill Donatelli"/>
    <x v="0"/>
    <x v="0"/>
    <x v="10"/>
    <x v="9"/>
    <x v="105"/>
    <x v="3"/>
    <s v="FUR-CH-10000988"/>
    <x v="0"/>
    <x v="1"/>
    <s v="Hon Olson Stacker Stools"/>
    <n v="492.83499999999998"/>
    <n v="5"/>
    <n v="0.3"/>
    <n v="-14.080999999999989"/>
  </r>
  <r>
    <n v="2449"/>
    <s v="CA-2012-128027"/>
    <x v="1"/>
    <x v="471"/>
    <d v="2012-09-17T00:00:00"/>
    <s v="Second Class"/>
    <s v="CM-12385"/>
    <s v="Christopher Martinez"/>
    <x v="0"/>
    <x v="0"/>
    <x v="310"/>
    <x v="20"/>
    <x v="387"/>
    <x v="0"/>
    <s v="OFF-ST-10001809"/>
    <x v="1"/>
    <x v="4"/>
    <s v="Fellowes Officeware Wire Shelving"/>
    <n v="269.49"/>
    <n v="3"/>
    <n v="0"/>
    <n v="5.3897999999999939"/>
  </r>
  <r>
    <n v="2450"/>
    <s v="CA-2013-140207"/>
    <x v="0"/>
    <x v="732"/>
    <d v="2013-11-11T00:00:00"/>
    <s v="Standard Class"/>
    <s v="CS-12400"/>
    <s v="Christopher Schild"/>
    <x v="2"/>
    <x v="0"/>
    <x v="49"/>
    <x v="1"/>
    <x v="58"/>
    <x v="1"/>
    <s v="OFF-BI-10003963"/>
    <x v="1"/>
    <x v="8"/>
    <s v="Cardinal Holdit Data Disk Pockets"/>
    <n v="29.120000000000005"/>
    <n v="5"/>
    <n v="0.2"/>
    <n v="9.8279999999999959"/>
  </r>
  <r>
    <n v="2451"/>
    <s v="CA-2014-140949"/>
    <x v="3"/>
    <x v="294"/>
    <d v="2014-03-23T00:00:00"/>
    <s v="Second Class"/>
    <s v="DB-13405"/>
    <s v="Denny Blanton"/>
    <x v="0"/>
    <x v="0"/>
    <x v="20"/>
    <x v="15"/>
    <x v="164"/>
    <x v="3"/>
    <s v="OFF-LA-10000081"/>
    <x v="1"/>
    <x v="2"/>
    <s v="Avery 496"/>
    <n v="18.75"/>
    <n v="5"/>
    <n v="0"/>
    <n v="9"/>
  </r>
  <r>
    <n v="2452"/>
    <s v="CA-2014-140949"/>
    <x v="3"/>
    <x v="294"/>
    <d v="2014-03-23T00:00:00"/>
    <s v="Second Class"/>
    <s v="DB-13405"/>
    <s v="Denny Blanton"/>
    <x v="0"/>
    <x v="0"/>
    <x v="20"/>
    <x v="15"/>
    <x v="164"/>
    <x v="3"/>
    <s v="TEC-PH-10000149"/>
    <x v="2"/>
    <x v="7"/>
    <s v="Cisco SPA525G2 IP Phone - Wireless"/>
    <n v="119.69999999999999"/>
    <n v="6"/>
    <n v="0"/>
    <n v="31.121999999999996"/>
  </r>
  <r>
    <n v="2453"/>
    <s v="CA-2014-140949"/>
    <x v="3"/>
    <x v="294"/>
    <d v="2014-03-23T00:00:00"/>
    <s v="Second Class"/>
    <s v="DB-13405"/>
    <s v="Denny Blanton"/>
    <x v="0"/>
    <x v="0"/>
    <x v="20"/>
    <x v="15"/>
    <x v="164"/>
    <x v="3"/>
    <s v="OFF-BI-10000605"/>
    <x v="1"/>
    <x v="8"/>
    <s v="Acco Pressboard Covers with Storage Hooks, 9 1/2&quot; x 11&quot;, Executive Red"/>
    <n v="9.1440000000000001"/>
    <n v="3"/>
    <n v="0.2"/>
    <n v="3.0860999999999996"/>
  </r>
  <r>
    <n v="2454"/>
    <s v="CA-2014-140949"/>
    <x v="3"/>
    <x v="294"/>
    <d v="2014-03-23T00:00:00"/>
    <s v="Second Class"/>
    <s v="DB-13405"/>
    <s v="Denny Blanton"/>
    <x v="0"/>
    <x v="0"/>
    <x v="20"/>
    <x v="15"/>
    <x v="164"/>
    <x v="3"/>
    <s v="TEC-AC-10002399"/>
    <x v="2"/>
    <x v="11"/>
    <s v="SanDisk Cruzer 32 GB USB Flash Drive"/>
    <n v="57.06"/>
    <n v="3"/>
    <n v="0"/>
    <n v="18.2592"/>
  </r>
  <r>
    <n v="2455"/>
    <s v="CA-2014-140949"/>
    <x v="3"/>
    <x v="294"/>
    <d v="2014-03-23T00:00:00"/>
    <s v="Second Class"/>
    <s v="DB-13405"/>
    <s v="Denny Blanton"/>
    <x v="0"/>
    <x v="0"/>
    <x v="20"/>
    <x v="15"/>
    <x v="164"/>
    <x v="3"/>
    <s v="TEC-AC-10003038"/>
    <x v="2"/>
    <x v="11"/>
    <s v="Kingston Digital DataTraveler 16GB USB 2.0"/>
    <n v="71.599999999999994"/>
    <n v="8"/>
    <n v="0"/>
    <n v="13.603999999999992"/>
  </r>
  <r>
    <n v="2456"/>
    <s v="CA-2014-140949"/>
    <x v="3"/>
    <x v="294"/>
    <d v="2014-03-23T00:00:00"/>
    <s v="Second Class"/>
    <s v="DB-13405"/>
    <s v="Denny Blanton"/>
    <x v="0"/>
    <x v="0"/>
    <x v="20"/>
    <x v="15"/>
    <x v="164"/>
    <x v="3"/>
    <s v="OFF-ST-10000344"/>
    <x v="1"/>
    <x v="4"/>
    <s v="Neat Ideas Personal Hanging Folder Files, Black"/>
    <n v="107.44"/>
    <n v="8"/>
    <n v="0"/>
    <n v="27.934399999999997"/>
  </r>
  <r>
    <n v="2457"/>
    <s v="CA-2014-140949"/>
    <x v="3"/>
    <x v="294"/>
    <d v="2014-03-23T00:00:00"/>
    <s v="Second Class"/>
    <s v="DB-13405"/>
    <s v="Denny Blanton"/>
    <x v="0"/>
    <x v="0"/>
    <x v="20"/>
    <x v="15"/>
    <x v="164"/>
    <x v="3"/>
    <s v="OFF-LA-10004093"/>
    <x v="1"/>
    <x v="2"/>
    <s v="Avery 486"/>
    <n v="7.31"/>
    <n v="1"/>
    <n v="0"/>
    <n v="3.4356999999999998"/>
  </r>
  <r>
    <n v="2458"/>
    <s v="CA-2014-140949"/>
    <x v="3"/>
    <x v="294"/>
    <d v="2014-03-23T00:00:00"/>
    <s v="Second Class"/>
    <s v="DB-13405"/>
    <s v="Denny Blanton"/>
    <x v="0"/>
    <x v="0"/>
    <x v="20"/>
    <x v="15"/>
    <x v="164"/>
    <x v="3"/>
    <s v="OFF-AR-10001683"/>
    <x v="1"/>
    <x v="6"/>
    <s v="Lumber Crayons"/>
    <n v="59.099999999999994"/>
    <n v="6"/>
    <n v="0"/>
    <n v="22.458000000000002"/>
  </r>
  <r>
    <n v="2459"/>
    <s v="CA-2014-140949"/>
    <x v="3"/>
    <x v="294"/>
    <d v="2014-03-23T00:00:00"/>
    <s v="Second Class"/>
    <s v="DB-13405"/>
    <s v="Denny Blanton"/>
    <x v="0"/>
    <x v="0"/>
    <x v="20"/>
    <x v="15"/>
    <x v="164"/>
    <x v="3"/>
    <s v="OFF-ST-10003455"/>
    <x v="1"/>
    <x v="4"/>
    <s v="Tenex File Box, Personal Filing Tote with Lid, Black"/>
    <n v="46.53"/>
    <n v="3"/>
    <n v="0"/>
    <n v="12.097800000000001"/>
  </r>
  <r>
    <n v="2460"/>
    <s v="CA-2014-138548"/>
    <x v="3"/>
    <x v="733"/>
    <d v="2014-08-22T00:00:00"/>
    <s v="Standard Class"/>
    <s v="JG-15160"/>
    <s v="James Galang"/>
    <x v="0"/>
    <x v="0"/>
    <x v="135"/>
    <x v="30"/>
    <x v="170"/>
    <x v="3"/>
    <s v="OFF-AP-10002578"/>
    <x v="1"/>
    <x v="9"/>
    <s v="Fellowes Premier Superior Surge Suppressor, 10-Outlet, With Phone and Remote"/>
    <n v="97.84"/>
    <n v="2"/>
    <n v="0"/>
    <n v="25.438400000000001"/>
  </r>
  <r>
    <n v="2461"/>
    <s v="CA-2012-142419"/>
    <x v="1"/>
    <x v="655"/>
    <d v="2012-07-13T00:00:00"/>
    <s v="Second Class"/>
    <s v="SC-20380"/>
    <s v="Shahid Collister"/>
    <x v="0"/>
    <x v="0"/>
    <x v="4"/>
    <x v="4"/>
    <x v="60"/>
    <x v="1"/>
    <s v="OFF-PA-10001763"/>
    <x v="1"/>
    <x v="10"/>
    <s v="Xerox 1896"/>
    <n v="29.97"/>
    <n v="3"/>
    <n v="0"/>
    <n v="13.486499999999999"/>
  </r>
  <r>
    <n v="2462"/>
    <s v="CA-2012-142419"/>
    <x v="1"/>
    <x v="655"/>
    <d v="2012-07-13T00:00:00"/>
    <s v="Second Class"/>
    <s v="SC-20380"/>
    <s v="Shahid Collister"/>
    <x v="0"/>
    <x v="0"/>
    <x v="4"/>
    <x v="4"/>
    <x v="60"/>
    <x v="1"/>
    <s v="OFF-BI-10001597"/>
    <x v="1"/>
    <x v="8"/>
    <s v="Wilson Jones Ledger-Size, Piano-Hinge Binder, 2&quot;, Blue"/>
    <n v="98.352000000000004"/>
    <n v="3"/>
    <n v="0.2"/>
    <n v="34.423199999999987"/>
  </r>
  <r>
    <n v="2463"/>
    <s v="CA-2014-148691"/>
    <x v="3"/>
    <x v="734"/>
    <d v="2014-12-10T00:00:00"/>
    <s v="Standard Class"/>
    <s v="CS-12460"/>
    <s v="Chuck Sachs"/>
    <x v="0"/>
    <x v="0"/>
    <x v="20"/>
    <x v="15"/>
    <x v="29"/>
    <x v="3"/>
    <s v="OFF-BI-10001524"/>
    <x v="1"/>
    <x v="8"/>
    <s v="GBC Premium Transparent Covers with Diagonal Lined Pattern"/>
    <n v="83.920000000000016"/>
    <n v="5"/>
    <n v="0.2"/>
    <n v="29.371999999999993"/>
  </r>
  <r>
    <n v="2464"/>
    <s v="CA-2014-148691"/>
    <x v="3"/>
    <x v="734"/>
    <d v="2014-12-10T00:00:00"/>
    <s v="Standard Class"/>
    <s v="CS-12460"/>
    <s v="Chuck Sachs"/>
    <x v="0"/>
    <x v="0"/>
    <x v="20"/>
    <x v="15"/>
    <x v="29"/>
    <x v="3"/>
    <s v="OFF-BI-10001553"/>
    <x v="1"/>
    <x v="8"/>
    <s v="SpineVue Locking Slant-D Ring Binders by Cardinal"/>
    <n v="14.624000000000002"/>
    <n v="2"/>
    <n v="0.2"/>
    <n v="5.1183999999999994"/>
  </r>
  <r>
    <n v="2465"/>
    <s v="CA-2014-148691"/>
    <x v="3"/>
    <x v="734"/>
    <d v="2014-12-10T00:00:00"/>
    <s v="Standard Class"/>
    <s v="CS-12460"/>
    <s v="Chuck Sachs"/>
    <x v="0"/>
    <x v="0"/>
    <x v="20"/>
    <x v="15"/>
    <x v="29"/>
    <x v="3"/>
    <s v="TEC-PH-10000576"/>
    <x v="2"/>
    <x v="7"/>
    <s v="AT&amp;T 1080 Corded phone"/>
    <n v="136.99"/>
    <n v="1"/>
    <n v="0"/>
    <n v="36.987300000000005"/>
  </r>
  <r>
    <n v="2466"/>
    <s v="CA-2014-148691"/>
    <x v="3"/>
    <x v="734"/>
    <d v="2014-12-10T00:00:00"/>
    <s v="Standard Class"/>
    <s v="CS-12460"/>
    <s v="Chuck Sachs"/>
    <x v="0"/>
    <x v="0"/>
    <x v="20"/>
    <x v="15"/>
    <x v="29"/>
    <x v="3"/>
    <s v="OFF-LA-10001317"/>
    <x v="1"/>
    <x v="2"/>
    <s v="Avery 520"/>
    <n v="3.15"/>
    <n v="1"/>
    <n v="0"/>
    <n v="1.512"/>
  </r>
  <r>
    <n v="2467"/>
    <s v="CA-2014-128755"/>
    <x v="3"/>
    <x v="464"/>
    <d v="2014-05-09T00:00:00"/>
    <s v="Standard Class"/>
    <s v="MK-18160"/>
    <s v="Mike Kennedy"/>
    <x v="0"/>
    <x v="0"/>
    <x v="311"/>
    <x v="17"/>
    <x v="388"/>
    <x v="0"/>
    <s v="OFF-PA-10000726"/>
    <x v="1"/>
    <x v="10"/>
    <s v="Black Print Carbonless Snap-Off Rapid Letter, 8 1/2&quot; x 7&quot;"/>
    <n v="9.11"/>
    <n v="1"/>
    <n v="0"/>
    <n v="4.099499999999999"/>
  </r>
  <r>
    <n v="2468"/>
    <s v="CA-2014-128755"/>
    <x v="3"/>
    <x v="464"/>
    <d v="2014-05-09T00:00:00"/>
    <s v="Standard Class"/>
    <s v="MK-18160"/>
    <s v="Mike Kennedy"/>
    <x v="0"/>
    <x v="0"/>
    <x v="311"/>
    <x v="17"/>
    <x v="388"/>
    <x v="0"/>
    <s v="OFF-ST-10003306"/>
    <x v="1"/>
    <x v="4"/>
    <s v="Letter Size Cart"/>
    <n v="571.44000000000005"/>
    <n v="4"/>
    <n v="0"/>
    <n v="165.71759999999995"/>
  </r>
  <r>
    <n v="2469"/>
    <s v="CA-2014-128755"/>
    <x v="3"/>
    <x v="464"/>
    <d v="2014-05-09T00:00:00"/>
    <s v="Standard Class"/>
    <s v="MK-18160"/>
    <s v="Mike Kennedy"/>
    <x v="0"/>
    <x v="0"/>
    <x v="311"/>
    <x v="17"/>
    <x v="388"/>
    <x v="0"/>
    <s v="OFF-PA-10004983"/>
    <x v="1"/>
    <x v="10"/>
    <s v="Xerox 23"/>
    <n v="32.400000000000006"/>
    <n v="5"/>
    <n v="0"/>
    <n v="15.552000000000001"/>
  </r>
  <r>
    <n v="2470"/>
    <s v="CA-2014-128755"/>
    <x v="3"/>
    <x v="464"/>
    <d v="2014-05-09T00:00:00"/>
    <s v="Standard Class"/>
    <s v="MK-18160"/>
    <s v="Mike Kennedy"/>
    <x v="0"/>
    <x v="0"/>
    <x v="311"/>
    <x v="17"/>
    <x v="388"/>
    <x v="0"/>
    <s v="OFF-ST-10001291"/>
    <x v="1"/>
    <x v="4"/>
    <s v="Tenex Personal Self-Stacking Standard File Box, Black/Gray"/>
    <n v="16.91"/>
    <n v="1"/>
    <n v="0"/>
    <n v="4.5656999999999996"/>
  </r>
  <r>
    <n v="2471"/>
    <s v="US-2013-135923"/>
    <x v="0"/>
    <x v="115"/>
    <d v="2013-01-28T00:00:00"/>
    <s v="Standard Class"/>
    <s v="CM-11935"/>
    <s v="Carlos Meador"/>
    <x v="0"/>
    <x v="0"/>
    <x v="115"/>
    <x v="3"/>
    <x v="305"/>
    <x v="0"/>
    <s v="FUR-FU-10002107"/>
    <x v="0"/>
    <x v="5"/>
    <s v="Eldon Pizzaz Desk Accessories"/>
    <n v="14.272"/>
    <n v="8"/>
    <n v="0.2"/>
    <n v="4.281600000000001"/>
  </r>
  <r>
    <n v="2472"/>
    <s v="US-2013-135923"/>
    <x v="0"/>
    <x v="115"/>
    <d v="2013-01-28T00:00:00"/>
    <s v="Standard Class"/>
    <s v="CM-11935"/>
    <s v="Carlos Meador"/>
    <x v="0"/>
    <x v="0"/>
    <x v="115"/>
    <x v="3"/>
    <x v="305"/>
    <x v="0"/>
    <s v="FUR-BO-10002213"/>
    <x v="0"/>
    <x v="0"/>
    <s v="Sauder Forest Hills Library, Woodland Oak Finish"/>
    <n v="451.13599999999997"/>
    <n v="4"/>
    <n v="0.2"/>
    <n v="-67.670399999999972"/>
  </r>
  <r>
    <n v="2473"/>
    <s v="US-2013-135923"/>
    <x v="0"/>
    <x v="115"/>
    <d v="2013-01-28T00:00:00"/>
    <s v="Standard Class"/>
    <s v="CM-11935"/>
    <s v="Carlos Meador"/>
    <x v="0"/>
    <x v="0"/>
    <x v="115"/>
    <x v="3"/>
    <x v="305"/>
    <x v="0"/>
    <s v="OFF-AP-10000692"/>
    <x v="1"/>
    <x v="9"/>
    <s v="Fellowes Mighty 8 Compact Surge Protector"/>
    <n v="64.864000000000004"/>
    <n v="4"/>
    <n v="0.2"/>
    <n v="6.4864000000000033"/>
  </r>
  <r>
    <n v="2474"/>
    <s v="CA-2013-114972"/>
    <x v="0"/>
    <x v="54"/>
    <d v="2013-11-07T00:00:00"/>
    <s v="First Class"/>
    <s v="PF-19225"/>
    <s v="Phillip Flathmann"/>
    <x v="0"/>
    <x v="0"/>
    <x v="1"/>
    <x v="1"/>
    <x v="3"/>
    <x v="1"/>
    <s v="FUR-CH-10001190"/>
    <x v="0"/>
    <x v="1"/>
    <s v="Global Deluxe High-Back Office Chair in Storm"/>
    <n v="217.58400000000003"/>
    <n v="2"/>
    <n v="0.2"/>
    <n v="-29.917800000000021"/>
  </r>
  <r>
    <n v="2475"/>
    <s v="CA-2013-114972"/>
    <x v="0"/>
    <x v="54"/>
    <d v="2013-11-07T00:00:00"/>
    <s v="First Class"/>
    <s v="PF-19225"/>
    <s v="Phillip Flathmann"/>
    <x v="0"/>
    <x v="0"/>
    <x v="1"/>
    <x v="1"/>
    <x v="3"/>
    <x v="1"/>
    <s v="TEC-AC-10000682"/>
    <x v="2"/>
    <x v="11"/>
    <s v="Kensington K72356US Mouse-in-a-Box USB Desktop Mouse"/>
    <n v="82.95"/>
    <n v="5"/>
    <n v="0"/>
    <n v="29.032499999999999"/>
  </r>
  <r>
    <n v="2476"/>
    <s v="CA-2013-114972"/>
    <x v="0"/>
    <x v="54"/>
    <d v="2013-11-07T00:00:00"/>
    <s v="First Class"/>
    <s v="PF-19225"/>
    <s v="Phillip Flathmann"/>
    <x v="0"/>
    <x v="0"/>
    <x v="1"/>
    <x v="1"/>
    <x v="3"/>
    <x v="1"/>
    <s v="OFF-LA-10004545"/>
    <x v="1"/>
    <x v="2"/>
    <s v="Avery 50"/>
    <n v="87.71"/>
    <n v="7"/>
    <n v="0"/>
    <n v="41.223699999999994"/>
  </r>
  <r>
    <n v="2477"/>
    <s v="CA-2013-114972"/>
    <x v="0"/>
    <x v="54"/>
    <d v="2013-11-07T00:00:00"/>
    <s v="First Class"/>
    <s v="PF-19225"/>
    <s v="Phillip Flathmann"/>
    <x v="0"/>
    <x v="0"/>
    <x v="1"/>
    <x v="1"/>
    <x v="3"/>
    <x v="1"/>
    <s v="OFF-AP-10003057"/>
    <x v="1"/>
    <x v="9"/>
    <s v="Honeywell Enviracaire Portable HEPA Air Cleaner for 16' x 20' Room"/>
    <n v="1101.48"/>
    <n v="4"/>
    <n v="0"/>
    <n v="429.57720000000006"/>
  </r>
  <r>
    <n v="2478"/>
    <s v="CA-2014-102750"/>
    <x v="3"/>
    <x v="507"/>
    <d v="2014-09-09T00:00:00"/>
    <s v="Second Class"/>
    <s v="GM-14695"/>
    <s v="Greg Maxwell"/>
    <x v="1"/>
    <x v="0"/>
    <x v="1"/>
    <x v="1"/>
    <x v="1"/>
    <x v="1"/>
    <s v="FUR-TA-10000198"/>
    <x v="0"/>
    <x v="3"/>
    <s v="Chromcraft Bull-Nose Wood Oval Conference Tables &amp; Bases"/>
    <n v="1322.3520000000001"/>
    <n v="3"/>
    <n v="0.2"/>
    <n v="-99.176400000000001"/>
  </r>
  <r>
    <n v="2479"/>
    <s v="CA-2011-145212"/>
    <x v="2"/>
    <x v="103"/>
    <d v="2011-09-19T00:00:00"/>
    <s v="Standard Class"/>
    <s v="DC-12850"/>
    <s v="Dan Campbell"/>
    <x v="0"/>
    <x v="0"/>
    <x v="20"/>
    <x v="15"/>
    <x v="164"/>
    <x v="3"/>
    <s v="OFF-AR-10002833"/>
    <x v="1"/>
    <x v="6"/>
    <s v="Newell 322"/>
    <n v="5.46"/>
    <n v="3"/>
    <n v="0"/>
    <n v="1.4742000000000002"/>
  </r>
  <r>
    <n v="2480"/>
    <s v="CA-2014-141992"/>
    <x v="3"/>
    <x v="249"/>
    <d v="2014-06-26T00:00:00"/>
    <s v="Standard Class"/>
    <s v="FO-14305"/>
    <s v="Frank Olsen"/>
    <x v="0"/>
    <x v="0"/>
    <x v="61"/>
    <x v="5"/>
    <x v="77"/>
    <x v="2"/>
    <s v="OFF-SU-10002557"/>
    <x v="1"/>
    <x v="14"/>
    <s v="Fiskars Spring-Action Scissors"/>
    <n v="11.184000000000001"/>
    <n v="1"/>
    <n v="0.2"/>
    <n v="0.83879999999999999"/>
  </r>
  <r>
    <n v="2481"/>
    <s v="CA-2014-141992"/>
    <x v="3"/>
    <x v="249"/>
    <d v="2014-06-26T00:00:00"/>
    <s v="Standard Class"/>
    <s v="FO-14305"/>
    <s v="Frank Olsen"/>
    <x v="0"/>
    <x v="0"/>
    <x v="61"/>
    <x v="5"/>
    <x v="77"/>
    <x v="2"/>
    <s v="OFF-ST-10003656"/>
    <x v="1"/>
    <x v="4"/>
    <s v="Safco Industrial Wire Shelving"/>
    <n v="153.584"/>
    <n v="2"/>
    <n v="0.2"/>
    <n v="-32.636600000000001"/>
  </r>
  <r>
    <n v="2482"/>
    <s v="CA-2014-147956"/>
    <x v="3"/>
    <x v="165"/>
    <d v="2015-01-01T00:00:00"/>
    <s v="Standard Class"/>
    <s v="AH-10210"/>
    <s v="Alan Hwang"/>
    <x v="0"/>
    <x v="0"/>
    <x v="4"/>
    <x v="4"/>
    <x v="59"/>
    <x v="1"/>
    <s v="OFF-ST-10001097"/>
    <x v="1"/>
    <x v="4"/>
    <s v="Office Impressions Heavy Duty Welded Shelving &amp; Multimedia Storage Drawers"/>
    <n v="1003.6200000000001"/>
    <n v="6"/>
    <n v="0"/>
    <n v="0"/>
  </r>
  <r>
    <n v="2483"/>
    <s v="CA-2014-126067"/>
    <x v="3"/>
    <x v="735"/>
    <d v="2014-09-04T00:00:00"/>
    <s v="Standard Class"/>
    <s v="KN-16705"/>
    <s v="Kristina Nunn"/>
    <x v="2"/>
    <x v="0"/>
    <x v="4"/>
    <x v="4"/>
    <x v="59"/>
    <x v="1"/>
    <s v="TEC-PH-10000912"/>
    <x v="2"/>
    <x v="7"/>
    <s v="Anker 24W Portable Micro USB Car Charger"/>
    <n v="35.167999999999999"/>
    <n v="4"/>
    <n v="0.2"/>
    <n v="11.429599999999999"/>
  </r>
  <r>
    <n v="2484"/>
    <s v="CA-2014-126067"/>
    <x v="3"/>
    <x v="735"/>
    <d v="2014-09-04T00:00:00"/>
    <s v="Standard Class"/>
    <s v="KN-16705"/>
    <s v="Kristina Nunn"/>
    <x v="2"/>
    <x v="0"/>
    <x v="4"/>
    <x v="4"/>
    <x v="59"/>
    <x v="1"/>
    <s v="FUR-TA-10000617"/>
    <x v="0"/>
    <x v="3"/>
    <s v="Hon Practical Foundations 30 x 60 Training Table, Light Gray/Charcoal"/>
    <n v="1137.75"/>
    <n v="5"/>
    <n v="0"/>
    <n v="250.30500000000004"/>
  </r>
  <r>
    <n v="2485"/>
    <s v="CA-2014-126067"/>
    <x v="3"/>
    <x v="735"/>
    <d v="2014-09-04T00:00:00"/>
    <s v="Standard Class"/>
    <s v="KN-16705"/>
    <s v="Kristina Nunn"/>
    <x v="2"/>
    <x v="0"/>
    <x v="4"/>
    <x v="4"/>
    <x v="59"/>
    <x v="1"/>
    <s v="OFF-BI-10001658"/>
    <x v="1"/>
    <x v="8"/>
    <s v="GBC Standard Therm-A-Bind Covers"/>
    <n v="99.680000000000021"/>
    <n v="5"/>
    <n v="0.2"/>
    <n v="32.396000000000001"/>
  </r>
  <r>
    <n v="2486"/>
    <s v="CA-2014-126067"/>
    <x v="3"/>
    <x v="735"/>
    <d v="2014-09-04T00:00:00"/>
    <s v="Standard Class"/>
    <s v="KN-16705"/>
    <s v="Kristina Nunn"/>
    <x v="2"/>
    <x v="0"/>
    <x v="4"/>
    <x v="4"/>
    <x v="59"/>
    <x v="1"/>
    <s v="OFF-AR-10003856"/>
    <x v="1"/>
    <x v="6"/>
    <s v="Newell 344"/>
    <n v="5.56"/>
    <n v="2"/>
    <n v="0"/>
    <n v="1.4455999999999998"/>
  </r>
  <r>
    <n v="2487"/>
    <s v="CA-2012-104514"/>
    <x v="1"/>
    <x v="98"/>
    <d v="2012-01-04T00:00:00"/>
    <s v="Second Class"/>
    <s v="CB-12535"/>
    <s v="Claudia Bergmann"/>
    <x v="1"/>
    <x v="0"/>
    <x v="46"/>
    <x v="13"/>
    <x v="284"/>
    <x v="3"/>
    <s v="OFF-ST-10001837"/>
    <x v="1"/>
    <x v="4"/>
    <s v="SAFCO Mobile Desk Side File, Wire Frame"/>
    <n v="85.52"/>
    <n v="2"/>
    <n v="0"/>
    <n v="22.235199999999999"/>
  </r>
  <r>
    <n v="2488"/>
    <s v="CA-2012-104514"/>
    <x v="1"/>
    <x v="98"/>
    <d v="2012-01-04T00:00:00"/>
    <s v="Second Class"/>
    <s v="CB-12535"/>
    <s v="Claudia Bergmann"/>
    <x v="1"/>
    <x v="0"/>
    <x v="46"/>
    <x v="13"/>
    <x v="284"/>
    <x v="3"/>
    <s v="OFF-AR-10001473"/>
    <x v="1"/>
    <x v="6"/>
    <s v="Newell 313"/>
    <n v="9.84"/>
    <n v="3"/>
    <n v="0"/>
    <n v="2.6568000000000005"/>
  </r>
  <r>
    <n v="2489"/>
    <s v="CA-2012-104514"/>
    <x v="1"/>
    <x v="98"/>
    <d v="2012-01-04T00:00:00"/>
    <s v="Second Class"/>
    <s v="CB-12535"/>
    <s v="Claudia Bergmann"/>
    <x v="1"/>
    <x v="0"/>
    <x v="46"/>
    <x v="13"/>
    <x v="284"/>
    <x v="3"/>
    <s v="OFF-PA-10004285"/>
    <x v="1"/>
    <x v="10"/>
    <s v="Xerox 1959"/>
    <n v="20.04"/>
    <n v="3"/>
    <n v="0"/>
    <n v="9.6191999999999993"/>
  </r>
  <r>
    <n v="2490"/>
    <s v="CA-2012-141040"/>
    <x v="1"/>
    <x v="330"/>
    <d v="2012-10-13T00:00:00"/>
    <s v="Second Class"/>
    <s v="TB-21250"/>
    <s v="Tim Brockman"/>
    <x v="0"/>
    <x v="0"/>
    <x v="20"/>
    <x v="15"/>
    <x v="23"/>
    <x v="3"/>
    <s v="TEC-PH-10001835"/>
    <x v="2"/>
    <x v="7"/>
    <s v="Jawbone JAMBOX Wireless Bluetooth Speaker"/>
    <n v="631.96"/>
    <n v="4"/>
    <n v="0"/>
    <n v="303.3408"/>
  </r>
  <r>
    <n v="2491"/>
    <s v="CA-2012-141040"/>
    <x v="1"/>
    <x v="330"/>
    <d v="2012-10-13T00:00:00"/>
    <s v="Second Class"/>
    <s v="TB-21250"/>
    <s v="Tim Brockman"/>
    <x v="0"/>
    <x v="0"/>
    <x v="20"/>
    <x v="15"/>
    <x v="23"/>
    <x v="3"/>
    <s v="OFF-PA-10002245"/>
    <x v="1"/>
    <x v="10"/>
    <s v="Xerox 1895"/>
    <n v="23.92"/>
    <n v="4"/>
    <n v="0"/>
    <n v="10.763999999999999"/>
  </r>
  <r>
    <n v="2492"/>
    <s v="CA-2011-113579"/>
    <x v="2"/>
    <x v="736"/>
    <d v="2011-12-15T00:00:00"/>
    <s v="Second Class"/>
    <s v="KD-16345"/>
    <s v="Katherine Ducich"/>
    <x v="0"/>
    <x v="0"/>
    <x v="1"/>
    <x v="1"/>
    <x v="13"/>
    <x v="1"/>
    <s v="OFF-PA-10001457"/>
    <x v="1"/>
    <x v="10"/>
    <s v="White GlueTop Scratch Pads"/>
    <n v="90.24"/>
    <n v="6"/>
    <n v="0"/>
    <n v="41.51039999999999"/>
  </r>
  <r>
    <n v="2493"/>
    <s v="CA-2011-144624"/>
    <x v="2"/>
    <x v="84"/>
    <d v="2011-11-23T00:00:00"/>
    <s v="Standard Class"/>
    <s v="JM-15865"/>
    <s v="John Murray"/>
    <x v="0"/>
    <x v="0"/>
    <x v="312"/>
    <x v="15"/>
    <x v="389"/>
    <x v="3"/>
    <s v="TEC-PH-10002885"/>
    <x v="2"/>
    <x v="7"/>
    <s v="Apple iPhone 5"/>
    <n v="4548.8100000000004"/>
    <n v="7"/>
    <n v="0"/>
    <n v="1228.1787000000004"/>
  </r>
  <r>
    <n v="2494"/>
    <s v="CA-2013-146206"/>
    <x v="0"/>
    <x v="545"/>
    <d v="2013-09-15T00:00:00"/>
    <s v="Second Class"/>
    <s v="KT-16480"/>
    <s v="Kean Thornton"/>
    <x v="0"/>
    <x v="0"/>
    <x v="12"/>
    <x v="5"/>
    <x v="14"/>
    <x v="2"/>
    <s v="FUR-TA-10004086"/>
    <x v="0"/>
    <x v="3"/>
    <s v="KI Adjustable-Height Table"/>
    <n v="300.93"/>
    <n v="5"/>
    <n v="0.3"/>
    <n v="-34.39200000000001"/>
  </r>
  <r>
    <n v="2495"/>
    <s v="CA-2013-146206"/>
    <x v="0"/>
    <x v="545"/>
    <d v="2013-09-15T00:00:00"/>
    <s v="Second Class"/>
    <s v="KT-16480"/>
    <s v="Kean Thornton"/>
    <x v="0"/>
    <x v="0"/>
    <x v="12"/>
    <x v="5"/>
    <x v="14"/>
    <x v="2"/>
    <s v="TEC-PH-10000895"/>
    <x v="2"/>
    <x v="7"/>
    <s v="Polycom VVX 310 VoIP phone"/>
    <n v="719.96"/>
    <n v="5"/>
    <n v="0.2"/>
    <n v="53.997000000000043"/>
  </r>
  <r>
    <n v="2496"/>
    <s v="CA-2011-136644"/>
    <x v="2"/>
    <x v="737"/>
    <d v="2011-06-22T00:00:00"/>
    <s v="Standard Class"/>
    <s v="SC-20575"/>
    <s v="Sonia Cooley"/>
    <x v="0"/>
    <x v="0"/>
    <x v="313"/>
    <x v="14"/>
    <x v="390"/>
    <x v="2"/>
    <s v="FUR-CH-10000225"/>
    <x v="0"/>
    <x v="1"/>
    <s v="Global Geo Office Task Chair, Gray"/>
    <n v="647.84"/>
    <n v="8"/>
    <n v="0"/>
    <n v="32.391999999999939"/>
  </r>
  <r>
    <n v="2497"/>
    <s v="CA-2012-122371"/>
    <x v="1"/>
    <x v="120"/>
    <d v="2012-10-01T00:00:00"/>
    <s v="Standard Class"/>
    <s v="BS-11800"/>
    <s v="Bryan Spruell"/>
    <x v="2"/>
    <x v="0"/>
    <x v="70"/>
    <x v="1"/>
    <x v="88"/>
    <x v="1"/>
    <s v="OFF-ST-10002370"/>
    <x v="1"/>
    <x v="4"/>
    <s v="Sortfiler Multipurpose Personal File Organizer, Black"/>
    <n v="64.17"/>
    <n v="3"/>
    <n v="0"/>
    <n v="18.609299999999998"/>
  </r>
  <r>
    <n v="2498"/>
    <s v="CA-2012-122371"/>
    <x v="1"/>
    <x v="120"/>
    <d v="2012-10-01T00:00:00"/>
    <s v="Standard Class"/>
    <s v="BS-11800"/>
    <s v="Bryan Spruell"/>
    <x v="2"/>
    <x v="0"/>
    <x v="70"/>
    <x v="1"/>
    <x v="88"/>
    <x v="1"/>
    <s v="OFF-EN-10000056"/>
    <x v="1"/>
    <x v="12"/>
    <s v="Cameo Buff Policy Envelopes"/>
    <n v="124.46"/>
    <n v="2"/>
    <n v="0"/>
    <n v="58.496199999999988"/>
  </r>
  <r>
    <n v="2499"/>
    <s v="CA-2013-126935"/>
    <x v="0"/>
    <x v="288"/>
    <d v="2013-05-25T00:00:00"/>
    <s v="Standard Class"/>
    <s v="BT-11395"/>
    <s v="Bill Tyler"/>
    <x v="1"/>
    <x v="0"/>
    <x v="8"/>
    <x v="1"/>
    <x v="9"/>
    <x v="1"/>
    <s v="OFF-BI-10004817"/>
    <x v="1"/>
    <x v="8"/>
    <s v="GBC Personal VeloBind Strips"/>
    <n v="9.5840000000000014"/>
    <n v="1"/>
    <n v="0.2"/>
    <n v="3.3543999999999996"/>
  </r>
  <r>
    <n v="2500"/>
    <s v="US-2014-133781"/>
    <x v="3"/>
    <x v="738"/>
    <d v="2014-06-24T00:00:00"/>
    <s v="First Class"/>
    <s v="DC-12850"/>
    <s v="Dan Campbell"/>
    <x v="0"/>
    <x v="0"/>
    <x v="100"/>
    <x v="2"/>
    <x v="327"/>
    <x v="0"/>
    <s v="OFF-EN-10004483"/>
    <x v="1"/>
    <x v="12"/>
    <s v="#10 White Business Envelopes,4 1/8 x 9 1/2"/>
    <n v="37.608000000000004"/>
    <n v="3"/>
    <n v="0.2"/>
    <n v="12.692699999999995"/>
  </r>
  <r>
    <n v="2501"/>
    <s v="CA-2014-131618"/>
    <x v="3"/>
    <x v="46"/>
    <d v="2014-06-21T00:00:00"/>
    <s v="First Class"/>
    <s v="LS-17200"/>
    <s v="Luke Schmidt"/>
    <x v="1"/>
    <x v="0"/>
    <x v="242"/>
    <x v="10"/>
    <x v="300"/>
    <x v="2"/>
    <s v="OFF-PA-10001892"/>
    <x v="1"/>
    <x v="10"/>
    <s v="Rediform Wirebound &quot;Phone Memo&quot; Message Book, 11 x 5-3/4"/>
    <n v="12.224"/>
    <n v="2"/>
    <n v="0.2"/>
    <n v="4.4311999999999996"/>
  </r>
  <r>
    <n v="2502"/>
    <s v="CA-2014-131618"/>
    <x v="3"/>
    <x v="46"/>
    <d v="2014-06-21T00:00:00"/>
    <s v="First Class"/>
    <s v="LS-17200"/>
    <s v="Luke Schmidt"/>
    <x v="1"/>
    <x v="0"/>
    <x v="242"/>
    <x v="10"/>
    <x v="300"/>
    <x v="2"/>
    <s v="OFF-BI-10000546"/>
    <x v="1"/>
    <x v="8"/>
    <s v="Avery Durable Binders"/>
    <n v="2.3039999999999994"/>
    <n v="4"/>
    <n v="0.8"/>
    <n v="-3.5711999999999993"/>
  </r>
  <r>
    <n v="2503"/>
    <s v="CA-2014-131618"/>
    <x v="3"/>
    <x v="46"/>
    <d v="2014-06-21T00:00:00"/>
    <s v="First Class"/>
    <s v="LS-17200"/>
    <s v="Luke Schmidt"/>
    <x v="1"/>
    <x v="0"/>
    <x v="242"/>
    <x v="10"/>
    <x v="300"/>
    <x v="2"/>
    <s v="OFF-BI-10001294"/>
    <x v="1"/>
    <x v="8"/>
    <s v="Fellowes Binding Cases"/>
    <n v="9.3599999999999977"/>
    <n v="4"/>
    <n v="0.8"/>
    <n v="-16.380000000000003"/>
  </r>
  <r>
    <n v="2504"/>
    <s v="CA-2013-149482"/>
    <x v="0"/>
    <x v="696"/>
    <d v="2013-11-20T00:00:00"/>
    <s v="Standard Class"/>
    <s v="RR-19315"/>
    <s v="Ralph Ritter"/>
    <x v="0"/>
    <x v="0"/>
    <x v="8"/>
    <x v="1"/>
    <x v="94"/>
    <x v="1"/>
    <s v="OFF-LA-10000248"/>
    <x v="1"/>
    <x v="2"/>
    <s v="Avery 52"/>
    <n v="7.38"/>
    <n v="2"/>
    <n v="0"/>
    <n v="3.4685999999999999"/>
  </r>
  <r>
    <n v="2505"/>
    <s v="CA-2011-143917"/>
    <x v="2"/>
    <x v="739"/>
    <d v="2011-07-27T00:00:00"/>
    <s v="Second Class"/>
    <s v="KL-16645"/>
    <s v="Ken Lonsdale"/>
    <x v="0"/>
    <x v="0"/>
    <x v="8"/>
    <x v="1"/>
    <x v="34"/>
    <x v="1"/>
    <s v="OFF-ST-10001228"/>
    <x v="1"/>
    <x v="4"/>
    <s v="Fellowes Personal Hanging Folder Files, Navy"/>
    <n v="53.72"/>
    <n v="4"/>
    <n v="0"/>
    <n v="15.041600000000003"/>
  </r>
  <r>
    <n v="2506"/>
    <s v="CA-2011-143917"/>
    <x v="2"/>
    <x v="739"/>
    <d v="2011-07-27T00:00:00"/>
    <s v="Second Class"/>
    <s v="KL-16645"/>
    <s v="Ken Lonsdale"/>
    <x v="0"/>
    <x v="0"/>
    <x v="8"/>
    <x v="1"/>
    <x v="34"/>
    <x v="1"/>
    <s v="OFF-SU-10000151"/>
    <x v="1"/>
    <x v="14"/>
    <s v="High Speed Automatic Electric Letter Opener"/>
    <n v="8187.65"/>
    <n v="5"/>
    <n v="0"/>
    <n v="327.50599999999963"/>
  </r>
  <r>
    <n v="2507"/>
    <s v="CA-2011-143917"/>
    <x v="2"/>
    <x v="739"/>
    <d v="2011-07-27T00:00:00"/>
    <s v="Second Class"/>
    <s v="KL-16645"/>
    <s v="Ken Lonsdale"/>
    <x v="0"/>
    <x v="0"/>
    <x v="8"/>
    <x v="1"/>
    <x v="34"/>
    <x v="1"/>
    <s v="FUR-FU-10004351"/>
    <x v="0"/>
    <x v="5"/>
    <s v="Staples"/>
    <n v="77.92"/>
    <n v="8"/>
    <n v="0"/>
    <n v="34.284800000000004"/>
  </r>
  <r>
    <n v="2508"/>
    <s v="CA-2012-120397"/>
    <x v="1"/>
    <x v="740"/>
    <d v="2012-07-02T00:00:00"/>
    <s v="Same Day"/>
    <s v="RB-19435"/>
    <s v="Richard Bierner"/>
    <x v="0"/>
    <x v="0"/>
    <x v="12"/>
    <x v="5"/>
    <x v="32"/>
    <x v="2"/>
    <s v="OFF-AP-10001293"/>
    <x v="1"/>
    <x v="9"/>
    <s v="Belkin 8 Outlet Surge Protector"/>
    <n v="32.783999999999992"/>
    <n v="4"/>
    <n v="0.8"/>
    <n v="-85.238399999999999"/>
  </r>
  <r>
    <n v="2509"/>
    <s v="CA-2014-163902"/>
    <x v="3"/>
    <x v="580"/>
    <d v="2014-03-09T00:00:00"/>
    <s v="Standard Class"/>
    <s v="MY-17380"/>
    <s v="Maribeth Yedwab"/>
    <x v="1"/>
    <x v="0"/>
    <x v="1"/>
    <x v="1"/>
    <x v="62"/>
    <x v="1"/>
    <s v="TEC-PH-10000675"/>
    <x v="2"/>
    <x v="7"/>
    <s v="Panasonic KX TS3282B Corded phone"/>
    <n v="196.77600000000001"/>
    <n v="3"/>
    <n v="0.2"/>
    <n v="14.758199999999995"/>
  </r>
  <r>
    <n v="2510"/>
    <s v="CA-2014-163902"/>
    <x v="3"/>
    <x v="580"/>
    <d v="2014-03-09T00:00:00"/>
    <s v="Standard Class"/>
    <s v="MY-17380"/>
    <s v="Maribeth Yedwab"/>
    <x v="1"/>
    <x v="0"/>
    <x v="1"/>
    <x v="1"/>
    <x v="62"/>
    <x v="1"/>
    <s v="TEC-AC-10000580"/>
    <x v="2"/>
    <x v="11"/>
    <s v="Logitech G13 Programmable Gameboard with LCD Display"/>
    <n v="479.93999999999994"/>
    <n v="6"/>
    <n v="0"/>
    <n v="52.79340000000002"/>
  </r>
  <r>
    <n v="2511"/>
    <s v="CA-2013-136812"/>
    <x v="0"/>
    <x v="741"/>
    <d v="2013-11-24T00:00:00"/>
    <s v="Standard Class"/>
    <s v="AW-10930"/>
    <s v="Arthur Wiediger"/>
    <x v="2"/>
    <x v="0"/>
    <x v="268"/>
    <x v="26"/>
    <x v="335"/>
    <x v="2"/>
    <s v="OFF-ST-10003470"/>
    <x v="1"/>
    <x v="4"/>
    <s v="Tennsco Snap-Together Open Shelving Units, Starter Sets and Add-On Units"/>
    <n v="1117.92"/>
    <n v="4"/>
    <n v="0"/>
    <n v="55.895999999999958"/>
  </r>
  <r>
    <n v="2512"/>
    <s v="CA-2012-102722"/>
    <x v="1"/>
    <x v="24"/>
    <d v="2012-04-19T00:00:00"/>
    <s v="First Class"/>
    <s v="KW-16570"/>
    <s v="Kelly Williams"/>
    <x v="0"/>
    <x v="0"/>
    <x v="53"/>
    <x v="28"/>
    <x v="68"/>
    <x v="0"/>
    <s v="TEC-AC-10003116"/>
    <x v="2"/>
    <x v="11"/>
    <s v="Memorex Froggy Flash Drive 8 GB"/>
    <n v="106.5"/>
    <n v="6"/>
    <n v="0"/>
    <n v="41.534999999999997"/>
  </r>
  <r>
    <n v="2513"/>
    <s v="CA-2014-155089"/>
    <x v="3"/>
    <x v="574"/>
    <d v="2014-12-07T00:00:00"/>
    <s v="Standard Class"/>
    <s v="DB-12910"/>
    <s v="Daniel Byrd"/>
    <x v="2"/>
    <x v="0"/>
    <x v="67"/>
    <x v="2"/>
    <x v="85"/>
    <x v="0"/>
    <s v="OFF-BI-10002429"/>
    <x v="1"/>
    <x v="8"/>
    <s v="Premier Elliptical Ring Binder, Black"/>
    <n v="45.660000000000011"/>
    <n v="5"/>
    <n v="0.7"/>
    <n v="-33.483999999999995"/>
  </r>
  <r>
    <n v="2514"/>
    <s v="CA-2013-124506"/>
    <x v="0"/>
    <x v="583"/>
    <d v="2013-11-18T00:00:00"/>
    <s v="Standard Class"/>
    <s v="BB-11545"/>
    <s v="Brenda Bowman"/>
    <x v="1"/>
    <x v="0"/>
    <x v="22"/>
    <x v="10"/>
    <x v="36"/>
    <x v="2"/>
    <s v="TEC-AC-10003280"/>
    <x v="2"/>
    <x v="11"/>
    <s v="Belkin F8E887 USB Wired Ergonomic Keyboard"/>
    <n v="95.968000000000004"/>
    <n v="4"/>
    <n v="0.2"/>
    <n v="1.1995999999999931"/>
  </r>
  <r>
    <n v="2515"/>
    <s v="CA-2013-124506"/>
    <x v="0"/>
    <x v="583"/>
    <d v="2013-11-18T00:00:00"/>
    <s v="Standard Class"/>
    <s v="BB-11545"/>
    <s v="Brenda Bowman"/>
    <x v="1"/>
    <x v="0"/>
    <x v="22"/>
    <x v="10"/>
    <x v="36"/>
    <x v="2"/>
    <s v="FUR-CH-10004540"/>
    <x v="0"/>
    <x v="1"/>
    <s v="Global Chrome Stack Chair"/>
    <n v="47.991999999999997"/>
    <n v="2"/>
    <n v="0.3"/>
    <n v="-2.0567999999999991"/>
  </r>
  <r>
    <n v="2516"/>
    <s v="CA-2011-106572"/>
    <x v="2"/>
    <x v="742"/>
    <d v="2011-09-10T00:00:00"/>
    <s v="Standard Class"/>
    <s v="NP-18700"/>
    <s v="Nora Preis"/>
    <x v="0"/>
    <x v="0"/>
    <x v="256"/>
    <x v="24"/>
    <x v="391"/>
    <x v="3"/>
    <s v="OFF-ST-10000585"/>
    <x v="1"/>
    <x v="4"/>
    <s v="Economy Rollaway Files"/>
    <n v="264.32"/>
    <n v="2"/>
    <n v="0.2"/>
    <n v="19.823999999999998"/>
  </r>
  <r>
    <n v="2517"/>
    <s v="CA-2011-128888"/>
    <x v="2"/>
    <x v="647"/>
    <d v="2011-11-22T00:00:00"/>
    <s v="Standard Class"/>
    <s v="PB-19105"/>
    <s v="Peter Bühler"/>
    <x v="0"/>
    <x v="0"/>
    <x v="12"/>
    <x v="5"/>
    <x v="14"/>
    <x v="2"/>
    <s v="OFF-EN-10003001"/>
    <x v="1"/>
    <x v="12"/>
    <s v="Ames Color-File Green Diamond Border X-ray Mailers"/>
    <n v="604.65600000000006"/>
    <n v="9"/>
    <n v="0.2"/>
    <n v="204.07139999999995"/>
  </r>
  <r>
    <n v="2518"/>
    <s v="CA-2014-123134"/>
    <x v="3"/>
    <x v="743"/>
    <d v="2014-05-08T00:00:00"/>
    <s v="Standard Class"/>
    <s v="DW-13585"/>
    <s v="Dorothy Wardle"/>
    <x v="1"/>
    <x v="0"/>
    <x v="58"/>
    <x v="30"/>
    <x v="73"/>
    <x v="3"/>
    <s v="FUR-FU-10003975"/>
    <x v="0"/>
    <x v="5"/>
    <s v="Eldon Advantage Chair Mats for Low to Medium Pile Carpets"/>
    <n v="129.93"/>
    <n v="3"/>
    <n v="0"/>
    <n v="12.992999999999988"/>
  </r>
  <r>
    <n v="2519"/>
    <s v="CA-2013-124352"/>
    <x v="0"/>
    <x v="680"/>
    <d v="2013-10-22T00:00:00"/>
    <s v="Standard Class"/>
    <s v="CD-12790"/>
    <s v="Cynthia Delaney"/>
    <x v="2"/>
    <x v="0"/>
    <x v="268"/>
    <x v="26"/>
    <x v="335"/>
    <x v="2"/>
    <s v="OFF-LA-10004559"/>
    <x v="1"/>
    <x v="2"/>
    <s v="Avery 49"/>
    <n v="20.16"/>
    <n v="7"/>
    <n v="0"/>
    <n v="9.8783999999999992"/>
  </r>
  <r>
    <n v="2520"/>
    <s v="CA-2013-124352"/>
    <x v="0"/>
    <x v="680"/>
    <d v="2013-10-22T00:00:00"/>
    <s v="Standard Class"/>
    <s v="CD-12790"/>
    <s v="Cynthia Delaney"/>
    <x v="2"/>
    <x v="0"/>
    <x v="268"/>
    <x v="26"/>
    <x v="335"/>
    <x v="2"/>
    <s v="OFF-LA-10003223"/>
    <x v="1"/>
    <x v="2"/>
    <s v="Avery 508"/>
    <n v="29.46"/>
    <n v="6"/>
    <n v="0"/>
    <n v="14.4354"/>
  </r>
  <r>
    <n v="2521"/>
    <s v="CA-2013-124352"/>
    <x v="0"/>
    <x v="680"/>
    <d v="2013-10-22T00:00:00"/>
    <s v="Standard Class"/>
    <s v="CD-12790"/>
    <s v="Cynthia Delaney"/>
    <x v="2"/>
    <x v="0"/>
    <x v="268"/>
    <x v="26"/>
    <x v="335"/>
    <x v="2"/>
    <s v="OFF-AP-10002651"/>
    <x v="1"/>
    <x v="9"/>
    <s v="Hoover Upright Vacuum With Dirt Cup"/>
    <n v="868.58999999999992"/>
    <n v="3"/>
    <n v="0"/>
    <n v="251.89109999999988"/>
  </r>
  <r>
    <n v="2522"/>
    <s v="CA-2013-124352"/>
    <x v="0"/>
    <x v="680"/>
    <d v="2013-10-22T00:00:00"/>
    <s v="Standard Class"/>
    <s v="CD-12790"/>
    <s v="Cynthia Delaney"/>
    <x v="2"/>
    <x v="0"/>
    <x v="268"/>
    <x v="26"/>
    <x v="335"/>
    <x v="2"/>
    <s v="OFF-PA-10003177"/>
    <x v="1"/>
    <x v="10"/>
    <s v="Xerox 1999"/>
    <n v="12.96"/>
    <n v="2"/>
    <n v="0"/>
    <n v="6.2208000000000006"/>
  </r>
  <r>
    <n v="2523"/>
    <s v="CA-2013-124352"/>
    <x v="0"/>
    <x v="680"/>
    <d v="2013-10-22T00:00:00"/>
    <s v="Standard Class"/>
    <s v="CD-12790"/>
    <s v="Cynthia Delaney"/>
    <x v="2"/>
    <x v="0"/>
    <x v="268"/>
    <x v="26"/>
    <x v="335"/>
    <x v="2"/>
    <s v="TEC-PH-10003442"/>
    <x v="2"/>
    <x v="7"/>
    <s v="Samsung Replacement EH64AVFWE Premium Headset"/>
    <n v="5.5"/>
    <n v="1"/>
    <n v="0"/>
    <n v="1.375"/>
  </r>
  <r>
    <n v="2524"/>
    <s v="CA-2013-124352"/>
    <x v="0"/>
    <x v="680"/>
    <d v="2013-10-22T00:00:00"/>
    <s v="Standard Class"/>
    <s v="CD-12790"/>
    <s v="Cynthia Delaney"/>
    <x v="2"/>
    <x v="0"/>
    <x v="268"/>
    <x v="26"/>
    <x v="335"/>
    <x v="2"/>
    <s v="OFF-BI-10000977"/>
    <x v="1"/>
    <x v="8"/>
    <s v="Ibico Plastic Spiral Binding Combs"/>
    <n v="121.6"/>
    <n v="4"/>
    <n v="0"/>
    <n v="55.935999999999993"/>
  </r>
  <r>
    <n v="2525"/>
    <s v="CA-2012-124541"/>
    <x v="1"/>
    <x v="744"/>
    <d v="2012-04-10T00:00:00"/>
    <s v="Standard Class"/>
    <s v="TT-21220"/>
    <s v="Thomas Thornton"/>
    <x v="0"/>
    <x v="0"/>
    <x v="12"/>
    <x v="5"/>
    <x v="16"/>
    <x v="2"/>
    <s v="OFF-AR-10004078"/>
    <x v="1"/>
    <x v="6"/>
    <s v="Newell 312"/>
    <n v="42.047999999999995"/>
    <n v="9"/>
    <n v="0.2"/>
    <n v="5.2559999999999985"/>
  </r>
  <r>
    <n v="2526"/>
    <s v="CA-2012-124541"/>
    <x v="1"/>
    <x v="744"/>
    <d v="2012-04-10T00:00:00"/>
    <s v="Standard Class"/>
    <s v="TT-21220"/>
    <s v="Thomas Thornton"/>
    <x v="0"/>
    <x v="0"/>
    <x v="12"/>
    <x v="5"/>
    <x v="16"/>
    <x v="2"/>
    <s v="TEC-AC-10002550"/>
    <x v="2"/>
    <x v="11"/>
    <s v="Maxell 4.7GB DVD-RW 3/Pack"/>
    <n v="25.488"/>
    <n v="2"/>
    <n v="0.2"/>
    <n v="4.4603999999999999"/>
  </r>
  <r>
    <n v="2527"/>
    <s v="CA-2012-124541"/>
    <x v="1"/>
    <x v="744"/>
    <d v="2012-04-10T00:00:00"/>
    <s v="Standard Class"/>
    <s v="TT-21220"/>
    <s v="Thomas Thornton"/>
    <x v="0"/>
    <x v="0"/>
    <x v="12"/>
    <x v="5"/>
    <x v="16"/>
    <x v="2"/>
    <s v="OFF-BI-10004965"/>
    <x v="1"/>
    <x v="8"/>
    <s v="Ibico Covers for Plastic or Wire Binding Elements"/>
    <n v="6.8999999999999986"/>
    <n v="3"/>
    <n v="0.8"/>
    <n v="-12.075000000000003"/>
  </r>
  <r>
    <n v="2528"/>
    <s v="CA-2012-124541"/>
    <x v="1"/>
    <x v="744"/>
    <d v="2012-04-10T00:00:00"/>
    <s v="Standard Class"/>
    <s v="TT-21220"/>
    <s v="Thomas Thornton"/>
    <x v="0"/>
    <x v="0"/>
    <x v="12"/>
    <x v="5"/>
    <x v="16"/>
    <x v="2"/>
    <s v="OFF-BI-10004209"/>
    <x v="1"/>
    <x v="8"/>
    <s v="Fellowes Twister Kit, Gray/Clear, 3/pkg"/>
    <n v="9.6479999999999961"/>
    <n v="6"/>
    <n v="0.8"/>
    <n v="-16.884"/>
  </r>
  <r>
    <n v="2529"/>
    <s v="CA-2012-124541"/>
    <x v="1"/>
    <x v="744"/>
    <d v="2012-04-10T00:00:00"/>
    <s v="Standard Class"/>
    <s v="TT-21220"/>
    <s v="Thomas Thornton"/>
    <x v="0"/>
    <x v="0"/>
    <x v="12"/>
    <x v="5"/>
    <x v="16"/>
    <x v="2"/>
    <s v="OFF-PA-10001526"/>
    <x v="1"/>
    <x v="10"/>
    <s v="Xerox 1949"/>
    <n v="7.9680000000000009"/>
    <n v="2"/>
    <n v="0.2"/>
    <n v="2.8884000000000007"/>
  </r>
  <r>
    <n v="2530"/>
    <s v="CA-2011-108707"/>
    <x v="2"/>
    <x v="745"/>
    <d v="2011-10-29T00:00:00"/>
    <s v="Standard Class"/>
    <s v="DB-12910"/>
    <s v="Daniel Byrd"/>
    <x v="2"/>
    <x v="0"/>
    <x v="2"/>
    <x v="2"/>
    <x v="2"/>
    <x v="0"/>
    <s v="OFF-PA-10000788"/>
    <x v="1"/>
    <x v="10"/>
    <s v="Xerox 210"/>
    <n v="10.368000000000002"/>
    <n v="2"/>
    <n v="0.2"/>
    <n v="3.6288"/>
  </r>
  <r>
    <n v="2531"/>
    <s v="CA-2011-111500"/>
    <x v="2"/>
    <x v="654"/>
    <d v="2011-08-21T00:00:00"/>
    <s v="Standard Class"/>
    <s v="DJ-13510"/>
    <s v="Don Jones"/>
    <x v="1"/>
    <x v="0"/>
    <x v="290"/>
    <x v="36"/>
    <x v="365"/>
    <x v="0"/>
    <s v="OFF-PA-10000595"/>
    <x v="1"/>
    <x v="10"/>
    <s v="Xerox 1929"/>
    <n v="114.2"/>
    <n v="5"/>
    <n v="0"/>
    <n v="52.531999999999996"/>
  </r>
  <r>
    <n v="2532"/>
    <s v="CA-2011-111500"/>
    <x v="2"/>
    <x v="654"/>
    <d v="2011-08-21T00:00:00"/>
    <s v="Standard Class"/>
    <s v="DJ-13510"/>
    <s v="Don Jones"/>
    <x v="1"/>
    <x v="0"/>
    <x v="290"/>
    <x v="36"/>
    <x v="365"/>
    <x v="0"/>
    <s v="OFF-BI-10000829"/>
    <x v="1"/>
    <x v="8"/>
    <s v="Avery Non-Stick Binders"/>
    <n v="17.96"/>
    <n v="4"/>
    <n v="0"/>
    <n v="8.2615999999999996"/>
  </r>
  <r>
    <n v="2533"/>
    <s v="CA-2011-111500"/>
    <x v="2"/>
    <x v="654"/>
    <d v="2011-08-21T00:00:00"/>
    <s v="Standard Class"/>
    <s v="DJ-13510"/>
    <s v="Don Jones"/>
    <x v="1"/>
    <x v="0"/>
    <x v="290"/>
    <x v="36"/>
    <x v="365"/>
    <x v="0"/>
    <s v="OFF-FA-10002676"/>
    <x v="1"/>
    <x v="13"/>
    <s v="Colored Push Pins"/>
    <n v="12.67"/>
    <n v="7"/>
    <n v="0"/>
    <n v="4.5611999999999995"/>
  </r>
  <r>
    <n v="2534"/>
    <s v="CA-2011-111500"/>
    <x v="2"/>
    <x v="654"/>
    <d v="2011-08-21T00:00:00"/>
    <s v="Standard Class"/>
    <s v="DJ-13510"/>
    <s v="Don Jones"/>
    <x v="1"/>
    <x v="0"/>
    <x v="290"/>
    <x v="36"/>
    <x v="365"/>
    <x v="0"/>
    <s v="TEC-AC-10000844"/>
    <x v="2"/>
    <x v="11"/>
    <s v="Logitech Gaming G510s - Keyboard"/>
    <n v="339.96"/>
    <n v="4"/>
    <n v="0"/>
    <n v="122.38559999999998"/>
  </r>
  <r>
    <n v="2535"/>
    <s v="US-2014-117723"/>
    <x v="3"/>
    <x v="733"/>
    <d v="2014-08-19T00:00:00"/>
    <s v="Second Class"/>
    <s v="DL-13495"/>
    <s v="Dionis Lloyd"/>
    <x v="1"/>
    <x v="0"/>
    <x v="10"/>
    <x v="9"/>
    <x v="74"/>
    <x v="3"/>
    <s v="OFF-ST-10004459"/>
    <x v="1"/>
    <x v="4"/>
    <s v="Tennsco Single-Tier Lockers"/>
    <n v="1801.6320000000001"/>
    <n v="6"/>
    <n v="0.2"/>
    <n v="-337.80600000000004"/>
  </r>
  <r>
    <n v="2536"/>
    <s v="CA-2012-143238"/>
    <x v="1"/>
    <x v="684"/>
    <d v="2012-09-08T00:00:00"/>
    <s v="First Class"/>
    <s v="LO-17170"/>
    <s v="Lori Olson"/>
    <x v="1"/>
    <x v="0"/>
    <x v="314"/>
    <x v="1"/>
    <x v="392"/>
    <x v="1"/>
    <s v="TEC-AC-10003499"/>
    <x v="2"/>
    <x v="11"/>
    <s v="Memorex Mini Travel Drive 8 GB USB 2.0 Flash Drive"/>
    <n v="46.32"/>
    <n v="4"/>
    <n v="0"/>
    <n v="18.064800000000002"/>
  </r>
  <r>
    <n v="2537"/>
    <s v="CA-2012-168746"/>
    <x v="1"/>
    <x v="746"/>
    <d v="2012-01-29T00:00:00"/>
    <s v="Second Class"/>
    <s v="SV-20365"/>
    <s v="Seth Vernon"/>
    <x v="0"/>
    <x v="0"/>
    <x v="138"/>
    <x v="24"/>
    <x v="177"/>
    <x v="3"/>
    <s v="FUR-CH-10000513"/>
    <x v="0"/>
    <x v="1"/>
    <s v="High-Back Leather Manager's Chair"/>
    <n v="181.98599999999999"/>
    <n v="2"/>
    <n v="0.3"/>
    <n v="-54.595799999999997"/>
  </r>
  <r>
    <n v="2538"/>
    <s v="CA-2012-168746"/>
    <x v="1"/>
    <x v="746"/>
    <d v="2012-01-29T00:00:00"/>
    <s v="Second Class"/>
    <s v="SV-20365"/>
    <s v="Seth Vernon"/>
    <x v="0"/>
    <x v="0"/>
    <x v="138"/>
    <x v="24"/>
    <x v="177"/>
    <x v="3"/>
    <s v="TEC-PH-10000895"/>
    <x v="2"/>
    <x v="7"/>
    <s v="Polycom VVX 310 VoIP phone"/>
    <n v="431.976"/>
    <n v="4"/>
    <n v="0.4"/>
    <n v="-100.7944"/>
  </r>
  <r>
    <n v="2539"/>
    <s v="CA-2012-168746"/>
    <x v="1"/>
    <x v="746"/>
    <d v="2012-01-29T00:00:00"/>
    <s v="Second Class"/>
    <s v="SV-20365"/>
    <s v="Seth Vernon"/>
    <x v="0"/>
    <x v="0"/>
    <x v="138"/>
    <x v="24"/>
    <x v="177"/>
    <x v="3"/>
    <s v="TEC-PH-10002555"/>
    <x v="2"/>
    <x v="7"/>
    <s v="Nortel Meridian M5316 Digital phone"/>
    <n v="155.36999999999998"/>
    <n v="1"/>
    <n v="0.4"/>
    <n v="-36.253"/>
  </r>
  <r>
    <n v="2540"/>
    <s v="CA-2012-113404"/>
    <x v="1"/>
    <x v="747"/>
    <d v="2012-07-16T00:00:00"/>
    <s v="Same Day"/>
    <s v="EM-13810"/>
    <s v="Eleni McCrary"/>
    <x v="1"/>
    <x v="0"/>
    <x v="8"/>
    <x v="1"/>
    <x v="34"/>
    <x v="1"/>
    <s v="FUR-CH-10003312"/>
    <x v="0"/>
    <x v="1"/>
    <s v="Hon 2090 “Pillow Soft” Series Mid Back Swivel/Tilt Chairs"/>
    <n v="1348.7040000000002"/>
    <n v="6"/>
    <n v="0.2"/>
    <n v="-219.16440000000023"/>
  </r>
  <r>
    <n v="2541"/>
    <s v="CA-2012-113404"/>
    <x v="1"/>
    <x v="747"/>
    <d v="2012-07-16T00:00:00"/>
    <s v="Same Day"/>
    <s v="EM-13810"/>
    <s v="Eleni McCrary"/>
    <x v="1"/>
    <x v="0"/>
    <x v="8"/>
    <x v="1"/>
    <x v="34"/>
    <x v="1"/>
    <s v="FUR-CH-10004086"/>
    <x v="0"/>
    <x v="1"/>
    <s v="Hon 4070 Series Pagoda Armless Upholstered Stacking Chairs"/>
    <n v="700.15200000000004"/>
    <n v="3"/>
    <n v="0.2"/>
    <n v="78.767099999999971"/>
  </r>
  <r>
    <n v="2542"/>
    <s v="CA-2013-144792"/>
    <x v="0"/>
    <x v="567"/>
    <d v="2013-05-05T00:00:00"/>
    <s v="Standard Class"/>
    <s v="KD-16615"/>
    <s v="Ken Dana"/>
    <x v="1"/>
    <x v="0"/>
    <x v="48"/>
    <x v="16"/>
    <x v="57"/>
    <x v="1"/>
    <s v="FUR-FU-10002759"/>
    <x v="0"/>
    <x v="5"/>
    <s v="12-1/2 Diameter Round Wall Clock"/>
    <n v="111.88800000000001"/>
    <n v="7"/>
    <n v="0.2"/>
    <n v="22.377600000000001"/>
  </r>
  <r>
    <n v="2543"/>
    <s v="CA-2011-164385"/>
    <x v="2"/>
    <x v="467"/>
    <d v="2011-10-01T00:00:00"/>
    <s v="Second Class"/>
    <s v="NB-18580"/>
    <s v="Nicole Brennan"/>
    <x v="1"/>
    <x v="0"/>
    <x v="10"/>
    <x v="9"/>
    <x v="63"/>
    <x v="3"/>
    <s v="OFF-AP-10002191"/>
    <x v="1"/>
    <x v="9"/>
    <s v="Belkin 8 Outlet SurgeMaster II Gold Surge Protector"/>
    <n v="143.952"/>
    <n v="3"/>
    <n v="0.2"/>
    <n v="14.39520000000001"/>
  </r>
  <r>
    <n v="2544"/>
    <s v="US-2013-114174"/>
    <x v="0"/>
    <x v="162"/>
    <d v="2013-09-15T00:00:00"/>
    <s v="Standard Class"/>
    <s v="AP-10720"/>
    <s v="Anne Pryor"/>
    <x v="2"/>
    <x v="0"/>
    <x v="303"/>
    <x v="31"/>
    <x v="380"/>
    <x v="3"/>
    <s v="FUR-BO-10003450"/>
    <x v="0"/>
    <x v="0"/>
    <s v="Bush Westfield Collection Bookcases, Dark Cherry Finish"/>
    <n v="173.94"/>
    <n v="3"/>
    <n v="0"/>
    <n v="13.915199999999992"/>
  </r>
  <r>
    <n v="2545"/>
    <s v="US-2013-114174"/>
    <x v="0"/>
    <x v="162"/>
    <d v="2013-09-15T00:00:00"/>
    <s v="Standard Class"/>
    <s v="AP-10720"/>
    <s v="Anne Pryor"/>
    <x v="2"/>
    <x v="0"/>
    <x v="303"/>
    <x v="31"/>
    <x v="380"/>
    <x v="3"/>
    <s v="OFF-LA-10000248"/>
    <x v="1"/>
    <x v="2"/>
    <s v="Avery 52"/>
    <n v="14.76"/>
    <n v="4"/>
    <n v="0"/>
    <n v="6.9371999999999998"/>
  </r>
  <r>
    <n v="2546"/>
    <s v="CA-2014-108070"/>
    <x v="3"/>
    <x v="513"/>
    <d v="2014-04-21T00:00:00"/>
    <s v="Standard Class"/>
    <s v="JE-15745"/>
    <s v="Joel Eaton"/>
    <x v="0"/>
    <x v="0"/>
    <x v="49"/>
    <x v="1"/>
    <x v="58"/>
    <x v="1"/>
    <s v="OFF-ST-10004804"/>
    <x v="1"/>
    <x v="4"/>
    <s v="Belkin 19&quot; Vented Equipment Shelf, Black"/>
    <n v="205.92"/>
    <n v="4"/>
    <n v="0"/>
    <n v="2.0592000000000041"/>
  </r>
  <r>
    <n v="2547"/>
    <s v="CA-2014-108070"/>
    <x v="3"/>
    <x v="513"/>
    <d v="2014-04-21T00:00:00"/>
    <s v="Standard Class"/>
    <s v="JE-15745"/>
    <s v="Joel Eaton"/>
    <x v="0"/>
    <x v="0"/>
    <x v="49"/>
    <x v="1"/>
    <x v="58"/>
    <x v="1"/>
    <s v="FUR-BO-10001337"/>
    <x v="0"/>
    <x v="0"/>
    <s v="O'Sullivan Living Dimensions 2-Shelf Bookcases"/>
    <n v="102.833"/>
    <n v="1"/>
    <n v="0.15"/>
    <n v="-6.0489999999999995"/>
  </r>
  <r>
    <n v="2548"/>
    <s v="US-2012-128090"/>
    <x v="1"/>
    <x v="748"/>
    <d v="2012-08-22T00:00:00"/>
    <s v="Standard Class"/>
    <s v="JM-15865"/>
    <s v="John Murray"/>
    <x v="0"/>
    <x v="0"/>
    <x v="42"/>
    <x v="16"/>
    <x v="51"/>
    <x v="1"/>
    <s v="OFF-AR-10002255"/>
    <x v="1"/>
    <x v="6"/>
    <s v="Newell 346"/>
    <n v="2.3039999999999998"/>
    <n v="1"/>
    <n v="0.2"/>
    <n v="0.25919999999999999"/>
  </r>
  <r>
    <n v="2549"/>
    <s v="US-2012-128090"/>
    <x v="1"/>
    <x v="748"/>
    <d v="2012-08-22T00:00:00"/>
    <s v="Standard Class"/>
    <s v="JM-15865"/>
    <s v="John Murray"/>
    <x v="0"/>
    <x v="0"/>
    <x v="42"/>
    <x v="16"/>
    <x v="51"/>
    <x v="1"/>
    <s v="TEC-PH-10002624"/>
    <x v="2"/>
    <x v="7"/>
    <s v="Samsung Galaxy S4 Mini"/>
    <n v="1879.96"/>
    <n v="5"/>
    <n v="0.2"/>
    <n v="211.49549999999977"/>
  </r>
  <r>
    <n v="2550"/>
    <s v="US-2012-128090"/>
    <x v="1"/>
    <x v="748"/>
    <d v="2012-08-22T00:00:00"/>
    <s v="Standard Class"/>
    <s v="JM-15865"/>
    <s v="John Murray"/>
    <x v="0"/>
    <x v="0"/>
    <x v="42"/>
    <x v="16"/>
    <x v="51"/>
    <x v="1"/>
    <s v="OFF-PA-10001878"/>
    <x v="1"/>
    <x v="10"/>
    <s v="Xerox 1891"/>
    <n v="313.024"/>
    <n v="8"/>
    <n v="0.2"/>
    <n v="105.64559999999997"/>
  </r>
  <r>
    <n v="2551"/>
    <s v="US-2012-128090"/>
    <x v="1"/>
    <x v="748"/>
    <d v="2012-08-22T00:00:00"/>
    <s v="Standard Class"/>
    <s v="JM-15865"/>
    <s v="John Murray"/>
    <x v="0"/>
    <x v="0"/>
    <x v="42"/>
    <x v="16"/>
    <x v="51"/>
    <x v="1"/>
    <s v="OFF-LA-10000452"/>
    <x v="1"/>
    <x v="2"/>
    <s v="Avery 488"/>
    <n v="5.04"/>
    <n v="2"/>
    <n v="0.2"/>
    <n v="1.764"/>
  </r>
  <r>
    <n v="2552"/>
    <s v="CA-2014-101042"/>
    <x v="3"/>
    <x v="123"/>
    <d v="2014-11-24T00:00:00"/>
    <s v="Standard Class"/>
    <s v="AB-10105"/>
    <s v="Adrian Barton"/>
    <x v="0"/>
    <x v="0"/>
    <x v="0"/>
    <x v="0"/>
    <x v="0"/>
    <x v="0"/>
    <s v="FUR-FU-10004665"/>
    <x v="0"/>
    <x v="5"/>
    <s v="3M Polarizing Task Lamp with Clamp Arm, Light Gray"/>
    <n v="821.87999999999988"/>
    <n v="6"/>
    <n v="0"/>
    <n v="213.68880000000001"/>
  </r>
  <r>
    <n v="2553"/>
    <s v="CA-2014-101042"/>
    <x v="3"/>
    <x v="123"/>
    <d v="2014-11-24T00:00:00"/>
    <s v="Standard Class"/>
    <s v="AB-10105"/>
    <s v="Adrian Barton"/>
    <x v="0"/>
    <x v="0"/>
    <x v="0"/>
    <x v="0"/>
    <x v="0"/>
    <x v="0"/>
    <s v="OFF-BI-10000088"/>
    <x v="1"/>
    <x v="8"/>
    <s v="GBC Imprintable Covers"/>
    <n v="21.96"/>
    <n v="2"/>
    <n v="0"/>
    <n v="10.760400000000001"/>
  </r>
  <r>
    <n v="2554"/>
    <s v="CA-2013-155439"/>
    <x v="0"/>
    <x v="749"/>
    <d v="2013-09-19T00:00:00"/>
    <s v="Standard Class"/>
    <s v="PN-18775"/>
    <s v="Parhena Norris"/>
    <x v="2"/>
    <x v="0"/>
    <x v="29"/>
    <x v="20"/>
    <x v="37"/>
    <x v="0"/>
    <s v="OFF-PA-10000029"/>
    <x v="1"/>
    <x v="10"/>
    <s v="Xerox 224"/>
    <n v="25.92"/>
    <n v="4"/>
    <n v="0"/>
    <n v="12.441600000000001"/>
  </r>
  <r>
    <n v="2555"/>
    <s v="CA-2013-118626"/>
    <x v="0"/>
    <x v="243"/>
    <d v="2013-08-21T00:00:00"/>
    <s v="Standard Class"/>
    <s v="JC-15775"/>
    <s v="John Castell"/>
    <x v="0"/>
    <x v="0"/>
    <x v="315"/>
    <x v="2"/>
    <x v="393"/>
    <x v="0"/>
    <s v="TEC-PH-10000369"/>
    <x v="2"/>
    <x v="7"/>
    <s v="HTC One Mini"/>
    <n v="705.54399999999998"/>
    <n v="7"/>
    <n v="0.2"/>
    <n v="70.554400000000072"/>
  </r>
  <r>
    <n v="2556"/>
    <s v="CA-2012-111458"/>
    <x v="1"/>
    <x v="120"/>
    <d v="2012-09-30T00:00:00"/>
    <s v="Standard Class"/>
    <s v="PF-19165"/>
    <s v="Philip Fox"/>
    <x v="0"/>
    <x v="0"/>
    <x v="20"/>
    <x v="15"/>
    <x v="45"/>
    <x v="3"/>
    <s v="TEC-AC-10001590"/>
    <x v="2"/>
    <x v="11"/>
    <s v="Dell Slim USB Multimedia Keyboard"/>
    <n v="50"/>
    <n v="2"/>
    <n v="0"/>
    <n v="12"/>
  </r>
  <r>
    <n v="2557"/>
    <s v="US-2013-126844"/>
    <x v="0"/>
    <x v="750"/>
    <d v="2013-10-15T00:00:00"/>
    <s v="Standard Class"/>
    <s v="BW-11110"/>
    <s v="Bart Watters"/>
    <x v="1"/>
    <x v="0"/>
    <x v="12"/>
    <x v="5"/>
    <x v="32"/>
    <x v="2"/>
    <s v="FUR-FU-10004909"/>
    <x v="0"/>
    <x v="5"/>
    <s v="Contemporary Wood/Metal Frame"/>
    <n v="51.712000000000003"/>
    <n v="8"/>
    <n v="0.6"/>
    <n v="-32.320000000000007"/>
  </r>
  <r>
    <n v="2558"/>
    <s v="US-2012-112508"/>
    <x v="1"/>
    <x v="539"/>
    <d v="2012-03-30T00:00:00"/>
    <s v="Standard Class"/>
    <s v="BP-11185"/>
    <s v="Ben Peterman"/>
    <x v="1"/>
    <x v="0"/>
    <x v="197"/>
    <x v="2"/>
    <x v="248"/>
    <x v="0"/>
    <s v="OFF-AP-10002287"/>
    <x v="1"/>
    <x v="9"/>
    <s v="Eureka Sanitaire  Multi-Pro Heavy-Duty Upright, Disposable Bags"/>
    <n v="6.9920000000000009"/>
    <n v="2"/>
    <n v="0.2"/>
    <n v="0.52439999999999998"/>
  </r>
  <r>
    <n v="2559"/>
    <s v="CA-2012-147788"/>
    <x v="1"/>
    <x v="70"/>
    <d v="2012-06-04T00:00:00"/>
    <s v="Standard Class"/>
    <s v="TM-21010"/>
    <s v="Tamara Manning"/>
    <x v="0"/>
    <x v="0"/>
    <x v="11"/>
    <x v="7"/>
    <x v="12"/>
    <x v="1"/>
    <s v="FUR-BO-10004357"/>
    <x v="0"/>
    <x v="0"/>
    <s v="O'Sullivan Living Dimensions 3-Shelf Bookcases"/>
    <n v="1406.86"/>
    <n v="7"/>
    <n v="0"/>
    <n v="140.68599999999989"/>
  </r>
  <r>
    <n v="2560"/>
    <s v="CA-2012-147788"/>
    <x v="1"/>
    <x v="70"/>
    <d v="2012-06-04T00:00:00"/>
    <s v="Standard Class"/>
    <s v="TM-21010"/>
    <s v="Tamara Manning"/>
    <x v="0"/>
    <x v="0"/>
    <x v="11"/>
    <x v="7"/>
    <x v="12"/>
    <x v="1"/>
    <s v="OFF-LA-10003766"/>
    <x v="1"/>
    <x v="2"/>
    <s v="Self-Adhesive Removable Labels"/>
    <n v="15.75"/>
    <n v="5"/>
    <n v="0"/>
    <n v="7.5600000000000005"/>
  </r>
  <r>
    <n v="2561"/>
    <s v="CA-2012-147788"/>
    <x v="1"/>
    <x v="70"/>
    <d v="2012-06-04T00:00:00"/>
    <s v="Standard Class"/>
    <s v="TM-21010"/>
    <s v="Tamara Manning"/>
    <x v="0"/>
    <x v="0"/>
    <x v="11"/>
    <x v="7"/>
    <x v="12"/>
    <x v="1"/>
    <s v="OFF-ST-10000046"/>
    <x v="1"/>
    <x v="4"/>
    <s v="Fellowes Super Stor/Drawer Files"/>
    <n v="323.10000000000002"/>
    <n v="2"/>
    <n v="0"/>
    <n v="61.38900000000001"/>
  </r>
  <r>
    <n v="2562"/>
    <s v="CA-2012-144288"/>
    <x v="1"/>
    <x v="707"/>
    <d v="2012-12-31T00:00:00"/>
    <s v="Standard Class"/>
    <s v="MB-17305"/>
    <s v="Maria Bertelson"/>
    <x v="0"/>
    <x v="0"/>
    <x v="316"/>
    <x v="18"/>
    <x v="394"/>
    <x v="0"/>
    <s v="OFF-LA-10003190"/>
    <x v="1"/>
    <x v="2"/>
    <s v="Avery 474"/>
    <n v="9.2159999999999993"/>
    <n v="4"/>
    <n v="0.2"/>
    <n v="3.3408000000000002"/>
  </r>
  <r>
    <n v="2563"/>
    <s v="CA-2012-144288"/>
    <x v="1"/>
    <x v="707"/>
    <d v="2012-12-31T00:00:00"/>
    <s v="Standard Class"/>
    <s v="MB-17305"/>
    <s v="Maria Bertelson"/>
    <x v="0"/>
    <x v="0"/>
    <x v="316"/>
    <x v="18"/>
    <x v="394"/>
    <x v="0"/>
    <s v="OFF-PA-10002787"/>
    <x v="1"/>
    <x v="10"/>
    <s v="Xerox 227"/>
    <n v="10.368000000000002"/>
    <n v="2"/>
    <n v="0.2"/>
    <n v="3.6288"/>
  </r>
  <r>
    <n v="2564"/>
    <s v="CA-2012-110632"/>
    <x v="1"/>
    <x v="751"/>
    <d v="2012-03-22T00:00:00"/>
    <s v="Second Class"/>
    <s v="HR-14830"/>
    <s v="Harold Ryan"/>
    <x v="1"/>
    <x v="0"/>
    <x v="20"/>
    <x v="15"/>
    <x v="29"/>
    <x v="3"/>
    <s v="TEC-AC-10000387"/>
    <x v="2"/>
    <x v="11"/>
    <s v="KeyTronic KT800P2 - Keyboard - Black"/>
    <n v="15.02"/>
    <n v="1"/>
    <n v="0"/>
    <n v="2.7035999999999998"/>
  </r>
  <r>
    <n v="2565"/>
    <s v="CA-2012-110632"/>
    <x v="1"/>
    <x v="751"/>
    <d v="2012-03-22T00:00:00"/>
    <s v="Second Class"/>
    <s v="HR-14830"/>
    <s v="Harold Ryan"/>
    <x v="1"/>
    <x v="0"/>
    <x v="20"/>
    <x v="15"/>
    <x v="29"/>
    <x v="3"/>
    <s v="OFF-ST-10001291"/>
    <x v="1"/>
    <x v="4"/>
    <s v="Tenex Personal Self-Stacking Standard File Box, Black/Gray"/>
    <n v="33.82"/>
    <n v="2"/>
    <n v="0"/>
    <n v="9.1313999999999993"/>
  </r>
  <r>
    <n v="2566"/>
    <s v="CA-2014-109589"/>
    <x v="3"/>
    <x v="202"/>
    <d v="2014-12-25T00:00:00"/>
    <s v="First Class"/>
    <s v="BD-11635"/>
    <s v="Brian Derr"/>
    <x v="0"/>
    <x v="0"/>
    <x v="256"/>
    <x v="0"/>
    <x v="316"/>
    <x v="0"/>
    <s v="TEC-AC-10003116"/>
    <x v="2"/>
    <x v="11"/>
    <s v="Memorex Froggy Flash Drive 8 GB"/>
    <n v="71"/>
    <n v="4"/>
    <n v="0"/>
    <n v="27.689999999999998"/>
  </r>
  <r>
    <n v="2567"/>
    <s v="CA-2014-123967"/>
    <x v="3"/>
    <x v="752"/>
    <d v="2014-11-04T00:00:00"/>
    <s v="Second Class"/>
    <s v="SF-20200"/>
    <s v="Sarah Foster"/>
    <x v="0"/>
    <x v="0"/>
    <x v="317"/>
    <x v="4"/>
    <x v="395"/>
    <x v="1"/>
    <s v="OFF-BI-10001308"/>
    <x v="1"/>
    <x v="8"/>
    <s v="GBC Standard Plastic Binding Systems' Combs"/>
    <n v="25.120000000000005"/>
    <n v="5"/>
    <n v="0.2"/>
    <n v="7.8499999999999979"/>
  </r>
  <r>
    <n v="2568"/>
    <s v="CA-2014-123967"/>
    <x v="3"/>
    <x v="752"/>
    <d v="2014-11-04T00:00:00"/>
    <s v="Second Class"/>
    <s v="SF-20200"/>
    <s v="Sarah Foster"/>
    <x v="0"/>
    <x v="0"/>
    <x v="317"/>
    <x v="4"/>
    <x v="395"/>
    <x v="1"/>
    <s v="FUR-TA-10003954"/>
    <x v="0"/>
    <x v="3"/>
    <s v="Hon 94000 Series Round Tables"/>
    <n v="2665.62"/>
    <n v="9"/>
    <n v="0"/>
    <n v="239.90580000000011"/>
  </r>
  <r>
    <n v="2569"/>
    <s v="CA-2014-148929"/>
    <x v="3"/>
    <x v="210"/>
    <d v="2014-09-12T00:00:00"/>
    <s v="Standard Class"/>
    <s v="SP-20620"/>
    <s v="Stefania Perrino"/>
    <x v="1"/>
    <x v="0"/>
    <x v="20"/>
    <x v="15"/>
    <x v="164"/>
    <x v="3"/>
    <s v="OFF-ST-10003282"/>
    <x v="1"/>
    <x v="4"/>
    <s v="Advantus 10-Drawer Portable Organizer, Chrome Metal Frame, Smoke Drawers"/>
    <n v="478.08"/>
    <n v="8"/>
    <n v="0"/>
    <n v="133.86240000000004"/>
  </r>
  <r>
    <n v="2570"/>
    <s v="CA-2014-134404"/>
    <x v="3"/>
    <x v="753"/>
    <d v="2014-12-28T00:00:00"/>
    <s v="Same Day"/>
    <s v="DR-12880"/>
    <s v="Dan Reichenbach"/>
    <x v="1"/>
    <x v="0"/>
    <x v="46"/>
    <x v="24"/>
    <x v="55"/>
    <x v="3"/>
    <s v="TEC-PH-10000576"/>
    <x v="2"/>
    <x v="7"/>
    <s v="AT&amp;T 1080 Corded phone"/>
    <n v="164.38800000000001"/>
    <n v="2"/>
    <n v="0.4"/>
    <n v="-35.617400000000004"/>
  </r>
  <r>
    <n v="2571"/>
    <s v="CA-2014-134404"/>
    <x v="3"/>
    <x v="753"/>
    <d v="2014-12-28T00:00:00"/>
    <s v="Same Day"/>
    <s v="DR-12880"/>
    <s v="Dan Reichenbach"/>
    <x v="1"/>
    <x v="0"/>
    <x v="46"/>
    <x v="24"/>
    <x v="55"/>
    <x v="3"/>
    <s v="OFF-AR-10004441"/>
    <x v="1"/>
    <x v="6"/>
    <s v="BIC Brite Liner Highlighters"/>
    <n v="13.247999999999999"/>
    <n v="4"/>
    <n v="0.2"/>
    <n v="3.6431999999999998"/>
  </r>
  <r>
    <n v="2572"/>
    <s v="CA-2014-109778"/>
    <x v="3"/>
    <x v="11"/>
    <d v="2014-07-22T00:00:00"/>
    <s v="Standard Class"/>
    <s v="VM-21685"/>
    <s v="Valerie Mitchum"/>
    <x v="2"/>
    <x v="0"/>
    <x v="318"/>
    <x v="10"/>
    <x v="396"/>
    <x v="2"/>
    <s v="OFF-AR-10003759"/>
    <x v="1"/>
    <x v="6"/>
    <s v="Crayola Anti Dust Chalk, 12/Pack"/>
    <n v="2.9120000000000004"/>
    <n v="2"/>
    <n v="0.2"/>
    <n v="0.90999999999999981"/>
  </r>
  <r>
    <n v="2573"/>
    <s v="CA-2013-155845"/>
    <x v="0"/>
    <x v="399"/>
    <d v="2013-08-16T00:00:00"/>
    <s v="Second Class"/>
    <s v="CM-12235"/>
    <s v="Chris McAfee"/>
    <x v="0"/>
    <x v="0"/>
    <x v="238"/>
    <x v="5"/>
    <x v="295"/>
    <x v="2"/>
    <s v="TEC-AC-10004145"/>
    <x v="2"/>
    <x v="11"/>
    <s v="Logitech diNovo Edge Keyboard"/>
    <n v="1399.9440000000002"/>
    <n v="7"/>
    <n v="0.2"/>
    <n v="52.497900000000016"/>
  </r>
  <r>
    <n v="2574"/>
    <s v="CA-2014-145128"/>
    <x v="3"/>
    <x v="362"/>
    <d v="2014-07-15T00:00:00"/>
    <s v="Standard Class"/>
    <s v="SM-20320"/>
    <s v="Sean Miller"/>
    <x v="2"/>
    <x v="0"/>
    <x v="240"/>
    <x v="14"/>
    <x v="376"/>
    <x v="2"/>
    <s v="FUR-FU-10000293"/>
    <x v="0"/>
    <x v="5"/>
    <s v="Eldon Antistatic Chair Mats for Low to Medium Pile Carpets"/>
    <n v="526.45000000000005"/>
    <n v="5"/>
    <n v="0"/>
    <n v="31.586999999999961"/>
  </r>
  <r>
    <n v="2575"/>
    <s v="CA-2011-129091"/>
    <x v="2"/>
    <x v="754"/>
    <d v="2011-11-27T00:00:00"/>
    <s v="Standard Class"/>
    <s v="RA-19885"/>
    <s v="Ruben Ausman"/>
    <x v="1"/>
    <x v="0"/>
    <x v="38"/>
    <x v="32"/>
    <x v="112"/>
    <x v="0"/>
    <s v="OFF-EN-10004955"/>
    <x v="1"/>
    <x v="12"/>
    <s v="Fashion Color Clasp Envelopes"/>
    <n v="16.23"/>
    <n v="3"/>
    <n v="0"/>
    <n v="7.9527000000000001"/>
  </r>
  <r>
    <n v="2576"/>
    <s v="CA-2011-129091"/>
    <x v="2"/>
    <x v="754"/>
    <d v="2011-11-27T00:00:00"/>
    <s v="Standard Class"/>
    <s v="RA-19885"/>
    <s v="Ruben Ausman"/>
    <x v="1"/>
    <x v="0"/>
    <x v="38"/>
    <x v="32"/>
    <x v="112"/>
    <x v="0"/>
    <s v="OFF-BI-10001071"/>
    <x v="1"/>
    <x v="8"/>
    <s v="GBC ProClick Punch Binding System"/>
    <n v="319.89999999999998"/>
    <n v="5"/>
    <n v="0"/>
    <n v="156.751"/>
  </r>
  <r>
    <n v="2577"/>
    <s v="CA-2011-129091"/>
    <x v="2"/>
    <x v="754"/>
    <d v="2011-11-27T00:00:00"/>
    <s v="Standard Class"/>
    <s v="RA-19885"/>
    <s v="Ruben Ausman"/>
    <x v="1"/>
    <x v="0"/>
    <x v="38"/>
    <x v="32"/>
    <x v="112"/>
    <x v="0"/>
    <s v="OFF-EN-10001990"/>
    <x v="1"/>
    <x v="12"/>
    <s v="Staples"/>
    <n v="11.36"/>
    <n v="2"/>
    <n v="0"/>
    <n v="5.3391999999999991"/>
  </r>
  <r>
    <n v="2578"/>
    <s v="CA-2011-129091"/>
    <x v="2"/>
    <x v="754"/>
    <d v="2011-11-27T00:00:00"/>
    <s v="Standard Class"/>
    <s v="RA-19885"/>
    <s v="Ruben Ausman"/>
    <x v="1"/>
    <x v="0"/>
    <x v="38"/>
    <x v="32"/>
    <x v="112"/>
    <x v="0"/>
    <s v="OFF-AP-10002734"/>
    <x v="1"/>
    <x v="9"/>
    <s v="Holmes Harmony HEPA Air Purifier for 17 x 20 Room"/>
    <n v="675.12"/>
    <n v="3"/>
    <n v="0"/>
    <n v="290.30160000000001"/>
  </r>
  <r>
    <n v="2579"/>
    <s v="US-2011-155502"/>
    <x v="2"/>
    <x v="755"/>
    <d v="2011-02-01T00:00:00"/>
    <s v="Standard Class"/>
    <s v="SD-20485"/>
    <s v="Shirley Daniels"/>
    <x v="2"/>
    <x v="0"/>
    <x v="166"/>
    <x v="17"/>
    <x v="212"/>
    <x v="0"/>
    <s v="FUR-FU-10004587"/>
    <x v="0"/>
    <x v="5"/>
    <s v="GE General Use Halogen Bulbs, 100 Watts, 1 Bulb per Pack"/>
    <n v="62.820000000000007"/>
    <n v="3"/>
    <n v="0"/>
    <n v="30.7818"/>
  </r>
  <r>
    <n v="2580"/>
    <s v="US-2011-155502"/>
    <x v="2"/>
    <x v="755"/>
    <d v="2011-02-01T00:00:00"/>
    <s v="Standard Class"/>
    <s v="SD-20485"/>
    <s v="Shirley Daniels"/>
    <x v="2"/>
    <x v="0"/>
    <x v="166"/>
    <x v="17"/>
    <x v="212"/>
    <x v="0"/>
    <s v="OFF-ST-10004337"/>
    <x v="1"/>
    <x v="4"/>
    <s v="SAFCO Commercial Wire Shelving, 72h"/>
    <n v="489.92"/>
    <n v="8"/>
    <n v="0"/>
    <n v="0"/>
  </r>
  <r>
    <n v="2581"/>
    <s v="US-2011-155502"/>
    <x v="2"/>
    <x v="755"/>
    <d v="2011-02-01T00:00:00"/>
    <s v="Standard Class"/>
    <s v="SD-20485"/>
    <s v="Shirley Daniels"/>
    <x v="2"/>
    <x v="0"/>
    <x v="166"/>
    <x v="17"/>
    <x v="212"/>
    <x v="0"/>
    <s v="OFF-PA-10003072"/>
    <x v="1"/>
    <x v="10"/>
    <s v="Eureka Recycled Copy Paper 8 1/2&quot; x 11&quot;, Ream"/>
    <n v="19.440000000000001"/>
    <n v="3"/>
    <n v="0"/>
    <n v="9.3312000000000008"/>
  </r>
  <r>
    <n v="2582"/>
    <s v="US-2011-155502"/>
    <x v="2"/>
    <x v="755"/>
    <d v="2011-02-01T00:00:00"/>
    <s v="Standard Class"/>
    <s v="SD-20485"/>
    <s v="Shirley Daniels"/>
    <x v="2"/>
    <x v="0"/>
    <x v="166"/>
    <x v="17"/>
    <x v="212"/>
    <x v="0"/>
    <s v="OFF-PA-10000380"/>
    <x v="1"/>
    <x v="10"/>
    <s v="REDIFORM Incoming/Outgoing Call Register, 11&quot; X 8 1/2&quot;, 100 Messages"/>
    <n v="16.68"/>
    <n v="2"/>
    <n v="0"/>
    <n v="8.34"/>
  </r>
  <r>
    <n v="2583"/>
    <s v="US-2011-155502"/>
    <x v="2"/>
    <x v="755"/>
    <d v="2011-02-01T00:00:00"/>
    <s v="Standard Class"/>
    <s v="SD-20485"/>
    <s v="Shirley Daniels"/>
    <x v="2"/>
    <x v="0"/>
    <x v="166"/>
    <x v="17"/>
    <x v="212"/>
    <x v="0"/>
    <s v="TEC-PH-10004833"/>
    <x v="2"/>
    <x v="7"/>
    <s v="Macally Suction Cup Mount"/>
    <n v="155.35"/>
    <n v="13"/>
    <n v="0"/>
    <n v="0"/>
  </r>
  <r>
    <n v="2584"/>
    <s v="US-2011-155502"/>
    <x v="2"/>
    <x v="755"/>
    <d v="2011-02-01T00:00:00"/>
    <s v="Standard Class"/>
    <s v="SD-20485"/>
    <s v="Shirley Daniels"/>
    <x v="2"/>
    <x v="0"/>
    <x v="166"/>
    <x v="17"/>
    <x v="212"/>
    <x v="0"/>
    <s v="FUR-FU-10001847"/>
    <x v="0"/>
    <x v="5"/>
    <s v="Eldon Image Series Black Desk Accessories"/>
    <n v="12.419999999999998"/>
    <n v="3"/>
    <n v="0"/>
    <n v="4.4711999999999996"/>
  </r>
  <r>
    <n v="2585"/>
    <s v="US-2011-155502"/>
    <x v="2"/>
    <x v="755"/>
    <d v="2011-02-01T00:00:00"/>
    <s v="Standard Class"/>
    <s v="SD-20485"/>
    <s v="Shirley Daniels"/>
    <x v="2"/>
    <x v="0"/>
    <x v="166"/>
    <x v="17"/>
    <x v="212"/>
    <x v="0"/>
    <s v="TEC-PH-10002103"/>
    <x v="2"/>
    <x v="7"/>
    <s v="Jabra SPEAK 410"/>
    <n v="187.98"/>
    <n v="2"/>
    <n v="0"/>
    <n v="52.634399999999999"/>
  </r>
  <r>
    <n v="2586"/>
    <s v="CA-2012-121041"/>
    <x v="1"/>
    <x v="502"/>
    <d v="2012-11-10T00:00:00"/>
    <s v="Standard Class"/>
    <s v="CS-12250"/>
    <s v="Chris Selesnick"/>
    <x v="1"/>
    <x v="0"/>
    <x v="319"/>
    <x v="5"/>
    <x v="397"/>
    <x v="2"/>
    <s v="OFF-EN-10001137"/>
    <x v="1"/>
    <x v="12"/>
    <s v="#10 Gummed Flap White Envelopes, 100/Box"/>
    <n v="6.6080000000000005"/>
    <n v="2"/>
    <n v="0.2"/>
    <n v="2.1475999999999997"/>
  </r>
  <r>
    <n v="2587"/>
    <s v="CA-2014-131695"/>
    <x v="3"/>
    <x v="160"/>
    <d v="2014-07-07T00:00:00"/>
    <s v="Standard Class"/>
    <s v="RA-19285"/>
    <s v="Ralph Arnett"/>
    <x v="0"/>
    <x v="0"/>
    <x v="20"/>
    <x v="15"/>
    <x v="23"/>
    <x v="3"/>
    <s v="OFF-ST-10001476"/>
    <x v="1"/>
    <x v="4"/>
    <s v="Steel Personal Filing/Posting Tote"/>
    <n v="248.57"/>
    <n v="7"/>
    <n v="0"/>
    <n v="67.113900000000015"/>
  </r>
  <r>
    <n v="2588"/>
    <s v="CA-2014-131695"/>
    <x v="3"/>
    <x v="160"/>
    <d v="2014-07-07T00:00:00"/>
    <s v="Standard Class"/>
    <s v="RA-19285"/>
    <s v="Ralph Arnett"/>
    <x v="0"/>
    <x v="0"/>
    <x v="20"/>
    <x v="15"/>
    <x v="23"/>
    <x v="3"/>
    <s v="FUR-FU-10002045"/>
    <x v="0"/>
    <x v="5"/>
    <s v="Executive Impressions 14&quot;"/>
    <n v="22.23"/>
    <n v="1"/>
    <n v="0"/>
    <n v="9.7812000000000019"/>
  </r>
  <r>
    <n v="2589"/>
    <s v="CA-2013-137729"/>
    <x v="0"/>
    <x v="465"/>
    <d v="2013-05-10T00:00:00"/>
    <s v="Standard Class"/>
    <s v="BF-11005"/>
    <s v="Barry Franz"/>
    <x v="2"/>
    <x v="0"/>
    <x v="1"/>
    <x v="1"/>
    <x v="25"/>
    <x v="1"/>
    <s v="OFF-ST-10001505"/>
    <x v="1"/>
    <x v="4"/>
    <s v="Perma STOR-ALL Hanging File Box, 13 1/8&quot;W x 12 1/4&quot;D x 10 1/2&quot;H"/>
    <n v="5.98"/>
    <n v="1"/>
    <n v="0"/>
    <n v="1.0165999999999995"/>
  </r>
  <r>
    <n v="2590"/>
    <s v="CA-2013-137729"/>
    <x v="0"/>
    <x v="465"/>
    <d v="2013-05-10T00:00:00"/>
    <s v="Standard Class"/>
    <s v="BF-11005"/>
    <s v="Barry Franz"/>
    <x v="2"/>
    <x v="0"/>
    <x v="1"/>
    <x v="1"/>
    <x v="25"/>
    <x v="1"/>
    <s v="TEC-PH-10001433"/>
    <x v="2"/>
    <x v="7"/>
    <s v="Cisco Small Business SPA 502G VoIP phone"/>
    <n v="246.16800000000001"/>
    <n v="3"/>
    <n v="0.2"/>
    <n v="21.539699999999996"/>
  </r>
  <r>
    <n v="2591"/>
    <s v="US-2013-115455"/>
    <x v="0"/>
    <x v="162"/>
    <d v="2013-09-15T00:00:00"/>
    <s v="Standard Class"/>
    <s v="SE-20110"/>
    <s v="Sanjit Engle"/>
    <x v="0"/>
    <x v="0"/>
    <x v="320"/>
    <x v="10"/>
    <x v="398"/>
    <x v="2"/>
    <s v="FUR-FU-10004671"/>
    <x v="0"/>
    <x v="5"/>
    <s v="Executive Impressions 12&quot; Wall Clock"/>
    <n v="14.136000000000003"/>
    <n v="2"/>
    <n v="0.6"/>
    <n v="-7.774799999999999"/>
  </r>
  <r>
    <n v="2592"/>
    <s v="US-2013-115455"/>
    <x v="0"/>
    <x v="162"/>
    <d v="2013-09-15T00:00:00"/>
    <s v="Standard Class"/>
    <s v="SE-20110"/>
    <s v="Sanjit Engle"/>
    <x v="0"/>
    <x v="0"/>
    <x v="320"/>
    <x v="10"/>
    <x v="398"/>
    <x v="2"/>
    <s v="FUR-TA-10003569"/>
    <x v="0"/>
    <x v="3"/>
    <s v="Bretford CR8500 Series Meeting Room Furniture"/>
    <n v="601.47"/>
    <n v="3"/>
    <n v="0.5"/>
    <n v="-300.73500000000001"/>
  </r>
  <r>
    <n v="2593"/>
    <s v="CA-2014-128300"/>
    <x v="3"/>
    <x v="221"/>
    <d v="2014-11-27T00:00:00"/>
    <s v="Second Class"/>
    <s v="RS-19765"/>
    <s v="Roland Schwarz"/>
    <x v="1"/>
    <x v="0"/>
    <x v="321"/>
    <x v="20"/>
    <x v="399"/>
    <x v="0"/>
    <s v="TEC-PH-10002807"/>
    <x v="2"/>
    <x v="7"/>
    <s v="Motorla HX550 Universal Bluetooth Headset"/>
    <n v="79.099999999999994"/>
    <n v="2"/>
    <n v="0"/>
    <n v="39.549999999999997"/>
  </r>
  <r>
    <n v="2594"/>
    <s v="CA-2014-128300"/>
    <x v="3"/>
    <x v="221"/>
    <d v="2014-11-27T00:00:00"/>
    <s v="Second Class"/>
    <s v="RS-19765"/>
    <s v="Roland Schwarz"/>
    <x v="1"/>
    <x v="0"/>
    <x v="321"/>
    <x v="20"/>
    <x v="399"/>
    <x v="0"/>
    <s v="OFF-BI-10001597"/>
    <x v="1"/>
    <x v="8"/>
    <s v="Wilson Jones Ledger-Size, Piano-Hinge Binder, 2&quot;, Blue"/>
    <n v="327.84"/>
    <n v="8"/>
    <n v="0"/>
    <n v="157.36319999999998"/>
  </r>
  <r>
    <n v="2595"/>
    <s v="CA-2014-149048"/>
    <x v="3"/>
    <x v="726"/>
    <d v="2014-05-18T00:00:00"/>
    <s v="Standard Class"/>
    <s v="BM-11650"/>
    <s v="Brian Moss"/>
    <x v="1"/>
    <x v="0"/>
    <x v="38"/>
    <x v="14"/>
    <x v="134"/>
    <x v="2"/>
    <s v="OFF-EN-10003296"/>
    <x v="1"/>
    <x v="12"/>
    <s v="Tyvek Side-Opening Peel &amp; Seel Expanding Envelopes"/>
    <n v="180.96"/>
    <n v="2"/>
    <n v="0"/>
    <n v="81.432000000000002"/>
  </r>
  <r>
    <n v="2596"/>
    <s v="CA-2014-149048"/>
    <x v="3"/>
    <x v="726"/>
    <d v="2014-05-18T00:00:00"/>
    <s v="Standard Class"/>
    <s v="BM-11650"/>
    <s v="Brian Moss"/>
    <x v="1"/>
    <x v="0"/>
    <x v="38"/>
    <x v="14"/>
    <x v="134"/>
    <x v="2"/>
    <s v="OFF-BI-10004632"/>
    <x v="1"/>
    <x v="8"/>
    <s v="Ibico Hi-Tech Manual Binding System"/>
    <n v="914.97"/>
    <n v="3"/>
    <n v="0"/>
    <n v="411.73649999999998"/>
  </r>
  <r>
    <n v="2597"/>
    <s v="CA-2014-149048"/>
    <x v="3"/>
    <x v="726"/>
    <d v="2014-05-18T00:00:00"/>
    <s v="Standard Class"/>
    <s v="BM-11650"/>
    <s v="Brian Moss"/>
    <x v="1"/>
    <x v="0"/>
    <x v="38"/>
    <x v="14"/>
    <x v="134"/>
    <x v="2"/>
    <s v="TEC-PH-10002310"/>
    <x v="2"/>
    <x v="7"/>
    <s v="Plantronics Calisto P620-M USB Wireless Speakerphone System"/>
    <n v="587.97"/>
    <n v="3"/>
    <n v="0"/>
    <n v="158.75190000000003"/>
  </r>
  <r>
    <n v="2598"/>
    <s v="CA-2014-149048"/>
    <x v="3"/>
    <x v="726"/>
    <d v="2014-05-18T00:00:00"/>
    <s v="Standard Class"/>
    <s v="BM-11650"/>
    <s v="Brian Moss"/>
    <x v="1"/>
    <x v="0"/>
    <x v="38"/>
    <x v="14"/>
    <x v="134"/>
    <x v="2"/>
    <s v="OFF-ST-10000078"/>
    <x v="1"/>
    <x v="4"/>
    <s v="Tennsco 6- and 18-Compartment Lockers"/>
    <n v="530.34"/>
    <n v="2"/>
    <n v="0"/>
    <n v="95.461199999999963"/>
  </r>
  <r>
    <n v="2599"/>
    <s v="CA-2014-149048"/>
    <x v="3"/>
    <x v="726"/>
    <d v="2014-05-18T00:00:00"/>
    <s v="Standard Class"/>
    <s v="BM-11650"/>
    <s v="Brian Moss"/>
    <x v="1"/>
    <x v="0"/>
    <x v="38"/>
    <x v="14"/>
    <x v="134"/>
    <x v="2"/>
    <s v="OFF-PA-10001752"/>
    <x v="1"/>
    <x v="10"/>
    <s v="Hammermill CopyPlus Copy Paper (20Lb. and 84 Bright)"/>
    <n v="14.940000000000001"/>
    <n v="3"/>
    <n v="0"/>
    <n v="7.3206000000000007"/>
  </r>
  <r>
    <n v="2600"/>
    <s v="CA-2014-108553"/>
    <x v="3"/>
    <x v="756"/>
    <d v="2014-04-30T00:00:00"/>
    <s v="Standard Class"/>
    <s v="SK-19990"/>
    <s v="Sally Knutson"/>
    <x v="0"/>
    <x v="0"/>
    <x v="20"/>
    <x v="15"/>
    <x v="23"/>
    <x v="3"/>
    <s v="OFF-AP-10000026"/>
    <x v="1"/>
    <x v="9"/>
    <s v="Tripp Lite Isotel 6 Outlet Surge Protector with Fax/Modem Protection"/>
    <n v="121.94"/>
    <n v="2"/>
    <n v="0"/>
    <n v="35.362599999999986"/>
  </r>
  <r>
    <n v="2601"/>
    <s v="CA-2014-108553"/>
    <x v="3"/>
    <x v="756"/>
    <d v="2014-04-30T00:00:00"/>
    <s v="Standard Class"/>
    <s v="SK-19990"/>
    <s v="Sally Knutson"/>
    <x v="0"/>
    <x v="0"/>
    <x v="20"/>
    <x v="15"/>
    <x v="23"/>
    <x v="3"/>
    <s v="OFF-SU-10002573"/>
    <x v="1"/>
    <x v="14"/>
    <s v="Acme 10&quot; Easy Grip Assistive Scissors"/>
    <n v="122.71000000000001"/>
    <n v="7"/>
    <n v="0"/>
    <n v="36.812999999999988"/>
  </r>
  <r>
    <n v="2602"/>
    <s v="CA-2013-165848"/>
    <x v="0"/>
    <x v="30"/>
    <d v="2013-06-05T00:00:00"/>
    <s v="Same Day"/>
    <s v="EN-13780"/>
    <s v="Edward Nazzal"/>
    <x v="0"/>
    <x v="0"/>
    <x v="20"/>
    <x v="15"/>
    <x v="45"/>
    <x v="3"/>
    <s v="OFF-PA-10000349"/>
    <x v="1"/>
    <x v="10"/>
    <s v="Staples"/>
    <n v="14.940000000000001"/>
    <n v="3"/>
    <n v="0"/>
    <n v="7.0218000000000007"/>
  </r>
  <r>
    <n v="2603"/>
    <s v="CA-2013-165848"/>
    <x v="0"/>
    <x v="30"/>
    <d v="2013-06-05T00:00:00"/>
    <s v="Same Day"/>
    <s v="EN-13780"/>
    <s v="Edward Nazzal"/>
    <x v="0"/>
    <x v="0"/>
    <x v="20"/>
    <x v="15"/>
    <x v="45"/>
    <x v="3"/>
    <s v="TEC-MA-10003356"/>
    <x v="2"/>
    <x v="15"/>
    <s v="Panasonic KX MC6040 Color Laser Multifunction Printer"/>
    <n v="1349.85"/>
    <n v="3"/>
    <n v="0"/>
    <n v="364.45949999999993"/>
  </r>
  <r>
    <n v="2604"/>
    <s v="CA-2013-165848"/>
    <x v="0"/>
    <x v="30"/>
    <d v="2013-06-05T00:00:00"/>
    <s v="Same Day"/>
    <s v="EN-13780"/>
    <s v="Edward Nazzal"/>
    <x v="0"/>
    <x v="0"/>
    <x v="20"/>
    <x v="15"/>
    <x v="45"/>
    <x v="3"/>
    <s v="FUR-BO-10000362"/>
    <x v="0"/>
    <x v="0"/>
    <s v="Sauder Inglewood Library Bookcases"/>
    <n v="136.78399999999999"/>
    <n v="1"/>
    <n v="0.2"/>
    <n v="5.129400000000004"/>
  </r>
  <r>
    <n v="2605"/>
    <s v="CA-2013-165848"/>
    <x v="0"/>
    <x v="30"/>
    <d v="2013-06-05T00:00:00"/>
    <s v="Same Day"/>
    <s v="EN-13780"/>
    <s v="Edward Nazzal"/>
    <x v="0"/>
    <x v="0"/>
    <x v="20"/>
    <x v="15"/>
    <x v="45"/>
    <x v="3"/>
    <s v="FUR-FU-10003878"/>
    <x v="0"/>
    <x v="5"/>
    <s v="Linden 10&quot; Round Wall Clock, Black"/>
    <n v="61.12"/>
    <n v="4"/>
    <n v="0"/>
    <n v="20.780799999999999"/>
  </r>
  <r>
    <n v="2606"/>
    <s v="CA-2011-112718"/>
    <x v="2"/>
    <x v="757"/>
    <d v="2011-12-21T00:00:00"/>
    <s v="Standard Class"/>
    <s v="KN-16450"/>
    <s v="Kean Nguyen"/>
    <x v="1"/>
    <x v="0"/>
    <x v="108"/>
    <x v="2"/>
    <x v="133"/>
    <x v="0"/>
    <s v="OFF-BI-10000591"/>
    <x v="1"/>
    <x v="8"/>
    <s v="Avery Binder Labels"/>
    <n v="1.1670000000000003"/>
    <n v="1"/>
    <n v="0.7"/>
    <n v="-0.85579999999999989"/>
  </r>
  <r>
    <n v="2607"/>
    <s v="CA-2013-154053"/>
    <x v="0"/>
    <x v="758"/>
    <d v="2013-03-11T00:00:00"/>
    <s v="Standard Class"/>
    <s v="MG-17890"/>
    <s v="Michael Granlund"/>
    <x v="2"/>
    <x v="0"/>
    <x v="70"/>
    <x v="1"/>
    <x v="142"/>
    <x v="1"/>
    <s v="OFF-AR-10003727"/>
    <x v="1"/>
    <x v="6"/>
    <s v="Berol Giant Pencil Sharpener"/>
    <n v="16.989999999999998"/>
    <n v="1"/>
    <n v="0"/>
    <n v="4.9270999999999976"/>
  </r>
  <r>
    <n v="2608"/>
    <s v="CA-2011-127446"/>
    <x v="2"/>
    <x v="641"/>
    <d v="2011-11-30T00:00:00"/>
    <s v="Standard Class"/>
    <s v="MC-17590"/>
    <s v="Matt Collister"/>
    <x v="1"/>
    <x v="0"/>
    <x v="81"/>
    <x v="5"/>
    <x v="174"/>
    <x v="2"/>
    <s v="TEC-AC-10001635"/>
    <x v="2"/>
    <x v="11"/>
    <s v="KeyTronic KT400U2 - Keyboard - Black"/>
    <n v="24.672000000000001"/>
    <n v="3"/>
    <n v="0.2"/>
    <n v="0"/>
  </r>
  <r>
    <n v="2609"/>
    <s v="CA-2011-127446"/>
    <x v="2"/>
    <x v="641"/>
    <d v="2011-11-30T00:00:00"/>
    <s v="Standard Class"/>
    <s v="MC-17590"/>
    <s v="Matt Collister"/>
    <x v="1"/>
    <x v="0"/>
    <x v="81"/>
    <x v="5"/>
    <x v="174"/>
    <x v="2"/>
    <s v="OFF-LA-10001317"/>
    <x v="1"/>
    <x v="2"/>
    <s v="Avery 520"/>
    <n v="2.52"/>
    <n v="1"/>
    <n v="0.2"/>
    <n v="0.88200000000000001"/>
  </r>
  <r>
    <n v="2610"/>
    <s v="CA-2011-127446"/>
    <x v="2"/>
    <x v="641"/>
    <d v="2011-11-30T00:00:00"/>
    <s v="Standard Class"/>
    <s v="MC-17590"/>
    <s v="Matt Collister"/>
    <x v="1"/>
    <x v="0"/>
    <x v="81"/>
    <x v="5"/>
    <x v="174"/>
    <x v="2"/>
    <s v="FUR-TA-10000577"/>
    <x v="0"/>
    <x v="3"/>
    <s v="Bretford CR4500 Series Slim Rectangular Table"/>
    <n v="1218.7349999999997"/>
    <n v="5"/>
    <n v="0.3"/>
    <n v="-121.87349999999992"/>
  </r>
  <r>
    <n v="2611"/>
    <s v="CA-2011-127446"/>
    <x v="2"/>
    <x v="641"/>
    <d v="2011-11-30T00:00:00"/>
    <s v="Standard Class"/>
    <s v="MC-17590"/>
    <s v="Matt Collister"/>
    <x v="1"/>
    <x v="0"/>
    <x v="81"/>
    <x v="5"/>
    <x v="174"/>
    <x v="2"/>
    <s v="OFF-LA-10000248"/>
    <x v="1"/>
    <x v="2"/>
    <s v="Avery 52"/>
    <n v="5.9039999999999999"/>
    <n v="2"/>
    <n v="0.2"/>
    <n v="1.9925999999999999"/>
  </r>
  <r>
    <n v="2612"/>
    <s v="CA-2011-127446"/>
    <x v="2"/>
    <x v="641"/>
    <d v="2011-11-30T00:00:00"/>
    <s v="Standard Class"/>
    <s v="MC-17590"/>
    <s v="Matt Collister"/>
    <x v="1"/>
    <x v="0"/>
    <x v="81"/>
    <x v="5"/>
    <x v="174"/>
    <x v="2"/>
    <s v="OFF-PA-10000955"/>
    <x v="1"/>
    <x v="10"/>
    <s v="Southworth 25% Cotton Granite Paper &amp; Envelopes"/>
    <n v="15.696000000000002"/>
    <n v="3"/>
    <n v="0.2"/>
    <n v="5.1011999999999995"/>
  </r>
  <r>
    <n v="2613"/>
    <s v="CA-2011-127446"/>
    <x v="2"/>
    <x v="641"/>
    <d v="2011-11-30T00:00:00"/>
    <s v="Standard Class"/>
    <s v="MC-17590"/>
    <s v="Matt Collister"/>
    <x v="1"/>
    <x v="0"/>
    <x v="81"/>
    <x v="5"/>
    <x v="174"/>
    <x v="2"/>
    <s v="FUR-FU-10000221"/>
    <x v="0"/>
    <x v="5"/>
    <s v="Master Caster Door Stop, Brown"/>
    <n v="6.0960000000000001"/>
    <n v="3"/>
    <n v="0.6"/>
    <n v="-3.9624000000000006"/>
  </r>
  <r>
    <n v="2614"/>
    <s v="CA-2013-137204"/>
    <x v="0"/>
    <x v="236"/>
    <d v="2013-05-06T00:00:00"/>
    <s v="Standard Class"/>
    <s v="BO-11350"/>
    <s v="Bill Overfelt"/>
    <x v="1"/>
    <x v="0"/>
    <x v="1"/>
    <x v="1"/>
    <x v="62"/>
    <x v="1"/>
    <s v="FUR-CH-10002304"/>
    <x v="0"/>
    <x v="1"/>
    <s v="Global Stack Chair without Arms, Black"/>
    <n v="41.568000000000005"/>
    <n v="2"/>
    <n v="0.2"/>
    <n v="2.5980000000000008"/>
  </r>
  <r>
    <n v="2615"/>
    <s v="CA-2011-147298"/>
    <x v="2"/>
    <x v="759"/>
    <d v="2011-05-03T00:00:00"/>
    <s v="Standard Class"/>
    <s v="AG-10300"/>
    <s v="Aleksandra Gannaway"/>
    <x v="1"/>
    <x v="0"/>
    <x v="1"/>
    <x v="1"/>
    <x v="13"/>
    <x v="1"/>
    <s v="FUR-CH-10004886"/>
    <x v="0"/>
    <x v="1"/>
    <s v="Bevis Steel Folding Chairs"/>
    <n v="230.28000000000003"/>
    <n v="3"/>
    <n v="0.2"/>
    <n v="23.027999999999992"/>
  </r>
  <r>
    <n v="2616"/>
    <s v="CA-2011-147298"/>
    <x v="2"/>
    <x v="759"/>
    <d v="2011-05-03T00:00:00"/>
    <s v="Standard Class"/>
    <s v="AG-10300"/>
    <s v="Aleksandra Gannaway"/>
    <x v="1"/>
    <x v="0"/>
    <x v="1"/>
    <x v="1"/>
    <x v="13"/>
    <x v="1"/>
    <s v="OFF-BI-10001525"/>
    <x v="1"/>
    <x v="8"/>
    <s v="Acco Pressboard Covers with Storage Hooks, 14 7/8&quot; x 11&quot;, Executive Red"/>
    <n v="18.288"/>
    <n v="6"/>
    <n v="0.2"/>
    <n v="5.714999999999999"/>
  </r>
  <r>
    <n v="2617"/>
    <s v="CA-2014-147942"/>
    <x v="3"/>
    <x v="719"/>
    <d v="2014-04-06T00:00:00"/>
    <s v="Standard Class"/>
    <s v="MS-17365"/>
    <s v="Maribeth Schnelling"/>
    <x v="0"/>
    <x v="0"/>
    <x v="8"/>
    <x v="1"/>
    <x v="94"/>
    <x v="1"/>
    <s v="OFF-LA-10003663"/>
    <x v="1"/>
    <x v="2"/>
    <s v="Avery 498"/>
    <n v="5.78"/>
    <n v="2"/>
    <n v="0"/>
    <n v="2.7166000000000001"/>
  </r>
  <r>
    <n v="2618"/>
    <s v="CA-2014-147942"/>
    <x v="3"/>
    <x v="719"/>
    <d v="2014-04-06T00:00:00"/>
    <s v="Standard Class"/>
    <s v="MS-17365"/>
    <s v="Maribeth Schnelling"/>
    <x v="0"/>
    <x v="0"/>
    <x v="8"/>
    <x v="1"/>
    <x v="94"/>
    <x v="1"/>
    <s v="OFF-BI-10001294"/>
    <x v="1"/>
    <x v="8"/>
    <s v="Fellowes Binding Cases"/>
    <n v="121.67999999999999"/>
    <n v="13"/>
    <n v="0.2"/>
    <n v="38.024999999999977"/>
  </r>
  <r>
    <n v="2619"/>
    <s v="CA-2014-115931"/>
    <x v="3"/>
    <x v="66"/>
    <d v="2014-12-27T00:00:00"/>
    <s v="Standard Class"/>
    <s v="JM-15655"/>
    <s v="Jim Mitchum"/>
    <x v="1"/>
    <x v="0"/>
    <x v="51"/>
    <x v="27"/>
    <x v="64"/>
    <x v="1"/>
    <s v="OFF-AR-10000369"/>
    <x v="1"/>
    <x v="6"/>
    <s v="Design Ebony Sketching Pencil"/>
    <n v="4.17"/>
    <n v="3"/>
    <n v="0"/>
    <n v="1.0841999999999998"/>
  </r>
  <r>
    <n v="2620"/>
    <s v="CA-2014-115931"/>
    <x v="3"/>
    <x v="66"/>
    <d v="2014-12-27T00:00:00"/>
    <s v="Standard Class"/>
    <s v="JM-15655"/>
    <s v="Jim Mitchum"/>
    <x v="1"/>
    <x v="0"/>
    <x v="51"/>
    <x v="27"/>
    <x v="64"/>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x v="0"/>
    <x v="51"/>
    <x v="27"/>
    <x v="64"/>
    <x v="1"/>
    <s v="OFF-ST-10000876"/>
    <x v="1"/>
    <x v="4"/>
    <s v="Eldon Simplefile Box Office"/>
    <n v="37.32"/>
    <n v="3"/>
    <n v="0"/>
    <n v="10.4496"/>
  </r>
  <r>
    <n v="2622"/>
    <s v="CA-2014-115931"/>
    <x v="3"/>
    <x v="66"/>
    <d v="2014-12-27T00:00:00"/>
    <s v="Standard Class"/>
    <s v="JM-15655"/>
    <s v="Jim Mitchum"/>
    <x v="1"/>
    <x v="0"/>
    <x v="51"/>
    <x v="27"/>
    <x v="64"/>
    <x v="1"/>
    <s v="OFF-LA-10001404"/>
    <x v="1"/>
    <x v="2"/>
    <s v="Avery 517"/>
    <n v="18.45"/>
    <n v="5"/>
    <n v="0"/>
    <n v="8.6715"/>
  </r>
  <r>
    <n v="2623"/>
    <s v="CA-2011-164861"/>
    <x v="2"/>
    <x v="640"/>
    <d v="2011-12-06T00:00:00"/>
    <s v="Second Class"/>
    <s v="MC-17635"/>
    <s v="Matthew Clasen"/>
    <x v="1"/>
    <x v="0"/>
    <x v="285"/>
    <x v="25"/>
    <x v="357"/>
    <x v="2"/>
    <s v="OFF-PA-10001972"/>
    <x v="1"/>
    <x v="10"/>
    <s v="Xerox 214"/>
    <n v="25.92"/>
    <n v="4"/>
    <n v="0"/>
    <n v="12.441600000000001"/>
  </r>
  <r>
    <n v="2624"/>
    <s v="CA-2014-127180"/>
    <x v="3"/>
    <x v="760"/>
    <d v="2014-10-25T00:00:00"/>
    <s v="First Class"/>
    <s v="TA-21385"/>
    <s v="Tom Ashbrook"/>
    <x v="2"/>
    <x v="0"/>
    <x v="20"/>
    <x v="15"/>
    <x v="23"/>
    <x v="3"/>
    <s v="TEC-CO-10004722"/>
    <x v="2"/>
    <x v="16"/>
    <s v="Canon imageCLASS 2200 Advanced Copier"/>
    <n v="11199.968000000001"/>
    <n v="4"/>
    <n v="0.2"/>
    <n v="3919.9887999999992"/>
  </r>
  <r>
    <n v="2625"/>
    <s v="CA-2014-127180"/>
    <x v="3"/>
    <x v="760"/>
    <d v="2014-10-25T00:00:00"/>
    <s v="First Class"/>
    <s v="TA-21385"/>
    <s v="Tom Ashbrook"/>
    <x v="2"/>
    <x v="0"/>
    <x v="20"/>
    <x v="15"/>
    <x v="23"/>
    <x v="3"/>
    <s v="TEC-PH-10001494"/>
    <x v="2"/>
    <x v="7"/>
    <s v="Polycom CX600 IP Phone VoIP phone"/>
    <n v="2399.6"/>
    <n v="8"/>
    <n v="0"/>
    <n v="647.89200000000005"/>
  </r>
  <r>
    <n v="2626"/>
    <s v="CA-2014-127180"/>
    <x v="3"/>
    <x v="760"/>
    <d v="2014-10-25T00:00:00"/>
    <s v="First Class"/>
    <s v="TA-21385"/>
    <s v="Tom Ashbrook"/>
    <x v="2"/>
    <x v="0"/>
    <x v="20"/>
    <x v="15"/>
    <x v="23"/>
    <x v="3"/>
    <s v="OFF-EN-10002500"/>
    <x v="1"/>
    <x v="12"/>
    <s v="Globe Weis Peel &amp; Seel First Class Envelopes"/>
    <n v="63.9"/>
    <n v="5"/>
    <n v="0"/>
    <n v="28.754999999999995"/>
  </r>
  <r>
    <n v="2627"/>
    <s v="CA-2014-127180"/>
    <x v="3"/>
    <x v="760"/>
    <d v="2014-10-25T00:00:00"/>
    <s v="First Class"/>
    <s v="TA-21385"/>
    <s v="Tom Ashbrook"/>
    <x v="2"/>
    <x v="0"/>
    <x v="20"/>
    <x v="15"/>
    <x v="23"/>
    <x v="3"/>
    <s v="TEC-PH-10003800"/>
    <x v="2"/>
    <x v="7"/>
    <s v="i.Sound Portable Power - 8000 mAh"/>
    <n v="52.99"/>
    <n v="1"/>
    <n v="0"/>
    <n v="0.52989999999999782"/>
  </r>
  <r>
    <n v="2628"/>
    <s v="US-2014-165344"/>
    <x v="3"/>
    <x v="38"/>
    <d v="2014-11-16T00:00:00"/>
    <s v="First Class"/>
    <s v="SB-20290"/>
    <s v="Sean Braxton"/>
    <x v="1"/>
    <x v="0"/>
    <x v="24"/>
    <x v="24"/>
    <x v="157"/>
    <x v="3"/>
    <s v="TEC-AC-10002399"/>
    <x v="2"/>
    <x v="11"/>
    <s v="SanDisk Cruzer 32 GB USB Flash Drive"/>
    <n v="60.864000000000004"/>
    <n v="4"/>
    <n v="0.2"/>
    <n v="9.1295999999999964"/>
  </r>
  <r>
    <n v="2629"/>
    <s v="US-2014-165344"/>
    <x v="3"/>
    <x v="38"/>
    <d v="2014-11-16T00:00:00"/>
    <s v="First Class"/>
    <s v="SB-20290"/>
    <s v="Sean Braxton"/>
    <x v="1"/>
    <x v="0"/>
    <x v="24"/>
    <x v="24"/>
    <x v="157"/>
    <x v="3"/>
    <s v="TEC-MA-10002210"/>
    <x v="2"/>
    <x v="15"/>
    <s v="Epson TM-T88V Direct Thermal Printer - Monochrome - Desktop"/>
    <n v="652.99500000000012"/>
    <n v="7"/>
    <n v="0.7"/>
    <n v="-935.95949999999993"/>
  </r>
  <r>
    <n v="2630"/>
    <s v="US-2014-165344"/>
    <x v="3"/>
    <x v="38"/>
    <d v="2014-11-16T00:00:00"/>
    <s v="First Class"/>
    <s v="SB-20290"/>
    <s v="Sean Braxton"/>
    <x v="1"/>
    <x v="0"/>
    <x v="24"/>
    <x v="24"/>
    <x v="157"/>
    <x v="3"/>
    <s v="OFF-BI-10003196"/>
    <x v="1"/>
    <x v="8"/>
    <s v="Accohide Poly Flexible Ring Binders"/>
    <n v="11.220000000000002"/>
    <n v="10"/>
    <n v="0.7"/>
    <n v="-7.4799999999999969"/>
  </r>
  <r>
    <n v="2631"/>
    <s v="CA-2012-168186"/>
    <x v="1"/>
    <x v="229"/>
    <d v="2012-09-15T00:00:00"/>
    <s v="Standard Class"/>
    <s v="AB-10150"/>
    <s v="Aimee Bixby"/>
    <x v="0"/>
    <x v="0"/>
    <x v="251"/>
    <x v="26"/>
    <x v="311"/>
    <x v="2"/>
    <s v="OFF-PA-10000477"/>
    <x v="1"/>
    <x v="10"/>
    <s v="Xerox 1952"/>
    <n v="14.940000000000001"/>
    <n v="3"/>
    <n v="0"/>
    <n v="7.0218000000000007"/>
  </r>
  <r>
    <n v="2632"/>
    <s v="US-2014-110604"/>
    <x v="3"/>
    <x v="356"/>
    <d v="2014-05-21T00:00:00"/>
    <s v="Standard Class"/>
    <s v="JF-15295"/>
    <s v="Jason Fortune-"/>
    <x v="0"/>
    <x v="0"/>
    <x v="4"/>
    <x v="4"/>
    <x v="5"/>
    <x v="1"/>
    <s v="FUR-FU-10000076"/>
    <x v="0"/>
    <x v="5"/>
    <s v="24-Hour Round Wall Clock"/>
    <n v="39.96"/>
    <n v="2"/>
    <n v="0"/>
    <n v="17.182800000000004"/>
  </r>
  <r>
    <n v="2633"/>
    <s v="US-2014-110604"/>
    <x v="3"/>
    <x v="356"/>
    <d v="2014-05-21T00:00:00"/>
    <s v="Standard Class"/>
    <s v="JF-15295"/>
    <s v="Jason Fortune-"/>
    <x v="0"/>
    <x v="0"/>
    <x v="4"/>
    <x v="4"/>
    <x v="5"/>
    <x v="1"/>
    <s v="FUR-CH-10002017"/>
    <x v="0"/>
    <x v="1"/>
    <s v="SAFCO Optional Arm Kit for Workspace Cribbage Stacking Chair"/>
    <n v="42.624000000000002"/>
    <n v="2"/>
    <n v="0.2"/>
    <n v="4.2623999999999977"/>
  </r>
  <r>
    <n v="2634"/>
    <s v="US-2014-110604"/>
    <x v="3"/>
    <x v="356"/>
    <d v="2014-05-21T00:00:00"/>
    <s v="Standard Class"/>
    <s v="JF-15295"/>
    <s v="Jason Fortune-"/>
    <x v="0"/>
    <x v="0"/>
    <x v="4"/>
    <x v="4"/>
    <x v="5"/>
    <x v="1"/>
    <s v="FUR-CH-10004287"/>
    <x v="0"/>
    <x v="1"/>
    <s v="SAFCO Arco Folding Chair"/>
    <n v="220.96"/>
    <n v="1"/>
    <n v="0.2"/>
    <n v="24.857999999999983"/>
  </r>
  <r>
    <n v="2635"/>
    <s v="CA-2012-116750"/>
    <x v="1"/>
    <x v="761"/>
    <d v="2012-07-10T00:00:00"/>
    <s v="Second Class"/>
    <s v="BF-10975"/>
    <s v="Barbara Fisher"/>
    <x v="1"/>
    <x v="0"/>
    <x v="115"/>
    <x v="3"/>
    <x v="305"/>
    <x v="0"/>
    <s v="FUR-FU-10003829"/>
    <x v="0"/>
    <x v="5"/>
    <s v="Stackable Trays"/>
    <n v="4.9280000000000008"/>
    <n v="2"/>
    <n v="0.2"/>
    <n v="0.73919999999999941"/>
  </r>
  <r>
    <n v="2636"/>
    <s v="CA-2012-116750"/>
    <x v="1"/>
    <x v="761"/>
    <d v="2012-07-10T00:00:00"/>
    <s v="Second Class"/>
    <s v="BF-10975"/>
    <s v="Barbara Fisher"/>
    <x v="1"/>
    <x v="0"/>
    <x v="115"/>
    <x v="3"/>
    <x v="305"/>
    <x v="0"/>
    <s v="OFF-BI-10004728"/>
    <x v="1"/>
    <x v="8"/>
    <s v="Wilson Jones Turn Tabs Binder Tool for Ring Binders"/>
    <n v="7.2300000000000022"/>
    <n v="5"/>
    <n v="0.7"/>
    <n v="-5.7840000000000007"/>
  </r>
  <r>
    <n v="2637"/>
    <s v="CA-2012-162369"/>
    <x v="1"/>
    <x v="762"/>
    <d v="2012-08-19T00:00:00"/>
    <s v="Standard Class"/>
    <s v="TT-21265"/>
    <s v="Tim Taslimi"/>
    <x v="1"/>
    <x v="0"/>
    <x v="1"/>
    <x v="1"/>
    <x v="62"/>
    <x v="1"/>
    <s v="OFF-ST-10000046"/>
    <x v="1"/>
    <x v="4"/>
    <s v="Fellowes Super Stor/Drawer Files"/>
    <n v="323.10000000000002"/>
    <n v="2"/>
    <n v="0"/>
    <n v="61.38900000000001"/>
  </r>
  <r>
    <n v="2638"/>
    <s v="CA-2014-108441"/>
    <x v="3"/>
    <x v="492"/>
    <d v="2014-06-19T00:00:00"/>
    <s v="Standard Class"/>
    <s v="SB-20170"/>
    <s v="Sarah Bern"/>
    <x v="0"/>
    <x v="0"/>
    <x v="20"/>
    <x v="15"/>
    <x v="45"/>
    <x v="3"/>
    <s v="OFF-PA-10000697"/>
    <x v="1"/>
    <x v="10"/>
    <s v="TOPS Voice Message Log Book, Flash Format"/>
    <n v="19.04"/>
    <n v="4"/>
    <n v="0"/>
    <n v="9.3295999999999992"/>
  </r>
  <r>
    <n v="2639"/>
    <s v="CA-2014-108441"/>
    <x v="3"/>
    <x v="492"/>
    <d v="2014-06-19T00:00:00"/>
    <s v="Standard Class"/>
    <s v="SB-20170"/>
    <s v="Sarah Bern"/>
    <x v="0"/>
    <x v="0"/>
    <x v="20"/>
    <x v="15"/>
    <x v="45"/>
    <x v="3"/>
    <s v="OFF-BI-10000848"/>
    <x v="1"/>
    <x v="8"/>
    <s v="Angle-D Ring Binders"/>
    <n v="13.128"/>
    <n v="3"/>
    <n v="0.2"/>
    <n v="4.2665999999999986"/>
  </r>
  <r>
    <n v="2640"/>
    <s v="CA-2014-108441"/>
    <x v="3"/>
    <x v="492"/>
    <d v="2014-06-19T00:00:00"/>
    <s v="Standard Class"/>
    <s v="SB-20170"/>
    <s v="Sarah Bern"/>
    <x v="0"/>
    <x v="0"/>
    <x v="20"/>
    <x v="15"/>
    <x v="45"/>
    <x v="3"/>
    <s v="OFF-AR-10004691"/>
    <x v="1"/>
    <x v="6"/>
    <s v="Boston 1730 StandUp Electric Pencil Sharpener"/>
    <n v="64.14"/>
    <n v="3"/>
    <n v="0"/>
    <n v="16.676400000000001"/>
  </r>
  <r>
    <n v="2641"/>
    <s v="CA-2014-108441"/>
    <x v="3"/>
    <x v="492"/>
    <d v="2014-06-19T00:00:00"/>
    <s v="Standard Class"/>
    <s v="SB-20170"/>
    <s v="Sarah Bern"/>
    <x v="0"/>
    <x v="0"/>
    <x v="20"/>
    <x v="15"/>
    <x v="45"/>
    <x v="3"/>
    <s v="FUR-CH-10000595"/>
    <x v="0"/>
    <x v="1"/>
    <s v="Safco Contoured Stacking Chairs"/>
    <n v="858.24"/>
    <n v="4"/>
    <n v="0.1"/>
    <n v="143.03999999999996"/>
  </r>
  <r>
    <n v="2642"/>
    <s v="CA-2012-169740"/>
    <x v="1"/>
    <x v="763"/>
    <d v="2012-02-25T00:00:00"/>
    <s v="Standard Class"/>
    <s v="LM-17065"/>
    <s v="Liz MacKendrick"/>
    <x v="0"/>
    <x v="0"/>
    <x v="322"/>
    <x v="36"/>
    <x v="400"/>
    <x v="0"/>
    <s v="TEC-AC-10000927"/>
    <x v="2"/>
    <x v="11"/>
    <s v="Anker Ultrathin Bluetooth Wireless Keyboard Aluminum Cover with Stand "/>
    <n v="29.99"/>
    <n v="1"/>
    <n v="0"/>
    <n v="2.9989999999999988"/>
  </r>
  <r>
    <n v="2643"/>
    <s v="CA-2013-124051"/>
    <x v="0"/>
    <x v="723"/>
    <d v="2013-12-31T00:00:00"/>
    <s v="First Class"/>
    <s v="KA-16525"/>
    <s v="Kelly Andreada"/>
    <x v="0"/>
    <x v="0"/>
    <x v="34"/>
    <x v="10"/>
    <x v="173"/>
    <x v="2"/>
    <s v="OFF-PA-10001289"/>
    <x v="1"/>
    <x v="10"/>
    <s v="White Computer Printout Paper by Universal"/>
    <n v="186.048"/>
    <n v="6"/>
    <n v="0.2"/>
    <n v="67.442399999999992"/>
  </r>
  <r>
    <n v="2644"/>
    <s v="CA-2013-149111"/>
    <x v="0"/>
    <x v="764"/>
    <d v="2013-04-22T00:00:00"/>
    <s v="Second Class"/>
    <s v="BF-11170"/>
    <s v="Ben Ferrer"/>
    <x v="2"/>
    <x v="0"/>
    <x v="253"/>
    <x v="3"/>
    <x v="313"/>
    <x v="0"/>
    <s v="TEC-PH-10003092"/>
    <x v="2"/>
    <x v="7"/>
    <s v="Motorola L804"/>
    <n v="36.792000000000002"/>
    <n v="1"/>
    <n v="0.2"/>
    <n v="4.1390999999999991"/>
  </r>
  <r>
    <n v="2645"/>
    <s v="CA-2013-149111"/>
    <x v="0"/>
    <x v="764"/>
    <d v="2013-04-22T00:00:00"/>
    <s v="Second Class"/>
    <s v="BF-11170"/>
    <s v="Ben Ferrer"/>
    <x v="2"/>
    <x v="0"/>
    <x v="253"/>
    <x v="3"/>
    <x v="313"/>
    <x v="0"/>
    <s v="FUR-FU-10000206"/>
    <x v="0"/>
    <x v="5"/>
    <s v="GE General Purpose, Extra Long Life, Showcase &amp; Floodlight Incandescent Bulbs"/>
    <n v="18.624000000000002"/>
    <n v="8"/>
    <n v="0.2"/>
    <n v="6.2855999999999987"/>
  </r>
  <r>
    <n v="2646"/>
    <s v="CA-2011-131002"/>
    <x v="2"/>
    <x v="557"/>
    <d v="2011-09-12T00:00:00"/>
    <s v="Second Class"/>
    <s v="TB-21400"/>
    <s v="Tom Boeckenhauer"/>
    <x v="0"/>
    <x v="0"/>
    <x v="251"/>
    <x v="26"/>
    <x v="311"/>
    <x v="2"/>
    <s v="FUR-FU-10004270"/>
    <x v="0"/>
    <x v="5"/>
    <s v="Executive Impressions 13&quot; Clairmont Wall Clock"/>
    <n v="57.69"/>
    <n v="3"/>
    <n v="0"/>
    <n v="23.652900000000002"/>
  </r>
  <r>
    <n v="2647"/>
    <s v="CA-2011-131002"/>
    <x v="2"/>
    <x v="557"/>
    <d v="2011-09-12T00:00:00"/>
    <s v="Second Class"/>
    <s v="TB-21400"/>
    <s v="Tom Boeckenhauer"/>
    <x v="0"/>
    <x v="0"/>
    <x v="251"/>
    <x v="26"/>
    <x v="311"/>
    <x v="2"/>
    <s v="OFF-BI-10000948"/>
    <x v="1"/>
    <x v="8"/>
    <s v="GBC Laser Imprintable Binding System Covers, Desert Sand"/>
    <n v="42.81"/>
    <n v="3"/>
    <n v="0"/>
    <n v="20.120699999999999"/>
  </r>
  <r>
    <n v="2648"/>
    <s v="CA-2011-131002"/>
    <x v="2"/>
    <x v="557"/>
    <d v="2011-09-12T00:00:00"/>
    <s v="Second Class"/>
    <s v="TB-21400"/>
    <s v="Tom Boeckenhauer"/>
    <x v="0"/>
    <x v="0"/>
    <x v="251"/>
    <x v="26"/>
    <x v="311"/>
    <x v="2"/>
    <s v="OFF-PA-10000223"/>
    <x v="1"/>
    <x v="10"/>
    <s v="Xerox 2000"/>
    <n v="12.96"/>
    <n v="2"/>
    <n v="0"/>
    <n v="6.2208000000000006"/>
  </r>
  <r>
    <n v="2649"/>
    <s v="CA-2011-131002"/>
    <x v="2"/>
    <x v="557"/>
    <d v="2011-09-12T00:00:00"/>
    <s v="Second Class"/>
    <s v="TB-21400"/>
    <s v="Tom Boeckenhauer"/>
    <x v="0"/>
    <x v="0"/>
    <x v="251"/>
    <x v="26"/>
    <x v="311"/>
    <x v="2"/>
    <s v="FUR-FU-10004665"/>
    <x v="0"/>
    <x v="5"/>
    <s v="3M Polarizing Task Lamp with Clamp Arm, Light Gray"/>
    <n v="821.87999999999988"/>
    <n v="6"/>
    <n v="0"/>
    <n v="213.68880000000001"/>
  </r>
  <r>
    <n v="2650"/>
    <s v="CA-2011-131002"/>
    <x v="2"/>
    <x v="557"/>
    <d v="2011-09-12T00:00:00"/>
    <s v="Second Class"/>
    <s v="TB-21400"/>
    <s v="Tom Boeckenhauer"/>
    <x v="0"/>
    <x v="0"/>
    <x v="251"/>
    <x v="26"/>
    <x v="311"/>
    <x v="2"/>
    <s v="TEC-PH-10000215"/>
    <x v="2"/>
    <x v="7"/>
    <s v="Plantronics Cordless Phone Headset with In-line Volume - M214C"/>
    <n v="104.85000000000001"/>
    <n v="3"/>
    <n v="0"/>
    <n v="28.309500000000007"/>
  </r>
  <r>
    <n v="2651"/>
    <s v="US-2013-146794"/>
    <x v="0"/>
    <x v="182"/>
    <d v="2013-10-02T00:00:00"/>
    <s v="Standard Class"/>
    <s v="SH-19975"/>
    <s v="Sally Hughsby"/>
    <x v="1"/>
    <x v="0"/>
    <x v="86"/>
    <x v="1"/>
    <x v="107"/>
    <x v="1"/>
    <s v="FUR-BO-10004467"/>
    <x v="0"/>
    <x v="0"/>
    <s v="Bestar Classic Bookcase"/>
    <n v="424.95749999999992"/>
    <n v="5"/>
    <n v="0.15"/>
    <n v="19.997999999999976"/>
  </r>
  <r>
    <n v="2652"/>
    <s v="CA-2014-112515"/>
    <x v="3"/>
    <x v="697"/>
    <d v="2014-09-22T00:00:00"/>
    <s v="Second Class"/>
    <s v="AS-10225"/>
    <s v="Alan Schoenberger"/>
    <x v="1"/>
    <x v="0"/>
    <x v="212"/>
    <x v="7"/>
    <x v="266"/>
    <x v="1"/>
    <s v="OFF-BI-10000829"/>
    <x v="1"/>
    <x v="8"/>
    <s v="Avery Non-Stick Binders"/>
    <n v="10.776000000000002"/>
    <n v="3"/>
    <n v="0.2"/>
    <n v="3.5021999999999989"/>
  </r>
  <r>
    <n v="2653"/>
    <s v="CA-2014-112515"/>
    <x v="3"/>
    <x v="697"/>
    <d v="2014-09-22T00:00:00"/>
    <s v="Second Class"/>
    <s v="AS-10225"/>
    <s v="Alan Schoenberger"/>
    <x v="1"/>
    <x v="0"/>
    <x v="212"/>
    <x v="7"/>
    <x v="266"/>
    <x v="1"/>
    <s v="OFF-BI-10003712"/>
    <x v="1"/>
    <x v="8"/>
    <s v="Acco Pressboard Covers with Storage Hooks, 14 7/8&quot; x 11&quot;, Light Blue"/>
    <n v="11.784000000000001"/>
    <n v="3"/>
    <n v="0.2"/>
    <n v="4.2716999999999992"/>
  </r>
  <r>
    <n v="2654"/>
    <s v="CA-2014-112515"/>
    <x v="3"/>
    <x v="697"/>
    <d v="2014-09-22T00:00:00"/>
    <s v="Second Class"/>
    <s v="AS-10225"/>
    <s v="Alan Schoenberger"/>
    <x v="1"/>
    <x v="0"/>
    <x v="212"/>
    <x v="7"/>
    <x v="266"/>
    <x v="1"/>
    <s v="OFF-PA-10000062"/>
    <x v="1"/>
    <x v="10"/>
    <s v="Green Bar Computer Printout Paper"/>
    <n v="164.88"/>
    <n v="3"/>
    <n v="0"/>
    <n v="80.791200000000003"/>
  </r>
  <r>
    <n v="2655"/>
    <s v="CA-2014-112515"/>
    <x v="3"/>
    <x v="697"/>
    <d v="2014-09-22T00:00:00"/>
    <s v="Second Class"/>
    <s v="AS-10225"/>
    <s v="Alan Schoenberger"/>
    <x v="1"/>
    <x v="0"/>
    <x v="212"/>
    <x v="7"/>
    <x v="266"/>
    <x v="1"/>
    <s v="FUR-BO-10003404"/>
    <x v="0"/>
    <x v="0"/>
    <s v="Global Adaptabilites Bookcase, Cherry/Storm Gray Finish"/>
    <n v="1292.94"/>
    <n v="3"/>
    <n v="0"/>
    <n v="77.576399999999921"/>
  </r>
  <r>
    <n v="2656"/>
    <s v="CA-2014-112515"/>
    <x v="3"/>
    <x v="697"/>
    <d v="2014-09-22T00:00:00"/>
    <s v="Second Class"/>
    <s v="AS-10225"/>
    <s v="Alan Schoenberger"/>
    <x v="1"/>
    <x v="0"/>
    <x v="212"/>
    <x v="7"/>
    <x v="266"/>
    <x v="1"/>
    <s v="OFF-BI-10004233"/>
    <x v="1"/>
    <x v="8"/>
    <s v="GBC Pre-Punched Binding Paper, Plastic, White, 8-1/2&quot; x 11&quot;"/>
    <n v="25.584000000000003"/>
    <n v="2"/>
    <n v="0.2"/>
    <n v="8.9543999999999997"/>
  </r>
  <r>
    <n v="2657"/>
    <s v="CA-2014-112515"/>
    <x v="3"/>
    <x v="697"/>
    <d v="2014-09-22T00:00:00"/>
    <s v="Second Class"/>
    <s v="AS-10225"/>
    <s v="Alan Schoenberger"/>
    <x v="1"/>
    <x v="0"/>
    <x v="212"/>
    <x v="7"/>
    <x v="266"/>
    <x v="1"/>
    <s v="OFF-ST-10001272"/>
    <x v="1"/>
    <x v="4"/>
    <s v="Mini 13-1/2 Capacity Data Binder Rack, Pearl"/>
    <n v="261.74"/>
    <n v="2"/>
    <n v="0"/>
    <n v="65.435000000000002"/>
  </r>
  <r>
    <n v="2658"/>
    <s v="CA-2014-112515"/>
    <x v="3"/>
    <x v="697"/>
    <d v="2014-09-22T00:00:00"/>
    <s v="Second Class"/>
    <s v="AS-10225"/>
    <s v="Alan Schoenberger"/>
    <x v="1"/>
    <x v="0"/>
    <x v="212"/>
    <x v="7"/>
    <x v="266"/>
    <x v="1"/>
    <s v="OFF-LA-10001175"/>
    <x v="1"/>
    <x v="2"/>
    <s v="Avery 514"/>
    <n v="14.399999999999999"/>
    <n v="5"/>
    <n v="0"/>
    <n v="7.056"/>
  </r>
  <r>
    <n v="2659"/>
    <s v="CA-2013-150343"/>
    <x v="0"/>
    <x v="765"/>
    <d v="2013-08-21T00:00:00"/>
    <s v="Standard Class"/>
    <s v="PK-19075"/>
    <s v="Pete Kriz"/>
    <x v="0"/>
    <x v="0"/>
    <x v="8"/>
    <x v="1"/>
    <x v="94"/>
    <x v="1"/>
    <s v="OFF-EN-10004030"/>
    <x v="1"/>
    <x v="12"/>
    <s v="Convenience Packs of Business Envelopes"/>
    <n v="10.86"/>
    <n v="3"/>
    <n v="0"/>
    <n v="5.1042000000000005"/>
  </r>
  <r>
    <n v="2660"/>
    <s v="CA-2012-135538"/>
    <x v="1"/>
    <x v="100"/>
    <d v="2012-12-28T00:00:00"/>
    <s v="Standard Class"/>
    <s v="HR-14830"/>
    <s v="Harold Ryan"/>
    <x v="1"/>
    <x v="0"/>
    <x v="23"/>
    <x v="16"/>
    <x v="27"/>
    <x v="1"/>
    <s v="FUR-CH-10004287"/>
    <x v="0"/>
    <x v="1"/>
    <s v="SAFCO Arco Folding Chair"/>
    <n v="883.84"/>
    <n v="4"/>
    <n v="0.2"/>
    <n v="99.431999999999931"/>
  </r>
  <r>
    <n v="2661"/>
    <s v="CA-2014-123372"/>
    <x v="3"/>
    <x v="354"/>
    <d v="2014-12-03T00:00:00"/>
    <s v="Standard Class"/>
    <s v="DG-13300"/>
    <s v="Deirdre Greer"/>
    <x v="1"/>
    <x v="0"/>
    <x v="20"/>
    <x v="15"/>
    <x v="45"/>
    <x v="3"/>
    <s v="TEC-PH-10002834"/>
    <x v="2"/>
    <x v="7"/>
    <s v="Google Nexus 5"/>
    <n v="1979.89"/>
    <n v="11"/>
    <n v="0"/>
    <n v="494.97250000000003"/>
  </r>
  <r>
    <n v="2662"/>
    <s v="CA-2014-123372"/>
    <x v="3"/>
    <x v="354"/>
    <d v="2014-12-03T00:00:00"/>
    <s v="Standard Class"/>
    <s v="DG-13300"/>
    <s v="Deirdre Greer"/>
    <x v="1"/>
    <x v="0"/>
    <x v="20"/>
    <x v="15"/>
    <x v="45"/>
    <x v="3"/>
    <s v="OFF-EN-10003055"/>
    <x v="1"/>
    <x v="12"/>
    <s v="Blue String-Tie &amp; Button Interoffice Envelopes, 10 x 13"/>
    <n v="79.959999999999994"/>
    <n v="2"/>
    <n v="0"/>
    <n v="35.981999999999992"/>
  </r>
  <r>
    <n v="2663"/>
    <s v="CA-2014-159604"/>
    <x v="3"/>
    <x v="349"/>
    <d v="2014-04-16T00:00:00"/>
    <s v="First Class"/>
    <s v="CL-12700"/>
    <s v="Craig Leslie"/>
    <x v="2"/>
    <x v="0"/>
    <x v="24"/>
    <x v="25"/>
    <x v="333"/>
    <x v="2"/>
    <s v="OFF-BI-10003460"/>
    <x v="1"/>
    <x v="8"/>
    <s v="Acco 3-Hole Punch"/>
    <n v="8.76"/>
    <n v="2"/>
    <n v="0"/>
    <n v="4.2047999999999996"/>
  </r>
  <r>
    <n v="2664"/>
    <s v="CA-2013-164784"/>
    <x v="0"/>
    <x v="766"/>
    <d v="2013-05-05T00:00:00"/>
    <s v="First Class"/>
    <s v="HF-14995"/>
    <s v="Herbert Flentye"/>
    <x v="0"/>
    <x v="0"/>
    <x v="26"/>
    <x v="18"/>
    <x v="31"/>
    <x v="0"/>
    <s v="OFF-LA-10001569"/>
    <x v="1"/>
    <x v="2"/>
    <s v="Avery 499"/>
    <n v="3.9840000000000004"/>
    <n v="1"/>
    <n v="0.2"/>
    <n v="1.2948"/>
  </r>
  <r>
    <n v="2665"/>
    <s v="CA-2013-164784"/>
    <x v="0"/>
    <x v="766"/>
    <d v="2013-05-05T00:00:00"/>
    <s v="First Class"/>
    <s v="HF-14995"/>
    <s v="Herbert Flentye"/>
    <x v="0"/>
    <x v="0"/>
    <x v="26"/>
    <x v="18"/>
    <x v="31"/>
    <x v="0"/>
    <s v="FUR-TA-10004534"/>
    <x v="0"/>
    <x v="3"/>
    <s v="Bevis 44 x 96 Conference Tables"/>
    <n v="370.62"/>
    <n v="3"/>
    <n v="0.4"/>
    <n v="-142.07100000000008"/>
  </r>
  <r>
    <n v="2666"/>
    <s v="CA-2013-164784"/>
    <x v="0"/>
    <x v="766"/>
    <d v="2013-05-05T00:00:00"/>
    <s v="First Class"/>
    <s v="HF-14995"/>
    <s v="Herbert Flentye"/>
    <x v="0"/>
    <x v="0"/>
    <x v="26"/>
    <x v="18"/>
    <x v="31"/>
    <x v="0"/>
    <s v="OFF-BI-10002954"/>
    <x v="1"/>
    <x v="8"/>
    <s v="Newell 3-Hole Punched Plastic Slotted Magazine Holders for Binders"/>
    <n v="2.7420000000000004"/>
    <n v="2"/>
    <n v="0.7"/>
    <n v="-2.0107999999999997"/>
  </r>
  <r>
    <n v="2667"/>
    <s v="CA-2013-111794"/>
    <x v="0"/>
    <x v="393"/>
    <d v="2013-10-02T00:00:00"/>
    <s v="Same Day"/>
    <s v="HG-15025"/>
    <s v="Hunter Glantz"/>
    <x v="0"/>
    <x v="0"/>
    <x v="112"/>
    <x v="5"/>
    <x v="139"/>
    <x v="2"/>
    <s v="TEC-AC-10003832"/>
    <x v="2"/>
    <x v="11"/>
    <s v="Imation 16GB Mini TravelDrive USB 2.0 Flash Drive"/>
    <n v="79.512000000000015"/>
    <n v="3"/>
    <n v="0.2"/>
    <n v="20.8719"/>
  </r>
  <r>
    <n v="2668"/>
    <s v="CA-2013-111794"/>
    <x v="0"/>
    <x v="393"/>
    <d v="2013-10-02T00:00:00"/>
    <s v="Same Day"/>
    <s v="HG-15025"/>
    <s v="Hunter Glantz"/>
    <x v="0"/>
    <x v="0"/>
    <x v="112"/>
    <x v="5"/>
    <x v="139"/>
    <x v="2"/>
    <s v="OFF-PA-10000474"/>
    <x v="1"/>
    <x v="10"/>
    <s v="Staples"/>
    <n v="28.352"/>
    <n v="1"/>
    <n v="0.2"/>
    <n v="9.568799999999996"/>
  </r>
  <r>
    <n v="2669"/>
    <s v="US-2012-139759"/>
    <x v="1"/>
    <x v="767"/>
    <d v="2012-08-30T00:00:00"/>
    <s v="Standard Class"/>
    <s v="NL-18310"/>
    <s v="Nancy Lomonaco"/>
    <x v="2"/>
    <x v="0"/>
    <x v="1"/>
    <x v="1"/>
    <x v="62"/>
    <x v="1"/>
    <s v="FUR-CH-10002774"/>
    <x v="0"/>
    <x v="1"/>
    <s v="Global Deluxe Stacking Chair, Gray"/>
    <n v="40.783999999999999"/>
    <n v="1"/>
    <n v="0.2"/>
    <n v="4.5881999999999987"/>
  </r>
  <r>
    <n v="2670"/>
    <s v="US-2012-139759"/>
    <x v="1"/>
    <x v="767"/>
    <d v="2012-08-30T00:00:00"/>
    <s v="Standard Class"/>
    <s v="NL-18310"/>
    <s v="Nancy Lomonaco"/>
    <x v="2"/>
    <x v="0"/>
    <x v="1"/>
    <x v="1"/>
    <x v="62"/>
    <x v="1"/>
    <s v="OFF-AP-10002765"/>
    <x v="1"/>
    <x v="9"/>
    <s v="Fellowes Advanced Computer Series Surge Protectors"/>
    <n v="105.96"/>
    <n v="4"/>
    <n v="0"/>
    <n v="29.668800000000005"/>
  </r>
  <r>
    <n v="2671"/>
    <s v="CA-2011-126403"/>
    <x v="2"/>
    <x v="340"/>
    <d v="2011-09-12T00:00:00"/>
    <s v="Second Class"/>
    <s v="RR-19525"/>
    <s v="Rick Reed"/>
    <x v="1"/>
    <x v="0"/>
    <x v="90"/>
    <x v="31"/>
    <x v="111"/>
    <x v="3"/>
    <s v="OFF-PA-10001144"/>
    <x v="1"/>
    <x v="10"/>
    <s v="Xerox 1913"/>
    <n v="166.44"/>
    <n v="3"/>
    <n v="0"/>
    <n v="79.891199999999998"/>
  </r>
  <r>
    <n v="2672"/>
    <s v="CA-2011-126403"/>
    <x v="2"/>
    <x v="340"/>
    <d v="2011-09-12T00:00:00"/>
    <s v="Second Class"/>
    <s v="RR-19525"/>
    <s v="Rick Reed"/>
    <x v="1"/>
    <x v="0"/>
    <x v="90"/>
    <x v="31"/>
    <x v="111"/>
    <x v="3"/>
    <s v="FUR-CH-10003761"/>
    <x v="0"/>
    <x v="1"/>
    <s v="Global Italian Leather Office Chair"/>
    <n v="785.87999999999988"/>
    <n v="6"/>
    <n v="0"/>
    <n v="212.18759999999997"/>
  </r>
  <r>
    <n v="2673"/>
    <s v="CA-2011-126403"/>
    <x v="2"/>
    <x v="340"/>
    <d v="2011-09-12T00:00:00"/>
    <s v="Second Class"/>
    <s v="RR-19525"/>
    <s v="Rick Reed"/>
    <x v="1"/>
    <x v="0"/>
    <x v="90"/>
    <x v="31"/>
    <x v="111"/>
    <x v="3"/>
    <s v="OFF-PA-10004665"/>
    <x v="1"/>
    <x v="10"/>
    <s v="Advantus Motivational Note Cards"/>
    <n v="26.2"/>
    <n v="2"/>
    <n v="0"/>
    <n v="12.837999999999999"/>
  </r>
  <r>
    <n v="2674"/>
    <s v="CA-2011-126403"/>
    <x v="2"/>
    <x v="340"/>
    <d v="2011-09-12T00:00:00"/>
    <s v="Second Class"/>
    <s v="RR-19525"/>
    <s v="Rick Reed"/>
    <x v="1"/>
    <x v="0"/>
    <x v="90"/>
    <x v="31"/>
    <x v="111"/>
    <x v="3"/>
    <s v="OFF-ST-10000078"/>
    <x v="1"/>
    <x v="4"/>
    <s v="Tennsco 6- and 18-Compartment Lockers"/>
    <n v="1325.8500000000001"/>
    <n v="5"/>
    <n v="0"/>
    <n v="238.65299999999991"/>
  </r>
  <r>
    <n v="2675"/>
    <s v="CA-2014-136875"/>
    <x v="3"/>
    <x v="734"/>
    <d v="2014-12-04T00:00:00"/>
    <s v="Same Day"/>
    <s v="TC-21295"/>
    <s v="Toby Carlisle"/>
    <x v="0"/>
    <x v="0"/>
    <x v="70"/>
    <x v="1"/>
    <x v="142"/>
    <x v="1"/>
    <s v="OFF-PA-10000357"/>
    <x v="1"/>
    <x v="10"/>
    <s v="Xerox 1888"/>
    <n v="166.44"/>
    <n v="3"/>
    <n v="0"/>
    <n v="79.891199999999998"/>
  </r>
  <r>
    <n v="2676"/>
    <s v="CA-2014-132185"/>
    <x v="3"/>
    <x v="344"/>
    <d v="2014-12-03T00:00:00"/>
    <s v="Standard Class"/>
    <s v="DB-13615"/>
    <s v="Doug Bickford"/>
    <x v="0"/>
    <x v="0"/>
    <x v="153"/>
    <x v="3"/>
    <x v="196"/>
    <x v="0"/>
    <s v="OFF-AR-10000422"/>
    <x v="1"/>
    <x v="6"/>
    <s v="Pencil and Crayon Sharpener"/>
    <n v="8.76"/>
    <n v="5"/>
    <n v="0.2"/>
    <n v="0.76649999999999974"/>
  </r>
  <r>
    <n v="2677"/>
    <s v="CA-2014-132185"/>
    <x v="3"/>
    <x v="344"/>
    <d v="2014-12-03T00:00:00"/>
    <s v="Standard Class"/>
    <s v="DB-13615"/>
    <s v="Doug Bickford"/>
    <x v="0"/>
    <x v="0"/>
    <x v="153"/>
    <x v="3"/>
    <x v="196"/>
    <x v="0"/>
    <s v="OFF-AP-10001205"/>
    <x v="1"/>
    <x v="9"/>
    <s v="Belkin 5 Outlet SurgeMaster Power Centers"/>
    <n v="43.584000000000003"/>
    <n v="1"/>
    <n v="0.2"/>
    <n v="4.3584000000000032"/>
  </r>
  <r>
    <n v="2678"/>
    <s v="US-2011-160780"/>
    <x v="2"/>
    <x v="261"/>
    <d v="2011-06-21T00:00:00"/>
    <s v="Same Day"/>
    <s v="SV-20785"/>
    <s v="Stewart Visinsky"/>
    <x v="0"/>
    <x v="0"/>
    <x v="206"/>
    <x v="22"/>
    <x v="259"/>
    <x v="1"/>
    <s v="OFF-BI-10001116"/>
    <x v="1"/>
    <x v="8"/>
    <s v="Wilson Jones 1&quot; Hanging DublLock Ring Binders"/>
    <n v="11.088000000000003"/>
    <n v="7"/>
    <n v="0.7"/>
    <n v="-8.1311999999999998"/>
  </r>
  <r>
    <n v="2679"/>
    <s v="US-2011-160780"/>
    <x v="2"/>
    <x v="261"/>
    <d v="2011-06-21T00:00:00"/>
    <s v="Same Day"/>
    <s v="SV-20785"/>
    <s v="Stewart Visinsky"/>
    <x v="0"/>
    <x v="0"/>
    <x v="206"/>
    <x v="22"/>
    <x v="259"/>
    <x v="1"/>
    <s v="OFF-BI-10002931"/>
    <x v="1"/>
    <x v="8"/>
    <s v="Avery Trapezoid Extra Heavy Duty 4&quot; Binders"/>
    <n v="25.164000000000001"/>
    <n v="2"/>
    <n v="0.7"/>
    <n v="-16.775999999999996"/>
  </r>
  <r>
    <n v="2680"/>
    <s v="CA-2014-127026"/>
    <x v="3"/>
    <x v="276"/>
    <d v="2014-01-28T00:00:00"/>
    <s v="Standard Class"/>
    <s v="MH-18115"/>
    <s v="Mick Hernandez"/>
    <x v="2"/>
    <x v="0"/>
    <x v="25"/>
    <x v="12"/>
    <x v="30"/>
    <x v="2"/>
    <s v="OFF-BI-10000546"/>
    <x v="1"/>
    <x v="8"/>
    <s v="Avery Durable Binders"/>
    <n v="14.399999999999999"/>
    <n v="5"/>
    <n v="0"/>
    <n v="7.056"/>
  </r>
  <r>
    <n v="2681"/>
    <s v="CA-2014-127026"/>
    <x v="3"/>
    <x v="276"/>
    <d v="2014-01-28T00:00:00"/>
    <s v="Standard Class"/>
    <s v="MH-18115"/>
    <s v="Mick Hernandez"/>
    <x v="2"/>
    <x v="0"/>
    <x v="25"/>
    <x v="12"/>
    <x v="30"/>
    <x v="2"/>
    <s v="TEC-AC-10002049"/>
    <x v="2"/>
    <x v="11"/>
    <s v="Logitech G19 Programmable Gaming Keyboard"/>
    <n v="619.94999999999993"/>
    <n v="5"/>
    <n v="0"/>
    <n v="111.59099999999995"/>
  </r>
  <r>
    <n v="2682"/>
    <s v="CA-2014-127026"/>
    <x v="3"/>
    <x v="276"/>
    <d v="2014-01-28T00:00:00"/>
    <s v="Standard Class"/>
    <s v="MH-18115"/>
    <s v="Mick Hernandez"/>
    <x v="2"/>
    <x v="0"/>
    <x v="25"/>
    <x v="12"/>
    <x v="30"/>
    <x v="2"/>
    <s v="OFF-BI-10001196"/>
    <x v="1"/>
    <x v="8"/>
    <s v="Avery Flip-Chart Easel Binder, Black"/>
    <n v="89.52"/>
    <n v="4"/>
    <n v="0"/>
    <n v="42.074399999999997"/>
  </r>
  <r>
    <n v="2683"/>
    <s v="CA-2014-127026"/>
    <x v="3"/>
    <x v="276"/>
    <d v="2014-01-28T00:00:00"/>
    <s v="Standard Class"/>
    <s v="MH-18115"/>
    <s v="Mick Hernandez"/>
    <x v="2"/>
    <x v="0"/>
    <x v="25"/>
    <x v="12"/>
    <x v="30"/>
    <x v="2"/>
    <s v="TEC-MA-10002981"/>
    <x v="2"/>
    <x v="15"/>
    <s v="I.R.I.S IRISCard Anywhere 5 Card Scanner"/>
    <n v="350.97300000000007"/>
    <n v="3"/>
    <n v="0.1"/>
    <n v="152.08829999999998"/>
  </r>
  <r>
    <n v="2684"/>
    <s v="CA-2014-127026"/>
    <x v="3"/>
    <x v="276"/>
    <d v="2014-01-28T00:00:00"/>
    <s v="Standard Class"/>
    <s v="MH-18115"/>
    <s v="Mick Hernandez"/>
    <x v="2"/>
    <x v="0"/>
    <x v="25"/>
    <x v="12"/>
    <x v="30"/>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x v="0"/>
    <x v="1"/>
    <x v="1"/>
    <x v="25"/>
    <x v="1"/>
    <s v="OFF-BI-10000632"/>
    <x v="1"/>
    <x v="8"/>
    <s v="Satellite Sectional Post Binders"/>
    <n v="312.55200000000002"/>
    <n v="9"/>
    <n v="0.2"/>
    <n v="101.57939999999999"/>
  </r>
  <r>
    <n v="2686"/>
    <s v="CA-2013-133123"/>
    <x v="0"/>
    <x v="47"/>
    <d v="2013-09-12T00:00:00"/>
    <s v="Standard Class"/>
    <s v="KB-16315"/>
    <s v="Karl Braun"/>
    <x v="0"/>
    <x v="0"/>
    <x v="222"/>
    <x v="3"/>
    <x v="277"/>
    <x v="0"/>
    <s v="OFF-EN-10003055"/>
    <x v="1"/>
    <x v="12"/>
    <s v="Blue String-Tie &amp; Button Interoffice Envelopes, 10 x 13"/>
    <n v="95.951999999999998"/>
    <n v="3"/>
    <n v="0.2"/>
    <n v="29.984999999999985"/>
  </r>
  <r>
    <n v="2687"/>
    <s v="CA-2013-133123"/>
    <x v="0"/>
    <x v="47"/>
    <d v="2013-09-12T00:00:00"/>
    <s v="Standard Class"/>
    <s v="KB-16315"/>
    <s v="Karl Braun"/>
    <x v="0"/>
    <x v="0"/>
    <x v="222"/>
    <x v="3"/>
    <x v="277"/>
    <x v="0"/>
    <s v="OFF-BI-10001031"/>
    <x v="1"/>
    <x v="8"/>
    <s v="Pressboard Data Binders by Wilson Jones"/>
    <n v="3.2040000000000002"/>
    <n v="2"/>
    <n v="0.7"/>
    <n v="-2.4563999999999995"/>
  </r>
  <r>
    <n v="2688"/>
    <s v="US-2013-128195"/>
    <x v="0"/>
    <x v="578"/>
    <d v="2013-08-06T00:00:00"/>
    <s v="First Class"/>
    <s v="RA-19285"/>
    <s v="Ralph Arnett"/>
    <x v="0"/>
    <x v="0"/>
    <x v="97"/>
    <x v="10"/>
    <x v="120"/>
    <x v="2"/>
    <s v="OFF-BI-10002003"/>
    <x v="1"/>
    <x v="8"/>
    <s v="Ibico Presentation Index for Binding Systems"/>
    <n v="3.9799999999999991"/>
    <n v="5"/>
    <n v="0.8"/>
    <n v="-6.5670000000000019"/>
  </r>
  <r>
    <n v="2689"/>
    <s v="CA-2012-153220"/>
    <x v="1"/>
    <x v="768"/>
    <d v="2012-11-14T00:00:00"/>
    <s v="First Class"/>
    <s v="YC-21895"/>
    <s v="Yoseph Carroll"/>
    <x v="1"/>
    <x v="0"/>
    <x v="1"/>
    <x v="1"/>
    <x v="3"/>
    <x v="1"/>
    <s v="OFF-PA-10003016"/>
    <x v="1"/>
    <x v="10"/>
    <s v="Adams &quot;While You Were Out&quot; Message Pads"/>
    <n v="15.700000000000001"/>
    <n v="5"/>
    <n v="0"/>
    <n v="7.0649999999999995"/>
  </r>
  <r>
    <n v="2690"/>
    <s v="CA-2011-123064"/>
    <x v="2"/>
    <x v="479"/>
    <d v="2011-07-02T00:00:00"/>
    <s v="First Class"/>
    <s v="RA-19915"/>
    <s v="Russell Applegate"/>
    <x v="0"/>
    <x v="0"/>
    <x v="22"/>
    <x v="10"/>
    <x v="155"/>
    <x v="2"/>
    <s v="OFF-AR-10004582"/>
    <x v="1"/>
    <x v="6"/>
    <s v="BIC Brite Liner Grip Highlighters"/>
    <n v="5.2480000000000002"/>
    <n v="4"/>
    <n v="0.2"/>
    <n v="1.6399999999999995"/>
  </r>
  <r>
    <n v="2691"/>
    <s v="CA-2014-156412"/>
    <x v="3"/>
    <x v="769"/>
    <d v="2014-12-09T00:00:00"/>
    <s v="Standard Class"/>
    <s v="CM-12160"/>
    <s v="Charles McCrossin"/>
    <x v="0"/>
    <x v="0"/>
    <x v="10"/>
    <x v="9"/>
    <x v="63"/>
    <x v="3"/>
    <s v="OFF-BI-10004364"/>
    <x v="1"/>
    <x v="8"/>
    <s v="Storex Dura Pro Binders"/>
    <n v="5.3460000000000019"/>
    <n v="3"/>
    <n v="0.7"/>
    <n v="-4.4550000000000001"/>
  </r>
  <r>
    <n v="2692"/>
    <s v="US-2013-144211"/>
    <x v="0"/>
    <x v="770"/>
    <d v="2013-09-03T00:00:00"/>
    <s v="Standard Class"/>
    <s v="CS-12130"/>
    <s v="Chad Sievert"/>
    <x v="0"/>
    <x v="0"/>
    <x v="323"/>
    <x v="22"/>
    <x v="401"/>
    <x v="1"/>
    <s v="OFF-PA-10002246"/>
    <x v="1"/>
    <x v="10"/>
    <s v="Wirebound Four 2-3/4 x 5 Forms per Page, 400 Sets per Book"/>
    <n v="15.48"/>
    <n v="3"/>
    <n v="0.2"/>
    <n v="5.6115000000000004"/>
  </r>
  <r>
    <n v="2693"/>
    <s v="US-2013-144211"/>
    <x v="0"/>
    <x v="770"/>
    <d v="2013-09-03T00:00:00"/>
    <s v="Standard Class"/>
    <s v="CS-12130"/>
    <s v="Chad Sievert"/>
    <x v="0"/>
    <x v="0"/>
    <x v="323"/>
    <x v="22"/>
    <x v="401"/>
    <x v="1"/>
    <s v="TEC-PH-10002890"/>
    <x v="2"/>
    <x v="7"/>
    <s v="AT&amp;T 17929 Lendline Telephone"/>
    <n v="108.57599999999999"/>
    <n v="3"/>
    <n v="0.2"/>
    <n v="8.1432000000000002"/>
  </r>
  <r>
    <n v="2694"/>
    <s v="CA-2013-138079"/>
    <x v="0"/>
    <x v="115"/>
    <d v="2013-01-28T00:00:00"/>
    <s v="Standard Class"/>
    <s v="AJ-10795"/>
    <s v="Anthony Johnson"/>
    <x v="1"/>
    <x v="0"/>
    <x v="4"/>
    <x v="4"/>
    <x v="60"/>
    <x v="1"/>
    <s v="FUR-FU-10001475"/>
    <x v="0"/>
    <x v="5"/>
    <s v="Contract Clock, 14&quot;, Brown"/>
    <n v="109.9"/>
    <n v="5"/>
    <n v="0"/>
    <n v="37.366"/>
  </r>
  <r>
    <n v="2695"/>
    <s v="CA-2011-143182"/>
    <x v="2"/>
    <x v="771"/>
    <d v="2011-10-20T00:00:00"/>
    <s v="Standard Class"/>
    <s v="DL-12865"/>
    <s v="Dan Lawera"/>
    <x v="0"/>
    <x v="0"/>
    <x v="146"/>
    <x v="2"/>
    <x v="186"/>
    <x v="0"/>
    <s v="FUR-FU-10004270"/>
    <x v="0"/>
    <x v="5"/>
    <s v="Executive Impressions 13&quot; Clairmont Wall Clock"/>
    <n v="15.384"/>
    <n v="1"/>
    <n v="0.2"/>
    <n v="4.0383000000000013"/>
  </r>
  <r>
    <n v="2696"/>
    <s v="CA-2013-161662"/>
    <x v="0"/>
    <x v="569"/>
    <d v="2013-02-09T00:00:00"/>
    <s v="First Class"/>
    <s v="BE-11410"/>
    <s v="Bobby Elias"/>
    <x v="0"/>
    <x v="0"/>
    <x v="152"/>
    <x v="24"/>
    <x v="402"/>
    <x v="3"/>
    <s v="OFF-PA-10003465"/>
    <x v="1"/>
    <x v="10"/>
    <s v="Xerox 1912"/>
    <n v="30.352"/>
    <n v="2"/>
    <n v="0.2"/>
    <n v="10.623199999999997"/>
  </r>
  <r>
    <n v="2697"/>
    <s v="CA-2011-145317"/>
    <x v="2"/>
    <x v="772"/>
    <d v="2011-03-23T00:00:00"/>
    <s v="Standard Class"/>
    <s v="SM-20320"/>
    <s v="Sean Miller"/>
    <x v="2"/>
    <x v="0"/>
    <x v="108"/>
    <x v="2"/>
    <x v="133"/>
    <x v="0"/>
    <s v="TEC-MA-10003626"/>
    <x v="2"/>
    <x v="15"/>
    <s v="Hewlett-Packard Deskjet 6540 Color Inkjet Printer"/>
    <n v="821.3"/>
    <n v="4"/>
    <n v="0.5"/>
    <n v="-16.426000000000045"/>
  </r>
  <r>
    <n v="2698"/>
    <s v="CA-2011-145317"/>
    <x v="2"/>
    <x v="772"/>
    <d v="2011-03-23T00:00:00"/>
    <s v="Standard Class"/>
    <s v="SM-20320"/>
    <s v="Sean Miller"/>
    <x v="2"/>
    <x v="0"/>
    <x v="108"/>
    <x v="2"/>
    <x v="133"/>
    <x v="0"/>
    <s v="TEC-MA-10002412"/>
    <x v="2"/>
    <x v="15"/>
    <s v="Cisco TelePresence System EX90 Videoconferencing Unit"/>
    <n v="22638.48"/>
    <n v="6"/>
    <n v="0.5"/>
    <n v="-1811.0784000000021"/>
  </r>
  <r>
    <n v="2699"/>
    <s v="CA-2011-145317"/>
    <x v="2"/>
    <x v="772"/>
    <d v="2011-03-23T00:00:00"/>
    <s v="Standard Class"/>
    <s v="SM-20320"/>
    <s v="Sean Miller"/>
    <x v="2"/>
    <x v="0"/>
    <x v="108"/>
    <x v="2"/>
    <x v="133"/>
    <x v="0"/>
    <s v="OFF-PA-10001804"/>
    <x v="1"/>
    <x v="10"/>
    <s v="Xerox 195"/>
    <n v="21.376000000000001"/>
    <n v="4"/>
    <n v="0.2"/>
    <n v="7.4815999999999994"/>
  </r>
  <r>
    <n v="2700"/>
    <s v="CA-2011-145317"/>
    <x v="2"/>
    <x v="772"/>
    <d v="2011-03-23T00:00:00"/>
    <s v="Standard Class"/>
    <s v="SM-20320"/>
    <s v="Sean Miller"/>
    <x v="2"/>
    <x v="0"/>
    <x v="108"/>
    <x v="2"/>
    <x v="133"/>
    <x v="0"/>
    <s v="OFF-AR-10003183"/>
    <x v="1"/>
    <x v="6"/>
    <s v="Avery Fluorescent Highlighter Four-Color Set"/>
    <n v="8.016"/>
    <n v="3"/>
    <n v="0.2"/>
    <n v="1.0019999999999993"/>
  </r>
  <r>
    <n v="2701"/>
    <s v="CA-2011-145317"/>
    <x v="2"/>
    <x v="772"/>
    <d v="2011-03-23T00:00:00"/>
    <s v="Standard Class"/>
    <s v="SM-20320"/>
    <s v="Sean Miller"/>
    <x v="2"/>
    <x v="0"/>
    <x v="108"/>
    <x v="2"/>
    <x v="133"/>
    <x v="0"/>
    <s v="FUR-FU-10004270"/>
    <x v="0"/>
    <x v="5"/>
    <s v="Executive Impressions 13&quot; Clairmont Wall Clock"/>
    <n v="30.768000000000001"/>
    <n v="2"/>
    <n v="0.2"/>
    <n v="8.0766000000000027"/>
  </r>
  <r>
    <n v="2702"/>
    <s v="CA-2011-145317"/>
    <x v="2"/>
    <x v="772"/>
    <d v="2011-03-23T00:00:00"/>
    <s v="Standard Class"/>
    <s v="SM-20320"/>
    <s v="Sean Miller"/>
    <x v="2"/>
    <x v="0"/>
    <x v="108"/>
    <x v="2"/>
    <x v="133"/>
    <x v="0"/>
    <s v="OFF-FA-10003112"/>
    <x v="1"/>
    <x v="13"/>
    <s v="Staples"/>
    <n v="18.936"/>
    <n v="3"/>
    <n v="0.2"/>
    <n v="5.9174999999999986"/>
  </r>
  <r>
    <n v="2703"/>
    <s v="CA-2011-145317"/>
    <x v="2"/>
    <x v="772"/>
    <d v="2011-03-23T00:00:00"/>
    <s v="Standard Class"/>
    <s v="SM-20320"/>
    <s v="Sean Miller"/>
    <x v="2"/>
    <x v="0"/>
    <x v="108"/>
    <x v="2"/>
    <x v="133"/>
    <x v="0"/>
    <s v="FUR-FU-10001986"/>
    <x v="0"/>
    <x v="5"/>
    <s v="Dana Fluorescent Magnifying Lamp, White, 36&quot;"/>
    <n v="122.352"/>
    <n v="3"/>
    <n v="0.2"/>
    <n v="15.29399999999999"/>
  </r>
  <r>
    <n v="2704"/>
    <s v="CA-2011-143413"/>
    <x v="2"/>
    <x v="773"/>
    <d v="2011-05-30T00:00:00"/>
    <s v="Standard Class"/>
    <s v="RP-19390"/>
    <s v="Resi Pölking"/>
    <x v="0"/>
    <x v="0"/>
    <x v="248"/>
    <x v="39"/>
    <x v="307"/>
    <x v="3"/>
    <s v="OFF-PA-10002319"/>
    <x v="1"/>
    <x v="10"/>
    <s v="Xerox 1944"/>
    <n v="116.28"/>
    <n v="3"/>
    <n v="0"/>
    <n v="56.977199999999996"/>
  </r>
  <r>
    <n v="2705"/>
    <s v="CA-2014-156818"/>
    <x v="3"/>
    <x v="497"/>
    <d v="2014-07-14T00:00:00"/>
    <s v="Second Class"/>
    <s v="JD-16015"/>
    <s v="Joy Daniels"/>
    <x v="0"/>
    <x v="0"/>
    <x v="20"/>
    <x v="15"/>
    <x v="29"/>
    <x v="3"/>
    <s v="TEC-AC-10002323"/>
    <x v="2"/>
    <x v="11"/>
    <s v="SanDisk Ultra 32 GB MicroSDHC Class 10 Memory Card"/>
    <n v="132.60000000000002"/>
    <n v="6"/>
    <n v="0"/>
    <n v="17.238000000000007"/>
  </r>
  <r>
    <n v="2706"/>
    <s v="CA-2014-155873"/>
    <x v="3"/>
    <x v="114"/>
    <d v="2014-06-22T00:00:00"/>
    <s v="Standard Class"/>
    <s v="AB-10255"/>
    <s v="Alejandro Ballentine"/>
    <x v="2"/>
    <x v="0"/>
    <x v="51"/>
    <x v="27"/>
    <x v="64"/>
    <x v="1"/>
    <s v="OFF-SU-10001165"/>
    <x v="1"/>
    <x v="14"/>
    <s v="Acme Elite Stainless Steel Scissors"/>
    <n v="16.68"/>
    <n v="2"/>
    <n v="0"/>
    <n v="4.3368000000000002"/>
  </r>
  <r>
    <n v="2707"/>
    <s v="CA-2014-155873"/>
    <x v="3"/>
    <x v="114"/>
    <d v="2014-06-22T00:00:00"/>
    <s v="Standard Class"/>
    <s v="AB-10255"/>
    <s v="Alejandro Ballentine"/>
    <x v="2"/>
    <x v="0"/>
    <x v="51"/>
    <x v="27"/>
    <x v="64"/>
    <x v="1"/>
    <s v="OFF-PA-10001246"/>
    <x v="1"/>
    <x v="10"/>
    <s v="Xerox 215"/>
    <n v="19.440000000000001"/>
    <n v="3"/>
    <n v="0"/>
    <n v="9.3312000000000008"/>
  </r>
  <r>
    <n v="2708"/>
    <s v="CA-2014-155873"/>
    <x v="3"/>
    <x v="114"/>
    <d v="2014-06-22T00:00:00"/>
    <s v="Standard Class"/>
    <s v="AB-10255"/>
    <s v="Alejandro Ballentine"/>
    <x v="2"/>
    <x v="0"/>
    <x v="51"/>
    <x v="27"/>
    <x v="64"/>
    <x v="1"/>
    <s v="OFF-PA-10001815"/>
    <x v="1"/>
    <x v="10"/>
    <s v="Xerox 1885"/>
    <n v="192.16"/>
    <n v="4"/>
    <n v="0"/>
    <n v="92.236799999999988"/>
  </r>
  <r>
    <n v="2709"/>
    <s v="CA-2012-121797"/>
    <x v="1"/>
    <x v="564"/>
    <d v="2012-02-06T00:00:00"/>
    <s v="Standard Class"/>
    <s v="CC-12145"/>
    <s v="Charles Crestani"/>
    <x v="0"/>
    <x v="0"/>
    <x v="1"/>
    <x v="1"/>
    <x v="13"/>
    <x v="1"/>
    <s v="FUR-FU-10001876"/>
    <x v="0"/>
    <x v="5"/>
    <s v="Computer Room Manger, 14&quot;"/>
    <n v="227.35999999999999"/>
    <n v="7"/>
    <n v="0"/>
    <n v="81.849599999999981"/>
  </r>
  <r>
    <n v="2710"/>
    <s v="CA-2012-121797"/>
    <x v="1"/>
    <x v="564"/>
    <d v="2012-02-06T00:00:00"/>
    <s v="Standard Class"/>
    <s v="CC-12145"/>
    <s v="Charles Crestani"/>
    <x v="0"/>
    <x v="0"/>
    <x v="1"/>
    <x v="1"/>
    <x v="13"/>
    <x v="1"/>
    <s v="TEC-MA-10000488"/>
    <x v="2"/>
    <x v="15"/>
    <s v="Bady BDG101FRU Card Printer"/>
    <n v="1919.9760000000001"/>
    <n v="3"/>
    <n v="0.2"/>
    <n v="215.99729999999977"/>
  </r>
  <r>
    <n v="2711"/>
    <s v="US-2012-120572"/>
    <x v="1"/>
    <x v="555"/>
    <d v="2012-12-15T00:00:00"/>
    <s v="Standard Class"/>
    <s v="GH-14425"/>
    <s v="Gary Hwang"/>
    <x v="0"/>
    <x v="0"/>
    <x v="108"/>
    <x v="2"/>
    <x v="133"/>
    <x v="0"/>
    <s v="OFF-BI-10001098"/>
    <x v="1"/>
    <x v="8"/>
    <s v="Acco D-Ring Binder w/DublLock"/>
    <n v="12.828000000000001"/>
    <n v="2"/>
    <n v="0.7"/>
    <n v="-8.9795999999999978"/>
  </r>
  <r>
    <n v="2712"/>
    <s v="CA-2014-132430"/>
    <x v="3"/>
    <x v="449"/>
    <d v="2014-10-12T00:00:00"/>
    <s v="First Class"/>
    <s v="CP-12085"/>
    <s v="Cathy Prescott"/>
    <x v="1"/>
    <x v="0"/>
    <x v="80"/>
    <x v="24"/>
    <x v="345"/>
    <x v="3"/>
    <s v="FUR-FU-10003577"/>
    <x v="0"/>
    <x v="5"/>
    <s v="Nu-Dell Leatherette Frames"/>
    <n v="45.888000000000005"/>
    <n v="4"/>
    <n v="0.2"/>
    <n v="9.1775999999999982"/>
  </r>
  <r>
    <n v="2713"/>
    <s v="CA-2014-146031"/>
    <x v="3"/>
    <x v="570"/>
    <d v="2014-08-02T00:00:00"/>
    <s v="Second Class"/>
    <s v="GM-14440"/>
    <s v="Gary McGarr"/>
    <x v="0"/>
    <x v="0"/>
    <x v="21"/>
    <x v="15"/>
    <x v="24"/>
    <x v="3"/>
    <s v="OFF-AR-10002656"/>
    <x v="1"/>
    <x v="6"/>
    <s v="Sanford Liquid Accent Highlighters"/>
    <n v="60.12"/>
    <n v="9"/>
    <n v="0"/>
    <n v="22.244399999999995"/>
  </r>
  <r>
    <n v="2714"/>
    <s v="CA-2011-110100"/>
    <x v="2"/>
    <x v="573"/>
    <d v="2011-04-29T00:00:00"/>
    <s v="Standard Class"/>
    <s v="LC-16885"/>
    <s v="Lena Creighton"/>
    <x v="0"/>
    <x v="0"/>
    <x v="40"/>
    <x v="3"/>
    <x v="124"/>
    <x v="0"/>
    <s v="TEC-PH-10004531"/>
    <x v="2"/>
    <x v="7"/>
    <s v="AT&amp;T CL2909"/>
    <n v="302.37599999999998"/>
    <n v="3"/>
    <n v="0.2"/>
    <n v="37.796999999999997"/>
  </r>
  <r>
    <n v="2715"/>
    <s v="CA-2012-103723"/>
    <x v="1"/>
    <x v="494"/>
    <d v="2012-12-06T00:00:00"/>
    <s v="Standard Class"/>
    <s v="BT-11305"/>
    <s v="Beth Thompson"/>
    <x v="2"/>
    <x v="0"/>
    <x v="4"/>
    <x v="4"/>
    <x v="59"/>
    <x v="1"/>
    <s v="OFF-AR-10003251"/>
    <x v="1"/>
    <x v="6"/>
    <s v="Prang Drawing Pencil Set"/>
    <n v="13.899999999999999"/>
    <n v="5"/>
    <n v="0"/>
    <n v="5.56"/>
  </r>
  <r>
    <n v="2716"/>
    <s v="CA-2011-127187"/>
    <x v="2"/>
    <x v="774"/>
    <d v="2011-12-08T00:00:00"/>
    <s v="Standard Class"/>
    <s v="CP-12085"/>
    <s v="Cathy Prescott"/>
    <x v="1"/>
    <x v="0"/>
    <x v="20"/>
    <x v="15"/>
    <x v="23"/>
    <x v="3"/>
    <s v="TEC-PH-10000673"/>
    <x v="2"/>
    <x v="7"/>
    <s v="Plantronics Voyager Pro HD - Bluetooth Headset"/>
    <n v="129.97999999999999"/>
    <n v="2"/>
    <n v="0"/>
    <n v="62.3904"/>
  </r>
  <r>
    <n v="2717"/>
    <s v="CA-2014-128475"/>
    <x v="3"/>
    <x v="775"/>
    <d v="2014-09-02T00:00:00"/>
    <s v="Standard Class"/>
    <s v="SC-20680"/>
    <s v="Steve Carroll"/>
    <x v="2"/>
    <x v="0"/>
    <x v="38"/>
    <x v="32"/>
    <x v="112"/>
    <x v="0"/>
    <s v="TEC-AC-10000158"/>
    <x v="2"/>
    <x v="11"/>
    <s v="Sony 64GB Class 10 Micro SDHC R40 Memory Card"/>
    <n v="71.98"/>
    <n v="2"/>
    <n v="0"/>
    <n v="15.1158"/>
  </r>
  <r>
    <n v="2718"/>
    <s v="CA-2011-100006"/>
    <x v="2"/>
    <x v="557"/>
    <d v="2011-09-13T00:00:00"/>
    <s v="Standard Class"/>
    <s v="DK-13375"/>
    <s v="Dennis Kane"/>
    <x v="0"/>
    <x v="0"/>
    <x v="20"/>
    <x v="15"/>
    <x v="23"/>
    <x v="3"/>
    <s v="TEC-PH-10002075"/>
    <x v="2"/>
    <x v="7"/>
    <s v="AT&amp;T EL51110 DECT"/>
    <n v="377.96999999999997"/>
    <n v="3"/>
    <n v="0"/>
    <n v="109.61129999999999"/>
  </r>
  <r>
    <n v="2719"/>
    <s v="CA-2014-144827"/>
    <x v="3"/>
    <x v="202"/>
    <d v="2014-12-28T00:00:00"/>
    <s v="Standard Class"/>
    <s v="SE-20110"/>
    <s v="Sanjit Engle"/>
    <x v="0"/>
    <x v="0"/>
    <x v="116"/>
    <x v="1"/>
    <x v="146"/>
    <x v="1"/>
    <s v="OFF-ST-10004340"/>
    <x v="1"/>
    <x v="4"/>
    <s v="Fellowes Mobile File Cart, Black"/>
    <n v="124.36"/>
    <n v="2"/>
    <n v="0"/>
    <n v="33.577200000000005"/>
  </r>
  <r>
    <n v="2720"/>
    <s v="CA-2011-110030"/>
    <x v="2"/>
    <x v="776"/>
    <d v="2011-12-08T00:00:00"/>
    <s v="Second Class"/>
    <s v="LF-17185"/>
    <s v="Luke Foster"/>
    <x v="0"/>
    <x v="0"/>
    <x v="12"/>
    <x v="5"/>
    <x v="14"/>
    <x v="2"/>
    <s v="FUR-FU-10002759"/>
    <x v="0"/>
    <x v="5"/>
    <s v="12-1/2 Diameter Round Wall Clock"/>
    <n v="23.976000000000003"/>
    <n v="3"/>
    <n v="0.6"/>
    <n v="-14.385599999999997"/>
  </r>
  <r>
    <n v="2721"/>
    <s v="CA-2011-121286"/>
    <x v="2"/>
    <x v="130"/>
    <d v="2011-11-08T00:00:00"/>
    <s v="Second Class"/>
    <s v="ON-18715"/>
    <s v="Odella Nelson"/>
    <x v="1"/>
    <x v="0"/>
    <x v="143"/>
    <x v="3"/>
    <x v="182"/>
    <x v="0"/>
    <s v="OFF-FA-10000585"/>
    <x v="1"/>
    <x v="13"/>
    <s v="OIC Bulk Pack Metal Binder Clips"/>
    <n v="8.3760000000000012"/>
    <n v="3"/>
    <n v="0.2"/>
    <n v="2.7222"/>
  </r>
  <r>
    <n v="2722"/>
    <s v="CA-2011-121286"/>
    <x v="2"/>
    <x v="130"/>
    <d v="2011-11-08T00:00:00"/>
    <s v="Second Class"/>
    <s v="ON-18715"/>
    <s v="Odella Nelson"/>
    <x v="1"/>
    <x v="0"/>
    <x v="143"/>
    <x v="3"/>
    <x v="182"/>
    <x v="0"/>
    <s v="OFF-AP-10004859"/>
    <x v="1"/>
    <x v="9"/>
    <s v="Acco 6 Outlet Guardian Premium Surge Suppressor"/>
    <n v="58.240000000000009"/>
    <n v="5"/>
    <n v="0.2"/>
    <n v="5.0960000000000001"/>
  </r>
  <r>
    <n v="2723"/>
    <s v="CA-2013-164735"/>
    <x v="0"/>
    <x v="167"/>
    <d v="2013-04-20T00:00:00"/>
    <s v="Second Class"/>
    <s v="TB-21400"/>
    <s v="Tom Boeckenhauer"/>
    <x v="0"/>
    <x v="0"/>
    <x v="166"/>
    <x v="17"/>
    <x v="212"/>
    <x v="0"/>
    <s v="OFF-ST-10001558"/>
    <x v="1"/>
    <x v="4"/>
    <s v="Acco Perma 4000 Stacking Storage Drawers"/>
    <n v="81.199999999999989"/>
    <n v="5"/>
    <n v="0"/>
    <n v="12.18"/>
  </r>
  <r>
    <n v="2724"/>
    <s v="CA-2011-153479"/>
    <x v="2"/>
    <x v="777"/>
    <d v="2011-10-08T00:00:00"/>
    <s v="Standard Class"/>
    <s v="DF-13135"/>
    <s v="David Flashing"/>
    <x v="0"/>
    <x v="0"/>
    <x v="132"/>
    <x v="1"/>
    <x v="167"/>
    <x v="1"/>
    <s v="OFF-LA-10004689"/>
    <x v="1"/>
    <x v="2"/>
    <s v="Avery 512"/>
    <n v="14.450000000000001"/>
    <n v="5"/>
    <n v="0"/>
    <n v="6.7915000000000001"/>
  </r>
  <r>
    <n v="2725"/>
    <s v="CA-2011-153479"/>
    <x v="2"/>
    <x v="777"/>
    <d v="2011-10-08T00:00:00"/>
    <s v="Standard Class"/>
    <s v="DF-13135"/>
    <s v="David Flashing"/>
    <x v="0"/>
    <x v="0"/>
    <x v="132"/>
    <x v="1"/>
    <x v="167"/>
    <x v="1"/>
    <s v="OFF-BI-10002867"/>
    <x v="1"/>
    <x v="8"/>
    <s v="GBC Recycled Regency Composition Covers"/>
    <n v="95.64800000000001"/>
    <n v="2"/>
    <n v="0.2"/>
    <n v="31.085599999999989"/>
  </r>
  <r>
    <n v="2726"/>
    <s v="CA-2014-149888"/>
    <x v="3"/>
    <x v="659"/>
    <d v="2014-11-14T00:00:00"/>
    <s v="Standard Class"/>
    <s v="EP-13915"/>
    <s v="Emily Phan"/>
    <x v="0"/>
    <x v="0"/>
    <x v="10"/>
    <x v="9"/>
    <x v="74"/>
    <x v="3"/>
    <s v="TEC-PH-10003811"/>
    <x v="2"/>
    <x v="7"/>
    <s v="Jabra Supreme Plus Driver Edition Headset"/>
    <n v="359.97"/>
    <n v="5"/>
    <n v="0.4"/>
    <n v="-71.994000000000028"/>
  </r>
  <r>
    <n v="2727"/>
    <s v="CA-2014-149888"/>
    <x v="3"/>
    <x v="659"/>
    <d v="2014-11-14T00:00:00"/>
    <s v="Standard Class"/>
    <s v="EP-13915"/>
    <s v="Emily Phan"/>
    <x v="0"/>
    <x v="0"/>
    <x v="10"/>
    <x v="9"/>
    <x v="74"/>
    <x v="3"/>
    <s v="FUR-TA-10000849"/>
    <x v="0"/>
    <x v="3"/>
    <s v="Bevis Rectangular Conference Tables"/>
    <n v="350.35199999999998"/>
    <n v="4"/>
    <n v="0.4"/>
    <n v="-140.14079999999996"/>
  </r>
  <r>
    <n v="2728"/>
    <s v="CA-2014-119193"/>
    <x v="3"/>
    <x v="66"/>
    <d v="2014-12-25T00:00:00"/>
    <s v="First Class"/>
    <s v="SK-19990"/>
    <s v="Sally Knutson"/>
    <x v="0"/>
    <x v="0"/>
    <x v="167"/>
    <x v="24"/>
    <x v="213"/>
    <x v="3"/>
    <s v="OFF-BI-10000848"/>
    <x v="1"/>
    <x v="8"/>
    <s v="Angle-D Ring Binders"/>
    <n v="1.6410000000000002"/>
    <n v="1"/>
    <n v="0.7"/>
    <n v="-1.3128000000000002"/>
  </r>
  <r>
    <n v="2729"/>
    <s v="CA-2014-119193"/>
    <x v="3"/>
    <x v="66"/>
    <d v="2014-12-25T00:00:00"/>
    <s v="First Class"/>
    <s v="SK-19990"/>
    <s v="Sally Knutson"/>
    <x v="0"/>
    <x v="0"/>
    <x v="167"/>
    <x v="24"/>
    <x v="213"/>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x v="0"/>
    <x v="4"/>
    <x v="4"/>
    <x v="59"/>
    <x v="1"/>
    <s v="OFF-AR-10001547"/>
    <x v="1"/>
    <x v="6"/>
    <s v="Newell 311"/>
    <n v="6.63"/>
    <n v="3"/>
    <n v="0"/>
    <n v="1.7901"/>
  </r>
  <r>
    <n v="2731"/>
    <s v="CA-2014-104801"/>
    <x v="3"/>
    <x v="778"/>
    <d v="2014-02-20T00:00:00"/>
    <s v="Standard Class"/>
    <s v="FH-14350"/>
    <s v="Fred Harton"/>
    <x v="0"/>
    <x v="0"/>
    <x v="4"/>
    <x v="4"/>
    <x v="59"/>
    <x v="1"/>
    <s v="TEC-AC-10001838"/>
    <x v="2"/>
    <x v="11"/>
    <s v="Razer Tiamat Over Ear 7.1 Surround Sound PC Gaming Headset"/>
    <n v="799.96"/>
    <n v="4"/>
    <n v="0"/>
    <n v="343.98280000000005"/>
  </r>
  <r>
    <n v="2732"/>
    <s v="CA-2014-104801"/>
    <x v="3"/>
    <x v="778"/>
    <d v="2014-02-20T00:00:00"/>
    <s v="Standard Class"/>
    <s v="FH-14350"/>
    <s v="Fred Harton"/>
    <x v="0"/>
    <x v="0"/>
    <x v="4"/>
    <x v="4"/>
    <x v="59"/>
    <x v="1"/>
    <s v="FUR-FU-10004017"/>
    <x v="0"/>
    <x v="5"/>
    <s v="Tenex Contemporary Contur Chairmats for Low and Medium Pile Carpet, Computer, 39&quot; x 49&quot;"/>
    <n v="107.53"/>
    <n v="1"/>
    <n v="0"/>
    <n v="21.506"/>
  </r>
  <r>
    <n v="2733"/>
    <s v="CA-2011-107594"/>
    <x v="2"/>
    <x v="779"/>
    <d v="2011-07-06T00:00:00"/>
    <s v="Standard Class"/>
    <s v="EH-13945"/>
    <s v="Eric Hoffmann"/>
    <x v="0"/>
    <x v="0"/>
    <x v="135"/>
    <x v="30"/>
    <x v="170"/>
    <x v="3"/>
    <s v="TEC-PH-10002923"/>
    <x v="2"/>
    <x v="7"/>
    <s v="Logitech B530 USB Headset - headset - Full size, Binaural"/>
    <n v="73.98"/>
    <n v="2"/>
    <n v="0"/>
    <n v="19.974600000000002"/>
  </r>
  <r>
    <n v="2734"/>
    <s v="CA-2011-107594"/>
    <x v="2"/>
    <x v="779"/>
    <d v="2011-07-06T00:00:00"/>
    <s v="Standard Class"/>
    <s v="EH-13945"/>
    <s v="Eric Hoffmann"/>
    <x v="0"/>
    <x v="0"/>
    <x v="135"/>
    <x v="30"/>
    <x v="170"/>
    <x v="3"/>
    <s v="OFF-AR-10000716"/>
    <x v="1"/>
    <x v="6"/>
    <s v="DIXON Ticonderoga Erasable Checking Pencils"/>
    <n v="5.58"/>
    <n v="1"/>
    <n v="0"/>
    <n v="2.1762000000000001"/>
  </r>
  <r>
    <n v="2735"/>
    <s v="CA-2012-129770"/>
    <x v="1"/>
    <x v="780"/>
    <d v="2012-02-23T00:00:00"/>
    <s v="Second Class"/>
    <s v="JE-15715"/>
    <s v="Joe Elijah"/>
    <x v="0"/>
    <x v="0"/>
    <x v="324"/>
    <x v="27"/>
    <x v="403"/>
    <x v="1"/>
    <s v="OFF-PA-10000249"/>
    <x v="1"/>
    <x v="10"/>
    <s v="Staples"/>
    <n v="49.12"/>
    <n v="4"/>
    <n v="0"/>
    <n v="23.086399999999998"/>
  </r>
  <r>
    <n v="2736"/>
    <s v="CA-2012-115798"/>
    <x v="1"/>
    <x v="50"/>
    <d v="2012-11-19T00:00:00"/>
    <s v="Standard Class"/>
    <s v="KL-16645"/>
    <s v="Ken Lonsdale"/>
    <x v="0"/>
    <x v="0"/>
    <x v="46"/>
    <x v="13"/>
    <x v="284"/>
    <x v="3"/>
    <s v="TEC-PH-10003691"/>
    <x v="2"/>
    <x v="7"/>
    <s v="BlackBerry Q10"/>
    <n v="377.96999999999997"/>
    <n v="3"/>
    <n v="0"/>
    <n v="94.492500000000007"/>
  </r>
  <r>
    <n v="2737"/>
    <s v="CA-2012-115798"/>
    <x v="1"/>
    <x v="50"/>
    <d v="2012-11-19T00:00:00"/>
    <s v="Standard Class"/>
    <s v="KL-16645"/>
    <s v="Ken Lonsdale"/>
    <x v="0"/>
    <x v="0"/>
    <x v="46"/>
    <x v="13"/>
    <x v="284"/>
    <x v="3"/>
    <s v="OFF-PA-10001560"/>
    <x v="1"/>
    <x v="10"/>
    <s v="Adams Telephone Message Books, 5 1/4” x 11”"/>
    <n v="42.28"/>
    <n v="7"/>
    <n v="0"/>
    <n v="19.871600000000001"/>
  </r>
  <r>
    <n v="2738"/>
    <s v="CA-2012-115798"/>
    <x v="1"/>
    <x v="50"/>
    <d v="2012-11-19T00:00:00"/>
    <s v="Standard Class"/>
    <s v="KL-16645"/>
    <s v="Ken Lonsdale"/>
    <x v="0"/>
    <x v="0"/>
    <x v="46"/>
    <x v="13"/>
    <x v="284"/>
    <x v="3"/>
    <s v="FUR-BO-10004467"/>
    <x v="0"/>
    <x v="0"/>
    <s v="Bestar Classic Bookcase"/>
    <n v="299.96999999999997"/>
    <n v="3"/>
    <n v="0"/>
    <n v="56.994299999999981"/>
  </r>
  <r>
    <n v="2739"/>
    <s v="CA-2012-115798"/>
    <x v="1"/>
    <x v="50"/>
    <d v="2012-11-19T00:00:00"/>
    <s v="Standard Class"/>
    <s v="KL-16645"/>
    <s v="Ken Lonsdale"/>
    <x v="0"/>
    <x v="0"/>
    <x v="46"/>
    <x v="13"/>
    <x v="284"/>
    <x v="3"/>
    <s v="TEC-PH-10001819"/>
    <x v="2"/>
    <x v="7"/>
    <s v="Innergie mMini Combo Duo USB Travel Charging Kit"/>
    <n v="89.98"/>
    <n v="2"/>
    <n v="0"/>
    <n v="43.190399999999997"/>
  </r>
  <r>
    <n v="2740"/>
    <s v="CA-2014-122707"/>
    <x v="3"/>
    <x v="513"/>
    <d v="2014-04-19T00:00:00"/>
    <s v="First Class"/>
    <s v="EB-13750"/>
    <s v="Edward Becker"/>
    <x v="1"/>
    <x v="0"/>
    <x v="325"/>
    <x v="19"/>
    <x v="404"/>
    <x v="0"/>
    <s v="OFF-SU-10000157"/>
    <x v="1"/>
    <x v="14"/>
    <s v="Compact Automatic Electric Letter Opener"/>
    <n v="477.24"/>
    <n v="4"/>
    <n v="0"/>
    <n v="9.5448000000000093"/>
  </r>
  <r>
    <n v="2741"/>
    <s v="CA-2014-122707"/>
    <x v="3"/>
    <x v="513"/>
    <d v="2014-04-19T00:00:00"/>
    <s v="First Class"/>
    <s v="EB-13750"/>
    <s v="Edward Becker"/>
    <x v="1"/>
    <x v="0"/>
    <x v="325"/>
    <x v="19"/>
    <x v="404"/>
    <x v="0"/>
    <s v="TEC-AC-10004227"/>
    <x v="2"/>
    <x v="11"/>
    <s v="SanDisk Ultra 16 GB MicroSDHC Class 10 Memory Card"/>
    <n v="25.98"/>
    <n v="2"/>
    <n v="0"/>
    <n v="1.558799999999998"/>
  </r>
  <r>
    <n v="2742"/>
    <s v="CA-2013-165015"/>
    <x v="0"/>
    <x v="781"/>
    <d v="2013-02-27T00:00:00"/>
    <s v="Second Class"/>
    <s v="BD-11725"/>
    <s v="Bruce Degenhardt"/>
    <x v="0"/>
    <x v="0"/>
    <x v="46"/>
    <x v="24"/>
    <x v="55"/>
    <x v="3"/>
    <s v="OFF-EN-10003134"/>
    <x v="1"/>
    <x v="12"/>
    <s v="Staples"/>
    <n v="46.72"/>
    <n v="5"/>
    <n v="0.2"/>
    <n v="17.52"/>
  </r>
  <r>
    <n v="2743"/>
    <s v="CA-2011-149244"/>
    <x v="2"/>
    <x v="130"/>
    <d v="2011-11-08T00:00:00"/>
    <s v="Standard Class"/>
    <s v="MS-17530"/>
    <s v="MaryBeth Skach"/>
    <x v="0"/>
    <x v="0"/>
    <x v="70"/>
    <x v="1"/>
    <x v="88"/>
    <x v="1"/>
    <s v="FUR-FU-10004671"/>
    <x v="0"/>
    <x v="5"/>
    <s v="Executive Impressions 12&quot; Wall Clock"/>
    <n v="35.340000000000003"/>
    <n v="2"/>
    <n v="0"/>
    <n v="13.429200000000002"/>
  </r>
  <r>
    <n v="2744"/>
    <s v="CA-2012-140144"/>
    <x v="1"/>
    <x v="782"/>
    <d v="2012-06-25T00:00:00"/>
    <s v="Second Class"/>
    <s v="SC-20770"/>
    <s v="Stewart Carmichael"/>
    <x v="1"/>
    <x v="0"/>
    <x v="8"/>
    <x v="1"/>
    <x v="34"/>
    <x v="1"/>
    <s v="FUR-FU-10002253"/>
    <x v="0"/>
    <x v="5"/>
    <s v="Howard Miller 13&quot; Diameter Pewter Finish Round Wall Clock"/>
    <n v="257.64"/>
    <n v="6"/>
    <n v="0"/>
    <n v="100.4796"/>
  </r>
  <r>
    <n v="2745"/>
    <s v="CA-2012-140144"/>
    <x v="1"/>
    <x v="782"/>
    <d v="2012-06-25T00:00:00"/>
    <s v="Second Class"/>
    <s v="SC-20770"/>
    <s v="Stewart Carmichael"/>
    <x v="1"/>
    <x v="0"/>
    <x v="8"/>
    <x v="1"/>
    <x v="34"/>
    <x v="1"/>
    <s v="TEC-PH-10002726"/>
    <x v="2"/>
    <x v="7"/>
    <s v="netTALK DUO VoIP Telephone Service"/>
    <n v="125.97600000000001"/>
    <n v="3"/>
    <n v="0.2"/>
    <n v="47.241"/>
  </r>
  <r>
    <n v="2746"/>
    <s v="CA-2014-163321"/>
    <x v="3"/>
    <x v="783"/>
    <d v="2014-08-12T00:00:00"/>
    <s v="Second Class"/>
    <s v="FM-14380"/>
    <s v="Fred McMath"/>
    <x v="0"/>
    <x v="0"/>
    <x v="108"/>
    <x v="3"/>
    <x v="222"/>
    <x v="0"/>
    <s v="TEC-AC-10004571"/>
    <x v="2"/>
    <x v="11"/>
    <s v="Logitech G700s Rechargeable Gaming Mouse"/>
    <n v="79.992000000000004"/>
    <n v="1"/>
    <n v="0.2"/>
    <n v="21.997800000000002"/>
  </r>
  <r>
    <n v="2747"/>
    <s v="CA-2011-155887"/>
    <x v="2"/>
    <x v="552"/>
    <d v="2011-05-17T00:00:00"/>
    <s v="Standard Class"/>
    <s v="KT-16480"/>
    <s v="Kean Thornton"/>
    <x v="0"/>
    <x v="0"/>
    <x v="47"/>
    <x v="31"/>
    <x v="117"/>
    <x v="3"/>
    <s v="FUR-TA-10002228"/>
    <x v="0"/>
    <x v="3"/>
    <s v="Bevis Traditional Conference Table Top, Plinth Base"/>
    <n v="700.05600000000004"/>
    <n v="3"/>
    <n v="0.3"/>
    <n v="-130.0104"/>
  </r>
  <r>
    <n v="2748"/>
    <s v="US-2012-165449"/>
    <x v="1"/>
    <x v="6"/>
    <d v="2012-11-26T00:00:00"/>
    <s v="Standard Class"/>
    <s v="AP-10720"/>
    <s v="Anne Pryor"/>
    <x v="2"/>
    <x v="0"/>
    <x v="326"/>
    <x v="5"/>
    <x v="405"/>
    <x v="2"/>
    <s v="TEC-AC-10004127"/>
    <x v="2"/>
    <x v="11"/>
    <s v="SanDisk Cruzer 8 GB USB Flash Drive"/>
    <n v="27.168000000000003"/>
    <n v="4"/>
    <n v="0.2"/>
    <n v="-1.3583999999999987"/>
  </r>
  <r>
    <n v="2749"/>
    <s v="CA-2012-110247"/>
    <x v="1"/>
    <x v="784"/>
    <d v="2012-12-08T00:00:00"/>
    <s v="Standard Class"/>
    <s v="RH-19555"/>
    <s v="Ritsa Hightower"/>
    <x v="0"/>
    <x v="0"/>
    <x v="315"/>
    <x v="2"/>
    <x v="393"/>
    <x v="0"/>
    <s v="OFF-BI-10001553"/>
    <x v="1"/>
    <x v="8"/>
    <s v="SpineVue Locking Slant-D Ring Binders by Cardinal"/>
    <n v="8.2260000000000009"/>
    <n v="3"/>
    <n v="0.7"/>
    <n v="-6.0323999999999991"/>
  </r>
  <r>
    <n v="2750"/>
    <s v="US-2011-141257"/>
    <x v="2"/>
    <x v="785"/>
    <d v="2011-06-14T00:00:00"/>
    <s v="Standard Class"/>
    <s v="CS-11950"/>
    <s v="Carlos Soltero"/>
    <x v="0"/>
    <x v="0"/>
    <x v="4"/>
    <x v="4"/>
    <x v="60"/>
    <x v="1"/>
    <s v="FUR-CH-10002758"/>
    <x v="0"/>
    <x v="1"/>
    <s v="Hon Deluxe Fabric Upholstered Stacking Chairs, Squared Back"/>
    <n v="585.55200000000002"/>
    <n v="3"/>
    <n v="0.2"/>
    <n v="73.19399999999996"/>
  </r>
  <r>
    <n v="2751"/>
    <s v="CA-2011-154669"/>
    <x v="2"/>
    <x v="233"/>
    <d v="2011-08-11T00:00:00"/>
    <s v="Second Class"/>
    <s v="TM-21010"/>
    <s v="Tamara Manning"/>
    <x v="0"/>
    <x v="0"/>
    <x v="327"/>
    <x v="1"/>
    <x v="406"/>
    <x v="1"/>
    <s v="OFF-ST-10000532"/>
    <x v="1"/>
    <x v="4"/>
    <s v="Advantus Rolling Drawer Organizers"/>
    <n v="423.28"/>
    <n v="11"/>
    <n v="0"/>
    <n v="110.05279999999999"/>
  </r>
  <r>
    <n v="2752"/>
    <s v="CA-2011-158029"/>
    <x v="2"/>
    <x v="542"/>
    <d v="2011-05-30T00:00:00"/>
    <s v="Standard Class"/>
    <s v="HF-14995"/>
    <s v="Herbert Flentye"/>
    <x v="0"/>
    <x v="0"/>
    <x v="1"/>
    <x v="1"/>
    <x v="141"/>
    <x v="1"/>
    <s v="FUR-CH-10000988"/>
    <x v="0"/>
    <x v="1"/>
    <s v="Hon Olson Stacker Stools"/>
    <n v="225.29600000000002"/>
    <n v="2"/>
    <n v="0.2"/>
    <n v="22.529599999999995"/>
  </r>
  <r>
    <n v="2753"/>
    <s v="CA-2012-155306"/>
    <x v="1"/>
    <x v="786"/>
    <d v="2012-04-21T00:00:00"/>
    <s v="Standard Class"/>
    <s v="GA-14515"/>
    <s v="George Ashbrook"/>
    <x v="0"/>
    <x v="0"/>
    <x v="8"/>
    <x v="1"/>
    <x v="34"/>
    <x v="1"/>
    <s v="OFF-AR-10003251"/>
    <x v="1"/>
    <x v="6"/>
    <s v="Prang Drawing Pencil Set"/>
    <n v="5.56"/>
    <n v="2"/>
    <n v="0"/>
    <n v="2.2239999999999998"/>
  </r>
  <r>
    <n v="2754"/>
    <s v="CA-2012-155306"/>
    <x v="1"/>
    <x v="786"/>
    <d v="2012-04-21T00:00:00"/>
    <s v="Standard Class"/>
    <s v="GA-14515"/>
    <s v="George Ashbrook"/>
    <x v="0"/>
    <x v="0"/>
    <x v="8"/>
    <x v="1"/>
    <x v="34"/>
    <x v="1"/>
    <s v="TEC-AC-10003174"/>
    <x v="2"/>
    <x v="11"/>
    <s v="Plantronics S12 Corded Telephone Headset System"/>
    <n v="323.37"/>
    <n v="3"/>
    <n v="0"/>
    <n v="129.34800000000001"/>
  </r>
  <r>
    <n v="2755"/>
    <s v="CA-2012-155306"/>
    <x v="1"/>
    <x v="786"/>
    <d v="2012-04-21T00:00:00"/>
    <s v="Standard Class"/>
    <s v="GA-14515"/>
    <s v="George Ashbrook"/>
    <x v="0"/>
    <x v="0"/>
    <x v="8"/>
    <x v="1"/>
    <x v="34"/>
    <x v="1"/>
    <s v="TEC-PH-10002310"/>
    <x v="2"/>
    <x v="7"/>
    <s v="Plantronics Calisto P620-M USB Wireless Speakerphone System"/>
    <n v="783.96000000000015"/>
    <n v="5"/>
    <n v="0.2"/>
    <n v="68.59650000000002"/>
  </r>
  <r>
    <n v="2756"/>
    <s v="CA-2012-155306"/>
    <x v="1"/>
    <x v="786"/>
    <d v="2012-04-21T00:00:00"/>
    <s v="Standard Class"/>
    <s v="GA-14515"/>
    <s v="George Ashbrook"/>
    <x v="0"/>
    <x v="0"/>
    <x v="8"/>
    <x v="1"/>
    <x v="34"/>
    <x v="1"/>
    <s v="OFF-AP-10002651"/>
    <x v="1"/>
    <x v="9"/>
    <s v="Hoover Upright Vacuum With Dirt Cup"/>
    <n v="1447.6499999999999"/>
    <n v="5"/>
    <n v="0"/>
    <n v="419.8184999999998"/>
  </r>
  <r>
    <n v="2757"/>
    <s v="CA-2012-155306"/>
    <x v="1"/>
    <x v="786"/>
    <d v="2012-04-21T00:00:00"/>
    <s v="Standard Class"/>
    <s v="GA-14515"/>
    <s v="George Ashbrook"/>
    <x v="0"/>
    <x v="0"/>
    <x v="8"/>
    <x v="1"/>
    <x v="34"/>
    <x v="1"/>
    <s v="OFF-PA-10001184"/>
    <x v="1"/>
    <x v="10"/>
    <s v="Xerox 1903"/>
    <n v="11.96"/>
    <n v="2"/>
    <n v="0"/>
    <n v="5.8604000000000003"/>
  </r>
  <r>
    <n v="2758"/>
    <s v="CA-2013-127775"/>
    <x v="0"/>
    <x v="725"/>
    <d v="2013-06-14T00:00:00"/>
    <s v="Second Class"/>
    <s v="ES-14020"/>
    <s v="Erica Smith"/>
    <x v="0"/>
    <x v="0"/>
    <x v="20"/>
    <x v="15"/>
    <x v="45"/>
    <x v="3"/>
    <s v="TEC-AC-10002402"/>
    <x v="2"/>
    <x v="11"/>
    <s v="Razer Kraken PRO Over Ear PC and Music Headset"/>
    <n v="239.96999999999997"/>
    <n v="3"/>
    <n v="0"/>
    <n v="71.990999999999985"/>
  </r>
  <r>
    <n v="2759"/>
    <s v="CA-2013-146171"/>
    <x v="0"/>
    <x v="21"/>
    <d v="2013-03-16T00:00:00"/>
    <s v="Standard Class"/>
    <s v="JP-16135"/>
    <s v="Julie Prescott"/>
    <x v="2"/>
    <x v="0"/>
    <x v="38"/>
    <x v="32"/>
    <x v="112"/>
    <x v="0"/>
    <s v="FUR-FU-10004270"/>
    <x v="0"/>
    <x v="5"/>
    <s v="Executive Impressions 13&quot; Clairmont Wall Clock"/>
    <n v="76.92"/>
    <n v="4"/>
    <n v="0"/>
    <n v="31.537200000000006"/>
  </r>
  <r>
    <n v="2760"/>
    <s v="CA-2013-146171"/>
    <x v="0"/>
    <x v="21"/>
    <d v="2013-03-16T00:00:00"/>
    <s v="Standard Class"/>
    <s v="JP-16135"/>
    <s v="Julie Prescott"/>
    <x v="2"/>
    <x v="0"/>
    <x v="38"/>
    <x v="32"/>
    <x v="112"/>
    <x v="0"/>
    <s v="OFF-ST-10001526"/>
    <x v="1"/>
    <x v="4"/>
    <s v="Iceberg Mobile Mega Data/Printer Cart "/>
    <n v="481.32"/>
    <n v="4"/>
    <n v="0"/>
    <n v="125.14319999999998"/>
  </r>
  <r>
    <n v="2761"/>
    <s v="CA-2011-129574"/>
    <x v="2"/>
    <x v="542"/>
    <d v="2011-05-29T00:00:00"/>
    <s v="First Class"/>
    <s v="Dp-13240"/>
    <s v="Dean percer"/>
    <x v="2"/>
    <x v="0"/>
    <x v="208"/>
    <x v="7"/>
    <x v="407"/>
    <x v="1"/>
    <s v="OFF-PA-10002893"/>
    <x v="1"/>
    <x v="10"/>
    <s v="Wirebound Service Call Books, 5 1/2&quot; x 4&quot;"/>
    <n v="48.4"/>
    <n v="5"/>
    <n v="0"/>
    <n v="23.231999999999999"/>
  </r>
  <r>
    <n v="2762"/>
    <s v="CA-2014-126536"/>
    <x v="3"/>
    <x v="386"/>
    <d v="2014-10-15T00:00:00"/>
    <s v="First Class"/>
    <s v="NK-18490"/>
    <s v="Neil Knudson"/>
    <x v="2"/>
    <x v="0"/>
    <x v="8"/>
    <x v="1"/>
    <x v="94"/>
    <x v="1"/>
    <s v="TEC-AC-10003709"/>
    <x v="2"/>
    <x v="11"/>
    <s v="Maxell 4.7GB DVD-R 5/Pack"/>
    <n v="0.99"/>
    <n v="1"/>
    <n v="0"/>
    <n v="0.4356000000000001"/>
  </r>
  <r>
    <n v="2763"/>
    <s v="CA-2014-126536"/>
    <x v="3"/>
    <x v="386"/>
    <d v="2014-10-15T00:00:00"/>
    <s v="First Class"/>
    <s v="NK-18490"/>
    <s v="Neil Knudson"/>
    <x v="2"/>
    <x v="0"/>
    <x v="8"/>
    <x v="1"/>
    <x v="94"/>
    <x v="1"/>
    <s v="OFF-BI-10001191"/>
    <x v="1"/>
    <x v="8"/>
    <s v="Canvas Sectional Post Binders"/>
    <n v="101.84"/>
    <n v="5"/>
    <n v="0.2"/>
    <n v="36.917000000000002"/>
  </r>
  <r>
    <n v="2764"/>
    <s v="CA-2014-165757"/>
    <x v="3"/>
    <x v="738"/>
    <d v="2014-06-29T00:00:00"/>
    <s v="Standard Class"/>
    <s v="PL-18925"/>
    <s v="Paul Lucas"/>
    <x v="2"/>
    <x v="0"/>
    <x v="10"/>
    <x v="9"/>
    <x v="11"/>
    <x v="3"/>
    <s v="OFF-BI-10003166"/>
    <x v="1"/>
    <x v="8"/>
    <s v="GBC Plasticlear Binding Covers"/>
    <n v="10.332000000000003"/>
    <n v="3"/>
    <n v="0.7"/>
    <n v="-7.5767999999999986"/>
  </r>
  <r>
    <n v="2765"/>
    <s v="CA-2014-165757"/>
    <x v="3"/>
    <x v="738"/>
    <d v="2014-06-29T00:00:00"/>
    <s v="Standard Class"/>
    <s v="PL-18925"/>
    <s v="Paul Lucas"/>
    <x v="2"/>
    <x v="0"/>
    <x v="10"/>
    <x v="9"/>
    <x v="11"/>
    <x v="3"/>
    <s v="OFF-BI-10003982"/>
    <x v="1"/>
    <x v="8"/>
    <s v="Wilson Jones Century Plastic Molded Ring Binders"/>
    <n v="31.155000000000005"/>
    <n v="5"/>
    <n v="0.7"/>
    <n v="-23.8855"/>
  </r>
  <r>
    <n v="2766"/>
    <s v="CA-2014-165757"/>
    <x v="3"/>
    <x v="738"/>
    <d v="2014-06-29T00:00:00"/>
    <s v="Standard Class"/>
    <s v="PL-18925"/>
    <s v="Paul Lucas"/>
    <x v="2"/>
    <x v="0"/>
    <x v="10"/>
    <x v="9"/>
    <x v="11"/>
    <x v="3"/>
    <s v="OFF-ST-10004835"/>
    <x v="1"/>
    <x v="4"/>
    <s v="Plastic Stacking Crates &amp; Casters"/>
    <n v="8.9280000000000008"/>
    <n v="2"/>
    <n v="0.2"/>
    <n v="0.66959999999999997"/>
  </r>
  <r>
    <n v="2767"/>
    <s v="CA-2014-167752"/>
    <x v="3"/>
    <x v="787"/>
    <d v="2014-01-19T00:00:00"/>
    <s v="First Class"/>
    <s v="RW-19690"/>
    <s v="Robert Waldorf"/>
    <x v="0"/>
    <x v="0"/>
    <x v="10"/>
    <x v="9"/>
    <x v="63"/>
    <x v="3"/>
    <s v="OFF-AP-10000159"/>
    <x v="1"/>
    <x v="9"/>
    <s v="Belkin F9M820V08 8 Outlet Surge"/>
    <n v="34.384"/>
    <n v="1"/>
    <n v="0.2"/>
    <n v="3.8681999999999945"/>
  </r>
  <r>
    <n v="2768"/>
    <s v="CA-2014-167752"/>
    <x v="3"/>
    <x v="787"/>
    <d v="2014-01-19T00:00:00"/>
    <s v="First Class"/>
    <s v="RW-19690"/>
    <s v="Robert Waldorf"/>
    <x v="0"/>
    <x v="0"/>
    <x v="10"/>
    <x v="9"/>
    <x v="63"/>
    <x v="3"/>
    <s v="OFF-AP-10002945"/>
    <x v="1"/>
    <x v="9"/>
    <s v="Honeywell Enviracaire Portable HEPA Air Cleaner for 17' x 22' Room"/>
    <n v="1924.1599999999999"/>
    <n v="8"/>
    <n v="0.2"/>
    <n v="312.67599999999993"/>
  </r>
  <r>
    <n v="2769"/>
    <s v="US-2012-122140"/>
    <x v="1"/>
    <x v="788"/>
    <d v="2012-04-07T00:00:00"/>
    <s v="Standard Class"/>
    <s v="MO-17950"/>
    <s v="Michael Oakman"/>
    <x v="0"/>
    <x v="0"/>
    <x v="61"/>
    <x v="5"/>
    <x v="77"/>
    <x v="2"/>
    <s v="OFF-AP-10001242"/>
    <x v="1"/>
    <x v="9"/>
    <s v="APC 7 Outlet Network SurgeArrest Surge Protector"/>
    <n v="32.191999999999993"/>
    <n v="2"/>
    <n v="0.8"/>
    <n v="-80.48"/>
  </r>
  <r>
    <n v="2770"/>
    <s v="US-2012-122140"/>
    <x v="1"/>
    <x v="788"/>
    <d v="2012-04-07T00:00:00"/>
    <s v="Standard Class"/>
    <s v="MO-17950"/>
    <s v="Michael Oakman"/>
    <x v="0"/>
    <x v="0"/>
    <x v="61"/>
    <x v="5"/>
    <x v="77"/>
    <x v="2"/>
    <s v="TEC-AC-10003038"/>
    <x v="2"/>
    <x v="11"/>
    <s v="Kingston Digital DataTraveler 16GB USB 2.0"/>
    <n v="50.120000000000005"/>
    <n v="7"/>
    <n v="0.2"/>
    <n v="-0.62650000000000716"/>
  </r>
  <r>
    <n v="2771"/>
    <s v="US-2012-122140"/>
    <x v="1"/>
    <x v="788"/>
    <d v="2012-04-07T00:00:00"/>
    <s v="Standard Class"/>
    <s v="MO-17950"/>
    <s v="Michael Oakman"/>
    <x v="0"/>
    <x v="0"/>
    <x v="61"/>
    <x v="5"/>
    <x v="77"/>
    <x v="2"/>
    <s v="TEC-AC-10003289"/>
    <x v="2"/>
    <x v="11"/>
    <s v="Anker Ultra-Slim Mini Bluetooth 3.0 Wireless Keyboard"/>
    <n v="47.975999999999999"/>
    <n v="3"/>
    <n v="0.2"/>
    <n v="1.7990999999999993"/>
  </r>
  <r>
    <n v="2772"/>
    <s v="CA-2013-163986"/>
    <x v="0"/>
    <x v="323"/>
    <d v="2013-09-11T00:00:00"/>
    <s v="Standard Class"/>
    <s v="JJ-15445"/>
    <s v="Jennifer Jackson"/>
    <x v="0"/>
    <x v="0"/>
    <x v="328"/>
    <x v="6"/>
    <x v="408"/>
    <x v="2"/>
    <s v="OFF-ST-10000918"/>
    <x v="1"/>
    <x v="4"/>
    <s v="Crate-A-Files"/>
    <n v="54.5"/>
    <n v="5"/>
    <n v="0"/>
    <n v="14.169999999999998"/>
  </r>
  <r>
    <n v="2773"/>
    <s v="CA-2014-158967"/>
    <x v="3"/>
    <x v="389"/>
    <d v="2014-12-13T00:00:00"/>
    <s v="First Class"/>
    <s v="BT-11680"/>
    <s v="Brian Thompson"/>
    <x v="0"/>
    <x v="0"/>
    <x v="2"/>
    <x v="2"/>
    <x v="2"/>
    <x v="0"/>
    <s v="FUR-FU-10001940"/>
    <x v="0"/>
    <x v="5"/>
    <s v="Staples"/>
    <n v="19.103999999999999"/>
    <n v="3"/>
    <n v="0.2"/>
    <n v="5.7312000000000012"/>
  </r>
  <r>
    <n v="2774"/>
    <s v="CA-2013-131576"/>
    <x v="0"/>
    <x v="441"/>
    <d v="2013-11-27T00:00:00"/>
    <s v="Standard Class"/>
    <s v="RD-19585"/>
    <s v="Rob Dowd"/>
    <x v="0"/>
    <x v="0"/>
    <x v="66"/>
    <x v="12"/>
    <x v="185"/>
    <x v="2"/>
    <s v="OFF-BI-10002852"/>
    <x v="1"/>
    <x v="8"/>
    <s v="Ibico Standard Transparent Covers"/>
    <n v="49.44"/>
    <n v="3"/>
    <n v="0"/>
    <n v="24.2256"/>
  </r>
  <r>
    <n v="2775"/>
    <s v="CA-2014-143455"/>
    <x v="3"/>
    <x v="343"/>
    <d v="2014-11-19T00:00:00"/>
    <s v="Standard Class"/>
    <s v="ML-17755"/>
    <s v="Max Ludwig"/>
    <x v="2"/>
    <x v="0"/>
    <x v="24"/>
    <x v="24"/>
    <x v="157"/>
    <x v="3"/>
    <s v="OFF-PA-10004451"/>
    <x v="1"/>
    <x v="10"/>
    <s v="Xerox 222"/>
    <n v="10.368000000000002"/>
    <n v="2"/>
    <n v="0.2"/>
    <n v="3.6288"/>
  </r>
  <r>
    <n v="2776"/>
    <s v="CA-2013-144729"/>
    <x v="0"/>
    <x v="147"/>
    <d v="2013-10-26T00:00:00"/>
    <s v="Standard Class"/>
    <s v="JE-15745"/>
    <s v="Joel Eaton"/>
    <x v="0"/>
    <x v="0"/>
    <x v="70"/>
    <x v="1"/>
    <x v="88"/>
    <x v="1"/>
    <s v="OFF-ST-10004804"/>
    <x v="1"/>
    <x v="4"/>
    <s v="Belkin 19&quot; Vented Equipment Shelf, Black"/>
    <n v="154.44"/>
    <n v="3"/>
    <n v="0"/>
    <n v="1.5444000000000031"/>
  </r>
  <r>
    <n v="2777"/>
    <s v="CA-2012-127019"/>
    <x v="1"/>
    <x v="379"/>
    <d v="2012-12-25T00:00:00"/>
    <s v="Standard Class"/>
    <s v="ER-13855"/>
    <s v="Elpida Rittenbach"/>
    <x v="1"/>
    <x v="0"/>
    <x v="77"/>
    <x v="22"/>
    <x v="97"/>
    <x v="1"/>
    <s v="OFF-AP-10003971"/>
    <x v="1"/>
    <x v="9"/>
    <s v="Belkin 6 Outlet Metallic Surge Strip"/>
    <n v="60.984000000000009"/>
    <n v="7"/>
    <n v="0.2"/>
    <n v="4.5737999999999985"/>
  </r>
  <r>
    <n v="2778"/>
    <s v="CA-2012-138534"/>
    <x v="1"/>
    <x v="789"/>
    <d v="2012-07-19T00:00:00"/>
    <s v="Second Class"/>
    <s v="JM-15535"/>
    <s v="Jessica Myrick"/>
    <x v="0"/>
    <x v="0"/>
    <x v="329"/>
    <x v="1"/>
    <x v="409"/>
    <x v="1"/>
    <s v="FUR-BO-10003159"/>
    <x v="0"/>
    <x v="0"/>
    <s v="Sauder Camden County Collection Libraries, Planked Cherry Finish"/>
    <n v="195.46600000000001"/>
    <n v="2"/>
    <n v="0.15"/>
    <n v="-13.797600000000017"/>
  </r>
  <r>
    <n v="2779"/>
    <s v="CA-2014-108322"/>
    <x v="3"/>
    <x v="504"/>
    <d v="2014-05-06T00:00:00"/>
    <s v="Standard Class"/>
    <s v="SS-20140"/>
    <s v="Saphhira Shifley"/>
    <x v="1"/>
    <x v="0"/>
    <x v="330"/>
    <x v="2"/>
    <x v="410"/>
    <x v="0"/>
    <s v="FUR-FU-10001935"/>
    <x v="0"/>
    <x v="5"/>
    <s v="3M Hangers With Command Adhesive"/>
    <n v="23.680000000000003"/>
    <n v="8"/>
    <n v="0.2"/>
    <n v="6.216000000000002"/>
  </r>
  <r>
    <n v="2780"/>
    <s v="CA-2014-108322"/>
    <x v="3"/>
    <x v="504"/>
    <d v="2014-05-06T00:00:00"/>
    <s v="Standard Class"/>
    <s v="SS-20140"/>
    <s v="Saphhira Shifley"/>
    <x v="1"/>
    <x v="0"/>
    <x v="330"/>
    <x v="2"/>
    <x v="410"/>
    <x v="0"/>
    <s v="TEC-AC-10003433"/>
    <x v="2"/>
    <x v="11"/>
    <s v="Maxell 4.7GB DVD+R 5/Pack"/>
    <n v="2.3760000000000003"/>
    <n v="3"/>
    <n v="0.2"/>
    <n v="0.74249999999999994"/>
  </r>
  <r>
    <n v="2781"/>
    <s v="CA-2014-167668"/>
    <x v="3"/>
    <x v="636"/>
    <d v="2014-05-09T00:00:00"/>
    <s v="First Class"/>
    <s v="TC-21295"/>
    <s v="Toby Carlisle"/>
    <x v="0"/>
    <x v="0"/>
    <x v="20"/>
    <x v="15"/>
    <x v="45"/>
    <x v="3"/>
    <s v="OFF-LA-10004544"/>
    <x v="1"/>
    <x v="2"/>
    <s v="Avery 505"/>
    <n v="59.2"/>
    <n v="4"/>
    <n v="0"/>
    <n v="29.6"/>
  </r>
  <r>
    <n v="2782"/>
    <s v="CA-2014-146724"/>
    <x v="3"/>
    <x v="225"/>
    <d v="2014-11-28T00:00:00"/>
    <s v="Standard Class"/>
    <s v="HG-15025"/>
    <s v="Hunter Glantz"/>
    <x v="0"/>
    <x v="0"/>
    <x v="69"/>
    <x v="11"/>
    <x v="87"/>
    <x v="2"/>
    <s v="OFF-AR-10001026"/>
    <x v="1"/>
    <x v="6"/>
    <s v="Sanford Uni-Blazer View Highlighters, Chisel Tip, Yellow"/>
    <n v="22"/>
    <n v="10"/>
    <n v="0"/>
    <n v="9.6800000000000015"/>
  </r>
  <r>
    <n v="2783"/>
    <s v="CA-2013-139878"/>
    <x v="0"/>
    <x v="583"/>
    <d v="2013-11-17T00:00:00"/>
    <s v="Standard Class"/>
    <s v="LD-17005"/>
    <s v="Lisa DeCherney"/>
    <x v="0"/>
    <x v="0"/>
    <x v="66"/>
    <x v="12"/>
    <x v="151"/>
    <x v="2"/>
    <s v="TEC-PH-10001336"/>
    <x v="2"/>
    <x v="7"/>
    <s v="Digium D40 VoIP phone"/>
    <n v="257.98"/>
    <n v="2"/>
    <n v="0"/>
    <n v="74.8142"/>
  </r>
  <r>
    <n v="2784"/>
    <s v="US-2013-106677"/>
    <x v="0"/>
    <x v="732"/>
    <d v="2013-11-11T00:00:00"/>
    <s v="Standard Class"/>
    <s v="AS-10285"/>
    <s v="Alejandro Savely"/>
    <x v="1"/>
    <x v="0"/>
    <x v="10"/>
    <x v="9"/>
    <x v="63"/>
    <x v="3"/>
    <s v="TEC-PH-10003187"/>
    <x v="2"/>
    <x v="7"/>
    <s v="Anker Astro Mini 3000mAh Ultra-Compact Portable Charger"/>
    <n v="23.987999999999996"/>
    <n v="2"/>
    <n v="0.4"/>
    <n v="-15.991999999999999"/>
  </r>
  <r>
    <n v="2785"/>
    <s v="CA-2013-116974"/>
    <x v="0"/>
    <x v="790"/>
    <d v="2013-10-16T00:00:00"/>
    <s v="Standard Class"/>
    <s v="MP-17965"/>
    <s v="Michael Paige"/>
    <x v="1"/>
    <x v="0"/>
    <x v="21"/>
    <x v="24"/>
    <x v="411"/>
    <x v="3"/>
    <s v="TEC-PH-10004897"/>
    <x v="2"/>
    <x v="7"/>
    <s v="Mediabridge Sport Armband iPhone 5s"/>
    <n v="23.975999999999999"/>
    <n v="4"/>
    <n v="0.4"/>
    <n v="-15.584400000000002"/>
  </r>
  <r>
    <n v="2786"/>
    <s v="CA-2012-149972"/>
    <x v="1"/>
    <x v="481"/>
    <d v="2012-09-23T00:00:00"/>
    <s v="First Class"/>
    <s v="CD-12790"/>
    <s v="Cynthia Delaney"/>
    <x v="2"/>
    <x v="0"/>
    <x v="1"/>
    <x v="1"/>
    <x v="1"/>
    <x v="1"/>
    <s v="FUR-CH-10004997"/>
    <x v="0"/>
    <x v="1"/>
    <s v="Hon Every-Day Series Multi-Task Chairs"/>
    <n v="601.53599999999994"/>
    <n v="4"/>
    <n v="0.2"/>
    <n v="0"/>
  </r>
  <r>
    <n v="2787"/>
    <s v="CA-2012-149972"/>
    <x v="1"/>
    <x v="481"/>
    <d v="2012-09-23T00:00:00"/>
    <s v="First Class"/>
    <s v="CD-12790"/>
    <s v="Cynthia Delaney"/>
    <x v="2"/>
    <x v="0"/>
    <x v="1"/>
    <x v="1"/>
    <x v="1"/>
    <x v="1"/>
    <s v="OFF-FA-10002763"/>
    <x v="1"/>
    <x v="13"/>
    <s v="Advantus Map Pennant Flags and Round Head Tacks"/>
    <n v="7.9"/>
    <n v="2"/>
    <n v="0"/>
    <n v="2.5279999999999996"/>
  </r>
  <r>
    <n v="2788"/>
    <s v="US-2011-117744"/>
    <x v="2"/>
    <x v="266"/>
    <d v="2011-12-06T00:00:00"/>
    <s v="Standard Class"/>
    <s v="MD-17860"/>
    <s v="Michael Dominguez"/>
    <x v="1"/>
    <x v="0"/>
    <x v="331"/>
    <x v="5"/>
    <x v="412"/>
    <x v="2"/>
    <s v="FUR-FU-10001588"/>
    <x v="0"/>
    <x v="5"/>
    <s v="Deflect-o SuperTray Unbreakable Stackable Tray, Letter, Black"/>
    <n v="58.36"/>
    <n v="5"/>
    <n v="0.6"/>
    <n v="-24.802999999999997"/>
  </r>
  <r>
    <n v="2789"/>
    <s v="US-2011-117744"/>
    <x v="2"/>
    <x v="266"/>
    <d v="2011-12-06T00:00:00"/>
    <s v="Standard Class"/>
    <s v="MD-17860"/>
    <s v="Michael Dominguez"/>
    <x v="1"/>
    <x v="0"/>
    <x v="331"/>
    <x v="5"/>
    <x v="412"/>
    <x v="2"/>
    <s v="OFF-AR-10000940"/>
    <x v="1"/>
    <x v="6"/>
    <s v="Newell 343"/>
    <n v="16.463999999999999"/>
    <n v="7"/>
    <n v="0.2"/>
    <n v="1.4406000000000008"/>
  </r>
  <r>
    <n v="2790"/>
    <s v="US-2011-117744"/>
    <x v="2"/>
    <x v="266"/>
    <d v="2011-12-06T00:00:00"/>
    <s v="Standard Class"/>
    <s v="MD-17860"/>
    <s v="Michael Dominguez"/>
    <x v="1"/>
    <x v="0"/>
    <x v="331"/>
    <x v="5"/>
    <x v="412"/>
    <x v="2"/>
    <s v="FUR-FU-10002759"/>
    <x v="0"/>
    <x v="5"/>
    <s v="12-1/2 Diameter Round Wall Clock"/>
    <n v="39.960000000000008"/>
    <n v="5"/>
    <n v="0.6"/>
    <n v="-23.975999999999999"/>
  </r>
  <r>
    <n v="2791"/>
    <s v="CA-2011-125514"/>
    <x v="2"/>
    <x v="158"/>
    <d v="2011-09-22T00:00:00"/>
    <s v="First Class"/>
    <s v="BM-11650"/>
    <s v="Brian Moss"/>
    <x v="1"/>
    <x v="0"/>
    <x v="155"/>
    <x v="8"/>
    <x v="198"/>
    <x v="2"/>
    <s v="OFF-AP-10000358"/>
    <x v="1"/>
    <x v="9"/>
    <s v="Fellowes Basic Home/Office Series Surge Protectors"/>
    <n v="25.96"/>
    <n v="2"/>
    <n v="0"/>
    <n v="7.5283999999999978"/>
  </r>
  <r>
    <n v="2792"/>
    <s v="CA-2011-125514"/>
    <x v="2"/>
    <x v="158"/>
    <d v="2011-09-22T00:00:00"/>
    <s v="First Class"/>
    <s v="BM-11650"/>
    <s v="Brian Moss"/>
    <x v="1"/>
    <x v="0"/>
    <x v="155"/>
    <x v="8"/>
    <x v="198"/>
    <x v="2"/>
    <s v="OFF-AP-10003281"/>
    <x v="1"/>
    <x v="9"/>
    <s v="Acco 6 Outlet Guardian Standard Surge Suppressor"/>
    <n v="36.269999999999996"/>
    <n v="3"/>
    <n v="0"/>
    <n v="10.880999999999997"/>
  </r>
  <r>
    <n v="2793"/>
    <s v="CA-2011-125514"/>
    <x v="2"/>
    <x v="158"/>
    <d v="2011-09-22T00:00:00"/>
    <s v="First Class"/>
    <s v="BM-11650"/>
    <s v="Brian Moss"/>
    <x v="1"/>
    <x v="0"/>
    <x v="155"/>
    <x v="8"/>
    <x v="198"/>
    <x v="2"/>
    <s v="OFF-PA-10000029"/>
    <x v="1"/>
    <x v="10"/>
    <s v="Xerox 224"/>
    <n v="6.48"/>
    <n v="1"/>
    <n v="0"/>
    <n v="3.1104000000000003"/>
  </r>
  <r>
    <n v="2794"/>
    <s v="CA-2011-154599"/>
    <x v="2"/>
    <x v="791"/>
    <d v="2011-04-17T00:00:00"/>
    <s v="Standard Class"/>
    <s v="KN-16450"/>
    <s v="Kean Nguyen"/>
    <x v="1"/>
    <x v="0"/>
    <x v="332"/>
    <x v="1"/>
    <x v="413"/>
    <x v="1"/>
    <s v="TEC-PH-10001557"/>
    <x v="2"/>
    <x v="7"/>
    <s v="Pyle PMP37LED"/>
    <n v="1075.088"/>
    <n v="14"/>
    <n v="0.2"/>
    <n v="94.070199999999943"/>
  </r>
  <r>
    <n v="2795"/>
    <s v="CA-2011-154599"/>
    <x v="2"/>
    <x v="791"/>
    <d v="2011-04-17T00:00:00"/>
    <s v="Standard Class"/>
    <s v="KN-16450"/>
    <s v="Kean Nguyen"/>
    <x v="1"/>
    <x v="0"/>
    <x v="332"/>
    <x v="1"/>
    <x v="413"/>
    <x v="1"/>
    <s v="TEC-PH-10000576"/>
    <x v="2"/>
    <x v="7"/>
    <s v="AT&amp;T 1080 Corded phone"/>
    <n v="438.36800000000005"/>
    <n v="4"/>
    <n v="0.2"/>
    <n v="38.357200000000006"/>
  </r>
  <r>
    <n v="2796"/>
    <s v="CA-2011-154599"/>
    <x v="2"/>
    <x v="791"/>
    <d v="2011-04-17T00:00:00"/>
    <s v="Standard Class"/>
    <s v="KN-16450"/>
    <s v="Kean Nguyen"/>
    <x v="1"/>
    <x v="0"/>
    <x v="332"/>
    <x v="1"/>
    <x v="413"/>
    <x v="1"/>
    <s v="OFF-BI-10002764"/>
    <x v="1"/>
    <x v="8"/>
    <s v="Recycled Pressboard Report Cover with Reinforced Top Hinge"/>
    <n v="18.088000000000001"/>
    <n v="7"/>
    <n v="0.2"/>
    <n v="6.5569000000000006"/>
  </r>
  <r>
    <n v="2797"/>
    <s v="CA-2011-154599"/>
    <x v="2"/>
    <x v="791"/>
    <d v="2011-04-17T00:00:00"/>
    <s v="Standard Class"/>
    <s v="KN-16450"/>
    <s v="Kean Nguyen"/>
    <x v="1"/>
    <x v="0"/>
    <x v="332"/>
    <x v="1"/>
    <x v="413"/>
    <x v="1"/>
    <s v="FUR-BO-10001337"/>
    <x v="0"/>
    <x v="0"/>
    <s v="O'Sullivan Living Dimensions 2-Shelf Bookcases"/>
    <n v="308.49900000000002"/>
    <n v="3"/>
    <n v="0.15"/>
    <n v="-18.146999999999998"/>
  </r>
  <r>
    <n v="2798"/>
    <s v="CA-2014-158743"/>
    <x v="3"/>
    <x v="179"/>
    <d v="2014-10-28T00:00:00"/>
    <s v="Standard Class"/>
    <s v="IG-15085"/>
    <s v="Ivan Gibson"/>
    <x v="0"/>
    <x v="0"/>
    <x v="290"/>
    <x v="36"/>
    <x v="365"/>
    <x v="0"/>
    <s v="OFF-AR-10002257"/>
    <x v="1"/>
    <x v="6"/>
    <s v="Eldon Spacemaker Box, Quick-Snap Lid, Clear"/>
    <n v="13.36"/>
    <n v="4"/>
    <n v="0"/>
    <n v="4.1415999999999986"/>
  </r>
  <r>
    <n v="2799"/>
    <s v="CA-2014-158743"/>
    <x v="3"/>
    <x v="179"/>
    <d v="2014-10-28T00:00:00"/>
    <s v="Standard Class"/>
    <s v="IG-15085"/>
    <s v="Ivan Gibson"/>
    <x v="0"/>
    <x v="0"/>
    <x v="290"/>
    <x v="36"/>
    <x v="365"/>
    <x v="0"/>
    <s v="OFF-PA-10001019"/>
    <x v="1"/>
    <x v="10"/>
    <s v="Xerox 1884"/>
    <n v="39.96"/>
    <n v="2"/>
    <n v="0"/>
    <n v="18.781199999999998"/>
  </r>
  <r>
    <n v="2800"/>
    <s v="CA-2014-158743"/>
    <x v="3"/>
    <x v="179"/>
    <d v="2014-10-28T00:00:00"/>
    <s v="Standard Class"/>
    <s v="IG-15085"/>
    <s v="Ivan Gibson"/>
    <x v="0"/>
    <x v="0"/>
    <x v="290"/>
    <x v="36"/>
    <x v="365"/>
    <x v="0"/>
    <s v="OFF-BI-10003364"/>
    <x v="1"/>
    <x v="8"/>
    <s v="Binding Machine Supplies"/>
    <n v="145.85000000000002"/>
    <n v="5"/>
    <n v="0"/>
    <n v="70.007999999999996"/>
  </r>
  <r>
    <n v="2801"/>
    <s v="CA-2013-153318"/>
    <x v="0"/>
    <x v="792"/>
    <d v="2013-10-29T00:00:00"/>
    <s v="First Class"/>
    <s v="JS-15595"/>
    <s v="Jill Stevenson"/>
    <x v="1"/>
    <x v="0"/>
    <x v="100"/>
    <x v="2"/>
    <x v="123"/>
    <x v="0"/>
    <s v="TEC-PH-10000984"/>
    <x v="2"/>
    <x v="7"/>
    <s v="Panasonic KX-TG9471B"/>
    <n v="783.96000000000015"/>
    <n v="5"/>
    <n v="0.2"/>
    <n v="78.396000000000043"/>
  </r>
  <r>
    <n v="2802"/>
    <s v="US-2012-110163"/>
    <x v="1"/>
    <x v="549"/>
    <d v="2012-11-04T00:00:00"/>
    <s v="First Class"/>
    <s v="GA-14725"/>
    <s v="Guy Armstrong"/>
    <x v="0"/>
    <x v="0"/>
    <x v="127"/>
    <x v="21"/>
    <x v="160"/>
    <x v="1"/>
    <s v="OFF-AR-10001683"/>
    <x v="1"/>
    <x v="6"/>
    <s v="Lumber Crayons"/>
    <n v="7.88"/>
    <n v="1"/>
    <n v="0.2"/>
    <n v="1.7730000000000004"/>
  </r>
  <r>
    <n v="2803"/>
    <s v="CA-2014-143329"/>
    <x v="3"/>
    <x v="132"/>
    <d v="2014-11-09T00:00:00"/>
    <s v="Standard Class"/>
    <s v="DL-13330"/>
    <s v="Denise Leinenbach"/>
    <x v="0"/>
    <x v="0"/>
    <x v="324"/>
    <x v="27"/>
    <x v="403"/>
    <x v="1"/>
    <s v="FUR-FU-10000629"/>
    <x v="0"/>
    <x v="5"/>
    <s v="9-3/4 Diameter Round Wall Clock"/>
    <n v="41.37"/>
    <n v="3"/>
    <n v="0"/>
    <n v="17.375399999999999"/>
  </r>
  <r>
    <n v="2804"/>
    <s v="CA-2012-159380"/>
    <x v="1"/>
    <x v="793"/>
    <d v="2012-05-16T00:00:00"/>
    <s v="Standard Class"/>
    <s v="CS-12505"/>
    <s v="Cindy Stewart"/>
    <x v="0"/>
    <x v="0"/>
    <x v="8"/>
    <x v="1"/>
    <x v="34"/>
    <x v="1"/>
    <s v="OFF-PA-10003893"/>
    <x v="1"/>
    <x v="10"/>
    <s v="Xerox 1962"/>
    <n v="12.84"/>
    <n v="3"/>
    <n v="0"/>
    <n v="5.7779999999999987"/>
  </r>
  <r>
    <n v="2805"/>
    <s v="CA-2012-159380"/>
    <x v="1"/>
    <x v="793"/>
    <d v="2012-05-16T00:00:00"/>
    <s v="Standard Class"/>
    <s v="CS-12505"/>
    <s v="Cindy Stewart"/>
    <x v="0"/>
    <x v="0"/>
    <x v="8"/>
    <x v="1"/>
    <x v="34"/>
    <x v="1"/>
    <s v="OFF-PA-10004239"/>
    <x v="1"/>
    <x v="10"/>
    <s v="Xerox 1953"/>
    <n v="25.68"/>
    <n v="6"/>
    <n v="0"/>
    <n v="11.555999999999997"/>
  </r>
  <r>
    <n v="2806"/>
    <s v="CA-2012-122623"/>
    <x v="1"/>
    <x v="67"/>
    <d v="2012-09-11T00:00:00"/>
    <s v="Standard Class"/>
    <s v="CC-12145"/>
    <s v="Charles Crestani"/>
    <x v="0"/>
    <x v="0"/>
    <x v="236"/>
    <x v="5"/>
    <x v="293"/>
    <x v="2"/>
    <s v="FUR-CH-10000553"/>
    <x v="0"/>
    <x v="1"/>
    <s v="Metal Folding Chairs, Beige, 4/Carton"/>
    <n v="47.515999999999991"/>
    <n v="2"/>
    <n v="0.3"/>
    <n v="-2.0364000000000004"/>
  </r>
  <r>
    <n v="2807"/>
    <s v="CA-2012-148635"/>
    <x v="1"/>
    <x v="395"/>
    <d v="2012-07-27T00:00:00"/>
    <s v="Second Class"/>
    <s v="MH-18025"/>
    <s v="Michelle Huthwaite"/>
    <x v="0"/>
    <x v="0"/>
    <x v="4"/>
    <x v="4"/>
    <x v="60"/>
    <x v="1"/>
    <s v="OFF-FA-10004395"/>
    <x v="1"/>
    <x v="13"/>
    <s v="Plymouth Boxed Rubber Bands by Plymouth"/>
    <n v="9.42"/>
    <n v="2"/>
    <n v="0"/>
    <n v="0.47100000000000009"/>
  </r>
  <r>
    <n v="2808"/>
    <s v="CA-2012-148635"/>
    <x v="1"/>
    <x v="395"/>
    <d v="2012-07-27T00:00:00"/>
    <s v="Second Class"/>
    <s v="MH-18025"/>
    <s v="Michelle Huthwaite"/>
    <x v="0"/>
    <x v="0"/>
    <x v="4"/>
    <x v="4"/>
    <x v="60"/>
    <x v="1"/>
    <s v="OFF-PA-10004782"/>
    <x v="1"/>
    <x v="10"/>
    <s v="Xerox 228"/>
    <n v="12.96"/>
    <n v="2"/>
    <n v="0"/>
    <n v="6.2208000000000006"/>
  </r>
  <r>
    <n v="2809"/>
    <s v="CA-2012-148635"/>
    <x v="1"/>
    <x v="395"/>
    <d v="2012-07-27T00:00:00"/>
    <s v="Second Class"/>
    <s v="MH-18025"/>
    <s v="Michelle Huthwaite"/>
    <x v="0"/>
    <x v="0"/>
    <x v="4"/>
    <x v="4"/>
    <x v="60"/>
    <x v="1"/>
    <s v="FUR-BO-10002213"/>
    <x v="0"/>
    <x v="0"/>
    <s v="Sauder Forest Hills Library, Woodland Oak Finish"/>
    <n v="704.9"/>
    <n v="5"/>
    <n v="0"/>
    <n v="56.392000000000024"/>
  </r>
  <r>
    <n v="2810"/>
    <s v="CA-2012-148635"/>
    <x v="1"/>
    <x v="395"/>
    <d v="2012-07-27T00:00:00"/>
    <s v="Second Class"/>
    <s v="MH-18025"/>
    <s v="Michelle Huthwaite"/>
    <x v="0"/>
    <x v="0"/>
    <x v="4"/>
    <x v="4"/>
    <x v="60"/>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x v="0"/>
    <x v="158"/>
    <x v="6"/>
    <x v="201"/>
    <x v="2"/>
    <s v="OFF-PA-10000157"/>
    <x v="1"/>
    <x v="10"/>
    <s v="Xerox 191"/>
    <n v="179.82"/>
    <n v="9"/>
    <n v="0"/>
    <n v="84.5154"/>
  </r>
  <r>
    <n v="2812"/>
    <s v="CA-2012-135685"/>
    <x v="1"/>
    <x v="547"/>
    <d v="2012-11-18T00:00:00"/>
    <s v="Second Class"/>
    <s v="MP-18175"/>
    <s v="Mike Pelletier"/>
    <x v="2"/>
    <x v="0"/>
    <x v="158"/>
    <x v="6"/>
    <x v="201"/>
    <x v="2"/>
    <s v="FUR-FU-10001185"/>
    <x v="0"/>
    <x v="5"/>
    <s v="Advantus Employee of the Month Certificate Frame, 11 x 13-1/2"/>
    <n v="185.57999999999998"/>
    <n v="6"/>
    <n v="0"/>
    <n v="76.087800000000001"/>
  </r>
  <r>
    <n v="2813"/>
    <s v="CA-2012-135685"/>
    <x v="1"/>
    <x v="547"/>
    <d v="2012-11-18T00:00:00"/>
    <s v="Second Class"/>
    <s v="MP-18175"/>
    <s v="Mike Pelletier"/>
    <x v="2"/>
    <x v="0"/>
    <x v="158"/>
    <x v="6"/>
    <x v="201"/>
    <x v="2"/>
    <s v="FUR-TA-10001520"/>
    <x v="0"/>
    <x v="3"/>
    <s v="Lesro Sheffield Collection Coffee Table, End Table, Center Table, Corner Table"/>
    <n v="214.11"/>
    <n v="3"/>
    <n v="0"/>
    <n v="36.398699999999977"/>
  </r>
  <r>
    <n v="2814"/>
    <s v="CA-2012-135685"/>
    <x v="1"/>
    <x v="547"/>
    <d v="2012-11-18T00:00:00"/>
    <s v="Second Class"/>
    <s v="MP-18175"/>
    <s v="Mike Pelletier"/>
    <x v="2"/>
    <x v="0"/>
    <x v="158"/>
    <x v="6"/>
    <x v="201"/>
    <x v="2"/>
    <s v="TEC-AC-10004145"/>
    <x v="2"/>
    <x v="11"/>
    <s v="Logitech diNovo Edge Keyboard"/>
    <n v="999.96"/>
    <n v="4"/>
    <n v="0"/>
    <n v="229.99080000000004"/>
  </r>
  <r>
    <n v="2815"/>
    <s v="CA-2012-135685"/>
    <x v="1"/>
    <x v="547"/>
    <d v="2012-11-18T00:00:00"/>
    <s v="Second Class"/>
    <s v="MP-18175"/>
    <s v="Mike Pelletier"/>
    <x v="2"/>
    <x v="0"/>
    <x v="158"/>
    <x v="6"/>
    <x v="201"/>
    <x v="2"/>
    <s v="FUR-TA-10000688"/>
    <x v="0"/>
    <x v="3"/>
    <s v="Chromcraft Bull-Nose Wood Round Conference Table Top, Wood Base"/>
    <n v="653.54999999999995"/>
    <n v="3"/>
    <n v="0"/>
    <n v="111.10349999999994"/>
  </r>
  <r>
    <n v="2816"/>
    <s v="CA-2012-104626"/>
    <x v="1"/>
    <x v="135"/>
    <d v="2012-09-08T00:00:00"/>
    <s v="Standard Class"/>
    <s v="DR-12940"/>
    <s v="Daniel Raglin"/>
    <x v="2"/>
    <x v="0"/>
    <x v="47"/>
    <x v="31"/>
    <x v="117"/>
    <x v="3"/>
    <s v="OFF-BI-10001510"/>
    <x v="1"/>
    <x v="8"/>
    <s v="Deluxe Heavy-Duty Vinyl Round Ring Binder"/>
    <n v="114.60000000000001"/>
    <n v="5"/>
    <n v="0"/>
    <n v="51.57"/>
  </r>
  <r>
    <n v="2817"/>
    <s v="CA-2012-104626"/>
    <x v="1"/>
    <x v="135"/>
    <d v="2012-09-08T00:00:00"/>
    <s v="Standard Class"/>
    <s v="DR-12940"/>
    <s v="Daniel Raglin"/>
    <x v="2"/>
    <x v="0"/>
    <x v="47"/>
    <x v="31"/>
    <x v="117"/>
    <x v="3"/>
    <s v="FUR-CH-10003817"/>
    <x v="0"/>
    <x v="1"/>
    <s v="Global Value Steno Chair, Gray"/>
    <n v="60.74"/>
    <n v="1"/>
    <n v="0"/>
    <n v="15.185000000000002"/>
  </r>
  <r>
    <n v="2818"/>
    <s v="CA-2012-104626"/>
    <x v="1"/>
    <x v="135"/>
    <d v="2012-09-08T00:00:00"/>
    <s v="Standard Class"/>
    <s v="DR-12940"/>
    <s v="Daniel Raglin"/>
    <x v="2"/>
    <x v="0"/>
    <x v="47"/>
    <x v="31"/>
    <x v="117"/>
    <x v="3"/>
    <s v="FUR-FU-10000308"/>
    <x v="0"/>
    <x v="5"/>
    <s v="Deflect-o Glass Clear Studded Chair Mats"/>
    <n v="124.36"/>
    <n v="2"/>
    <n v="0"/>
    <n v="27.359200000000001"/>
  </r>
  <r>
    <n v="2819"/>
    <s v="CA-2012-104626"/>
    <x v="1"/>
    <x v="135"/>
    <d v="2012-09-08T00:00:00"/>
    <s v="Standard Class"/>
    <s v="DR-12940"/>
    <s v="Daniel Raglin"/>
    <x v="2"/>
    <x v="0"/>
    <x v="47"/>
    <x v="31"/>
    <x v="117"/>
    <x v="3"/>
    <s v="OFF-ST-10003208"/>
    <x v="1"/>
    <x v="4"/>
    <s v="Adjustable Depth Letter/Legal Cart"/>
    <n v="1088.76"/>
    <n v="6"/>
    <n v="0"/>
    <n v="315.74039999999985"/>
  </r>
  <r>
    <n v="2820"/>
    <s v="CA-2013-160500"/>
    <x v="0"/>
    <x v="465"/>
    <d v="2013-05-09T00:00:00"/>
    <s v="First Class"/>
    <s v="DM-13015"/>
    <s v="Darrin Martin"/>
    <x v="0"/>
    <x v="0"/>
    <x v="184"/>
    <x v="1"/>
    <x v="142"/>
    <x v="1"/>
    <s v="OFF-BI-10003784"/>
    <x v="1"/>
    <x v="8"/>
    <s v="Computer Printout Index Tabs"/>
    <n v="6.7200000000000006"/>
    <n v="5"/>
    <n v="0.2"/>
    <n v="2.351999999999999"/>
  </r>
  <r>
    <n v="2821"/>
    <s v="CA-2013-160500"/>
    <x v="0"/>
    <x v="465"/>
    <d v="2013-05-09T00:00:00"/>
    <s v="First Class"/>
    <s v="DM-13015"/>
    <s v="Darrin Martin"/>
    <x v="0"/>
    <x v="0"/>
    <x v="184"/>
    <x v="1"/>
    <x v="142"/>
    <x v="1"/>
    <s v="FUR-TA-10003748"/>
    <x v="0"/>
    <x v="3"/>
    <s v="Bevis 36 x 72 Conference Tables"/>
    <n v="298.77600000000001"/>
    <n v="3"/>
    <n v="0.2"/>
    <n v="7.4693999999999932"/>
  </r>
  <r>
    <n v="2822"/>
    <s v="CA-2014-100202"/>
    <x v="3"/>
    <x v="413"/>
    <d v="2014-01-06T00:00:00"/>
    <s v="Standard Class"/>
    <s v="BD-11620"/>
    <s v="Brian DeCherney"/>
    <x v="0"/>
    <x v="0"/>
    <x v="125"/>
    <x v="1"/>
    <x v="158"/>
    <x v="1"/>
    <s v="TEC-PH-10002563"/>
    <x v="2"/>
    <x v="7"/>
    <s v="Adtran 1202752G1"/>
    <n v="302.37599999999998"/>
    <n v="3"/>
    <n v="0.2"/>
    <n v="22.678200000000018"/>
  </r>
  <r>
    <n v="2823"/>
    <s v="CA-2014-131016"/>
    <x v="3"/>
    <x v="65"/>
    <d v="2014-09-21T00:00:00"/>
    <s v="First Class"/>
    <s v="DC-12850"/>
    <s v="Dan Campbell"/>
    <x v="0"/>
    <x v="0"/>
    <x v="81"/>
    <x v="5"/>
    <x v="174"/>
    <x v="2"/>
    <s v="OFF-AR-10000122"/>
    <x v="1"/>
    <x v="6"/>
    <s v="Newell 314"/>
    <n v="8.9280000000000008"/>
    <n v="2"/>
    <n v="0.2"/>
    <n v="0.55799999999999894"/>
  </r>
  <r>
    <n v="2824"/>
    <s v="CA-2014-131016"/>
    <x v="3"/>
    <x v="65"/>
    <d v="2014-09-21T00:00:00"/>
    <s v="First Class"/>
    <s v="DC-12850"/>
    <s v="Dan Campbell"/>
    <x v="0"/>
    <x v="0"/>
    <x v="81"/>
    <x v="5"/>
    <x v="174"/>
    <x v="2"/>
    <s v="OFF-ST-10000352"/>
    <x v="1"/>
    <x v="4"/>
    <s v="Acco Perma 2700 Stacking Storage Drawers"/>
    <n v="47.584000000000003"/>
    <n v="2"/>
    <n v="0.2"/>
    <n v="-2.9739999999999966"/>
  </r>
  <r>
    <n v="2825"/>
    <s v="US-2011-112914"/>
    <x v="2"/>
    <x v="794"/>
    <d v="2011-09-30T00:00:00"/>
    <s v="Standard Class"/>
    <s v="MT-18070"/>
    <s v="Michelle Tran"/>
    <x v="2"/>
    <x v="0"/>
    <x v="12"/>
    <x v="5"/>
    <x v="16"/>
    <x v="2"/>
    <s v="OFF-PA-10003270"/>
    <x v="1"/>
    <x v="10"/>
    <s v="Xerox 1954"/>
    <n v="33.792000000000002"/>
    <n v="8"/>
    <n v="0.2"/>
    <n v="10.559999999999999"/>
  </r>
  <r>
    <n v="2826"/>
    <s v="US-2011-112914"/>
    <x v="2"/>
    <x v="794"/>
    <d v="2011-09-30T00:00:00"/>
    <s v="Standard Class"/>
    <s v="MT-18070"/>
    <s v="Michelle Tran"/>
    <x v="2"/>
    <x v="0"/>
    <x v="12"/>
    <x v="5"/>
    <x v="16"/>
    <x v="2"/>
    <s v="FUR-BO-10003272"/>
    <x v="0"/>
    <x v="0"/>
    <s v="O'Sullivan Living Dimensions 5-Shelf Bookcases"/>
    <n v="300.53279999999995"/>
    <n v="2"/>
    <n v="0.32"/>
    <n v="-97.23120000000003"/>
  </r>
  <r>
    <n v="2827"/>
    <s v="US-2011-112914"/>
    <x v="2"/>
    <x v="794"/>
    <d v="2011-09-30T00:00:00"/>
    <s v="Standard Class"/>
    <s v="MT-18070"/>
    <s v="Michelle Tran"/>
    <x v="2"/>
    <x v="0"/>
    <x v="12"/>
    <x v="5"/>
    <x v="16"/>
    <x v="2"/>
    <s v="OFF-BI-10002982"/>
    <x v="1"/>
    <x v="8"/>
    <s v="Avery Self-Adhesive Photo Pockets for Polaroid Photos"/>
    <n v="2.7239999999999993"/>
    <n v="2"/>
    <n v="0.8"/>
    <n v="-4.3584000000000014"/>
  </r>
  <r>
    <n v="2828"/>
    <s v="US-2011-112914"/>
    <x v="2"/>
    <x v="794"/>
    <d v="2011-09-30T00:00:00"/>
    <s v="Standard Class"/>
    <s v="MT-18070"/>
    <s v="Michelle Tran"/>
    <x v="2"/>
    <x v="0"/>
    <x v="12"/>
    <x v="5"/>
    <x v="16"/>
    <x v="2"/>
    <s v="OFF-EN-10001509"/>
    <x v="1"/>
    <x v="12"/>
    <s v="Poly String Tie Envelopes"/>
    <n v="3.2640000000000002"/>
    <n v="2"/>
    <n v="0.2"/>
    <n v="1.1015999999999997"/>
  </r>
  <r>
    <n v="2829"/>
    <s v="CA-2013-124149"/>
    <x v="0"/>
    <x v="131"/>
    <d v="2013-04-27T00:00:00"/>
    <s v="First Class"/>
    <s v="MJ-17740"/>
    <s v="Max Jones"/>
    <x v="0"/>
    <x v="0"/>
    <x v="152"/>
    <x v="24"/>
    <x v="402"/>
    <x v="3"/>
    <s v="OFF-PA-10002421"/>
    <x v="1"/>
    <x v="10"/>
    <s v="Embossed Ink Jet Note Cards"/>
    <n v="108.33600000000001"/>
    <n v="6"/>
    <n v="0.2"/>
    <n v="37.917599999999993"/>
  </r>
  <r>
    <n v="2830"/>
    <s v="CA-2013-124149"/>
    <x v="0"/>
    <x v="131"/>
    <d v="2013-04-27T00:00:00"/>
    <s v="First Class"/>
    <s v="MJ-17740"/>
    <s v="Max Jones"/>
    <x v="0"/>
    <x v="0"/>
    <x v="152"/>
    <x v="24"/>
    <x v="402"/>
    <x v="3"/>
    <s v="OFF-ST-10000760"/>
    <x v="1"/>
    <x v="4"/>
    <s v="Eldon Fold 'N Roll Cart System"/>
    <n v="55.92"/>
    <n v="5"/>
    <n v="0.2"/>
    <n v="6.2910000000000004"/>
  </r>
  <r>
    <n v="2831"/>
    <s v="CA-2013-124149"/>
    <x v="0"/>
    <x v="131"/>
    <d v="2013-04-27T00:00:00"/>
    <s v="First Class"/>
    <s v="MJ-17740"/>
    <s v="Max Jones"/>
    <x v="0"/>
    <x v="0"/>
    <x v="152"/>
    <x v="24"/>
    <x v="402"/>
    <x v="3"/>
    <s v="OFF-PA-10002923"/>
    <x v="1"/>
    <x v="10"/>
    <s v="Xerox 1942"/>
    <n v="78.304000000000002"/>
    <n v="2"/>
    <n v="0.2"/>
    <n v="29.363999999999997"/>
  </r>
  <r>
    <n v="2832"/>
    <s v="CA-2011-148915"/>
    <x v="2"/>
    <x v="301"/>
    <d v="2011-11-05T00:00:00"/>
    <s v="Standard Class"/>
    <s v="ND-18370"/>
    <s v="Natalie DeCherney"/>
    <x v="0"/>
    <x v="0"/>
    <x v="32"/>
    <x v="21"/>
    <x v="40"/>
    <x v="1"/>
    <s v="OFF-ST-10001128"/>
    <x v="1"/>
    <x v="4"/>
    <s v="Carina Mini System Audio Rack, Model AR050B"/>
    <n v="443.92"/>
    <n v="5"/>
    <n v="0.2"/>
    <n v="-94.33299999999997"/>
  </r>
  <r>
    <n v="2833"/>
    <s v="CA-2011-148915"/>
    <x v="2"/>
    <x v="301"/>
    <d v="2011-11-05T00:00:00"/>
    <s v="Standard Class"/>
    <s v="ND-18370"/>
    <s v="Natalie DeCherney"/>
    <x v="0"/>
    <x v="0"/>
    <x v="32"/>
    <x v="21"/>
    <x v="40"/>
    <x v="1"/>
    <s v="TEC-PH-10000673"/>
    <x v="2"/>
    <x v="7"/>
    <s v="Plantronics Voyager Pro HD - Bluetooth Headset"/>
    <n v="155.976"/>
    <n v="3"/>
    <n v="0.2"/>
    <n v="54.5916"/>
  </r>
  <r>
    <n v="2834"/>
    <s v="CA-2014-134649"/>
    <x v="3"/>
    <x v="795"/>
    <d v="2014-02-01T00:00:00"/>
    <s v="Second Class"/>
    <s v="CA-11965"/>
    <s v="Carol Adams"/>
    <x v="1"/>
    <x v="0"/>
    <x v="325"/>
    <x v="19"/>
    <x v="404"/>
    <x v="0"/>
    <s v="OFF-AR-10001547"/>
    <x v="1"/>
    <x v="6"/>
    <s v="Newell 311"/>
    <n v="15.469999999999999"/>
    <n v="7"/>
    <n v="0"/>
    <n v="4.1768999999999998"/>
  </r>
  <r>
    <n v="2835"/>
    <s v="CA-2014-134649"/>
    <x v="3"/>
    <x v="795"/>
    <d v="2014-02-01T00:00:00"/>
    <s v="Second Class"/>
    <s v="CA-11965"/>
    <s v="Carol Adams"/>
    <x v="1"/>
    <x v="0"/>
    <x v="325"/>
    <x v="19"/>
    <x v="404"/>
    <x v="0"/>
    <s v="OFF-BI-10001890"/>
    <x v="1"/>
    <x v="8"/>
    <s v="Avery Poly Binder Pockets"/>
    <n v="7.16"/>
    <n v="2"/>
    <n v="0"/>
    <n v="3.4367999999999999"/>
  </r>
  <r>
    <n v="2836"/>
    <s v="CA-2014-110842"/>
    <x v="3"/>
    <x v="343"/>
    <d v="2014-11-17T00:00:00"/>
    <s v="Standard Class"/>
    <s v="GA-14725"/>
    <s v="Guy Armstrong"/>
    <x v="0"/>
    <x v="0"/>
    <x v="1"/>
    <x v="1"/>
    <x v="1"/>
    <x v="1"/>
    <s v="OFF-AP-10003971"/>
    <x v="1"/>
    <x v="9"/>
    <s v="Belkin 6 Outlet Metallic Surge Strip"/>
    <n v="10.89"/>
    <n v="1"/>
    <n v="0"/>
    <n v="2.8314000000000004"/>
  </r>
  <r>
    <n v="2837"/>
    <s v="CA-2014-110842"/>
    <x v="3"/>
    <x v="343"/>
    <d v="2014-11-17T00:00:00"/>
    <s v="Standard Class"/>
    <s v="GA-14725"/>
    <s v="Guy Armstrong"/>
    <x v="0"/>
    <x v="0"/>
    <x v="1"/>
    <x v="1"/>
    <x v="1"/>
    <x v="1"/>
    <s v="OFF-PA-10000520"/>
    <x v="1"/>
    <x v="10"/>
    <s v="Xerox 201"/>
    <n v="19.440000000000001"/>
    <n v="3"/>
    <n v="0"/>
    <n v="9.3312000000000008"/>
  </r>
  <r>
    <n v="2838"/>
    <s v="CA-2014-110842"/>
    <x v="3"/>
    <x v="343"/>
    <d v="2014-11-17T00:00:00"/>
    <s v="Standard Class"/>
    <s v="GA-14725"/>
    <s v="Guy Armstrong"/>
    <x v="0"/>
    <x v="0"/>
    <x v="1"/>
    <x v="1"/>
    <x v="1"/>
    <x v="1"/>
    <s v="OFF-BI-10000977"/>
    <x v="1"/>
    <x v="8"/>
    <s v="Ibico Plastic Spiral Binding Combs"/>
    <n v="121.6"/>
    <n v="5"/>
    <n v="0.2"/>
    <n v="39.519999999999989"/>
  </r>
  <r>
    <n v="2839"/>
    <s v="CA-2013-147368"/>
    <x v="0"/>
    <x v="632"/>
    <d v="2013-06-13T00:00:00"/>
    <s v="First Class"/>
    <s v="TC-21295"/>
    <s v="Toby Carlisle"/>
    <x v="0"/>
    <x v="0"/>
    <x v="315"/>
    <x v="2"/>
    <x v="393"/>
    <x v="0"/>
    <s v="TEC-MA-10002178"/>
    <x v="2"/>
    <x v="15"/>
    <s v="Cisco CP-7937G Unified IP Conference Station Phone"/>
    <n v="695.7"/>
    <n v="2"/>
    <n v="0.5"/>
    <n v="-27.827999999999975"/>
  </r>
  <r>
    <n v="2840"/>
    <s v="US-2012-104185"/>
    <x v="1"/>
    <x v="37"/>
    <d v="2012-09-08T00:00:00"/>
    <s v="Second Class"/>
    <s v="JB-15400"/>
    <s v="Jennifer Braxton"/>
    <x v="1"/>
    <x v="0"/>
    <x v="20"/>
    <x v="15"/>
    <x v="29"/>
    <x v="3"/>
    <s v="OFF-ST-10001526"/>
    <x v="1"/>
    <x v="4"/>
    <s v="Iceberg Mobile Mega Data/Printer Cart "/>
    <n v="120.33"/>
    <n v="1"/>
    <n v="0"/>
    <n v="31.285799999999995"/>
  </r>
  <r>
    <n v="2841"/>
    <s v="US-2011-125521"/>
    <x v="2"/>
    <x v="619"/>
    <d v="2011-03-19T00:00:00"/>
    <s v="Standard Class"/>
    <s v="CK-12325"/>
    <s v="Christine Kargatis"/>
    <x v="2"/>
    <x v="0"/>
    <x v="269"/>
    <x v="17"/>
    <x v="336"/>
    <x v="0"/>
    <s v="FUR-CH-10003379"/>
    <x v="0"/>
    <x v="1"/>
    <s v="Global Commerce Series High-Back Swivel/Tilt Chairs"/>
    <n v="1139.92"/>
    <n v="4"/>
    <n v="0"/>
    <n v="284.98"/>
  </r>
  <r>
    <n v="2842"/>
    <s v="US-2014-135062"/>
    <x v="3"/>
    <x v="515"/>
    <d v="2014-09-05T00:00:00"/>
    <s v="Second Class"/>
    <s v="RL-19615"/>
    <s v="Rob Lucas"/>
    <x v="0"/>
    <x v="0"/>
    <x v="115"/>
    <x v="3"/>
    <x v="305"/>
    <x v="0"/>
    <s v="OFF-PA-10000100"/>
    <x v="1"/>
    <x v="10"/>
    <s v="Xerox 1945"/>
    <n v="229.54400000000001"/>
    <n v="7"/>
    <n v="0.2"/>
    <n v="83.209699999999998"/>
  </r>
  <r>
    <n v="2843"/>
    <s v="CA-2014-135650"/>
    <x v="3"/>
    <x v="721"/>
    <d v="2014-03-28T00:00:00"/>
    <s v="Standard Class"/>
    <s v="AC-10660"/>
    <s v="Anna Chung"/>
    <x v="0"/>
    <x v="0"/>
    <x v="114"/>
    <x v="5"/>
    <x v="143"/>
    <x v="2"/>
    <s v="OFF-ST-10001809"/>
    <x v="1"/>
    <x v="4"/>
    <s v="Fellowes Officeware Wire Shelving"/>
    <n v="143.72800000000001"/>
    <n v="2"/>
    <n v="0.2"/>
    <n v="-32.338800000000006"/>
  </r>
  <r>
    <n v="2844"/>
    <s v="CA-2014-112865"/>
    <x v="3"/>
    <x v="796"/>
    <d v="2014-05-23T00:00:00"/>
    <s v="Standard Class"/>
    <s v="BH-11710"/>
    <s v="Brosina Hoffman"/>
    <x v="0"/>
    <x v="0"/>
    <x v="10"/>
    <x v="9"/>
    <x v="11"/>
    <x v="3"/>
    <s v="TEC-AC-10000387"/>
    <x v="2"/>
    <x v="11"/>
    <s v="KeyTronic KT800P2 - Keyboard - Black"/>
    <n v="36.048000000000002"/>
    <n v="3"/>
    <n v="0.2"/>
    <n v="-0.90120000000000111"/>
  </r>
  <r>
    <n v="2845"/>
    <s v="US-2013-162852"/>
    <x v="0"/>
    <x v="797"/>
    <d v="2014-01-01T00:00:00"/>
    <s v="Standard Class"/>
    <s v="BG-11695"/>
    <s v="Brooke Gillingham"/>
    <x v="1"/>
    <x v="0"/>
    <x v="318"/>
    <x v="10"/>
    <x v="396"/>
    <x v="2"/>
    <s v="FUR-CH-10004853"/>
    <x v="0"/>
    <x v="1"/>
    <s v="Global Manager's Adjustable Task Chair, Storm"/>
    <n v="845.48799999999994"/>
    <n v="8"/>
    <n v="0.3"/>
    <n v="-12.078400000000101"/>
  </r>
  <r>
    <n v="2846"/>
    <s v="CA-2014-138163"/>
    <x v="3"/>
    <x v="701"/>
    <d v="2014-11-21T00:00:00"/>
    <s v="First Class"/>
    <s v="XP-21865"/>
    <s v="Xylona Preis"/>
    <x v="0"/>
    <x v="0"/>
    <x v="231"/>
    <x v="31"/>
    <x v="288"/>
    <x v="3"/>
    <s v="OFF-AR-10001958"/>
    <x v="1"/>
    <x v="6"/>
    <s v="Stanley Bostitch Contemporary Electric Pencil Sharpeners"/>
    <n v="50.94"/>
    <n v="3"/>
    <n v="0"/>
    <n v="14.263200000000001"/>
  </r>
  <r>
    <n v="2847"/>
    <s v="CA-2014-152093"/>
    <x v="3"/>
    <x v="18"/>
    <d v="2014-09-16T00:00:00"/>
    <s v="Standard Class"/>
    <s v="SN-20560"/>
    <s v="Skye Norling"/>
    <x v="2"/>
    <x v="0"/>
    <x v="22"/>
    <x v="10"/>
    <x v="155"/>
    <x v="2"/>
    <s v="OFF-BI-10003527"/>
    <x v="1"/>
    <x v="8"/>
    <s v="Fellowes PB500 Electric Punch Plastic Comb Binding Machine with Manual Bind"/>
    <n v="762.59399999999982"/>
    <n v="3"/>
    <n v="0.8"/>
    <n v="-1143.8910000000001"/>
  </r>
  <r>
    <n v="2848"/>
    <s v="CA-2014-157854"/>
    <x v="3"/>
    <x v="798"/>
    <d v="2014-04-16T00:00:00"/>
    <s v="Standard Class"/>
    <s v="DM-13345"/>
    <s v="Denise Monton"/>
    <x v="1"/>
    <x v="0"/>
    <x v="185"/>
    <x v="32"/>
    <x v="235"/>
    <x v="0"/>
    <s v="FUR-FU-10003832"/>
    <x v="0"/>
    <x v="5"/>
    <s v="Eldon Expressions Punched Metal &amp; Wood Desk Accessories, Black &amp; Cherry"/>
    <n v="56.28"/>
    <n v="6"/>
    <n v="0"/>
    <n v="15.758400000000002"/>
  </r>
  <r>
    <n v="2849"/>
    <s v="CA-2014-157854"/>
    <x v="3"/>
    <x v="798"/>
    <d v="2014-04-16T00:00:00"/>
    <s v="Standard Class"/>
    <s v="DM-13345"/>
    <s v="Denise Monton"/>
    <x v="1"/>
    <x v="0"/>
    <x v="185"/>
    <x v="32"/>
    <x v="235"/>
    <x v="0"/>
    <s v="OFF-BI-10001359"/>
    <x v="1"/>
    <x v="8"/>
    <s v="GBC DocuBind TL300 Electric Binding System"/>
    <n v="2690.9700000000003"/>
    <n v="3"/>
    <n v="0"/>
    <n v="1264.7558999999999"/>
  </r>
  <r>
    <n v="2850"/>
    <s v="CA-2013-123617"/>
    <x v="0"/>
    <x v="85"/>
    <d v="2013-12-04T00:00:00"/>
    <s v="Standard Class"/>
    <s v="AJ-10780"/>
    <s v="Anthony Jacobs"/>
    <x v="1"/>
    <x v="0"/>
    <x v="144"/>
    <x v="2"/>
    <x v="183"/>
    <x v="0"/>
    <s v="OFF-BI-10002976"/>
    <x v="1"/>
    <x v="8"/>
    <s v="ACCOHIDE Binder by Acco"/>
    <n v="7.4340000000000011"/>
    <n v="6"/>
    <n v="0.7"/>
    <n v="-5.6993999999999971"/>
  </r>
  <r>
    <n v="2851"/>
    <s v="US-2013-128293"/>
    <x v="0"/>
    <x v="799"/>
    <d v="2013-06-06T00:00:00"/>
    <s v="First Class"/>
    <s v="KC-16255"/>
    <s v="Karen Carlisle"/>
    <x v="1"/>
    <x v="0"/>
    <x v="10"/>
    <x v="9"/>
    <x v="74"/>
    <x v="3"/>
    <s v="OFF-ST-10000736"/>
    <x v="1"/>
    <x v="4"/>
    <s v="Carina Double Wide Media Storage Towers in Natural &amp; Black"/>
    <n v="64.784000000000006"/>
    <n v="1"/>
    <n v="0.2"/>
    <n v="-12.956800000000005"/>
  </r>
  <r>
    <n v="2852"/>
    <s v="CA-2014-107342"/>
    <x v="3"/>
    <x v="94"/>
    <d v="2014-12-23T00:00:00"/>
    <s v="Standard Class"/>
    <s v="VF-21715"/>
    <s v="Vicky Freymann"/>
    <x v="2"/>
    <x v="0"/>
    <x v="38"/>
    <x v="14"/>
    <x v="134"/>
    <x v="2"/>
    <s v="OFF-PA-10001745"/>
    <x v="1"/>
    <x v="10"/>
    <s v="Wirebound Message Books, 2 7/8&quot; x 5&quot;, 3 Forms per Page"/>
    <n v="28.16"/>
    <n v="4"/>
    <n v="0"/>
    <n v="13.235199999999999"/>
  </r>
  <r>
    <n v="2853"/>
    <s v="CA-2013-136371"/>
    <x v="0"/>
    <x v="690"/>
    <d v="2013-03-22T00:00:00"/>
    <s v="Second Class"/>
    <s v="SV-20935"/>
    <s v="Susan Vittorini"/>
    <x v="0"/>
    <x v="0"/>
    <x v="147"/>
    <x v="15"/>
    <x v="187"/>
    <x v="3"/>
    <s v="FUR-FU-10000409"/>
    <x v="0"/>
    <x v="5"/>
    <s v="GE 4 Foot Flourescent Tube, 40 Watt"/>
    <n v="14.98"/>
    <n v="1"/>
    <n v="0"/>
    <n v="6.8908000000000005"/>
  </r>
  <r>
    <n v="2854"/>
    <s v="CA-2013-136371"/>
    <x v="0"/>
    <x v="690"/>
    <d v="2013-03-22T00:00:00"/>
    <s v="Second Class"/>
    <s v="SV-20935"/>
    <s v="Susan Vittorini"/>
    <x v="0"/>
    <x v="0"/>
    <x v="147"/>
    <x v="15"/>
    <x v="187"/>
    <x v="3"/>
    <s v="FUR-FU-10000221"/>
    <x v="0"/>
    <x v="5"/>
    <s v="Master Caster Door Stop, Brown"/>
    <n v="20.32"/>
    <n v="4"/>
    <n v="0"/>
    <n v="6.9087999999999994"/>
  </r>
  <r>
    <n v="2855"/>
    <s v="CA-2014-137344"/>
    <x v="3"/>
    <x v="648"/>
    <d v="2014-08-21T00:00:00"/>
    <s v="Same Day"/>
    <s v="EM-13810"/>
    <s v="Eleni McCrary"/>
    <x v="1"/>
    <x v="0"/>
    <x v="47"/>
    <x v="31"/>
    <x v="117"/>
    <x v="3"/>
    <s v="OFF-ST-10000344"/>
    <x v="1"/>
    <x v="4"/>
    <s v="Neat Ideas Personal Hanging Folder Files, Black"/>
    <n v="40.29"/>
    <n v="3"/>
    <n v="0"/>
    <n v="10.475399999999999"/>
  </r>
  <r>
    <n v="2856"/>
    <s v="CA-2014-169810"/>
    <x v="3"/>
    <x v="800"/>
    <d v="2014-08-01T00:00:00"/>
    <s v="Standard Class"/>
    <s v="RB-19360"/>
    <s v="Raymond Buch"/>
    <x v="0"/>
    <x v="0"/>
    <x v="298"/>
    <x v="44"/>
    <x v="374"/>
    <x v="2"/>
    <s v="OFF-LA-10003663"/>
    <x v="1"/>
    <x v="2"/>
    <s v="Avery 498"/>
    <n v="20.23"/>
    <n v="7"/>
    <n v="0"/>
    <n v="9.5081000000000007"/>
  </r>
  <r>
    <n v="2857"/>
    <s v="CA-2013-128594"/>
    <x v="0"/>
    <x v="370"/>
    <d v="2013-08-30T00:00:00"/>
    <s v="First Class"/>
    <s v="DJ-13510"/>
    <s v="Don Jones"/>
    <x v="1"/>
    <x v="0"/>
    <x v="70"/>
    <x v="1"/>
    <x v="88"/>
    <x v="1"/>
    <s v="FUR-CH-10001215"/>
    <x v="0"/>
    <x v="1"/>
    <s v="Global Troy Executive Leather Low-Back Tilter"/>
    <n v="1603.1360000000002"/>
    <n v="4"/>
    <n v="0.2"/>
    <n v="100.19599999999997"/>
  </r>
  <r>
    <n v="2858"/>
    <s v="CA-2013-154690"/>
    <x v="0"/>
    <x v="243"/>
    <d v="2013-08-18T00:00:00"/>
    <s v="Second Class"/>
    <s v="CC-12370"/>
    <s v="Christopher Conant"/>
    <x v="0"/>
    <x v="0"/>
    <x v="115"/>
    <x v="3"/>
    <x v="305"/>
    <x v="0"/>
    <s v="FUR-CH-10000988"/>
    <x v="0"/>
    <x v="1"/>
    <s v="Hon Olson Stacker Stools"/>
    <n v="225.29600000000002"/>
    <n v="2"/>
    <n v="0.2"/>
    <n v="22.529599999999995"/>
  </r>
  <r>
    <n v="2859"/>
    <s v="CA-2014-138975"/>
    <x v="3"/>
    <x v="240"/>
    <d v="2014-05-24T00:00:00"/>
    <s v="Standard Class"/>
    <s v="SC-20380"/>
    <s v="Shahid Collister"/>
    <x v="0"/>
    <x v="0"/>
    <x v="118"/>
    <x v="32"/>
    <x v="148"/>
    <x v="0"/>
    <s v="TEC-AC-10003441"/>
    <x v="2"/>
    <x v="11"/>
    <s v="Kingston Digital DataTraveler 32GB USB 2.0"/>
    <n v="67.8"/>
    <n v="4"/>
    <n v="0"/>
    <n v="4.0679999999999978"/>
  </r>
  <r>
    <n v="2860"/>
    <s v="CA-2014-138975"/>
    <x v="3"/>
    <x v="240"/>
    <d v="2014-05-24T00:00:00"/>
    <s v="Standard Class"/>
    <s v="SC-20380"/>
    <s v="Shahid Collister"/>
    <x v="0"/>
    <x v="0"/>
    <x v="118"/>
    <x v="32"/>
    <x v="148"/>
    <x v="0"/>
    <s v="TEC-PH-10004389"/>
    <x v="2"/>
    <x v="7"/>
    <s v="Nokia Lumia 925"/>
    <n v="377.96999999999997"/>
    <n v="3"/>
    <n v="0"/>
    <n v="98.272200000000012"/>
  </r>
  <r>
    <n v="2861"/>
    <s v="CA-2014-138975"/>
    <x v="3"/>
    <x v="240"/>
    <d v="2014-05-24T00:00:00"/>
    <s v="Standard Class"/>
    <s v="SC-20380"/>
    <s v="Shahid Collister"/>
    <x v="0"/>
    <x v="0"/>
    <x v="118"/>
    <x v="32"/>
    <x v="148"/>
    <x v="0"/>
    <s v="FUR-BO-10004695"/>
    <x v="0"/>
    <x v="0"/>
    <s v="O'Sullivan 2-Door Barrister Bookcase in Odessa Pine"/>
    <n v="1628.82"/>
    <n v="9"/>
    <n v="0"/>
    <n v="374.62859999999989"/>
  </r>
  <r>
    <n v="2862"/>
    <s v="CA-2014-138975"/>
    <x v="3"/>
    <x v="240"/>
    <d v="2014-05-24T00:00:00"/>
    <s v="Standard Class"/>
    <s v="SC-20380"/>
    <s v="Shahid Collister"/>
    <x v="0"/>
    <x v="0"/>
    <x v="118"/>
    <x v="32"/>
    <x v="148"/>
    <x v="0"/>
    <s v="OFF-PA-10000100"/>
    <x v="1"/>
    <x v="10"/>
    <s v="Xerox 1945"/>
    <n v="286.93"/>
    <n v="7"/>
    <n v="0"/>
    <n v="140.59569999999999"/>
  </r>
  <r>
    <n v="2863"/>
    <s v="CA-2014-106537"/>
    <x v="3"/>
    <x v="801"/>
    <d v="2014-08-18T00:00:00"/>
    <s v="Standard Class"/>
    <s v="RH-19495"/>
    <s v="Rick Hansen"/>
    <x v="0"/>
    <x v="0"/>
    <x v="333"/>
    <x v="2"/>
    <x v="414"/>
    <x v="0"/>
    <s v="OFF-PA-10000223"/>
    <x v="1"/>
    <x v="10"/>
    <s v="Xerox 2000"/>
    <n v="20.736000000000004"/>
    <n v="4"/>
    <n v="0.2"/>
    <n v="7.2576000000000001"/>
  </r>
  <r>
    <n v="2864"/>
    <s v="US-2014-103828"/>
    <x v="3"/>
    <x v="802"/>
    <d v="2014-08-14T00:00:00"/>
    <s v="Same Day"/>
    <s v="JK-15370"/>
    <s v="Jay Kimmel"/>
    <x v="0"/>
    <x v="0"/>
    <x v="8"/>
    <x v="1"/>
    <x v="34"/>
    <x v="1"/>
    <s v="OFF-ST-10001325"/>
    <x v="1"/>
    <x v="4"/>
    <s v="Sterilite Officeware Hinged File Box"/>
    <n v="31.44"/>
    <n v="3"/>
    <n v="0"/>
    <n v="8.4888000000000012"/>
  </r>
  <r>
    <n v="2865"/>
    <s v="US-2014-103828"/>
    <x v="3"/>
    <x v="802"/>
    <d v="2014-08-14T00:00:00"/>
    <s v="Same Day"/>
    <s v="JK-15370"/>
    <s v="Jay Kimmel"/>
    <x v="0"/>
    <x v="0"/>
    <x v="8"/>
    <x v="1"/>
    <x v="34"/>
    <x v="1"/>
    <s v="OFF-AP-10004249"/>
    <x v="1"/>
    <x v="9"/>
    <s v="Staples"/>
    <n v="83.79"/>
    <n v="7"/>
    <n v="0"/>
    <n v="22.623299999999997"/>
  </r>
  <r>
    <n v="2866"/>
    <s v="US-2014-103828"/>
    <x v="3"/>
    <x v="802"/>
    <d v="2014-08-14T00:00:00"/>
    <s v="Same Day"/>
    <s v="JK-15370"/>
    <s v="Jay Kimmel"/>
    <x v="0"/>
    <x v="0"/>
    <x v="8"/>
    <x v="1"/>
    <x v="34"/>
    <x v="1"/>
    <s v="OFF-AR-10000588"/>
    <x v="1"/>
    <x v="6"/>
    <s v="Newell 345"/>
    <n v="59.519999999999996"/>
    <n v="3"/>
    <n v="0"/>
    <n v="15.475200000000001"/>
  </r>
  <r>
    <n v="2867"/>
    <s v="US-2014-103828"/>
    <x v="3"/>
    <x v="802"/>
    <d v="2014-08-14T00:00:00"/>
    <s v="Same Day"/>
    <s v="JK-15370"/>
    <s v="Jay Kimmel"/>
    <x v="0"/>
    <x v="0"/>
    <x v="8"/>
    <x v="1"/>
    <x v="34"/>
    <x v="1"/>
    <s v="OFF-SU-10000946"/>
    <x v="1"/>
    <x v="14"/>
    <s v="Staples"/>
    <n v="31.92"/>
    <n v="4"/>
    <n v="0"/>
    <n v="9.2567999999999984"/>
  </r>
  <r>
    <n v="2868"/>
    <s v="CA-2013-115588"/>
    <x v="0"/>
    <x v="338"/>
    <d v="2013-11-13T00:00:00"/>
    <s v="Second Class"/>
    <s v="AF-10885"/>
    <s v="Art Foster"/>
    <x v="0"/>
    <x v="0"/>
    <x v="167"/>
    <x v="24"/>
    <x v="213"/>
    <x v="3"/>
    <s v="OFF-SU-10001225"/>
    <x v="1"/>
    <x v="14"/>
    <s v="Staples"/>
    <n v="14.720000000000002"/>
    <n v="5"/>
    <n v="0.2"/>
    <n v="-3.3120000000000012"/>
  </r>
  <r>
    <n v="2869"/>
    <s v="CA-2013-115588"/>
    <x v="0"/>
    <x v="338"/>
    <d v="2013-11-13T00:00:00"/>
    <s v="Second Class"/>
    <s v="AF-10885"/>
    <s v="Art Foster"/>
    <x v="0"/>
    <x v="0"/>
    <x v="167"/>
    <x v="24"/>
    <x v="213"/>
    <x v="3"/>
    <s v="OFF-ST-10001558"/>
    <x v="1"/>
    <x v="4"/>
    <s v="Acco Perma 4000 Stacking Storage Drawers"/>
    <n v="38.975999999999999"/>
    <n v="3"/>
    <n v="0.2"/>
    <n v="-2.4359999999999999"/>
  </r>
  <r>
    <n v="2870"/>
    <s v="CA-2014-143861"/>
    <x v="3"/>
    <x v="492"/>
    <d v="2014-06-20T00:00:00"/>
    <s v="Standard Class"/>
    <s v="LC-16885"/>
    <s v="Lena Creighton"/>
    <x v="0"/>
    <x v="0"/>
    <x v="84"/>
    <x v="2"/>
    <x v="104"/>
    <x v="0"/>
    <s v="FUR-FU-10001546"/>
    <x v="0"/>
    <x v="5"/>
    <s v="Dana Swing-Arm Lamps"/>
    <n v="17.088000000000001"/>
    <n v="2"/>
    <n v="0.2"/>
    <n v="1.0679999999999996"/>
  </r>
  <r>
    <n v="2871"/>
    <s v="CA-2011-148040"/>
    <x v="2"/>
    <x v="579"/>
    <d v="2011-03-26T00:00:00"/>
    <s v="Standard Class"/>
    <s v="BF-11275"/>
    <s v="Beth Fritzler"/>
    <x v="1"/>
    <x v="0"/>
    <x v="93"/>
    <x v="16"/>
    <x v="115"/>
    <x v="1"/>
    <s v="OFF-PA-10002581"/>
    <x v="1"/>
    <x v="10"/>
    <s v="Xerox 1951"/>
    <n v="74.352000000000004"/>
    <n v="3"/>
    <n v="0.2"/>
    <n v="23.234999999999992"/>
  </r>
  <r>
    <n v="2872"/>
    <s v="CA-2011-148040"/>
    <x v="2"/>
    <x v="579"/>
    <d v="2011-03-26T00:00:00"/>
    <s v="Standard Class"/>
    <s v="BF-11275"/>
    <s v="Beth Fritzler"/>
    <x v="1"/>
    <x v="0"/>
    <x v="93"/>
    <x v="16"/>
    <x v="115"/>
    <x v="1"/>
    <s v="FUR-CH-10001482"/>
    <x v="0"/>
    <x v="1"/>
    <s v="Office Star - Mesh Screen back chair with Vinyl seat"/>
    <n v="314.35199999999998"/>
    <n v="3"/>
    <n v="0.2"/>
    <n v="-35.36460000000001"/>
  </r>
  <r>
    <n v="2873"/>
    <s v="CA-2014-135167"/>
    <x v="3"/>
    <x v="140"/>
    <d v="2014-06-21T00:00:00"/>
    <s v="Standard Class"/>
    <s v="SC-20800"/>
    <s v="Stuart Calhoun"/>
    <x v="0"/>
    <x v="0"/>
    <x v="1"/>
    <x v="1"/>
    <x v="1"/>
    <x v="1"/>
    <s v="OFF-AR-10002399"/>
    <x v="1"/>
    <x v="6"/>
    <s v="Dixon Prang Watercolor Pencils, 10-Color Set with Brush"/>
    <n v="4.26"/>
    <n v="1"/>
    <n v="0"/>
    <n v="1.7465999999999999"/>
  </r>
  <r>
    <n v="2874"/>
    <s v="CA-2014-137022"/>
    <x v="3"/>
    <x v="673"/>
    <d v="2014-11-23T00:00:00"/>
    <s v="Standard Class"/>
    <s v="SW-20275"/>
    <s v="Scott Williamson"/>
    <x v="0"/>
    <x v="0"/>
    <x v="70"/>
    <x v="1"/>
    <x v="188"/>
    <x v="1"/>
    <s v="OFF-ST-10001963"/>
    <x v="1"/>
    <x v="4"/>
    <s v="Tennsco Regal Shelving Units"/>
    <n v="811.28"/>
    <n v="8"/>
    <n v="0"/>
    <n v="24.338399999999979"/>
  </r>
  <r>
    <n v="2875"/>
    <s v="US-2014-102638"/>
    <x v="3"/>
    <x v="614"/>
    <d v="2015-01-01T00:00:00"/>
    <s v="First Class"/>
    <s v="MC-17845"/>
    <s v="Michael Chen"/>
    <x v="0"/>
    <x v="0"/>
    <x v="20"/>
    <x v="15"/>
    <x v="45"/>
    <x v="3"/>
    <s v="OFF-FA-10002988"/>
    <x v="1"/>
    <x v="13"/>
    <s v="Ideal Clamps"/>
    <n v="6.0299999999999994"/>
    <n v="3"/>
    <n v="0"/>
    <n v="2.9546999999999999"/>
  </r>
  <r>
    <n v="2876"/>
    <s v="US-2013-167339"/>
    <x v="0"/>
    <x v="803"/>
    <d v="2013-01-23T00:00:00"/>
    <s v="Second Class"/>
    <s v="TD-20995"/>
    <s v="Tamara Dahlen"/>
    <x v="0"/>
    <x v="0"/>
    <x v="70"/>
    <x v="1"/>
    <x v="88"/>
    <x v="1"/>
    <s v="FUR-CH-10004289"/>
    <x v="0"/>
    <x v="1"/>
    <s v="Global Super Steno Chair"/>
    <n v="153.56800000000001"/>
    <n v="2"/>
    <n v="0.2"/>
    <n v="-5.758800000000015"/>
  </r>
  <r>
    <n v="2877"/>
    <s v="US-2013-167339"/>
    <x v="0"/>
    <x v="803"/>
    <d v="2013-01-23T00:00:00"/>
    <s v="Second Class"/>
    <s v="TD-20995"/>
    <s v="Tamara Dahlen"/>
    <x v="0"/>
    <x v="0"/>
    <x v="70"/>
    <x v="1"/>
    <x v="88"/>
    <x v="1"/>
    <s v="FUR-CH-10000785"/>
    <x v="0"/>
    <x v="1"/>
    <s v="Global Ergonomic Managers Chair"/>
    <n v="1013.4879999999999"/>
    <n v="7"/>
    <n v="0.2"/>
    <n v="76.011600000000016"/>
  </r>
  <r>
    <n v="2878"/>
    <s v="CA-2013-152072"/>
    <x v="0"/>
    <x v="804"/>
    <d v="2013-01-19T00:00:00"/>
    <s v="Standard Class"/>
    <s v="Dp-13240"/>
    <s v="Dean percer"/>
    <x v="2"/>
    <x v="0"/>
    <x v="58"/>
    <x v="30"/>
    <x v="73"/>
    <x v="3"/>
    <s v="OFF-EN-10003040"/>
    <x v="1"/>
    <x v="12"/>
    <s v="Quality Park Security Envelopes"/>
    <n v="52.34"/>
    <n v="2"/>
    <n v="0"/>
    <n v="24.599800000000002"/>
  </r>
  <r>
    <n v="2879"/>
    <s v="CA-2013-152072"/>
    <x v="0"/>
    <x v="804"/>
    <d v="2013-01-19T00:00:00"/>
    <s v="Standard Class"/>
    <s v="Dp-13240"/>
    <s v="Dean percer"/>
    <x v="2"/>
    <x v="0"/>
    <x v="58"/>
    <x v="30"/>
    <x v="73"/>
    <x v="3"/>
    <s v="OFF-AR-10001573"/>
    <x v="1"/>
    <x v="6"/>
    <s v="American Pencil"/>
    <n v="4.66"/>
    <n v="2"/>
    <n v="0"/>
    <n v="1.3513999999999995"/>
  </r>
  <r>
    <n v="2880"/>
    <s v="CA-2013-152072"/>
    <x v="0"/>
    <x v="804"/>
    <d v="2013-01-19T00:00:00"/>
    <s v="Standard Class"/>
    <s v="Dp-13240"/>
    <s v="Dean percer"/>
    <x v="2"/>
    <x v="0"/>
    <x v="58"/>
    <x v="30"/>
    <x v="73"/>
    <x v="3"/>
    <s v="TEC-AC-10000844"/>
    <x v="2"/>
    <x v="11"/>
    <s v="Logitech Gaming G510s - Keyboard"/>
    <n v="254.96999999999997"/>
    <n v="3"/>
    <n v="0"/>
    <n v="91.789199999999994"/>
  </r>
  <r>
    <n v="2881"/>
    <s v="CA-2013-102932"/>
    <x v="0"/>
    <x v="251"/>
    <d v="2013-09-24T00:00:00"/>
    <s v="Second Class"/>
    <s v="SD-20485"/>
    <s v="Shirley Daniels"/>
    <x v="2"/>
    <x v="0"/>
    <x v="334"/>
    <x v="30"/>
    <x v="415"/>
    <x v="3"/>
    <s v="OFF-BI-10000756"/>
    <x v="1"/>
    <x v="8"/>
    <s v="Storex DuraTech Recycled Plastic Frosted Binders"/>
    <n v="25.44"/>
    <n v="6"/>
    <n v="0"/>
    <n v="12.72"/>
  </r>
  <r>
    <n v="2882"/>
    <s v="CA-2013-102932"/>
    <x v="0"/>
    <x v="251"/>
    <d v="2013-09-24T00:00:00"/>
    <s v="Second Class"/>
    <s v="SD-20485"/>
    <s v="Shirley Daniels"/>
    <x v="2"/>
    <x v="0"/>
    <x v="334"/>
    <x v="30"/>
    <x v="415"/>
    <x v="3"/>
    <s v="OFF-SU-10000381"/>
    <x v="1"/>
    <x v="14"/>
    <s v="Acme Forged Steel Scissors with Black Enamel Handles"/>
    <n v="27.93"/>
    <n v="3"/>
    <n v="0"/>
    <n v="8.0996999999999986"/>
  </r>
  <r>
    <n v="2883"/>
    <s v="CA-2011-165540"/>
    <x v="2"/>
    <x v="805"/>
    <d v="2011-02-26T00:00:00"/>
    <s v="Standard Class"/>
    <s v="TM-21010"/>
    <s v="Tamara Manning"/>
    <x v="0"/>
    <x v="0"/>
    <x v="318"/>
    <x v="10"/>
    <x v="396"/>
    <x v="2"/>
    <s v="OFF-BI-10004094"/>
    <x v="1"/>
    <x v="8"/>
    <s v="GBC Standard Plastic Binding Systems Combs"/>
    <n v="8.8499999999999979"/>
    <n v="5"/>
    <n v="0.8"/>
    <n v="-13.717499999999998"/>
  </r>
  <r>
    <n v="2884"/>
    <s v="CA-2013-130799"/>
    <x v="0"/>
    <x v="583"/>
    <d v="2013-11-17T00:00:00"/>
    <s v="Second Class"/>
    <s v="BK-11260"/>
    <s v="Berenike Kampe"/>
    <x v="0"/>
    <x v="0"/>
    <x v="8"/>
    <x v="1"/>
    <x v="94"/>
    <x v="1"/>
    <s v="FUR-FU-10001852"/>
    <x v="0"/>
    <x v="5"/>
    <s v="Eldon Regeneration Recycled Desk Accessories, Smoke"/>
    <n v="6.96"/>
    <n v="4"/>
    <n v="0"/>
    <n v="2.2271999999999998"/>
  </r>
  <r>
    <n v="2885"/>
    <s v="CA-2013-164483"/>
    <x v="0"/>
    <x v="806"/>
    <d v="2013-02-03T00:00:00"/>
    <s v="Standard Class"/>
    <s v="JF-15490"/>
    <s v="Jeremy Farry"/>
    <x v="0"/>
    <x v="0"/>
    <x v="8"/>
    <x v="1"/>
    <x v="34"/>
    <x v="1"/>
    <s v="OFF-BI-10000014"/>
    <x v="1"/>
    <x v="8"/>
    <s v="Heavy-Duty E-Z-D Binders"/>
    <n v="17.456"/>
    <n v="2"/>
    <n v="0.2"/>
    <n v="5.8914"/>
  </r>
  <r>
    <n v="2886"/>
    <s v="US-2013-159856"/>
    <x v="0"/>
    <x v="807"/>
    <d v="2013-10-23T00:00:00"/>
    <s v="Standard Class"/>
    <s v="EP-13915"/>
    <s v="Emily Phan"/>
    <x v="0"/>
    <x v="0"/>
    <x v="228"/>
    <x v="16"/>
    <x v="285"/>
    <x v="1"/>
    <s v="FUR-CH-10003396"/>
    <x v="0"/>
    <x v="1"/>
    <s v="Global Deluxe Steno Chair"/>
    <n v="307.92"/>
    <n v="5"/>
    <n v="0.2"/>
    <n v="-34.64100000000002"/>
  </r>
  <r>
    <n v="2887"/>
    <s v="CA-2014-102099"/>
    <x v="3"/>
    <x v="404"/>
    <d v="2014-12-20T00:00:00"/>
    <s v="First Class"/>
    <s v="EP-13915"/>
    <s v="Emily Phan"/>
    <x v="0"/>
    <x v="0"/>
    <x v="1"/>
    <x v="1"/>
    <x v="141"/>
    <x v="1"/>
    <s v="OFF-AR-10003811"/>
    <x v="1"/>
    <x v="6"/>
    <s v="Newell 327"/>
    <n v="6.63"/>
    <n v="3"/>
    <n v="0"/>
    <n v="1.7901"/>
  </r>
  <r>
    <n v="2888"/>
    <s v="CA-2014-102099"/>
    <x v="3"/>
    <x v="404"/>
    <d v="2014-12-20T00:00:00"/>
    <s v="First Class"/>
    <s v="EP-13915"/>
    <s v="Emily Phan"/>
    <x v="0"/>
    <x v="0"/>
    <x v="1"/>
    <x v="1"/>
    <x v="141"/>
    <x v="1"/>
    <s v="OFF-PA-10003172"/>
    <x v="1"/>
    <x v="10"/>
    <s v="Xerox 1996"/>
    <n v="12.96"/>
    <n v="2"/>
    <n v="0"/>
    <n v="6.2208000000000006"/>
  </r>
  <r>
    <n v="2889"/>
    <s v="CA-2014-102099"/>
    <x v="3"/>
    <x v="404"/>
    <d v="2014-12-20T00:00:00"/>
    <s v="First Class"/>
    <s v="EP-13915"/>
    <s v="Emily Phan"/>
    <x v="0"/>
    <x v="0"/>
    <x v="1"/>
    <x v="1"/>
    <x v="141"/>
    <x v="1"/>
    <s v="OFF-PA-10000289"/>
    <x v="1"/>
    <x v="10"/>
    <s v="Xerox 213"/>
    <n v="32.400000000000006"/>
    <n v="5"/>
    <n v="0"/>
    <n v="15.552000000000001"/>
  </r>
  <r>
    <n v="2890"/>
    <s v="CA-2014-164049"/>
    <x v="3"/>
    <x v="808"/>
    <d v="2014-11-07T00:00:00"/>
    <s v="Standard Class"/>
    <s v="KH-16630"/>
    <s v="Ken Heidel"/>
    <x v="1"/>
    <x v="0"/>
    <x v="4"/>
    <x v="4"/>
    <x v="59"/>
    <x v="1"/>
    <s v="OFF-PA-10000791"/>
    <x v="1"/>
    <x v="10"/>
    <s v="Wirebound Message Books, Four 2 3/4 x 5 Forms per Page, 200 Sets per Book"/>
    <n v="23.849999999999998"/>
    <n v="5"/>
    <n v="0"/>
    <n v="10.732499999999998"/>
  </r>
  <r>
    <n v="2891"/>
    <s v="CA-2011-142727"/>
    <x v="2"/>
    <x v="333"/>
    <d v="2011-05-01T00:00:00"/>
    <s v="Second Class"/>
    <s v="HG-14845"/>
    <s v="Harry Greene"/>
    <x v="0"/>
    <x v="0"/>
    <x v="335"/>
    <x v="28"/>
    <x v="416"/>
    <x v="0"/>
    <s v="FUR-CH-10002304"/>
    <x v="0"/>
    <x v="1"/>
    <s v="Global Stack Chair without Arms, Black"/>
    <n v="51.96"/>
    <n v="2"/>
    <n v="0"/>
    <n v="12.990000000000002"/>
  </r>
  <r>
    <n v="2892"/>
    <s v="CA-2011-142727"/>
    <x v="2"/>
    <x v="333"/>
    <d v="2011-05-01T00:00:00"/>
    <s v="Second Class"/>
    <s v="HG-14845"/>
    <s v="Harry Greene"/>
    <x v="0"/>
    <x v="0"/>
    <x v="335"/>
    <x v="28"/>
    <x v="416"/>
    <x v="0"/>
    <s v="OFF-BI-10000136"/>
    <x v="1"/>
    <x v="8"/>
    <s v="Avery Non-Stick Heavy Duty View Round Locking Ring Binders"/>
    <n v="17.940000000000001"/>
    <n v="3"/>
    <n v="0"/>
    <n v="8.6112000000000002"/>
  </r>
  <r>
    <n v="2893"/>
    <s v="CA-2014-139913"/>
    <x v="3"/>
    <x v="436"/>
    <d v="2014-10-30T00:00:00"/>
    <s v="Standard Class"/>
    <s v="JC-16105"/>
    <s v="Julie Creighton"/>
    <x v="1"/>
    <x v="0"/>
    <x v="30"/>
    <x v="15"/>
    <x v="144"/>
    <x v="3"/>
    <s v="OFF-PA-10003739"/>
    <x v="1"/>
    <x v="10"/>
    <s v="Xerox 1969"/>
    <n v="11.56"/>
    <n v="2"/>
    <n v="0"/>
    <n v="5.6644000000000005"/>
  </r>
  <r>
    <n v="2894"/>
    <s v="CA-2014-139913"/>
    <x v="3"/>
    <x v="436"/>
    <d v="2014-10-30T00:00:00"/>
    <s v="Standard Class"/>
    <s v="JC-16105"/>
    <s v="Julie Creighton"/>
    <x v="1"/>
    <x v="0"/>
    <x v="30"/>
    <x v="15"/>
    <x v="144"/>
    <x v="3"/>
    <s v="OFF-PA-10002479"/>
    <x v="1"/>
    <x v="10"/>
    <s v="Xerox 4200 Series MultiUse Premium Copy Paper (20Lb. and 84 Bright)"/>
    <n v="26.400000000000002"/>
    <n v="5"/>
    <n v="0"/>
    <n v="11.879999999999999"/>
  </r>
  <r>
    <n v="2895"/>
    <s v="CA-2014-139913"/>
    <x v="3"/>
    <x v="436"/>
    <d v="2014-10-30T00:00:00"/>
    <s v="Standard Class"/>
    <s v="JC-16105"/>
    <s v="Julie Creighton"/>
    <x v="1"/>
    <x v="0"/>
    <x v="30"/>
    <x v="15"/>
    <x v="144"/>
    <x v="3"/>
    <s v="FUR-FU-10000771"/>
    <x v="0"/>
    <x v="5"/>
    <s v="Eldon 200 Class Desk Accessories, Smoke"/>
    <n v="69.08"/>
    <n v="11"/>
    <n v="0"/>
    <n v="29.013600000000004"/>
  </r>
  <r>
    <n v="2896"/>
    <s v="CA-2014-139913"/>
    <x v="3"/>
    <x v="436"/>
    <d v="2014-10-30T00:00:00"/>
    <s v="Standard Class"/>
    <s v="JC-16105"/>
    <s v="Julie Creighton"/>
    <x v="1"/>
    <x v="0"/>
    <x v="30"/>
    <x v="15"/>
    <x v="144"/>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x v="0"/>
    <x v="85"/>
    <x v="15"/>
    <x v="254"/>
    <x v="3"/>
    <s v="OFF-AR-10001915"/>
    <x v="1"/>
    <x v="6"/>
    <s v="Peel-Off China Markers"/>
    <n v="49.65"/>
    <n v="5"/>
    <n v="0"/>
    <n v="20.853000000000002"/>
  </r>
  <r>
    <n v="2898"/>
    <s v="US-2013-164630"/>
    <x v="0"/>
    <x v="810"/>
    <d v="2013-01-09T00:00:00"/>
    <s v="Standard Class"/>
    <s v="EB-13975"/>
    <s v="Erica Bern"/>
    <x v="1"/>
    <x v="0"/>
    <x v="35"/>
    <x v="3"/>
    <x v="43"/>
    <x v="0"/>
    <s v="TEC-CO-10000971"/>
    <x v="2"/>
    <x v="16"/>
    <s v="Hewlett Packard 310 Color Digital Copier"/>
    <n v="959.96800000000007"/>
    <n v="4"/>
    <n v="0.2"/>
    <n v="119.99599999999992"/>
  </r>
  <r>
    <n v="2899"/>
    <s v="US-2012-114839"/>
    <x v="1"/>
    <x v="33"/>
    <d v="2012-04-30T00:00:00"/>
    <s v="Standard Class"/>
    <s v="PW-19240"/>
    <s v="Pierre Wener"/>
    <x v="0"/>
    <x v="0"/>
    <x v="12"/>
    <x v="5"/>
    <x v="66"/>
    <x v="2"/>
    <s v="FUR-CH-10004086"/>
    <x v="0"/>
    <x v="1"/>
    <s v="Hon 4070 Series Pagoda Armless Upholstered Stacking Chairs"/>
    <n v="408.42200000000003"/>
    <n v="2"/>
    <n v="0.3"/>
    <n v="-5.8346000000000231"/>
  </r>
  <r>
    <n v="2900"/>
    <s v="CA-2012-166464"/>
    <x v="1"/>
    <x v="811"/>
    <d v="2012-09-17T00:00:00"/>
    <s v="Standard Class"/>
    <s v="PG-18895"/>
    <s v="Paul Gonzalez"/>
    <x v="0"/>
    <x v="0"/>
    <x v="20"/>
    <x v="15"/>
    <x v="45"/>
    <x v="3"/>
    <s v="TEC-CO-10000971"/>
    <x v="2"/>
    <x v="16"/>
    <s v="Hewlett Packard 310 Color Digital Copier"/>
    <n v="479.98400000000004"/>
    <n v="2"/>
    <n v="0.2"/>
    <n v="59.997999999999962"/>
  </r>
  <r>
    <n v="2901"/>
    <s v="CA-2012-166464"/>
    <x v="1"/>
    <x v="811"/>
    <d v="2012-09-17T00:00:00"/>
    <s v="Standard Class"/>
    <s v="PG-18895"/>
    <s v="Paul Gonzalez"/>
    <x v="0"/>
    <x v="0"/>
    <x v="20"/>
    <x v="15"/>
    <x v="45"/>
    <x v="3"/>
    <s v="OFF-LA-10001317"/>
    <x v="1"/>
    <x v="2"/>
    <s v="Avery 520"/>
    <n v="12.6"/>
    <n v="4"/>
    <n v="0"/>
    <n v="6.048"/>
  </r>
  <r>
    <n v="2902"/>
    <s v="CA-2014-124898"/>
    <x v="3"/>
    <x v="220"/>
    <d v="2014-09-16T00:00:00"/>
    <s v="Standard Class"/>
    <s v="DB-12910"/>
    <s v="Daniel Byrd"/>
    <x v="2"/>
    <x v="0"/>
    <x v="38"/>
    <x v="32"/>
    <x v="112"/>
    <x v="0"/>
    <s v="OFF-PA-10003656"/>
    <x v="1"/>
    <x v="10"/>
    <s v="Xerox 1935"/>
    <n v="184.66"/>
    <n v="7"/>
    <n v="0"/>
    <n v="84.943599999999989"/>
  </r>
  <r>
    <n v="2903"/>
    <s v="CA-2013-164035"/>
    <x v="0"/>
    <x v="1"/>
    <d v="2013-06-18T00:00:00"/>
    <s v="Standard Class"/>
    <s v="CR-12730"/>
    <s v="Craig Reiter"/>
    <x v="0"/>
    <x v="0"/>
    <x v="22"/>
    <x v="10"/>
    <x v="26"/>
    <x v="2"/>
    <s v="OFF-PA-10002160"/>
    <x v="1"/>
    <x v="10"/>
    <s v="Xerox 1978"/>
    <n v="23.120000000000005"/>
    <n v="5"/>
    <n v="0.2"/>
    <n v="8.3810000000000002"/>
  </r>
  <r>
    <n v="2904"/>
    <s v="CA-2013-153577"/>
    <x v="0"/>
    <x v="812"/>
    <d v="2013-07-02T00:00:00"/>
    <s v="Standard Class"/>
    <s v="KH-16330"/>
    <s v="Katharine Harms"/>
    <x v="1"/>
    <x v="0"/>
    <x v="336"/>
    <x v="10"/>
    <x v="417"/>
    <x v="2"/>
    <s v="OFF-PA-10000575"/>
    <x v="1"/>
    <x v="10"/>
    <s v="Wirebound Message Books, Four 2 3/4 x 5 White Forms per Page"/>
    <n v="37.463999999999999"/>
    <n v="7"/>
    <n v="0.2"/>
    <n v="12.175799999999999"/>
  </r>
  <r>
    <n v="2905"/>
    <s v="CA-2013-153577"/>
    <x v="0"/>
    <x v="812"/>
    <d v="2013-07-02T00:00:00"/>
    <s v="Standard Class"/>
    <s v="KH-16330"/>
    <s v="Katharine Harms"/>
    <x v="1"/>
    <x v="0"/>
    <x v="336"/>
    <x v="10"/>
    <x v="417"/>
    <x v="2"/>
    <s v="FUR-CH-10003981"/>
    <x v="0"/>
    <x v="1"/>
    <s v="Global Commerce Series Low-Back Swivel/Tilt Chairs"/>
    <n v="539.65800000000002"/>
    <n v="3"/>
    <n v="0.3"/>
    <n v="-7.7094000000001017"/>
  </r>
  <r>
    <n v="2906"/>
    <s v="CA-2011-127586"/>
    <x v="2"/>
    <x v="467"/>
    <d v="2011-09-30T00:00:00"/>
    <s v="Standard Class"/>
    <s v="CS-12400"/>
    <s v="Christopher Schild"/>
    <x v="2"/>
    <x v="0"/>
    <x v="4"/>
    <x v="4"/>
    <x v="60"/>
    <x v="1"/>
    <s v="OFF-ST-10002615"/>
    <x v="1"/>
    <x v="4"/>
    <s v="Dual Level, Single-Width Filing Carts"/>
    <n v="310.12"/>
    <n v="2"/>
    <n v="0"/>
    <n v="80.631200000000007"/>
  </r>
  <r>
    <n v="2907"/>
    <s v="CA-2014-121615"/>
    <x v="3"/>
    <x v="132"/>
    <d v="2014-11-10T00:00:00"/>
    <s v="Standard Class"/>
    <s v="DL-12925"/>
    <s v="Daniel Lacy"/>
    <x v="0"/>
    <x v="0"/>
    <x v="16"/>
    <x v="11"/>
    <x v="19"/>
    <x v="2"/>
    <s v="OFF-PA-10000327"/>
    <x v="1"/>
    <x v="10"/>
    <s v="Xerox 1971"/>
    <n v="8.56"/>
    <n v="2"/>
    <n v="0"/>
    <n v="3.8519999999999994"/>
  </r>
  <r>
    <n v="2908"/>
    <s v="CA-2014-121615"/>
    <x v="3"/>
    <x v="132"/>
    <d v="2014-11-10T00:00:00"/>
    <s v="Standard Class"/>
    <s v="DL-12925"/>
    <s v="Daniel Lacy"/>
    <x v="0"/>
    <x v="0"/>
    <x v="16"/>
    <x v="11"/>
    <x v="19"/>
    <x v="2"/>
    <s v="OFF-ST-10001325"/>
    <x v="1"/>
    <x v="4"/>
    <s v="Sterilite Officeware Hinged File Box"/>
    <n v="52.400000000000006"/>
    <n v="5"/>
    <n v="0"/>
    <n v="14.148"/>
  </r>
  <r>
    <n v="2909"/>
    <s v="CA-2014-121615"/>
    <x v="3"/>
    <x v="132"/>
    <d v="2014-11-10T00:00:00"/>
    <s v="Standard Class"/>
    <s v="DL-12925"/>
    <s v="Daniel Lacy"/>
    <x v="0"/>
    <x v="0"/>
    <x v="16"/>
    <x v="11"/>
    <x v="19"/>
    <x v="2"/>
    <s v="OFF-LA-10001771"/>
    <x v="1"/>
    <x v="2"/>
    <s v="Avery 513"/>
    <n v="14.940000000000001"/>
    <n v="3"/>
    <n v="0"/>
    <n v="6.8723999999999998"/>
  </r>
  <r>
    <n v="2910"/>
    <s v="CA-2014-166415"/>
    <x v="3"/>
    <x v="600"/>
    <d v="2014-02-24T00:00:00"/>
    <s v="Standard Class"/>
    <s v="ME-17725"/>
    <s v="Max Engle"/>
    <x v="0"/>
    <x v="0"/>
    <x v="4"/>
    <x v="4"/>
    <x v="5"/>
    <x v="1"/>
    <s v="OFF-FA-10004968"/>
    <x v="1"/>
    <x v="13"/>
    <s v="Rubber Band Ball"/>
    <n v="11.22"/>
    <n v="3"/>
    <n v="0"/>
    <n v="0.2244000000000006"/>
  </r>
  <r>
    <n v="2911"/>
    <s v="CA-2012-118444"/>
    <x v="1"/>
    <x v="599"/>
    <d v="2012-11-09T00:00:00"/>
    <s v="Standard Class"/>
    <s v="VD-21670"/>
    <s v="Valerie Dominguez"/>
    <x v="0"/>
    <x v="0"/>
    <x v="197"/>
    <x v="2"/>
    <x v="248"/>
    <x v="0"/>
    <s v="OFF-AP-10000576"/>
    <x v="1"/>
    <x v="9"/>
    <s v="Belkin 325VA UPS Surge Protector, 6'"/>
    <n v="387.13600000000002"/>
    <n v="4"/>
    <n v="0.2"/>
    <n v="24.196000000000012"/>
  </r>
  <r>
    <n v="2912"/>
    <s v="CA-2011-113929"/>
    <x v="2"/>
    <x v="737"/>
    <d v="2011-06-21T00:00:00"/>
    <s v="Standard Class"/>
    <s v="CK-12205"/>
    <s v="Chloris Kastensmidt"/>
    <x v="0"/>
    <x v="0"/>
    <x v="337"/>
    <x v="15"/>
    <x v="418"/>
    <x v="3"/>
    <s v="OFF-EN-10003286"/>
    <x v="1"/>
    <x v="12"/>
    <s v="Staples"/>
    <n v="41.4"/>
    <n v="5"/>
    <n v="0"/>
    <n v="19.457999999999998"/>
  </r>
  <r>
    <n v="2913"/>
    <s v="CA-2011-113929"/>
    <x v="2"/>
    <x v="737"/>
    <d v="2011-06-21T00:00:00"/>
    <s v="Standard Class"/>
    <s v="CK-12205"/>
    <s v="Chloris Kastensmidt"/>
    <x v="0"/>
    <x v="0"/>
    <x v="337"/>
    <x v="15"/>
    <x v="418"/>
    <x v="3"/>
    <s v="OFF-AR-10003772"/>
    <x v="1"/>
    <x v="6"/>
    <s v="Boston 16750 Black Compact Battery Pencil Sharpener"/>
    <n v="35"/>
    <n v="4"/>
    <n v="0"/>
    <n v="10.499999999999996"/>
  </r>
  <r>
    <n v="2914"/>
    <s v="CA-2011-113929"/>
    <x v="2"/>
    <x v="737"/>
    <d v="2011-06-21T00:00:00"/>
    <s v="Standard Class"/>
    <s v="CK-12205"/>
    <s v="Chloris Kastensmidt"/>
    <x v="0"/>
    <x v="0"/>
    <x v="337"/>
    <x v="15"/>
    <x v="418"/>
    <x v="3"/>
    <s v="OFF-BI-10002852"/>
    <x v="1"/>
    <x v="8"/>
    <s v="Ibico Standard Transparent Covers"/>
    <n v="39.552000000000007"/>
    <n v="3"/>
    <n v="0.2"/>
    <n v="14.337599999999998"/>
  </r>
  <r>
    <n v="2915"/>
    <s v="CA-2012-134747"/>
    <x v="1"/>
    <x v="88"/>
    <d v="2012-10-17T00:00:00"/>
    <s v="Second Class"/>
    <s v="DL-12925"/>
    <s v="Daniel Lacy"/>
    <x v="0"/>
    <x v="0"/>
    <x v="338"/>
    <x v="14"/>
    <x v="419"/>
    <x v="2"/>
    <s v="TEC-PH-10002890"/>
    <x v="2"/>
    <x v="7"/>
    <s v="AT&amp;T 17929 Lendline Telephone"/>
    <n v="135.72"/>
    <n v="3"/>
    <n v="0"/>
    <n v="35.287199999999999"/>
  </r>
  <r>
    <n v="2916"/>
    <s v="CA-2012-134747"/>
    <x v="1"/>
    <x v="88"/>
    <d v="2012-10-17T00:00:00"/>
    <s v="Second Class"/>
    <s v="DL-12925"/>
    <s v="Daniel Lacy"/>
    <x v="0"/>
    <x v="0"/>
    <x v="338"/>
    <x v="14"/>
    <x v="419"/>
    <x v="2"/>
    <s v="OFF-BI-10001308"/>
    <x v="1"/>
    <x v="8"/>
    <s v="GBC Standard Plastic Binding Systems' Combs"/>
    <n v="12.56"/>
    <n v="2"/>
    <n v="0"/>
    <n v="5.6519999999999992"/>
  </r>
  <r>
    <n v="2917"/>
    <s v="CA-2012-134747"/>
    <x v="1"/>
    <x v="88"/>
    <d v="2012-10-17T00:00:00"/>
    <s v="Second Class"/>
    <s v="DL-12925"/>
    <s v="Daniel Lacy"/>
    <x v="0"/>
    <x v="0"/>
    <x v="338"/>
    <x v="14"/>
    <x v="419"/>
    <x v="2"/>
    <s v="TEC-PH-10001750"/>
    <x v="2"/>
    <x v="7"/>
    <s v="Samsung Rugby III"/>
    <n v="263.95999999999998"/>
    <n v="4"/>
    <n v="0"/>
    <n v="71.269200000000012"/>
  </r>
  <r>
    <n v="2918"/>
    <s v="CA-2014-155047"/>
    <x v="3"/>
    <x v="151"/>
    <d v="2014-08-31T00:00:00"/>
    <s v="First Class"/>
    <s v="SE-20110"/>
    <s v="Sanjit Engle"/>
    <x v="0"/>
    <x v="0"/>
    <x v="61"/>
    <x v="5"/>
    <x v="77"/>
    <x v="2"/>
    <s v="OFF-AR-10003338"/>
    <x v="1"/>
    <x v="6"/>
    <s v="Eberhard Faber 3 1/2&quot; Golf Pencils"/>
    <n v="5.9520000000000008"/>
    <n v="1"/>
    <n v="0.2"/>
    <n v="0.37200000000000011"/>
  </r>
  <r>
    <n v="2919"/>
    <s v="CA-2013-160129"/>
    <x v="0"/>
    <x v="813"/>
    <d v="2013-11-24T00:00:00"/>
    <s v="Same Day"/>
    <s v="LS-17200"/>
    <s v="Luke Schmidt"/>
    <x v="1"/>
    <x v="0"/>
    <x v="10"/>
    <x v="9"/>
    <x v="11"/>
    <x v="3"/>
    <s v="OFF-FA-10002763"/>
    <x v="1"/>
    <x v="13"/>
    <s v="Advantus Map Pennant Flags and Round Head Tacks"/>
    <n v="15.8"/>
    <n v="5"/>
    <n v="0.2"/>
    <n v="2.3699999999999983"/>
  </r>
  <r>
    <n v="2920"/>
    <s v="CA-2013-160129"/>
    <x v="0"/>
    <x v="813"/>
    <d v="2013-11-24T00:00:00"/>
    <s v="Same Day"/>
    <s v="LS-17200"/>
    <s v="Luke Schmidt"/>
    <x v="1"/>
    <x v="0"/>
    <x v="10"/>
    <x v="9"/>
    <x v="11"/>
    <x v="3"/>
    <s v="FUR-FU-10002088"/>
    <x v="0"/>
    <x v="5"/>
    <s v="Nu-Dell Float Frame 11 x 14 1/2"/>
    <n v="14.368000000000002"/>
    <n v="2"/>
    <n v="0.2"/>
    <n v="3.9512"/>
  </r>
  <r>
    <n v="2921"/>
    <s v="CA-2013-160129"/>
    <x v="0"/>
    <x v="813"/>
    <d v="2013-11-24T00:00:00"/>
    <s v="Same Day"/>
    <s v="LS-17200"/>
    <s v="Luke Schmidt"/>
    <x v="1"/>
    <x v="0"/>
    <x v="10"/>
    <x v="9"/>
    <x v="11"/>
    <x v="3"/>
    <s v="FUR-FU-10003976"/>
    <x v="0"/>
    <x v="5"/>
    <s v="DAX Executive Solid Wood Document Frame, Desktop or Hang, Mahogany, 5 x 7"/>
    <n v="70.448000000000008"/>
    <n v="7"/>
    <n v="0.2"/>
    <n v="12.328399999999988"/>
  </r>
  <r>
    <n v="2922"/>
    <s v="CA-2014-164329"/>
    <x v="3"/>
    <x v="289"/>
    <d v="2014-01-31T00:00:00"/>
    <s v="Same Day"/>
    <s v="MM-17920"/>
    <s v="Michael Moore"/>
    <x v="0"/>
    <x v="0"/>
    <x v="8"/>
    <x v="1"/>
    <x v="9"/>
    <x v="1"/>
    <s v="OFF-ST-10001511"/>
    <x v="1"/>
    <x v="4"/>
    <s v="Space Solutions Commercial Steel Shelving"/>
    <n v="129.30000000000001"/>
    <n v="2"/>
    <n v="0"/>
    <n v="6.4649999999999892"/>
  </r>
  <r>
    <n v="2923"/>
    <s v="US-2012-141453"/>
    <x v="1"/>
    <x v="672"/>
    <d v="2012-12-03T00:00:00"/>
    <s v="Second Class"/>
    <s v="DB-13270"/>
    <s v="Deborah Brumfield"/>
    <x v="2"/>
    <x v="0"/>
    <x v="89"/>
    <x v="5"/>
    <x v="110"/>
    <x v="2"/>
    <s v="OFF-BI-10000301"/>
    <x v="1"/>
    <x v="8"/>
    <s v="GBC Instant Report Kit"/>
    <n v="3.8819999999999988"/>
    <n v="3"/>
    <n v="0.8"/>
    <n v="-5.8230000000000004"/>
  </r>
  <r>
    <n v="2924"/>
    <s v="CA-2011-156993"/>
    <x v="2"/>
    <x v="307"/>
    <d v="2011-07-04T00:00:00"/>
    <s v="Standard Class"/>
    <s v="RW-19630"/>
    <s v="Rob Williams"/>
    <x v="1"/>
    <x v="0"/>
    <x v="66"/>
    <x v="12"/>
    <x v="151"/>
    <x v="2"/>
    <s v="OFF-FA-10003495"/>
    <x v="1"/>
    <x v="13"/>
    <s v="Staples"/>
    <n v="6.08"/>
    <n v="1"/>
    <n v="0"/>
    <n v="3.04"/>
  </r>
  <r>
    <n v="2925"/>
    <s v="CA-2011-157721"/>
    <x v="2"/>
    <x v="814"/>
    <d v="2011-09-05T00:00:00"/>
    <s v="First Class"/>
    <s v="JM-16195"/>
    <s v="Justin MacKendrick"/>
    <x v="0"/>
    <x v="0"/>
    <x v="232"/>
    <x v="15"/>
    <x v="289"/>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x v="0"/>
    <x v="232"/>
    <x v="15"/>
    <x v="289"/>
    <x v="3"/>
    <s v="FUR-FU-10002116"/>
    <x v="0"/>
    <x v="5"/>
    <s v="Tenex Carpeted, Granite-Look or Clear Contemporary Contour Shape Chair Mats"/>
    <n v="70.709999999999994"/>
    <n v="1"/>
    <n v="0"/>
    <n v="4.9496999999999929"/>
  </r>
  <r>
    <n v="2927"/>
    <s v="CA-2014-128629"/>
    <x v="3"/>
    <x v="815"/>
    <d v="2014-07-15T00:00:00"/>
    <s v="Second Class"/>
    <s v="BP-11155"/>
    <s v="Becky Pak"/>
    <x v="0"/>
    <x v="0"/>
    <x v="38"/>
    <x v="32"/>
    <x v="112"/>
    <x v="0"/>
    <s v="FUR-FU-10000771"/>
    <x v="0"/>
    <x v="5"/>
    <s v="Eldon 200 Class Desk Accessories, Smoke"/>
    <n v="18.84"/>
    <n v="3"/>
    <n v="0"/>
    <n v="7.9128000000000007"/>
  </r>
  <r>
    <n v="2928"/>
    <s v="CA-2014-158106"/>
    <x v="3"/>
    <x v="400"/>
    <d v="2014-06-11T00:00:00"/>
    <s v="Standard Class"/>
    <s v="CT-11995"/>
    <s v="Carol Triggs"/>
    <x v="0"/>
    <x v="0"/>
    <x v="339"/>
    <x v="11"/>
    <x v="420"/>
    <x v="2"/>
    <s v="OFF-AR-10002255"/>
    <x v="1"/>
    <x v="6"/>
    <s v="Newell 346"/>
    <n v="8.64"/>
    <n v="3"/>
    <n v="0"/>
    <n v="2.5055999999999998"/>
  </r>
  <r>
    <n v="2929"/>
    <s v="US-2014-120390"/>
    <x v="3"/>
    <x v="15"/>
    <d v="2014-10-27T00:00:00"/>
    <s v="Standard Class"/>
    <s v="TH-21550"/>
    <s v="Tracy Hopkins"/>
    <x v="2"/>
    <x v="0"/>
    <x v="140"/>
    <x v="3"/>
    <x v="179"/>
    <x v="0"/>
    <s v="OFF-BI-10004995"/>
    <x v="1"/>
    <x v="8"/>
    <s v="GBC DocuBind P400 Electric Binding System"/>
    <n v="1633.1880000000003"/>
    <n v="4"/>
    <n v="0.7"/>
    <n v="-1306.5504000000001"/>
  </r>
  <r>
    <n v="2930"/>
    <s v="CA-2014-143434"/>
    <x v="3"/>
    <x v="551"/>
    <d v="2014-11-25T00:00:00"/>
    <s v="Standard Class"/>
    <s v="ME-17320"/>
    <s v="Maria Etezadi"/>
    <x v="2"/>
    <x v="0"/>
    <x v="63"/>
    <x v="12"/>
    <x v="80"/>
    <x v="2"/>
    <s v="FUR-FU-10002597"/>
    <x v="0"/>
    <x v="5"/>
    <s v="C-Line Magnetic Cubicle Keepers, Clear Polypropylene"/>
    <n v="19.760000000000002"/>
    <n v="4"/>
    <n v="0"/>
    <n v="8.2992000000000008"/>
  </r>
  <r>
    <n v="2931"/>
    <s v="CA-2012-168564"/>
    <x v="1"/>
    <x v="816"/>
    <d v="2012-08-08T00:00:00"/>
    <s v="Same Day"/>
    <s v="TT-21220"/>
    <s v="Thomas Thornton"/>
    <x v="0"/>
    <x v="0"/>
    <x v="8"/>
    <x v="1"/>
    <x v="9"/>
    <x v="1"/>
    <s v="OFF-BI-10004970"/>
    <x v="1"/>
    <x v="8"/>
    <s v="ACCOHIDE 3-Ring Binder, Blue, 1&quot;"/>
    <n v="6.6080000000000005"/>
    <n v="2"/>
    <n v="0.2"/>
    <n v="2.2302"/>
  </r>
  <r>
    <n v="2932"/>
    <s v="CA-2012-168564"/>
    <x v="1"/>
    <x v="816"/>
    <d v="2012-08-08T00:00:00"/>
    <s v="Same Day"/>
    <s v="TT-21220"/>
    <s v="Thomas Thornton"/>
    <x v="0"/>
    <x v="0"/>
    <x v="8"/>
    <x v="1"/>
    <x v="9"/>
    <x v="1"/>
    <s v="OFF-BI-10002557"/>
    <x v="1"/>
    <x v="8"/>
    <s v="Presstex Flexible Ring Binders"/>
    <n v="7.28"/>
    <n v="2"/>
    <n v="0.2"/>
    <n v="2.7299999999999995"/>
  </r>
  <r>
    <n v="2933"/>
    <s v="CA-2012-168564"/>
    <x v="1"/>
    <x v="816"/>
    <d v="2012-08-08T00:00:00"/>
    <s v="Same Day"/>
    <s v="TT-21220"/>
    <s v="Thomas Thornton"/>
    <x v="0"/>
    <x v="0"/>
    <x v="8"/>
    <x v="1"/>
    <x v="9"/>
    <x v="1"/>
    <s v="FUR-CH-10000785"/>
    <x v="0"/>
    <x v="1"/>
    <s v="Global Ergonomic Managers Chair"/>
    <n v="144.78399999999999"/>
    <n v="1"/>
    <n v="0.2"/>
    <n v="10.858800000000002"/>
  </r>
  <r>
    <n v="2934"/>
    <s v="US-2013-169040"/>
    <x v="0"/>
    <x v="409"/>
    <d v="2013-12-13T00:00:00"/>
    <s v="Standard Class"/>
    <s v="GT-14710"/>
    <s v="Greg Tran"/>
    <x v="0"/>
    <x v="0"/>
    <x v="4"/>
    <x v="4"/>
    <x v="59"/>
    <x v="1"/>
    <s v="TEC-PH-10002310"/>
    <x v="2"/>
    <x v="7"/>
    <s v="Plantronics Calisto P620-M USB Wireless Speakerphone System"/>
    <n v="156.79200000000003"/>
    <n v="1"/>
    <n v="0.2"/>
    <n v="13.719300000000004"/>
  </r>
  <r>
    <n v="2935"/>
    <s v="US-2013-169040"/>
    <x v="0"/>
    <x v="409"/>
    <d v="2013-12-13T00:00:00"/>
    <s v="Standard Class"/>
    <s v="GT-14710"/>
    <s v="Greg Tran"/>
    <x v="0"/>
    <x v="0"/>
    <x v="4"/>
    <x v="4"/>
    <x v="59"/>
    <x v="1"/>
    <s v="TEC-PH-10002834"/>
    <x v="2"/>
    <x v="7"/>
    <s v="Google Nexus 5"/>
    <n v="431.97600000000006"/>
    <n v="3"/>
    <n v="0.2"/>
    <n v="26.998499999999993"/>
  </r>
  <r>
    <n v="2936"/>
    <s v="US-2013-169040"/>
    <x v="0"/>
    <x v="409"/>
    <d v="2013-12-13T00:00:00"/>
    <s v="Standard Class"/>
    <s v="GT-14710"/>
    <s v="Greg Tran"/>
    <x v="0"/>
    <x v="0"/>
    <x v="4"/>
    <x v="4"/>
    <x v="59"/>
    <x v="1"/>
    <s v="OFF-EN-10000927"/>
    <x v="1"/>
    <x v="12"/>
    <s v="Jet-Pak Recycled Peel 'N' Seal Padded Mailers"/>
    <n v="35.89"/>
    <n v="1"/>
    <n v="0"/>
    <n v="16.150499999999997"/>
  </r>
  <r>
    <n v="2937"/>
    <s v="US-2013-169040"/>
    <x v="0"/>
    <x v="409"/>
    <d v="2013-12-13T00:00:00"/>
    <s v="Standard Class"/>
    <s v="GT-14710"/>
    <s v="Greg Tran"/>
    <x v="0"/>
    <x v="0"/>
    <x v="4"/>
    <x v="4"/>
    <x v="59"/>
    <x v="1"/>
    <s v="OFF-BI-10001636"/>
    <x v="1"/>
    <x v="8"/>
    <s v="Ibico Plastic and Wire Spiral Binding Combs"/>
    <n v="47.207999999999998"/>
    <n v="7"/>
    <n v="0.2"/>
    <n v="15.342599999999997"/>
  </r>
  <r>
    <n v="2938"/>
    <s v="US-2013-169040"/>
    <x v="0"/>
    <x v="409"/>
    <d v="2013-12-13T00:00:00"/>
    <s v="Standard Class"/>
    <s v="GT-14710"/>
    <s v="Greg Tran"/>
    <x v="0"/>
    <x v="0"/>
    <x v="4"/>
    <x v="4"/>
    <x v="59"/>
    <x v="1"/>
    <s v="OFF-PA-10001736"/>
    <x v="1"/>
    <x v="10"/>
    <s v="Xerox 1880"/>
    <n v="248.07999999999998"/>
    <n v="7"/>
    <n v="0"/>
    <n v="116.59759999999997"/>
  </r>
  <r>
    <n v="2939"/>
    <s v="US-2013-169040"/>
    <x v="0"/>
    <x v="409"/>
    <d v="2013-12-13T00:00:00"/>
    <s v="Standard Class"/>
    <s v="GT-14710"/>
    <s v="Greg Tran"/>
    <x v="0"/>
    <x v="0"/>
    <x v="4"/>
    <x v="4"/>
    <x v="59"/>
    <x v="1"/>
    <s v="OFF-PA-10000482"/>
    <x v="1"/>
    <x v="10"/>
    <s v="Snap-A-Way Black Print Carbonless Ruled Speed Letter, Triplicate"/>
    <n v="189.7"/>
    <n v="5"/>
    <n v="0"/>
    <n v="89.158999999999992"/>
  </r>
  <r>
    <n v="2940"/>
    <s v="US-2013-169040"/>
    <x v="0"/>
    <x v="409"/>
    <d v="2013-12-13T00:00:00"/>
    <s v="Standard Class"/>
    <s v="GT-14710"/>
    <s v="Greg Tran"/>
    <x v="0"/>
    <x v="0"/>
    <x v="4"/>
    <x v="4"/>
    <x v="59"/>
    <x v="1"/>
    <s v="OFF-BI-10001658"/>
    <x v="1"/>
    <x v="8"/>
    <s v="GBC Standard Therm-A-Bind Covers"/>
    <n v="59.808000000000007"/>
    <n v="3"/>
    <n v="0.2"/>
    <n v="19.4376"/>
  </r>
  <r>
    <n v="2941"/>
    <s v="CA-2014-155880"/>
    <x v="3"/>
    <x v="613"/>
    <d v="2014-04-01T00:00:00"/>
    <s v="Standard Class"/>
    <s v="JD-16150"/>
    <s v="Justin Deggeller"/>
    <x v="1"/>
    <x v="0"/>
    <x v="158"/>
    <x v="6"/>
    <x v="201"/>
    <x v="2"/>
    <s v="FUR-CH-10000422"/>
    <x v="0"/>
    <x v="1"/>
    <s v="Global Highback Leather Tilter in Burgundy"/>
    <n v="90.99"/>
    <n v="1"/>
    <n v="0"/>
    <n v="14.558400000000006"/>
  </r>
  <r>
    <n v="2942"/>
    <s v="CA-2014-155880"/>
    <x v="3"/>
    <x v="613"/>
    <d v="2014-04-01T00:00:00"/>
    <s v="Standard Class"/>
    <s v="JD-16150"/>
    <s v="Justin Deggeller"/>
    <x v="1"/>
    <x v="0"/>
    <x v="158"/>
    <x v="6"/>
    <x v="201"/>
    <x v="2"/>
    <s v="FUR-CH-10004675"/>
    <x v="0"/>
    <x v="1"/>
    <s v="Lifetime Advantage Folding Chairs, 4/Carton"/>
    <n v="1526.5600000000002"/>
    <n v="7"/>
    <n v="0"/>
    <n v="427.43679999999995"/>
  </r>
  <r>
    <n v="2943"/>
    <s v="CA-2014-155880"/>
    <x v="3"/>
    <x v="613"/>
    <d v="2014-04-01T00:00:00"/>
    <s v="Standard Class"/>
    <s v="JD-16150"/>
    <s v="Justin Deggeller"/>
    <x v="1"/>
    <x v="0"/>
    <x v="158"/>
    <x v="6"/>
    <x v="201"/>
    <x v="2"/>
    <s v="FUR-CH-10002880"/>
    <x v="0"/>
    <x v="1"/>
    <s v="Global High-Back Leather Tilter, Burgundy"/>
    <n v="368.96999999999997"/>
    <n v="3"/>
    <n v="0"/>
    <n v="40.586699999999979"/>
  </r>
  <r>
    <n v="2944"/>
    <s v="CA-2014-126242"/>
    <x v="3"/>
    <x v="123"/>
    <d v="2014-11-25T00:00:00"/>
    <s v="Standard Class"/>
    <s v="MC-18100"/>
    <s v="Mick Crebagga"/>
    <x v="0"/>
    <x v="0"/>
    <x v="1"/>
    <x v="1"/>
    <x v="13"/>
    <x v="1"/>
    <s v="OFF-ST-10000675"/>
    <x v="1"/>
    <x v="4"/>
    <s v="File Shuttle II and Handi-File, Black"/>
    <n v="305.01"/>
    <n v="9"/>
    <n v="0"/>
    <n v="76.252499999999998"/>
  </r>
  <r>
    <n v="2945"/>
    <s v="CA-2014-126242"/>
    <x v="3"/>
    <x v="123"/>
    <d v="2014-11-25T00:00:00"/>
    <s v="Standard Class"/>
    <s v="MC-18100"/>
    <s v="Mick Crebagga"/>
    <x v="0"/>
    <x v="0"/>
    <x v="1"/>
    <x v="1"/>
    <x v="13"/>
    <x v="1"/>
    <s v="FUR-FU-10002685"/>
    <x v="0"/>
    <x v="5"/>
    <s v="Executive Impressions 13-1/2&quot; Indoor/Outdoor Wall Clock"/>
    <n v="18.7"/>
    <n v="1"/>
    <n v="0"/>
    <n v="7.1059999999999999"/>
  </r>
  <r>
    <n v="2946"/>
    <s v="CA-2013-166443"/>
    <x v="0"/>
    <x v="254"/>
    <d v="2013-11-06T00:00:00"/>
    <s v="First Class"/>
    <s v="LH-17020"/>
    <s v="Lisa Hazard"/>
    <x v="0"/>
    <x v="0"/>
    <x v="8"/>
    <x v="1"/>
    <x v="34"/>
    <x v="1"/>
    <s v="FUR-FU-10004020"/>
    <x v="0"/>
    <x v="5"/>
    <s v="Advantus Panel Wall Acrylic Frame"/>
    <n v="38.29"/>
    <n v="7"/>
    <n v="0"/>
    <n v="16.464700000000001"/>
  </r>
  <r>
    <n v="2947"/>
    <s v="CA-2014-169859"/>
    <x v="3"/>
    <x v="817"/>
    <d v="2014-12-19T00:00:00"/>
    <s v="Standard Class"/>
    <s v="MP-18175"/>
    <s v="Mike Pelletier"/>
    <x v="2"/>
    <x v="0"/>
    <x v="70"/>
    <x v="1"/>
    <x v="142"/>
    <x v="1"/>
    <s v="FUR-FU-10004963"/>
    <x v="0"/>
    <x v="5"/>
    <s v="Eldon 400 Class Desk Accessories, Black Carbon"/>
    <n v="26.25"/>
    <n v="3"/>
    <n v="0"/>
    <n v="11.025000000000002"/>
  </r>
  <r>
    <n v="2948"/>
    <s v="CA-2014-169859"/>
    <x v="3"/>
    <x v="817"/>
    <d v="2014-12-19T00:00:00"/>
    <s v="Standard Class"/>
    <s v="MP-18175"/>
    <s v="Mike Pelletier"/>
    <x v="2"/>
    <x v="0"/>
    <x v="70"/>
    <x v="1"/>
    <x v="142"/>
    <x v="1"/>
    <s v="OFF-BI-10000174"/>
    <x v="1"/>
    <x v="8"/>
    <s v="Wilson Jones Clip &amp; Carry Folder Binder Tool for Ring Binders, Clear"/>
    <n v="64.959999999999994"/>
    <n v="14"/>
    <n v="0.2"/>
    <n v="22.736000000000001"/>
  </r>
  <r>
    <n v="2949"/>
    <s v="CA-2014-169859"/>
    <x v="3"/>
    <x v="817"/>
    <d v="2014-12-19T00:00:00"/>
    <s v="Standard Class"/>
    <s v="MP-18175"/>
    <s v="Mike Pelletier"/>
    <x v="2"/>
    <x v="0"/>
    <x v="70"/>
    <x v="1"/>
    <x v="142"/>
    <x v="1"/>
    <s v="OFF-EN-10000461"/>
    <x v="1"/>
    <x v="12"/>
    <s v="#10- 4 1/8&quot; x 9 1/2&quot; Recycled Envelopes"/>
    <n v="43.7"/>
    <n v="5"/>
    <n v="0"/>
    <n v="20.539000000000001"/>
  </r>
  <r>
    <n v="2950"/>
    <s v="CA-2014-134915"/>
    <x v="3"/>
    <x v="105"/>
    <d v="2014-11-13T00:00:00"/>
    <s v="Same Day"/>
    <s v="EM-14140"/>
    <s v="Eugene Moren"/>
    <x v="2"/>
    <x v="0"/>
    <x v="220"/>
    <x v="16"/>
    <x v="275"/>
    <x v="1"/>
    <s v="TEC-AC-10001266"/>
    <x v="2"/>
    <x v="11"/>
    <s v="Memorex Micro Travel Drive 8 GB"/>
    <n v="41.6"/>
    <n v="4"/>
    <n v="0.2"/>
    <n v="12.999999999999998"/>
  </r>
  <r>
    <n v="2951"/>
    <s v="CA-2014-134915"/>
    <x v="3"/>
    <x v="105"/>
    <d v="2014-11-13T00:00:00"/>
    <s v="Same Day"/>
    <s v="EM-14140"/>
    <s v="Eugene Moren"/>
    <x v="2"/>
    <x v="0"/>
    <x v="220"/>
    <x v="16"/>
    <x v="275"/>
    <x v="1"/>
    <s v="OFF-PA-10002160"/>
    <x v="1"/>
    <x v="10"/>
    <s v="Xerox 1978"/>
    <n v="23.120000000000005"/>
    <n v="5"/>
    <n v="0.2"/>
    <n v="8.3810000000000002"/>
  </r>
  <r>
    <n v="2952"/>
    <s v="CA-2014-134915"/>
    <x v="3"/>
    <x v="105"/>
    <d v="2014-11-13T00:00:00"/>
    <s v="Same Day"/>
    <s v="EM-14140"/>
    <s v="Eugene Moren"/>
    <x v="2"/>
    <x v="0"/>
    <x v="220"/>
    <x v="16"/>
    <x v="275"/>
    <x v="1"/>
    <s v="FUR-CH-10004875"/>
    <x v="0"/>
    <x v="1"/>
    <s v="Harbour Creations 67200 Series Stacking Chairs"/>
    <n v="113.88800000000002"/>
    <n v="2"/>
    <n v="0.2"/>
    <n v="9.9651999999999994"/>
  </r>
  <r>
    <n v="2953"/>
    <s v="CA-2014-134915"/>
    <x v="3"/>
    <x v="105"/>
    <d v="2014-11-13T00:00:00"/>
    <s v="Same Day"/>
    <s v="EM-14140"/>
    <s v="Eugene Moren"/>
    <x v="2"/>
    <x v="0"/>
    <x v="220"/>
    <x v="16"/>
    <x v="275"/>
    <x v="1"/>
    <s v="FUR-FU-10000305"/>
    <x v="0"/>
    <x v="5"/>
    <s v="Tenex V2T-RE Standard Weight Series Chair Mat, 45&quot; x 53&quot;, Lip 25&quot; x 12&quot;"/>
    <n v="113.56800000000001"/>
    <n v="2"/>
    <n v="0.2"/>
    <n v="-5.6784000000000034"/>
  </r>
  <r>
    <n v="2954"/>
    <s v="CA-2014-134915"/>
    <x v="3"/>
    <x v="105"/>
    <d v="2014-11-13T00:00:00"/>
    <s v="Same Day"/>
    <s v="EM-14140"/>
    <s v="Eugene Moren"/>
    <x v="2"/>
    <x v="0"/>
    <x v="220"/>
    <x v="16"/>
    <x v="275"/>
    <x v="1"/>
    <s v="TEC-PH-10000347"/>
    <x v="2"/>
    <x v="7"/>
    <s v="Cush Cases Heavy Duty Rugged Cover Case for Samsung Galaxy S5 - Purple"/>
    <n v="7.9200000000000008"/>
    <n v="2"/>
    <n v="0.2"/>
    <n v="0.69299999999999984"/>
  </r>
  <r>
    <n v="2955"/>
    <s v="CA-2014-134915"/>
    <x v="3"/>
    <x v="105"/>
    <d v="2014-11-13T00:00:00"/>
    <s v="Same Day"/>
    <s v="EM-14140"/>
    <s v="Eugene Moren"/>
    <x v="2"/>
    <x v="0"/>
    <x v="220"/>
    <x v="16"/>
    <x v="275"/>
    <x v="1"/>
    <s v="TEC-PH-10001459"/>
    <x v="2"/>
    <x v="7"/>
    <s v="Samsung Galaxy Mega 6.3"/>
    <n v="671.98400000000004"/>
    <n v="2"/>
    <n v="0.2"/>
    <n v="50.398800000000023"/>
  </r>
  <r>
    <n v="2956"/>
    <s v="CA-2013-153353"/>
    <x v="0"/>
    <x v="298"/>
    <d v="2013-08-25T00:00:00"/>
    <s v="Standard Class"/>
    <s v="GG-14650"/>
    <s v="Greg Guthrie"/>
    <x v="1"/>
    <x v="0"/>
    <x v="20"/>
    <x v="15"/>
    <x v="45"/>
    <x v="3"/>
    <s v="TEC-PH-10000439"/>
    <x v="2"/>
    <x v="7"/>
    <s v="GE DSL Phone Line Filter"/>
    <n v="39.99"/>
    <n v="1"/>
    <n v="0"/>
    <n v="11.597099999999998"/>
  </r>
  <r>
    <n v="2957"/>
    <s v="CA-2014-123638"/>
    <x v="3"/>
    <x v="818"/>
    <d v="2014-07-05T00:00:00"/>
    <s v="Standard Class"/>
    <s v="MA-17995"/>
    <s v="Michelle Arnett"/>
    <x v="2"/>
    <x v="0"/>
    <x v="232"/>
    <x v="15"/>
    <x v="289"/>
    <x v="3"/>
    <s v="FUR-CH-10002647"/>
    <x v="0"/>
    <x v="1"/>
    <s v="Situations Contoured Folding Chairs, 4/Set"/>
    <n v="191.64600000000002"/>
    <n v="3"/>
    <n v="0.1"/>
    <n v="31.94100000000001"/>
  </r>
  <r>
    <n v="2958"/>
    <s v="CA-2014-168900"/>
    <x v="3"/>
    <x v="464"/>
    <d v="2014-05-10T00:00:00"/>
    <s v="Standard Class"/>
    <s v="SH-20395"/>
    <s v="Shahid Hopkins"/>
    <x v="0"/>
    <x v="0"/>
    <x v="24"/>
    <x v="24"/>
    <x v="157"/>
    <x v="3"/>
    <s v="OFF-BI-10003910"/>
    <x v="1"/>
    <x v="8"/>
    <s v="DXL Angle-View Binders with Locking Rings by Samsill"/>
    <n v="2.3130000000000002"/>
    <n v="1"/>
    <n v="0.7"/>
    <n v="-1.9274999999999993"/>
  </r>
  <r>
    <n v="2959"/>
    <s v="CA-2012-158456"/>
    <x v="1"/>
    <x v="100"/>
    <d v="2012-12-29T00:00:00"/>
    <s v="Standard Class"/>
    <s v="KT-16465"/>
    <s v="Kean Takahito"/>
    <x v="0"/>
    <x v="0"/>
    <x v="1"/>
    <x v="1"/>
    <x v="3"/>
    <x v="1"/>
    <s v="OFF-BI-10001097"/>
    <x v="1"/>
    <x v="8"/>
    <s v="Avery Hole Reinforcements"/>
    <n v="19.936000000000003"/>
    <n v="4"/>
    <n v="0.2"/>
    <n v="7.2267999999999999"/>
  </r>
  <r>
    <n v="2960"/>
    <s v="CA-2012-158456"/>
    <x v="1"/>
    <x v="100"/>
    <d v="2012-12-29T00:00:00"/>
    <s v="Standard Class"/>
    <s v="KT-16465"/>
    <s v="Kean Takahito"/>
    <x v="0"/>
    <x v="0"/>
    <x v="1"/>
    <x v="1"/>
    <x v="3"/>
    <x v="1"/>
    <s v="OFF-FA-10004854"/>
    <x v="1"/>
    <x v="13"/>
    <s v="Vinyl Coated Wire Paper Clips in Organizer Box, 800/Box"/>
    <n v="45.92"/>
    <n v="4"/>
    <n v="0"/>
    <n v="21.5824"/>
  </r>
  <r>
    <n v="2961"/>
    <s v="CA-2014-143665"/>
    <x v="3"/>
    <x v="466"/>
    <d v="2014-05-02T00:00:00"/>
    <s v="Standard Class"/>
    <s v="PO-19180"/>
    <s v="Philisse Overcash"/>
    <x v="2"/>
    <x v="0"/>
    <x v="4"/>
    <x v="4"/>
    <x v="60"/>
    <x v="1"/>
    <s v="OFF-PA-10003673"/>
    <x v="1"/>
    <x v="10"/>
    <s v="Strathmore Photo Mount Cards"/>
    <n v="20.34"/>
    <n v="3"/>
    <n v="0"/>
    <n v="9.3563999999999989"/>
  </r>
  <r>
    <n v="2962"/>
    <s v="CA-2014-143665"/>
    <x v="3"/>
    <x v="466"/>
    <d v="2014-05-02T00:00:00"/>
    <s v="Standard Class"/>
    <s v="PO-19180"/>
    <s v="Philisse Overcash"/>
    <x v="2"/>
    <x v="0"/>
    <x v="4"/>
    <x v="4"/>
    <x v="60"/>
    <x v="1"/>
    <s v="OFF-LA-10002034"/>
    <x v="1"/>
    <x v="2"/>
    <s v="Avery 478"/>
    <n v="39.28"/>
    <n v="8"/>
    <n v="0"/>
    <n v="19.247199999999999"/>
  </r>
  <r>
    <n v="2963"/>
    <s v="CA-2014-137428"/>
    <x v="3"/>
    <x v="819"/>
    <d v="2014-12-22T00:00:00"/>
    <s v="Second Class"/>
    <s v="AY-10555"/>
    <s v="Andy Yotov"/>
    <x v="1"/>
    <x v="0"/>
    <x v="147"/>
    <x v="1"/>
    <x v="218"/>
    <x v="1"/>
    <s v="FUR-CH-10002774"/>
    <x v="0"/>
    <x v="1"/>
    <s v="Global Deluxe Stacking Chair, Gray"/>
    <n v="81.567999999999998"/>
    <n v="2"/>
    <n v="0.2"/>
    <n v="9.1763999999999974"/>
  </r>
  <r>
    <n v="2964"/>
    <s v="CA-2014-137428"/>
    <x v="3"/>
    <x v="819"/>
    <d v="2014-12-22T00:00:00"/>
    <s v="Second Class"/>
    <s v="AY-10555"/>
    <s v="Andy Yotov"/>
    <x v="1"/>
    <x v="0"/>
    <x v="147"/>
    <x v="1"/>
    <x v="218"/>
    <x v="1"/>
    <s v="FUR-CH-10003817"/>
    <x v="0"/>
    <x v="1"/>
    <s v="Global Value Steno Chair, Gray"/>
    <n v="97.184000000000012"/>
    <n v="2"/>
    <n v="0.2"/>
    <n v="6.0740000000000016"/>
  </r>
  <r>
    <n v="2965"/>
    <s v="CA-2014-137428"/>
    <x v="3"/>
    <x v="819"/>
    <d v="2014-12-22T00:00:00"/>
    <s v="Second Class"/>
    <s v="AY-10555"/>
    <s v="Andy Yotov"/>
    <x v="1"/>
    <x v="0"/>
    <x v="147"/>
    <x v="1"/>
    <x v="218"/>
    <x v="1"/>
    <s v="OFF-BI-10002949"/>
    <x v="1"/>
    <x v="8"/>
    <s v="Prestige Round Ring Binders"/>
    <n v="24.320000000000004"/>
    <n v="5"/>
    <n v="0.2"/>
    <n v="8.2079999999999984"/>
  </r>
  <r>
    <n v="2966"/>
    <s v="CA-2014-137428"/>
    <x v="3"/>
    <x v="819"/>
    <d v="2014-12-22T00:00:00"/>
    <s v="Second Class"/>
    <s v="AY-10555"/>
    <s v="Andy Yotov"/>
    <x v="1"/>
    <x v="0"/>
    <x v="147"/>
    <x v="1"/>
    <x v="218"/>
    <x v="1"/>
    <s v="FUR-FU-10002445"/>
    <x v="0"/>
    <x v="5"/>
    <s v="DAX Two-Tone Rosewood/Black Document Frame, Desktop, 5 x 7"/>
    <n v="18.96"/>
    <n v="2"/>
    <n v="0"/>
    <n v="7.5840000000000014"/>
  </r>
  <r>
    <n v="2967"/>
    <s v="CA-2011-162866"/>
    <x v="2"/>
    <x v="422"/>
    <d v="2011-12-31T00:00:00"/>
    <s v="Standard Class"/>
    <s v="Co-12640"/>
    <s v="Corey-Lock"/>
    <x v="0"/>
    <x v="0"/>
    <x v="242"/>
    <x v="10"/>
    <x v="300"/>
    <x v="2"/>
    <s v="FUR-FU-10001473"/>
    <x v="0"/>
    <x v="5"/>
    <s v="DAX Wood Document Frame"/>
    <n v="32.952000000000005"/>
    <n v="6"/>
    <n v="0.6"/>
    <n v="-19.771199999999997"/>
  </r>
  <r>
    <n v="2968"/>
    <s v="CA-2011-162866"/>
    <x v="2"/>
    <x v="422"/>
    <d v="2011-12-31T00:00:00"/>
    <s v="Standard Class"/>
    <s v="Co-12640"/>
    <s v="Corey-Lock"/>
    <x v="0"/>
    <x v="0"/>
    <x v="242"/>
    <x v="10"/>
    <x v="300"/>
    <x v="2"/>
    <s v="OFF-ST-10002562"/>
    <x v="1"/>
    <x v="4"/>
    <s v="Staples"/>
    <n v="30.016000000000005"/>
    <n v="4"/>
    <n v="0.2"/>
    <n v="3.0015999999999998"/>
  </r>
  <r>
    <n v="2969"/>
    <s v="CA-2014-167941"/>
    <x v="3"/>
    <x v="44"/>
    <d v="2014-11-10T00:00:00"/>
    <s v="Second Class"/>
    <s v="JF-15565"/>
    <s v="Jill Fjeld"/>
    <x v="0"/>
    <x v="0"/>
    <x v="115"/>
    <x v="3"/>
    <x v="305"/>
    <x v="0"/>
    <s v="OFF-AP-10002118"/>
    <x v="1"/>
    <x v="9"/>
    <s v="1.7 Cubic Foot Compact &quot;Cube&quot; Office Refrigerators"/>
    <n v="499.58400000000006"/>
    <n v="3"/>
    <n v="0.2"/>
    <n v="43.713600000000014"/>
  </r>
  <r>
    <n v="2970"/>
    <s v="CA-2014-167941"/>
    <x v="3"/>
    <x v="44"/>
    <d v="2014-11-10T00:00:00"/>
    <s v="Second Class"/>
    <s v="JF-15565"/>
    <s v="Jill Fjeld"/>
    <x v="0"/>
    <x v="0"/>
    <x v="115"/>
    <x v="3"/>
    <x v="305"/>
    <x v="0"/>
    <s v="OFF-PA-10001800"/>
    <x v="1"/>
    <x v="10"/>
    <s v="Xerox 220"/>
    <n v="31.104000000000006"/>
    <n v="6"/>
    <n v="0.2"/>
    <n v="10.8864"/>
  </r>
  <r>
    <n v="2971"/>
    <s v="CA-2014-167941"/>
    <x v="3"/>
    <x v="44"/>
    <d v="2014-11-10T00:00:00"/>
    <s v="Second Class"/>
    <s v="JF-15565"/>
    <s v="Jill Fjeld"/>
    <x v="0"/>
    <x v="0"/>
    <x v="115"/>
    <x v="3"/>
    <x v="305"/>
    <x v="0"/>
    <s v="OFF-BI-10002827"/>
    <x v="1"/>
    <x v="8"/>
    <s v="Avery Durable Poly Binders"/>
    <n v="13.272000000000002"/>
    <n v="8"/>
    <n v="0.7"/>
    <n v="-10.617599999999999"/>
  </r>
  <r>
    <n v="2972"/>
    <s v="CA-2014-167941"/>
    <x v="3"/>
    <x v="44"/>
    <d v="2014-11-10T00:00:00"/>
    <s v="Second Class"/>
    <s v="JF-15565"/>
    <s v="Jill Fjeld"/>
    <x v="0"/>
    <x v="0"/>
    <x v="115"/>
    <x v="3"/>
    <x v="305"/>
    <x v="0"/>
    <s v="FUR-FU-10004671"/>
    <x v="0"/>
    <x v="5"/>
    <s v="Executive Impressions 12&quot; Wall Clock"/>
    <n v="28.272000000000006"/>
    <n v="2"/>
    <n v="0.2"/>
    <n v="6.3612000000000002"/>
  </r>
  <r>
    <n v="2973"/>
    <s v="CA-2014-167941"/>
    <x v="3"/>
    <x v="44"/>
    <d v="2014-11-10T00:00:00"/>
    <s v="Second Class"/>
    <s v="JF-15565"/>
    <s v="Jill Fjeld"/>
    <x v="0"/>
    <x v="0"/>
    <x v="115"/>
    <x v="3"/>
    <x v="305"/>
    <x v="0"/>
    <s v="OFF-ST-10000736"/>
    <x v="1"/>
    <x v="4"/>
    <s v="Carina Double Wide Media Storage Towers in Natural &amp; Black"/>
    <n v="259.13600000000002"/>
    <n v="4"/>
    <n v="0.2"/>
    <n v="-51.827200000000019"/>
  </r>
  <r>
    <n v="2974"/>
    <s v="CA-2014-111808"/>
    <x v="3"/>
    <x v="819"/>
    <d v="2014-12-21T00:00:00"/>
    <s v="Standard Class"/>
    <s v="AR-10510"/>
    <s v="Andrew Roberts"/>
    <x v="0"/>
    <x v="0"/>
    <x v="251"/>
    <x v="26"/>
    <x v="311"/>
    <x v="2"/>
    <s v="OFF-BI-10004656"/>
    <x v="1"/>
    <x v="8"/>
    <s v="Peel &amp; Stick Add-On Corner Pockets"/>
    <n v="10.8"/>
    <n v="5"/>
    <n v="0"/>
    <n v="5.1839999999999993"/>
  </r>
  <r>
    <n v="2975"/>
    <s v="CA-2012-137512"/>
    <x v="1"/>
    <x v="820"/>
    <d v="2012-05-12T00:00:00"/>
    <s v="Standard Class"/>
    <s v="AG-10675"/>
    <s v="Anna Gayman"/>
    <x v="0"/>
    <x v="0"/>
    <x v="235"/>
    <x v="5"/>
    <x v="292"/>
    <x v="2"/>
    <s v="FUR-TA-10001095"/>
    <x v="0"/>
    <x v="3"/>
    <s v="Chromcraft Round Conference Tables"/>
    <n v="244.00599999999997"/>
    <n v="2"/>
    <n v="0.3"/>
    <n v="-31.372200000000007"/>
  </r>
  <r>
    <n v="2976"/>
    <s v="CA-2012-137512"/>
    <x v="1"/>
    <x v="820"/>
    <d v="2012-05-12T00:00:00"/>
    <s v="Standard Class"/>
    <s v="AG-10675"/>
    <s v="Anna Gayman"/>
    <x v="0"/>
    <x v="0"/>
    <x v="235"/>
    <x v="5"/>
    <x v="292"/>
    <x v="2"/>
    <s v="OFF-PA-10000213"/>
    <x v="1"/>
    <x v="10"/>
    <s v="Xerox 198"/>
    <n v="15.936000000000002"/>
    <n v="4"/>
    <n v="0.2"/>
    <n v="5.378400000000001"/>
  </r>
  <r>
    <n v="2977"/>
    <s v="CA-2014-139773"/>
    <x v="3"/>
    <x v="769"/>
    <d v="2014-12-05T00:00:00"/>
    <s v="Same Day"/>
    <s v="DV-13045"/>
    <s v="Darrin Van Huff"/>
    <x v="1"/>
    <x v="0"/>
    <x v="10"/>
    <x v="9"/>
    <x v="105"/>
    <x v="3"/>
    <s v="FUR-CH-10001797"/>
    <x v="0"/>
    <x v="1"/>
    <s v="Safco Chair Connectors, 6/Carton"/>
    <n v="188.55199999999996"/>
    <n v="7"/>
    <n v="0.3"/>
    <n v="-2.693600000000032"/>
  </r>
  <r>
    <n v="2978"/>
    <s v="CA-2014-134607"/>
    <x v="3"/>
    <x v="621"/>
    <d v="2014-10-09T00:00:00"/>
    <s v="Second Class"/>
    <s v="HL-15040"/>
    <s v="Hunter Lopez"/>
    <x v="0"/>
    <x v="0"/>
    <x v="30"/>
    <x v="15"/>
    <x v="144"/>
    <x v="3"/>
    <s v="OFF-ST-10002214"/>
    <x v="1"/>
    <x v="4"/>
    <s v="X-Rack File for Hanging Folders"/>
    <n v="22.58"/>
    <n v="2"/>
    <n v="0"/>
    <n v="5.8707999999999991"/>
  </r>
  <r>
    <n v="2979"/>
    <s v="CA-2011-109232"/>
    <x v="2"/>
    <x v="286"/>
    <d v="2011-01-17T00:00:00"/>
    <s v="Second Class"/>
    <s v="ND-18370"/>
    <s v="Natalie DeCherney"/>
    <x v="0"/>
    <x v="0"/>
    <x v="340"/>
    <x v="20"/>
    <x v="421"/>
    <x v="0"/>
    <s v="FUR-CH-10000422"/>
    <x v="0"/>
    <x v="1"/>
    <s v="Global Highback Leather Tilter in Burgundy"/>
    <n v="545.93999999999994"/>
    <n v="6"/>
    <n v="0"/>
    <n v="87.350400000000036"/>
  </r>
  <r>
    <n v="2980"/>
    <s v="CA-2012-139850"/>
    <x v="1"/>
    <x v="821"/>
    <d v="2012-06-17T00:00:00"/>
    <s v="Standard Class"/>
    <s v="GB-14575"/>
    <s v="Giulietta Baptist"/>
    <x v="0"/>
    <x v="0"/>
    <x v="10"/>
    <x v="9"/>
    <x v="63"/>
    <x v="3"/>
    <s v="OFF-PA-10003848"/>
    <x v="1"/>
    <x v="10"/>
    <s v="Xerox 1997"/>
    <n v="20.736000000000004"/>
    <n v="4"/>
    <n v="0.2"/>
    <n v="7.2576000000000001"/>
  </r>
  <r>
    <n v="2981"/>
    <s v="CA-2012-139850"/>
    <x v="1"/>
    <x v="821"/>
    <d v="2012-06-17T00:00:00"/>
    <s v="Standard Class"/>
    <s v="GB-14575"/>
    <s v="Giulietta Baptist"/>
    <x v="0"/>
    <x v="0"/>
    <x v="10"/>
    <x v="9"/>
    <x v="63"/>
    <x v="3"/>
    <s v="FUR-FU-10003623"/>
    <x v="0"/>
    <x v="5"/>
    <s v="DataProducts Ampli Magnifier Task Lamp, Black,"/>
    <n v="43.295999999999999"/>
    <n v="2"/>
    <n v="0.2"/>
    <n v="4.3295999999999975"/>
  </r>
  <r>
    <n v="2982"/>
    <s v="CA-2011-131310"/>
    <x v="2"/>
    <x v="136"/>
    <d v="2011-07-18T00:00:00"/>
    <s v="Standard Class"/>
    <s v="CL-12565"/>
    <s v="Clay Ludtke"/>
    <x v="0"/>
    <x v="0"/>
    <x v="4"/>
    <x v="4"/>
    <x v="60"/>
    <x v="1"/>
    <s v="FUR-CH-10001797"/>
    <x v="0"/>
    <x v="1"/>
    <s v="Safco Chair Connectors, 6/Carton"/>
    <n v="123.136"/>
    <n v="4"/>
    <n v="0.2"/>
    <n v="13.852799999999981"/>
  </r>
  <r>
    <n v="2983"/>
    <s v="CA-2011-131310"/>
    <x v="2"/>
    <x v="136"/>
    <d v="2011-07-18T00:00:00"/>
    <s v="Standard Class"/>
    <s v="CL-12565"/>
    <s v="Clay Ludtke"/>
    <x v="0"/>
    <x v="0"/>
    <x v="4"/>
    <x v="4"/>
    <x v="60"/>
    <x v="1"/>
    <s v="OFF-BI-10003094"/>
    <x v="1"/>
    <x v="8"/>
    <s v="Self-Adhesive Ring Binder Labels"/>
    <n v="11.264000000000001"/>
    <n v="4"/>
    <n v="0.2"/>
    <n v="3.8015999999999992"/>
  </r>
  <r>
    <n v="2984"/>
    <s v="US-2011-112872"/>
    <x v="2"/>
    <x v="776"/>
    <d v="2011-12-11T00:00:00"/>
    <s v="Second Class"/>
    <s v="RC-19960"/>
    <s v="Ryan Crowe"/>
    <x v="0"/>
    <x v="0"/>
    <x v="24"/>
    <x v="21"/>
    <x v="329"/>
    <x v="1"/>
    <s v="OFF-ST-10002205"/>
    <x v="1"/>
    <x v="4"/>
    <s v="File Shuttle I and Handi-File"/>
    <n v="53.424000000000007"/>
    <n v="3"/>
    <n v="0.2"/>
    <n v="4.6746000000000016"/>
  </r>
  <r>
    <n v="2985"/>
    <s v="US-2011-112872"/>
    <x v="2"/>
    <x v="776"/>
    <d v="2011-12-11T00:00:00"/>
    <s v="Second Class"/>
    <s v="RC-19960"/>
    <s v="Ryan Crowe"/>
    <x v="0"/>
    <x v="0"/>
    <x v="24"/>
    <x v="21"/>
    <x v="329"/>
    <x v="1"/>
    <s v="FUR-TA-10003238"/>
    <x v="0"/>
    <x v="3"/>
    <s v="Chromcraft Bull-Nose Wood 48&quot; x 96&quot; Rectangular Conference Tables"/>
    <n v="275.49"/>
    <n v="1"/>
    <n v="0.5"/>
    <n v="-170.80380000000002"/>
  </r>
  <r>
    <n v="2986"/>
    <s v="CA-2013-139269"/>
    <x v="0"/>
    <x v="822"/>
    <d v="2013-05-31T00:00:00"/>
    <s v="Standard Class"/>
    <s v="JB-16045"/>
    <s v="Julia Barnett"/>
    <x v="2"/>
    <x v="0"/>
    <x v="38"/>
    <x v="32"/>
    <x v="112"/>
    <x v="0"/>
    <s v="FUR-FU-10000755"/>
    <x v="0"/>
    <x v="5"/>
    <s v="Eldon Expressions Mahogany Wood Desk Collection"/>
    <n v="24.96"/>
    <n v="4"/>
    <n v="0"/>
    <n v="6.240000000000002"/>
  </r>
  <r>
    <n v="2987"/>
    <s v="CA-2013-139269"/>
    <x v="0"/>
    <x v="822"/>
    <d v="2013-05-31T00:00:00"/>
    <s v="Standard Class"/>
    <s v="JB-16045"/>
    <s v="Julia Barnett"/>
    <x v="2"/>
    <x v="0"/>
    <x v="38"/>
    <x v="32"/>
    <x v="112"/>
    <x v="0"/>
    <s v="OFF-PA-10002893"/>
    <x v="1"/>
    <x v="10"/>
    <s v="Wirebound Service Call Books, 5 1/2&quot; x 4&quot;"/>
    <n v="19.36"/>
    <n v="2"/>
    <n v="0"/>
    <n v="9.2927999999999997"/>
  </r>
  <r>
    <n v="2988"/>
    <s v="CA-2013-139269"/>
    <x v="0"/>
    <x v="822"/>
    <d v="2013-05-31T00:00:00"/>
    <s v="Standard Class"/>
    <s v="JB-16045"/>
    <s v="Julia Barnett"/>
    <x v="2"/>
    <x v="0"/>
    <x v="38"/>
    <x v="32"/>
    <x v="112"/>
    <x v="0"/>
    <s v="OFF-ST-10000689"/>
    <x v="1"/>
    <x v="4"/>
    <s v="Fellowes Strictly Business Drawer File, Letter/Legal Size"/>
    <n v="1267.6499999999999"/>
    <n v="9"/>
    <n v="0"/>
    <n v="152.11799999999999"/>
  </r>
  <r>
    <n v="2989"/>
    <s v="CA-2013-139010"/>
    <x v="0"/>
    <x v="823"/>
    <d v="2013-02-26T00:00:00"/>
    <s v="Second Class"/>
    <s v="MC-17635"/>
    <s v="Matthew Clasen"/>
    <x v="1"/>
    <x v="0"/>
    <x v="1"/>
    <x v="1"/>
    <x v="3"/>
    <x v="1"/>
    <s v="TEC-AC-10004227"/>
    <x v="2"/>
    <x v="11"/>
    <s v="SanDisk Ultra 16 GB MicroSDHC Class 10 Memory Card"/>
    <n v="12.99"/>
    <n v="1"/>
    <n v="0"/>
    <n v="0.77939999999999898"/>
  </r>
  <r>
    <n v="2990"/>
    <s v="CA-2013-139010"/>
    <x v="0"/>
    <x v="823"/>
    <d v="2013-02-26T00:00:00"/>
    <s v="Second Class"/>
    <s v="MC-17635"/>
    <s v="Matthew Clasen"/>
    <x v="1"/>
    <x v="0"/>
    <x v="1"/>
    <x v="1"/>
    <x v="3"/>
    <x v="1"/>
    <s v="OFF-BI-10000174"/>
    <x v="1"/>
    <x v="8"/>
    <s v="Wilson Jones Clip &amp; Carry Folder Binder Tool for Ring Binders, Clear"/>
    <n v="18.559999999999999"/>
    <n v="4"/>
    <n v="0.2"/>
    <n v="6.4959999999999996"/>
  </r>
  <r>
    <n v="2991"/>
    <s v="CA-2013-139010"/>
    <x v="0"/>
    <x v="823"/>
    <d v="2013-02-26T00:00:00"/>
    <s v="Second Class"/>
    <s v="MC-17635"/>
    <s v="Matthew Clasen"/>
    <x v="1"/>
    <x v="0"/>
    <x v="1"/>
    <x v="1"/>
    <x v="3"/>
    <x v="1"/>
    <s v="OFF-ST-10001809"/>
    <x v="1"/>
    <x v="4"/>
    <s v="Fellowes Officeware Wire Shelving"/>
    <n v="449.15"/>
    <n v="5"/>
    <n v="0"/>
    <n v="8.9829999999999899"/>
  </r>
  <r>
    <n v="2992"/>
    <s v="CA-2013-139010"/>
    <x v="0"/>
    <x v="823"/>
    <d v="2013-02-26T00:00:00"/>
    <s v="Second Class"/>
    <s v="MC-17635"/>
    <s v="Matthew Clasen"/>
    <x v="1"/>
    <x v="0"/>
    <x v="1"/>
    <x v="1"/>
    <x v="3"/>
    <x v="1"/>
    <s v="OFF-BI-10002309"/>
    <x v="1"/>
    <x v="8"/>
    <s v="Avery Heavy-Duty EZD  Binder With Locking Rings"/>
    <n v="31.248000000000005"/>
    <n v="7"/>
    <n v="0.2"/>
    <n v="10.936799999999998"/>
  </r>
  <r>
    <n v="2993"/>
    <s v="CA-2013-134376"/>
    <x v="0"/>
    <x v="824"/>
    <d v="2013-10-07T00:00:00"/>
    <s v="Standard Class"/>
    <s v="TT-21265"/>
    <s v="Tim Taslimi"/>
    <x v="1"/>
    <x v="0"/>
    <x v="20"/>
    <x v="15"/>
    <x v="23"/>
    <x v="3"/>
    <s v="OFF-AP-10004532"/>
    <x v="1"/>
    <x v="9"/>
    <s v="Kensington 6 Outlet Guardian Standard Surge Protector"/>
    <n v="61.44"/>
    <n v="3"/>
    <n v="0"/>
    <n v="16.588799999999999"/>
  </r>
  <r>
    <n v="2994"/>
    <s v="CA-2014-147291"/>
    <x v="3"/>
    <x v="825"/>
    <d v="2014-03-18T00:00:00"/>
    <s v="Standard Class"/>
    <s v="MJ-17740"/>
    <s v="Max Jones"/>
    <x v="0"/>
    <x v="0"/>
    <x v="66"/>
    <x v="12"/>
    <x v="83"/>
    <x v="2"/>
    <s v="OFF-BI-10003091"/>
    <x v="1"/>
    <x v="8"/>
    <s v="GBC DocuBind TL200 Manual Binding Machine"/>
    <n v="895.92"/>
    <n v="4"/>
    <n v="0"/>
    <n v="421.08239999999995"/>
  </r>
  <r>
    <n v="2995"/>
    <s v="CA-2013-112893"/>
    <x v="0"/>
    <x v="369"/>
    <d v="2013-09-14T00:00:00"/>
    <s v="Second Class"/>
    <s v="AT-10735"/>
    <s v="Annie Thurman"/>
    <x v="0"/>
    <x v="0"/>
    <x v="280"/>
    <x v="1"/>
    <x v="351"/>
    <x v="1"/>
    <s v="OFF-BI-10004654"/>
    <x v="1"/>
    <x v="8"/>
    <s v="VariCap6 Expandable Binder"/>
    <n v="55.360000000000007"/>
    <n v="4"/>
    <n v="0.2"/>
    <n v="18.683999999999997"/>
  </r>
  <r>
    <n v="2996"/>
    <s v="US-2011-150532"/>
    <x v="2"/>
    <x v="686"/>
    <d v="2011-07-21T00:00:00"/>
    <s v="Standard Class"/>
    <s v="PB-19150"/>
    <s v="Philip Brown"/>
    <x v="0"/>
    <x v="0"/>
    <x v="42"/>
    <x v="16"/>
    <x v="51"/>
    <x v="1"/>
    <s v="OFF-ST-10000760"/>
    <x v="1"/>
    <x v="4"/>
    <s v="Eldon Fold 'N Roll Cart System"/>
    <n v="55.92"/>
    <n v="5"/>
    <n v="0.2"/>
    <n v="6.2910000000000004"/>
  </r>
  <r>
    <n v="2997"/>
    <s v="CA-2011-138317"/>
    <x v="2"/>
    <x v="261"/>
    <d v="2011-06-25T00:00:00"/>
    <s v="Standard Class"/>
    <s v="NW-18400"/>
    <s v="Natalie Webber"/>
    <x v="0"/>
    <x v="0"/>
    <x v="10"/>
    <x v="9"/>
    <x v="74"/>
    <x v="3"/>
    <s v="OFF-EN-10001539"/>
    <x v="1"/>
    <x v="12"/>
    <s v="Staples"/>
    <n v="24.896000000000001"/>
    <n v="4"/>
    <n v="0.2"/>
    <n v="8.4024000000000001"/>
  </r>
  <r>
    <n v="2998"/>
    <s v="CA-2011-138317"/>
    <x v="2"/>
    <x v="261"/>
    <d v="2011-06-25T00:00:00"/>
    <s v="Standard Class"/>
    <s v="NW-18400"/>
    <s v="Natalie Webber"/>
    <x v="0"/>
    <x v="0"/>
    <x v="10"/>
    <x v="9"/>
    <x v="74"/>
    <x v="3"/>
    <s v="FUR-FU-10000550"/>
    <x v="0"/>
    <x v="5"/>
    <s v="Stacking Trays by OIC"/>
    <n v="3.9840000000000004"/>
    <n v="1"/>
    <n v="0.2"/>
    <n v="0.64739999999999964"/>
  </r>
  <r>
    <n v="2999"/>
    <s v="CA-2011-138317"/>
    <x v="2"/>
    <x v="261"/>
    <d v="2011-06-25T00:00:00"/>
    <s v="Standard Class"/>
    <s v="NW-18400"/>
    <s v="Natalie Webber"/>
    <x v="0"/>
    <x v="0"/>
    <x v="10"/>
    <x v="9"/>
    <x v="74"/>
    <x v="3"/>
    <s v="TEC-AC-10003628"/>
    <x v="2"/>
    <x v="11"/>
    <s v="Logitech 910-002974 M325 Wireless Mouse for Web Scrolling"/>
    <n v="95.968000000000004"/>
    <n v="4"/>
    <n v="0.2"/>
    <n v="28.790400000000009"/>
  </r>
  <r>
    <n v="3000"/>
    <s v="CA-2011-138317"/>
    <x v="2"/>
    <x v="261"/>
    <d v="2011-06-25T00:00:00"/>
    <s v="Standard Class"/>
    <s v="NW-18400"/>
    <s v="Natalie Webber"/>
    <x v="0"/>
    <x v="0"/>
    <x v="10"/>
    <x v="9"/>
    <x v="74"/>
    <x v="3"/>
    <s v="TEC-MA-10004521"/>
    <x v="2"/>
    <x v="15"/>
    <s v="Epson Perfection V600 Photo Scanner"/>
    <n v="206.99100000000004"/>
    <n v="3"/>
    <n v="0.7"/>
    <n v="-172.49250000000001"/>
  </r>
  <r>
    <n v="3001"/>
    <s v="CA-2011-138317"/>
    <x v="2"/>
    <x v="261"/>
    <d v="2011-06-25T00:00:00"/>
    <s v="Standard Class"/>
    <s v="NW-18400"/>
    <s v="Natalie Webber"/>
    <x v="0"/>
    <x v="0"/>
    <x v="10"/>
    <x v="9"/>
    <x v="74"/>
    <x v="3"/>
    <s v="OFF-AP-10003860"/>
    <x v="1"/>
    <x v="9"/>
    <s v="Fellowes Advanced 8 Outlet Surge Suppressor with Phone/Fax Protection"/>
    <n v="44.416000000000004"/>
    <n v="2"/>
    <n v="0.2"/>
    <n v="3.8864000000000001"/>
  </r>
  <r>
    <n v="3002"/>
    <s v="CA-2011-138317"/>
    <x v="2"/>
    <x v="261"/>
    <d v="2011-06-25T00:00:00"/>
    <s v="Standard Class"/>
    <s v="NW-18400"/>
    <s v="Natalie Webber"/>
    <x v="0"/>
    <x v="0"/>
    <x v="10"/>
    <x v="9"/>
    <x v="74"/>
    <x v="3"/>
    <s v="OFF-BI-10000069"/>
    <x v="1"/>
    <x v="8"/>
    <s v="GBC Prepunched Paper, 19-Hole, for Binding Systems, 24-lb"/>
    <n v="9.006000000000002"/>
    <n v="2"/>
    <n v="0.7"/>
    <n v="-7.2048000000000023"/>
  </r>
  <r>
    <n v="3003"/>
    <s v="CA-2012-130610"/>
    <x v="1"/>
    <x v="761"/>
    <d v="2012-07-10T00:00:00"/>
    <s v="Standard Class"/>
    <s v="VP-21730"/>
    <s v="Victor Preis"/>
    <x v="2"/>
    <x v="0"/>
    <x v="341"/>
    <x v="12"/>
    <x v="422"/>
    <x v="2"/>
    <s v="OFF-BI-10003655"/>
    <x v="1"/>
    <x v="8"/>
    <s v="Durable Pressboard Binders"/>
    <n v="19"/>
    <n v="5"/>
    <n v="0"/>
    <n v="8.93"/>
  </r>
  <r>
    <n v="3004"/>
    <s v="CA-2014-104381"/>
    <x v="3"/>
    <x v="819"/>
    <d v="2014-12-24T00:00:00"/>
    <s v="Standard Class"/>
    <s v="RD-19810"/>
    <s v="Ross DeVincentis"/>
    <x v="2"/>
    <x v="0"/>
    <x v="30"/>
    <x v="15"/>
    <x v="144"/>
    <x v="3"/>
    <s v="OFF-BI-10001628"/>
    <x v="1"/>
    <x v="8"/>
    <s v="Acco Data Flex Cable Posts For Top &amp; Bottom Load Binders, 6&quot; Capacity"/>
    <n v="33.375999999999998"/>
    <n v="4"/>
    <n v="0.2"/>
    <n v="10.429999999999998"/>
  </r>
  <r>
    <n v="3005"/>
    <s v="CA-2013-131499"/>
    <x v="0"/>
    <x v="162"/>
    <d v="2013-09-11T00:00:00"/>
    <s v="First Class"/>
    <s v="MG-17875"/>
    <s v="Michael Grace"/>
    <x v="2"/>
    <x v="0"/>
    <x v="20"/>
    <x v="15"/>
    <x v="164"/>
    <x v="3"/>
    <s v="OFF-AP-10003779"/>
    <x v="1"/>
    <x v="9"/>
    <s v="Kensington 7 Outlet MasterPiece Power Center with Fax/Phone Line Protection"/>
    <n v="207.48"/>
    <n v="1"/>
    <n v="0"/>
    <n v="62.243999999999971"/>
  </r>
  <r>
    <n v="3006"/>
    <s v="CA-2011-148761"/>
    <x v="2"/>
    <x v="826"/>
    <d v="2011-05-21T00:00:00"/>
    <s v="Standard Class"/>
    <s v="PA-19060"/>
    <s v="Pete Armstrong"/>
    <x v="2"/>
    <x v="0"/>
    <x v="342"/>
    <x v="6"/>
    <x v="423"/>
    <x v="2"/>
    <s v="OFF-BI-10000666"/>
    <x v="1"/>
    <x v="8"/>
    <s v="Surelock Post Binders"/>
    <n v="91.679999999999993"/>
    <n v="3"/>
    <n v="0"/>
    <n v="45.839999999999996"/>
  </r>
  <r>
    <n v="3007"/>
    <s v="CA-2014-116519"/>
    <x v="3"/>
    <x v="119"/>
    <d v="2014-10-16T00:00:00"/>
    <s v="First Class"/>
    <s v="CR-12730"/>
    <s v="Craig Reiter"/>
    <x v="0"/>
    <x v="0"/>
    <x v="20"/>
    <x v="15"/>
    <x v="29"/>
    <x v="3"/>
    <s v="OFF-AP-10000828"/>
    <x v="1"/>
    <x v="9"/>
    <s v="Avanti 4.4 Cu. Ft. Refrigerator"/>
    <n v="904.9"/>
    <n v="5"/>
    <n v="0"/>
    <n v="253.37199999999996"/>
  </r>
  <r>
    <n v="3008"/>
    <s v="CA-2011-130729"/>
    <x v="2"/>
    <x v="745"/>
    <d v="2011-10-29T00:00:00"/>
    <s v="Standard Class"/>
    <s v="AA-10375"/>
    <s v="Allen Armold"/>
    <x v="0"/>
    <x v="0"/>
    <x v="277"/>
    <x v="1"/>
    <x v="348"/>
    <x v="1"/>
    <s v="OFF-BI-10002706"/>
    <x v="1"/>
    <x v="8"/>
    <s v="Avery Premier Heavy-Duty Binder with Round Locking Rings"/>
    <n v="34.271999999999998"/>
    <n v="3"/>
    <n v="0.2"/>
    <n v="11.138399999999999"/>
  </r>
  <r>
    <n v="3009"/>
    <s v="CA-2013-124772"/>
    <x v="0"/>
    <x v="5"/>
    <d v="2013-12-07T00:00:00"/>
    <s v="First Class"/>
    <s v="JG-15160"/>
    <s v="James Galang"/>
    <x v="0"/>
    <x v="0"/>
    <x v="208"/>
    <x v="0"/>
    <x v="262"/>
    <x v="0"/>
    <s v="FUR-FU-10004748"/>
    <x v="0"/>
    <x v="5"/>
    <s v="Howard Miller 16&quot; Diameter Gallery Wall Clock"/>
    <n v="191.82"/>
    <n v="3"/>
    <n v="0"/>
    <n v="74.809799999999996"/>
  </r>
  <r>
    <n v="3010"/>
    <s v="CA-2013-115525"/>
    <x v="0"/>
    <x v="197"/>
    <d v="2013-07-30T00:00:00"/>
    <s v="Standard Class"/>
    <s v="RR-19525"/>
    <s v="Rick Reed"/>
    <x v="1"/>
    <x v="0"/>
    <x v="167"/>
    <x v="24"/>
    <x v="213"/>
    <x v="3"/>
    <s v="OFF-AP-10000026"/>
    <x v="1"/>
    <x v="9"/>
    <s v="Tripp Lite Isotel 6 Outlet Surge Protector with Fax/Modem Protection"/>
    <n v="243.88000000000002"/>
    <n v="5"/>
    <n v="0.2"/>
    <n v="27.43649999999996"/>
  </r>
  <r>
    <n v="3011"/>
    <s v="CA-2014-134845"/>
    <x v="3"/>
    <x v="827"/>
    <d v="2014-04-24T00:00:00"/>
    <s v="Standard Class"/>
    <s v="SR-20425"/>
    <s v="Sharelle Roach"/>
    <x v="2"/>
    <x v="0"/>
    <x v="103"/>
    <x v="22"/>
    <x v="127"/>
    <x v="1"/>
    <s v="OFF-BI-10000773"/>
    <x v="1"/>
    <x v="8"/>
    <s v="Insertable Tab Post Binder Dividers"/>
    <n v="12.030000000000001"/>
    <n v="5"/>
    <n v="0.7"/>
    <n v="-9.222999999999999"/>
  </r>
  <r>
    <n v="3012"/>
    <s v="CA-2014-134845"/>
    <x v="3"/>
    <x v="827"/>
    <d v="2014-04-24T00:00:00"/>
    <s v="Standard Class"/>
    <s v="SR-20425"/>
    <s v="Sharelle Roach"/>
    <x v="2"/>
    <x v="0"/>
    <x v="103"/>
    <x v="22"/>
    <x v="127"/>
    <x v="1"/>
    <s v="TEC-MA-10000822"/>
    <x v="2"/>
    <x v="15"/>
    <s v="Lexmark MX611dhe Monochrome Laser Printer"/>
    <n v="2549.9850000000006"/>
    <n v="5"/>
    <n v="0.7"/>
    <n v="-3399.9800000000009"/>
  </r>
  <r>
    <n v="3013"/>
    <s v="CA-2014-134845"/>
    <x v="3"/>
    <x v="827"/>
    <d v="2014-04-24T00:00:00"/>
    <s v="Standard Class"/>
    <s v="SR-20425"/>
    <s v="Sharelle Roach"/>
    <x v="2"/>
    <x v="0"/>
    <x v="103"/>
    <x v="22"/>
    <x v="127"/>
    <x v="1"/>
    <s v="OFF-BI-10001543"/>
    <x v="1"/>
    <x v="8"/>
    <s v="GBC VeloBinder Manual Binding System"/>
    <n v="21.594000000000005"/>
    <n v="2"/>
    <n v="0.7"/>
    <n v="-15.835599999999999"/>
  </r>
  <r>
    <n v="3014"/>
    <s v="CA-2014-134845"/>
    <x v="3"/>
    <x v="827"/>
    <d v="2014-04-24T00:00:00"/>
    <s v="Standard Class"/>
    <s v="SR-20425"/>
    <s v="Sharelle Roach"/>
    <x v="2"/>
    <x v="0"/>
    <x v="103"/>
    <x v="22"/>
    <x v="127"/>
    <x v="1"/>
    <s v="OFF-BI-10003355"/>
    <x v="1"/>
    <x v="8"/>
    <s v="Cardinal Holdit Business Card Pockets"/>
    <n v="8.9640000000000022"/>
    <n v="6"/>
    <n v="0.7"/>
    <n v="-6.573599999999999"/>
  </r>
  <r>
    <n v="3015"/>
    <s v="CA-2014-134845"/>
    <x v="3"/>
    <x v="827"/>
    <d v="2014-04-24T00:00:00"/>
    <s v="Standard Class"/>
    <s v="SR-20425"/>
    <s v="Sharelle Roach"/>
    <x v="2"/>
    <x v="0"/>
    <x v="103"/>
    <x v="22"/>
    <x v="127"/>
    <x v="1"/>
    <s v="OFF-PA-10002005"/>
    <x v="1"/>
    <x v="10"/>
    <s v="Xerox 225"/>
    <n v="20.736000000000004"/>
    <n v="4"/>
    <n v="0.2"/>
    <n v="7.2576000000000001"/>
  </r>
  <r>
    <n v="3016"/>
    <s v="US-2012-138919"/>
    <x v="1"/>
    <x v="14"/>
    <d v="2012-09-21T00:00:00"/>
    <s v="Standard Class"/>
    <s v="LS-16975"/>
    <s v="Lindsay Shagiari"/>
    <x v="2"/>
    <x v="0"/>
    <x v="20"/>
    <x v="15"/>
    <x v="45"/>
    <x v="3"/>
    <s v="FUR-TA-10004154"/>
    <x v="0"/>
    <x v="3"/>
    <s v="Riverside Furniture Oval Coffee Table, Oval End Table, End Table with Drawer"/>
    <n v="344.22"/>
    <n v="2"/>
    <n v="0.4"/>
    <n v="-103.26600000000002"/>
  </r>
  <r>
    <n v="3017"/>
    <s v="US-2013-160528"/>
    <x v="0"/>
    <x v="828"/>
    <d v="2013-08-31T00:00:00"/>
    <s v="Standard Class"/>
    <s v="MH-18115"/>
    <s v="Mick Hernandez"/>
    <x v="2"/>
    <x v="0"/>
    <x v="343"/>
    <x v="5"/>
    <x v="424"/>
    <x v="2"/>
    <s v="OFF-ST-10002743"/>
    <x v="1"/>
    <x v="4"/>
    <s v="SAFCO Boltless Steel Shelving"/>
    <n v="727.29600000000005"/>
    <n v="8"/>
    <n v="0.2"/>
    <n v="-172.73280000000005"/>
  </r>
  <r>
    <n v="3018"/>
    <s v="US-2013-160528"/>
    <x v="0"/>
    <x v="828"/>
    <d v="2013-08-31T00:00:00"/>
    <s v="Standard Class"/>
    <s v="MH-18115"/>
    <s v="Mick Hernandez"/>
    <x v="2"/>
    <x v="0"/>
    <x v="343"/>
    <x v="5"/>
    <x v="424"/>
    <x v="2"/>
    <s v="FUR-FU-10004973"/>
    <x v="0"/>
    <x v="5"/>
    <s v="Flat Face Poster Frame"/>
    <n v="22.608000000000001"/>
    <n v="3"/>
    <n v="0.6"/>
    <n v="-10.173599999999997"/>
  </r>
  <r>
    <n v="3019"/>
    <s v="US-2013-160528"/>
    <x v="0"/>
    <x v="828"/>
    <d v="2013-08-31T00:00:00"/>
    <s v="Standard Class"/>
    <s v="MH-18115"/>
    <s v="Mick Hernandez"/>
    <x v="2"/>
    <x v="0"/>
    <x v="343"/>
    <x v="5"/>
    <x v="424"/>
    <x v="2"/>
    <s v="TEC-AC-10002842"/>
    <x v="2"/>
    <x v="11"/>
    <s v="WD My Passport Ultra 2TB Portable External Hard Drive"/>
    <n v="666.4"/>
    <n v="7"/>
    <n v="0.2"/>
    <n v="-33.319999999999965"/>
  </r>
  <r>
    <n v="3020"/>
    <s v="CA-2012-123568"/>
    <x v="1"/>
    <x v="627"/>
    <d v="2012-11-14T00:00:00"/>
    <s v="Standard Class"/>
    <s v="SC-20095"/>
    <s v="Sanjit Chand"/>
    <x v="0"/>
    <x v="0"/>
    <x v="7"/>
    <x v="7"/>
    <x v="8"/>
    <x v="1"/>
    <s v="OFF-FA-10002701"/>
    <x v="1"/>
    <x v="13"/>
    <s v="Alliance Rubber Bands"/>
    <n v="5.04"/>
    <n v="3"/>
    <n v="0"/>
    <n v="0.20159999999999978"/>
  </r>
  <r>
    <n v="3021"/>
    <s v="CA-2012-123568"/>
    <x v="1"/>
    <x v="627"/>
    <d v="2012-11-14T00:00:00"/>
    <s v="Standard Class"/>
    <s v="SC-20095"/>
    <s v="Sanjit Chand"/>
    <x v="0"/>
    <x v="0"/>
    <x v="7"/>
    <x v="7"/>
    <x v="8"/>
    <x v="1"/>
    <s v="OFF-PA-10001125"/>
    <x v="1"/>
    <x v="10"/>
    <s v="Xerox 1988"/>
    <n v="92.94"/>
    <n v="3"/>
    <n v="0"/>
    <n v="41.822999999999993"/>
  </r>
  <r>
    <n v="3022"/>
    <s v="CA-2012-123568"/>
    <x v="1"/>
    <x v="627"/>
    <d v="2012-11-14T00:00:00"/>
    <s v="Standard Class"/>
    <s v="SC-20095"/>
    <s v="Sanjit Chand"/>
    <x v="0"/>
    <x v="0"/>
    <x v="7"/>
    <x v="7"/>
    <x v="8"/>
    <x v="1"/>
    <s v="FUR-FU-10004090"/>
    <x v="0"/>
    <x v="5"/>
    <s v="Executive Impressions 14&quot; Contract Wall Clock"/>
    <n v="66.69"/>
    <n v="3"/>
    <n v="0"/>
    <n v="22.007699999999996"/>
  </r>
  <r>
    <n v="3023"/>
    <s v="CA-2012-123568"/>
    <x v="1"/>
    <x v="627"/>
    <d v="2012-11-14T00:00:00"/>
    <s v="Standard Class"/>
    <s v="SC-20095"/>
    <s v="Sanjit Chand"/>
    <x v="0"/>
    <x v="0"/>
    <x v="7"/>
    <x v="7"/>
    <x v="8"/>
    <x v="1"/>
    <s v="OFF-BI-10001510"/>
    <x v="1"/>
    <x v="8"/>
    <s v="Deluxe Heavy-Duty Vinyl Round Ring Binder"/>
    <n v="91.68"/>
    <n v="5"/>
    <n v="0.2"/>
    <n v="28.65"/>
  </r>
  <r>
    <n v="3024"/>
    <s v="CA-2014-124674"/>
    <x v="3"/>
    <x v="701"/>
    <d v="2014-11-24T00:00:00"/>
    <s v="Standard Class"/>
    <s v="JB-16000"/>
    <s v="Joy Bell-"/>
    <x v="0"/>
    <x v="0"/>
    <x v="180"/>
    <x v="5"/>
    <x v="230"/>
    <x v="2"/>
    <s v="FUR-BO-10002202"/>
    <x v="0"/>
    <x v="0"/>
    <s v="Atlantic Metals Mobile 2-Shelf Bookcases, Custom Colors"/>
    <n v="327.73279999999994"/>
    <n v="2"/>
    <n v="0.32"/>
    <n v="-14.458800000000025"/>
  </r>
  <r>
    <n v="3025"/>
    <s v="CA-2012-164441"/>
    <x v="1"/>
    <x v="627"/>
    <d v="2012-11-13T00:00:00"/>
    <s v="Standard Class"/>
    <s v="AC-10450"/>
    <s v="Amy Cox"/>
    <x v="0"/>
    <x v="0"/>
    <x v="20"/>
    <x v="15"/>
    <x v="164"/>
    <x v="3"/>
    <s v="OFF-BI-10001922"/>
    <x v="1"/>
    <x v="8"/>
    <s v="Storex Dura Pro Binders"/>
    <n v="52.272000000000006"/>
    <n v="11"/>
    <n v="0.2"/>
    <n v="17.641799999999996"/>
  </r>
  <r>
    <n v="3026"/>
    <s v="CA-2012-164441"/>
    <x v="1"/>
    <x v="627"/>
    <d v="2012-11-13T00:00:00"/>
    <s v="Standard Class"/>
    <s v="AC-10450"/>
    <s v="Amy Cox"/>
    <x v="0"/>
    <x v="0"/>
    <x v="20"/>
    <x v="15"/>
    <x v="164"/>
    <x v="3"/>
    <s v="OFF-PA-10001667"/>
    <x v="1"/>
    <x v="10"/>
    <s v="Great White Multi-Use Recycled Paper (20Lb. and 84 Bright)"/>
    <n v="17.940000000000001"/>
    <n v="3"/>
    <n v="0"/>
    <n v="8.0730000000000004"/>
  </r>
  <r>
    <n v="3027"/>
    <s v="CA-2014-169054"/>
    <x v="3"/>
    <x v="300"/>
    <d v="2014-04-27T00:00:00"/>
    <s v="Standard Class"/>
    <s v="MO-17800"/>
    <s v="Meg O'Connel"/>
    <x v="2"/>
    <x v="0"/>
    <x v="10"/>
    <x v="9"/>
    <x v="11"/>
    <x v="3"/>
    <s v="FUR-FU-10001488"/>
    <x v="0"/>
    <x v="5"/>
    <s v="Tenex 46&quot; x 60&quot; Computer Anti-Static Chairmat, Rectangular Shaped"/>
    <n v="254.35200000000003"/>
    <n v="3"/>
    <n v="0.2"/>
    <n v="0"/>
  </r>
  <r>
    <n v="3028"/>
    <s v="CA-2011-106719"/>
    <x v="2"/>
    <x v="829"/>
    <d v="2011-08-24T00:00:00"/>
    <s v="Same Day"/>
    <s v="RB-19645"/>
    <s v="Robert Barroso"/>
    <x v="1"/>
    <x v="0"/>
    <x v="344"/>
    <x v="37"/>
    <x v="425"/>
    <x v="1"/>
    <s v="OFF-BI-10002799"/>
    <x v="1"/>
    <x v="8"/>
    <s v="SlimView Poly Binder, 3/8&quot;"/>
    <n v="8.2880000000000003"/>
    <n v="2"/>
    <n v="0.2"/>
    <n v="2.6935999999999991"/>
  </r>
  <r>
    <n v="3029"/>
    <s v="CA-2014-116855"/>
    <x v="3"/>
    <x v="94"/>
    <d v="2014-12-22T00:00:00"/>
    <s v="Standard Class"/>
    <s v="AI-10855"/>
    <s v="Arianne Irving"/>
    <x v="0"/>
    <x v="0"/>
    <x v="269"/>
    <x v="17"/>
    <x v="336"/>
    <x v="0"/>
    <s v="FUR-CH-10003846"/>
    <x v="0"/>
    <x v="1"/>
    <s v="Hon Valutask Swivel Chairs"/>
    <n v="504.90000000000003"/>
    <n v="5"/>
    <n v="0"/>
    <n v="80.78400000000002"/>
  </r>
  <r>
    <n v="3030"/>
    <s v="US-2013-164189"/>
    <x v="0"/>
    <x v="830"/>
    <d v="2013-03-29T00:00:00"/>
    <s v="Standard Class"/>
    <s v="DR-12880"/>
    <s v="Dan Reichenbach"/>
    <x v="1"/>
    <x v="0"/>
    <x v="345"/>
    <x v="21"/>
    <x v="426"/>
    <x v="1"/>
    <s v="TEC-PH-10003691"/>
    <x v="2"/>
    <x v="7"/>
    <s v="BlackBerry Q10"/>
    <n v="403.16800000000001"/>
    <n v="4"/>
    <n v="0.2"/>
    <n v="25.198000000000008"/>
  </r>
  <r>
    <n v="3031"/>
    <s v="CA-2012-168480"/>
    <x v="1"/>
    <x v="481"/>
    <d v="2012-09-27T00:00:00"/>
    <s v="Standard Class"/>
    <s v="DM-12955"/>
    <s v="Dario Medina"/>
    <x v="1"/>
    <x v="0"/>
    <x v="291"/>
    <x v="12"/>
    <x v="366"/>
    <x v="2"/>
    <s v="FUR-BO-10000468"/>
    <x v="0"/>
    <x v="0"/>
    <s v="O'Sullivan 2-Shelf Heavy-Duty Bookcases"/>
    <n v="194.32"/>
    <n v="4"/>
    <n v="0"/>
    <n v="31.091200000000015"/>
  </r>
  <r>
    <n v="3032"/>
    <s v="CA-2012-168480"/>
    <x v="1"/>
    <x v="481"/>
    <d v="2012-09-27T00:00:00"/>
    <s v="Standard Class"/>
    <s v="DM-12955"/>
    <s v="Dario Medina"/>
    <x v="1"/>
    <x v="0"/>
    <x v="291"/>
    <x v="12"/>
    <x v="366"/>
    <x v="2"/>
    <s v="OFF-AR-10001044"/>
    <x v="1"/>
    <x v="6"/>
    <s v="BOSTON Ranger #55 Pencil Sharpener, Black"/>
    <n v="25.99"/>
    <n v="1"/>
    <n v="0"/>
    <n v="7.5370999999999988"/>
  </r>
  <r>
    <n v="3033"/>
    <s v="US-2013-114293"/>
    <x v="0"/>
    <x v="831"/>
    <d v="2013-11-27T00:00:00"/>
    <s v="Standard Class"/>
    <s v="JH-16180"/>
    <s v="Justin Hirsh"/>
    <x v="0"/>
    <x v="0"/>
    <x v="345"/>
    <x v="21"/>
    <x v="426"/>
    <x v="1"/>
    <s v="FUR-CH-10003833"/>
    <x v="0"/>
    <x v="1"/>
    <s v="Novimex Fabric Task Chair"/>
    <n v="195.136"/>
    <n v="4"/>
    <n v="0.2"/>
    <n v="-12.196000000000005"/>
  </r>
  <r>
    <n v="3034"/>
    <s v="CA-2014-134173"/>
    <x v="3"/>
    <x v="118"/>
    <d v="2014-09-22T00:00:00"/>
    <s v="Standard Class"/>
    <s v="AB-10060"/>
    <s v="Adam Bellavance"/>
    <x v="2"/>
    <x v="0"/>
    <x v="10"/>
    <x v="9"/>
    <x v="105"/>
    <x v="3"/>
    <s v="OFF-PA-10004355"/>
    <x v="1"/>
    <x v="10"/>
    <s v="Xerox 231"/>
    <n v="20.736000000000004"/>
    <n v="4"/>
    <n v="0.2"/>
    <n v="7.2576000000000001"/>
  </r>
  <r>
    <n v="3035"/>
    <s v="US-2012-123960"/>
    <x v="1"/>
    <x v="832"/>
    <d v="2012-06-16T00:00:00"/>
    <s v="Standard Class"/>
    <s v="BD-11605"/>
    <s v="Brian Dahlen"/>
    <x v="0"/>
    <x v="0"/>
    <x v="53"/>
    <x v="28"/>
    <x v="68"/>
    <x v="0"/>
    <s v="TEC-AC-10003038"/>
    <x v="2"/>
    <x v="11"/>
    <s v="Kingston Digital DataTraveler 16GB USB 2.0"/>
    <n v="53.699999999999996"/>
    <n v="6"/>
    <n v="0"/>
    <n v="10.202999999999994"/>
  </r>
  <r>
    <n v="3036"/>
    <s v="US-2012-123960"/>
    <x v="1"/>
    <x v="832"/>
    <d v="2012-06-16T00:00:00"/>
    <s v="Standard Class"/>
    <s v="BD-11605"/>
    <s v="Brian Dahlen"/>
    <x v="0"/>
    <x v="0"/>
    <x v="53"/>
    <x v="28"/>
    <x v="68"/>
    <x v="0"/>
    <s v="OFF-BI-10002799"/>
    <x v="1"/>
    <x v="8"/>
    <s v="SlimView Poly Binder, 3/8&quot;"/>
    <n v="36.26"/>
    <n v="7"/>
    <n v="0"/>
    <n v="16.679599999999997"/>
  </r>
  <r>
    <n v="3037"/>
    <s v="US-2012-123960"/>
    <x v="1"/>
    <x v="832"/>
    <d v="2012-06-16T00:00:00"/>
    <s v="Standard Class"/>
    <s v="BD-11605"/>
    <s v="Brian Dahlen"/>
    <x v="0"/>
    <x v="0"/>
    <x v="53"/>
    <x v="28"/>
    <x v="68"/>
    <x v="0"/>
    <s v="OFF-AR-10003582"/>
    <x v="1"/>
    <x v="6"/>
    <s v="Boston Electric Pencil Sharpener, Model 1818, Charcoal Black"/>
    <n v="56.3"/>
    <n v="2"/>
    <n v="0"/>
    <n v="15.764000000000003"/>
  </r>
  <r>
    <n v="3038"/>
    <s v="US-2012-123960"/>
    <x v="1"/>
    <x v="832"/>
    <d v="2012-06-16T00:00:00"/>
    <s v="Standard Class"/>
    <s v="BD-11605"/>
    <s v="Brian Dahlen"/>
    <x v="0"/>
    <x v="0"/>
    <x v="53"/>
    <x v="28"/>
    <x v="68"/>
    <x v="0"/>
    <s v="OFF-PA-10004451"/>
    <x v="1"/>
    <x v="10"/>
    <s v="Xerox 222"/>
    <n v="32.400000000000006"/>
    <n v="5"/>
    <n v="0"/>
    <n v="15.552000000000001"/>
  </r>
  <r>
    <n v="3039"/>
    <s v="US-2012-123960"/>
    <x v="1"/>
    <x v="832"/>
    <d v="2012-06-16T00:00:00"/>
    <s v="Standard Class"/>
    <s v="BD-11605"/>
    <s v="Brian Dahlen"/>
    <x v="0"/>
    <x v="0"/>
    <x v="53"/>
    <x v="28"/>
    <x v="68"/>
    <x v="0"/>
    <s v="FUR-FU-10004666"/>
    <x v="0"/>
    <x v="5"/>
    <s v="DAX Clear Channel Poster Frame"/>
    <n v="29.16"/>
    <n v="2"/>
    <n v="0"/>
    <n v="10.789200000000001"/>
  </r>
  <r>
    <n v="3040"/>
    <s v="CA-2014-101749"/>
    <x v="3"/>
    <x v="621"/>
    <d v="2014-10-09T00:00:00"/>
    <s v="Standard Class"/>
    <s v="AS-10045"/>
    <s v="Aaron Smayling"/>
    <x v="1"/>
    <x v="0"/>
    <x v="45"/>
    <x v="1"/>
    <x v="5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x v="0"/>
    <x v="346"/>
    <x v="18"/>
    <x v="427"/>
    <x v="0"/>
    <s v="FUR-FU-10004270"/>
    <x v="0"/>
    <x v="5"/>
    <s v="Eldon Image Series Desk Accessories, Burgundy"/>
    <n v="16.72"/>
    <n v="5"/>
    <n v="0.2"/>
    <n v="3.3439999999999994"/>
  </r>
  <r>
    <n v="3042"/>
    <s v="CA-2014-149559"/>
    <x v="3"/>
    <x v="220"/>
    <d v="2014-09-13T00:00:00"/>
    <s v="Same Day"/>
    <s v="KF-16285"/>
    <s v="Karen Ferguson"/>
    <x v="2"/>
    <x v="0"/>
    <x v="85"/>
    <x v="1"/>
    <x v="106"/>
    <x v="1"/>
    <s v="OFF-PA-10003172"/>
    <x v="1"/>
    <x v="10"/>
    <s v="Xerox 1996"/>
    <n v="12.96"/>
    <n v="2"/>
    <n v="0"/>
    <n v="6.2208000000000006"/>
  </r>
  <r>
    <n v="3043"/>
    <s v="CA-2014-149559"/>
    <x v="3"/>
    <x v="220"/>
    <d v="2014-09-13T00:00:00"/>
    <s v="Same Day"/>
    <s v="KF-16285"/>
    <s v="Karen Ferguson"/>
    <x v="2"/>
    <x v="0"/>
    <x v="85"/>
    <x v="1"/>
    <x v="106"/>
    <x v="1"/>
    <s v="OFF-EN-10002312"/>
    <x v="1"/>
    <x v="12"/>
    <s v="#10 Self-Seal White Envelopes"/>
    <n v="22.18"/>
    <n v="2"/>
    <n v="0"/>
    <n v="10.8682"/>
  </r>
  <r>
    <n v="3044"/>
    <s v="CA-2014-149559"/>
    <x v="3"/>
    <x v="220"/>
    <d v="2014-09-13T00:00:00"/>
    <s v="Same Day"/>
    <s v="KF-16285"/>
    <s v="Karen Ferguson"/>
    <x v="2"/>
    <x v="0"/>
    <x v="85"/>
    <x v="1"/>
    <x v="106"/>
    <x v="1"/>
    <s v="FUR-CH-10002320"/>
    <x v="0"/>
    <x v="1"/>
    <s v="Hon Pagoda Stacking Chairs"/>
    <n v="2054.2720000000004"/>
    <n v="8"/>
    <n v="0.2"/>
    <n v="256.78399999999976"/>
  </r>
  <r>
    <n v="3045"/>
    <s v="CA-2012-135174"/>
    <x v="1"/>
    <x v="28"/>
    <d v="2012-05-02T00:00:00"/>
    <s v="Second Class"/>
    <s v="BP-11230"/>
    <s v="Benjamin Patterson"/>
    <x v="0"/>
    <x v="0"/>
    <x v="21"/>
    <x v="24"/>
    <x v="411"/>
    <x v="3"/>
    <s v="TEC-PH-10001530"/>
    <x v="2"/>
    <x v="7"/>
    <s v="Cisco Unified IP Phone 7945G VoIP phone"/>
    <n v="1022.97"/>
    <n v="5"/>
    <n v="0.4"/>
    <n v="-255.74250000000001"/>
  </r>
  <r>
    <n v="3046"/>
    <s v="CA-2014-125290"/>
    <x v="3"/>
    <x v="44"/>
    <d v="2014-11-11T00:00:00"/>
    <s v="Second Class"/>
    <s v="CC-12430"/>
    <s v="Chuck Clark"/>
    <x v="2"/>
    <x v="0"/>
    <x v="31"/>
    <x v="11"/>
    <x v="39"/>
    <x v="2"/>
    <s v="OFF-AR-10001216"/>
    <x v="1"/>
    <x v="6"/>
    <s v="Newell 339"/>
    <n v="13.899999999999999"/>
    <n v="5"/>
    <n v="0"/>
    <n v="3.6139999999999994"/>
  </r>
  <r>
    <n v="3047"/>
    <s v="CA-2014-125290"/>
    <x v="3"/>
    <x v="44"/>
    <d v="2014-11-11T00:00:00"/>
    <s v="Second Class"/>
    <s v="CC-12430"/>
    <s v="Chuck Clark"/>
    <x v="2"/>
    <x v="0"/>
    <x v="31"/>
    <x v="11"/>
    <x v="39"/>
    <x v="2"/>
    <s v="OFF-PA-10003127"/>
    <x v="1"/>
    <x v="10"/>
    <s v="Staples"/>
    <n v="26.38"/>
    <n v="1"/>
    <n v="0"/>
    <n v="12.134799999999998"/>
  </r>
  <r>
    <n v="3048"/>
    <s v="CA-2011-137351"/>
    <x v="2"/>
    <x v="587"/>
    <d v="2011-10-04T00:00:00"/>
    <s v="Standard Class"/>
    <s v="DB-13615"/>
    <s v="Doug Bickford"/>
    <x v="0"/>
    <x v="0"/>
    <x v="4"/>
    <x v="4"/>
    <x v="59"/>
    <x v="1"/>
    <s v="OFF-BI-10003910"/>
    <x v="1"/>
    <x v="8"/>
    <s v="DXL Angle-View Binders with Locking Rings by Samsill"/>
    <n v="43.176000000000002"/>
    <n v="7"/>
    <n v="0.2"/>
    <n v="13.4925"/>
  </r>
  <r>
    <n v="3049"/>
    <s v="CA-2014-121419"/>
    <x v="3"/>
    <x v="459"/>
    <d v="2014-04-05T00:00:00"/>
    <s v="First Class"/>
    <s v="TC-21475"/>
    <s v="Tony Chapman"/>
    <x v="2"/>
    <x v="0"/>
    <x v="38"/>
    <x v="32"/>
    <x v="112"/>
    <x v="0"/>
    <s v="FUR-TA-10004534"/>
    <x v="0"/>
    <x v="3"/>
    <s v="Bevis 44 x 96 Conference Tables"/>
    <n v="411.8"/>
    <n v="2"/>
    <n v="0"/>
    <n v="70.005999999999972"/>
  </r>
  <r>
    <n v="3050"/>
    <s v="CA-2014-121419"/>
    <x v="3"/>
    <x v="459"/>
    <d v="2014-04-05T00:00:00"/>
    <s v="First Class"/>
    <s v="TC-21475"/>
    <s v="Tony Chapman"/>
    <x v="2"/>
    <x v="0"/>
    <x v="38"/>
    <x v="32"/>
    <x v="112"/>
    <x v="0"/>
    <s v="TEC-AC-10000892"/>
    <x v="2"/>
    <x v="11"/>
    <s v="NETGEAR N750 Dual Band Wi-Fi Gigabit Router"/>
    <n v="360"/>
    <n v="4"/>
    <n v="0"/>
    <n v="129.6"/>
  </r>
  <r>
    <n v="3051"/>
    <s v="US-2014-148054"/>
    <x v="3"/>
    <x v="833"/>
    <d v="2014-10-12T00:00:00"/>
    <s v="Standard Class"/>
    <s v="NZ-18565"/>
    <s v="Nick Zandusky"/>
    <x v="2"/>
    <x v="0"/>
    <x v="347"/>
    <x v="45"/>
    <x v="428"/>
    <x v="1"/>
    <s v="FUR-FU-10003247"/>
    <x v="0"/>
    <x v="5"/>
    <s v="36X48 HARDFLOOR CHAIRMAT"/>
    <n v="41.96"/>
    <n v="2"/>
    <n v="0"/>
    <n v="2.9371999999999971"/>
  </r>
  <r>
    <n v="3052"/>
    <s v="US-2014-148054"/>
    <x v="3"/>
    <x v="833"/>
    <d v="2014-10-12T00:00:00"/>
    <s v="Standard Class"/>
    <s v="NZ-18565"/>
    <s v="Nick Zandusky"/>
    <x v="2"/>
    <x v="0"/>
    <x v="347"/>
    <x v="45"/>
    <x v="428"/>
    <x v="1"/>
    <s v="OFF-AP-10004336"/>
    <x v="1"/>
    <x v="9"/>
    <s v="Conquest 14 Commercial Heavy-Duty Upright Vacuum, Collection System, Accessory Kit"/>
    <n v="227.84"/>
    <n v="4"/>
    <n v="0"/>
    <n v="66.073599999999971"/>
  </r>
  <r>
    <n v="3053"/>
    <s v="US-2014-148054"/>
    <x v="3"/>
    <x v="833"/>
    <d v="2014-10-12T00:00:00"/>
    <s v="Standard Class"/>
    <s v="NZ-18565"/>
    <s v="Nick Zandusky"/>
    <x v="2"/>
    <x v="0"/>
    <x v="347"/>
    <x v="45"/>
    <x v="428"/>
    <x v="1"/>
    <s v="OFF-PA-10001295"/>
    <x v="1"/>
    <x v="10"/>
    <s v="Computer Printout Paper with Letter-Trim Perforations"/>
    <n v="37.94"/>
    <n v="2"/>
    <n v="0"/>
    <n v="18.211199999999998"/>
  </r>
  <r>
    <n v="3054"/>
    <s v="CA-2013-128517"/>
    <x v="0"/>
    <x v="526"/>
    <d v="2013-04-15T00:00:00"/>
    <s v="Second Class"/>
    <s v="SW-20350"/>
    <s v="Sean Wendt"/>
    <x v="2"/>
    <x v="0"/>
    <x v="66"/>
    <x v="12"/>
    <x v="83"/>
    <x v="2"/>
    <s v="TEC-PH-10002555"/>
    <x v="2"/>
    <x v="7"/>
    <s v="Nortel Meridian M5316 Digital phone"/>
    <n v="517.9"/>
    <n v="2"/>
    <n v="0"/>
    <n v="134.654"/>
  </r>
  <r>
    <n v="3055"/>
    <s v="CA-2013-128517"/>
    <x v="0"/>
    <x v="526"/>
    <d v="2013-04-15T00:00:00"/>
    <s v="Second Class"/>
    <s v="SW-20350"/>
    <s v="Sean Wendt"/>
    <x v="2"/>
    <x v="0"/>
    <x v="66"/>
    <x v="12"/>
    <x v="83"/>
    <x v="2"/>
    <s v="OFF-BI-10000831"/>
    <x v="1"/>
    <x v="8"/>
    <s v="Storex Flexible Poly Binders with Double Pockets"/>
    <n v="5.28"/>
    <n v="2"/>
    <n v="0"/>
    <n v="2.4287999999999998"/>
  </r>
  <r>
    <n v="3056"/>
    <s v="US-2012-100377"/>
    <x v="1"/>
    <x v="834"/>
    <d v="2012-09-01T00:00:00"/>
    <s v="Standard Class"/>
    <s v="TS-21370"/>
    <s v="Todd Sumrall"/>
    <x v="1"/>
    <x v="0"/>
    <x v="22"/>
    <x v="10"/>
    <x v="36"/>
    <x v="2"/>
    <s v="TEC-CO-10001046"/>
    <x v="2"/>
    <x v="16"/>
    <s v="Canon Imageclass D680 Copier / Fax"/>
    <n v="2799.9600000000005"/>
    <n v="5"/>
    <n v="0.2"/>
    <n v="874.98749999999984"/>
  </r>
  <r>
    <n v="3057"/>
    <s v="CA-2014-131492"/>
    <x v="3"/>
    <x v="15"/>
    <d v="2014-10-25T00:00:00"/>
    <s v="Second Class"/>
    <s v="HH-15010"/>
    <s v="Hilary Holden"/>
    <x v="1"/>
    <x v="0"/>
    <x v="8"/>
    <x v="1"/>
    <x v="94"/>
    <x v="1"/>
    <s v="OFF-EN-10002973"/>
    <x v="1"/>
    <x v="12"/>
    <s v="Ampad #10 Peel &amp; Seel Holiday Envelopes"/>
    <n v="8.9600000000000009"/>
    <n v="2"/>
    <n v="0"/>
    <n v="4.3008000000000006"/>
  </r>
  <r>
    <n v="3058"/>
    <s v="CA-2014-131492"/>
    <x v="3"/>
    <x v="15"/>
    <d v="2014-10-25T00:00:00"/>
    <s v="Second Class"/>
    <s v="HH-15010"/>
    <s v="Hilary Holden"/>
    <x v="1"/>
    <x v="0"/>
    <x v="8"/>
    <x v="1"/>
    <x v="94"/>
    <x v="1"/>
    <s v="OFF-LA-10001641"/>
    <x v="1"/>
    <x v="2"/>
    <s v="Avery 518"/>
    <n v="31.5"/>
    <n v="10"/>
    <n v="0"/>
    <n v="15.120000000000001"/>
  </r>
  <r>
    <n v="3059"/>
    <s v="CA-2014-131492"/>
    <x v="3"/>
    <x v="15"/>
    <d v="2014-10-25T00:00:00"/>
    <s v="Second Class"/>
    <s v="HH-15010"/>
    <s v="Hilary Holden"/>
    <x v="1"/>
    <x v="0"/>
    <x v="8"/>
    <x v="1"/>
    <x v="94"/>
    <x v="1"/>
    <s v="FUR-FU-10003878"/>
    <x v="0"/>
    <x v="5"/>
    <s v="Linden 10&quot; Round Wall Clock, Black"/>
    <n v="30.56"/>
    <n v="2"/>
    <n v="0"/>
    <n v="10.3904"/>
  </r>
  <r>
    <n v="3060"/>
    <s v="CA-2014-131492"/>
    <x v="3"/>
    <x v="15"/>
    <d v="2014-10-25T00:00:00"/>
    <s v="Second Class"/>
    <s v="HH-15010"/>
    <s v="Hilary Holden"/>
    <x v="1"/>
    <x v="0"/>
    <x v="8"/>
    <x v="1"/>
    <x v="94"/>
    <x v="1"/>
    <s v="FUR-TA-10003837"/>
    <x v="0"/>
    <x v="3"/>
    <s v="Anderson Hickey Conga Table Tops &amp; Accessories"/>
    <n v="24.368000000000002"/>
    <n v="2"/>
    <n v="0.2"/>
    <n v="-3.3506000000000018"/>
  </r>
  <r>
    <n v="3061"/>
    <s v="CA-2013-144554"/>
    <x v="0"/>
    <x v="77"/>
    <d v="2013-11-13T00:00:00"/>
    <s v="Standard Class"/>
    <s v="DM-13345"/>
    <s v="Denise Monton"/>
    <x v="1"/>
    <x v="0"/>
    <x v="46"/>
    <x v="24"/>
    <x v="55"/>
    <x v="3"/>
    <s v="TEC-AC-10002800"/>
    <x v="2"/>
    <x v="11"/>
    <s v="Plantronics Audio 478 Stereo USB Headset"/>
    <n v="119.97600000000001"/>
    <n v="3"/>
    <n v="0.2"/>
    <n v="22.495499999999989"/>
  </r>
  <r>
    <n v="3062"/>
    <s v="CA-2014-127621"/>
    <x v="3"/>
    <x v="448"/>
    <d v="2014-03-08T00:00:00"/>
    <s v="Standard Class"/>
    <s v="RE-19450"/>
    <s v="Richard Eichhorn"/>
    <x v="0"/>
    <x v="0"/>
    <x v="61"/>
    <x v="5"/>
    <x v="176"/>
    <x v="2"/>
    <s v="OFF-PA-10001307"/>
    <x v="1"/>
    <x v="10"/>
    <s v="Important Message Pads, 50 4-1/4 x 5-1/2 Forms per Pad"/>
    <n v="26.880000000000003"/>
    <n v="8"/>
    <n v="0.2"/>
    <n v="9.743999999999998"/>
  </r>
  <r>
    <n v="3063"/>
    <s v="CA-2012-145184"/>
    <x v="1"/>
    <x v="154"/>
    <d v="2012-11-29T00:00:00"/>
    <s v="First Class"/>
    <s v="JD-16150"/>
    <s v="Justin Deggeller"/>
    <x v="1"/>
    <x v="0"/>
    <x v="46"/>
    <x v="13"/>
    <x v="284"/>
    <x v="3"/>
    <s v="TEC-PH-10002350"/>
    <x v="2"/>
    <x v="7"/>
    <s v="Apple EarPods with Remote and Mic"/>
    <n v="83.97"/>
    <n v="3"/>
    <n v="0"/>
    <n v="23.511599999999998"/>
  </r>
  <r>
    <n v="3064"/>
    <s v="CA-2012-145184"/>
    <x v="1"/>
    <x v="154"/>
    <d v="2012-11-29T00:00:00"/>
    <s v="First Class"/>
    <s v="JD-16150"/>
    <s v="Justin Deggeller"/>
    <x v="1"/>
    <x v="0"/>
    <x v="46"/>
    <x v="13"/>
    <x v="284"/>
    <x v="3"/>
    <s v="TEC-AC-10000397"/>
    <x v="2"/>
    <x v="11"/>
    <s v="Perixx PERIBOARD-512B, Ergonomic Split Keyboard"/>
    <n v="104.97"/>
    <n v="3"/>
    <n v="0"/>
    <n v="7.3479000000000028"/>
  </r>
  <r>
    <n v="3065"/>
    <s v="CA-2014-106859"/>
    <x v="3"/>
    <x v="677"/>
    <d v="2014-03-19T00:00:00"/>
    <s v="Second Class"/>
    <s v="BF-11215"/>
    <s v="Benjamin Farhat"/>
    <x v="2"/>
    <x v="0"/>
    <x v="305"/>
    <x v="27"/>
    <x v="382"/>
    <x v="1"/>
    <s v="OFF-ST-10000615"/>
    <x v="1"/>
    <x v="4"/>
    <s v="SimpliFile Personal File, Black Granite, 15w x 6-15/16d x 11-1/4h"/>
    <n v="90.8"/>
    <n v="8"/>
    <n v="0"/>
    <n v="25.424000000000007"/>
  </r>
  <r>
    <n v="3066"/>
    <s v="CA-2014-106859"/>
    <x v="3"/>
    <x v="677"/>
    <d v="2014-03-19T00:00:00"/>
    <s v="Second Class"/>
    <s v="BF-11215"/>
    <s v="Benjamin Farhat"/>
    <x v="2"/>
    <x v="0"/>
    <x v="305"/>
    <x v="27"/>
    <x v="382"/>
    <x v="1"/>
    <s v="TEC-PH-10004531"/>
    <x v="2"/>
    <x v="7"/>
    <s v="OtterBox Commuter Series Case - iPhone 5 &amp; 5s"/>
    <n v="140.73599999999999"/>
    <n v="8"/>
    <n v="0.2"/>
    <n v="49.257599999999996"/>
  </r>
  <r>
    <n v="3067"/>
    <s v="CA-2014-106859"/>
    <x v="3"/>
    <x v="677"/>
    <d v="2014-03-19T00:00:00"/>
    <s v="Second Class"/>
    <s v="BF-11215"/>
    <s v="Benjamin Farhat"/>
    <x v="2"/>
    <x v="0"/>
    <x v="305"/>
    <x v="27"/>
    <x v="382"/>
    <x v="1"/>
    <s v="TEC-AC-10004001"/>
    <x v="2"/>
    <x v="11"/>
    <s v="Logitech Wireless Headset H600 Over-The-Head Design"/>
    <n v="214.95000000000002"/>
    <n v="5"/>
    <n v="0"/>
    <n v="88.129500000000007"/>
  </r>
  <r>
    <n v="3068"/>
    <s v="CA-2014-106859"/>
    <x v="3"/>
    <x v="677"/>
    <d v="2014-03-19T00:00:00"/>
    <s v="Second Class"/>
    <s v="BF-11215"/>
    <s v="Benjamin Farhat"/>
    <x v="2"/>
    <x v="0"/>
    <x v="305"/>
    <x v="27"/>
    <x v="382"/>
    <x v="1"/>
    <s v="OFF-PA-10001534"/>
    <x v="1"/>
    <x v="10"/>
    <s v="Xerox 230"/>
    <n v="45.36"/>
    <n v="7"/>
    <n v="0"/>
    <n v="21.772800000000004"/>
  </r>
  <r>
    <n v="3069"/>
    <s v="CA-2014-106859"/>
    <x v="3"/>
    <x v="677"/>
    <d v="2014-03-19T00:00:00"/>
    <s v="Second Class"/>
    <s v="BF-11215"/>
    <s v="Benjamin Farhat"/>
    <x v="2"/>
    <x v="0"/>
    <x v="305"/>
    <x v="27"/>
    <x v="382"/>
    <x v="1"/>
    <s v="OFF-PA-10001815"/>
    <x v="1"/>
    <x v="10"/>
    <s v="Xerox 1885"/>
    <n v="288.24"/>
    <n v="6"/>
    <n v="0"/>
    <n v="138.35519999999997"/>
  </r>
  <r>
    <n v="3070"/>
    <s v="US-2014-120089"/>
    <x v="3"/>
    <x v="329"/>
    <d v="2014-12-01T00:00:00"/>
    <s v="Same Day"/>
    <s v="ML-17755"/>
    <s v="Max Ludwig"/>
    <x v="2"/>
    <x v="0"/>
    <x v="167"/>
    <x v="24"/>
    <x v="213"/>
    <x v="3"/>
    <s v="OFF-AP-10003779"/>
    <x v="1"/>
    <x v="9"/>
    <s v="Kensington 7 Outlet MasterPiece Power Center with Fax/Phone Line Protection"/>
    <n v="663.93600000000004"/>
    <n v="4"/>
    <n v="0.2"/>
    <n v="82.991999999999877"/>
  </r>
  <r>
    <n v="3071"/>
    <s v="CA-2011-119375"/>
    <x v="2"/>
    <x v="664"/>
    <d v="2011-11-22T00:00:00"/>
    <s v="Standard Class"/>
    <s v="YC-21895"/>
    <s v="Yoseph Carroll"/>
    <x v="1"/>
    <x v="0"/>
    <x v="46"/>
    <x v="13"/>
    <x v="284"/>
    <x v="3"/>
    <s v="OFF-ST-10002011"/>
    <x v="1"/>
    <x v="4"/>
    <s v="Smead Adjustable Mobile File Trolley with Lockable Top"/>
    <n v="2934.33"/>
    <n v="7"/>
    <n v="0"/>
    <n v="792.26910000000021"/>
  </r>
  <r>
    <n v="3072"/>
    <s v="CA-2011-119375"/>
    <x v="2"/>
    <x v="664"/>
    <d v="2011-11-22T00:00:00"/>
    <s v="Standard Class"/>
    <s v="YC-21895"/>
    <s v="Yoseph Carroll"/>
    <x v="1"/>
    <x v="0"/>
    <x v="46"/>
    <x v="13"/>
    <x v="284"/>
    <x v="3"/>
    <s v="FUR-FU-10002379"/>
    <x v="0"/>
    <x v="5"/>
    <s v="Eldon Econocleat Chair Mats for Low Pile Carpets"/>
    <n v="124.41"/>
    <n v="3"/>
    <n v="0"/>
    <n v="14.929199999999994"/>
  </r>
  <r>
    <n v="3073"/>
    <s v="CA-2011-119375"/>
    <x v="2"/>
    <x v="664"/>
    <d v="2011-11-22T00:00:00"/>
    <s v="Standard Class"/>
    <s v="YC-21895"/>
    <s v="Yoseph Carroll"/>
    <x v="1"/>
    <x v="0"/>
    <x v="46"/>
    <x v="13"/>
    <x v="284"/>
    <x v="3"/>
    <s v="OFF-AR-10003752"/>
    <x v="1"/>
    <x v="6"/>
    <s v="Deluxe Chalkboard Eraser Cleaner"/>
    <n v="57.75"/>
    <n v="5"/>
    <n v="0"/>
    <n v="26.564999999999998"/>
  </r>
  <r>
    <n v="3074"/>
    <s v="CA-2013-125206"/>
    <x v="0"/>
    <x v="835"/>
    <d v="2013-01-05T00:00:00"/>
    <s v="First Class"/>
    <s v="LR-16915"/>
    <s v="Lena Radford"/>
    <x v="0"/>
    <x v="0"/>
    <x v="1"/>
    <x v="1"/>
    <x v="62"/>
    <x v="1"/>
    <s v="OFF-ST-10003692"/>
    <x v="1"/>
    <x v="4"/>
    <s v="Recycled Steel Personal File for Hanging File Folders"/>
    <n v="114.46"/>
    <n v="2"/>
    <n v="0"/>
    <n v="28.614999999999995"/>
  </r>
  <r>
    <n v="3075"/>
    <s v="CA-2012-126137"/>
    <x v="1"/>
    <x v="292"/>
    <d v="2012-10-08T00:00:00"/>
    <s v="Standard Class"/>
    <s v="BS-11755"/>
    <s v="Bruce Stewart"/>
    <x v="0"/>
    <x v="0"/>
    <x v="1"/>
    <x v="1"/>
    <x v="3"/>
    <x v="1"/>
    <s v="FUR-BO-10004409"/>
    <x v="0"/>
    <x v="0"/>
    <s v="Safco Value Mate Series Steel Bookcases, Baked Enamel Finish on Steel, Gray"/>
    <n v="120.666"/>
    <n v="2"/>
    <n v="0.15"/>
    <n v="18.454800000000002"/>
  </r>
  <r>
    <n v="3076"/>
    <s v="CA-2011-143903"/>
    <x v="2"/>
    <x v="836"/>
    <d v="2011-07-24T00:00:00"/>
    <s v="Standard Class"/>
    <s v="KM-16375"/>
    <s v="Katherine Murray"/>
    <x v="2"/>
    <x v="0"/>
    <x v="61"/>
    <x v="5"/>
    <x v="162"/>
    <x v="2"/>
    <s v="OFF-ST-10003306"/>
    <x v="1"/>
    <x v="4"/>
    <s v="Letter Size Cart"/>
    <n v="342.86400000000003"/>
    <n v="3"/>
    <n v="0.2"/>
    <n v="38.572199999999953"/>
  </r>
  <r>
    <n v="3077"/>
    <s v="CA-2011-143903"/>
    <x v="2"/>
    <x v="836"/>
    <d v="2011-07-24T00:00:00"/>
    <s v="Standard Class"/>
    <s v="KM-16375"/>
    <s v="Katherine Murray"/>
    <x v="2"/>
    <x v="0"/>
    <x v="61"/>
    <x v="5"/>
    <x v="162"/>
    <x v="2"/>
    <s v="FUR-FU-10003724"/>
    <x v="0"/>
    <x v="5"/>
    <s v="Westinghouse Clip-On Gooseneck Lamps"/>
    <n v="16.739999999999998"/>
    <n v="5"/>
    <n v="0.6"/>
    <n v="-14.228999999999997"/>
  </r>
  <r>
    <n v="3078"/>
    <s v="CA-2011-143903"/>
    <x v="2"/>
    <x v="836"/>
    <d v="2011-07-24T00:00:00"/>
    <s v="Standard Class"/>
    <s v="KM-16375"/>
    <s v="Katherine Murray"/>
    <x v="2"/>
    <x v="0"/>
    <x v="61"/>
    <x v="5"/>
    <x v="162"/>
    <x v="2"/>
    <s v="FUR-CH-10002024"/>
    <x v="0"/>
    <x v="1"/>
    <s v="HON 5400 Series Task Chairs for Big and Tall"/>
    <n v="981.37199999999996"/>
    <n v="2"/>
    <n v="0.3"/>
    <n v="-140.19599999999997"/>
  </r>
  <r>
    <n v="3079"/>
    <s v="CA-2011-104780"/>
    <x v="2"/>
    <x v="371"/>
    <d v="2011-05-25T00:00:00"/>
    <s v="Standard Class"/>
    <s v="BT-11530"/>
    <s v="Bradley Talbott"/>
    <x v="2"/>
    <x v="0"/>
    <x v="70"/>
    <x v="1"/>
    <x v="88"/>
    <x v="1"/>
    <s v="OFF-AR-10003514"/>
    <x v="1"/>
    <x v="6"/>
    <s v="4009 Highlighters by Sanford"/>
    <n v="31.84"/>
    <n v="8"/>
    <n v="0"/>
    <n v="10.507199999999997"/>
  </r>
  <r>
    <n v="3080"/>
    <s v="CA-2014-101182"/>
    <x v="3"/>
    <x v="507"/>
    <d v="2014-09-06T00:00:00"/>
    <s v="First Class"/>
    <s v="KB-16405"/>
    <s v="Katrina Bavinger"/>
    <x v="2"/>
    <x v="0"/>
    <x v="339"/>
    <x v="1"/>
    <x v="429"/>
    <x v="1"/>
    <s v="OFF-PA-10001800"/>
    <x v="1"/>
    <x v="10"/>
    <s v="Xerox 220"/>
    <n v="12.96"/>
    <n v="2"/>
    <n v="0"/>
    <n v="6.2208000000000006"/>
  </r>
  <r>
    <n v="3081"/>
    <s v="CA-2014-101182"/>
    <x v="3"/>
    <x v="507"/>
    <d v="2014-09-06T00:00:00"/>
    <s v="First Class"/>
    <s v="KB-16405"/>
    <s v="Katrina Bavinger"/>
    <x v="2"/>
    <x v="0"/>
    <x v="339"/>
    <x v="1"/>
    <x v="429"/>
    <x v="1"/>
    <s v="TEC-PH-10003589"/>
    <x v="2"/>
    <x v="7"/>
    <s v="invisibleSHIELD by ZAGG Smudge-Free Screen Protector"/>
    <n v="43.176000000000002"/>
    <n v="3"/>
    <n v="0.2"/>
    <n v="15.111599999999999"/>
  </r>
  <r>
    <n v="3082"/>
    <s v="US-2014-132297"/>
    <x v="3"/>
    <x v="837"/>
    <d v="2014-06-03T00:00:00"/>
    <s v="Standard Class"/>
    <s v="DW-13480"/>
    <s v="Dianna Wilson"/>
    <x v="2"/>
    <x v="0"/>
    <x v="103"/>
    <x v="0"/>
    <x v="175"/>
    <x v="0"/>
    <s v="OFF-BI-10003364"/>
    <x v="1"/>
    <x v="8"/>
    <s v="Binding Machine Supplies"/>
    <n v="58.34"/>
    <n v="2"/>
    <n v="0"/>
    <n v="28.0032"/>
  </r>
  <r>
    <n v="3083"/>
    <s v="US-2014-132297"/>
    <x v="3"/>
    <x v="837"/>
    <d v="2014-06-03T00:00:00"/>
    <s v="Standard Class"/>
    <s v="DW-13480"/>
    <s v="Dianna Wilson"/>
    <x v="2"/>
    <x v="0"/>
    <x v="103"/>
    <x v="0"/>
    <x v="175"/>
    <x v="0"/>
    <s v="TEC-PH-10002834"/>
    <x v="2"/>
    <x v="7"/>
    <s v="Google Nexus 5"/>
    <n v="539.97"/>
    <n v="3"/>
    <n v="0"/>
    <n v="134.99250000000001"/>
  </r>
  <r>
    <n v="3084"/>
    <s v="CA-2011-100328"/>
    <x v="2"/>
    <x v="838"/>
    <d v="2011-02-04T00:00:00"/>
    <s v="Standard Class"/>
    <s v="JC-15340"/>
    <s v="Jasper Cacioppo"/>
    <x v="0"/>
    <x v="0"/>
    <x v="20"/>
    <x v="15"/>
    <x v="23"/>
    <x v="3"/>
    <s v="OFF-BI-10000343"/>
    <x v="1"/>
    <x v="8"/>
    <s v="Pressboard Covers with Storage Hooks, 9 1/2&quot; x 11&quot;, Light Blue"/>
    <n v="3.9280000000000004"/>
    <n v="1"/>
    <n v="0.2"/>
    <n v="1.3256999999999999"/>
  </r>
  <r>
    <n v="3085"/>
    <s v="CA-2014-118773"/>
    <x v="3"/>
    <x v="839"/>
    <d v="2014-02-15T00:00:00"/>
    <s v="Standard Class"/>
    <s v="TP-21415"/>
    <s v="Tom Prescott"/>
    <x v="0"/>
    <x v="0"/>
    <x v="12"/>
    <x v="5"/>
    <x v="32"/>
    <x v="2"/>
    <s v="OFF-BI-10004584"/>
    <x v="1"/>
    <x v="8"/>
    <s v="GBC ProClick 150 Presentation Binding System"/>
    <n v="252.78399999999996"/>
    <n v="4"/>
    <n v="0.8"/>
    <n v="-417.09360000000004"/>
  </r>
  <r>
    <n v="3086"/>
    <s v="CA-2014-118773"/>
    <x v="3"/>
    <x v="839"/>
    <d v="2014-02-15T00:00:00"/>
    <s v="Standard Class"/>
    <s v="TP-21415"/>
    <s v="Tom Prescott"/>
    <x v="0"/>
    <x v="0"/>
    <x v="12"/>
    <x v="5"/>
    <x v="32"/>
    <x v="2"/>
    <s v="TEC-AC-10002402"/>
    <x v="2"/>
    <x v="11"/>
    <s v="Razer Kraken PRO Over Ear PC and Music Headset"/>
    <n v="127.98399999999999"/>
    <n v="2"/>
    <n v="0.2"/>
    <n v="15.997999999999987"/>
  </r>
  <r>
    <n v="3087"/>
    <s v="CA-2014-118773"/>
    <x v="3"/>
    <x v="839"/>
    <d v="2014-02-15T00:00:00"/>
    <s v="Standard Class"/>
    <s v="TP-21415"/>
    <s v="Tom Prescott"/>
    <x v="0"/>
    <x v="0"/>
    <x v="12"/>
    <x v="5"/>
    <x v="32"/>
    <x v="2"/>
    <s v="FUR-FU-10000550"/>
    <x v="0"/>
    <x v="5"/>
    <s v="Stacking Trays by OIC"/>
    <n v="3.9840000000000004"/>
    <n v="2"/>
    <n v="0.6"/>
    <n v="-2.6892000000000005"/>
  </r>
  <r>
    <n v="3088"/>
    <s v="CA-2014-118773"/>
    <x v="3"/>
    <x v="839"/>
    <d v="2014-02-15T00:00:00"/>
    <s v="Standard Class"/>
    <s v="TP-21415"/>
    <s v="Tom Prescott"/>
    <x v="0"/>
    <x v="0"/>
    <x v="12"/>
    <x v="5"/>
    <x v="32"/>
    <x v="2"/>
    <s v="OFF-AP-10000055"/>
    <x v="1"/>
    <x v="9"/>
    <s v="Belkin F9S820V06 8 Outlet Surge"/>
    <n v="12.991999999999996"/>
    <n v="2"/>
    <n v="0.8"/>
    <n v="-32.480000000000004"/>
  </r>
  <r>
    <n v="3089"/>
    <s v="US-2014-159205"/>
    <x v="3"/>
    <x v="185"/>
    <d v="2014-04-03T00:00:00"/>
    <s v="Second Class"/>
    <s v="DB-12910"/>
    <s v="Daniel Byrd"/>
    <x v="2"/>
    <x v="0"/>
    <x v="0"/>
    <x v="0"/>
    <x v="0"/>
    <x v="0"/>
    <s v="FUR-FU-10001591"/>
    <x v="0"/>
    <x v="5"/>
    <s v="Advantus Panel Wall Certificate Holder - 8.5x11"/>
    <n v="61"/>
    <n v="5"/>
    <n v="0"/>
    <n v="25.620000000000005"/>
  </r>
  <r>
    <n v="3090"/>
    <s v="US-2014-159205"/>
    <x v="3"/>
    <x v="185"/>
    <d v="2014-04-03T00:00:00"/>
    <s v="Second Class"/>
    <s v="DB-12910"/>
    <s v="Daniel Byrd"/>
    <x v="2"/>
    <x v="0"/>
    <x v="0"/>
    <x v="0"/>
    <x v="0"/>
    <x v="0"/>
    <s v="TEC-PH-10000526"/>
    <x v="2"/>
    <x v="7"/>
    <s v="Vtech CS6719"/>
    <n v="671.93"/>
    <n v="7"/>
    <n v="0"/>
    <n v="188.1404"/>
  </r>
  <r>
    <n v="3091"/>
    <s v="CA-2013-112123"/>
    <x v="0"/>
    <x v="840"/>
    <d v="2013-03-09T00:00:00"/>
    <s v="Standard Class"/>
    <s v="BH-11710"/>
    <s v="Brosina Hoffman"/>
    <x v="0"/>
    <x v="0"/>
    <x v="46"/>
    <x v="13"/>
    <x v="284"/>
    <x v="3"/>
    <s v="OFF-BI-10001071"/>
    <x v="1"/>
    <x v="8"/>
    <s v="GBC ProClick Punch Binding System"/>
    <n v="447.85999999999996"/>
    <n v="7"/>
    <n v="0"/>
    <n v="219.45140000000001"/>
  </r>
  <r>
    <n v="3092"/>
    <s v="CA-2013-112123"/>
    <x v="0"/>
    <x v="840"/>
    <d v="2013-03-09T00:00:00"/>
    <s v="Standard Class"/>
    <s v="BH-11710"/>
    <s v="Brosina Hoffman"/>
    <x v="0"/>
    <x v="0"/>
    <x v="46"/>
    <x v="13"/>
    <x v="284"/>
    <x v="3"/>
    <s v="TEC-PH-10001557"/>
    <x v="2"/>
    <x v="7"/>
    <s v="Pyle PMP37LED"/>
    <n v="479.95"/>
    <n v="5"/>
    <n v="0"/>
    <n v="129.5865"/>
  </r>
  <r>
    <n v="3093"/>
    <s v="CA-2013-112123"/>
    <x v="0"/>
    <x v="840"/>
    <d v="2013-03-09T00:00:00"/>
    <s v="Standard Class"/>
    <s v="BH-11710"/>
    <s v="Brosina Hoffman"/>
    <x v="0"/>
    <x v="0"/>
    <x v="46"/>
    <x v="13"/>
    <x v="284"/>
    <x v="3"/>
    <s v="OFF-PA-10001977"/>
    <x v="1"/>
    <x v="10"/>
    <s v="Xerox 194"/>
    <n v="166.44"/>
    <n v="3"/>
    <n v="0"/>
    <n v="79.891199999999998"/>
  </r>
  <r>
    <n v="3094"/>
    <s v="CA-2012-114468"/>
    <x v="1"/>
    <x v="841"/>
    <d v="2012-08-23T00:00:00"/>
    <s v="Same Day"/>
    <s v="TD-20995"/>
    <s v="Tamara Dahlen"/>
    <x v="0"/>
    <x v="0"/>
    <x v="348"/>
    <x v="10"/>
    <x v="430"/>
    <x v="2"/>
    <s v="OFF-SU-10004231"/>
    <x v="1"/>
    <x v="14"/>
    <s v="Acme Tagit Stainless Steel Antibacterial Scissors"/>
    <n v="31.680000000000003"/>
    <n v="4"/>
    <n v="0.2"/>
    <n v="2.7719999999999994"/>
  </r>
  <r>
    <n v="3095"/>
    <s v="CA-2012-114468"/>
    <x v="1"/>
    <x v="841"/>
    <d v="2012-08-23T00:00:00"/>
    <s v="Same Day"/>
    <s v="TD-20995"/>
    <s v="Tamara Dahlen"/>
    <x v="0"/>
    <x v="0"/>
    <x v="348"/>
    <x v="10"/>
    <x v="430"/>
    <x v="2"/>
    <s v="OFF-PA-10000809"/>
    <x v="1"/>
    <x v="10"/>
    <s v="Xerox 206"/>
    <n v="10.368000000000002"/>
    <n v="2"/>
    <n v="0.2"/>
    <n v="3.6288"/>
  </r>
  <r>
    <n v="3096"/>
    <s v="CA-2012-114468"/>
    <x v="1"/>
    <x v="841"/>
    <d v="2012-08-23T00:00:00"/>
    <s v="Same Day"/>
    <s v="TD-20995"/>
    <s v="Tamara Dahlen"/>
    <x v="0"/>
    <x v="0"/>
    <x v="348"/>
    <x v="10"/>
    <x v="430"/>
    <x v="2"/>
    <s v="OFF-FA-10003021"/>
    <x v="1"/>
    <x v="13"/>
    <s v="Staples"/>
    <n v="12.032"/>
    <n v="8"/>
    <n v="0.2"/>
    <n v="2.2559999999999993"/>
  </r>
  <r>
    <n v="3097"/>
    <s v="CA-2012-114468"/>
    <x v="1"/>
    <x v="841"/>
    <d v="2012-08-23T00:00:00"/>
    <s v="Same Day"/>
    <s v="TD-20995"/>
    <s v="Tamara Dahlen"/>
    <x v="0"/>
    <x v="0"/>
    <x v="348"/>
    <x v="10"/>
    <x v="430"/>
    <x v="2"/>
    <s v="OFF-AP-10000696"/>
    <x v="1"/>
    <x v="9"/>
    <s v="Holmes Odor Grabber"/>
    <n v="5.7679999999999989"/>
    <n v="2"/>
    <n v="0.8"/>
    <n v="-13.554800000000004"/>
  </r>
  <r>
    <n v="3098"/>
    <s v="CA-2014-135692"/>
    <x v="3"/>
    <x v="842"/>
    <d v="2014-05-02T00:00:00"/>
    <s v="Standard Class"/>
    <s v="CV-12805"/>
    <s v="Cynthia Voltz"/>
    <x v="1"/>
    <x v="0"/>
    <x v="5"/>
    <x v="5"/>
    <x v="6"/>
    <x v="2"/>
    <s v="OFF-LA-10001158"/>
    <x v="1"/>
    <x v="2"/>
    <s v="Avery Address/Shipping Labels for Typewriters, 4&quot; x 2&quot;"/>
    <n v="33.119999999999997"/>
    <n v="4"/>
    <n v="0.2"/>
    <n v="11.592000000000001"/>
  </r>
  <r>
    <n v="3099"/>
    <s v="CA-2014-135692"/>
    <x v="3"/>
    <x v="842"/>
    <d v="2014-05-02T00:00:00"/>
    <s v="Standard Class"/>
    <s v="CV-12805"/>
    <s v="Cynthia Voltz"/>
    <x v="1"/>
    <x v="0"/>
    <x v="5"/>
    <x v="5"/>
    <x v="6"/>
    <x v="2"/>
    <s v="FUR-BO-10002268"/>
    <x v="0"/>
    <x v="0"/>
    <s v="Sauder Barrister Bookcases"/>
    <n v="220.26559999999998"/>
    <n v="4"/>
    <n v="0.32"/>
    <n v="-42.1096"/>
  </r>
  <r>
    <n v="3100"/>
    <s v="CA-2014-131233"/>
    <x v="3"/>
    <x v="349"/>
    <d v="2014-04-20T00:00:00"/>
    <s v="Standard Class"/>
    <s v="CS-12355"/>
    <s v="Christine Sundaresam"/>
    <x v="0"/>
    <x v="0"/>
    <x v="20"/>
    <x v="15"/>
    <x v="23"/>
    <x v="3"/>
    <s v="OFF-BI-10000829"/>
    <x v="1"/>
    <x v="8"/>
    <s v="Avery Non-Stick Binders"/>
    <n v="10.776000000000002"/>
    <n v="3"/>
    <n v="0.2"/>
    <n v="3.5021999999999989"/>
  </r>
  <r>
    <n v="3101"/>
    <s v="CA-2014-131233"/>
    <x v="3"/>
    <x v="349"/>
    <d v="2014-04-20T00:00:00"/>
    <s v="Standard Class"/>
    <s v="CS-12355"/>
    <s v="Christine Sundaresam"/>
    <x v="0"/>
    <x v="0"/>
    <x v="20"/>
    <x v="15"/>
    <x v="23"/>
    <x v="3"/>
    <s v="FUR-BO-10003441"/>
    <x v="0"/>
    <x v="0"/>
    <s v="Bush Westfield Collection Bookcases, Fully Assembled"/>
    <n v="242.35200000000003"/>
    <n v="3"/>
    <n v="0.2"/>
    <n v="9.0881999999999721"/>
  </r>
  <r>
    <n v="3102"/>
    <s v="CA-2014-119578"/>
    <x v="3"/>
    <x v="66"/>
    <d v="2014-12-28T00:00:00"/>
    <s v="Second Class"/>
    <s v="JG-15310"/>
    <s v="Jason Gross"/>
    <x v="1"/>
    <x v="0"/>
    <x v="205"/>
    <x v="34"/>
    <x v="258"/>
    <x v="3"/>
    <s v="OFF-SU-10003505"/>
    <x v="1"/>
    <x v="14"/>
    <s v="Premier Electric Letter Opener"/>
    <n v="695.16"/>
    <n v="6"/>
    <n v="0"/>
    <n v="34.757999999999953"/>
  </r>
  <r>
    <n v="3103"/>
    <s v="CA-2014-119578"/>
    <x v="3"/>
    <x v="66"/>
    <d v="2014-12-28T00:00:00"/>
    <s v="Second Class"/>
    <s v="JG-15310"/>
    <s v="Jason Gross"/>
    <x v="1"/>
    <x v="0"/>
    <x v="205"/>
    <x v="34"/>
    <x v="258"/>
    <x v="3"/>
    <s v="FUR-BO-10003660"/>
    <x v="0"/>
    <x v="0"/>
    <s v="Bush Cubix Collection Bookcases, Fully Assembled"/>
    <n v="220.98"/>
    <n v="1"/>
    <n v="0"/>
    <n v="50.825400000000002"/>
  </r>
  <r>
    <n v="3104"/>
    <s v="CA-2013-124562"/>
    <x v="0"/>
    <x v="16"/>
    <d v="2013-12-13T00:00:00"/>
    <s v="Standard Class"/>
    <s v="JP-16135"/>
    <s v="Julie Prescott"/>
    <x v="2"/>
    <x v="0"/>
    <x v="38"/>
    <x v="24"/>
    <x v="47"/>
    <x v="3"/>
    <s v="OFF-BI-10001267"/>
    <x v="1"/>
    <x v="8"/>
    <s v="Universal Recycled Hanging Pressboard Report Binders, Letter Size"/>
    <n v="12.957000000000001"/>
    <n v="7"/>
    <n v="0.7"/>
    <n v="-9.5018000000000029"/>
  </r>
  <r>
    <n v="3105"/>
    <s v="US-2014-140074"/>
    <x v="3"/>
    <x v="721"/>
    <d v="2014-03-30T00:00:00"/>
    <s v="Standard Class"/>
    <s v="EC-14050"/>
    <s v="Erin Creighton"/>
    <x v="0"/>
    <x v="0"/>
    <x v="20"/>
    <x v="15"/>
    <x v="23"/>
    <x v="3"/>
    <s v="OFF-PA-10002741"/>
    <x v="1"/>
    <x v="10"/>
    <s v="Xerox 1980"/>
    <n v="25.68"/>
    <n v="6"/>
    <n v="0"/>
    <n v="11.555999999999997"/>
  </r>
  <r>
    <n v="3106"/>
    <s v="CA-2013-103037"/>
    <x v="0"/>
    <x v="197"/>
    <d v="2013-07-30T00:00:00"/>
    <s v="Standard Class"/>
    <s v="KH-16630"/>
    <s v="Ken Heidel"/>
    <x v="1"/>
    <x v="0"/>
    <x v="12"/>
    <x v="5"/>
    <x v="32"/>
    <x v="2"/>
    <s v="OFF-LA-10004345"/>
    <x v="1"/>
    <x v="2"/>
    <s v="Avery 493"/>
    <n v="15.712000000000002"/>
    <n v="4"/>
    <n v="0.2"/>
    <n v="5.6955999999999989"/>
  </r>
  <r>
    <n v="3107"/>
    <s v="CA-2014-127460"/>
    <x v="3"/>
    <x v="815"/>
    <d v="2014-07-15T00:00:00"/>
    <s v="Standard Class"/>
    <s v="FG-14260"/>
    <s v="Frank Gastineau"/>
    <x v="2"/>
    <x v="0"/>
    <x v="34"/>
    <x v="10"/>
    <x v="173"/>
    <x v="2"/>
    <s v="OFF-ST-10004340"/>
    <x v="1"/>
    <x v="4"/>
    <s v="Fellowes Mobile File Cart, Black"/>
    <n v="298.464"/>
    <n v="6"/>
    <n v="0.2"/>
    <n v="26.115600000000015"/>
  </r>
  <r>
    <n v="3108"/>
    <s v="CA-2013-121671"/>
    <x v="0"/>
    <x v="19"/>
    <d v="2013-07-23T00:00:00"/>
    <s v="Standard Class"/>
    <s v="AA-10480"/>
    <s v="Andrew Allen"/>
    <x v="0"/>
    <x v="0"/>
    <x v="24"/>
    <x v="25"/>
    <x v="333"/>
    <x v="2"/>
    <s v="OFF-PA-10001471"/>
    <x v="1"/>
    <x v="10"/>
    <s v="Strathmore Photo Frame Cards"/>
    <n v="21.93"/>
    <n v="3"/>
    <n v="0"/>
    <n v="10.087799999999998"/>
  </r>
  <r>
    <n v="3109"/>
    <s v="CA-2013-121671"/>
    <x v="0"/>
    <x v="19"/>
    <d v="2013-07-23T00:00:00"/>
    <s v="Standard Class"/>
    <s v="AA-10480"/>
    <s v="Andrew Allen"/>
    <x v="0"/>
    <x v="0"/>
    <x v="24"/>
    <x v="25"/>
    <x v="333"/>
    <x v="2"/>
    <s v="OFF-ST-10002344"/>
    <x v="1"/>
    <x v="4"/>
    <s v="Carina 42&quot;Hx23 3/4&quot;W Media Storage Unit"/>
    <n v="242.94"/>
    <n v="3"/>
    <n v="0"/>
    <n v="4.8588000000000164"/>
  </r>
  <r>
    <n v="3110"/>
    <s v="CA-2013-121671"/>
    <x v="0"/>
    <x v="19"/>
    <d v="2013-07-23T00:00:00"/>
    <s v="Standard Class"/>
    <s v="AA-10480"/>
    <s v="Andrew Allen"/>
    <x v="0"/>
    <x v="0"/>
    <x v="24"/>
    <x v="25"/>
    <x v="333"/>
    <x v="2"/>
    <s v="OFF-PA-10001892"/>
    <x v="1"/>
    <x v="10"/>
    <s v="Rediform Wirebound &quot;Phone Memo&quot; Message Book, 11 x 5-3/4"/>
    <n v="7.64"/>
    <n v="1"/>
    <n v="0"/>
    <n v="3.7435999999999998"/>
  </r>
  <r>
    <n v="3111"/>
    <s v="CA-2013-121671"/>
    <x v="0"/>
    <x v="19"/>
    <d v="2013-07-23T00:00:00"/>
    <s v="Standard Class"/>
    <s v="AA-10480"/>
    <s v="Andrew Allen"/>
    <x v="0"/>
    <x v="0"/>
    <x v="24"/>
    <x v="25"/>
    <x v="333"/>
    <x v="2"/>
    <s v="OFF-PA-10001934"/>
    <x v="1"/>
    <x v="10"/>
    <s v="Xerox 1993"/>
    <n v="51.84"/>
    <n v="8"/>
    <n v="0"/>
    <n v="25.401600000000002"/>
  </r>
  <r>
    <n v="3112"/>
    <s v="CA-2013-121671"/>
    <x v="0"/>
    <x v="19"/>
    <d v="2013-07-23T00:00:00"/>
    <s v="Standard Class"/>
    <s v="AA-10480"/>
    <s v="Andrew Allen"/>
    <x v="0"/>
    <x v="0"/>
    <x v="24"/>
    <x v="25"/>
    <x v="333"/>
    <x v="2"/>
    <s v="OFF-ST-10000078"/>
    <x v="1"/>
    <x v="4"/>
    <s v="Tennsco 6- and 18-Compartment Lockers"/>
    <n v="265.17"/>
    <n v="1"/>
    <n v="0"/>
    <n v="47.730599999999981"/>
  </r>
  <r>
    <n v="3113"/>
    <s v="CA-2013-150350"/>
    <x v="0"/>
    <x v="828"/>
    <d v="2013-08-31T00:00:00"/>
    <s v="Standard Class"/>
    <s v="MS-17770"/>
    <s v="Maxwell Schwartz"/>
    <x v="0"/>
    <x v="0"/>
    <x v="4"/>
    <x v="4"/>
    <x v="59"/>
    <x v="1"/>
    <s v="TEC-MA-10001972"/>
    <x v="2"/>
    <x v="15"/>
    <s v="Okidata C331dn Printer"/>
    <n v="837.59999999999991"/>
    <n v="3"/>
    <n v="0.2"/>
    <n v="62.82000000000005"/>
  </r>
  <r>
    <n v="3114"/>
    <s v="CA-2013-150350"/>
    <x v="0"/>
    <x v="828"/>
    <d v="2013-08-31T00:00:00"/>
    <s v="Standard Class"/>
    <s v="MS-17770"/>
    <s v="Maxwell Schwartz"/>
    <x v="0"/>
    <x v="0"/>
    <x v="4"/>
    <x v="4"/>
    <x v="59"/>
    <x v="1"/>
    <s v="OFF-EN-10002504"/>
    <x v="1"/>
    <x v="12"/>
    <s v="Tyvek  Top-Opening Peel &amp; Seel Envelopes, Plain White"/>
    <n v="135.9"/>
    <n v="5"/>
    <n v="0"/>
    <n v="63.872999999999998"/>
  </r>
  <r>
    <n v="3115"/>
    <s v="CA-2013-150350"/>
    <x v="0"/>
    <x v="828"/>
    <d v="2013-08-31T00:00:00"/>
    <s v="Standard Class"/>
    <s v="MS-17770"/>
    <s v="Maxwell Schwartz"/>
    <x v="0"/>
    <x v="0"/>
    <x v="4"/>
    <x v="4"/>
    <x v="59"/>
    <x v="1"/>
    <s v="OFF-PA-10002160"/>
    <x v="1"/>
    <x v="10"/>
    <s v="Xerox 1978"/>
    <n v="34.68"/>
    <n v="6"/>
    <n v="0"/>
    <n v="16.993200000000002"/>
  </r>
  <r>
    <n v="3116"/>
    <s v="CA-2013-150350"/>
    <x v="0"/>
    <x v="828"/>
    <d v="2013-08-31T00:00:00"/>
    <s v="Standard Class"/>
    <s v="MS-17770"/>
    <s v="Maxwell Schwartz"/>
    <x v="0"/>
    <x v="0"/>
    <x v="4"/>
    <x v="4"/>
    <x v="59"/>
    <x v="1"/>
    <s v="FUR-CH-10001973"/>
    <x v="0"/>
    <x v="1"/>
    <s v="Office Star Flex Back Scooter Chair with White Frame"/>
    <n v="532.70400000000006"/>
    <n v="6"/>
    <n v="0.2"/>
    <n v="-39.952800000000025"/>
  </r>
  <r>
    <n v="3117"/>
    <s v="CA-2013-150350"/>
    <x v="0"/>
    <x v="828"/>
    <d v="2013-08-31T00:00:00"/>
    <s v="Standard Class"/>
    <s v="MS-17770"/>
    <s v="Maxwell Schwartz"/>
    <x v="0"/>
    <x v="0"/>
    <x v="4"/>
    <x v="4"/>
    <x v="59"/>
    <x v="1"/>
    <s v="OFF-AP-10001492"/>
    <x v="1"/>
    <x v="9"/>
    <s v="Acco Six-Outlet Power Strip, 4' Cord Length"/>
    <n v="43.099999999999994"/>
    <n v="5"/>
    <n v="0"/>
    <n v="11.206"/>
  </r>
  <r>
    <n v="3118"/>
    <s v="CA-2013-150350"/>
    <x v="0"/>
    <x v="828"/>
    <d v="2013-08-31T00:00:00"/>
    <s v="Standard Class"/>
    <s v="MS-17770"/>
    <s v="Maxwell Schwartz"/>
    <x v="0"/>
    <x v="0"/>
    <x v="4"/>
    <x v="4"/>
    <x v="59"/>
    <x v="1"/>
    <s v="OFF-SU-10002189"/>
    <x v="1"/>
    <x v="14"/>
    <s v="Acme Rosewood Handle Letter Opener"/>
    <n v="15.88"/>
    <n v="4"/>
    <n v="0"/>
    <n v="0.15879999999999939"/>
  </r>
  <r>
    <n v="3119"/>
    <s v="CA-2012-121720"/>
    <x v="1"/>
    <x v="832"/>
    <d v="2012-06-12T00:00:00"/>
    <s v="First Class"/>
    <s v="JE-15610"/>
    <s v="Jim Epp"/>
    <x v="1"/>
    <x v="0"/>
    <x v="121"/>
    <x v="2"/>
    <x v="152"/>
    <x v="0"/>
    <s v="FUR-CH-10003312"/>
    <x v="0"/>
    <x v="1"/>
    <s v="Hon 2090 “Pillow Soft” Series Mid Back Swivel/Tilt Chairs"/>
    <n v="1123.92"/>
    <n v="5"/>
    <n v="0.2"/>
    <n v="-182.63700000000017"/>
  </r>
  <r>
    <n v="3120"/>
    <s v="CA-2012-121720"/>
    <x v="1"/>
    <x v="832"/>
    <d v="2012-06-12T00:00:00"/>
    <s v="First Class"/>
    <s v="JE-15610"/>
    <s v="Jim Epp"/>
    <x v="1"/>
    <x v="0"/>
    <x v="121"/>
    <x v="2"/>
    <x v="152"/>
    <x v="0"/>
    <s v="TEC-PH-10002496"/>
    <x v="2"/>
    <x v="7"/>
    <s v="Cisco SPA301"/>
    <n v="249.58400000000003"/>
    <n v="2"/>
    <n v="0.2"/>
    <n v="31.197999999999986"/>
  </r>
  <r>
    <n v="3121"/>
    <s v="CA-2012-121720"/>
    <x v="1"/>
    <x v="832"/>
    <d v="2012-06-12T00:00:00"/>
    <s v="First Class"/>
    <s v="JE-15610"/>
    <s v="Jim Epp"/>
    <x v="1"/>
    <x v="0"/>
    <x v="121"/>
    <x v="2"/>
    <x v="152"/>
    <x v="0"/>
    <s v="FUR-FU-10003464"/>
    <x v="0"/>
    <x v="5"/>
    <s v="Seth Thomas 8 1/2&quot; Cubicle Clock"/>
    <n v="48.671999999999997"/>
    <n v="3"/>
    <n v="0.2"/>
    <n v="7.3007999999999988"/>
  </r>
  <r>
    <n v="3122"/>
    <s v="CA-2012-121720"/>
    <x v="1"/>
    <x v="832"/>
    <d v="2012-06-12T00:00:00"/>
    <s v="First Class"/>
    <s v="JE-15610"/>
    <s v="Jim Epp"/>
    <x v="1"/>
    <x v="0"/>
    <x v="121"/>
    <x v="2"/>
    <x v="152"/>
    <x v="0"/>
    <s v="OFF-AR-10000380"/>
    <x v="1"/>
    <x v="6"/>
    <s v="Hunt PowerHouse Electric Pencil Sharpener, Blue"/>
    <n v="60.768000000000001"/>
    <n v="2"/>
    <n v="0.2"/>
    <n v="7.5959999999999894"/>
  </r>
  <r>
    <n v="3123"/>
    <s v="CA-2012-121720"/>
    <x v="1"/>
    <x v="832"/>
    <d v="2012-06-12T00:00:00"/>
    <s v="First Class"/>
    <s v="JE-15610"/>
    <s v="Jim Epp"/>
    <x v="1"/>
    <x v="0"/>
    <x v="121"/>
    <x v="2"/>
    <x v="152"/>
    <x v="0"/>
    <s v="OFF-BI-10004593"/>
    <x v="1"/>
    <x v="8"/>
    <s v="Ibico Laser Imprintable Binding System Covers"/>
    <n v="78.600000000000009"/>
    <n v="5"/>
    <n v="0.7"/>
    <n v="-62.88000000000001"/>
  </r>
  <r>
    <n v="3124"/>
    <s v="CA-2012-121720"/>
    <x v="1"/>
    <x v="832"/>
    <d v="2012-06-12T00:00:00"/>
    <s v="First Class"/>
    <s v="JE-15610"/>
    <s v="Jim Epp"/>
    <x v="1"/>
    <x v="0"/>
    <x v="121"/>
    <x v="2"/>
    <x v="152"/>
    <x v="0"/>
    <s v="OFF-BI-10001308"/>
    <x v="1"/>
    <x v="8"/>
    <s v="GBC Standard Plastic Binding Systems' Combs"/>
    <n v="3.7680000000000007"/>
    <n v="2"/>
    <n v="0.7"/>
    <n v="-3.1400000000000006"/>
  </r>
  <r>
    <n v="3125"/>
    <s v="CA-2012-121720"/>
    <x v="1"/>
    <x v="832"/>
    <d v="2012-06-12T00:00:00"/>
    <s v="First Class"/>
    <s v="JE-15610"/>
    <s v="Jim Epp"/>
    <x v="1"/>
    <x v="0"/>
    <x v="121"/>
    <x v="2"/>
    <x v="152"/>
    <x v="0"/>
    <s v="OFF-ST-10001780"/>
    <x v="1"/>
    <x v="4"/>
    <s v="Tennsco 16-Compartment Lockers with Coat Rack"/>
    <n v="1036.624"/>
    <n v="2"/>
    <n v="0.2"/>
    <n v="51.831200000000024"/>
  </r>
  <r>
    <n v="3126"/>
    <s v="CA-2012-121720"/>
    <x v="1"/>
    <x v="832"/>
    <d v="2012-06-12T00:00:00"/>
    <s v="First Class"/>
    <s v="JE-15610"/>
    <s v="Jim Epp"/>
    <x v="1"/>
    <x v="0"/>
    <x v="121"/>
    <x v="2"/>
    <x v="152"/>
    <x v="0"/>
    <s v="OFF-ST-10003816"/>
    <x v="1"/>
    <x v="4"/>
    <s v="Fellowes High-Stak Drawer Files"/>
    <n v="563.80799999999999"/>
    <n v="4"/>
    <n v="0.2"/>
    <n v="21.142799999999966"/>
  </r>
  <r>
    <n v="3127"/>
    <s v="CA-2014-149895"/>
    <x v="3"/>
    <x v="565"/>
    <d v="2014-09-13T00:00:00"/>
    <s v="Standard Class"/>
    <s v="EB-14110"/>
    <s v="Eugene Barchas"/>
    <x v="0"/>
    <x v="0"/>
    <x v="10"/>
    <x v="9"/>
    <x v="63"/>
    <x v="3"/>
    <s v="TEC-PH-10002200"/>
    <x v="2"/>
    <x v="7"/>
    <s v="Aastra 6757i CT Wireless VoIP phone"/>
    <n v="258.52799999999996"/>
    <n v="2"/>
    <n v="0.4"/>
    <n v="-47.396800000000013"/>
  </r>
  <r>
    <n v="3128"/>
    <s v="CA-2014-147564"/>
    <x v="3"/>
    <x v="280"/>
    <d v="2014-10-07T00:00:00"/>
    <s v="Standard Class"/>
    <s v="BP-11155"/>
    <s v="Becky Pak"/>
    <x v="0"/>
    <x v="0"/>
    <x v="20"/>
    <x v="15"/>
    <x v="164"/>
    <x v="3"/>
    <s v="OFF-PA-10004438"/>
    <x v="1"/>
    <x v="10"/>
    <s v="Xerox 1907"/>
    <n v="49.12"/>
    <n v="4"/>
    <n v="0"/>
    <n v="23.086399999999998"/>
  </r>
  <r>
    <n v="3129"/>
    <s v="CA-2011-136399"/>
    <x v="2"/>
    <x v="757"/>
    <d v="2011-12-17T00:00:00"/>
    <s v="First Class"/>
    <s v="CC-12100"/>
    <s v="Chad Cunningham"/>
    <x v="2"/>
    <x v="0"/>
    <x v="1"/>
    <x v="1"/>
    <x v="13"/>
    <x v="1"/>
    <s v="FUR-FU-10004090"/>
    <x v="0"/>
    <x v="5"/>
    <s v="Executive Impressions 14&quot; Contract Wall Clock"/>
    <n v="44.46"/>
    <n v="2"/>
    <n v="0"/>
    <n v="14.671799999999998"/>
  </r>
  <r>
    <n v="3130"/>
    <s v="CA-2011-136399"/>
    <x v="2"/>
    <x v="757"/>
    <d v="2011-12-17T00:00:00"/>
    <s v="First Class"/>
    <s v="CC-12100"/>
    <s v="Chad Cunningham"/>
    <x v="2"/>
    <x v="0"/>
    <x v="1"/>
    <x v="1"/>
    <x v="13"/>
    <x v="1"/>
    <s v="FUR-CH-10002602"/>
    <x v="0"/>
    <x v="1"/>
    <s v="DMI Arturo Collection Mission-style Design Wood Chair"/>
    <n v="241.56799999999998"/>
    <n v="2"/>
    <n v="0.2"/>
    <n v="18.11760000000001"/>
  </r>
  <r>
    <n v="3131"/>
    <s v="CA-2011-136399"/>
    <x v="2"/>
    <x v="757"/>
    <d v="2011-12-17T00:00:00"/>
    <s v="First Class"/>
    <s v="CC-12100"/>
    <s v="Chad Cunningham"/>
    <x v="2"/>
    <x v="0"/>
    <x v="1"/>
    <x v="1"/>
    <x v="13"/>
    <x v="1"/>
    <s v="TEC-AC-10001142"/>
    <x v="2"/>
    <x v="11"/>
    <s v="First Data FD10 PIN Pad"/>
    <n v="395"/>
    <n v="5"/>
    <n v="0"/>
    <n v="39.499999999999957"/>
  </r>
  <r>
    <n v="3132"/>
    <s v="CA-2011-136399"/>
    <x v="2"/>
    <x v="757"/>
    <d v="2011-12-17T00:00:00"/>
    <s v="First Class"/>
    <s v="CC-12100"/>
    <s v="Chad Cunningham"/>
    <x v="2"/>
    <x v="0"/>
    <x v="1"/>
    <x v="1"/>
    <x v="13"/>
    <x v="1"/>
    <s v="TEC-PH-10004977"/>
    <x v="2"/>
    <x v="7"/>
    <s v="GE 30524EE4"/>
    <n v="627.16800000000012"/>
    <n v="4"/>
    <n v="0.2"/>
    <n v="70.55639999999994"/>
  </r>
  <r>
    <n v="3133"/>
    <s v="CA-2011-107916"/>
    <x v="2"/>
    <x v="829"/>
    <d v="2011-08-26T00:00:00"/>
    <s v="First Class"/>
    <s v="JP-15460"/>
    <s v="Jennifer Patt"/>
    <x v="1"/>
    <x v="0"/>
    <x v="147"/>
    <x v="15"/>
    <x v="187"/>
    <x v="3"/>
    <s v="FUR-FU-10004586"/>
    <x v="0"/>
    <x v="5"/>
    <s v="G.E. Longer-Life Indoor Recessed Floodlight Bulbs"/>
    <n v="13.28"/>
    <n v="2"/>
    <n v="0"/>
    <n v="6.3743999999999996"/>
  </r>
  <r>
    <n v="3134"/>
    <s v="CA-2011-107916"/>
    <x v="2"/>
    <x v="829"/>
    <d v="2011-08-26T00:00:00"/>
    <s v="First Class"/>
    <s v="JP-15460"/>
    <s v="Jennifer Patt"/>
    <x v="1"/>
    <x v="0"/>
    <x v="147"/>
    <x v="15"/>
    <x v="187"/>
    <x v="3"/>
    <s v="OFF-BI-10001116"/>
    <x v="1"/>
    <x v="8"/>
    <s v="Wilson Jones 1&quot; Hanging DublLock Ring Binders"/>
    <n v="12.672000000000001"/>
    <n v="3"/>
    <n v="0.2"/>
    <n v="4.4352000000000009"/>
  </r>
  <r>
    <n v="3135"/>
    <s v="CA-2014-164168"/>
    <x v="3"/>
    <x v="105"/>
    <d v="2014-11-19T00:00:00"/>
    <s v="Standard Class"/>
    <s v="LS-16975"/>
    <s v="Lindsay Shagiari"/>
    <x v="2"/>
    <x v="0"/>
    <x v="61"/>
    <x v="5"/>
    <x v="176"/>
    <x v="2"/>
    <s v="OFF-BI-10000666"/>
    <x v="1"/>
    <x v="8"/>
    <s v="Surelock Post Binders"/>
    <n v="30.559999999999992"/>
    <n v="5"/>
    <n v="0.8"/>
    <n v="-45.840000000000018"/>
  </r>
  <r>
    <n v="3136"/>
    <s v="CA-2014-164168"/>
    <x v="3"/>
    <x v="105"/>
    <d v="2014-11-19T00:00:00"/>
    <s v="Standard Class"/>
    <s v="LS-16975"/>
    <s v="Lindsay Shagiari"/>
    <x v="2"/>
    <x v="0"/>
    <x v="61"/>
    <x v="5"/>
    <x v="176"/>
    <x v="2"/>
    <s v="OFF-ST-10002583"/>
    <x v="1"/>
    <x v="4"/>
    <s v="Fellowes Neat Ideas Storage Cubes"/>
    <n v="77.951999999999998"/>
    <n v="3"/>
    <n v="0.2"/>
    <n v="-15.590400000000002"/>
  </r>
  <r>
    <n v="3137"/>
    <s v="CA-2014-164168"/>
    <x v="3"/>
    <x v="105"/>
    <d v="2014-11-19T00:00:00"/>
    <s v="Standard Class"/>
    <s v="LS-16975"/>
    <s v="Lindsay Shagiari"/>
    <x v="2"/>
    <x v="0"/>
    <x v="61"/>
    <x v="5"/>
    <x v="176"/>
    <x v="2"/>
    <s v="TEC-PH-10004908"/>
    <x v="2"/>
    <x v="7"/>
    <s v="Panasonic KX TS3282W Corded phone"/>
    <n v="67.992000000000004"/>
    <n v="1"/>
    <n v="0.2"/>
    <n v="8.4989999999999917"/>
  </r>
  <r>
    <n v="3138"/>
    <s v="CA-2014-164168"/>
    <x v="3"/>
    <x v="105"/>
    <d v="2014-11-19T00:00:00"/>
    <s v="Standard Class"/>
    <s v="LS-16975"/>
    <s v="Lindsay Shagiari"/>
    <x v="2"/>
    <x v="0"/>
    <x v="61"/>
    <x v="5"/>
    <x v="176"/>
    <x v="2"/>
    <s v="OFF-EN-10001219"/>
    <x v="1"/>
    <x v="12"/>
    <s v="#10- 4 1/8&quot; x 9 1/2&quot; Security-Tint Envelopes"/>
    <n v="12.224"/>
    <n v="2"/>
    <n v="0.2"/>
    <n v="4.4311999999999996"/>
  </r>
  <r>
    <n v="3139"/>
    <s v="CA-2014-164168"/>
    <x v="3"/>
    <x v="105"/>
    <d v="2014-11-19T00:00:00"/>
    <s v="Standard Class"/>
    <s v="LS-16975"/>
    <s v="Lindsay Shagiari"/>
    <x v="2"/>
    <x v="0"/>
    <x v="61"/>
    <x v="5"/>
    <x v="176"/>
    <x v="2"/>
    <s v="TEC-AC-10004568"/>
    <x v="2"/>
    <x v="11"/>
    <s v="Maxell LTO Ultrium - 800 GB"/>
    <n v="44.783999999999999"/>
    <n v="2"/>
    <n v="0.2"/>
    <n v="-0.55980000000000452"/>
  </r>
  <r>
    <n v="3140"/>
    <s v="CA-2014-164168"/>
    <x v="3"/>
    <x v="105"/>
    <d v="2014-11-19T00:00:00"/>
    <s v="Standard Class"/>
    <s v="LS-16975"/>
    <s v="Lindsay Shagiari"/>
    <x v="2"/>
    <x v="0"/>
    <x v="61"/>
    <x v="5"/>
    <x v="176"/>
    <x v="2"/>
    <s v="FUR-FU-10001756"/>
    <x v="0"/>
    <x v="5"/>
    <s v="Eldon Expressions Desk Accessory, Wood Photo Frame, Mahogany"/>
    <n v="22.847999999999999"/>
    <n v="3"/>
    <n v="0.6"/>
    <n v="-17.707200000000007"/>
  </r>
  <r>
    <n v="3141"/>
    <s v="CA-2012-112557"/>
    <x v="1"/>
    <x v="334"/>
    <d v="2012-04-28T00:00:00"/>
    <s v="First Class"/>
    <s v="JL-15850"/>
    <s v="John Lucas"/>
    <x v="0"/>
    <x v="0"/>
    <x v="20"/>
    <x v="15"/>
    <x v="45"/>
    <x v="3"/>
    <s v="OFF-AP-10002311"/>
    <x v="1"/>
    <x v="9"/>
    <s v="Holmes Replacement Filter for HEPA Air Cleaner, Very Large Room, HEPA Filter"/>
    <n v="206.43"/>
    <n v="3"/>
    <n v="0"/>
    <n v="90.829200000000014"/>
  </r>
  <r>
    <n v="3142"/>
    <s v="US-2011-122959"/>
    <x v="2"/>
    <x v="432"/>
    <d v="2011-12-12T00:00:00"/>
    <s v="Same Day"/>
    <s v="CY-12745"/>
    <s v="Craig Yedwab"/>
    <x v="1"/>
    <x v="0"/>
    <x v="52"/>
    <x v="5"/>
    <x v="65"/>
    <x v="2"/>
    <s v="OFF-BI-10003650"/>
    <x v="1"/>
    <x v="8"/>
    <s v="GBC DocuBind 300 Electric Binding Machine"/>
    <n v="210.39199999999997"/>
    <n v="2"/>
    <n v="0.8"/>
    <n v="-336.62720000000013"/>
  </r>
  <r>
    <n v="3143"/>
    <s v="CA-2014-162572"/>
    <x v="3"/>
    <x v="145"/>
    <d v="2014-09-28T00:00:00"/>
    <s v="Second Class"/>
    <s v="RB-19360"/>
    <s v="Raymond Buch"/>
    <x v="0"/>
    <x v="0"/>
    <x v="74"/>
    <x v="24"/>
    <x v="93"/>
    <x v="3"/>
    <s v="TEC-AC-10003628"/>
    <x v="2"/>
    <x v="11"/>
    <s v="Logitech 910-002974 M325 Wireless Mouse for Web Scrolling"/>
    <n v="119.96000000000001"/>
    <n v="5"/>
    <n v="0.2"/>
    <n v="35.988000000000007"/>
  </r>
  <r>
    <n v="3144"/>
    <s v="CA-2014-162572"/>
    <x v="3"/>
    <x v="145"/>
    <d v="2014-09-28T00:00:00"/>
    <s v="Second Class"/>
    <s v="RB-19360"/>
    <s v="Raymond Buch"/>
    <x v="0"/>
    <x v="0"/>
    <x v="74"/>
    <x v="24"/>
    <x v="93"/>
    <x v="3"/>
    <s v="OFF-AR-10001547"/>
    <x v="1"/>
    <x v="6"/>
    <s v="Newell 311"/>
    <n v="10.608000000000001"/>
    <n v="6"/>
    <n v="0.2"/>
    <n v="0.92819999999999991"/>
  </r>
  <r>
    <n v="3145"/>
    <s v="US-2013-148110"/>
    <x v="0"/>
    <x v="64"/>
    <d v="2013-09-12T00:00:00"/>
    <s v="Standard Class"/>
    <s v="AR-10825"/>
    <s v="Anthony Rawles"/>
    <x v="1"/>
    <x v="0"/>
    <x v="89"/>
    <x v="5"/>
    <x v="110"/>
    <x v="2"/>
    <s v="FUR-CH-10002647"/>
    <x v="0"/>
    <x v="1"/>
    <s v="Situations Contoured Folding Chairs, 4/Set"/>
    <n v="347.80200000000002"/>
    <n v="7"/>
    <n v="0.3"/>
    <n v="-24.842999999999961"/>
  </r>
  <r>
    <n v="3146"/>
    <s v="CA-2014-131828"/>
    <x v="3"/>
    <x v="512"/>
    <d v="2014-02-14T00:00:00"/>
    <s v="Second Class"/>
    <s v="CS-11845"/>
    <s v="Cari Sayre"/>
    <x v="1"/>
    <x v="0"/>
    <x v="4"/>
    <x v="4"/>
    <x v="59"/>
    <x v="1"/>
    <s v="FUR-CH-10004495"/>
    <x v="0"/>
    <x v="1"/>
    <s v="Global Leather and Oak Executive Chair, Black"/>
    <n v="963.13600000000008"/>
    <n v="4"/>
    <n v="0.2"/>
    <n v="108.35279999999986"/>
  </r>
  <r>
    <n v="3147"/>
    <s v="CA-2014-131828"/>
    <x v="3"/>
    <x v="512"/>
    <d v="2014-02-14T00:00:00"/>
    <s v="Second Class"/>
    <s v="CS-11845"/>
    <s v="Cari Sayre"/>
    <x v="1"/>
    <x v="0"/>
    <x v="4"/>
    <x v="4"/>
    <x v="59"/>
    <x v="1"/>
    <s v="TEC-PH-10002923"/>
    <x v="2"/>
    <x v="7"/>
    <s v="Logitech B530 USB Headset - headset - Full size, Binaural"/>
    <n v="88.77600000000001"/>
    <n v="3"/>
    <n v="0.2"/>
    <n v="7.7679000000000009"/>
  </r>
  <r>
    <n v="3148"/>
    <s v="CA-2011-109218"/>
    <x v="2"/>
    <x v="479"/>
    <d v="2011-07-03T00:00:00"/>
    <s v="Second Class"/>
    <s v="AR-10825"/>
    <s v="Anthony Rawles"/>
    <x v="1"/>
    <x v="0"/>
    <x v="1"/>
    <x v="1"/>
    <x v="25"/>
    <x v="1"/>
    <s v="OFF-AR-10001374"/>
    <x v="1"/>
    <x v="6"/>
    <s v="BIC Brite Liner Highlighters, Chisel Tip"/>
    <n v="32.400000000000006"/>
    <n v="5"/>
    <n v="0"/>
    <n v="10.367999999999999"/>
  </r>
  <r>
    <n v="3149"/>
    <s v="CA-2013-120558"/>
    <x v="0"/>
    <x v="843"/>
    <d v="2013-06-11T00:00:00"/>
    <s v="First Class"/>
    <s v="RD-19810"/>
    <s v="Ross DeVincentis"/>
    <x v="2"/>
    <x v="0"/>
    <x v="20"/>
    <x v="15"/>
    <x v="45"/>
    <x v="3"/>
    <s v="OFF-PA-10003441"/>
    <x v="1"/>
    <x v="10"/>
    <s v="Xerox 226"/>
    <n v="32.400000000000006"/>
    <n v="5"/>
    <n v="0"/>
    <n v="15.552000000000001"/>
  </r>
  <r>
    <n v="3150"/>
    <s v="US-2011-109036"/>
    <x v="2"/>
    <x v="414"/>
    <d v="2011-12-25T00:00:00"/>
    <s v="Standard Class"/>
    <s v="KH-16510"/>
    <s v="Keith Herrera"/>
    <x v="0"/>
    <x v="0"/>
    <x v="4"/>
    <x v="4"/>
    <x v="5"/>
    <x v="1"/>
    <s v="OFF-LA-10002043"/>
    <x v="1"/>
    <x v="2"/>
    <s v="Avery 489"/>
    <n v="31.049999999999997"/>
    <n v="3"/>
    <n v="0"/>
    <n v="14.904"/>
  </r>
  <r>
    <n v="3151"/>
    <s v="CA-2012-147830"/>
    <x v="1"/>
    <x v="83"/>
    <d v="2012-12-18T00:00:00"/>
    <s v="First Class"/>
    <s v="NF-18385"/>
    <s v="Natalie Fritzler"/>
    <x v="0"/>
    <x v="0"/>
    <x v="46"/>
    <x v="24"/>
    <x v="55"/>
    <x v="3"/>
    <s v="TEC-AC-10002049"/>
    <x v="2"/>
    <x v="11"/>
    <s v="Plantronics Savi W720 Multi-Device Wireless Headset System"/>
    <n v="2025.3600000000001"/>
    <n v="6"/>
    <n v="0.2"/>
    <n v="607.60800000000006"/>
  </r>
  <r>
    <n v="3152"/>
    <s v="CA-2012-147830"/>
    <x v="1"/>
    <x v="83"/>
    <d v="2012-12-18T00:00:00"/>
    <s v="First Class"/>
    <s v="NF-18385"/>
    <s v="Natalie Fritzler"/>
    <x v="0"/>
    <x v="0"/>
    <x v="46"/>
    <x v="24"/>
    <x v="55"/>
    <x v="3"/>
    <s v="TEC-MA-10000418"/>
    <x v="2"/>
    <x v="15"/>
    <s v="Cubify CubeX 3D Printer Double Head Print"/>
    <n v="1799.9940000000001"/>
    <n v="2"/>
    <n v="0.7"/>
    <n v="-2639.9912000000004"/>
  </r>
  <r>
    <n v="3153"/>
    <s v="CA-2012-147830"/>
    <x v="1"/>
    <x v="83"/>
    <d v="2012-12-18T00:00:00"/>
    <s v="First Class"/>
    <s v="NF-18385"/>
    <s v="Natalie Fritzler"/>
    <x v="0"/>
    <x v="0"/>
    <x v="46"/>
    <x v="24"/>
    <x v="55"/>
    <x v="3"/>
    <s v="TEC-PH-10004908"/>
    <x v="2"/>
    <x v="7"/>
    <s v="Panasonic KX TS3282W Corded phone"/>
    <n v="101.98799999999999"/>
    <n v="2"/>
    <n v="0.4"/>
    <n v="-16.998000000000019"/>
  </r>
  <r>
    <n v="3154"/>
    <s v="CA-2012-147830"/>
    <x v="1"/>
    <x v="83"/>
    <d v="2012-12-18T00:00:00"/>
    <s v="First Class"/>
    <s v="NF-18385"/>
    <s v="Natalie Fritzler"/>
    <x v="0"/>
    <x v="0"/>
    <x v="46"/>
    <x v="24"/>
    <x v="55"/>
    <x v="3"/>
    <s v="FUR-FU-10004091"/>
    <x v="0"/>
    <x v="5"/>
    <s v="Howard Miller 13&quot; Diameter Goldtone Round Wall Clock"/>
    <n v="262.86399999999998"/>
    <n v="7"/>
    <n v="0.2"/>
    <n v="69.001800000000017"/>
  </r>
  <r>
    <n v="3155"/>
    <s v="CA-2014-150497"/>
    <x v="3"/>
    <x v="228"/>
    <d v="2014-07-25T00:00:00"/>
    <s v="Standard Class"/>
    <s v="SM-20950"/>
    <s v="Suzanne McNair"/>
    <x v="1"/>
    <x v="0"/>
    <x v="349"/>
    <x v="11"/>
    <x v="431"/>
    <x v="2"/>
    <s v="OFF-BI-10004600"/>
    <x v="1"/>
    <x v="8"/>
    <s v="Ibico Ibimaster 300 Manual Binding System"/>
    <n v="735.98"/>
    <n v="2"/>
    <n v="0"/>
    <n v="331.19099999999997"/>
  </r>
  <r>
    <n v="3156"/>
    <s v="CA-2011-128986"/>
    <x v="2"/>
    <x v="93"/>
    <d v="2011-08-05T00:00:00"/>
    <s v="Second Class"/>
    <s v="GH-14410"/>
    <s v="Gary Hansen"/>
    <x v="2"/>
    <x v="0"/>
    <x v="220"/>
    <x v="16"/>
    <x v="275"/>
    <x v="1"/>
    <s v="OFF-PA-10001289"/>
    <x v="1"/>
    <x v="10"/>
    <s v="White Computer Printout Paper by Universal"/>
    <n v="93.024000000000001"/>
    <n v="3"/>
    <n v="0.2"/>
    <n v="33.721199999999996"/>
  </r>
  <r>
    <n v="3157"/>
    <s v="CA-2012-139584"/>
    <x v="1"/>
    <x v="252"/>
    <d v="2012-08-28T00:00:00"/>
    <s v="Standard Class"/>
    <s v="EM-13810"/>
    <s v="Eleni McCrary"/>
    <x v="1"/>
    <x v="0"/>
    <x v="20"/>
    <x v="15"/>
    <x v="29"/>
    <x v="3"/>
    <s v="FUR-TA-10001539"/>
    <x v="0"/>
    <x v="3"/>
    <s v="Chromcraft Rectangular Conference Tables"/>
    <n v="284.36399999999998"/>
    <n v="2"/>
    <n v="0.4"/>
    <n v="-75.830400000000054"/>
  </r>
  <r>
    <n v="3158"/>
    <s v="CA-2012-139584"/>
    <x v="1"/>
    <x v="252"/>
    <d v="2012-08-28T00:00:00"/>
    <s v="Standard Class"/>
    <s v="EM-13810"/>
    <s v="Eleni McCrary"/>
    <x v="1"/>
    <x v="0"/>
    <x v="20"/>
    <x v="15"/>
    <x v="29"/>
    <x v="3"/>
    <s v="TEC-AC-10001266"/>
    <x v="2"/>
    <x v="11"/>
    <s v="Memorex Micro Travel Drive 8 GB"/>
    <n v="26"/>
    <n v="2"/>
    <n v="0"/>
    <n v="11.7"/>
  </r>
  <r>
    <n v="3159"/>
    <s v="US-2013-162677"/>
    <x v="0"/>
    <x v="253"/>
    <d v="2013-03-28T00:00:00"/>
    <s v="First Class"/>
    <s v="DB-13210"/>
    <s v="Dean Braden"/>
    <x v="0"/>
    <x v="0"/>
    <x v="108"/>
    <x v="3"/>
    <x v="222"/>
    <x v="0"/>
    <s v="OFF-ST-10001291"/>
    <x v="1"/>
    <x v="4"/>
    <s v="Tenex Personal Self-Stacking Standard File Box, Black/Gray"/>
    <n v="67.64"/>
    <n v="5"/>
    <n v="0.2"/>
    <n v="5.9184999999999981"/>
  </r>
  <r>
    <n v="3160"/>
    <s v="US-2013-162677"/>
    <x v="0"/>
    <x v="253"/>
    <d v="2013-03-28T00:00:00"/>
    <s v="First Class"/>
    <s v="DB-13210"/>
    <s v="Dean Braden"/>
    <x v="0"/>
    <x v="0"/>
    <x v="108"/>
    <x v="3"/>
    <x v="222"/>
    <x v="0"/>
    <s v="TEC-AC-10001314"/>
    <x v="2"/>
    <x v="11"/>
    <s v="Case Logic 2.4GHz Wireless Keyboard"/>
    <n v="119.97600000000001"/>
    <n v="3"/>
    <n v="0.2"/>
    <n v="-17.996400000000019"/>
  </r>
  <r>
    <n v="3161"/>
    <s v="US-2011-150924"/>
    <x v="2"/>
    <x v="171"/>
    <d v="2011-09-16T00:00:00"/>
    <s v="Second Class"/>
    <s v="PT-19090"/>
    <s v="Pete Takahito"/>
    <x v="0"/>
    <x v="0"/>
    <x v="12"/>
    <x v="5"/>
    <x v="32"/>
    <x v="2"/>
    <s v="OFF-BI-10004040"/>
    <x v="1"/>
    <x v="8"/>
    <s v="Wilson Jones Impact Binders"/>
    <n v="5.1799999999999988"/>
    <n v="5"/>
    <n v="0.8"/>
    <n v="-8.0289999999999999"/>
  </r>
  <r>
    <n v="3162"/>
    <s v="CA-2011-153969"/>
    <x v="2"/>
    <x v="158"/>
    <d v="2011-09-25T00:00:00"/>
    <s v="Standard Class"/>
    <s v="HF-14995"/>
    <s v="Herbert Flentye"/>
    <x v="0"/>
    <x v="0"/>
    <x v="8"/>
    <x v="1"/>
    <x v="9"/>
    <x v="1"/>
    <s v="OFF-EN-10001539"/>
    <x v="1"/>
    <x v="12"/>
    <s v="Staples"/>
    <n v="15.56"/>
    <n v="2"/>
    <n v="0"/>
    <n v="7.3132000000000001"/>
  </r>
  <r>
    <n v="3163"/>
    <s v="CA-2011-153969"/>
    <x v="2"/>
    <x v="158"/>
    <d v="2011-09-25T00:00:00"/>
    <s v="Standard Class"/>
    <s v="HF-14995"/>
    <s v="Herbert Flentye"/>
    <x v="0"/>
    <x v="0"/>
    <x v="8"/>
    <x v="1"/>
    <x v="9"/>
    <x v="1"/>
    <s v="OFF-EN-10004483"/>
    <x v="1"/>
    <x v="12"/>
    <s v="#10 White Business Envelopes,4 1/8 x 9 1/2"/>
    <n v="78.349999999999994"/>
    <n v="5"/>
    <n v="0"/>
    <n v="36.824499999999993"/>
  </r>
  <r>
    <n v="3164"/>
    <s v="CA-2011-153969"/>
    <x v="2"/>
    <x v="158"/>
    <d v="2011-09-25T00:00:00"/>
    <s v="Standard Class"/>
    <s v="HF-14995"/>
    <s v="Herbert Flentye"/>
    <x v="0"/>
    <x v="0"/>
    <x v="8"/>
    <x v="1"/>
    <x v="9"/>
    <x v="1"/>
    <s v="OFF-AR-10001615"/>
    <x v="1"/>
    <x v="6"/>
    <s v="Newell 34"/>
    <n v="59.519999999999996"/>
    <n v="3"/>
    <n v="0"/>
    <n v="15.475200000000001"/>
  </r>
  <r>
    <n v="3165"/>
    <s v="CA-2011-153969"/>
    <x v="2"/>
    <x v="158"/>
    <d v="2011-09-25T00:00:00"/>
    <s v="Standard Class"/>
    <s v="HF-14995"/>
    <s v="Herbert Flentye"/>
    <x v="0"/>
    <x v="0"/>
    <x v="8"/>
    <x v="1"/>
    <x v="9"/>
    <x v="1"/>
    <s v="OFF-PA-10000327"/>
    <x v="1"/>
    <x v="10"/>
    <s v="Xerox 1971"/>
    <n v="38.520000000000003"/>
    <n v="9"/>
    <n v="0"/>
    <n v="17.333999999999996"/>
  </r>
  <r>
    <n v="3166"/>
    <s v="CA-2011-153969"/>
    <x v="2"/>
    <x v="158"/>
    <d v="2011-09-25T00:00:00"/>
    <s v="Standard Class"/>
    <s v="HF-14995"/>
    <s v="Herbert Flentye"/>
    <x v="0"/>
    <x v="0"/>
    <x v="8"/>
    <x v="1"/>
    <x v="9"/>
    <x v="1"/>
    <s v="TEC-PH-10001299"/>
    <x v="2"/>
    <x v="7"/>
    <s v="Polycom CX300 Desktop Phone USB VoIP phone"/>
    <n v="239.98400000000004"/>
    <n v="2"/>
    <n v="0.2"/>
    <n v="23.998400000000004"/>
  </r>
  <r>
    <n v="3167"/>
    <s v="CA-2011-153969"/>
    <x v="2"/>
    <x v="158"/>
    <d v="2011-09-25T00:00:00"/>
    <s v="Standard Class"/>
    <s v="HF-14995"/>
    <s v="Herbert Flentye"/>
    <x v="0"/>
    <x v="0"/>
    <x v="8"/>
    <x v="1"/>
    <x v="9"/>
    <x v="1"/>
    <s v="OFF-PA-10002246"/>
    <x v="1"/>
    <x v="10"/>
    <s v="Wirebound Four 2-3/4 x 5 Forms per Page, 400 Sets per Book"/>
    <n v="19.350000000000001"/>
    <n v="3"/>
    <n v="0"/>
    <n v="9.4815000000000005"/>
  </r>
  <r>
    <n v="3168"/>
    <s v="CA-2013-146682"/>
    <x v="0"/>
    <x v="517"/>
    <d v="2013-11-01T00:00:00"/>
    <s v="First Class"/>
    <s v="KW-16435"/>
    <s v="Katrina Willman"/>
    <x v="0"/>
    <x v="0"/>
    <x v="190"/>
    <x v="12"/>
    <x v="241"/>
    <x v="2"/>
    <s v="FUR-FU-10002671"/>
    <x v="0"/>
    <x v="5"/>
    <s v="Electrix 20W Halogen Replacement Bulb for Zoom-In Desk Lamp"/>
    <n v="67"/>
    <n v="5"/>
    <n v="0"/>
    <n v="32.159999999999997"/>
  </r>
  <r>
    <n v="3169"/>
    <s v="CA-2013-138695"/>
    <x v="0"/>
    <x v="316"/>
    <d v="2013-06-04T00:00:00"/>
    <s v="Standard Class"/>
    <s v="KC-16675"/>
    <s v="Kimberly Carter"/>
    <x v="1"/>
    <x v="0"/>
    <x v="315"/>
    <x v="2"/>
    <x v="393"/>
    <x v="0"/>
    <s v="FUR-CH-10003833"/>
    <x v="0"/>
    <x v="1"/>
    <s v="Novimex Fabric Task Chair"/>
    <n v="390.27199999999999"/>
    <n v="8"/>
    <n v="0.2"/>
    <n v="-24.39200000000001"/>
  </r>
  <r>
    <n v="3170"/>
    <s v="CA-2013-138695"/>
    <x v="0"/>
    <x v="316"/>
    <d v="2013-06-04T00:00:00"/>
    <s v="Standard Class"/>
    <s v="KC-16675"/>
    <s v="Kimberly Carter"/>
    <x v="1"/>
    <x v="0"/>
    <x v="315"/>
    <x v="2"/>
    <x v="393"/>
    <x v="0"/>
    <s v="OFF-PA-10001667"/>
    <x v="1"/>
    <x v="10"/>
    <s v="Great White Multi-Use Recycled Paper (20Lb. and 84 Bright)"/>
    <n v="62.192000000000007"/>
    <n v="13"/>
    <n v="0.2"/>
    <n v="19.434999999999995"/>
  </r>
  <r>
    <n v="3171"/>
    <s v="CA-2014-107461"/>
    <x v="3"/>
    <x v="202"/>
    <d v="2014-12-27T00:00:00"/>
    <s v="Second Class"/>
    <s v="PK-19075"/>
    <s v="Pete Kriz"/>
    <x v="0"/>
    <x v="0"/>
    <x v="29"/>
    <x v="20"/>
    <x v="37"/>
    <x v="0"/>
    <s v="OFF-BI-10002003"/>
    <x v="1"/>
    <x v="8"/>
    <s v="Ibico Presentation Index for Binding Systems"/>
    <n v="23.88"/>
    <n v="6"/>
    <n v="0"/>
    <n v="11.223600000000001"/>
  </r>
  <r>
    <n v="3172"/>
    <s v="US-2013-133879"/>
    <x v="0"/>
    <x v="844"/>
    <d v="2013-03-29T00:00:00"/>
    <s v="Standard Class"/>
    <s v="KT-16465"/>
    <s v="Kean Takahito"/>
    <x v="0"/>
    <x v="0"/>
    <x v="22"/>
    <x v="10"/>
    <x v="36"/>
    <x v="2"/>
    <s v="OFF-BI-10004465"/>
    <x v="1"/>
    <x v="8"/>
    <s v="Avery Durable Slant Ring Binders"/>
    <n v="3.1679999999999993"/>
    <n v="2"/>
    <n v="0.8"/>
    <n v="-4.7520000000000007"/>
  </r>
  <r>
    <n v="3173"/>
    <s v="US-2013-133879"/>
    <x v="0"/>
    <x v="844"/>
    <d v="2013-03-29T00:00:00"/>
    <s v="Standard Class"/>
    <s v="KT-16465"/>
    <s v="Kean Takahito"/>
    <x v="0"/>
    <x v="0"/>
    <x v="22"/>
    <x v="10"/>
    <x v="36"/>
    <x v="2"/>
    <s v="FUR-CH-10000665"/>
    <x v="0"/>
    <x v="1"/>
    <s v="Global Airflow Leather Mesh Back Chair, Black"/>
    <n v="528.42999999999995"/>
    <n v="5"/>
    <n v="0.3"/>
    <n v="0"/>
  </r>
  <r>
    <n v="3174"/>
    <s v="US-2013-133879"/>
    <x v="0"/>
    <x v="844"/>
    <d v="2013-03-29T00:00:00"/>
    <s v="Standard Class"/>
    <s v="KT-16465"/>
    <s v="Kean Takahito"/>
    <x v="0"/>
    <x v="0"/>
    <x v="22"/>
    <x v="10"/>
    <x v="36"/>
    <x v="2"/>
    <s v="OFF-AR-10004956"/>
    <x v="1"/>
    <x v="6"/>
    <s v="Newell 33"/>
    <n v="13.392000000000001"/>
    <n v="3"/>
    <n v="0.2"/>
    <n v="1.5065999999999975"/>
  </r>
  <r>
    <n v="3175"/>
    <s v="CA-2014-157483"/>
    <x v="3"/>
    <x v="343"/>
    <d v="2014-11-19T00:00:00"/>
    <s v="Standard Class"/>
    <s v="EP-13915"/>
    <s v="Emily Phan"/>
    <x v="0"/>
    <x v="0"/>
    <x v="66"/>
    <x v="12"/>
    <x v="83"/>
    <x v="2"/>
    <s v="OFF-AR-10004260"/>
    <x v="1"/>
    <x v="6"/>
    <s v="Boston 1799 Powerhouse Electric Pencil Sharpener"/>
    <n v="181.86"/>
    <n v="7"/>
    <n v="0"/>
    <n v="50.9208"/>
  </r>
  <r>
    <n v="3176"/>
    <s v="US-2014-132059"/>
    <x v="3"/>
    <x v="397"/>
    <d v="2014-09-30T00:00:00"/>
    <s v="Standard Class"/>
    <s v="AP-10915"/>
    <s v="Arthur Prichep"/>
    <x v="0"/>
    <x v="0"/>
    <x v="299"/>
    <x v="22"/>
    <x v="375"/>
    <x v="1"/>
    <s v="FUR-BO-10001811"/>
    <x v="0"/>
    <x v="0"/>
    <s v="Atlantic Metals Mobile 5-Shelf Bookcases, Custom Colors"/>
    <n v="180.58800000000005"/>
    <n v="2"/>
    <n v="0.7"/>
    <n v="-240.78400000000005"/>
  </r>
  <r>
    <n v="3177"/>
    <s v="US-2014-132059"/>
    <x v="3"/>
    <x v="397"/>
    <d v="2014-09-30T00:00:00"/>
    <s v="Standard Class"/>
    <s v="AP-10915"/>
    <s v="Arthur Prichep"/>
    <x v="0"/>
    <x v="0"/>
    <x v="299"/>
    <x v="22"/>
    <x v="375"/>
    <x v="1"/>
    <s v="TEC-AC-10003280"/>
    <x v="2"/>
    <x v="11"/>
    <s v="Belkin F8E887 USB Wired Ergonomic Keyboard"/>
    <n v="47.984000000000002"/>
    <n v="2"/>
    <n v="0.2"/>
    <n v="0.59979999999999656"/>
  </r>
  <r>
    <n v="3178"/>
    <s v="CA-2014-122280"/>
    <x v="3"/>
    <x v="18"/>
    <d v="2014-09-11T00:00:00"/>
    <s v="Same Day"/>
    <s v="SH-20395"/>
    <s v="Shahid Hopkins"/>
    <x v="0"/>
    <x v="0"/>
    <x v="20"/>
    <x v="15"/>
    <x v="23"/>
    <x v="3"/>
    <s v="OFF-PA-10004911"/>
    <x v="1"/>
    <x v="10"/>
    <s v="Rediform S.O.S. 1-Up Phone Message Bk, 4-1/4x3-1/16 Bk, 1 Form/Pg, 40 Messages/Bk, 3/Pk"/>
    <n v="18.760000000000002"/>
    <n v="2"/>
    <n v="0"/>
    <n v="9.0048000000000012"/>
  </r>
  <r>
    <n v="3179"/>
    <s v="CA-2014-105235"/>
    <x v="3"/>
    <x v="256"/>
    <d v="2014-12-12T00:00:00"/>
    <s v="Standard Class"/>
    <s v="SM-20950"/>
    <s v="Suzanne McNair"/>
    <x v="1"/>
    <x v="0"/>
    <x v="20"/>
    <x v="15"/>
    <x v="164"/>
    <x v="3"/>
    <s v="FUR-FU-10001487"/>
    <x v="0"/>
    <x v="5"/>
    <s v="Eldon Expressions Wood and Plastic Desk Accessories, Cherry Wood"/>
    <n v="20.94"/>
    <n v="3"/>
    <n v="0"/>
    <n v="6.0725999999999987"/>
  </r>
  <r>
    <n v="3180"/>
    <s v="CA-2014-105235"/>
    <x v="3"/>
    <x v="256"/>
    <d v="2014-12-12T00:00:00"/>
    <s v="Standard Class"/>
    <s v="SM-20950"/>
    <s v="Suzanne McNair"/>
    <x v="1"/>
    <x v="0"/>
    <x v="20"/>
    <x v="15"/>
    <x v="164"/>
    <x v="3"/>
    <s v="FUR-FU-10000521"/>
    <x v="0"/>
    <x v="5"/>
    <s v="Seth Thomas 14&quot; Putty-Colored Wall Clock"/>
    <n v="58.68"/>
    <n v="2"/>
    <n v="0"/>
    <n v="18.190799999999996"/>
  </r>
  <r>
    <n v="3181"/>
    <s v="CA-2014-105235"/>
    <x v="3"/>
    <x v="256"/>
    <d v="2014-12-12T00:00:00"/>
    <s v="Standard Class"/>
    <s v="SM-20950"/>
    <s v="Suzanne McNair"/>
    <x v="1"/>
    <x v="0"/>
    <x v="20"/>
    <x v="15"/>
    <x v="164"/>
    <x v="3"/>
    <s v="OFF-AP-10001271"/>
    <x v="1"/>
    <x v="9"/>
    <s v="Eureka The Boss Cordless Rechargeable Stick Vac"/>
    <n v="254.89999999999998"/>
    <n v="5"/>
    <n v="0"/>
    <n v="68.823000000000008"/>
  </r>
  <r>
    <n v="3182"/>
    <s v="CA-2014-152912"/>
    <x v="3"/>
    <x v="45"/>
    <d v="2014-11-13T00:00:00"/>
    <s v="Second Class"/>
    <s v="BM-11650"/>
    <s v="Brian Moss"/>
    <x v="1"/>
    <x v="0"/>
    <x v="29"/>
    <x v="39"/>
    <x v="209"/>
    <x v="3"/>
    <s v="OFF-BI-10004728"/>
    <x v="1"/>
    <x v="8"/>
    <s v="Wilson Jones Turn Tabs Binder Tool for Ring Binders"/>
    <n v="9.64"/>
    <n v="2"/>
    <n v="0"/>
    <n v="4.4344000000000001"/>
  </r>
  <r>
    <n v="3183"/>
    <s v="CA-2014-152912"/>
    <x v="3"/>
    <x v="45"/>
    <d v="2014-11-13T00:00:00"/>
    <s v="Second Class"/>
    <s v="BM-11650"/>
    <s v="Brian Moss"/>
    <x v="1"/>
    <x v="0"/>
    <x v="29"/>
    <x v="39"/>
    <x v="209"/>
    <x v="3"/>
    <s v="TEC-AC-10004666"/>
    <x v="2"/>
    <x v="11"/>
    <s v="Maxell iVDR EX 500GB Cartridge"/>
    <n v="826.62000000000012"/>
    <n v="3"/>
    <n v="0"/>
    <n v="355.4466000000001"/>
  </r>
  <r>
    <n v="3184"/>
    <s v="CA-2014-152912"/>
    <x v="3"/>
    <x v="45"/>
    <d v="2014-11-13T00:00:00"/>
    <s v="Second Class"/>
    <s v="BM-11650"/>
    <s v="Brian Moss"/>
    <x v="1"/>
    <x v="0"/>
    <x v="29"/>
    <x v="39"/>
    <x v="209"/>
    <x v="3"/>
    <s v="OFF-ST-10003208"/>
    <x v="1"/>
    <x v="4"/>
    <s v="Adjustable Depth Letter/Legal Cart"/>
    <n v="1633.14"/>
    <n v="9"/>
    <n v="0"/>
    <n v="473.61059999999975"/>
  </r>
  <r>
    <n v="3185"/>
    <s v="CA-2014-152912"/>
    <x v="3"/>
    <x v="45"/>
    <d v="2014-11-13T00:00:00"/>
    <s v="Second Class"/>
    <s v="BM-11650"/>
    <s v="Brian Moss"/>
    <x v="1"/>
    <x v="0"/>
    <x v="29"/>
    <x v="39"/>
    <x v="209"/>
    <x v="3"/>
    <s v="OFF-ST-10003208"/>
    <x v="1"/>
    <x v="4"/>
    <s v="Adjustable Depth Letter/Legal Cart"/>
    <n v="544.38"/>
    <n v="3"/>
    <n v="0"/>
    <n v="157.87019999999993"/>
  </r>
  <r>
    <n v="3186"/>
    <s v="CA-2011-123498"/>
    <x v="2"/>
    <x v="845"/>
    <d v="2011-11-09T00:00:00"/>
    <s v="First Class"/>
    <s v="TC-20980"/>
    <s v="Tamara Chand"/>
    <x v="1"/>
    <x v="0"/>
    <x v="12"/>
    <x v="5"/>
    <x v="16"/>
    <x v="2"/>
    <s v="OFF-BI-10000632"/>
    <x v="1"/>
    <x v="8"/>
    <s v="Satellite Sectional Post Binders"/>
    <n v="26.045999999999992"/>
    <n v="3"/>
    <n v="0.8"/>
    <n v="-44.278199999999998"/>
  </r>
  <r>
    <n v="3187"/>
    <s v="CA-2011-123498"/>
    <x v="2"/>
    <x v="845"/>
    <d v="2011-11-09T00:00:00"/>
    <s v="First Class"/>
    <s v="TC-20980"/>
    <s v="Tamara Chand"/>
    <x v="1"/>
    <x v="0"/>
    <x v="12"/>
    <x v="5"/>
    <x v="16"/>
    <x v="2"/>
    <s v="OFF-EN-10004773"/>
    <x v="1"/>
    <x v="12"/>
    <s v="Staples"/>
    <n v="74.352000000000004"/>
    <n v="3"/>
    <n v="0.2"/>
    <n v="26.952599999999997"/>
  </r>
  <r>
    <n v="3188"/>
    <s v="CA-2014-159352"/>
    <x v="3"/>
    <x v="846"/>
    <d v="2014-03-18T00:00:00"/>
    <s v="Standard Class"/>
    <s v="KB-16585"/>
    <s v="Ken Black"/>
    <x v="1"/>
    <x v="0"/>
    <x v="90"/>
    <x v="31"/>
    <x v="111"/>
    <x v="3"/>
    <s v="TEC-PH-10004700"/>
    <x v="2"/>
    <x v="7"/>
    <s v="PowerGen Dual USB Car Charger"/>
    <n v="69.930000000000007"/>
    <n v="7"/>
    <n v="0"/>
    <n v="32.1678"/>
  </r>
  <r>
    <n v="3189"/>
    <s v="US-2014-146416"/>
    <x v="3"/>
    <x v="179"/>
    <d v="2014-10-23T00:00:00"/>
    <s v="Second Class"/>
    <s v="JE-16165"/>
    <s v="Justin Ellison"/>
    <x v="1"/>
    <x v="0"/>
    <x v="350"/>
    <x v="1"/>
    <x v="432"/>
    <x v="1"/>
    <s v="OFF-LA-10003714"/>
    <x v="1"/>
    <x v="2"/>
    <s v="Avery 510"/>
    <n v="3.75"/>
    <n v="1"/>
    <n v="0"/>
    <n v="1.7999999999999998"/>
  </r>
  <r>
    <n v="3190"/>
    <s v="US-2014-146416"/>
    <x v="3"/>
    <x v="179"/>
    <d v="2014-10-23T00:00:00"/>
    <s v="Second Class"/>
    <s v="JE-16165"/>
    <s v="Justin Ellison"/>
    <x v="1"/>
    <x v="0"/>
    <x v="350"/>
    <x v="1"/>
    <x v="432"/>
    <x v="1"/>
    <s v="OFF-BI-10001787"/>
    <x v="1"/>
    <x v="8"/>
    <s v="Wilson Jones Four-Pocket Poly Binders"/>
    <n v="20.928000000000001"/>
    <n v="4"/>
    <n v="0.2"/>
    <n v="7.5864000000000003"/>
  </r>
  <r>
    <n v="3191"/>
    <s v="US-2012-163783"/>
    <x v="1"/>
    <x v="17"/>
    <d v="2013-01-01T00:00:00"/>
    <s v="Standard Class"/>
    <s v="DR-12940"/>
    <s v="Daniel Raglin"/>
    <x v="2"/>
    <x v="0"/>
    <x v="22"/>
    <x v="10"/>
    <x v="26"/>
    <x v="2"/>
    <s v="OFF-ST-10002957"/>
    <x v="1"/>
    <x v="4"/>
    <s v="Sterilite Show Offs Storage Containers"/>
    <n v="12.672000000000001"/>
    <n v="3"/>
    <n v="0.2"/>
    <n v="-3.1680000000000001"/>
  </r>
  <r>
    <n v="3192"/>
    <s v="CA-2014-123981"/>
    <x v="3"/>
    <x v="280"/>
    <d v="2014-10-09T00:00:00"/>
    <s v="Standard Class"/>
    <s v="RW-19630"/>
    <s v="Rob Williams"/>
    <x v="1"/>
    <x v="0"/>
    <x v="20"/>
    <x v="15"/>
    <x v="45"/>
    <x v="3"/>
    <s v="TEC-PH-10002115"/>
    <x v="2"/>
    <x v="7"/>
    <s v="Plantronics 81402"/>
    <n v="65.989999999999995"/>
    <n v="1"/>
    <n v="0"/>
    <n v="17.157400000000003"/>
  </r>
  <r>
    <n v="3193"/>
    <s v="CA-2014-158953"/>
    <x v="3"/>
    <x v="400"/>
    <d v="2014-06-09T00:00:00"/>
    <s v="Standard Class"/>
    <s v="ML-18040"/>
    <s v="Michelle Lonsdale"/>
    <x v="1"/>
    <x v="0"/>
    <x v="351"/>
    <x v="5"/>
    <x v="433"/>
    <x v="2"/>
    <s v="OFF-BI-10002557"/>
    <x v="1"/>
    <x v="8"/>
    <s v="Presstex Flexible Ring Binders"/>
    <n v="6.3699999999999983"/>
    <n v="7"/>
    <n v="0.8"/>
    <n v="-9.5550000000000015"/>
  </r>
  <r>
    <n v="3194"/>
    <s v="CA-2011-165428"/>
    <x v="2"/>
    <x v="416"/>
    <d v="2011-09-04T00:00:00"/>
    <s v="First Class"/>
    <s v="JL-15130"/>
    <s v="Jack Lebron"/>
    <x v="0"/>
    <x v="0"/>
    <x v="12"/>
    <x v="5"/>
    <x v="66"/>
    <x v="2"/>
    <s v="OFF-BI-10002949"/>
    <x v="1"/>
    <x v="8"/>
    <s v="Prestige Round Ring Binders"/>
    <n v="3.6479999999999992"/>
    <n v="3"/>
    <n v="0.8"/>
    <n v="-6.0192000000000032"/>
  </r>
  <r>
    <n v="3195"/>
    <s v="CA-2011-165428"/>
    <x v="2"/>
    <x v="416"/>
    <d v="2011-09-04T00:00:00"/>
    <s v="First Class"/>
    <s v="JL-15130"/>
    <s v="Jack Lebron"/>
    <x v="0"/>
    <x v="0"/>
    <x v="12"/>
    <x v="5"/>
    <x v="66"/>
    <x v="2"/>
    <s v="OFF-PA-10004100"/>
    <x v="1"/>
    <x v="10"/>
    <s v="Xerox 216"/>
    <n v="31.104000000000006"/>
    <n v="6"/>
    <n v="0.2"/>
    <n v="10.8864"/>
  </r>
  <r>
    <n v="3196"/>
    <s v="CA-2013-169026"/>
    <x v="0"/>
    <x v="590"/>
    <d v="2013-08-14T00:00:00"/>
    <s v="Standard Class"/>
    <s v="CM-12655"/>
    <s v="Corinna Mitchell"/>
    <x v="2"/>
    <x v="0"/>
    <x v="25"/>
    <x v="35"/>
    <x v="129"/>
    <x v="0"/>
    <s v="OFF-FA-10001883"/>
    <x v="1"/>
    <x v="13"/>
    <s v="Alliance Super-Size Bands, Assorted Sizes"/>
    <n v="23.34"/>
    <n v="3"/>
    <n v="0"/>
    <n v="0.23339999999999961"/>
  </r>
  <r>
    <n v="3197"/>
    <s v="CA-2014-109750"/>
    <x v="3"/>
    <x v="847"/>
    <d v="2014-07-29T00:00:00"/>
    <s v="Standard Class"/>
    <s v="FH-14365"/>
    <s v="Fred Hopkins"/>
    <x v="1"/>
    <x v="0"/>
    <x v="20"/>
    <x v="15"/>
    <x v="29"/>
    <x v="3"/>
    <s v="TEC-PH-10000702"/>
    <x v="2"/>
    <x v="7"/>
    <s v="Square Credit Card Reader, 4 1/2&quot; x 4 1/2&quot; x 1&quot;, White"/>
    <n v="29.97"/>
    <n v="3"/>
    <n v="0"/>
    <n v="14.085899999999999"/>
  </r>
  <r>
    <n v="3198"/>
    <s v="CA-2012-149384"/>
    <x v="1"/>
    <x v="848"/>
    <d v="2012-07-10T00:00:00"/>
    <s v="Same Day"/>
    <s v="EH-13945"/>
    <s v="Eric Hoffmann"/>
    <x v="0"/>
    <x v="0"/>
    <x v="228"/>
    <x v="16"/>
    <x v="285"/>
    <x v="1"/>
    <s v="OFF-BI-10003196"/>
    <x v="1"/>
    <x v="8"/>
    <s v="Accohide Poly Flexible Ring Binders"/>
    <n v="3.366000000000001"/>
    <n v="3"/>
    <n v="0.7"/>
    <n v="-2.2439999999999989"/>
  </r>
  <r>
    <n v="3199"/>
    <s v="CA-2011-131527"/>
    <x v="2"/>
    <x v="588"/>
    <d v="2011-12-07T00:00:00"/>
    <s v="Standard Class"/>
    <s v="TB-21280"/>
    <s v="Toby Braunhardt"/>
    <x v="0"/>
    <x v="0"/>
    <x v="108"/>
    <x v="3"/>
    <x v="222"/>
    <x v="0"/>
    <s v="TEC-PH-10001644"/>
    <x v="2"/>
    <x v="7"/>
    <s v="BlueLounge Milo Smartphone Stand, White/Metallic"/>
    <n v="95.968000000000004"/>
    <n v="4"/>
    <n v="0.2"/>
    <n v="9.5968000000000053"/>
  </r>
  <r>
    <n v="3200"/>
    <s v="CA-2014-164000"/>
    <x v="3"/>
    <x v="404"/>
    <d v="2014-12-23T00:00:00"/>
    <s v="Standard Class"/>
    <s v="AH-10030"/>
    <s v="Aaron Hawkins"/>
    <x v="1"/>
    <x v="0"/>
    <x v="10"/>
    <x v="9"/>
    <x v="63"/>
    <x v="3"/>
    <s v="OFF-AR-10003183"/>
    <x v="1"/>
    <x v="6"/>
    <s v="Avery Fluorescent Highlighter Four-Color Set"/>
    <n v="18.704000000000001"/>
    <n v="7"/>
    <n v="0.2"/>
    <n v="2.3379999999999983"/>
  </r>
  <r>
    <n v="3201"/>
    <s v="CA-2011-164224"/>
    <x v="2"/>
    <x v="598"/>
    <d v="2011-05-20T00:00:00"/>
    <s v="Second Class"/>
    <s v="TT-21070"/>
    <s v="Ted Trevino"/>
    <x v="0"/>
    <x v="0"/>
    <x v="59"/>
    <x v="24"/>
    <x v="75"/>
    <x v="3"/>
    <s v="FUR-FU-10000308"/>
    <x v="0"/>
    <x v="5"/>
    <s v="Deflect-o Glass Clear Studded Chair Mats"/>
    <n v="149.232"/>
    <n v="3"/>
    <n v="0.2"/>
    <n v="3.7308000000000021"/>
  </r>
  <r>
    <n v="3202"/>
    <s v="CA-2011-164224"/>
    <x v="2"/>
    <x v="598"/>
    <d v="2011-05-20T00:00:00"/>
    <s v="Second Class"/>
    <s v="TT-21070"/>
    <s v="Ted Trevino"/>
    <x v="0"/>
    <x v="0"/>
    <x v="59"/>
    <x v="24"/>
    <x v="75"/>
    <x v="3"/>
    <s v="OFF-PA-10001526"/>
    <x v="1"/>
    <x v="10"/>
    <s v="Xerox 1949"/>
    <n v="15.936000000000002"/>
    <n v="4"/>
    <n v="0.2"/>
    <n v="5.7768000000000015"/>
  </r>
  <r>
    <n v="3203"/>
    <s v="CA-2011-158372"/>
    <x v="2"/>
    <x v="849"/>
    <d v="2011-11-16T00:00:00"/>
    <s v="Standard Class"/>
    <s v="RD-19900"/>
    <s v="Ruben Dartt"/>
    <x v="0"/>
    <x v="0"/>
    <x v="70"/>
    <x v="1"/>
    <x v="88"/>
    <x v="1"/>
    <s v="TEC-PH-10002103"/>
    <x v="2"/>
    <x v="7"/>
    <s v="Jabra SPEAK 410"/>
    <n v="601.53599999999994"/>
    <n v="8"/>
    <n v="0.2"/>
    <n v="60.153600000000012"/>
  </r>
  <r>
    <n v="3204"/>
    <s v="CA-2011-158372"/>
    <x v="2"/>
    <x v="849"/>
    <d v="2011-11-16T00:00:00"/>
    <s v="Standard Class"/>
    <s v="RD-19900"/>
    <s v="Ruben Dartt"/>
    <x v="0"/>
    <x v="0"/>
    <x v="70"/>
    <x v="1"/>
    <x v="88"/>
    <x v="1"/>
    <s v="TEC-AC-10004209"/>
    <x v="2"/>
    <x v="11"/>
    <s v="Memorex Froggy Flash Drive 4 GB"/>
    <n v="10.99"/>
    <n v="1"/>
    <n v="0"/>
    <n v="4.2861000000000002"/>
  </r>
  <r>
    <n v="3205"/>
    <s v="CA-2011-158372"/>
    <x v="2"/>
    <x v="849"/>
    <d v="2011-11-16T00:00:00"/>
    <s v="Standard Class"/>
    <s v="RD-19900"/>
    <s v="Ruben Dartt"/>
    <x v="0"/>
    <x v="0"/>
    <x v="70"/>
    <x v="1"/>
    <x v="88"/>
    <x v="1"/>
    <s v="FUR-FU-10000397"/>
    <x v="0"/>
    <x v="5"/>
    <s v="Luxo Economy Swing Arm Lamp"/>
    <n v="39.880000000000003"/>
    <n v="2"/>
    <n v="0"/>
    <n v="11.166400000000003"/>
  </r>
  <r>
    <n v="3206"/>
    <s v="CA-2011-158372"/>
    <x v="2"/>
    <x v="849"/>
    <d v="2011-11-16T00:00:00"/>
    <s v="Standard Class"/>
    <s v="RD-19900"/>
    <s v="Ruben Dartt"/>
    <x v="0"/>
    <x v="0"/>
    <x v="70"/>
    <x v="1"/>
    <x v="88"/>
    <x v="1"/>
    <s v="OFF-PA-10002137"/>
    <x v="1"/>
    <x v="10"/>
    <s v="Southworth 100% Résumé Paper, 24lb."/>
    <n v="62.24"/>
    <n v="8"/>
    <n v="0"/>
    <n v="28.007999999999996"/>
  </r>
  <r>
    <n v="3207"/>
    <s v="CA-2011-158372"/>
    <x v="2"/>
    <x v="849"/>
    <d v="2011-11-16T00:00:00"/>
    <s v="Standard Class"/>
    <s v="RD-19900"/>
    <s v="Ruben Dartt"/>
    <x v="0"/>
    <x v="0"/>
    <x v="70"/>
    <x v="1"/>
    <x v="88"/>
    <x v="1"/>
    <s v="FUR-FU-10001867"/>
    <x v="0"/>
    <x v="5"/>
    <s v="Eldon Expressions Punched Metal &amp; Wood Desk Accessories, Pewter &amp; Cherry"/>
    <n v="53.2"/>
    <n v="5"/>
    <n v="0"/>
    <n v="14.896000000000003"/>
  </r>
  <r>
    <n v="3208"/>
    <s v="CA-2011-158372"/>
    <x v="2"/>
    <x v="849"/>
    <d v="2011-11-16T00:00:00"/>
    <s v="Standard Class"/>
    <s v="RD-19900"/>
    <s v="Ruben Dartt"/>
    <x v="0"/>
    <x v="0"/>
    <x v="70"/>
    <x v="1"/>
    <x v="88"/>
    <x v="1"/>
    <s v="OFF-LA-10000407"/>
    <x v="1"/>
    <x v="2"/>
    <s v="Avery White Multi-Purpose Labels"/>
    <n v="39.840000000000003"/>
    <n v="8"/>
    <n v="0"/>
    <n v="18.3264"/>
  </r>
  <r>
    <n v="3209"/>
    <s v="CA-2013-108882"/>
    <x v="0"/>
    <x v="850"/>
    <d v="2013-01-15T00:00:00"/>
    <s v="Standard Class"/>
    <s v="LA-16780"/>
    <s v="Laura Armstrong"/>
    <x v="1"/>
    <x v="0"/>
    <x v="201"/>
    <x v="1"/>
    <x v="252"/>
    <x v="1"/>
    <s v="TEC-AC-10000420"/>
    <x v="2"/>
    <x v="11"/>
    <s v="Logitech G500s Laser Gaming Mouse with Adjustable Weight Tuning"/>
    <n v="349.95"/>
    <n v="5"/>
    <n v="0"/>
    <n v="118.98299999999999"/>
  </r>
  <r>
    <n v="3210"/>
    <s v="CA-2013-108882"/>
    <x v="0"/>
    <x v="850"/>
    <d v="2013-01-15T00:00:00"/>
    <s v="Standard Class"/>
    <s v="LA-16780"/>
    <s v="Laura Armstrong"/>
    <x v="1"/>
    <x v="0"/>
    <x v="201"/>
    <x v="1"/>
    <x v="252"/>
    <x v="1"/>
    <s v="TEC-PH-10002726"/>
    <x v="2"/>
    <x v="7"/>
    <s v="netTALK DUO VoIP Telephone Service"/>
    <n v="377.92800000000005"/>
    <n v="9"/>
    <n v="0.2"/>
    <n v="141.72300000000001"/>
  </r>
  <r>
    <n v="3211"/>
    <s v="US-2014-108245"/>
    <x v="3"/>
    <x v="585"/>
    <d v="2014-09-28T00:00:00"/>
    <s v="Standard Class"/>
    <s v="SH-19975"/>
    <s v="Sally Hughsby"/>
    <x v="1"/>
    <x v="0"/>
    <x v="352"/>
    <x v="5"/>
    <x v="434"/>
    <x v="2"/>
    <s v="OFF-EN-10001415"/>
    <x v="1"/>
    <x v="12"/>
    <s v="Staples"/>
    <n v="13.392000000000001"/>
    <n v="3"/>
    <n v="0.2"/>
    <n v="5.0220000000000002"/>
  </r>
  <r>
    <n v="3212"/>
    <s v="US-2014-108245"/>
    <x v="3"/>
    <x v="585"/>
    <d v="2014-09-28T00:00:00"/>
    <s v="Standard Class"/>
    <s v="SH-19975"/>
    <s v="Sally Hughsby"/>
    <x v="1"/>
    <x v="0"/>
    <x v="352"/>
    <x v="5"/>
    <x v="434"/>
    <x v="2"/>
    <s v="OFF-BI-10000773"/>
    <x v="1"/>
    <x v="8"/>
    <s v="Insertable Tab Post Binder Dividers"/>
    <n v="11.227999999999998"/>
    <n v="7"/>
    <n v="0.8"/>
    <n v="-18.52620000000001"/>
  </r>
  <r>
    <n v="3213"/>
    <s v="CA-2011-142314"/>
    <x v="2"/>
    <x v="851"/>
    <d v="2011-12-28T00:00:00"/>
    <s v="Standard Class"/>
    <s v="SF-20200"/>
    <s v="Sarah Foster"/>
    <x v="0"/>
    <x v="0"/>
    <x v="102"/>
    <x v="14"/>
    <x v="237"/>
    <x v="2"/>
    <s v="OFF-AP-10002350"/>
    <x v="1"/>
    <x v="9"/>
    <s v="Belkin F9H710-06 7 Outlet SurgeMaster Surge Protector"/>
    <n v="207.24"/>
    <n v="11"/>
    <n v="0"/>
    <n v="58.027200000000001"/>
  </r>
  <r>
    <n v="3214"/>
    <s v="CA-2013-132409"/>
    <x v="0"/>
    <x v="439"/>
    <d v="2013-06-02T00:00:00"/>
    <s v="Standard Class"/>
    <s v="TH-21235"/>
    <s v="Tiffany House"/>
    <x v="1"/>
    <x v="0"/>
    <x v="10"/>
    <x v="9"/>
    <x v="63"/>
    <x v="3"/>
    <s v="OFF-AR-10001919"/>
    <x v="1"/>
    <x v="6"/>
    <s v="OIC #2 Pencils, Medium Soft"/>
    <n v="1.504"/>
    <n v="1"/>
    <n v="0.2"/>
    <n v="0.16919999999999991"/>
  </r>
  <r>
    <n v="3215"/>
    <s v="CA-2013-132409"/>
    <x v="0"/>
    <x v="439"/>
    <d v="2013-06-02T00:00:00"/>
    <s v="Standard Class"/>
    <s v="TH-21235"/>
    <s v="Tiffany House"/>
    <x v="1"/>
    <x v="0"/>
    <x v="10"/>
    <x v="9"/>
    <x v="63"/>
    <x v="3"/>
    <s v="OFF-AP-10002082"/>
    <x v="1"/>
    <x v="9"/>
    <s v="Holmes HEPA Air Purifier"/>
    <n v="34.848000000000006"/>
    <n v="2"/>
    <n v="0.2"/>
    <n v="6.5339999999999971"/>
  </r>
  <r>
    <n v="3216"/>
    <s v="CA-2014-150189"/>
    <x v="3"/>
    <x v="141"/>
    <d v="2014-07-11T00:00:00"/>
    <s v="First Class"/>
    <s v="VG-21790"/>
    <s v="Vivek Gonzalez"/>
    <x v="0"/>
    <x v="0"/>
    <x v="353"/>
    <x v="1"/>
    <x v="435"/>
    <x v="1"/>
    <s v="OFF-LA-10002762"/>
    <x v="1"/>
    <x v="2"/>
    <s v="Avery 485"/>
    <n v="75.179999999999993"/>
    <n v="6"/>
    <n v="0"/>
    <n v="35.334599999999995"/>
  </r>
  <r>
    <n v="3217"/>
    <s v="CA-2011-114433"/>
    <x v="2"/>
    <x v="8"/>
    <d v="2011-05-17T00:00:00"/>
    <s v="Standard Class"/>
    <s v="NP-18325"/>
    <s v="Naresj Patel"/>
    <x v="0"/>
    <x v="0"/>
    <x v="182"/>
    <x v="1"/>
    <x v="232"/>
    <x v="1"/>
    <s v="TEC-AC-10002800"/>
    <x v="2"/>
    <x v="11"/>
    <s v="Plantronics Audio 478 Stereo USB Headset"/>
    <n v="149.97"/>
    <n v="3"/>
    <n v="0"/>
    <n v="52.489499999999992"/>
  </r>
  <r>
    <n v="3218"/>
    <s v="CA-2014-104640"/>
    <x v="3"/>
    <x v="468"/>
    <d v="2014-11-17T00:00:00"/>
    <s v="Standard Class"/>
    <s v="FH-14275"/>
    <s v="Frank Hawley"/>
    <x v="1"/>
    <x v="0"/>
    <x v="20"/>
    <x v="15"/>
    <x v="23"/>
    <x v="3"/>
    <s v="OFF-BI-10003925"/>
    <x v="1"/>
    <x v="8"/>
    <s v="Fellowes PB300 Plastic Comb Binding Machine"/>
    <n v="931.17600000000016"/>
    <n v="3"/>
    <n v="0.2"/>
    <n v="314.27190000000002"/>
  </r>
  <r>
    <n v="3219"/>
    <s v="CA-2014-104640"/>
    <x v="3"/>
    <x v="468"/>
    <d v="2014-11-17T00:00:00"/>
    <s v="Standard Class"/>
    <s v="FH-14275"/>
    <s v="Frank Hawley"/>
    <x v="1"/>
    <x v="0"/>
    <x v="20"/>
    <x v="15"/>
    <x v="23"/>
    <x v="3"/>
    <s v="TEC-PH-10002200"/>
    <x v="2"/>
    <x v="7"/>
    <s v="Aastra 6757i CT Wireless VoIP phone"/>
    <n v="430.88"/>
    <n v="2"/>
    <n v="0"/>
    <n v="124.95519999999999"/>
  </r>
  <r>
    <n v="3220"/>
    <s v="US-2012-137008"/>
    <x v="1"/>
    <x v="653"/>
    <d v="2012-10-08T00:00:00"/>
    <s v="Standard Class"/>
    <s v="JP-15460"/>
    <s v="Jennifer Patt"/>
    <x v="1"/>
    <x v="0"/>
    <x v="80"/>
    <x v="30"/>
    <x v="100"/>
    <x v="3"/>
    <s v="OFF-PA-10001295"/>
    <x v="1"/>
    <x v="10"/>
    <s v="Computer Printout Paper with Letter-Trim Perforations"/>
    <n v="94.85"/>
    <n v="5"/>
    <n v="0"/>
    <n v="45.527999999999992"/>
  </r>
  <r>
    <n v="3221"/>
    <s v="US-2012-137008"/>
    <x v="1"/>
    <x v="653"/>
    <d v="2012-10-08T00:00:00"/>
    <s v="Standard Class"/>
    <s v="JP-15460"/>
    <s v="Jennifer Patt"/>
    <x v="1"/>
    <x v="0"/>
    <x v="80"/>
    <x v="30"/>
    <x v="100"/>
    <x v="3"/>
    <s v="OFF-EN-10002500"/>
    <x v="1"/>
    <x v="12"/>
    <s v="Globe Weis Peel &amp; Seel First Class Envelopes"/>
    <n v="51.12"/>
    <n v="4"/>
    <n v="0"/>
    <n v="23.003999999999998"/>
  </r>
  <r>
    <n v="3222"/>
    <s v="US-2012-137008"/>
    <x v="1"/>
    <x v="653"/>
    <d v="2012-10-08T00:00:00"/>
    <s v="Standard Class"/>
    <s v="JP-15460"/>
    <s v="Jennifer Patt"/>
    <x v="1"/>
    <x v="0"/>
    <x v="80"/>
    <x v="30"/>
    <x v="100"/>
    <x v="3"/>
    <s v="TEC-AC-10000892"/>
    <x v="2"/>
    <x v="11"/>
    <s v="NETGEAR N750 Dual Band Wi-Fi Gigabit Router"/>
    <n v="90"/>
    <n v="1"/>
    <n v="0"/>
    <n v="32.4"/>
  </r>
  <r>
    <n v="3223"/>
    <s v="CA-2011-108189"/>
    <x v="2"/>
    <x v="852"/>
    <d v="2011-10-05T00:00:00"/>
    <s v="First Class"/>
    <s v="ES-14080"/>
    <s v="Erin Smith"/>
    <x v="1"/>
    <x v="0"/>
    <x v="228"/>
    <x v="16"/>
    <x v="285"/>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x v="0"/>
    <x v="228"/>
    <x v="16"/>
    <x v="285"/>
    <x v="1"/>
    <s v="OFF-FA-10000735"/>
    <x v="1"/>
    <x v="13"/>
    <s v="Staples"/>
    <n v="4.6719999999999997"/>
    <n v="2"/>
    <n v="0.2"/>
    <n v="1.4599999999999997"/>
  </r>
  <r>
    <n v="3225"/>
    <s v="CA-2011-108189"/>
    <x v="2"/>
    <x v="852"/>
    <d v="2011-10-05T00:00:00"/>
    <s v="First Class"/>
    <s v="ES-14080"/>
    <s v="Erin Smith"/>
    <x v="1"/>
    <x v="0"/>
    <x v="228"/>
    <x v="16"/>
    <x v="285"/>
    <x v="1"/>
    <s v="TEC-PH-10001760"/>
    <x v="2"/>
    <x v="7"/>
    <s v="Bose SoundLink Bluetooth Speaker"/>
    <n v="318.40000000000003"/>
    <n v="2"/>
    <n v="0.2"/>
    <n v="107.46"/>
  </r>
  <r>
    <n v="3226"/>
    <s v="CA-2011-108189"/>
    <x v="2"/>
    <x v="852"/>
    <d v="2011-10-05T00:00:00"/>
    <s v="First Class"/>
    <s v="ES-14080"/>
    <s v="Erin Smith"/>
    <x v="1"/>
    <x v="0"/>
    <x v="228"/>
    <x v="16"/>
    <x v="285"/>
    <x v="1"/>
    <s v="OFF-EN-10004846"/>
    <x v="1"/>
    <x v="12"/>
    <s v="Letter or Legal Size Expandable Poly String Tie Envelopes"/>
    <n v="12.768000000000001"/>
    <n v="6"/>
    <n v="0.2"/>
    <n v="4.628400000000001"/>
  </r>
  <r>
    <n v="3227"/>
    <s v="CA-2011-108189"/>
    <x v="2"/>
    <x v="852"/>
    <d v="2011-10-05T00:00:00"/>
    <s v="First Class"/>
    <s v="ES-14080"/>
    <s v="Erin Smith"/>
    <x v="1"/>
    <x v="0"/>
    <x v="228"/>
    <x v="16"/>
    <x v="285"/>
    <x v="1"/>
    <s v="OFF-SU-10003567"/>
    <x v="1"/>
    <x v="14"/>
    <s v="Stiletto Hand Letter Openers"/>
    <n v="15.36"/>
    <n v="2"/>
    <n v="0.2"/>
    <n v="-3.2639999999999993"/>
  </r>
  <r>
    <n v="3228"/>
    <s v="CA-2011-108189"/>
    <x v="2"/>
    <x v="852"/>
    <d v="2011-10-05T00:00:00"/>
    <s v="First Class"/>
    <s v="ES-14080"/>
    <s v="Erin Smith"/>
    <x v="1"/>
    <x v="0"/>
    <x v="228"/>
    <x v="16"/>
    <x v="285"/>
    <x v="1"/>
    <s v="TEC-PH-10001557"/>
    <x v="2"/>
    <x v="7"/>
    <s v="Pyle PMP37LED"/>
    <n v="230.376"/>
    <n v="3"/>
    <n v="0.2"/>
    <n v="20.157899999999991"/>
  </r>
  <r>
    <n v="3229"/>
    <s v="CA-2011-108189"/>
    <x v="2"/>
    <x v="852"/>
    <d v="2011-10-05T00:00:00"/>
    <s v="First Class"/>
    <s v="ES-14080"/>
    <s v="Erin Smith"/>
    <x v="1"/>
    <x v="0"/>
    <x v="228"/>
    <x v="16"/>
    <x v="285"/>
    <x v="1"/>
    <s v="TEC-AC-10003038"/>
    <x v="2"/>
    <x v="11"/>
    <s v="Kingston Digital DataTraveler 16GB USB 2.0"/>
    <n v="7.16"/>
    <n v="1"/>
    <n v="0.2"/>
    <n v="-8.9500000000001023E-2"/>
  </r>
  <r>
    <n v="3230"/>
    <s v="CA-2011-154641"/>
    <x v="2"/>
    <x v="430"/>
    <d v="2011-08-16T00:00:00"/>
    <s v="Standard Class"/>
    <s v="KL-16645"/>
    <s v="Ken Lonsdale"/>
    <x v="0"/>
    <x v="0"/>
    <x v="20"/>
    <x v="15"/>
    <x v="45"/>
    <x v="3"/>
    <s v="OFF-ST-10004459"/>
    <x v="1"/>
    <x v="4"/>
    <s v="Tennsco Single-Tier Lockers"/>
    <n v="375.34"/>
    <n v="1"/>
    <n v="0"/>
    <n v="18.766999999999996"/>
  </r>
  <r>
    <n v="3231"/>
    <s v="CA-2014-131625"/>
    <x v="3"/>
    <x v="853"/>
    <d v="2014-09-06T00:00:00"/>
    <s v="Second Class"/>
    <s v="BN-11515"/>
    <s v="Bradley Nguyen"/>
    <x v="0"/>
    <x v="0"/>
    <x v="20"/>
    <x v="15"/>
    <x v="29"/>
    <x v="3"/>
    <s v="FUR-FU-10004960"/>
    <x v="0"/>
    <x v="5"/>
    <s v="Seth Thomas 12&quot; Clock w/ Goldtone Case"/>
    <n v="114.9"/>
    <n v="5"/>
    <n v="0"/>
    <n v="39.066000000000003"/>
  </r>
  <r>
    <n v="3232"/>
    <s v="US-2014-156356"/>
    <x v="3"/>
    <x v="513"/>
    <d v="2014-04-23T00:00:00"/>
    <s v="Standard Class"/>
    <s v="ND-18370"/>
    <s v="Natalie DeCherney"/>
    <x v="0"/>
    <x v="0"/>
    <x v="12"/>
    <x v="5"/>
    <x v="14"/>
    <x v="2"/>
    <s v="OFF-BI-10000632"/>
    <x v="1"/>
    <x v="8"/>
    <s v="Satellite Sectional Post Binders"/>
    <n v="26.045999999999992"/>
    <n v="3"/>
    <n v="0.8"/>
    <n v="-44.278199999999998"/>
  </r>
  <r>
    <n v="3233"/>
    <s v="US-2014-156356"/>
    <x v="3"/>
    <x v="513"/>
    <d v="2014-04-23T00:00:00"/>
    <s v="Standard Class"/>
    <s v="ND-18370"/>
    <s v="Natalie DeCherney"/>
    <x v="0"/>
    <x v="0"/>
    <x v="12"/>
    <x v="5"/>
    <x v="14"/>
    <x v="2"/>
    <s v="OFF-BI-10001107"/>
    <x v="1"/>
    <x v="8"/>
    <s v="GBC White Gloss Covers, Plain Front"/>
    <n v="2.8959999999999995"/>
    <n v="1"/>
    <n v="0.8"/>
    <n v="-4.7784000000000013"/>
  </r>
  <r>
    <n v="3234"/>
    <s v="US-2014-156356"/>
    <x v="3"/>
    <x v="513"/>
    <d v="2014-04-23T00:00:00"/>
    <s v="Standard Class"/>
    <s v="ND-18370"/>
    <s v="Natalie DeCherney"/>
    <x v="0"/>
    <x v="0"/>
    <x v="12"/>
    <x v="5"/>
    <x v="14"/>
    <x v="2"/>
    <s v="OFF-ST-10002301"/>
    <x v="1"/>
    <x v="4"/>
    <s v="Tennsco Commercial Shelving"/>
    <n v="32.544000000000004"/>
    <n v="2"/>
    <n v="0.2"/>
    <n v="-7.7292000000000041"/>
  </r>
  <r>
    <n v="3235"/>
    <s v="CA-2013-138933"/>
    <x v="0"/>
    <x v="423"/>
    <d v="2013-04-28T00:00:00"/>
    <s v="First Class"/>
    <s v="JL-15130"/>
    <s v="Jack Lebron"/>
    <x v="0"/>
    <x v="0"/>
    <x v="169"/>
    <x v="1"/>
    <x v="215"/>
    <x v="1"/>
    <s v="OFF-BI-10003355"/>
    <x v="1"/>
    <x v="8"/>
    <s v="Cardinal Holdit Business Card Pockets"/>
    <n v="3.9840000000000004"/>
    <n v="1"/>
    <n v="0.2"/>
    <n v="1.3944000000000001"/>
  </r>
  <r>
    <n v="3236"/>
    <s v="CA-2013-140746"/>
    <x v="0"/>
    <x v="804"/>
    <d v="2013-01-15T00:00:00"/>
    <s v="Same Day"/>
    <s v="RC-19825"/>
    <s v="Roy Collins"/>
    <x v="0"/>
    <x v="0"/>
    <x v="54"/>
    <x v="29"/>
    <x v="69"/>
    <x v="3"/>
    <s v="FUR-TA-10002903"/>
    <x v="0"/>
    <x v="3"/>
    <s v="Bevis Round Bullnose 29&quot; High Table Top"/>
    <n v="181.79699999999997"/>
    <n v="1"/>
    <n v="0.3"/>
    <n v="-15.582599999999999"/>
  </r>
  <r>
    <n v="3237"/>
    <s v="CA-2013-146836"/>
    <x v="0"/>
    <x v="440"/>
    <d v="2013-05-03T00:00:00"/>
    <s v="Same Day"/>
    <s v="CC-12475"/>
    <s v="Cindy Chapman"/>
    <x v="0"/>
    <x v="0"/>
    <x v="20"/>
    <x v="15"/>
    <x v="23"/>
    <x v="3"/>
    <s v="OFF-ST-10001580"/>
    <x v="1"/>
    <x v="4"/>
    <s v="Super Decoflex Portable Personal File"/>
    <n v="44.94"/>
    <n v="3"/>
    <n v="0"/>
    <n v="12.5832"/>
  </r>
  <r>
    <n v="3238"/>
    <s v="CA-2013-146836"/>
    <x v="0"/>
    <x v="440"/>
    <d v="2013-05-03T00:00:00"/>
    <s v="Same Day"/>
    <s v="CC-12475"/>
    <s v="Cindy Chapman"/>
    <x v="0"/>
    <x v="0"/>
    <x v="20"/>
    <x v="15"/>
    <x v="23"/>
    <x v="3"/>
    <s v="OFF-BI-10000315"/>
    <x v="1"/>
    <x v="8"/>
    <s v="Poly Designer Cover &amp; Back"/>
    <n v="45.576000000000001"/>
    <n v="3"/>
    <n v="0.2"/>
    <n v="15.951599999999997"/>
  </r>
  <r>
    <n v="3239"/>
    <s v="US-2013-127971"/>
    <x v="0"/>
    <x v="73"/>
    <d v="2013-11-28T00:00:00"/>
    <s v="Standard Class"/>
    <s v="DW-13195"/>
    <s v="David Wiener"/>
    <x v="1"/>
    <x v="0"/>
    <x v="12"/>
    <x v="5"/>
    <x v="14"/>
    <x v="2"/>
    <s v="FUR-CH-10003774"/>
    <x v="0"/>
    <x v="1"/>
    <s v="Global Wood Trimmed Manager's Task Chair, Khaki"/>
    <n v="318.43"/>
    <n v="5"/>
    <n v="0.3"/>
    <n v="-77.333000000000013"/>
  </r>
  <r>
    <n v="3240"/>
    <s v="US-2013-127971"/>
    <x v="0"/>
    <x v="73"/>
    <d v="2013-11-28T00:00:00"/>
    <s v="Standard Class"/>
    <s v="DW-13195"/>
    <s v="David Wiener"/>
    <x v="1"/>
    <x v="0"/>
    <x v="12"/>
    <x v="5"/>
    <x v="14"/>
    <x v="2"/>
    <s v="TEC-PH-10003095"/>
    <x v="2"/>
    <x v="7"/>
    <s v="Samsung HM1900 Bluetooth Headset"/>
    <n v="122.91999999999999"/>
    <n v="7"/>
    <n v="0.2"/>
    <n v="46.095000000000006"/>
  </r>
  <r>
    <n v="3241"/>
    <s v="US-2013-127971"/>
    <x v="0"/>
    <x v="73"/>
    <d v="2013-11-28T00:00:00"/>
    <s v="Standard Class"/>
    <s v="DW-13195"/>
    <s v="David Wiener"/>
    <x v="1"/>
    <x v="0"/>
    <x v="12"/>
    <x v="5"/>
    <x v="14"/>
    <x v="2"/>
    <s v="FUR-FU-10000023"/>
    <x v="0"/>
    <x v="5"/>
    <s v="Eldon Wave Desk Accessories"/>
    <n v="7.0679999999999996"/>
    <n v="3"/>
    <n v="0.6"/>
    <n v="-2.8271999999999995"/>
  </r>
  <r>
    <n v="3242"/>
    <s v="US-2013-140809"/>
    <x v="0"/>
    <x v="854"/>
    <d v="2013-02-03T00:00:00"/>
    <s v="First Class"/>
    <s v="CK-12760"/>
    <s v="Cyma Kinney"/>
    <x v="1"/>
    <x v="0"/>
    <x v="81"/>
    <x v="17"/>
    <x v="101"/>
    <x v="0"/>
    <s v="OFF-ST-10002214"/>
    <x v="1"/>
    <x v="4"/>
    <s v="X-Rack File for Hanging Folders"/>
    <n v="56.449999999999996"/>
    <n v="5"/>
    <n v="0"/>
    <n v="14.676999999999998"/>
  </r>
  <r>
    <n v="3243"/>
    <s v="CA-2014-114524"/>
    <x v="3"/>
    <x v="185"/>
    <d v="2014-04-06T00:00:00"/>
    <s v="Second Class"/>
    <s v="EG-13900"/>
    <s v="Emily Grady"/>
    <x v="0"/>
    <x v="0"/>
    <x v="22"/>
    <x v="10"/>
    <x v="36"/>
    <x v="2"/>
    <s v="OFF-BI-10002799"/>
    <x v="1"/>
    <x v="8"/>
    <s v="SlimView Poly Binder, 3/8&quot;"/>
    <n v="13.467999999999998"/>
    <n v="13"/>
    <n v="0.8"/>
    <n v="-22.895600000000005"/>
  </r>
  <r>
    <n v="3244"/>
    <s v="CA-2014-113355"/>
    <x v="3"/>
    <x v="96"/>
    <d v="2014-12-06T00:00:00"/>
    <s v="Standard Class"/>
    <s v="SJ-20215"/>
    <s v="Sarah Jordon"/>
    <x v="0"/>
    <x v="0"/>
    <x v="55"/>
    <x v="5"/>
    <x v="70"/>
    <x v="2"/>
    <s v="TEC-PH-10004912"/>
    <x v="2"/>
    <x v="7"/>
    <s v="Cisco SPA112 2 Port Phone Adapter"/>
    <n v="219.80000000000004"/>
    <n v="5"/>
    <n v="0.2"/>
    <n v="24.727499999999971"/>
  </r>
  <r>
    <n v="3245"/>
    <s v="CA-2014-113355"/>
    <x v="3"/>
    <x v="96"/>
    <d v="2014-12-06T00:00:00"/>
    <s v="Standard Class"/>
    <s v="SJ-20215"/>
    <s v="Sarah Jordon"/>
    <x v="0"/>
    <x v="0"/>
    <x v="55"/>
    <x v="5"/>
    <x v="70"/>
    <x v="2"/>
    <s v="FUR-CH-10002602"/>
    <x v="0"/>
    <x v="1"/>
    <s v="DMI Arturo Collection Mission-style Design Wood Chair"/>
    <n v="317.05799999999999"/>
    <n v="3"/>
    <n v="0.3"/>
    <n v="-18.117599999999996"/>
  </r>
  <r>
    <n v="3246"/>
    <s v="US-2014-140907"/>
    <x v="3"/>
    <x v="389"/>
    <d v="2014-12-13T00:00:00"/>
    <s v="Second Class"/>
    <s v="BP-11185"/>
    <s v="Ben Peterman"/>
    <x v="1"/>
    <x v="0"/>
    <x v="4"/>
    <x v="4"/>
    <x v="5"/>
    <x v="1"/>
    <s v="TEC-AC-10004510"/>
    <x v="2"/>
    <x v="11"/>
    <s v="Logitech Desktop MK120 Mouse and keyboard Combo"/>
    <n v="49.08"/>
    <n v="3"/>
    <n v="0"/>
    <n v="4.9079999999999977"/>
  </r>
  <r>
    <n v="3247"/>
    <s v="US-2014-140907"/>
    <x v="3"/>
    <x v="389"/>
    <d v="2014-12-13T00:00:00"/>
    <s v="Second Class"/>
    <s v="BP-11185"/>
    <s v="Ben Peterman"/>
    <x v="1"/>
    <x v="0"/>
    <x v="4"/>
    <x v="4"/>
    <x v="5"/>
    <x v="1"/>
    <s v="OFF-ST-10000060"/>
    <x v="1"/>
    <x v="4"/>
    <s v="Fellowes Bankers Box Staxonsteel Drawer File/Stacking System"/>
    <n v="324.90000000000003"/>
    <n v="5"/>
    <n v="0"/>
    <n v="38.988000000000014"/>
  </r>
  <r>
    <n v="3248"/>
    <s v="US-2014-140907"/>
    <x v="3"/>
    <x v="389"/>
    <d v="2014-12-13T00:00:00"/>
    <s v="Second Class"/>
    <s v="BP-11185"/>
    <s v="Ben Peterman"/>
    <x v="1"/>
    <x v="0"/>
    <x v="4"/>
    <x v="4"/>
    <x v="5"/>
    <x v="1"/>
    <s v="OFF-AR-10000799"/>
    <x v="1"/>
    <x v="6"/>
    <s v="Col-Erase Pencils with Erasers"/>
    <n v="18.240000000000002"/>
    <n v="3"/>
    <n v="0"/>
    <n v="5.2895999999999983"/>
  </r>
  <r>
    <n v="3249"/>
    <s v="CA-2013-159730"/>
    <x v="0"/>
    <x v="42"/>
    <d v="2013-09-22T00:00:00"/>
    <s v="Standard Class"/>
    <s v="SJ-20125"/>
    <s v="Sanjit Jacobs"/>
    <x v="2"/>
    <x v="0"/>
    <x v="4"/>
    <x v="4"/>
    <x v="5"/>
    <x v="1"/>
    <s v="FUR-CH-10004875"/>
    <x v="0"/>
    <x v="1"/>
    <s v="Harbour Creations 67200 Series Stacking Chairs"/>
    <n v="113.88800000000002"/>
    <n v="2"/>
    <n v="0.2"/>
    <n v="9.9651999999999994"/>
  </r>
  <r>
    <n v="3250"/>
    <s v="CA-2013-159730"/>
    <x v="0"/>
    <x v="42"/>
    <d v="2013-09-22T00:00:00"/>
    <s v="Standard Class"/>
    <s v="SJ-20125"/>
    <s v="Sanjit Jacobs"/>
    <x v="2"/>
    <x v="0"/>
    <x v="4"/>
    <x v="4"/>
    <x v="5"/>
    <x v="1"/>
    <s v="TEC-PH-10002085"/>
    <x v="2"/>
    <x v="7"/>
    <s v="Clarity 53712"/>
    <n v="105.584"/>
    <n v="2"/>
    <n v="0.2"/>
    <n v="7.9188000000000045"/>
  </r>
  <r>
    <n v="3251"/>
    <s v="CA-2013-157868"/>
    <x v="0"/>
    <x v="443"/>
    <d v="2013-12-30T00:00:00"/>
    <s v="Standard Class"/>
    <s v="MC-17590"/>
    <s v="Matt Collister"/>
    <x v="1"/>
    <x v="0"/>
    <x v="354"/>
    <x v="12"/>
    <x v="436"/>
    <x v="2"/>
    <s v="OFF-FA-10000992"/>
    <x v="1"/>
    <x v="13"/>
    <s v="Acco Clips to Go Binder Clips, 24 Clips in Two Sizes"/>
    <n v="24.849999999999998"/>
    <n v="7"/>
    <n v="0"/>
    <n v="11.679499999999999"/>
  </r>
  <r>
    <n v="3252"/>
    <s v="CA-2014-119389"/>
    <x v="3"/>
    <x v="827"/>
    <d v="2014-04-20T00:00:00"/>
    <s v="First Class"/>
    <s v="BG-11740"/>
    <s v="Bruce Geld"/>
    <x v="0"/>
    <x v="0"/>
    <x v="10"/>
    <x v="9"/>
    <x v="74"/>
    <x v="3"/>
    <s v="FUR-FU-10001473"/>
    <x v="0"/>
    <x v="5"/>
    <s v="Eldon Executive Woodline II Desk Accessories, Mahogany"/>
    <n v="60.311999999999998"/>
    <n v="3"/>
    <n v="0.2"/>
    <n v="5.2773000000000003"/>
  </r>
  <r>
    <n v="3253"/>
    <s v="CA-2014-110373"/>
    <x v="3"/>
    <x v="855"/>
    <d v="2014-10-31T00:00:00"/>
    <s v="Second Class"/>
    <s v="MA-17560"/>
    <s v="Matt Abelman"/>
    <x v="2"/>
    <x v="0"/>
    <x v="22"/>
    <x v="10"/>
    <x v="26"/>
    <x v="2"/>
    <s v="OFF-AR-10003045"/>
    <x v="1"/>
    <x v="6"/>
    <s v="Prang Colored Pencils"/>
    <n v="7.0559999999999992"/>
    <n v="3"/>
    <n v="0.2"/>
    <n v="2.2050000000000001"/>
  </r>
  <r>
    <n v="3254"/>
    <s v="CA-2014-110373"/>
    <x v="3"/>
    <x v="855"/>
    <d v="2014-10-31T00:00:00"/>
    <s v="Second Class"/>
    <s v="MA-17560"/>
    <s v="Matt Abelman"/>
    <x v="2"/>
    <x v="0"/>
    <x v="22"/>
    <x v="10"/>
    <x v="26"/>
    <x v="2"/>
    <s v="TEC-PH-10001536"/>
    <x v="2"/>
    <x v="7"/>
    <s v="Spigen Samsung Galaxy S5 Case Wallet"/>
    <n v="27.183999999999997"/>
    <n v="2"/>
    <n v="0.2"/>
    <n v="2.0387999999999984"/>
  </r>
  <r>
    <n v="3255"/>
    <s v="CA-2013-155474"/>
    <x v="0"/>
    <x v="630"/>
    <d v="2013-07-15T00:00:00"/>
    <s v="Standard Class"/>
    <s v="CC-12220"/>
    <s v="Chris Cortes"/>
    <x v="0"/>
    <x v="0"/>
    <x v="4"/>
    <x v="4"/>
    <x v="59"/>
    <x v="1"/>
    <s v="TEC-PH-10001580"/>
    <x v="2"/>
    <x v="7"/>
    <s v="Logitech Mobile Speakerphone P710e - speaker phone"/>
    <n v="107.98399999999999"/>
    <n v="1"/>
    <n v="0.2"/>
    <n v="9.4485999999999954"/>
  </r>
  <r>
    <n v="3256"/>
    <s v="CA-2013-155474"/>
    <x v="0"/>
    <x v="630"/>
    <d v="2013-07-15T00:00:00"/>
    <s v="Standard Class"/>
    <s v="CC-12220"/>
    <s v="Chris Cortes"/>
    <x v="0"/>
    <x v="0"/>
    <x v="4"/>
    <x v="4"/>
    <x v="59"/>
    <x v="1"/>
    <s v="OFF-BI-10004209"/>
    <x v="1"/>
    <x v="8"/>
    <s v="Fellowes Twister Kit, Gray/Clear, 3/pkg"/>
    <n v="19.295999999999999"/>
    <n v="3"/>
    <n v="0.2"/>
    <n v="6.0299999999999994"/>
  </r>
  <r>
    <n v="3257"/>
    <s v="CA-2012-155453"/>
    <x v="1"/>
    <x v="101"/>
    <d v="2012-08-14T00:00:00"/>
    <s v="Standard Class"/>
    <s v="RA-19885"/>
    <s v="Ruben Ausman"/>
    <x v="1"/>
    <x v="0"/>
    <x v="108"/>
    <x v="2"/>
    <x v="133"/>
    <x v="0"/>
    <s v="OFF-LA-10001613"/>
    <x v="1"/>
    <x v="2"/>
    <s v="Avery File Folder Labels"/>
    <n v="4.6079999999999997"/>
    <n v="2"/>
    <n v="0.2"/>
    <n v="1.6704000000000001"/>
  </r>
  <r>
    <n v="3258"/>
    <s v="US-2013-161844"/>
    <x v="0"/>
    <x v="10"/>
    <d v="2013-12-15T00:00:00"/>
    <s v="Second Class"/>
    <s v="DK-12835"/>
    <s v="Damala Kotsonis"/>
    <x v="1"/>
    <x v="0"/>
    <x v="47"/>
    <x v="18"/>
    <x v="78"/>
    <x v="0"/>
    <s v="FUR-TA-10001676"/>
    <x v="0"/>
    <x v="3"/>
    <s v="Hon 61000 Series Interactive Training Tables"/>
    <n v="79.97399999999999"/>
    <n v="3"/>
    <n v="0.4"/>
    <n v="-29.323800000000006"/>
  </r>
  <r>
    <n v="3259"/>
    <s v="US-2013-161844"/>
    <x v="0"/>
    <x v="10"/>
    <d v="2013-12-15T00:00:00"/>
    <s v="Second Class"/>
    <s v="DK-12835"/>
    <s v="Damala Kotsonis"/>
    <x v="1"/>
    <x v="0"/>
    <x v="47"/>
    <x v="18"/>
    <x v="78"/>
    <x v="0"/>
    <s v="OFF-BI-10003712"/>
    <x v="1"/>
    <x v="8"/>
    <s v="Acco Pressboard Covers with Storage Hooks, 14 7/8&quot; x 11&quot;, Light Blue"/>
    <n v="2.9460000000000006"/>
    <n v="2"/>
    <n v="0.7"/>
    <n v="-2.0621999999999998"/>
  </r>
  <r>
    <n v="3260"/>
    <s v="US-2013-162103"/>
    <x v="0"/>
    <x v="373"/>
    <d v="2013-11-18T00:00:00"/>
    <s v="Standard Class"/>
    <s v="LB-16795"/>
    <s v="Laurel Beltran"/>
    <x v="2"/>
    <x v="0"/>
    <x v="336"/>
    <x v="10"/>
    <x v="417"/>
    <x v="2"/>
    <s v="OFF-BI-10000285"/>
    <x v="1"/>
    <x v="8"/>
    <s v="XtraLife ClearVue Slant-D Ring Binders by Cardinal"/>
    <n v="3.1359999999999992"/>
    <n v="2"/>
    <n v="0.8"/>
    <n v="-4.7040000000000006"/>
  </r>
  <r>
    <n v="3261"/>
    <s v="CA-2011-151554"/>
    <x v="2"/>
    <x v="687"/>
    <d v="2011-11-15T00:00:00"/>
    <s v="First Class"/>
    <s v="CM-11815"/>
    <s v="Candace McMahon"/>
    <x v="1"/>
    <x v="0"/>
    <x v="45"/>
    <x v="5"/>
    <x v="89"/>
    <x v="2"/>
    <s v="OFF-PA-10004609"/>
    <x v="1"/>
    <x v="10"/>
    <s v="Xerox 221"/>
    <n v="20.736000000000004"/>
    <n v="4"/>
    <n v="0.2"/>
    <n v="7.2576000000000001"/>
  </r>
  <r>
    <n v="3262"/>
    <s v="CA-2011-140662"/>
    <x v="2"/>
    <x v="664"/>
    <d v="2011-11-19T00:00:00"/>
    <s v="First Class"/>
    <s v="TS-21205"/>
    <s v="Thomas Seio"/>
    <x v="1"/>
    <x v="0"/>
    <x v="8"/>
    <x v="1"/>
    <x v="9"/>
    <x v="1"/>
    <s v="TEC-AC-10001314"/>
    <x v="2"/>
    <x v="11"/>
    <s v="Case Logic 2.4GHz Wireless Keyboard"/>
    <n v="99.98"/>
    <n v="2"/>
    <n v="0"/>
    <n v="7.9983999999999895"/>
  </r>
  <r>
    <n v="3263"/>
    <s v="CA-2011-140662"/>
    <x v="2"/>
    <x v="664"/>
    <d v="2011-11-19T00:00:00"/>
    <s v="First Class"/>
    <s v="TS-21205"/>
    <s v="Thomas Seio"/>
    <x v="1"/>
    <x v="0"/>
    <x v="8"/>
    <x v="1"/>
    <x v="9"/>
    <x v="1"/>
    <s v="OFF-PA-10003395"/>
    <x v="1"/>
    <x v="10"/>
    <s v="Xerox 1941"/>
    <n v="733.94999999999993"/>
    <n v="7"/>
    <n v="0"/>
    <n v="352.29599999999999"/>
  </r>
  <r>
    <n v="3264"/>
    <s v="CA-2011-140662"/>
    <x v="2"/>
    <x v="664"/>
    <d v="2011-11-19T00:00:00"/>
    <s v="First Class"/>
    <s v="TS-21205"/>
    <s v="Thomas Seio"/>
    <x v="1"/>
    <x v="0"/>
    <x v="8"/>
    <x v="1"/>
    <x v="9"/>
    <x v="1"/>
    <s v="OFF-AP-10001242"/>
    <x v="1"/>
    <x v="9"/>
    <s v="APC 7 Outlet Network SurgeArrest Surge Protector"/>
    <n v="241.44"/>
    <n v="3"/>
    <n v="0"/>
    <n v="72.431999999999988"/>
  </r>
  <r>
    <n v="3265"/>
    <s v="CA-2013-122518"/>
    <x v="0"/>
    <x v="758"/>
    <d v="2013-03-09T00:00:00"/>
    <s v="Second Class"/>
    <s v="RF-19345"/>
    <s v="Randy Ferguson"/>
    <x v="1"/>
    <x v="0"/>
    <x v="100"/>
    <x v="2"/>
    <x v="123"/>
    <x v="0"/>
    <s v="OFF-LA-10001641"/>
    <x v="1"/>
    <x v="2"/>
    <s v="Avery 518"/>
    <n v="10.08"/>
    <n v="4"/>
    <n v="0.2"/>
    <n v="3.528"/>
  </r>
  <r>
    <n v="3266"/>
    <s v="US-2011-126571"/>
    <x v="2"/>
    <x v="856"/>
    <d v="2011-10-15T00:00:00"/>
    <s v="Standard Class"/>
    <s v="JF-15565"/>
    <s v="Jill Fjeld"/>
    <x v="0"/>
    <x v="0"/>
    <x v="10"/>
    <x v="9"/>
    <x v="74"/>
    <x v="3"/>
    <s v="OFF-ST-10003816"/>
    <x v="1"/>
    <x v="4"/>
    <s v="Fellowes High-Stak Drawer Files"/>
    <n v="281.904"/>
    <n v="2"/>
    <n v="0.2"/>
    <n v="10.571399999999983"/>
  </r>
  <r>
    <n v="3267"/>
    <s v="US-2011-126571"/>
    <x v="2"/>
    <x v="856"/>
    <d v="2011-10-15T00:00:00"/>
    <s v="Standard Class"/>
    <s v="JF-15565"/>
    <s v="Jill Fjeld"/>
    <x v="0"/>
    <x v="0"/>
    <x v="10"/>
    <x v="9"/>
    <x v="74"/>
    <x v="3"/>
    <s v="OFF-EN-10002230"/>
    <x v="1"/>
    <x v="12"/>
    <s v="Airmail Envelopes"/>
    <n v="201.43200000000002"/>
    <n v="3"/>
    <n v="0.2"/>
    <n v="67.983299999999986"/>
  </r>
  <r>
    <n v="3268"/>
    <s v="CA-2011-143840"/>
    <x v="2"/>
    <x v="857"/>
    <d v="2011-05-29T00:00:00"/>
    <s v="Standard Class"/>
    <s v="EH-14185"/>
    <s v="Evan Henry"/>
    <x v="0"/>
    <x v="0"/>
    <x v="27"/>
    <x v="19"/>
    <x v="33"/>
    <x v="0"/>
    <s v="TEC-PH-10002660"/>
    <x v="2"/>
    <x v="7"/>
    <s v="Nortel Networks T7316 E Nt8 B27"/>
    <n v="135.97999999999999"/>
    <n v="2"/>
    <n v="0"/>
    <n v="33.995000000000005"/>
  </r>
  <r>
    <n v="3269"/>
    <s v="CA-2011-143840"/>
    <x v="2"/>
    <x v="857"/>
    <d v="2011-05-29T00:00:00"/>
    <s v="Standard Class"/>
    <s v="EH-14185"/>
    <s v="Evan Henry"/>
    <x v="0"/>
    <x v="0"/>
    <x v="27"/>
    <x v="19"/>
    <x v="33"/>
    <x v="0"/>
    <s v="TEC-PH-10003171"/>
    <x v="2"/>
    <x v="7"/>
    <s v="Plantronics Encore H101 Dual Earpieces Headset"/>
    <n v="44.95"/>
    <n v="1"/>
    <n v="0"/>
    <n v="12.585999999999999"/>
  </r>
  <r>
    <n v="3270"/>
    <s v="CA-2011-115980"/>
    <x v="2"/>
    <x v="858"/>
    <d v="2011-07-19T00:00:00"/>
    <s v="Standard Class"/>
    <s v="VW-21775"/>
    <s v="Victoria Wilson"/>
    <x v="1"/>
    <x v="0"/>
    <x v="298"/>
    <x v="44"/>
    <x v="374"/>
    <x v="2"/>
    <s v="TEC-AC-10003709"/>
    <x v="2"/>
    <x v="11"/>
    <s v="Maxell 4.7GB DVD-R 5/Pack"/>
    <n v="2.9699999999999998"/>
    <n v="3"/>
    <n v="0"/>
    <n v="1.3068000000000004"/>
  </r>
  <r>
    <n v="3271"/>
    <s v="CA-2011-115980"/>
    <x v="2"/>
    <x v="858"/>
    <d v="2011-07-19T00:00:00"/>
    <s v="Standard Class"/>
    <s v="VW-21775"/>
    <s v="Victoria Wilson"/>
    <x v="1"/>
    <x v="0"/>
    <x v="298"/>
    <x v="44"/>
    <x v="374"/>
    <x v="2"/>
    <s v="OFF-FA-10000304"/>
    <x v="1"/>
    <x v="13"/>
    <s v="Advantus Push Pins"/>
    <n v="6.5400000000000009"/>
    <n v="3"/>
    <n v="0"/>
    <n v="2.6814000000000004"/>
  </r>
  <r>
    <n v="3272"/>
    <s v="CA-2012-155145"/>
    <x v="1"/>
    <x v="17"/>
    <d v="2012-12-29T00:00:00"/>
    <s v="Second Class"/>
    <s v="KN-16450"/>
    <s v="Kean Nguyen"/>
    <x v="1"/>
    <x v="0"/>
    <x v="355"/>
    <x v="1"/>
    <x v="437"/>
    <x v="1"/>
    <s v="TEC-AC-10003709"/>
    <x v="2"/>
    <x v="11"/>
    <s v="Maxell 4.7GB DVD-R 5/Pack"/>
    <n v="7.92"/>
    <n v="8"/>
    <n v="0"/>
    <n v="3.4848000000000008"/>
  </r>
  <r>
    <n v="3273"/>
    <s v="CA-2012-146038"/>
    <x v="1"/>
    <x v="97"/>
    <d v="2012-02-16T00:00:00"/>
    <s v="Standard Class"/>
    <s v="SJ-20215"/>
    <s v="Sarah Jordon"/>
    <x v="0"/>
    <x v="0"/>
    <x v="1"/>
    <x v="1"/>
    <x v="13"/>
    <x v="1"/>
    <s v="FUR-CH-10002774"/>
    <x v="0"/>
    <x v="1"/>
    <s v="Global Deluxe Stacking Chair, Gray"/>
    <n v="203.92"/>
    <n v="5"/>
    <n v="0.2"/>
    <n v="22.940999999999995"/>
  </r>
  <r>
    <n v="3274"/>
    <s v="CA-2014-133865"/>
    <x v="3"/>
    <x v="540"/>
    <d v="2014-05-13T00:00:00"/>
    <s v="Standard Class"/>
    <s v="PS-19045"/>
    <s v="Penelope Sewall"/>
    <x v="2"/>
    <x v="0"/>
    <x v="1"/>
    <x v="1"/>
    <x v="3"/>
    <x v="1"/>
    <s v="TEC-CO-10001046"/>
    <x v="2"/>
    <x v="16"/>
    <s v="Canon Imageclass D680 Copier / Fax"/>
    <n v="3359.9520000000002"/>
    <n v="6"/>
    <n v="0.2"/>
    <n v="1049.9849999999999"/>
  </r>
  <r>
    <n v="3275"/>
    <s v="CA-2014-116358"/>
    <x v="3"/>
    <x v="808"/>
    <d v="2014-11-07T00:00:00"/>
    <s v="Standard Class"/>
    <s v="KM-16225"/>
    <s v="Kalyca Meade"/>
    <x v="1"/>
    <x v="0"/>
    <x v="356"/>
    <x v="41"/>
    <x v="438"/>
    <x v="2"/>
    <s v="OFF-FA-10003495"/>
    <x v="1"/>
    <x v="13"/>
    <s v="Staples"/>
    <n v="18.240000000000002"/>
    <n v="3"/>
    <n v="0"/>
    <n v="9.120000000000001"/>
  </r>
  <r>
    <n v="3276"/>
    <s v="CA-2014-116358"/>
    <x v="3"/>
    <x v="808"/>
    <d v="2014-11-07T00:00:00"/>
    <s v="Standard Class"/>
    <s v="KM-16225"/>
    <s v="Kalyca Meade"/>
    <x v="1"/>
    <x v="0"/>
    <x v="356"/>
    <x v="41"/>
    <x v="438"/>
    <x v="2"/>
    <s v="OFF-AR-10004685"/>
    <x v="1"/>
    <x v="6"/>
    <s v="Binney &amp; Smith Crayola Metallic Colored Pencils, 8-Color Set"/>
    <n v="27.78"/>
    <n v="6"/>
    <n v="0"/>
    <n v="9.1673999999999989"/>
  </r>
  <r>
    <n v="3277"/>
    <s v="CA-2011-102988"/>
    <x v="2"/>
    <x v="267"/>
    <d v="2011-04-09T00:00:00"/>
    <s v="Second Class"/>
    <s v="GM-14695"/>
    <s v="Greg Maxwell"/>
    <x v="1"/>
    <x v="0"/>
    <x v="166"/>
    <x v="17"/>
    <x v="212"/>
    <x v="0"/>
    <s v="OFF-AR-10004757"/>
    <x v="1"/>
    <x v="6"/>
    <s v="Crayola Colored Pencils"/>
    <n v="22.959999999999997"/>
    <n v="7"/>
    <n v="0"/>
    <n v="7.5767999999999986"/>
  </r>
  <r>
    <n v="3278"/>
    <s v="CA-2011-102988"/>
    <x v="2"/>
    <x v="267"/>
    <d v="2011-04-09T00:00:00"/>
    <s v="Second Class"/>
    <s v="GM-14695"/>
    <s v="Greg Maxwell"/>
    <x v="1"/>
    <x v="0"/>
    <x v="166"/>
    <x v="17"/>
    <x v="212"/>
    <x v="0"/>
    <s v="TEC-PH-10001615"/>
    <x v="2"/>
    <x v="7"/>
    <s v="AT&amp;T CL82213"/>
    <n v="28.99"/>
    <n v="1"/>
    <n v="0"/>
    <n v="8.4070999999999962"/>
  </r>
  <r>
    <n v="3279"/>
    <s v="CA-2011-102988"/>
    <x v="2"/>
    <x v="267"/>
    <d v="2011-04-09T00:00:00"/>
    <s v="Second Class"/>
    <s v="GM-14695"/>
    <s v="Greg Maxwell"/>
    <x v="1"/>
    <x v="0"/>
    <x v="166"/>
    <x v="17"/>
    <x v="212"/>
    <x v="0"/>
    <s v="OFF-PA-10003349"/>
    <x v="1"/>
    <x v="10"/>
    <s v="Xerox 1957"/>
    <n v="12.96"/>
    <n v="2"/>
    <n v="0"/>
    <n v="6.3504000000000005"/>
  </r>
  <r>
    <n v="3280"/>
    <s v="CA-2011-102988"/>
    <x v="2"/>
    <x v="267"/>
    <d v="2011-04-09T00:00:00"/>
    <s v="Second Class"/>
    <s v="GM-14695"/>
    <s v="Greg Maxwell"/>
    <x v="1"/>
    <x v="0"/>
    <x v="166"/>
    <x v="17"/>
    <x v="212"/>
    <x v="0"/>
    <s v="OFF-AR-10000127"/>
    <x v="1"/>
    <x v="6"/>
    <s v="Newell 321"/>
    <n v="22.959999999999997"/>
    <n v="7"/>
    <n v="0"/>
    <n v="6.6583999999999968"/>
  </r>
  <r>
    <n v="3281"/>
    <s v="CA-2011-102988"/>
    <x v="2"/>
    <x v="267"/>
    <d v="2011-04-09T00:00:00"/>
    <s v="Second Class"/>
    <s v="GM-14695"/>
    <s v="Greg Maxwell"/>
    <x v="1"/>
    <x v="0"/>
    <x v="166"/>
    <x v="17"/>
    <x v="212"/>
    <x v="0"/>
    <s v="OFF-SU-10002881"/>
    <x v="1"/>
    <x v="14"/>
    <s v="Martin Yale Chadless Opener Electric Letter Opener"/>
    <n v="4164.0499999999993"/>
    <n v="5"/>
    <n v="0"/>
    <n v="83.281000000000063"/>
  </r>
  <r>
    <n v="3282"/>
    <s v="US-2011-117170"/>
    <x v="2"/>
    <x v="328"/>
    <d v="2011-09-24T00:00:00"/>
    <s v="Standard Class"/>
    <s v="KT-16465"/>
    <s v="Kean Takahito"/>
    <x v="0"/>
    <x v="0"/>
    <x v="253"/>
    <x v="3"/>
    <x v="313"/>
    <x v="0"/>
    <s v="TEC-AC-10001109"/>
    <x v="2"/>
    <x v="11"/>
    <s v="Logitech Trackman Marble Mouse"/>
    <n v="47.984000000000002"/>
    <n v="2"/>
    <n v="0.2"/>
    <n v="13.195600000000001"/>
  </r>
  <r>
    <n v="3283"/>
    <s v="US-2011-117170"/>
    <x v="2"/>
    <x v="328"/>
    <d v="2011-09-24T00:00:00"/>
    <s v="Standard Class"/>
    <s v="KT-16465"/>
    <s v="Kean Takahito"/>
    <x v="0"/>
    <x v="0"/>
    <x v="253"/>
    <x v="3"/>
    <x v="313"/>
    <x v="0"/>
    <s v="OFF-PA-10000682"/>
    <x v="1"/>
    <x v="10"/>
    <s v="Xerox 1924"/>
    <n v="4.6240000000000006"/>
    <n v="1"/>
    <n v="0.2"/>
    <n v="1.6762000000000001"/>
  </r>
  <r>
    <n v="3284"/>
    <s v="CA-2011-159478"/>
    <x v="2"/>
    <x v="587"/>
    <d v="2011-10-06T00:00:00"/>
    <s v="Standard Class"/>
    <s v="MH-17785"/>
    <s v="Maya Herman"/>
    <x v="1"/>
    <x v="0"/>
    <x v="20"/>
    <x v="15"/>
    <x v="45"/>
    <x v="3"/>
    <s v="FUR-FU-10000221"/>
    <x v="0"/>
    <x v="5"/>
    <s v="Master Caster Door Stop, Brown"/>
    <n v="15.24"/>
    <n v="3"/>
    <n v="0"/>
    <n v="5.1815999999999995"/>
  </r>
  <r>
    <n v="3285"/>
    <s v="CA-2011-103702"/>
    <x v="2"/>
    <x v="171"/>
    <d v="2011-09-17T00:00:00"/>
    <s v="Standard Class"/>
    <s v="AF-10885"/>
    <s v="Art Foster"/>
    <x v="0"/>
    <x v="0"/>
    <x v="54"/>
    <x v="24"/>
    <x v="322"/>
    <x v="3"/>
    <s v="OFF-BI-10002429"/>
    <x v="1"/>
    <x v="8"/>
    <s v="Premier Elliptical Ring Binder, Black"/>
    <n v="63.924000000000007"/>
    <n v="7"/>
    <n v="0.7"/>
    <n v="-46.877600000000001"/>
  </r>
  <r>
    <n v="3286"/>
    <s v="CA-2014-150525"/>
    <x v="3"/>
    <x v="297"/>
    <d v="2014-02-26T00:00:00"/>
    <s v="Standard Class"/>
    <s v="JP-16135"/>
    <s v="Julie Prescott"/>
    <x v="2"/>
    <x v="0"/>
    <x v="254"/>
    <x v="26"/>
    <x v="314"/>
    <x v="2"/>
    <s v="OFF-AR-10002375"/>
    <x v="1"/>
    <x v="6"/>
    <s v="Newell 351"/>
    <n v="6.56"/>
    <n v="2"/>
    <n v="0"/>
    <n v="1.9023999999999992"/>
  </r>
  <r>
    <n v="3287"/>
    <s v="CA-2014-150525"/>
    <x v="3"/>
    <x v="297"/>
    <d v="2014-02-26T00:00:00"/>
    <s v="Standard Class"/>
    <s v="JP-16135"/>
    <s v="Julie Prescott"/>
    <x v="2"/>
    <x v="0"/>
    <x v="254"/>
    <x v="26"/>
    <x v="314"/>
    <x v="2"/>
    <s v="OFF-AP-10000595"/>
    <x v="1"/>
    <x v="9"/>
    <s v="Disposable Triple-Filter Dust Bags"/>
    <n v="13.11"/>
    <n v="3"/>
    <n v="0"/>
    <n v="3.4086000000000003"/>
  </r>
  <r>
    <n v="3288"/>
    <s v="CA-2012-157770"/>
    <x v="1"/>
    <x v="350"/>
    <d v="2012-12-15T00:00:00"/>
    <s v="First Class"/>
    <s v="RD-19585"/>
    <s v="Rob Dowd"/>
    <x v="0"/>
    <x v="0"/>
    <x v="357"/>
    <x v="1"/>
    <x v="439"/>
    <x v="1"/>
    <s v="TEC-PH-10001530"/>
    <x v="2"/>
    <x v="7"/>
    <s v="Plantronics Voyager Pro Legend"/>
    <n v="494.37600000000009"/>
    <n v="3"/>
    <n v="0.2"/>
    <n v="49.437599999999975"/>
  </r>
  <r>
    <n v="3289"/>
    <s v="CA-2012-157770"/>
    <x v="1"/>
    <x v="350"/>
    <d v="2012-12-15T00:00:00"/>
    <s v="First Class"/>
    <s v="RD-19585"/>
    <s v="Rob Dowd"/>
    <x v="0"/>
    <x v="0"/>
    <x v="357"/>
    <x v="1"/>
    <x v="439"/>
    <x v="1"/>
    <s v="OFF-BI-10000050"/>
    <x v="1"/>
    <x v="8"/>
    <s v="Angle-D Binders with Locking Rings, Label Holders"/>
    <n v="29.2"/>
    <n v="5"/>
    <n v="0.2"/>
    <n v="9.8549999999999969"/>
  </r>
  <r>
    <n v="3290"/>
    <s v="CA-2012-157770"/>
    <x v="1"/>
    <x v="350"/>
    <d v="2012-12-15T00:00:00"/>
    <s v="First Class"/>
    <s v="RD-19585"/>
    <s v="Rob Dowd"/>
    <x v="0"/>
    <x v="0"/>
    <x v="357"/>
    <x v="1"/>
    <x v="439"/>
    <x v="1"/>
    <s v="TEC-AC-10001552"/>
    <x v="2"/>
    <x v="11"/>
    <s v="Logitech K350 2.4Ghz Wireless Keyboard"/>
    <n v="248.85000000000002"/>
    <n v="5"/>
    <n v="0"/>
    <n v="27.373499999999993"/>
  </r>
  <r>
    <n v="3291"/>
    <s v="CA-2012-157770"/>
    <x v="1"/>
    <x v="350"/>
    <d v="2012-12-15T00:00:00"/>
    <s v="First Class"/>
    <s v="RD-19585"/>
    <s v="Rob Dowd"/>
    <x v="0"/>
    <x v="0"/>
    <x v="357"/>
    <x v="1"/>
    <x v="439"/>
    <x v="1"/>
    <s v="TEC-AC-10003399"/>
    <x v="2"/>
    <x v="11"/>
    <s v="Memorex Mini Travel Drive 64 GB USB 2.0 Flash Drive"/>
    <n v="36.24"/>
    <n v="1"/>
    <n v="0"/>
    <n v="15.220800000000001"/>
  </r>
  <r>
    <n v="3292"/>
    <s v="CA-2013-167290"/>
    <x v="0"/>
    <x v="859"/>
    <d v="2013-11-05T00:00:00"/>
    <s v="Standard Class"/>
    <s v="JF-15295"/>
    <s v="Jason Fortune-"/>
    <x v="0"/>
    <x v="0"/>
    <x v="341"/>
    <x v="12"/>
    <x v="422"/>
    <x v="2"/>
    <s v="OFF-AR-10004078"/>
    <x v="1"/>
    <x v="6"/>
    <s v="Newell 312"/>
    <n v="11.68"/>
    <n v="2"/>
    <n v="0"/>
    <n v="3.5039999999999996"/>
  </r>
  <r>
    <n v="3293"/>
    <s v="CA-2011-106264"/>
    <x v="2"/>
    <x v="58"/>
    <d v="2011-12-30T00:00:00"/>
    <s v="Standard Class"/>
    <s v="CK-12595"/>
    <s v="Clytie Kelty"/>
    <x v="0"/>
    <x v="0"/>
    <x v="70"/>
    <x v="1"/>
    <x v="142"/>
    <x v="1"/>
    <s v="OFF-SU-10002189"/>
    <x v="1"/>
    <x v="14"/>
    <s v="Acme Rosewood Handle Letter Opener"/>
    <n v="11.91"/>
    <n v="3"/>
    <n v="0"/>
    <n v="0.11909999999999954"/>
  </r>
  <r>
    <n v="3294"/>
    <s v="CA-2011-106264"/>
    <x v="2"/>
    <x v="58"/>
    <d v="2011-12-30T00:00:00"/>
    <s v="Standard Class"/>
    <s v="CK-12595"/>
    <s v="Clytie Kelty"/>
    <x v="0"/>
    <x v="0"/>
    <x v="70"/>
    <x v="1"/>
    <x v="142"/>
    <x v="1"/>
    <s v="FUR-FU-10001852"/>
    <x v="0"/>
    <x v="5"/>
    <s v="Eldon Regeneration Recycled Desk Accessories, Smoke"/>
    <n v="3.48"/>
    <n v="2"/>
    <n v="0"/>
    <n v="1.1135999999999999"/>
  </r>
  <r>
    <n v="3295"/>
    <s v="CA-2011-138023"/>
    <x v="2"/>
    <x v="860"/>
    <d v="2011-08-18T00:00:00"/>
    <s v="First Class"/>
    <s v="KH-16510"/>
    <s v="Keith Herrera"/>
    <x v="0"/>
    <x v="0"/>
    <x v="61"/>
    <x v="5"/>
    <x v="176"/>
    <x v="2"/>
    <s v="OFF-BI-10003638"/>
    <x v="1"/>
    <x v="8"/>
    <s v="GBC Durable Plastic Covers"/>
    <n v="30.959999999999994"/>
    <n v="8"/>
    <n v="0.8"/>
    <n v="-52.632000000000019"/>
  </r>
  <r>
    <n v="3296"/>
    <s v="CA-2014-113418"/>
    <x v="3"/>
    <x v="172"/>
    <d v="2014-10-04T00:00:00"/>
    <s v="First Class"/>
    <s v="CM-12655"/>
    <s v="Corinna Mitchell"/>
    <x v="2"/>
    <x v="0"/>
    <x v="20"/>
    <x v="15"/>
    <x v="45"/>
    <x v="3"/>
    <s v="TEC-MA-10002428"/>
    <x v="2"/>
    <x v="15"/>
    <s v="Fellowes Powershred HS-440 4-Sheet High Security Shredder"/>
    <n v="1704.89"/>
    <n v="11"/>
    <n v="0"/>
    <n v="767.20049999999992"/>
  </r>
  <r>
    <n v="3297"/>
    <s v="US-2012-110569"/>
    <x v="1"/>
    <x v="293"/>
    <d v="2012-05-30T00:00:00"/>
    <s v="Standard Class"/>
    <s v="EB-13870"/>
    <s v="Emily Burns"/>
    <x v="0"/>
    <x v="0"/>
    <x v="42"/>
    <x v="16"/>
    <x v="51"/>
    <x v="1"/>
    <s v="OFF-BI-10001036"/>
    <x v="1"/>
    <x v="8"/>
    <s v="Cardinal EasyOpen D-Ring Binders"/>
    <n v="19.194000000000003"/>
    <n v="7"/>
    <n v="0.7"/>
    <n v="-12.795999999999999"/>
  </r>
  <r>
    <n v="3298"/>
    <s v="US-2012-110569"/>
    <x v="1"/>
    <x v="293"/>
    <d v="2012-05-30T00:00:00"/>
    <s v="Standard Class"/>
    <s v="EB-13870"/>
    <s v="Emily Burns"/>
    <x v="0"/>
    <x v="0"/>
    <x v="42"/>
    <x v="16"/>
    <x v="51"/>
    <x v="1"/>
    <s v="OFF-AP-10004708"/>
    <x v="1"/>
    <x v="9"/>
    <s v="Fellowes Superior 10 Outlet Split Surge Protector"/>
    <n v="121.79200000000002"/>
    <n v="4"/>
    <n v="0.2"/>
    <n v="13.701599999999988"/>
  </r>
  <r>
    <n v="3299"/>
    <s v="CA-2014-136308"/>
    <x v="3"/>
    <x v="673"/>
    <d v="2014-11-17T00:00:00"/>
    <s v="Same Day"/>
    <s v="MW-18235"/>
    <s v="Mitch Willingham"/>
    <x v="1"/>
    <x v="0"/>
    <x v="8"/>
    <x v="1"/>
    <x v="34"/>
    <x v="1"/>
    <s v="TEC-MA-10000488"/>
    <x v="2"/>
    <x v="15"/>
    <s v="Bady BDG101FRU Card Printer"/>
    <n v="1919.9760000000001"/>
    <n v="3"/>
    <n v="0.2"/>
    <n v="215.99729999999977"/>
  </r>
  <r>
    <n v="3300"/>
    <s v="US-2011-159926"/>
    <x v="2"/>
    <x v="728"/>
    <d v="2011-11-22T00:00:00"/>
    <s v="Standard Class"/>
    <s v="CS-11950"/>
    <s v="Carlos Soltero"/>
    <x v="0"/>
    <x v="0"/>
    <x v="10"/>
    <x v="9"/>
    <x v="11"/>
    <x v="3"/>
    <s v="OFF-BI-10003656"/>
    <x v="1"/>
    <x v="8"/>
    <s v="Fellowes PB200 Plastic Comb Binding Machine"/>
    <n v="50.997000000000007"/>
    <n v="1"/>
    <n v="0.7"/>
    <n v="-40.797600000000003"/>
  </r>
  <r>
    <n v="3301"/>
    <s v="US-2011-159926"/>
    <x v="2"/>
    <x v="728"/>
    <d v="2011-11-22T00:00:00"/>
    <s v="Standard Class"/>
    <s v="CS-11950"/>
    <s v="Carlos Soltero"/>
    <x v="0"/>
    <x v="0"/>
    <x v="10"/>
    <x v="9"/>
    <x v="11"/>
    <x v="3"/>
    <s v="OFF-ST-10003656"/>
    <x v="1"/>
    <x v="4"/>
    <s v="Safco Industrial Wire Shelving"/>
    <n v="76.792000000000002"/>
    <n v="1"/>
    <n v="0.2"/>
    <n v="-16.318300000000001"/>
  </r>
  <r>
    <n v="3302"/>
    <s v="US-2011-159926"/>
    <x v="2"/>
    <x v="728"/>
    <d v="2011-11-22T00:00:00"/>
    <s v="Standard Class"/>
    <s v="CS-11950"/>
    <s v="Carlos Soltero"/>
    <x v="0"/>
    <x v="0"/>
    <x v="10"/>
    <x v="9"/>
    <x v="11"/>
    <x v="3"/>
    <s v="TEC-PH-10001128"/>
    <x v="2"/>
    <x v="7"/>
    <s v="Motorola Droid Maxx"/>
    <n v="539.96399999999994"/>
    <n v="6"/>
    <n v="0.4"/>
    <n v="-107.99280000000002"/>
  </r>
  <r>
    <n v="3303"/>
    <s v="US-2011-159926"/>
    <x v="2"/>
    <x v="728"/>
    <d v="2011-11-22T00:00:00"/>
    <s v="Standard Class"/>
    <s v="CS-11950"/>
    <s v="Carlos Soltero"/>
    <x v="0"/>
    <x v="0"/>
    <x v="10"/>
    <x v="9"/>
    <x v="11"/>
    <x v="3"/>
    <s v="FUR-FU-10001473"/>
    <x v="0"/>
    <x v="5"/>
    <s v="Eldon Executive Woodline II Desk Accessories, Mahogany"/>
    <n v="60.311999999999998"/>
    <n v="3"/>
    <n v="0.2"/>
    <n v="5.2773000000000003"/>
  </r>
  <r>
    <n v="3304"/>
    <s v="US-2011-159926"/>
    <x v="2"/>
    <x v="728"/>
    <d v="2011-11-22T00:00:00"/>
    <s v="Standard Class"/>
    <s v="CS-11950"/>
    <s v="Carlos Soltero"/>
    <x v="0"/>
    <x v="0"/>
    <x v="10"/>
    <x v="9"/>
    <x v="11"/>
    <x v="3"/>
    <s v="OFF-BI-10004656"/>
    <x v="1"/>
    <x v="8"/>
    <s v="Peel &amp; Stick Add-On Corner Pockets"/>
    <n v="1.9440000000000004"/>
    <n v="3"/>
    <n v="0.7"/>
    <n v="-1.4255999999999998"/>
  </r>
  <r>
    <n v="3305"/>
    <s v="CA-2011-104738"/>
    <x v="2"/>
    <x v="125"/>
    <d v="2012-01-01T00:00:00"/>
    <s v="Second Class"/>
    <s v="SP-20620"/>
    <s v="Stefania Perrino"/>
    <x v="1"/>
    <x v="0"/>
    <x v="128"/>
    <x v="5"/>
    <x v="161"/>
    <x v="2"/>
    <s v="OFF-EN-10004955"/>
    <x v="1"/>
    <x v="12"/>
    <s v="Fashion Color Clasp Envelopes"/>
    <n v="12.984000000000002"/>
    <n v="3"/>
    <n v="0.2"/>
    <n v="4.7066999999999997"/>
  </r>
  <r>
    <n v="3306"/>
    <s v="CA-2011-104738"/>
    <x v="2"/>
    <x v="125"/>
    <d v="2012-01-01T00:00:00"/>
    <s v="Second Class"/>
    <s v="SP-20620"/>
    <s v="Stefania Perrino"/>
    <x v="1"/>
    <x v="0"/>
    <x v="128"/>
    <x v="5"/>
    <x v="161"/>
    <x v="2"/>
    <s v="TEC-PH-10002468"/>
    <x v="2"/>
    <x v="7"/>
    <s v="Plantronics CS 50-USB - headset - Convertible, Monaural"/>
    <n v="217.58400000000003"/>
    <n v="2"/>
    <n v="0.2"/>
    <n v="19.03860000000001"/>
  </r>
  <r>
    <n v="3307"/>
    <s v="CA-2011-104738"/>
    <x v="2"/>
    <x v="125"/>
    <d v="2012-01-01T00:00:00"/>
    <s v="Second Class"/>
    <s v="SP-20620"/>
    <s v="Stefania Perrino"/>
    <x v="1"/>
    <x v="0"/>
    <x v="128"/>
    <x v="5"/>
    <x v="161"/>
    <x v="2"/>
    <s v="TEC-PH-10000576"/>
    <x v="2"/>
    <x v="7"/>
    <s v="AT&amp;T 1080 Corded phone"/>
    <n v="328.77600000000007"/>
    <n v="3"/>
    <n v="0.2"/>
    <n v="28.767899999999997"/>
  </r>
  <r>
    <n v="3308"/>
    <s v="CA-2011-104738"/>
    <x v="2"/>
    <x v="125"/>
    <d v="2012-01-01T00:00:00"/>
    <s v="Second Class"/>
    <s v="SP-20620"/>
    <s v="Stefania Perrino"/>
    <x v="1"/>
    <x v="0"/>
    <x v="128"/>
    <x v="5"/>
    <x v="161"/>
    <x v="2"/>
    <s v="OFF-BI-10002160"/>
    <x v="1"/>
    <x v="8"/>
    <s v="Acco Hanging Data Binders"/>
    <n v="2.2859999999999996"/>
    <n v="3"/>
    <n v="0.8"/>
    <n v="-3.6576000000000004"/>
  </r>
  <r>
    <n v="3309"/>
    <s v="CA-2011-104738"/>
    <x v="2"/>
    <x v="125"/>
    <d v="2012-01-01T00:00:00"/>
    <s v="Second Class"/>
    <s v="SP-20620"/>
    <s v="Stefania Perrino"/>
    <x v="1"/>
    <x v="0"/>
    <x v="128"/>
    <x v="5"/>
    <x v="161"/>
    <x v="2"/>
    <s v="TEC-AC-10003628"/>
    <x v="2"/>
    <x v="11"/>
    <s v="Logitech 910-002974 M325 Wireless Mouse for Web Scrolling"/>
    <n v="47.984000000000002"/>
    <n v="2"/>
    <n v="0.2"/>
    <n v="14.395200000000004"/>
  </r>
  <r>
    <n v="3310"/>
    <s v="CA-2012-144386"/>
    <x v="1"/>
    <x v="599"/>
    <d v="2012-11-11T00:00:00"/>
    <s v="Standard Class"/>
    <s v="GT-14635"/>
    <s v="Grant Thornton"/>
    <x v="1"/>
    <x v="0"/>
    <x v="20"/>
    <x v="15"/>
    <x v="29"/>
    <x v="3"/>
    <s v="OFF-BI-10001116"/>
    <x v="1"/>
    <x v="8"/>
    <s v="Wilson Jones 1&quot; Hanging DublLock Ring Binders"/>
    <n v="25.344000000000001"/>
    <n v="6"/>
    <n v="0.2"/>
    <n v="8.8704000000000018"/>
  </r>
  <r>
    <n v="3311"/>
    <s v="CA-2013-111416"/>
    <x v="0"/>
    <x v="42"/>
    <d v="2013-09-23T00:00:00"/>
    <s v="Standard Class"/>
    <s v="LW-17215"/>
    <s v="Luke Weiss"/>
    <x v="0"/>
    <x v="0"/>
    <x v="20"/>
    <x v="15"/>
    <x v="45"/>
    <x v="3"/>
    <s v="OFF-BI-10002026"/>
    <x v="1"/>
    <x v="8"/>
    <s v="Avery Arch Ring Binders"/>
    <n v="232.40000000000003"/>
    <n v="5"/>
    <n v="0.2"/>
    <n v="78.434999999999988"/>
  </r>
  <r>
    <n v="3312"/>
    <s v="CA-2013-162747"/>
    <x v="0"/>
    <x v="231"/>
    <d v="2013-03-26T00:00:00"/>
    <s v="Second Class"/>
    <s v="AH-10030"/>
    <s v="Aaron Hawkins"/>
    <x v="1"/>
    <x v="0"/>
    <x v="200"/>
    <x v="35"/>
    <x v="251"/>
    <x v="0"/>
    <s v="FUR-FU-10003691"/>
    <x v="0"/>
    <x v="5"/>
    <s v="Eldon Image Series Desk Accessories, Ebony"/>
    <n v="86.45"/>
    <n v="7"/>
    <n v="0"/>
    <n v="38.038000000000004"/>
  </r>
  <r>
    <n v="3313"/>
    <s v="US-2011-133130"/>
    <x v="2"/>
    <x v="127"/>
    <d v="2011-10-01T00:00:00"/>
    <s v="Standard Class"/>
    <s v="TH-21100"/>
    <s v="Thea Hendricks"/>
    <x v="0"/>
    <x v="0"/>
    <x v="70"/>
    <x v="1"/>
    <x v="88"/>
    <x v="1"/>
    <s v="FUR-CH-10002602"/>
    <x v="0"/>
    <x v="1"/>
    <s v="DMI Arturo Collection Mission-style Design Wood Chair"/>
    <n v="603.91999999999996"/>
    <n v="5"/>
    <n v="0.2"/>
    <n v="45.294000000000011"/>
  </r>
  <r>
    <n v="3314"/>
    <s v="US-2011-133130"/>
    <x v="2"/>
    <x v="127"/>
    <d v="2011-10-01T00:00:00"/>
    <s v="Standard Class"/>
    <s v="TH-21100"/>
    <s v="Thea Hendricks"/>
    <x v="0"/>
    <x v="0"/>
    <x v="70"/>
    <x v="1"/>
    <x v="88"/>
    <x v="1"/>
    <s v="OFF-PA-10000675"/>
    <x v="1"/>
    <x v="10"/>
    <s v="Xerox 1919"/>
    <n v="81.98"/>
    <n v="2"/>
    <n v="0"/>
    <n v="40.170200000000001"/>
  </r>
  <r>
    <n v="3315"/>
    <s v="CA-2014-169978"/>
    <x v="3"/>
    <x v="165"/>
    <d v="2014-12-29T00:00:00"/>
    <s v="Standard Class"/>
    <s v="HG-15025"/>
    <s v="Hunter Glantz"/>
    <x v="0"/>
    <x v="0"/>
    <x v="147"/>
    <x v="15"/>
    <x v="187"/>
    <x v="3"/>
    <s v="FUR-CH-10002602"/>
    <x v="0"/>
    <x v="1"/>
    <s v="DMI Arturo Collection Mission-style Design Wood Chair"/>
    <n v="271.76400000000001"/>
    <n v="2"/>
    <n v="0.1"/>
    <n v="48.313600000000008"/>
  </r>
  <r>
    <n v="3316"/>
    <s v="CA-2014-169978"/>
    <x v="3"/>
    <x v="165"/>
    <d v="2014-12-29T00:00:00"/>
    <s v="Standard Class"/>
    <s v="HG-15025"/>
    <s v="Hunter Glantz"/>
    <x v="0"/>
    <x v="0"/>
    <x v="147"/>
    <x v="15"/>
    <x v="187"/>
    <x v="3"/>
    <s v="OFF-BI-10001900"/>
    <x v="1"/>
    <x v="8"/>
    <s v="DXL Angle-View Binders with Locking Rings, Black"/>
    <n v="14.376000000000001"/>
    <n v="3"/>
    <n v="0.2"/>
    <n v="4.8518999999999997"/>
  </r>
  <r>
    <n v="3317"/>
    <s v="CA-2014-161739"/>
    <x v="3"/>
    <x v="468"/>
    <d v="2014-11-16T00:00:00"/>
    <s v="Second Class"/>
    <s v="EB-13750"/>
    <s v="Edward Becker"/>
    <x v="1"/>
    <x v="0"/>
    <x v="171"/>
    <x v="5"/>
    <x v="217"/>
    <x v="2"/>
    <s v="FUR-FU-10001468"/>
    <x v="0"/>
    <x v="5"/>
    <s v="Tenex Antistatic Computer Chair Mats"/>
    <n v="341.96"/>
    <n v="5"/>
    <n v="0.6"/>
    <n v="-427.45000000000005"/>
  </r>
  <r>
    <n v="3318"/>
    <s v="CA-2012-165057"/>
    <x v="1"/>
    <x v="861"/>
    <d v="2012-09-15T00:00:00"/>
    <s v="Standard Class"/>
    <s v="SC-20725"/>
    <s v="Steven Cartwright"/>
    <x v="0"/>
    <x v="0"/>
    <x v="56"/>
    <x v="1"/>
    <x v="71"/>
    <x v="1"/>
    <s v="OFF-AR-10004648"/>
    <x v="1"/>
    <x v="6"/>
    <s v="Boston 19500 Mighty Mite Electric Pencil Sharpener"/>
    <n v="181.35"/>
    <n v="9"/>
    <n v="0"/>
    <n v="48.964500000000001"/>
  </r>
  <r>
    <n v="3319"/>
    <s v="CA-2012-165057"/>
    <x v="1"/>
    <x v="861"/>
    <d v="2012-09-15T00:00:00"/>
    <s v="Standard Class"/>
    <s v="SC-20725"/>
    <s v="Steven Cartwright"/>
    <x v="0"/>
    <x v="0"/>
    <x v="56"/>
    <x v="1"/>
    <x v="71"/>
    <x v="1"/>
    <s v="OFF-LA-10003190"/>
    <x v="1"/>
    <x v="2"/>
    <s v="Avery 474"/>
    <n v="8.64"/>
    <n v="3"/>
    <n v="0"/>
    <n v="4.2336"/>
  </r>
  <r>
    <n v="3320"/>
    <s v="CA-2011-134551"/>
    <x v="2"/>
    <x v="414"/>
    <d v="2011-12-25T00:00:00"/>
    <s v="Standard Class"/>
    <s v="TS-21505"/>
    <s v="Tony Sayre"/>
    <x v="0"/>
    <x v="0"/>
    <x v="29"/>
    <x v="18"/>
    <x v="84"/>
    <x v="0"/>
    <s v="OFF-AP-10004868"/>
    <x v="1"/>
    <x v="9"/>
    <s v="Hoover Commercial Soft Guard Upright Vacuum And Disposable Filtration Bags"/>
    <n v="43.512"/>
    <n v="7"/>
    <n v="0.2"/>
    <n v="3.8073000000000015"/>
  </r>
  <r>
    <n v="3321"/>
    <s v="CA-2011-134551"/>
    <x v="2"/>
    <x v="414"/>
    <d v="2011-12-25T00:00:00"/>
    <s v="Standard Class"/>
    <s v="TS-21505"/>
    <s v="Tony Sayre"/>
    <x v="0"/>
    <x v="0"/>
    <x v="29"/>
    <x v="18"/>
    <x v="84"/>
    <x v="0"/>
    <s v="FUR-CH-10004287"/>
    <x v="0"/>
    <x v="1"/>
    <s v="SAFCO Arco Folding Chair"/>
    <n v="662.88"/>
    <n v="3"/>
    <n v="0.2"/>
    <n v="74.573999999999955"/>
  </r>
  <r>
    <n v="3322"/>
    <s v="CA-2011-134551"/>
    <x v="2"/>
    <x v="414"/>
    <d v="2011-12-25T00:00:00"/>
    <s v="Standard Class"/>
    <s v="TS-21505"/>
    <s v="Tony Sayre"/>
    <x v="0"/>
    <x v="0"/>
    <x v="29"/>
    <x v="18"/>
    <x v="84"/>
    <x v="0"/>
    <s v="OFF-PA-10002689"/>
    <x v="1"/>
    <x v="10"/>
    <s v="Weyerhaeuser First Choice Laser/Copy Paper (20Lb. and 88 Bright)"/>
    <n v="25.920000000000005"/>
    <n v="5"/>
    <n v="0.2"/>
    <n v="9.0719999999999992"/>
  </r>
  <r>
    <n v="3323"/>
    <s v="CA-2012-120810"/>
    <x v="1"/>
    <x v="862"/>
    <d v="2012-07-27T00:00:00"/>
    <s v="Standard Class"/>
    <s v="TH-21550"/>
    <s v="Tracy Hopkins"/>
    <x v="2"/>
    <x v="0"/>
    <x v="20"/>
    <x v="15"/>
    <x v="29"/>
    <x v="3"/>
    <s v="OFF-AP-10002892"/>
    <x v="1"/>
    <x v="9"/>
    <s v="Belkin F5C206VTEL 6 Outlet Surge"/>
    <n v="68.94"/>
    <n v="3"/>
    <n v="0"/>
    <n v="20.681999999999995"/>
  </r>
  <r>
    <n v="3324"/>
    <s v="CA-2012-120810"/>
    <x v="1"/>
    <x v="862"/>
    <d v="2012-07-27T00:00:00"/>
    <s v="Standard Class"/>
    <s v="TH-21550"/>
    <s v="Tracy Hopkins"/>
    <x v="2"/>
    <x v="0"/>
    <x v="20"/>
    <x v="15"/>
    <x v="29"/>
    <x v="3"/>
    <s v="FUR-FU-10002253"/>
    <x v="0"/>
    <x v="5"/>
    <s v="Howard Miller 13&quot; Diameter Pewter Finish Round Wall Clock"/>
    <n v="128.82"/>
    <n v="3"/>
    <n v="0"/>
    <n v="50.239800000000002"/>
  </r>
  <r>
    <n v="3325"/>
    <s v="CA-2011-165309"/>
    <x v="2"/>
    <x v="7"/>
    <d v="2011-11-15T00:00:00"/>
    <s v="Standard Class"/>
    <s v="KD-16270"/>
    <s v="Karen Daniels"/>
    <x v="0"/>
    <x v="0"/>
    <x v="12"/>
    <x v="5"/>
    <x v="14"/>
    <x v="2"/>
    <s v="OFF-BI-10001359"/>
    <x v="1"/>
    <x v="8"/>
    <s v="GBC DocuBind TL300 Electric Binding System"/>
    <n v="896.98999999999978"/>
    <n v="5"/>
    <n v="0.8"/>
    <n v="-1480.0335000000009"/>
  </r>
  <r>
    <n v="3326"/>
    <s v="CA-2011-165309"/>
    <x v="2"/>
    <x v="7"/>
    <d v="2011-11-15T00:00:00"/>
    <s v="Standard Class"/>
    <s v="KD-16270"/>
    <s v="Karen Daniels"/>
    <x v="0"/>
    <x v="0"/>
    <x v="12"/>
    <x v="5"/>
    <x v="14"/>
    <x v="2"/>
    <s v="OFF-BI-10001267"/>
    <x v="1"/>
    <x v="8"/>
    <s v="Universal Recycled Hanging Pressboard Report Binders, Letter Size"/>
    <n v="1.2339999999999998"/>
    <n v="1"/>
    <n v="0.8"/>
    <n v="-1.9744000000000002"/>
  </r>
  <r>
    <n v="3327"/>
    <s v="CA-2011-165309"/>
    <x v="2"/>
    <x v="7"/>
    <d v="2011-11-15T00:00:00"/>
    <s v="Standard Class"/>
    <s v="KD-16270"/>
    <s v="Karen Daniels"/>
    <x v="0"/>
    <x v="0"/>
    <x v="12"/>
    <x v="5"/>
    <x v="14"/>
    <x v="2"/>
    <s v="OFF-AR-10003582"/>
    <x v="1"/>
    <x v="6"/>
    <s v="Boston Electric Pencil Sharpener, Model 1818, Charcoal Black"/>
    <n v="67.56"/>
    <n v="3"/>
    <n v="0.2"/>
    <n v="6.7560000000000038"/>
  </r>
  <r>
    <n v="3328"/>
    <s v="CA-2011-165309"/>
    <x v="2"/>
    <x v="7"/>
    <d v="2011-11-15T00:00:00"/>
    <s v="Standard Class"/>
    <s v="KD-16270"/>
    <s v="Karen Daniels"/>
    <x v="0"/>
    <x v="0"/>
    <x v="12"/>
    <x v="5"/>
    <x v="14"/>
    <x v="2"/>
    <s v="OFF-PA-10003724"/>
    <x v="1"/>
    <x v="10"/>
    <s v="Wirebound Message Book, 4 per Page"/>
    <n v="21.720000000000002"/>
    <n v="5"/>
    <n v="0.2"/>
    <n v="7.8734999999999991"/>
  </r>
  <r>
    <n v="3329"/>
    <s v="CA-2011-165309"/>
    <x v="2"/>
    <x v="7"/>
    <d v="2011-11-15T00:00:00"/>
    <s v="Standard Class"/>
    <s v="KD-16270"/>
    <s v="Karen Daniels"/>
    <x v="0"/>
    <x v="0"/>
    <x v="12"/>
    <x v="5"/>
    <x v="14"/>
    <x v="2"/>
    <s v="OFF-PA-10001033"/>
    <x v="1"/>
    <x v="10"/>
    <s v="Xerox 1893"/>
    <n v="262.33600000000001"/>
    <n v="8"/>
    <n v="0.2"/>
    <n v="95.096800000000002"/>
  </r>
  <r>
    <n v="3330"/>
    <s v="CA-2011-165309"/>
    <x v="2"/>
    <x v="7"/>
    <d v="2011-11-15T00:00:00"/>
    <s v="Standard Class"/>
    <s v="KD-16270"/>
    <s v="Karen Daniels"/>
    <x v="0"/>
    <x v="0"/>
    <x v="12"/>
    <x v="5"/>
    <x v="14"/>
    <x v="2"/>
    <s v="TEC-PH-10003505"/>
    <x v="2"/>
    <x v="7"/>
    <s v="Geemarc AmpliPOWER60"/>
    <n v="148.47999999999999"/>
    <n v="2"/>
    <n v="0.2"/>
    <n v="16.703999999999986"/>
  </r>
  <r>
    <n v="3331"/>
    <s v="CA-2011-165309"/>
    <x v="2"/>
    <x v="7"/>
    <d v="2011-11-15T00:00:00"/>
    <s v="Standard Class"/>
    <s v="KD-16270"/>
    <s v="Karen Daniels"/>
    <x v="0"/>
    <x v="0"/>
    <x v="12"/>
    <x v="5"/>
    <x v="14"/>
    <x v="2"/>
    <s v="TEC-PH-10004959"/>
    <x v="2"/>
    <x v="7"/>
    <s v="Classic Ivory Antique Telephone ZL1810"/>
    <n v="241.17599999999999"/>
    <n v="3"/>
    <n v="0.2"/>
    <n v="15.07350000000001"/>
  </r>
  <r>
    <n v="3332"/>
    <s v="CA-2014-122595"/>
    <x v="3"/>
    <x v="817"/>
    <d v="2014-12-21T00:00:00"/>
    <s v="Standard Class"/>
    <s v="GM-14455"/>
    <s v="Gary Mitchum"/>
    <x v="2"/>
    <x v="0"/>
    <x v="22"/>
    <x v="10"/>
    <x v="155"/>
    <x v="2"/>
    <s v="TEC-AC-10000474"/>
    <x v="2"/>
    <x v="11"/>
    <s v="Kensington Expert Mouse Optical USB Trackball for PC or Mac"/>
    <n v="227.976"/>
    <n v="3"/>
    <n v="0.2"/>
    <n v="28.496999999999957"/>
  </r>
  <r>
    <n v="3333"/>
    <s v="CA-2014-122595"/>
    <x v="3"/>
    <x v="817"/>
    <d v="2014-12-21T00:00:00"/>
    <s v="Standard Class"/>
    <s v="GM-14455"/>
    <s v="Gary Mitchum"/>
    <x v="2"/>
    <x v="0"/>
    <x v="22"/>
    <x v="10"/>
    <x v="155"/>
    <x v="2"/>
    <s v="TEC-PH-10003095"/>
    <x v="2"/>
    <x v="7"/>
    <s v="Samsung HM1900 Bluetooth Headset"/>
    <n v="52.679999999999993"/>
    <n v="3"/>
    <n v="0.2"/>
    <n v="19.754999999999999"/>
  </r>
  <r>
    <n v="3334"/>
    <s v="CA-2014-122595"/>
    <x v="3"/>
    <x v="817"/>
    <d v="2014-12-21T00:00:00"/>
    <s v="Standard Class"/>
    <s v="GM-14455"/>
    <s v="Gary Mitchum"/>
    <x v="2"/>
    <x v="0"/>
    <x v="22"/>
    <x v="10"/>
    <x v="155"/>
    <x v="2"/>
    <s v="FUR-FU-10002963"/>
    <x v="0"/>
    <x v="5"/>
    <s v="Master Caster Door Stop, Gray"/>
    <n v="2.032"/>
    <n v="1"/>
    <n v="0.6"/>
    <n v="-1.3208000000000002"/>
  </r>
  <r>
    <n v="3335"/>
    <s v="US-2014-109253"/>
    <x v="3"/>
    <x v="170"/>
    <d v="2014-08-23T00:00:00"/>
    <s v="First Class"/>
    <s v="PR-18880"/>
    <s v="Patrick Ryan"/>
    <x v="0"/>
    <x v="0"/>
    <x v="182"/>
    <x v="1"/>
    <x v="232"/>
    <x v="1"/>
    <s v="OFF-AR-10000203"/>
    <x v="1"/>
    <x v="6"/>
    <s v="Newell 336"/>
    <n v="17.12"/>
    <n v="4"/>
    <n v="0"/>
    <n v="4.9647999999999985"/>
  </r>
  <r>
    <n v="3336"/>
    <s v="US-2014-109253"/>
    <x v="3"/>
    <x v="170"/>
    <d v="2014-08-23T00:00:00"/>
    <s v="First Class"/>
    <s v="PR-18880"/>
    <s v="Patrick Ryan"/>
    <x v="0"/>
    <x v="0"/>
    <x v="182"/>
    <x v="1"/>
    <x v="232"/>
    <x v="1"/>
    <s v="TEC-PH-10004667"/>
    <x v="2"/>
    <x v="7"/>
    <s v="Cisco 8x8 Inc. 6753i IP Business Phone System"/>
    <n v="431.96800000000007"/>
    <n v="4"/>
    <n v="0.2"/>
    <n v="37.797199999999975"/>
  </r>
  <r>
    <n v="3337"/>
    <s v="US-2014-109253"/>
    <x v="3"/>
    <x v="170"/>
    <d v="2014-08-23T00:00:00"/>
    <s v="First Class"/>
    <s v="PR-18880"/>
    <s v="Patrick Ryan"/>
    <x v="0"/>
    <x v="0"/>
    <x v="182"/>
    <x v="1"/>
    <x v="232"/>
    <x v="1"/>
    <s v="FUR-FU-10000193"/>
    <x v="0"/>
    <x v="5"/>
    <s v="Tenex Chairmats For Use with Hard Floors"/>
    <n v="129.91999999999999"/>
    <n v="4"/>
    <n v="0"/>
    <n v="10.393599999999992"/>
  </r>
  <r>
    <n v="3338"/>
    <s v="US-2014-109253"/>
    <x v="3"/>
    <x v="170"/>
    <d v="2014-08-23T00:00:00"/>
    <s v="First Class"/>
    <s v="PR-18880"/>
    <s v="Patrick Ryan"/>
    <x v="0"/>
    <x v="0"/>
    <x v="182"/>
    <x v="1"/>
    <x v="232"/>
    <x v="1"/>
    <s v="FUR-TA-10001539"/>
    <x v="0"/>
    <x v="3"/>
    <s v="Chromcraft Rectangular Conference Tables"/>
    <n v="568.72800000000007"/>
    <n v="3"/>
    <n v="0.2"/>
    <n v="28.436399999999935"/>
  </r>
  <r>
    <n v="3339"/>
    <s v="US-2014-109253"/>
    <x v="3"/>
    <x v="170"/>
    <d v="2014-08-23T00:00:00"/>
    <s v="First Class"/>
    <s v="PR-18880"/>
    <s v="Patrick Ryan"/>
    <x v="0"/>
    <x v="0"/>
    <x v="182"/>
    <x v="1"/>
    <x v="232"/>
    <x v="1"/>
    <s v="OFF-BI-10000962"/>
    <x v="1"/>
    <x v="8"/>
    <s v="Acco Flexible ACCOHIDE Square Ring Data Binder, Dark Blue, 11 1/2&quot; X 14&quot; 7/8&quot;"/>
    <n v="117.14400000000001"/>
    <n v="9"/>
    <n v="0.2"/>
    <n v="42.464699999999993"/>
  </r>
  <r>
    <n v="3340"/>
    <s v="US-2014-109253"/>
    <x v="3"/>
    <x v="170"/>
    <d v="2014-08-23T00:00:00"/>
    <s v="First Class"/>
    <s v="PR-18880"/>
    <s v="Patrick Ryan"/>
    <x v="0"/>
    <x v="0"/>
    <x v="182"/>
    <x v="1"/>
    <x v="232"/>
    <x v="1"/>
    <s v="OFF-AP-10002867"/>
    <x v="1"/>
    <x v="9"/>
    <s v="Fellowes Command Center 5-outlet power strip"/>
    <n v="203.52"/>
    <n v="3"/>
    <n v="0"/>
    <n v="54.950400000000002"/>
  </r>
  <r>
    <n v="3341"/>
    <s v="US-2014-109253"/>
    <x v="3"/>
    <x v="170"/>
    <d v="2014-08-23T00:00:00"/>
    <s v="First Class"/>
    <s v="PR-18880"/>
    <s v="Patrick Ryan"/>
    <x v="0"/>
    <x v="0"/>
    <x v="182"/>
    <x v="1"/>
    <x v="232"/>
    <x v="1"/>
    <s v="OFF-LA-10001158"/>
    <x v="1"/>
    <x v="2"/>
    <s v="Avery Address/Shipping Labels for Typewriters, 4&quot; x 2&quot;"/>
    <n v="51.75"/>
    <n v="5"/>
    <n v="0"/>
    <n v="24.84"/>
  </r>
  <r>
    <n v="3342"/>
    <s v="CA-2013-145982"/>
    <x v="0"/>
    <x v="278"/>
    <d v="2013-09-02T00:00:00"/>
    <s v="Second Class"/>
    <s v="TB-21055"/>
    <s v="Ted Butterfield"/>
    <x v="0"/>
    <x v="0"/>
    <x v="94"/>
    <x v="31"/>
    <x v="358"/>
    <x v="3"/>
    <s v="OFF-PA-10000675"/>
    <x v="1"/>
    <x v="10"/>
    <s v="Xerox 1919"/>
    <n v="122.97"/>
    <n v="3"/>
    <n v="0"/>
    <n v="60.255300000000005"/>
  </r>
  <r>
    <n v="3343"/>
    <s v="CA-2013-145982"/>
    <x v="0"/>
    <x v="278"/>
    <d v="2013-09-02T00:00:00"/>
    <s v="Second Class"/>
    <s v="TB-21055"/>
    <s v="Ted Butterfield"/>
    <x v="0"/>
    <x v="0"/>
    <x v="94"/>
    <x v="31"/>
    <x v="358"/>
    <x v="3"/>
    <s v="FUR-TA-10001307"/>
    <x v="0"/>
    <x v="3"/>
    <s v="SAFCO PlanMaster Heigh-Adjustable Drafting Table Base, 43w x 30d x 30-37h, Black"/>
    <n v="244.61499999999998"/>
    <n v="1"/>
    <n v="0.3"/>
    <n v="20.966999999999999"/>
  </r>
  <r>
    <n v="3344"/>
    <s v="CA-2013-145982"/>
    <x v="0"/>
    <x v="278"/>
    <d v="2013-09-02T00:00:00"/>
    <s v="Second Class"/>
    <s v="TB-21055"/>
    <s v="Ted Butterfield"/>
    <x v="0"/>
    <x v="0"/>
    <x v="94"/>
    <x v="31"/>
    <x v="358"/>
    <x v="3"/>
    <s v="TEC-PH-10000011"/>
    <x v="2"/>
    <x v="7"/>
    <s v="PureGear Roll-On Screen Protector"/>
    <n v="59.97"/>
    <n v="3"/>
    <n v="0"/>
    <n v="28.785599999999995"/>
  </r>
  <r>
    <n v="3345"/>
    <s v="CA-2013-145982"/>
    <x v="0"/>
    <x v="278"/>
    <d v="2013-09-02T00:00:00"/>
    <s v="Second Class"/>
    <s v="TB-21055"/>
    <s v="Ted Butterfield"/>
    <x v="0"/>
    <x v="0"/>
    <x v="94"/>
    <x v="31"/>
    <x v="358"/>
    <x v="3"/>
    <s v="OFF-PA-10002666"/>
    <x v="1"/>
    <x v="10"/>
    <s v="Southworth 25% Cotton Linen-Finish Paper &amp; Envelopes"/>
    <n v="81.540000000000006"/>
    <n v="9"/>
    <n v="0"/>
    <n v="36.692999999999998"/>
  </r>
  <r>
    <n v="3346"/>
    <s v="CA-2013-145982"/>
    <x v="0"/>
    <x v="278"/>
    <d v="2013-09-02T00:00:00"/>
    <s v="Second Class"/>
    <s v="TB-21055"/>
    <s v="Ted Butterfield"/>
    <x v="0"/>
    <x v="0"/>
    <x v="94"/>
    <x v="31"/>
    <x v="358"/>
    <x v="3"/>
    <s v="OFF-FA-10000735"/>
    <x v="1"/>
    <x v="13"/>
    <s v="Staples"/>
    <n v="11.68"/>
    <n v="4"/>
    <n v="0"/>
    <n v="5.2559999999999993"/>
  </r>
  <r>
    <n v="3347"/>
    <s v="CA-2013-145982"/>
    <x v="0"/>
    <x v="278"/>
    <d v="2013-09-02T00:00:00"/>
    <s v="Second Class"/>
    <s v="TB-21055"/>
    <s v="Ted Butterfield"/>
    <x v="0"/>
    <x v="0"/>
    <x v="94"/>
    <x v="31"/>
    <x v="358"/>
    <x v="3"/>
    <s v="OFF-BI-10000174"/>
    <x v="1"/>
    <x v="8"/>
    <s v="Wilson Jones Clip &amp; Carry Folder Binder Tool for Ring Binders, Clear"/>
    <n v="29"/>
    <n v="5"/>
    <n v="0"/>
    <n v="13.919999999999998"/>
  </r>
  <r>
    <n v="3348"/>
    <s v="CA-2012-112011"/>
    <x v="1"/>
    <x v="863"/>
    <d v="2012-08-20T00:00:00"/>
    <s v="Standard Class"/>
    <s v="ON-18715"/>
    <s v="Odella Nelson"/>
    <x v="1"/>
    <x v="0"/>
    <x v="358"/>
    <x v="1"/>
    <x v="440"/>
    <x v="1"/>
    <s v="OFF-AR-10003156"/>
    <x v="1"/>
    <x v="6"/>
    <s v="50 Colored Long Pencils"/>
    <n v="50.8"/>
    <n v="5"/>
    <n v="0"/>
    <n v="13.208000000000002"/>
  </r>
  <r>
    <n v="3349"/>
    <s v="CA-2014-154732"/>
    <x v="3"/>
    <x v="60"/>
    <d v="2014-11-08T00:00:00"/>
    <s v="First Class"/>
    <s v="AH-10195"/>
    <s v="Alan Haines"/>
    <x v="1"/>
    <x v="0"/>
    <x v="22"/>
    <x v="10"/>
    <x v="36"/>
    <x v="2"/>
    <s v="OFF-BI-10000474"/>
    <x v="1"/>
    <x v="8"/>
    <s v="Avery Recycled Flexi-View Covers for Binding Systems"/>
    <n v="16.029999999999998"/>
    <n v="5"/>
    <n v="0.8"/>
    <n v="-25.648000000000003"/>
  </r>
  <r>
    <n v="3350"/>
    <s v="US-2013-157308"/>
    <x v="0"/>
    <x v="864"/>
    <d v="2013-08-22T00:00:00"/>
    <s v="Standard Class"/>
    <s v="NM-18520"/>
    <s v="Neoma Murray"/>
    <x v="0"/>
    <x v="0"/>
    <x v="4"/>
    <x v="4"/>
    <x v="59"/>
    <x v="1"/>
    <s v="OFF-BI-10003712"/>
    <x v="1"/>
    <x v="8"/>
    <s v="Acco Pressboard Covers with Storage Hooks, 14 7/8&quot; x 11&quot;, Light Blue"/>
    <n v="15.712000000000002"/>
    <n v="4"/>
    <n v="0.2"/>
    <n v="5.6955999999999989"/>
  </r>
  <r>
    <n v="3351"/>
    <s v="CA-2013-147536"/>
    <x v="0"/>
    <x v="482"/>
    <d v="2014-01-01T00:00:00"/>
    <s v="Standard Class"/>
    <s v="AR-10510"/>
    <s v="Andrew Roberts"/>
    <x v="0"/>
    <x v="0"/>
    <x v="20"/>
    <x v="15"/>
    <x v="23"/>
    <x v="3"/>
    <s v="TEC-AC-10003280"/>
    <x v="2"/>
    <x v="11"/>
    <s v="Belkin F8E887 USB Wired Ergonomic Keyboard"/>
    <n v="89.97"/>
    <n v="3"/>
    <n v="0"/>
    <n v="18.893699999999995"/>
  </r>
  <r>
    <n v="3352"/>
    <s v="US-2011-134733"/>
    <x v="2"/>
    <x v="865"/>
    <d v="2011-09-28T00:00:00"/>
    <s v="Standard Class"/>
    <s v="BM-11650"/>
    <s v="Brian Moss"/>
    <x v="1"/>
    <x v="0"/>
    <x v="70"/>
    <x v="1"/>
    <x v="88"/>
    <x v="1"/>
    <s v="FUR-BO-10002916"/>
    <x v="0"/>
    <x v="0"/>
    <s v="Rush Hierlooms Collection 1&quot; Thick Stackable Bookcases"/>
    <n v="435.99900000000002"/>
    <n v="3"/>
    <n v="0.15"/>
    <n v="20.517599999999987"/>
  </r>
  <r>
    <n v="3353"/>
    <s v="US-2011-134733"/>
    <x v="2"/>
    <x v="865"/>
    <d v="2011-09-28T00:00:00"/>
    <s v="Standard Class"/>
    <s v="BM-11650"/>
    <s v="Brian Moss"/>
    <x v="1"/>
    <x v="0"/>
    <x v="70"/>
    <x v="1"/>
    <x v="88"/>
    <x v="1"/>
    <s v="TEC-PH-10002726"/>
    <x v="2"/>
    <x v="7"/>
    <s v="netTALK DUO VoIP Telephone Service"/>
    <n v="83.984000000000009"/>
    <n v="2"/>
    <n v="0.2"/>
    <n v="31.494"/>
  </r>
  <r>
    <n v="3354"/>
    <s v="US-2011-150434"/>
    <x v="2"/>
    <x v="866"/>
    <d v="2011-07-24T00:00:00"/>
    <s v="Standard Class"/>
    <s v="CA-12310"/>
    <s v="Christine Abelman"/>
    <x v="1"/>
    <x v="0"/>
    <x v="39"/>
    <x v="29"/>
    <x v="318"/>
    <x v="3"/>
    <s v="TEC-PH-10000895"/>
    <x v="2"/>
    <x v="7"/>
    <s v="Polycom VVX 310 VoIP phone"/>
    <n v="359.98"/>
    <n v="2"/>
    <n v="0"/>
    <n v="93.594800000000021"/>
  </r>
  <r>
    <n v="3355"/>
    <s v="US-2011-150434"/>
    <x v="2"/>
    <x v="866"/>
    <d v="2011-07-24T00:00:00"/>
    <s v="Standard Class"/>
    <s v="CA-12310"/>
    <s v="Christine Abelman"/>
    <x v="1"/>
    <x v="0"/>
    <x v="39"/>
    <x v="29"/>
    <x v="318"/>
    <x v="3"/>
    <s v="FUR-TA-10004152"/>
    <x v="0"/>
    <x v="3"/>
    <s v="Barricks 18&quot; x 48&quot; Non-Folding Utility Table with Bottom Storage Shelf"/>
    <n v="70.559999999999988"/>
    <n v="1"/>
    <n v="0.3"/>
    <n v="-4.032"/>
  </r>
  <r>
    <n v="3356"/>
    <s v="US-2011-150434"/>
    <x v="2"/>
    <x v="866"/>
    <d v="2011-07-24T00:00:00"/>
    <s v="Standard Class"/>
    <s v="CA-12310"/>
    <s v="Christine Abelman"/>
    <x v="1"/>
    <x v="0"/>
    <x v="39"/>
    <x v="29"/>
    <x v="318"/>
    <x v="3"/>
    <s v="OFF-BI-10003694"/>
    <x v="1"/>
    <x v="8"/>
    <s v="Avery 3 1/2&quot; Diskette Storage Pages, 10/Pack"/>
    <n v="20.88"/>
    <n v="2"/>
    <n v="0"/>
    <n v="9.6047999999999991"/>
  </r>
  <r>
    <n v="3357"/>
    <s v="US-2011-150434"/>
    <x v="2"/>
    <x v="866"/>
    <d v="2011-07-24T00:00:00"/>
    <s v="Standard Class"/>
    <s v="CA-12310"/>
    <s v="Christine Abelman"/>
    <x v="1"/>
    <x v="0"/>
    <x v="39"/>
    <x v="29"/>
    <x v="318"/>
    <x v="3"/>
    <s v="OFF-BI-10002160"/>
    <x v="1"/>
    <x v="8"/>
    <s v="Acco Hanging Data Binders"/>
    <n v="3.81"/>
    <n v="1"/>
    <n v="0"/>
    <n v="1.8288"/>
  </r>
  <r>
    <n v="3358"/>
    <s v="CA-2014-100335"/>
    <x v="3"/>
    <x v="210"/>
    <d v="2014-09-14T00:00:00"/>
    <s v="Standard Class"/>
    <s v="NF-18595"/>
    <s v="Nicole Fjeld"/>
    <x v="2"/>
    <x v="0"/>
    <x v="22"/>
    <x v="10"/>
    <x v="26"/>
    <x v="2"/>
    <s v="OFF-PA-10001685"/>
    <x v="1"/>
    <x v="10"/>
    <s v="Staples"/>
    <n v="73.007999999999996"/>
    <n v="9"/>
    <n v="0.2"/>
    <n v="26.465400000000006"/>
  </r>
  <r>
    <n v="3359"/>
    <s v="CA-2013-139234"/>
    <x v="0"/>
    <x v="715"/>
    <d v="2013-05-11T00:00:00"/>
    <s v="Standard Class"/>
    <s v="AF-10870"/>
    <s v="Art Ferguson"/>
    <x v="0"/>
    <x v="0"/>
    <x v="22"/>
    <x v="10"/>
    <x v="26"/>
    <x v="2"/>
    <s v="OFF-BI-10000773"/>
    <x v="1"/>
    <x v="8"/>
    <s v="Insertable Tab Post Binder Dividers"/>
    <n v="3.2079999999999993"/>
    <n v="2"/>
    <n v="0.8"/>
    <n v="-5.2932000000000023"/>
  </r>
  <r>
    <n v="3360"/>
    <s v="CA-2013-139234"/>
    <x v="0"/>
    <x v="715"/>
    <d v="2013-05-11T00:00:00"/>
    <s v="Standard Class"/>
    <s v="AF-10870"/>
    <s v="Art Ferguson"/>
    <x v="0"/>
    <x v="0"/>
    <x v="22"/>
    <x v="10"/>
    <x v="26"/>
    <x v="2"/>
    <s v="TEC-AC-10004510"/>
    <x v="2"/>
    <x v="11"/>
    <s v="Logitech Desktop MK120 Mouse and keyboard Combo"/>
    <n v="26.176000000000002"/>
    <n v="2"/>
    <n v="0.2"/>
    <n v="-3.272000000000002"/>
  </r>
  <r>
    <n v="3361"/>
    <s v="US-2012-142020"/>
    <x v="1"/>
    <x v="593"/>
    <d v="2012-06-08T00:00:00"/>
    <s v="Second Class"/>
    <s v="TC-21535"/>
    <s v="Tracy Collins"/>
    <x v="2"/>
    <x v="0"/>
    <x v="20"/>
    <x v="15"/>
    <x v="23"/>
    <x v="3"/>
    <s v="OFF-PA-10004569"/>
    <x v="1"/>
    <x v="10"/>
    <s v="Wirebound Message Books, Two 4 1/4&quot; x 5&quot; Forms per Page"/>
    <n v="30.44"/>
    <n v="4"/>
    <n v="0"/>
    <n v="14.306799999999999"/>
  </r>
  <r>
    <n v="3362"/>
    <s v="US-2012-142020"/>
    <x v="1"/>
    <x v="593"/>
    <d v="2012-06-08T00:00:00"/>
    <s v="Second Class"/>
    <s v="TC-21535"/>
    <s v="Tracy Collins"/>
    <x v="2"/>
    <x v="0"/>
    <x v="20"/>
    <x v="15"/>
    <x v="23"/>
    <x v="3"/>
    <s v="FUR-FU-10000672"/>
    <x v="0"/>
    <x v="5"/>
    <s v="Executive Impressions 10&quot; Spectator Wall Clock"/>
    <n v="35.28"/>
    <n v="3"/>
    <n v="0"/>
    <n v="11.995199999999997"/>
  </r>
  <r>
    <n v="3363"/>
    <s v="CA-2012-139962"/>
    <x v="1"/>
    <x v="350"/>
    <d v="2012-12-20T00:00:00"/>
    <s v="Standard Class"/>
    <s v="Dp-13240"/>
    <s v="Dean percer"/>
    <x v="2"/>
    <x v="0"/>
    <x v="359"/>
    <x v="31"/>
    <x v="441"/>
    <x v="3"/>
    <s v="OFF-PA-10004451"/>
    <x v="1"/>
    <x v="10"/>
    <s v="Xerox 222"/>
    <n v="19.440000000000001"/>
    <n v="3"/>
    <n v="0"/>
    <n v="9.3312000000000008"/>
  </r>
  <r>
    <n v="3364"/>
    <s v="CA-2012-139962"/>
    <x v="1"/>
    <x v="350"/>
    <d v="2012-12-20T00:00:00"/>
    <s v="Standard Class"/>
    <s v="Dp-13240"/>
    <s v="Dean percer"/>
    <x v="2"/>
    <x v="0"/>
    <x v="359"/>
    <x v="31"/>
    <x v="441"/>
    <x v="3"/>
    <s v="OFF-BI-10004738"/>
    <x v="1"/>
    <x v="8"/>
    <s v="Flexible Leather- Look Classic Collection Ring Binder"/>
    <n v="37.880000000000003"/>
    <n v="2"/>
    <n v="0"/>
    <n v="18.940000000000001"/>
  </r>
  <r>
    <n v="3365"/>
    <s v="CA-2013-130050"/>
    <x v="0"/>
    <x v="87"/>
    <d v="2013-07-19T00:00:00"/>
    <s v="Second Class"/>
    <s v="MC-17425"/>
    <s v="Mark Cousins"/>
    <x v="1"/>
    <x v="0"/>
    <x v="12"/>
    <x v="5"/>
    <x v="66"/>
    <x v="2"/>
    <s v="FUR-FU-10001940"/>
    <x v="0"/>
    <x v="5"/>
    <s v="Staples"/>
    <n v="9.5519999999999996"/>
    <n v="3"/>
    <n v="0.6"/>
    <n v="-3.8207999999999984"/>
  </r>
  <r>
    <n v="3366"/>
    <s v="CA-2011-115161"/>
    <x v="2"/>
    <x v="867"/>
    <d v="2011-02-03T00:00:00"/>
    <s v="First Class"/>
    <s v="LC-17050"/>
    <s v="Liz Carlisle"/>
    <x v="0"/>
    <x v="0"/>
    <x v="133"/>
    <x v="1"/>
    <x v="168"/>
    <x v="1"/>
    <s v="FUR-BO-10003966"/>
    <x v="0"/>
    <x v="0"/>
    <s v="Sauder Facets Collection Library, Sky Alder Finish"/>
    <n v="290.666"/>
    <n v="2"/>
    <n v="0.15"/>
    <n v="3.4195999999999884"/>
  </r>
  <r>
    <n v="3367"/>
    <s v="CA-2011-165379"/>
    <x v="2"/>
    <x v="868"/>
    <d v="2011-07-15T00:00:00"/>
    <s v="Standard Class"/>
    <s v="BM-11650"/>
    <s v="Brian Moss"/>
    <x v="1"/>
    <x v="0"/>
    <x v="61"/>
    <x v="5"/>
    <x v="162"/>
    <x v="2"/>
    <s v="OFF-PA-10003072"/>
    <x v="1"/>
    <x v="10"/>
    <s v="Eureka Recycled Copy Paper 8 1/2&quot; x 11&quot;, Ream"/>
    <n v="10.368000000000002"/>
    <n v="2"/>
    <n v="0.2"/>
    <n v="3.6288"/>
  </r>
  <r>
    <n v="3368"/>
    <s v="CA-2011-165379"/>
    <x v="2"/>
    <x v="868"/>
    <d v="2011-07-15T00:00:00"/>
    <s v="Standard Class"/>
    <s v="BM-11650"/>
    <s v="Brian Moss"/>
    <x v="1"/>
    <x v="0"/>
    <x v="61"/>
    <x v="5"/>
    <x v="162"/>
    <x v="2"/>
    <s v="OFF-PA-10002245"/>
    <x v="1"/>
    <x v="10"/>
    <s v="Xerox 1895"/>
    <n v="14.352000000000002"/>
    <n v="3"/>
    <n v="0.2"/>
    <n v="4.4849999999999994"/>
  </r>
  <r>
    <n v="3369"/>
    <s v="CA-2012-115511"/>
    <x v="1"/>
    <x v="82"/>
    <d v="2012-11-25T00:00:00"/>
    <s v="Standard Class"/>
    <s v="NW-18400"/>
    <s v="Natalie Webber"/>
    <x v="0"/>
    <x v="0"/>
    <x v="98"/>
    <x v="33"/>
    <x v="121"/>
    <x v="1"/>
    <s v="FUR-BO-10002598"/>
    <x v="0"/>
    <x v="0"/>
    <s v="Hon Metal Bookcases, Putty"/>
    <n v="141.96"/>
    <n v="2"/>
    <n v="0"/>
    <n v="41.168399999999991"/>
  </r>
  <r>
    <n v="3370"/>
    <s v="CA-2012-115511"/>
    <x v="1"/>
    <x v="82"/>
    <d v="2012-11-25T00:00:00"/>
    <s v="Standard Class"/>
    <s v="NW-18400"/>
    <s v="Natalie Webber"/>
    <x v="0"/>
    <x v="0"/>
    <x v="98"/>
    <x v="33"/>
    <x v="121"/>
    <x v="1"/>
    <s v="OFF-BI-10002225"/>
    <x v="1"/>
    <x v="8"/>
    <s v="Square Ring Data Binders, Rigid 75 Pt. Covers, 11&quot; x 14-7/8&quot;"/>
    <n v="66.048000000000002"/>
    <n v="4"/>
    <n v="0.2"/>
    <n v="23.116799999999998"/>
  </r>
  <r>
    <n v="3371"/>
    <s v="CA-2013-134887"/>
    <x v="0"/>
    <x v="869"/>
    <d v="2013-03-26T00:00:00"/>
    <s v="Same Day"/>
    <s v="TB-21280"/>
    <s v="Toby Braunhardt"/>
    <x v="0"/>
    <x v="0"/>
    <x v="110"/>
    <x v="26"/>
    <x v="136"/>
    <x v="2"/>
    <s v="TEC-AC-10003832"/>
    <x v="2"/>
    <x v="11"/>
    <s v="Logitech P710e Mobile Speakerphone"/>
    <n v="1287.45"/>
    <n v="5"/>
    <n v="0"/>
    <n v="244.61549999999988"/>
  </r>
  <r>
    <n v="3372"/>
    <s v="CA-2014-123778"/>
    <x v="3"/>
    <x v="397"/>
    <d v="2014-10-01T00:00:00"/>
    <s v="Standard Class"/>
    <s v="BS-11755"/>
    <s v="Bruce Stewart"/>
    <x v="0"/>
    <x v="0"/>
    <x v="8"/>
    <x v="1"/>
    <x v="34"/>
    <x v="1"/>
    <s v="OFF-BI-10000822"/>
    <x v="1"/>
    <x v="8"/>
    <s v="Acco PRESSTEX Data Binder with Storage Hooks, Light Blue, 9 1/2&quot; X 11&quot;"/>
    <n v="25.824000000000002"/>
    <n v="6"/>
    <n v="0.2"/>
    <n v="9.0383999999999993"/>
  </r>
  <r>
    <n v="3373"/>
    <s v="CA-2014-123778"/>
    <x v="3"/>
    <x v="397"/>
    <d v="2014-10-01T00:00:00"/>
    <s v="Standard Class"/>
    <s v="BS-11755"/>
    <s v="Bruce Stewart"/>
    <x v="0"/>
    <x v="0"/>
    <x v="8"/>
    <x v="1"/>
    <x v="34"/>
    <x v="1"/>
    <s v="OFF-AP-10001242"/>
    <x v="1"/>
    <x v="9"/>
    <s v="APC 7 Outlet Network SurgeArrest Surge Protector"/>
    <n v="160.96"/>
    <n v="2"/>
    <n v="0"/>
    <n v="48.287999999999997"/>
  </r>
  <r>
    <n v="3374"/>
    <s v="CA-2012-161718"/>
    <x v="1"/>
    <x v="784"/>
    <d v="2012-12-10T00:00:00"/>
    <s v="Standard Class"/>
    <s v="SO-20335"/>
    <s v="Sean O'Donnell"/>
    <x v="0"/>
    <x v="0"/>
    <x v="337"/>
    <x v="15"/>
    <x v="418"/>
    <x v="3"/>
    <s v="FUR-FU-10002445"/>
    <x v="0"/>
    <x v="5"/>
    <s v="DAX Two-Tone Rosewood/Black Document Frame, Desktop, 5 x 7"/>
    <n v="28.44"/>
    <n v="3"/>
    <n v="0"/>
    <n v="11.376000000000001"/>
  </r>
  <r>
    <n v="3375"/>
    <s v="CA-2012-161718"/>
    <x v="1"/>
    <x v="784"/>
    <d v="2012-12-10T00:00:00"/>
    <s v="Standard Class"/>
    <s v="SO-20335"/>
    <s v="Sean O'Donnell"/>
    <x v="0"/>
    <x v="0"/>
    <x v="337"/>
    <x v="15"/>
    <x v="418"/>
    <x v="3"/>
    <s v="FUR-CH-10002372"/>
    <x v="0"/>
    <x v="1"/>
    <s v="Office Star - Ergonomically Designed Knee Chair"/>
    <n v="364.41"/>
    <n v="5"/>
    <n v="0.1"/>
    <n v="8.0980000000000203"/>
  </r>
  <r>
    <n v="3376"/>
    <s v="CA-2012-161718"/>
    <x v="1"/>
    <x v="784"/>
    <d v="2012-12-10T00:00:00"/>
    <s v="Standard Class"/>
    <s v="SO-20335"/>
    <s v="Sean O'Donnell"/>
    <x v="0"/>
    <x v="0"/>
    <x v="337"/>
    <x v="15"/>
    <x v="418"/>
    <x v="3"/>
    <s v="TEC-PH-10000376"/>
    <x v="2"/>
    <x v="7"/>
    <s v="Square Credit Card Reader"/>
    <n v="39.96"/>
    <n v="4"/>
    <n v="0"/>
    <n v="10.389600000000002"/>
  </r>
  <r>
    <n v="3377"/>
    <s v="CA-2012-161718"/>
    <x v="1"/>
    <x v="784"/>
    <d v="2012-12-10T00:00:00"/>
    <s v="Standard Class"/>
    <s v="SO-20335"/>
    <s v="Sean O'Donnell"/>
    <x v="0"/>
    <x v="0"/>
    <x v="337"/>
    <x v="15"/>
    <x v="418"/>
    <x v="3"/>
    <s v="FUR-CH-10002965"/>
    <x v="0"/>
    <x v="1"/>
    <s v="Global Leather Highback Executive Chair with Pneumatic Height Adjustment, Black"/>
    <n v="361.76400000000001"/>
    <n v="2"/>
    <n v="0.1"/>
    <n v="68.333200000000005"/>
  </r>
  <r>
    <n v="3378"/>
    <s v="CA-2013-100671"/>
    <x v="0"/>
    <x v="474"/>
    <d v="2013-11-05T00:00:00"/>
    <s v="First Class"/>
    <s v="CS-12490"/>
    <s v="Cindy Schnelling"/>
    <x v="1"/>
    <x v="0"/>
    <x v="360"/>
    <x v="5"/>
    <x v="442"/>
    <x v="2"/>
    <s v="OFF-ST-10004950"/>
    <x v="1"/>
    <x v="4"/>
    <s v="Tenex Personal Filing Tote With Secure Closure Lid, Black/Frost"/>
    <n v="111.67200000000001"/>
    <n v="9"/>
    <n v="0.2"/>
    <n v="6.9794999999999909"/>
  </r>
  <r>
    <n v="3379"/>
    <s v="CA-2014-142867"/>
    <x v="3"/>
    <x v="294"/>
    <d v="2014-03-22T00:00:00"/>
    <s v="Standard Class"/>
    <s v="PO-19180"/>
    <s v="Philisse Overcash"/>
    <x v="2"/>
    <x v="0"/>
    <x v="12"/>
    <x v="5"/>
    <x v="14"/>
    <x v="2"/>
    <s v="OFF-BI-10003166"/>
    <x v="1"/>
    <x v="8"/>
    <s v="GBC Plasticlear Binding Covers"/>
    <n v="13.775999999999996"/>
    <n v="6"/>
    <n v="0.8"/>
    <n v="-22.04160000000001"/>
  </r>
  <r>
    <n v="3380"/>
    <s v="CA-2014-142867"/>
    <x v="3"/>
    <x v="294"/>
    <d v="2014-03-22T00:00:00"/>
    <s v="Standard Class"/>
    <s v="PO-19180"/>
    <s v="Philisse Overcash"/>
    <x v="2"/>
    <x v="0"/>
    <x v="12"/>
    <x v="5"/>
    <x v="14"/>
    <x v="2"/>
    <s v="OFF-PA-10004610"/>
    <x v="1"/>
    <x v="10"/>
    <s v="Xerox 1900"/>
    <n v="10.272000000000002"/>
    <n v="3"/>
    <n v="0.2"/>
    <n v="3.2099999999999982"/>
  </r>
  <r>
    <n v="3381"/>
    <s v="CA-2014-103156"/>
    <x v="3"/>
    <x v="51"/>
    <d v="2014-11-25T00:00:00"/>
    <s v="First Class"/>
    <s v="TD-20995"/>
    <s v="Tamara Dahlen"/>
    <x v="0"/>
    <x v="0"/>
    <x v="10"/>
    <x v="9"/>
    <x v="74"/>
    <x v="3"/>
    <s v="FUR-FU-10000320"/>
    <x v="0"/>
    <x v="5"/>
    <s v="OIC Stacking Trays"/>
    <n v="24.048000000000002"/>
    <n v="9"/>
    <n v="0.2"/>
    <n v="7.2144000000000013"/>
  </r>
  <r>
    <n v="3382"/>
    <s v="US-2014-162208"/>
    <x v="3"/>
    <x v="151"/>
    <d v="2014-08-31T00:00:00"/>
    <s v="First Class"/>
    <s v="SP-20620"/>
    <s v="Stefania Perrino"/>
    <x v="1"/>
    <x v="0"/>
    <x v="67"/>
    <x v="2"/>
    <x v="85"/>
    <x v="0"/>
    <s v="OFF-EN-10004030"/>
    <x v="1"/>
    <x v="12"/>
    <s v="Convenience Packs of Business Envelopes"/>
    <n v="2.8960000000000004"/>
    <n v="1"/>
    <n v="0.2"/>
    <n v="0.97739999999999994"/>
  </r>
  <r>
    <n v="3383"/>
    <s v="CA-2012-130659"/>
    <x v="1"/>
    <x v="784"/>
    <d v="2012-12-09T00:00:00"/>
    <s v="Second Class"/>
    <s v="MS-17365"/>
    <s v="Maribeth Schnelling"/>
    <x v="0"/>
    <x v="0"/>
    <x v="20"/>
    <x v="15"/>
    <x v="45"/>
    <x v="3"/>
    <s v="OFF-EN-10004147"/>
    <x v="1"/>
    <x v="12"/>
    <s v="Wausau Papers Astrobrights Colored Envelopes"/>
    <n v="17.940000000000001"/>
    <n v="3"/>
    <n v="0"/>
    <n v="8.7906000000000013"/>
  </r>
  <r>
    <n v="3384"/>
    <s v="CA-2012-130659"/>
    <x v="1"/>
    <x v="784"/>
    <d v="2012-12-09T00:00:00"/>
    <s v="Second Class"/>
    <s v="MS-17365"/>
    <s v="Maribeth Schnelling"/>
    <x v="0"/>
    <x v="0"/>
    <x v="20"/>
    <x v="15"/>
    <x v="45"/>
    <x v="3"/>
    <s v="FUR-CH-10003535"/>
    <x v="0"/>
    <x v="1"/>
    <s v="Global Armless Task Chair, Royal Blue"/>
    <n v="384.17399999999998"/>
    <n v="7"/>
    <n v="0.1"/>
    <n v="29.880199999999981"/>
  </r>
  <r>
    <n v="3385"/>
    <s v="CA-2012-130659"/>
    <x v="1"/>
    <x v="784"/>
    <d v="2012-12-09T00:00:00"/>
    <s v="Second Class"/>
    <s v="MS-17365"/>
    <s v="Maribeth Schnelling"/>
    <x v="0"/>
    <x v="0"/>
    <x v="20"/>
    <x v="15"/>
    <x v="45"/>
    <x v="3"/>
    <s v="TEC-PH-10004586"/>
    <x v="2"/>
    <x v="7"/>
    <s v="Wilson SignalBoost 841262 DB PRO Amplifier Kit"/>
    <n v="1799.75"/>
    <n v="5"/>
    <n v="0"/>
    <n v="539.92499999999995"/>
  </r>
  <r>
    <n v="3386"/>
    <s v="CA-2014-148404"/>
    <x v="3"/>
    <x v="566"/>
    <d v="2014-10-12T00:00:00"/>
    <s v="Standard Class"/>
    <s v="Dp-13240"/>
    <s v="Dean percer"/>
    <x v="2"/>
    <x v="0"/>
    <x v="35"/>
    <x v="3"/>
    <x v="43"/>
    <x v="0"/>
    <s v="OFF-ST-10003208"/>
    <x v="1"/>
    <x v="4"/>
    <s v="Adjustable Depth Letter/Legal Cart"/>
    <n v="580.67200000000003"/>
    <n v="4"/>
    <n v="0.2"/>
    <n v="65.325599999999895"/>
  </r>
  <r>
    <n v="3387"/>
    <s v="CA-2014-148404"/>
    <x v="3"/>
    <x v="566"/>
    <d v="2014-10-12T00:00:00"/>
    <s v="Standard Class"/>
    <s v="Dp-13240"/>
    <s v="Dean percer"/>
    <x v="2"/>
    <x v="0"/>
    <x v="35"/>
    <x v="3"/>
    <x v="43"/>
    <x v="0"/>
    <s v="OFF-FA-10003112"/>
    <x v="1"/>
    <x v="13"/>
    <s v="Staples"/>
    <n v="18.936"/>
    <n v="3"/>
    <n v="0.2"/>
    <n v="5.9174999999999986"/>
  </r>
  <r>
    <n v="3388"/>
    <s v="CA-2014-148404"/>
    <x v="3"/>
    <x v="566"/>
    <d v="2014-10-12T00:00:00"/>
    <s v="Standard Class"/>
    <s v="Dp-13240"/>
    <s v="Dean percer"/>
    <x v="2"/>
    <x v="0"/>
    <x v="35"/>
    <x v="3"/>
    <x v="43"/>
    <x v="0"/>
    <s v="TEC-PH-10004447"/>
    <x v="2"/>
    <x v="7"/>
    <s v="Toshiba IPT2010-SD IP Telephone"/>
    <n v="222.38400000000001"/>
    <n v="2"/>
    <n v="0.2"/>
    <n v="16.678799999999995"/>
  </r>
  <r>
    <n v="3389"/>
    <s v="CA-2014-148404"/>
    <x v="3"/>
    <x v="566"/>
    <d v="2014-10-12T00:00:00"/>
    <s v="Standard Class"/>
    <s v="Dp-13240"/>
    <s v="Dean percer"/>
    <x v="2"/>
    <x v="0"/>
    <x v="35"/>
    <x v="3"/>
    <x v="43"/>
    <x v="0"/>
    <s v="OFF-BI-10002854"/>
    <x v="1"/>
    <x v="8"/>
    <s v="Performers Binder/Pad Holder, Black"/>
    <n v="50.454000000000015"/>
    <n v="6"/>
    <n v="0.7"/>
    <n v="-33.635999999999996"/>
  </r>
  <r>
    <n v="3390"/>
    <s v="CA-2014-148404"/>
    <x v="3"/>
    <x v="566"/>
    <d v="2014-10-12T00:00:00"/>
    <s v="Standard Class"/>
    <s v="Dp-13240"/>
    <s v="Dean percer"/>
    <x v="2"/>
    <x v="0"/>
    <x v="35"/>
    <x v="3"/>
    <x v="43"/>
    <x v="0"/>
    <s v="FUR-TA-10001039"/>
    <x v="0"/>
    <x v="3"/>
    <s v="KI Adjustable-Height Table"/>
    <n v="154.76400000000001"/>
    <n v="3"/>
    <n v="0.4"/>
    <n v="-36.11160000000001"/>
  </r>
  <r>
    <n v="3391"/>
    <s v="CA-2014-101077"/>
    <x v="3"/>
    <x v="613"/>
    <d v="2014-03-31T00:00:00"/>
    <s v="Second Class"/>
    <s v="DB-13660"/>
    <s v="Duane Benoit"/>
    <x v="0"/>
    <x v="0"/>
    <x v="61"/>
    <x v="5"/>
    <x v="176"/>
    <x v="2"/>
    <s v="OFF-PA-10004239"/>
    <x v="1"/>
    <x v="10"/>
    <s v="Xerox 1953"/>
    <n v="6.8480000000000008"/>
    <n v="2"/>
    <n v="0.2"/>
    <n v="2.1399999999999992"/>
  </r>
  <r>
    <n v="3392"/>
    <s v="CA-2011-166471"/>
    <x v="2"/>
    <x v="128"/>
    <d v="2011-08-13T00:00:00"/>
    <s v="Standard Class"/>
    <s v="MG-17650"/>
    <s v="Matthew Grinstein"/>
    <x v="2"/>
    <x v="0"/>
    <x v="4"/>
    <x v="4"/>
    <x v="5"/>
    <x v="1"/>
    <s v="TEC-PH-10001530"/>
    <x v="2"/>
    <x v="7"/>
    <s v="Cisco Unified IP Phone 7945G VoIP phone"/>
    <n v="1091.1680000000001"/>
    <n v="4"/>
    <n v="0.2"/>
    <n v="68.197999999999979"/>
  </r>
  <r>
    <n v="3393"/>
    <s v="CA-2011-166471"/>
    <x v="2"/>
    <x v="128"/>
    <d v="2011-08-13T00:00:00"/>
    <s v="Standard Class"/>
    <s v="MG-17650"/>
    <s v="Matthew Grinstein"/>
    <x v="2"/>
    <x v="0"/>
    <x v="4"/>
    <x v="4"/>
    <x v="5"/>
    <x v="1"/>
    <s v="TEC-PH-10000038"/>
    <x v="2"/>
    <x v="7"/>
    <s v="Jawbone MINI JAMBOX Wireless Bluetooth Speaker"/>
    <n v="219.16800000000001"/>
    <n v="2"/>
    <n v="0.2"/>
    <n v="-43.833600000000018"/>
  </r>
  <r>
    <n v="3394"/>
    <s v="CA-2011-105340"/>
    <x v="2"/>
    <x v="754"/>
    <d v="2011-11-25T00:00:00"/>
    <s v="First Class"/>
    <s v="EH-14185"/>
    <s v="Evan Henry"/>
    <x v="0"/>
    <x v="0"/>
    <x v="45"/>
    <x v="5"/>
    <x v="89"/>
    <x v="2"/>
    <s v="OFF-BI-10001765"/>
    <x v="1"/>
    <x v="8"/>
    <s v="Wilson Jones Heavy-Duty Casebound Ring Binders with Metal Hinges"/>
    <n v="6.9279999999999982"/>
    <n v="1"/>
    <n v="0.8"/>
    <n v="-11.084800000000005"/>
  </r>
  <r>
    <n v="3395"/>
    <s v="US-2014-131583"/>
    <x v="3"/>
    <x v="193"/>
    <d v="2014-06-11T00:00:00"/>
    <s v="Same Day"/>
    <s v="CL-11890"/>
    <s v="Carl Ludwig"/>
    <x v="0"/>
    <x v="0"/>
    <x v="10"/>
    <x v="9"/>
    <x v="105"/>
    <x v="3"/>
    <s v="OFF-PA-10000380"/>
    <x v="1"/>
    <x v="10"/>
    <s v="REDIFORM Incoming/Outgoing Call Register, 11&quot; X 8 1/2&quot;, 100 Messages"/>
    <n v="40.032000000000004"/>
    <n v="6"/>
    <n v="0.2"/>
    <n v="15.011999999999999"/>
  </r>
  <r>
    <n v="3396"/>
    <s v="US-2014-148362"/>
    <x v="3"/>
    <x v="870"/>
    <d v="2014-07-09T00:00:00"/>
    <s v="Standard Class"/>
    <s v="KF-16285"/>
    <s v="Karen Ferguson"/>
    <x v="2"/>
    <x v="0"/>
    <x v="245"/>
    <x v="14"/>
    <x v="303"/>
    <x v="2"/>
    <s v="OFF-ST-10001128"/>
    <x v="1"/>
    <x v="4"/>
    <s v="Carina Mini System Audio Rack, Model AR050B"/>
    <n v="443.92"/>
    <n v="4"/>
    <n v="0"/>
    <n v="13.317600000000027"/>
  </r>
  <r>
    <n v="3397"/>
    <s v="US-2014-148362"/>
    <x v="3"/>
    <x v="870"/>
    <d v="2014-07-09T00:00:00"/>
    <s v="Standard Class"/>
    <s v="KF-16285"/>
    <s v="Karen Ferguson"/>
    <x v="2"/>
    <x v="0"/>
    <x v="245"/>
    <x v="14"/>
    <x v="303"/>
    <x v="2"/>
    <s v="OFF-BI-10003656"/>
    <x v="1"/>
    <x v="8"/>
    <s v="Fellowes PB200 Plastic Comb Binding Machine"/>
    <n v="169.99"/>
    <n v="1"/>
    <n v="0"/>
    <n v="78.195399999999992"/>
  </r>
  <r>
    <n v="3398"/>
    <s v="US-2014-148362"/>
    <x v="3"/>
    <x v="870"/>
    <d v="2014-07-09T00:00:00"/>
    <s v="Standard Class"/>
    <s v="KF-16285"/>
    <s v="Karen Ferguson"/>
    <x v="2"/>
    <x v="0"/>
    <x v="245"/>
    <x v="14"/>
    <x v="303"/>
    <x v="2"/>
    <s v="OFF-PA-10003441"/>
    <x v="1"/>
    <x v="10"/>
    <s v="Xerox 226"/>
    <n v="25.92"/>
    <n v="4"/>
    <n v="0"/>
    <n v="12.441600000000001"/>
  </r>
  <r>
    <n v="3399"/>
    <s v="CA-2011-102274"/>
    <x v="2"/>
    <x v="871"/>
    <d v="2011-11-26T00:00:00"/>
    <s v="Standard Class"/>
    <s v="DH-13075"/>
    <s v="Dave Hallsten"/>
    <x v="1"/>
    <x v="0"/>
    <x v="102"/>
    <x v="0"/>
    <x v="126"/>
    <x v="0"/>
    <s v="TEC-PH-10002923"/>
    <x v="2"/>
    <x v="7"/>
    <s v="Logitech B530 USB Headset - headset - Full size, Binaural"/>
    <n v="36.99"/>
    <n v="1"/>
    <n v="0"/>
    <n v="9.9873000000000012"/>
  </r>
  <r>
    <n v="3400"/>
    <s v="CA-2011-102274"/>
    <x v="2"/>
    <x v="871"/>
    <d v="2011-11-26T00:00:00"/>
    <s v="Standard Class"/>
    <s v="DH-13075"/>
    <s v="Dave Hallsten"/>
    <x v="1"/>
    <x v="0"/>
    <x v="102"/>
    <x v="0"/>
    <x v="126"/>
    <x v="0"/>
    <s v="OFF-PA-10004359"/>
    <x v="1"/>
    <x v="10"/>
    <s v="Multicolor Computer Printout Paper"/>
    <n v="629.09999999999991"/>
    <n v="6"/>
    <n v="0"/>
    <n v="301.96799999999996"/>
  </r>
  <r>
    <n v="3401"/>
    <s v="CA-2011-102274"/>
    <x v="2"/>
    <x v="871"/>
    <d v="2011-11-26T00:00:00"/>
    <s v="Standard Class"/>
    <s v="DH-13075"/>
    <s v="Dave Hallsten"/>
    <x v="1"/>
    <x v="0"/>
    <x v="102"/>
    <x v="0"/>
    <x v="126"/>
    <x v="0"/>
    <s v="OFF-ST-10001511"/>
    <x v="1"/>
    <x v="4"/>
    <s v="Space Solutions Commercial Steel Shelving"/>
    <n v="193.95000000000002"/>
    <n v="3"/>
    <n v="0"/>
    <n v="9.6974999999999838"/>
  </r>
  <r>
    <n v="3402"/>
    <s v="CA-2011-102274"/>
    <x v="2"/>
    <x v="871"/>
    <d v="2011-11-26T00:00:00"/>
    <s v="Standard Class"/>
    <s v="DH-13075"/>
    <s v="Dave Hallsten"/>
    <x v="1"/>
    <x v="0"/>
    <x v="102"/>
    <x v="0"/>
    <x v="126"/>
    <x v="0"/>
    <s v="OFF-AR-10002833"/>
    <x v="1"/>
    <x v="6"/>
    <s v="Newell 322"/>
    <n v="5.46"/>
    <n v="3"/>
    <n v="0"/>
    <n v="1.4742000000000002"/>
  </r>
  <r>
    <n v="3403"/>
    <s v="CA-2012-129700"/>
    <x v="1"/>
    <x v="124"/>
    <d v="2012-05-05T00:00:00"/>
    <s v="First Class"/>
    <s v="LA-16780"/>
    <s v="Laura Armstrong"/>
    <x v="1"/>
    <x v="0"/>
    <x v="361"/>
    <x v="10"/>
    <x v="443"/>
    <x v="2"/>
    <s v="FUR-FU-10001940"/>
    <x v="0"/>
    <x v="5"/>
    <s v="Staples"/>
    <n v="22.288"/>
    <n v="7"/>
    <n v="0.6"/>
    <n v="-8.9151999999999987"/>
  </r>
  <r>
    <n v="3404"/>
    <s v="CA-2014-168739"/>
    <x v="3"/>
    <x v="148"/>
    <d v="2014-06-06T00:00:00"/>
    <s v="Standard Class"/>
    <s v="HZ-14950"/>
    <s v="Henia Zydlo"/>
    <x v="0"/>
    <x v="0"/>
    <x v="12"/>
    <x v="5"/>
    <x v="14"/>
    <x v="2"/>
    <s v="FUR-FU-10003919"/>
    <x v="0"/>
    <x v="5"/>
    <s v="Eldon Executive Woodline II Cherry Finish Desk Accessories"/>
    <n v="65.424000000000007"/>
    <n v="4"/>
    <n v="0.6"/>
    <n v="-52.339199999999991"/>
  </r>
  <r>
    <n v="3405"/>
    <s v="CA-2012-152527"/>
    <x v="1"/>
    <x v="872"/>
    <d v="2012-10-17T00:00:00"/>
    <s v="Same Day"/>
    <s v="CM-12190"/>
    <s v="Charlotte Melton"/>
    <x v="0"/>
    <x v="0"/>
    <x v="1"/>
    <x v="1"/>
    <x v="25"/>
    <x v="1"/>
    <s v="OFF-ST-10003479"/>
    <x v="1"/>
    <x v="4"/>
    <s v="Eldon Base for stackable storage shelf, platinum"/>
    <n v="77.88"/>
    <n v="2"/>
    <n v="0"/>
    <n v="3.8939999999999912"/>
  </r>
  <r>
    <n v="3406"/>
    <s v="US-2011-150119"/>
    <x v="2"/>
    <x v="488"/>
    <d v="2011-04-27T00:00:00"/>
    <s v="Standard Class"/>
    <s v="LB-16795"/>
    <s v="Laurel Beltran"/>
    <x v="2"/>
    <x v="0"/>
    <x v="38"/>
    <x v="24"/>
    <x v="47"/>
    <x v="3"/>
    <s v="FUR-CH-10002965"/>
    <x v="0"/>
    <x v="1"/>
    <s v="Global Leather Highback Executive Chair with Pneumatic Height Adjustment, Black"/>
    <n v="281.37199999999996"/>
    <n v="2"/>
    <n v="0.3"/>
    <n v="-12.058799999999991"/>
  </r>
  <r>
    <n v="3407"/>
    <s v="US-2011-150119"/>
    <x v="2"/>
    <x v="488"/>
    <d v="2011-04-27T00:00:00"/>
    <s v="Standard Class"/>
    <s v="LB-16795"/>
    <s v="Laurel Beltran"/>
    <x v="2"/>
    <x v="0"/>
    <x v="38"/>
    <x v="24"/>
    <x v="47"/>
    <x v="3"/>
    <s v="FUR-CH-10002965"/>
    <x v="0"/>
    <x v="1"/>
    <s v="Global Leather Highback Executive Chair with Pneumatic Height Adjustment, Black"/>
    <n v="281.37199999999996"/>
    <n v="2"/>
    <n v="0.3"/>
    <n v="-12.058799999999991"/>
  </r>
  <r>
    <n v="3408"/>
    <s v="US-2011-150119"/>
    <x v="2"/>
    <x v="488"/>
    <d v="2011-04-27T00:00:00"/>
    <s v="Standard Class"/>
    <s v="LB-16795"/>
    <s v="Laurel Beltran"/>
    <x v="2"/>
    <x v="0"/>
    <x v="38"/>
    <x v="24"/>
    <x v="47"/>
    <x v="3"/>
    <s v="OFF-BI-10000145"/>
    <x v="1"/>
    <x v="8"/>
    <s v="Zipper Ring Binder Pockets"/>
    <n v="7.4880000000000013"/>
    <n v="8"/>
    <n v="0.7"/>
    <n v="-5.2415999999999983"/>
  </r>
  <r>
    <n v="3409"/>
    <s v="US-2011-150119"/>
    <x v="2"/>
    <x v="488"/>
    <d v="2011-04-27T00:00:00"/>
    <s v="Standard Class"/>
    <s v="LB-16795"/>
    <s v="Laurel Beltran"/>
    <x v="2"/>
    <x v="0"/>
    <x v="38"/>
    <x v="24"/>
    <x v="47"/>
    <x v="3"/>
    <s v="FUR-FU-10002191"/>
    <x v="0"/>
    <x v="5"/>
    <s v="G.E. Halogen Desk Lamp Bulbs"/>
    <n v="22.336000000000002"/>
    <n v="4"/>
    <n v="0.2"/>
    <n v="7.8175999999999997"/>
  </r>
  <r>
    <n v="3410"/>
    <s v="US-2014-150847"/>
    <x v="3"/>
    <x v="504"/>
    <d v="2014-05-07T00:00:00"/>
    <s v="Standard Class"/>
    <s v="JF-15490"/>
    <s v="Jeremy Farry"/>
    <x v="0"/>
    <x v="0"/>
    <x v="38"/>
    <x v="24"/>
    <x v="47"/>
    <x v="3"/>
    <s v="OFF-PA-10004451"/>
    <x v="1"/>
    <x v="10"/>
    <s v="Xerox 222"/>
    <n v="10.368000000000002"/>
    <n v="2"/>
    <n v="0.2"/>
    <n v="3.6288"/>
  </r>
  <r>
    <n v="3411"/>
    <s v="CA-2013-100244"/>
    <x v="0"/>
    <x v="873"/>
    <d v="2013-09-25T00:00:00"/>
    <s v="Standard Class"/>
    <s v="GM-14695"/>
    <s v="Greg Maxwell"/>
    <x v="1"/>
    <x v="0"/>
    <x v="8"/>
    <x v="1"/>
    <x v="34"/>
    <x v="1"/>
    <s v="OFF-PA-10001471"/>
    <x v="1"/>
    <x v="10"/>
    <s v="Strathmore Photo Frame Cards"/>
    <n v="65.789999999999992"/>
    <n v="9"/>
    <n v="0"/>
    <n v="30.263399999999997"/>
  </r>
  <r>
    <n v="3412"/>
    <s v="CA-2013-100244"/>
    <x v="0"/>
    <x v="873"/>
    <d v="2013-09-25T00:00:00"/>
    <s v="Standard Class"/>
    <s v="GM-14695"/>
    <s v="Greg Maxwell"/>
    <x v="1"/>
    <x v="0"/>
    <x v="8"/>
    <x v="1"/>
    <x v="34"/>
    <x v="1"/>
    <s v="OFF-BI-10003656"/>
    <x v="1"/>
    <x v="8"/>
    <s v="Fellowes PB200 Plastic Comb Binding Machine"/>
    <n v="271.98400000000004"/>
    <n v="2"/>
    <n v="0.2"/>
    <n v="88.394799999999975"/>
  </r>
  <r>
    <n v="3413"/>
    <s v="CA-2013-100244"/>
    <x v="0"/>
    <x v="873"/>
    <d v="2013-09-25T00:00:00"/>
    <s v="Standard Class"/>
    <s v="GM-14695"/>
    <s v="Greg Maxwell"/>
    <x v="1"/>
    <x v="0"/>
    <x v="8"/>
    <x v="1"/>
    <x v="34"/>
    <x v="1"/>
    <s v="OFF-AR-10000940"/>
    <x v="1"/>
    <x v="6"/>
    <s v="Newell 343"/>
    <n v="11.76"/>
    <n v="4"/>
    <n v="0"/>
    <n v="3.1752000000000002"/>
  </r>
  <r>
    <n v="3414"/>
    <s v="CA-2013-100244"/>
    <x v="0"/>
    <x v="873"/>
    <d v="2013-09-25T00:00:00"/>
    <s v="Standard Class"/>
    <s v="GM-14695"/>
    <s v="Greg Maxwell"/>
    <x v="1"/>
    <x v="0"/>
    <x v="8"/>
    <x v="1"/>
    <x v="34"/>
    <x v="1"/>
    <s v="OFF-PA-10002319"/>
    <x v="1"/>
    <x v="10"/>
    <s v="Xerox 1944"/>
    <n v="77.52"/>
    <n v="2"/>
    <n v="0"/>
    <n v="37.9848"/>
  </r>
  <r>
    <n v="3415"/>
    <s v="CA-2013-100244"/>
    <x v="0"/>
    <x v="873"/>
    <d v="2013-09-25T00:00:00"/>
    <s v="Standard Class"/>
    <s v="GM-14695"/>
    <s v="Greg Maxwell"/>
    <x v="1"/>
    <x v="0"/>
    <x v="8"/>
    <x v="1"/>
    <x v="34"/>
    <x v="1"/>
    <s v="OFF-BI-10000977"/>
    <x v="1"/>
    <x v="8"/>
    <s v="Ibico Plastic Spiral Binding Combs"/>
    <n v="48.64"/>
    <n v="2"/>
    <n v="0.2"/>
    <n v="15.807999999999996"/>
  </r>
  <r>
    <n v="3416"/>
    <s v="CA-2013-116540"/>
    <x v="0"/>
    <x v="476"/>
    <d v="2013-09-03T00:00:00"/>
    <s v="Same Day"/>
    <s v="SS-20590"/>
    <s v="Sonia Sunley"/>
    <x v="0"/>
    <x v="0"/>
    <x v="6"/>
    <x v="6"/>
    <x v="7"/>
    <x v="2"/>
    <s v="OFF-FA-10002676"/>
    <x v="1"/>
    <x v="13"/>
    <s v="Colored Push Pins"/>
    <n v="1.81"/>
    <n v="1"/>
    <n v="0"/>
    <n v="0.65159999999999996"/>
  </r>
  <r>
    <n v="3417"/>
    <s v="CA-2013-116540"/>
    <x v="0"/>
    <x v="476"/>
    <d v="2013-09-03T00:00:00"/>
    <s v="Same Day"/>
    <s v="SS-20590"/>
    <s v="Sonia Sunley"/>
    <x v="0"/>
    <x v="0"/>
    <x v="6"/>
    <x v="6"/>
    <x v="7"/>
    <x v="2"/>
    <s v="OFF-BI-10004970"/>
    <x v="1"/>
    <x v="8"/>
    <s v="ACCOHIDE 3-Ring Binder, Blue, 1&quot;"/>
    <n v="8.26"/>
    <n v="2"/>
    <n v="0"/>
    <n v="3.8822000000000001"/>
  </r>
  <r>
    <n v="3418"/>
    <s v="CA-2012-151841"/>
    <x v="1"/>
    <x v="381"/>
    <d v="2012-05-02T00:00:00"/>
    <s v="Standard Class"/>
    <s v="TC-21475"/>
    <s v="Tony Chapman"/>
    <x v="2"/>
    <x v="0"/>
    <x v="34"/>
    <x v="22"/>
    <x v="42"/>
    <x v="1"/>
    <s v="OFF-AP-10003971"/>
    <x v="1"/>
    <x v="9"/>
    <s v="Belkin 6 Outlet Metallic Surge Strip"/>
    <n v="43.560000000000009"/>
    <n v="5"/>
    <n v="0.2"/>
    <n v="3.2669999999999995"/>
  </r>
  <r>
    <n v="3419"/>
    <s v="CA-2012-151841"/>
    <x v="1"/>
    <x v="381"/>
    <d v="2012-05-02T00:00:00"/>
    <s v="Standard Class"/>
    <s v="TC-21475"/>
    <s v="Tony Chapman"/>
    <x v="2"/>
    <x v="0"/>
    <x v="34"/>
    <x v="22"/>
    <x v="42"/>
    <x v="1"/>
    <s v="OFF-SU-10001574"/>
    <x v="1"/>
    <x v="14"/>
    <s v="Acme Value Line Scissors"/>
    <n v="5.84"/>
    <n v="2"/>
    <n v="0.2"/>
    <n v="0.72999999999999954"/>
  </r>
  <r>
    <n v="3420"/>
    <s v="CA-2012-150791"/>
    <x v="1"/>
    <x v="684"/>
    <d v="2012-09-13T00:00:00"/>
    <s v="Standard Class"/>
    <s v="CC-12430"/>
    <s v="Chuck Clark"/>
    <x v="2"/>
    <x v="0"/>
    <x v="20"/>
    <x v="15"/>
    <x v="23"/>
    <x v="3"/>
    <s v="FUR-CH-10000665"/>
    <x v="0"/>
    <x v="1"/>
    <s v="Global Airflow Leather Mesh Back Chair, Black"/>
    <n v="271.76400000000001"/>
    <n v="2"/>
    <n v="0.1"/>
    <n v="60.391999999999967"/>
  </r>
  <r>
    <n v="3421"/>
    <s v="CA-2013-134803"/>
    <x v="0"/>
    <x v="316"/>
    <d v="2013-06-04T00:00:00"/>
    <s v="Standard Class"/>
    <s v="CL-12565"/>
    <s v="Clay Ludtke"/>
    <x v="0"/>
    <x v="0"/>
    <x v="1"/>
    <x v="1"/>
    <x v="25"/>
    <x v="1"/>
    <s v="OFF-AP-10000891"/>
    <x v="1"/>
    <x v="9"/>
    <s v="Kensington 7 Outlet MasterPiece HOMEOFFICE Power Control Center"/>
    <n v="262.24"/>
    <n v="2"/>
    <n v="0"/>
    <n v="78.671999999999997"/>
  </r>
  <r>
    <n v="3422"/>
    <s v="CA-2013-134803"/>
    <x v="0"/>
    <x v="316"/>
    <d v="2013-06-04T00:00:00"/>
    <s v="Standard Class"/>
    <s v="CL-12565"/>
    <s v="Clay Ludtke"/>
    <x v="0"/>
    <x v="0"/>
    <x v="1"/>
    <x v="1"/>
    <x v="25"/>
    <x v="1"/>
    <s v="OFF-PA-10003790"/>
    <x v="1"/>
    <x v="10"/>
    <s v="Xerox 1991"/>
    <n v="182.72"/>
    <n v="8"/>
    <n v="0"/>
    <n v="84.051199999999994"/>
  </r>
  <r>
    <n v="3423"/>
    <s v="CA-2013-134803"/>
    <x v="0"/>
    <x v="316"/>
    <d v="2013-06-04T00:00:00"/>
    <s v="Standard Class"/>
    <s v="CL-12565"/>
    <s v="Clay Ludtke"/>
    <x v="0"/>
    <x v="0"/>
    <x v="1"/>
    <x v="1"/>
    <x v="25"/>
    <x v="1"/>
    <s v="TEC-AC-10002217"/>
    <x v="2"/>
    <x v="11"/>
    <s v="Imation Clip USB flash drive - 8 GB"/>
    <n v="131.6"/>
    <n v="7"/>
    <n v="0"/>
    <n v="7.8960000000000008"/>
  </r>
  <r>
    <n v="3424"/>
    <s v="CA-2013-134803"/>
    <x v="0"/>
    <x v="316"/>
    <d v="2013-06-04T00:00:00"/>
    <s v="Standard Class"/>
    <s v="CL-12565"/>
    <s v="Clay Ludtke"/>
    <x v="0"/>
    <x v="0"/>
    <x v="1"/>
    <x v="1"/>
    <x v="25"/>
    <x v="1"/>
    <s v="OFF-BI-10002215"/>
    <x v="1"/>
    <x v="8"/>
    <s v="Wilson Jones Hanging View Binder, White, 1&quot;"/>
    <n v="22.72"/>
    <n v="4"/>
    <n v="0.2"/>
    <n v="7.3839999999999986"/>
  </r>
  <r>
    <n v="3425"/>
    <s v="CA-2013-134803"/>
    <x v="0"/>
    <x v="316"/>
    <d v="2013-06-04T00:00:00"/>
    <s v="Standard Class"/>
    <s v="CL-12565"/>
    <s v="Clay Ludtke"/>
    <x v="0"/>
    <x v="0"/>
    <x v="1"/>
    <x v="1"/>
    <x v="25"/>
    <x v="1"/>
    <s v="TEC-MA-10001972"/>
    <x v="2"/>
    <x v="15"/>
    <s v="Okidata C331dn Printer"/>
    <n v="558.4"/>
    <n v="2"/>
    <n v="0.2"/>
    <n v="41.880000000000024"/>
  </r>
  <r>
    <n v="3426"/>
    <s v="CA-2012-153381"/>
    <x v="1"/>
    <x v="496"/>
    <d v="2012-09-28T00:00:00"/>
    <s v="Standard Class"/>
    <s v="DE-13255"/>
    <s v="Deanra Eno"/>
    <x v="2"/>
    <x v="0"/>
    <x v="362"/>
    <x v="23"/>
    <x v="444"/>
    <x v="2"/>
    <s v="OFF-BI-10001525"/>
    <x v="1"/>
    <x v="8"/>
    <s v="Acco Pressboard Covers with Storage Hooks, 14 7/8&quot; x 11&quot;, Executive Red"/>
    <n v="15.24"/>
    <n v="4"/>
    <n v="0"/>
    <n v="6.8579999999999988"/>
  </r>
  <r>
    <n v="3427"/>
    <s v="CA-2012-153381"/>
    <x v="1"/>
    <x v="496"/>
    <d v="2012-09-28T00:00:00"/>
    <s v="Standard Class"/>
    <s v="DE-13255"/>
    <s v="Deanra Eno"/>
    <x v="2"/>
    <x v="0"/>
    <x v="362"/>
    <x v="23"/>
    <x v="444"/>
    <x v="2"/>
    <s v="FUR-CH-10000988"/>
    <x v="0"/>
    <x v="1"/>
    <s v="Hon Olson Stacker Stools"/>
    <n v="1408.1"/>
    <n v="10"/>
    <n v="0"/>
    <n v="394.26800000000003"/>
  </r>
  <r>
    <n v="3428"/>
    <s v="US-2014-111024"/>
    <x v="3"/>
    <x v="445"/>
    <d v="2014-07-07T00:00:00"/>
    <s v="Second Class"/>
    <s v="SZ-20035"/>
    <s v="Sam Zeldin"/>
    <x v="2"/>
    <x v="0"/>
    <x v="152"/>
    <x v="24"/>
    <x v="402"/>
    <x v="3"/>
    <s v="OFF-PA-10000174"/>
    <x v="1"/>
    <x v="10"/>
    <s v="Message Book, Wirebound, Four 5 1/2&quot; X 4&quot; Forms/Pg., 200 Dupl. Sets/Book"/>
    <n v="32.896000000000001"/>
    <n v="4"/>
    <n v="0.2"/>
    <n v="11.102399999999996"/>
  </r>
  <r>
    <n v="3429"/>
    <s v="US-2014-111024"/>
    <x v="3"/>
    <x v="445"/>
    <d v="2014-07-07T00:00:00"/>
    <s v="Second Class"/>
    <s v="SZ-20035"/>
    <s v="Sam Zeldin"/>
    <x v="2"/>
    <x v="0"/>
    <x v="152"/>
    <x v="24"/>
    <x v="402"/>
    <x v="3"/>
    <s v="FUR-TA-10002041"/>
    <x v="0"/>
    <x v="3"/>
    <s v="Bevis Round Conference Table Top, X-Base"/>
    <n v="215.148"/>
    <n v="2"/>
    <n v="0.4"/>
    <n v="-103.98819999999998"/>
  </r>
  <r>
    <n v="3430"/>
    <s v="US-2014-111024"/>
    <x v="3"/>
    <x v="445"/>
    <d v="2014-07-07T00:00:00"/>
    <s v="Second Class"/>
    <s v="SZ-20035"/>
    <s v="Sam Zeldin"/>
    <x v="2"/>
    <x v="0"/>
    <x v="152"/>
    <x v="24"/>
    <x v="402"/>
    <x v="3"/>
    <s v="OFF-PA-10002246"/>
    <x v="1"/>
    <x v="10"/>
    <s v="Wirebound Four 2-3/4 x 5 Forms per Page, 400 Sets per Book"/>
    <n v="30.96"/>
    <n v="6"/>
    <n v="0.2"/>
    <n v="11.223000000000001"/>
  </r>
  <r>
    <n v="3431"/>
    <s v="CA-2014-148264"/>
    <x v="3"/>
    <x v="166"/>
    <d v="2014-12-10T00:00:00"/>
    <s v="First Class"/>
    <s v="LF-17185"/>
    <s v="Luke Foster"/>
    <x v="0"/>
    <x v="0"/>
    <x v="75"/>
    <x v="1"/>
    <x v="95"/>
    <x v="1"/>
    <s v="OFF-ST-10003327"/>
    <x v="1"/>
    <x v="4"/>
    <s v="Akro-Mils 12-Gallon Tote"/>
    <n v="29.79"/>
    <n v="3"/>
    <n v="0"/>
    <n v="8.6390999999999956"/>
  </r>
  <r>
    <n v="3432"/>
    <s v="CA-2014-148264"/>
    <x v="3"/>
    <x v="166"/>
    <d v="2014-12-10T00:00:00"/>
    <s v="First Class"/>
    <s v="LF-17185"/>
    <s v="Luke Foster"/>
    <x v="0"/>
    <x v="0"/>
    <x v="75"/>
    <x v="1"/>
    <x v="95"/>
    <x v="1"/>
    <s v="FUR-FU-10002703"/>
    <x v="0"/>
    <x v="5"/>
    <s v="Tenex Traditional Chairmats for Hard Floors, Average Lip, 36&quot; x 48&quot;"/>
    <n v="128.9"/>
    <n v="2"/>
    <n v="0"/>
    <n v="15.468000000000004"/>
  </r>
  <r>
    <n v="3433"/>
    <s v="CA-2014-148264"/>
    <x v="3"/>
    <x v="166"/>
    <d v="2014-12-10T00:00:00"/>
    <s v="First Class"/>
    <s v="LF-17185"/>
    <s v="Luke Foster"/>
    <x v="0"/>
    <x v="0"/>
    <x v="75"/>
    <x v="1"/>
    <x v="95"/>
    <x v="1"/>
    <s v="OFF-PA-10003651"/>
    <x v="1"/>
    <x v="10"/>
    <s v="Xerox 1968"/>
    <n v="60.12"/>
    <n v="9"/>
    <n v="0"/>
    <n v="28.857599999999998"/>
  </r>
  <r>
    <n v="3434"/>
    <s v="CA-2014-131212"/>
    <x v="3"/>
    <x v="256"/>
    <d v="2014-12-10T00:00:00"/>
    <s v="Standard Class"/>
    <s v="AB-10165"/>
    <s v="Alan Barnes"/>
    <x v="0"/>
    <x v="0"/>
    <x v="234"/>
    <x v="4"/>
    <x v="291"/>
    <x v="1"/>
    <s v="OFF-BI-10001617"/>
    <x v="1"/>
    <x v="8"/>
    <s v="GBC Wire Binding Combs"/>
    <n v="24.816000000000003"/>
    <n v="3"/>
    <n v="0.2"/>
    <n v="8.3753999999999991"/>
  </r>
  <r>
    <n v="3435"/>
    <s v="CA-2014-131212"/>
    <x v="3"/>
    <x v="256"/>
    <d v="2014-12-10T00:00:00"/>
    <s v="Standard Class"/>
    <s v="AB-10165"/>
    <s v="Alan Barnes"/>
    <x v="0"/>
    <x v="0"/>
    <x v="234"/>
    <x v="4"/>
    <x v="291"/>
    <x v="1"/>
    <s v="OFF-BI-10000145"/>
    <x v="1"/>
    <x v="8"/>
    <s v="Zipper Ring Binder Pockets"/>
    <n v="14.976000000000003"/>
    <n v="6"/>
    <n v="0.2"/>
    <n v="5.4287999999999981"/>
  </r>
  <r>
    <n v="3436"/>
    <s v="US-2012-100531"/>
    <x v="1"/>
    <x v="874"/>
    <d v="2012-09-29T00:00:00"/>
    <s v="First Class"/>
    <s v="NM-18520"/>
    <s v="Neoma Murray"/>
    <x v="0"/>
    <x v="0"/>
    <x v="22"/>
    <x v="10"/>
    <x v="26"/>
    <x v="2"/>
    <s v="OFF-BI-10001670"/>
    <x v="1"/>
    <x v="8"/>
    <s v="Vinyl Sectional Post Binders"/>
    <n v="15.079999999999998"/>
    <n v="2"/>
    <n v="0.8"/>
    <n v="-22.620000000000005"/>
  </r>
  <r>
    <n v="3437"/>
    <s v="US-2012-100531"/>
    <x v="1"/>
    <x v="874"/>
    <d v="2012-09-29T00:00:00"/>
    <s v="First Class"/>
    <s v="NM-18520"/>
    <s v="Neoma Murray"/>
    <x v="0"/>
    <x v="0"/>
    <x v="22"/>
    <x v="10"/>
    <x v="26"/>
    <x v="2"/>
    <s v="FUR-FU-10003849"/>
    <x v="0"/>
    <x v="5"/>
    <s v="DAX Metal Frame, Desktop, Stepped-Edge"/>
    <n v="24.288"/>
    <n v="3"/>
    <n v="0.6"/>
    <n v="-12.751199999999997"/>
  </r>
  <r>
    <n v="3438"/>
    <s v="CA-2014-152583"/>
    <x v="3"/>
    <x v="505"/>
    <d v="2014-10-31T00:00:00"/>
    <s v="Same Day"/>
    <s v="RA-19945"/>
    <s v="Ryan Akin"/>
    <x v="0"/>
    <x v="0"/>
    <x v="61"/>
    <x v="5"/>
    <x v="162"/>
    <x v="2"/>
    <s v="FUR-FU-10003849"/>
    <x v="0"/>
    <x v="5"/>
    <s v="DAX Metal Frame, Desktop, Stepped-Edge"/>
    <n v="16.192"/>
    <n v="2"/>
    <n v="0.6"/>
    <n v="-8.5007999999999981"/>
  </r>
  <r>
    <n v="3439"/>
    <s v="CA-2014-152583"/>
    <x v="3"/>
    <x v="505"/>
    <d v="2014-10-31T00:00:00"/>
    <s v="Same Day"/>
    <s v="RA-19945"/>
    <s v="Ryan Akin"/>
    <x v="0"/>
    <x v="0"/>
    <x v="61"/>
    <x v="5"/>
    <x v="162"/>
    <x v="2"/>
    <s v="FUR-TA-10002041"/>
    <x v="0"/>
    <x v="3"/>
    <s v="Bevis Round Conference Table Top, X-Base"/>
    <n v="251.00599999999997"/>
    <n v="2"/>
    <n v="0.3"/>
    <n v="-68.130199999999988"/>
  </r>
  <r>
    <n v="3440"/>
    <s v="CA-2014-152583"/>
    <x v="3"/>
    <x v="505"/>
    <d v="2014-10-31T00:00:00"/>
    <s v="Same Day"/>
    <s v="RA-19945"/>
    <s v="Ryan Akin"/>
    <x v="0"/>
    <x v="0"/>
    <x v="61"/>
    <x v="5"/>
    <x v="162"/>
    <x v="2"/>
    <s v="OFF-ST-10002214"/>
    <x v="1"/>
    <x v="4"/>
    <s v="X-Rack File for Hanging Folders"/>
    <n v="54.192"/>
    <n v="6"/>
    <n v="0.2"/>
    <n v="4.0643999999999973"/>
  </r>
  <r>
    <n v="3441"/>
    <s v="CA-2012-144099"/>
    <x v="1"/>
    <x v="239"/>
    <d v="2012-11-30T00:00:00"/>
    <s v="Same Day"/>
    <s v="PO-19195"/>
    <s v="Phillina Ober"/>
    <x v="2"/>
    <x v="0"/>
    <x v="8"/>
    <x v="1"/>
    <x v="34"/>
    <x v="1"/>
    <s v="OFF-BI-10001078"/>
    <x v="1"/>
    <x v="8"/>
    <s v="Acco PRESSTEX Data Binder with Storage Hooks, Dark Blue, 14 7/8&quot; X 11&quot;"/>
    <n v="4.3040000000000003"/>
    <n v="1"/>
    <n v="0.2"/>
    <n v="1.5602"/>
  </r>
  <r>
    <n v="3442"/>
    <s v="CA-2011-158337"/>
    <x v="2"/>
    <x v="518"/>
    <d v="2011-03-14T00:00:00"/>
    <s v="Second Class"/>
    <s v="KA-16525"/>
    <s v="Kelly Andreada"/>
    <x v="0"/>
    <x v="0"/>
    <x v="20"/>
    <x v="15"/>
    <x v="23"/>
    <x v="3"/>
    <s v="OFF-PA-10002137"/>
    <x v="1"/>
    <x v="10"/>
    <s v="Southworth 100% Résumé Paper, 24lb."/>
    <n v="108.92"/>
    <n v="14"/>
    <n v="0"/>
    <n v="49.013999999999996"/>
  </r>
  <r>
    <n v="3443"/>
    <s v="CA-2014-168858"/>
    <x v="3"/>
    <x v="123"/>
    <d v="2014-11-24T00:00:00"/>
    <s v="Standard Class"/>
    <s v="JD-16150"/>
    <s v="Justin Deggeller"/>
    <x v="1"/>
    <x v="0"/>
    <x v="20"/>
    <x v="15"/>
    <x v="164"/>
    <x v="3"/>
    <s v="OFF-EN-10001415"/>
    <x v="1"/>
    <x v="12"/>
    <s v="Staples"/>
    <n v="16.740000000000002"/>
    <n v="3"/>
    <n v="0"/>
    <n v="8.370000000000001"/>
  </r>
  <r>
    <n v="3444"/>
    <s v="CA-2014-168858"/>
    <x v="3"/>
    <x v="123"/>
    <d v="2014-11-24T00:00:00"/>
    <s v="Standard Class"/>
    <s v="JD-16150"/>
    <s v="Justin Deggeller"/>
    <x v="1"/>
    <x v="0"/>
    <x v="20"/>
    <x v="15"/>
    <x v="164"/>
    <x v="3"/>
    <s v="OFF-AP-10003849"/>
    <x v="1"/>
    <x v="9"/>
    <s v="Hoover Shoulder Vac Commercial Portable Vacuum"/>
    <n v="2504.7399999999998"/>
    <n v="7"/>
    <n v="0"/>
    <n v="626.18499999999995"/>
  </r>
  <r>
    <n v="3445"/>
    <s v="CA-2013-116344"/>
    <x v="0"/>
    <x v="875"/>
    <d v="2013-08-03T00:00:00"/>
    <s v="Standard Class"/>
    <s v="JO-15145"/>
    <s v="Jack O'Briant"/>
    <x v="1"/>
    <x v="0"/>
    <x v="10"/>
    <x v="9"/>
    <x v="11"/>
    <x v="3"/>
    <s v="OFF-ST-10001713"/>
    <x v="1"/>
    <x v="4"/>
    <s v="Gould Plastics 9-Pocket Panel Bin, 18-3/8w x 5-1/4d x 20-1/2h, Black"/>
    <n v="84.784000000000006"/>
    <n v="2"/>
    <n v="0.2"/>
    <n v="-16.956800000000005"/>
  </r>
  <r>
    <n v="3446"/>
    <s v="CA-2012-131779"/>
    <x v="1"/>
    <x v="821"/>
    <d v="2012-06-17T00:00:00"/>
    <s v="Standard Class"/>
    <s v="LE-16810"/>
    <s v="Laurel Elliston"/>
    <x v="0"/>
    <x v="0"/>
    <x v="46"/>
    <x v="13"/>
    <x v="284"/>
    <x v="3"/>
    <s v="OFF-ST-10001505"/>
    <x v="1"/>
    <x v="4"/>
    <s v="Perma STOR-ALL Hanging File Box, 13 1/8&quot;W x 12 1/4&quot;D x 10 1/2&quot;H"/>
    <n v="29.900000000000002"/>
    <n v="5"/>
    <n v="0"/>
    <n v="5.0829999999999975"/>
  </r>
  <r>
    <n v="3447"/>
    <s v="CA-2013-158869"/>
    <x v="0"/>
    <x v="876"/>
    <d v="2013-08-08T00:00:00"/>
    <s v="First Class"/>
    <s v="AH-10690"/>
    <s v="Anna Häberlin"/>
    <x v="1"/>
    <x v="0"/>
    <x v="20"/>
    <x v="15"/>
    <x v="23"/>
    <x v="3"/>
    <s v="OFF-PA-10000474"/>
    <x v="1"/>
    <x v="10"/>
    <s v="Staples"/>
    <n v="70.88"/>
    <n v="2"/>
    <n v="0"/>
    <n v="33.313599999999994"/>
  </r>
  <r>
    <n v="3448"/>
    <s v="CA-2014-102554"/>
    <x v="3"/>
    <x v="532"/>
    <d v="2014-06-16T00:00:00"/>
    <s v="Standard Class"/>
    <s v="KN-16705"/>
    <s v="Kristina Nunn"/>
    <x v="2"/>
    <x v="0"/>
    <x v="109"/>
    <x v="19"/>
    <x v="340"/>
    <x v="0"/>
    <s v="OFF-AR-10001919"/>
    <x v="1"/>
    <x v="6"/>
    <s v="OIC #2 Pencils, Medium Soft"/>
    <n v="3.76"/>
    <n v="2"/>
    <n v="0"/>
    <n v="1.0903999999999998"/>
  </r>
  <r>
    <n v="3449"/>
    <s v="CA-2013-162614"/>
    <x v="0"/>
    <x v="877"/>
    <d v="2013-10-14T00:00:00"/>
    <s v="Standard Class"/>
    <s v="TB-21250"/>
    <s v="Tim Brockman"/>
    <x v="0"/>
    <x v="0"/>
    <x v="1"/>
    <x v="1"/>
    <x v="13"/>
    <x v="1"/>
    <s v="OFF-BI-10004001"/>
    <x v="1"/>
    <x v="8"/>
    <s v="GBC Recycled VeloBinder Covers"/>
    <n v="27.263999999999999"/>
    <n v="2"/>
    <n v="0.2"/>
    <n v="8.8607999999999976"/>
  </r>
  <r>
    <n v="3450"/>
    <s v="CA-2011-168592"/>
    <x v="2"/>
    <x v="78"/>
    <d v="2011-09-14T00:00:00"/>
    <s v="Standard Class"/>
    <s v="DP-13390"/>
    <s v="Dennis Pardue"/>
    <x v="2"/>
    <x v="0"/>
    <x v="8"/>
    <x v="1"/>
    <x v="94"/>
    <x v="1"/>
    <s v="OFF-AP-10004785"/>
    <x v="1"/>
    <x v="9"/>
    <s v="Holmes Replacement Filter for HEPA Air Cleaner, Medium Room"/>
    <n v="56.65"/>
    <n v="5"/>
    <n v="0"/>
    <n v="24.359500000000004"/>
  </r>
  <r>
    <n v="3451"/>
    <s v="CA-2011-168592"/>
    <x v="2"/>
    <x v="78"/>
    <d v="2011-09-14T00:00:00"/>
    <s v="Standard Class"/>
    <s v="DP-13390"/>
    <s v="Dennis Pardue"/>
    <x v="2"/>
    <x v="0"/>
    <x v="8"/>
    <x v="1"/>
    <x v="94"/>
    <x v="1"/>
    <s v="OFF-ST-10002406"/>
    <x v="1"/>
    <x v="4"/>
    <s v="Pizazz Global Quick File"/>
    <n v="14.97"/>
    <n v="1"/>
    <n v="0"/>
    <n v="4.1916000000000011"/>
  </r>
  <r>
    <n v="3452"/>
    <s v="CA-2011-168592"/>
    <x v="2"/>
    <x v="78"/>
    <d v="2011-09-14T00:00:00"/>
    <s v="Standard Class"/>
    <s v="DP-13390"/>
    <s v="Dennis Pardue"/>
    <x v="2"/>
    <x v="0"/>
    <x v="8"/>
    <x v="1"/>
    <x v="94"/>
    <x v="1"/>
    <s v="OFF-FA-10002988"/>
    <x v="1"/>
    <x v="13"/>
    <s v="Ideal Clamps"/>
    <n v="4.0199999999999996"/>
    <n v="2"/>
    <n v="0"/>
    <n v="1.9697999999999998"/>
  </r>
  <r>
    <n v="3453"/>
    <s v="CA-2011-157609"/>
    <x v="2"/>
    <x v="878"/>
    <d v="2011-03-21T00:00:00"/>
    <s v="Second Class"/>
    <s v="KN-16705"/>
    <s v="Kristina Nunn"/>
    <x v="2"/>
    <x v="0"/>
    <x v="253"/>
    <x v="3"/>
    <x v="313"/>
    <x v="0"/>
    <s v="TEC-PH-10002415"/>
    <x v="2"/>
    <x v="7"/>
    <s v="Polycom VoiceStation 500 Conference phone"/>
    <n v="471.92"/>
    <n v="2"/>
    <n v="0.2"/>
    <n v="29.495000000000019"/>
  </r>
  <r>
    <n v="3454"/>
    <s v="CA-2012-153325"/>
    <x v="1"/>
    <x v="879"/>
    <d v="2012-03-02T00:00:00"/>
    <s v="Second Class"/>
    <s v="ST-20530"/>
    <s v="Shui Tom"/>
    <x v="0"/>
    <x v="0"/>
    <x v="203"/>
    <x v="32"/>
    <x v="256"/>
    <x v="0"/>
    <s v="OFF-BI-10004236"/>
    <x v="1"/>
    <x v="8"/>
    <s v="XtraLife ClearVue Slant-D Ring Binder, White, 3&quot;"/>
    <n v="58.72"/>
    <n v="4"/>
    <n v="0"/>
    <n v="27.011199999999999"/>
  </r>
  <r>
    <n v="3455"/>
    <s v="CA-2012-153626"/>
    <x v="1"/>
    <x v="584"/>
    <d v="2012-07-14T00:00:00"/>
    <s v="Standard Class"/>
    <s v="EB-13870"/>
    <s v="Emily Burns"/>
    <x v="0"/>
    <x v="0"/>
    <x v="316"/>
    <x v="18"/>
    <x v="394"/>
    <x v="0"/>
    <s v="OFF-AR-10000657"/>
    <x v="1"/>
    <x v="6"/>
    <s v="Binney &amp; Smith inkTank Desk Highlighter, Chisel Tip, Yellow, 12/Box"/>
    <n v="5.16"/>
    <n v="3"/>
    <n v="0.2"/>
    <n v="0.83849999999999936"/>
  </r>
  <r>
    <n v="3456"/>
    <s v="CA-2013-166485"/>
    <x v="0"/>
    <x v="880"/>
    <d v="2013-02-27T00:00:00"/>
    <s v="Standard Class"/>
    <s v="AH-10210"/>
    <s v="Alan Hwang"/>
    <x v="0"/>
    <x v="0"/>
    <x v="316"/>
    <x v="18"/>
    <x v="394"/>
    <x v="0"/>
    <s v="OFF-PA-10004996"/>
    <x v="1"/>
    <x v="10"/>
    <s v="Speediset Carbonless Redi-Letter 7&quot; x 8 1/2&quot;"/>
    <n v="16.496000000000002"/>
    <n v="2"/>
    <n v="0.2"/>
    <n v="5.5673999999999992"/>
  </r>
  <r>
    <n v="3457"/>
    <s v="CA-2014-136448"/>
    <x v="3"/>
    <x v="118"/>
    <d v="2014-09-19T00:00:00"/>
    <s v="First Class"/>
    <s v="AS-10090"/>
    <s v="Adam Shillingsburg"/>
    <x v="0"/>
    <x v="0"/>
    <x v="10"/>
    <x v="9"/>
    <x v="105"/>
    <x v="3"/>
    <s v="TEC-AC-10001109"/>
    <x v="2"/>
    <x v="11"/>
    <s v="Logitech Trackman Marble Mouse"/>
    <n v="71.975999999999999"/>
    <n v="3"/>
    <n v="0.2"/>
    <n v="19.793400000000005"/>
  </r>
  <r>
    <n v="3458"/>
    <s v="CA-2014-136448"/>
    <x v="3"/>
    <x v="118"/>
    <d v="2014-09-19T00:00:00"/>
    <s v="First Class"/>
    <s v="AS-10090"/>
    <s v="Adam Shillingsburg"/>
    <x v="0"/>
    <x v="0"/>
    <x v="10"/>
    <x v="9"/>
    <x v="105"/>
    <x v="3"/>
    <s v="FUR-FU-10003832"/>
    <x v="0"/>
    <x v="5"/>
    <s v="Eldon Expressions Punched Metal &amp; Wood Desk Accessories, Black &amp; Cherry"/>
    <n v="22.512000000000004"/>
    <n v="3"/>
    <n v="0.2"/>
    <n v="2.2511999999999999"/>
  </r>
  <r>
    <n v="3459"/>
    <s v="CA-2014-136448"/>
    <x v="3"/>
    <x v="118"/>
    <d v="2014-09-19T00:00:00"/>
    <s v="First Class"/>
    <s v="AS-10090"/>
    <s v="Adam Shillingsburg"/>
    <x v="0"/>
    <x v="0"/>
    <x v="10"/>
    <x v="9"/>
    <x v="105"/>
    <x v="3"/>
    <s v="OFF-BI-10002393"/>
    <x v="1"/>
    <x v="8"/>
    <s v="Binder Posts"/>
    <n v="3.4440000000000008"/>
    <n v="2"/>
    <n v="0.7"/>
    <n v="-2.7551999999999994"/>
  </r>
  <r>
    <n v="3460"/>
    <s v="CA-2014-136448"/>
    <x v="3"/>
    <x v="118"/>
    <d v="2014-09-19T00:00:00"/>
    <s v="First Class"/>
    <s v="AS-10090"/>
    <s v="Adam Shillingsburg"/>
    <x v="0"/>
    <x v="0"/>
    <x v="10"/>
    <x v="9"/>
    <x v="105"/>
    <x v="3"/>
    <s v="OFF-BI-10001359"/>
    <x v="1"/>
    <x v="8"/>
    <s v="GBC DocuBind TL300 Electric Binding System"/>
    <n v="538.19400000000007"/>
    <n v="2"/>
    <n v="0.7"/>
    <n v="-412.61539999999991"/>
  </r>
  <r>
    <n v="3461"/>
    <s v="CA-2014-136448"/>
    <x v="3"/>
    <x v="118"/>
    <d v="2014-09-19T00:00:00"/>
    <s v="First Class"/>
    <s v="AS-10090"/>
    <s v="Adam Shillingsburg"/>
    <x v="0"/>
    <x v="0"/>
    <x v="10"/>
    <x v="9"/>
    <x v="105"/>
    <x v="3"/>
    <s v="TEC-AC-10003628"/>
    <x v="2"/>
    <x v="11"/>
    <s v="Logitech 910-002974 M325 Wireless Mouse for Web Scrolling"/>
    <n v="47.984000000000002"/>
    <n v="2"/>
    <n v="0.2"/>
    <n v="14.395200000000004"/>
  </r>
  <r>
    <n v="3462"/>
    <s v="CA-2014-114258"/>
    <x v="3"/>
    <x v="60"/>
    <d v="2014-11-11T00:00:00"/>
    <s v="Second Class"/>
    <s v="EM-13825"/>
    <s v="Elizabeth Moffitt"/>
    <x v="1"/>
    <x v="0"/>
    <x v="61"/>
    <x v="5"/>
    <x v="176"/>
    <x v="2"/>
    <s v="TEC-PH-10003012"/>
    <x v="2"/>
    <x v="7"/>
    <s v="Nortel Meridian M3904 Professional Digital phone"/>
    <n v="492.76800000000003"/>
    <n v="4"/>
    <n v="0.2"/>
    <n v="55.436399999999935"/>
  </r>
  <r>
    <n v="3463"/>
    <s v="CA-2012-152611"/>
    <x v="1"/>
    <x v="763"/>
    <d v="2012-02-23T00:00:00"/>
    <s v="Second Class"/>
    <s v="KA-16525"/>
    <s v="Kelly Andreada"/>
    <x v="0"/>
    <x v="0"/>
    <x v="275"/>
    <x v="30"/>
    <x v="346"/>
    <x v="3"/>
    <s v="OFF-AR-10003903"/>
    <x v="1"/>
    <x v="6"/>
    <s v="Sanford 52201 APSCO Electric Pencil Sharpener"/>
    <n v="286.78999999999996"/>
    <n v="7"/>
    <n v="0"/>
    <n v="74.565400000000011"/>
  </r>
  <r>
    <n v="3464"/>
    <s v="CA-2013-165470"/>
    <x v="0"/>
    <x v="881"/>
    <d v="2013-12-01T00:00:00"/>
    <s v="Standard Class"/>
    <s v="HJ-14875"/>
    <s v="Heather Jas"/>
    <x v="2"/>
    <x v="0"/>
    <x v="108"/>
    <x v="2"/>
    <x v="133"/>
    <x v="0"/>
    <s v="OFF-PA-10004675"/>
    <x v="1"/>
    <x v="10"/>
    <s v="Telephone Message Books with Fax/Mobile Section, 5 1/2&quot; x 3 3/16&quot;"/>
    <n v="5.08"/>
    <n v="1"/>
    <n v="0.2"/>
    <n v="1.6509999999999998"/>
  </r>
  <r>
    <n v="3465"/>
    <s v="CA-2014-128699"/>
    <x v="3"/>
    <x v="734"/>
    <d v="2014-12-06T00:00:00"/>
    <s v="Second Class"/>
    <s v="ND-18370"/>
    <s v="Natalie DeCherney"/>
    <x v="0"/>
    <x v="0"/>
    <x v="108"/>
    <x v="2"/>
    <x v="133"/>
    <x v="0"/>
    <s v="TEC-AC-10001990"/>
    <x v="2"/>
    <x v="11"/>
    <s v="Kensington Orbit Wireless Mobile Trackball for PC and Mac"/>
    <n v="47.992000000000004"/>
    <n v="1"/>
    <n v="0.2"/>
    <n v="7.198799999999995"/>
  </r>
  <r>
    <n v="3466"/>
    <s v="US-2012-147242"/>
    <x v="1"/>
    <x v="229"/>
    <d v="2012-09-14T00:00:00"/>
    <s v="Standard Class"/>
    <s v="EH-13765"/>
    <s v="Edward Hooks"/>
    <x v="1"/>
    <x v="0"/>
    <x v="359"/>
    <x v="31"/>
    <x v="441"/>
    <x v="3"/>
    <s v="OFF-AP-10003842"/>
    <x v="1"/>
    <x v="9"/>
    <s v="Euro-Pro Shark Turbo Vacuum"/>
    <n v="61.96"/>
    <n v="2"/>
    <n v="0"/>
    <n v="16.1096"/>
  </r>
  <r>
    <n v="3467"/>
    <s v="US-2012-147242"/>
    <x v="1"/>
    <x v="229"/>
    <d v="2012-09-14T00:00:00"/>
    <s v="Standard Class"/>
    <s v="EH-13765"/>
    <s v="Edward Hooks"/>
    <x v="1"/>
    <x v="0"/>
    <x v="359"/>
    <x v="31"/>
    <x v="441"/>
    <x v="3"/>
    <s v="FUR-BO-10004695"/>
    <x v="0"/>
    <x v="0"/>
    <s v="O'Sullivan 2-Door Barrister Bookcase in Odessa Pine"/>
    <n v="361.96"/>
    <n v="2"/>
    <n v="0"/>
    <n v="83.25079999999997"/>
  </r>
  <r>
    <n v="3468"/>
    <s v="US-2012-147242"/>
    <x v="1"/>
    <x v="229"/>
    <d v="2012-09-14T00:00:00"/>
    <s v="Standard Class"/>
    <s v="EH-13765"/>
    <s v="Edward Hooks"/>
    <x v="1"/>
    <x v="0"/>
    <x v="359"/>
    <x v="31"/>
    <x v="441"/>
    <x v="3"/>
    <s v="OFF-PA-10003039"/>
    <x v="1"/>
    <x v="10"/>
    <s v="Xerox 1960"/>
    <n v="278.82"/>
    <n v="9"/>
    <n v="0"/>
    <n v="125.46899999999999"/>
  </r>
  <r>
    <n v="3469"/>
    <s v="CA-2013-146143"/>
    <x v="0"/>
    <x v="882"/>
    <d v="2013-12-20T00:00:00"/>
    <s v="Standard Class"/>
    <s v="MC-17845"/>
    <s v="Michael Chen"/>
    <x v="0"/>
    <x v="0"/>
    <x v="25"/>
    <x v="35"/>
    <x v="129"/>
    <x v="0"/>
    <s v="FUR-FU-10002045"/>
    <x v="0"/>
    <x v="5"/>
    <s v="Executive Impressions 14&quot;"/>
    <n v="133.38"/>
    <n v="6"/>
    <n v="0"/>
    <n v="58.687200000000011"/>
  </r>
  <r>
    <n v="3470"/>
    <s v="CA-2012-100888"/>
    <x v="1"/>
    <x v="744"/>
    <d v="2012-04-10T00:00:00"/>
    <s v="Standard Class"/>
    <s v="MH-17455"/>
    <s v="Mark Hamilton"/>
    <x v="0"/>
    <x v="0"/>
    <x v="108"/>
    <x v="3"/>
    <x v="222"/>
    <x v="0"/>
    <s v="OFF-PA-10001019"/>
    <x v="1"/>
    <x v="10"/>
    <s v="Xerox 1884"/>
    <n v="47.952000000000005"/>
    <n v="3"/>
    <n v="0.2"/>
    <n v="16.183799999999998"/>
  </r>
  <r>
    <n v="3471"/>
    <s v="US-2013-150035"/>
    <x v="0"/>
    <x v="49"/>
    <d v="2013-12-06T00:00:00"/>
    <s v="Standard Class"/>
    <s v="CL-11890"/>
    <s v="Carl Ludwig"/>
    <x v="0"/>
    <x v="0"/>
    <x v="8"/>
    <x v="1"/>
    <x v="34"/>
    <x v="1"/>
    <s v="FUR-FU-10003724"/>
    <x v="0"/>
    <x v="5"/>
    <s v="Westinghouse Clip-On Gooseneck Lamps"/>
    <n v="16.739999999999998"/>
    <n v="2"/>
    <n v="0"/>
    <n v="4.3523999999999994"/>
  </r>
  <r>
    <n v="3472"/>
    <s v="CA-2014-122644"/>
    <x v="3"/>
    <x v="105"/>
    <d v="2014-11-18T00:00:00"/>
    <s v="Standard Class"/>
    <s v="SF-20965"/>
    <s v="Sylvia Foulston"/>
    <x v="1"/>
    <x v="0"/>
    <x v="38"/>
    <x v="24"/>
    <x v="47"/>
    <x v="3"/>
    <s v="OFF-PA-10003673"/>
    <x v="1"/>
    <x v="10"/>
    <s v="Strathmore Photo Mount Cards"/>
    <n v="10.848000000000001"/>
    <n v="2"/>
    <n v="0.2"/>
    <n v="3.5255999999999994"/>
  </r>
  <r>
    <n v="3473"/>
    <s v="CA-2014-122644"/>
    <x v="3"/>
    <x v="105"/>
    <d v="2014-11-18T00:00:00"/>
    <s v="Standard Class"/>
    <s v="SF-20965"/>
    <s v="Sylvia Foulston"/>
    <x v="1"/>
    <x v="0"/>
    <x v="38"/>
    <x v="24"/>
    <x v="47"/>
    <x v="3"/>
    <s v="TEC-AC-10003614"/>
    <x v="2"/>
    <x v="11"/>
    <s v="Verbatim 25 GB 6x Blu-ray Single Layer Recordable Disc, 10/Pack"/>
    <n v="18.544"/>
    <n v="2"/>
    <n v="0.2"/>
    <n v="3.0133999999999981"/>
  </r>
  <r>
    <n v="3474"/>
    <s v="CA-2014-111815"/>
    <x v="3"/>
    <x v="448"/>
    <d v="2014-03-11T00:00:00"/>
    <s v="Standard Class"/>
    <s v="EP-13915"/>
    <s v="Emily Phan"/>
    <x v="0"/>
    <x v="0"/>
    <x v="363"/>
    <x v="12"/>
    <x v="445"/>
    <x v="2"/>
    <s v="FUR-CH-10000785"/>
    <x v="0"/>
    <x v="1"/>
    <s v="Global Ergonomic Managers Chair"/>
    <n v="180.98"/>
    <n v="1"/>
    <n v="0"/>
    <n v="47.0548"/>
  </r>
  <r>
    <n v="3475"/>
    <s v="CA-2014-111815"/>
    <x v="3"/>
    <x v="448"/>
    <d v="2014-03-11T00:00:00"/>
    <s v="Standard Class"/>
    <s v="EP-13915"/>
    <s v="Emily Phan"/>
    <x v="0"/>
    <x v="0"/>
    <x v="363"/>
    <x v="12"/>
    <x v="445"/>
    <x v="2"/>
    <s v="TEC-AC-10002926"/>
    <x v="2"/>
    <x v="11"/>
    <s v="Logitech Wireless Marathon Mouse M705"/>
    <n v="99.98"/>
    <n v="2"/>
    <n v="0"/>
    <n v="42.991400000000006"/>
  </r>
  <r>
    <n v="3476"/>
    <s v="CA-2013-144911"/>
    <x v="0"/>
    <x v="581"/>
    <d v="2013-12-01T00:00:00"/>
    <s v="First Class"/>
    <s v="RW-19630"/>
    <s v="Rob Williams"/>
    <x v="1"/>
    <x v="0"/>
    <x v="356"/>
    <x v="41"/>
    <x v="438"/>
    <x v="2"/>
    <s v="TEC-AC-10004633"/>
    <x v="2"/>
    <x v="11"/>
    <s v="Verbatim 25 GB 6x Blu-ray Single Layer Recordable Disc, 3/Pack"/>
    <n v="34.950000000000003"/>
    <n v="5"/>
    <n v="0"/>
    <n v="15.378000000000004"/>
  </r>
  <r>
    <n v="3477"/>
    <s v="CA-2013-144911"/>
    <x v="0"/>
    <x v="581"/>
    <d v="2013-12-01T00:00:00"/>
    <s v="First Class"/>
    <s v="RW-19630"/>
    <s v="Rob Williams"/>
    <x v="1"/>
    <x v="0"/>
    <x v="356"/>
    <x v="41"/>
    <x v="438"/>
    <x v="2"/>
    <s v="OFF-BI-10000977"/>
    <x v="1"/>
    <x v="8"/>
    <s v="Ibico Plastic Spiral Binding Combs"/>
    <n v="152"/>
    <n v="5"/>
    <n v="0"/>
    <n v="69.919999999999987"/>
  </r>
  <r>
    <n v="3478"/>
    <s v="CA-2011-143385"/>
    <x v="2"/>
    <x v="883"/>
    <d v="2011-09-05T00:00:00"/>
    <s v="Standard Class"/>
    <s v="SJ-20500"/>
    <s v="Shirley Jackson"/>
    <x v="0"/>
    <x v="0"/>
    <x v="364"/>
    <x v="27"/>
    <x v="446"/>
    <x v="1"/>
    <s v="TEC-AC-10001635"/>
    <x v="2"/>
    <x v="11"/>
    <s v="KeyTronic KT400U2 - Keyboard - Black"/>
    <n v="92.52"/>
    <n v="9"/>
    <n v="0"/>
    <n v="18.503999999999991"/>
  </r>
  <r>
    <n v="3479"/>
    <s v="CA-2013-131289"/>
    <x v="0"/>
    <x v="16"/>
    <d v="2013-12-15T00:00:00"/>
    <s v="Standard Class"/>
    <s v="SP-20620"/>
    <s v="Stefania Perrino"/>
    <x v="1"/>
    <x v="0"/>
    <x v="8"/>
    <x v="1"/>
    <x v="94"/>
    <x v="1"/>
    <s v="OFF-AR-10003056"/>
    <x v="1"/>
    <x v="6"/>
    <s v="Newell 341"/>
    <n v="8.56"/>
    <n v="2"/>
    <n v="0"/>
    <n v="2.4823999999999993"/>
  </r>
  <r>
    <n v="3480"/>
    <s v="CA-2013-131289"/>
    <x v="0"/>
    <x v="16"/>
    <d v="2013-12-15T00:00:00"/>
    <s v="Standard Class"/>
    <s v="SP-20620"/>
    <s v="Stefania Perrino"/>
    <x v="1"/>
    <x v="0"/>
    <x v="8"/>
    <x v="1"/>
    <x v="94"/>
    <x v="1"/>
    <s v="OFF-PA-10003363"/>
    <x v="1"/>
    <x v="10"/>
    <s v="Xerox 204"/>
    <n v="45.36"/>
    <n v="7"/>
    <n v="0"/>
    <n v="21.772800000000004"/>
  </r>
  <r>
    <n v="3481"/>
    <s v="CA-2013-131289"/>
    <x v="0"/>
    <x v="16"/>
    <d v="2013-12-15T00:00:00"/>
    <s v="Standard Class"/>
    <s v="SP-20620"/>
    <s v="Stefania Perrino"/>
    <x v="1"/>
    <x v="0"/>
    <x v="8"/>
    <x v="1"/>
    <x v="94"/>
    <x v="1"/>
    <s v="FUR-TA-10003954"/>
    <x v="0"/>
    <x v="3"/>
    <s v="Hon 94000 Series Round Tables"/>
    <n v="1421.6640000000002"/>
    <n v="6"/>
    <n v="0.2"/>
    <n v="-195.47879999999998"/>
  </r>
  <r>
    <n v="3482"/>
    <s v="CA-2011-124023"/>
    <x v="2"/>
    <x v="884"/>
    <d v="2011-04-10T00:00:00"/>
    <s v="First Class"/>
    <s v="PJ-19015"/>
    <s v="Pauline Johnson"/>
    <x v="0"/>
    <x v="0"/>
    <x v="216"/>
    <x v="19"/>
    <x v="271"/>
    <x v="0"/>
    <s v="FUR-FU-10004415"/>
    <x v="0"/>
    <x v="5"/>
    <s v="Stacking Tray, Side-Loading, Legal, Smoke"/>
    <n v="8.9600000000000009"/>
    <n v="2"/>
    <n v="0"/>
    <n v="2.7775999999999996"/>
  </r>
  <r>
    <n v="3483"/>
    <s v="CA-2011-124688"/>
    <x v="2"/>
    <x v="9"/>
    <d v="2011-08-29T00:00:00"/>
    <s v="First Class"/>
    <s v="CC-12610"/>
    <s v="Corey Catlett"/>
    <x v="1"/>
    <x v="0"/>
    <x v="24"/>
    <x v="17"/>
    <x v="28"/>
    <x v="0"/>
    <s v="TEC-PH-10000455"/>
    <x v="2"/>
    <x v="7"/>
    <s v="GE 30522EE2"/>
    <n v="579.94999999999993"/>
    <n v="5"/>
    <n v="0"/>
    <n v="168.18549999999993"/>
  </r>
  <r>
    <n v="3484"/>
    <s v="CA-2011-124688"/>
    <x v="2"/>
    <x v="9"/>
    <d v="2011-08-29T00:00:00"/>
    <s v="First Class"/>
    <s v="CC-12610"/>
    <s v="Corey Catlett"/>
    <x v="1"/>
    <x v="0"/>
    <x v="24"/>
    <x v="17"/>
    <x v="28"/>
    <x v="0"/>
    <s v="FUR-FU-10002456"/>
    <x v="0"/>
    <x v="5"/>
    <s v="Master Caster Door Stop, Large Neon Orange"/>
    <n v="29.12"/>
    <n v="4"/>
    <n v="0"/>
    <n v="12.521600000000003"/>
  </r>
  <r>
    <n v="3485"/>
    <s v="CA-2011-124688"/>
    <x v="2"/>
    <x v="9"/>
    <d v="2011-08-29T00:00:00"/>
    <s v="First Class"/>
    <s v="CC-12610"/>
    <s v="Corey Catlett"/>
    <x v="1"/>
    <x v="0"/>
    <x v="24"/>
    <x v="17"/>
    <x v="28"/>
    <x v="0"/>
    <s v="FUR-TA-10003569"/>
    <x v="0"/>
    <x v="3"/>
    <s v="Bretford CR8500 Series Meeting Room Furniture"/>
    <n v="1202.94"/>
    <n v="3"/>
    <n v="0"/>
    <n v="300.73500000000001"/>
  </r>
  <r>
    <n v="3486"/>
    <s v="CA-2013-151169"/>
    <x v="0"/>
    <x v="147"/>
    <d v="2013-10-27T00:00:00"/>
    <s v="Standard Class"/>
    <s v="MY-18295"/>
    <s v="Muhammed Yedwab"/>
    <x v="1"/>
    <x v="0"/>
    <x v="46"/>
    <x v="13"/>
    <x v="284"/>
    <x v="3"/>
    <s v="OFF-BI-10002813"/>
    <x v="1"/>
    <x v="8"/>
    <s v="Avery Reinforcements for Hole-Punch Pages"/>
    <n v="7.92"/>
    <n v="4"/>
    <n v="0"/>
    <n v="3.5640000000000001"/>
  </r>
  <r>
    <n v="3487"/>
    <s v="US-2013-134761"/>
    <x v="0"/>
    <x v="885"/>
    <d v="2013-12-01T00:00:00"/>
    <s v="Same Day"/>
    <s v="DB-13210"/>
    <s v="Dean Braden"/>
    <x v="0"/>
    <x v="0"/>
    <x v="365"/>
    <x v="3"/>
    <x v="447"/>
    <x v="0"/>
    <s v="TEC-PH-10002890"/>
    <x v="2"/>
    <x v="7"/>
    <s v="AT&amp;T 17929 Lendline Telephone"/>
    <n v="36.192"/>
    <n v="1"/>
    <n v="0.2"/>
    <n v="2.7143999999999995"/>
  </r>
  <r>
    <n v="3488"/>
    <s v="CA-2014-120705"/>
    <x v="3"/>
    <x v="528"/>
    <d v="2014-09-12T00:00:00"/>
    <s v="Standard Class"/>
    <s v="MG-17875"/>
    <s v="Michael Grace"/>
    <x v="2"/>
    <x v="0"/>
    <x v="2"/>
    <x v="2"/>
    <x v="2"/>
    <x v="0"/>
    <s v="OFF-ST-10001522"/>
    <x v="1"/>
    <x v="4"/>
    <s v="Gould Plastics 18-Pocket Panel Bin, 34w x 5-1/4d x 20-1/2h"/>
    <n v="147.184"/>
    <n v="2"/>
    <n v="0.2"/>
    <n v="-29.436800000000012"/>
  </r>
  <r>
    <n v="3489"/>
    <s v="CA-2012-157322"/>
    <x v="1"/>
    <x v="740"/>
    <d v="2012-07-06T00:00:00"/>
    <s v="Standard Class"/>
    <s v="RH-19600"/>
    <s v="Rob Haberlin"/>
    <x v="0"/>
    <x v="0"/>
    <x v="366"/>
    <x v="10"/>
    <x v="448"/>
    <x v="2"/>
    <s v="FUR-CH-10004086"/>
    <x v="0"/>
    <x v="1"/>
    <s v="Hon 4070 Series Pagoda Armless Upholstered Stacking Chairs"/>
    <n v="408.42200000000003"/>
    <n v="2"/>
    <n v="0.3"/>
    <n v="-5.8346000000000231"/>
  </r>
  <r>
    <n v="3490"/>
    <s v="CA-2012-157322"/>
    <x v="1"/>
    <x v="740"/>
    <d v="2012-07-06T00:00:00"/>
    <s v="Standard Class"/>
    <s v="RH-19600"/>
    <s v="Rob Haberlin"/>
    <x v="0"/>
    <x v="0"/>
    <x v="366"/>
    <x v="10"/>
    <x v="448"/>
    <x v="2"/>
    <s v="FUR-CH-10003774"/>
    <x v="0"/>
    <x v="1"/>
    <s v="Global Wood Trimmed Manager's Task Chair, Khaki"/>
    <n v="382.11599999999999"/>
    <n v="6"/>
    <n v="0.3"/>
    <n v="-92.799600000000027"/>
  </r>
  <r>
    <n v="3491"/>
    <s v="CA-2012-157322"/>
    <x v="1"/>
    <x v="740"/>
    <d v="2012-07-06T00:00:00"/>
    <s v="Standard Class"/>
    <s v="RH-19600"/>
    <s v="Rob Haberlin"/>
    <x v="0"/>
    <x v="0"/>
    <x v="366"/>
    <x v="10"/>
    <x v="448"/>
    <x v="2"/>
    <s v="OFF-ST-10004507"/>
    <x v="1"/>
    <x v="4"/>
    <s v="Advantus Rolling Storage Box"/>
    <n v="68.599999999999994"/>
    <n v="5"/>
    <n v="0.2"/>
    <n v="6.0024999999999977"/>
  </r>
  <r>
    <n v="3492"/>
    <s v="CA-2012-157322"/>
    <x v="1"/>
    <x v="740"/>
    <d v="2012-07-06T00:00:00"/>
    <s v="Standard Class"/>
    <s v="RH-19600"/>
    <s v="Rob Haberlin"/>
    <x v="0"/>
    <x v="0"/>
    <x v="366"/>
    <x v="10"/>
    <x v="448"/>
    <x v="2"/>
    <s v="OFF-ST-10003208"/>
    <x v="1"/>
    <x v="4"/>
    <s v="Adjustable Depth Letter/Legal Cart"/>
    <n v="435.50400000000002"/>
    <n v="3"/>
    <n v="0.2"/>
    <n v="48.994199999999921"/>
  </r>
  <r>
    <n v="3493"/>
    <s v="CA-2012-157322"/>
    <x v="1"/>
    <x v="740"/>
    <d v="2012-07-06T00:00:00"/>
    <s v="Standard Class"/>
    <s v="RH-19600"/>
    <s v="Rob Haberlin"/>
    <x v="0"/>
    <x v="0"/>
    <x v="366"/>
    <x v="10"/>
    <x v="448"/>
    <x v="2"/>
    <s v="OFF-PA-10000659"/>
    <x v="1"/>
    <x v="10"/>
    <s v="Adams Phone Message Book, Professional, 400 Message Capacity, 5 3/6” x 11”"/>
    <n v="11.168000000000001"/>
    <n v="2"/>
    <n v="0.2"/>
    <n v="3.7692000000000001"/>
  </r>
  <r>
    <n v="3494"/>
    <s v="CA-2014-142034"/>
    <x v="3"/>
    <x v="241"/>
    <d v="2014-09-29T00:00:00"/>
    <s v="Standard Class"/>
    <s v="KB-16240"/>
    <s v="Karen Bern"/>
    <x v="1"/>
    <x v="0"/>
    <x v="367"/>
    <x v="11"/>
    <x v="449"/>
    <x v="2"/>
    <s v="TEC-AC-10002305"/>
    <x v="2"/>
    <x v="11"/>
    <s v="KeyTronic E03601U1 - Keyboard - Beige"/>
    <n v="72"/>
    <n v="4"/>
    <n v="0"/>
    <n v="12.959999999999994"/>
  </r>
  <r>
    <n v="3495"/>
    <s v="CA-2014-142034"/>
    <x v="3"/>
    <x v="241"/>
    <d v="2014-09-29T00:00:00"/>
    <s v="Standard Class"/>
    <s v="KB-16240"/>
    <s v="Karen Bern"/>
    <x v="1"/>
    <x v="0"/>
    <x v="367"/>
    <x v="11"/>
    <x v="449"/>
    <x v="2"/>
    <s v="TEC-AC-10000990"/>
    <x v="2"/>
    <x v="11"/>
    <s v="Imation Bio 2GB USB Flash Drive Imation Corp"/>
    <n v="655.90000000000009"/>
    <n v="5"/>
    <n v="0"/>
    <n v="275.47800000000001"/>
  </r>
  <r>
    <n v="3496"/>
    <s v="CA-2014-142034"/>
    <x v="3"/>
    <x v="241"/>
    <d v="2014-09-29T00:00:00"/>
    <s v="Standard Class"/>
    <s v="KB-16240"/>
    <s v="Karen Bern"/>
    <x v="1"/>
    <x v="0"/>
    <x v="367"/>
    <x v="11"/>
    <x v="449"/>
    <x v="2"/>
    <s v="FUR-CH-10000665"/>
    <x v="0"/>
    <x v="1"/>
    <s v="Global Airflow Leather Mesh Back Chair, Black"/>
    <n v="603.91999999999996"/>
    <n v="4"/>
    <n v="0"/>
    <n v="181.17599999999993"/>
  </r>
  <r>
    <n v="3497"/>
    <s v="CA-2013-107328"/>
    <x v="0"/>
    <x v="590"/>
    <d v="2013-08-16T00:00:00"/>
    <s v="Standard Class"/>
    <s v="CA-12055"/>
    <s v="Cathy Armstrong"/>
    <x v="2"/>
    <x v="0"/>
    <x v="1"/>
    <x v="1"/>
    <x v="1"/>
    <x v="1"/>
    <s v="FUR-TA-10001932"/>
    <x v="0"/>
    <x v="3"/>
    <s v="Chromcraft 48&quot; x 96&quot; Racetrack Double Pedestal Table"/>
    <n v="513.024"/>
    <n v="2"/>
    <n v="0.2"/>
    <n v="12.82559999999998"/>
  </r>
  <r>
    <n v="3498"/>
    <s v="CA-2013-107328"/>
    <x v="0"/>
    <x v="590"/>
    <d v="2013-08-16T00:00:00"/>
    <s v="Standard Class"/>
    <s v="CA-12055"/>
    <s v="Cathy Armstrong"/>
    <x v="2"/>
    <x v="0"/>
    <x v="1"/>
    <x v="1"/>
    <x v="1"/>
    <x v="1"/>
    <s v="OFF-AP-10004487"/>
    <x v="1"/>
    <x v="9"/>
    <s v="Kensington 4 Outlet MasterPiece Compact Power Control Center"/>
    <n v="487.91999999999996"/>
    <n v="6"/>
    <n v="0"/>
    <n v="136.61759999999998"/>
  </r>
  <r>
    <n v="3499"/>
    <s v="CA-2013-107328"/>
    <x v="0"/>
    <x v="590"/>
    <d v="2013-08-16T00:00:00"/>
    <s v="Standard Class"/>
    <s v="CA-12055"/>
    <s v="Cathy Armstrong"/>
    <x v="2"/>
    <x v="0"/>
    <x v="1"/>
    <x v="1"/>
    <x v="1"/>
    <x v="1"/>
    <s v="OFF-BI-10002160"/>
    <x v="1"/>
    <x v="8"/>
    <s v="Acco Hanging Data Binders"/>
    <n v="15.24"/>
    <n v="5"/>
    <n v="0.2"/>
    <n v="5.3339999999999996"/>
  </r>
  <r>
    <n v="3500"/>
    <s v="CA-2013-108616"/>
    <x v="0"/>
    <x v="321"/>
    <d v="2013-10-04T00:00:00"/>
    <s v="Standard Class"/>
    <s v="JK-15730"/>
    <s v="Joe Kamberova"/>
    <x v="0"/>
    <x v="0"/>
    <x v="216"/>
    <x v="19"/>
    <x v="271"/>
    <x v="0"/>
    <s v="TEC-AC-10000420"/>
    <x v="2"/>
    <x v="11"/>
    <s v="Logitech G500s Laser Gaming Mouse with Adjustable Weight Tuning"/>
    <n v="209.96999999999997"/>
    <n v="3"/>
    <n v="0"/>
    <n v="71.389799999999994"/>
  </r>
  <r>
    <n v="3501"/>
    <s v="CA-2013-108616"/>
    <x v="0"/>
    <x v="321"/>
    <d v="2013-10-04T00:00:00"/>
    <s v="Standard Class"/>
    <s v="JK-15730"/>
    <s v="Joe Kamberova"/>
    <x v="0"/>
    <x v="0"/>
    <x v="216"/>
    <x v="19"/>
    <x v="271"/>
    <x v="0"/>
    <s v="OFF-BI-10001989"/>
    <x v="1"/>
    <x v="8"/>
    <s v="Premium Transparent Presentation Covers by GBC"/>
    <n v="62.94"/>
    <n v="3"/>
    <n v="0"/>
    <n v="30.211199999999998"/>
  </r>
  <r>
    <n v="3502"/>
    <s v="CA-2013-108616"/>
    <x v="0"/>
    <x v="321"/>
    <d v="2013-10-04T00:00:00"/>
    <s v="Standard Class"/>
    <s v="JK-15730"/>
    <s v="Joe Kamberova"/>
    <x v="0"/>
    <x v="0"/>
    <x v="216"/>
    <x v="19"/>
    <x v="271"/>
    <x v="0"/>
    <s v="OFF-AR-10001149"/>
    <x v="1"/>
    <x v="6"/>
    <s v="Sanford Colorific Colored Pencils, 12/Box"/>
    <n v="25.919999999999998"/>
    <n v="9"/>
    <n v="0"/>
    <n v="7.7759999999999989"/>
  </r>
  <r>
    <n v="3503"/>
    <s v="CA-2014-125115"/>
    <x v="3"/>
    <x v="318"/>
    <d v="2014-04-11T00:00:00"/>
    <s v="Same Day"/>
    <s v="RD-19930"/>
    <s v="Russell D'Ascenzo"/>
    <x v="0"/>
    <x v="0"/>
    <x v="89"/>
    <x v="5"/>
    <x v="110"/>
    <x v="2"/>
    <s v="OFF-PA-10004101"/>
    <x v="1"/>
    <x v="10"/>
    <s v="Xerox 1894"/>
    <n v="10.368000000000002"/>
    <n v="2"/>
    <n v="0.2"/>
    <n v="3.6288"/>
  </r>
  <r>
    <n v="3504"/>
    <s v="CA-2014-125115"/>
    <x v="3"/>
    <x v="318"/>
    <d v="2014-04-11T00:00:00"/>
    <s v="Same Day"/>
    <s v="RD-19930"/>
    <s v="Russell D'Ascenzo"/>
    <x v="0"/>
    <x v="0"/>
    <x v="89"/>
    <x v="5"/>
    <x v="110"/>
    <x v="2"/>
    <s v="TEC-AC-10001714"/>
    <x v="2"/>
    <x v="11"/>
    <s v="Logitech MX Performance Wireless Mouse"/>
    <n v="95.736000000000004"/>
    <n v="3"/>
    <n v="0.2"/>
    <n v="20.343900000000001"/>
  </r>
  <r>
    <n v="3505"/>
    <s v="CA-2013-150945"/>
    <x v="0"/>
    <x v="122"/>
    <d v="2013-12-21T00:00:00"/>
    <s v="Second Class"/>
    <s v="JK-16120"/>
    <s v="Julie Kriz"/>
    <x v="2"/>
    <x v="0"/>
    <x v="20"/>
    <x v="15"/>
    <x v="29"/>
    <x v="3"/>
    <s v="OFF-ST-10003716"/>
    <x v="1"/>
    <x v="4"/>
    <s v="Tennsco Double-Tier Lockers"/>
    <n v="900.08"/>
    <n v="4"/>
    <n v="0"/>
    <n v="117.0104"/>
  </r>
  <r>
    <n v="3506"/>
    <s v="CA-2011-166863"/>
    <x v="2"/>
    <x v="886"/>
    <d v="2011-06-24T00:00:00"/>
    <s v="Standard Class"/>
    <s v="SC-20020"/>
    <s v="Sam Craven"/>
    <x v="0"/>
    <x v="0"/>
    <x v="243"/>
    <x v="5"/>
    <x v="301"/>
    <x v="2"/>
    <s v="TEC-PH-10000369"/>
    <x v="2"/>
    <x v="7"/>
    <s v="HTC One Mini"/>
    <n v="201.584"/>
    <n v="2"/>
    <n v="0.2"/>
    <n v="20.158400000000015"/>
  </r>
  <r>
    <n v="3507"/>
    <s v="CA-2011-166863"/>
    <x v="2"/>
    <x v="886"/>
    <d v="2011-06-24T00:00:00"/>
    <s v="Standard Class"/>
    <s v="SC-20020"/>
    <s v="Sam Craven"/>
    <x v="0"/>
    <x v="0"/>
    <x v="243"/>
    <x v="5"/>
    <x v="301"/>
    <x v="2"/>
    <s v="OFF-BI-10000756"/>
    <x v="1"/>
    <x v="8"/>
    <s v="Storex DuraTech Recycled Plastic Frosted Binders"/>
    <n v="3.3919999999999995"/>
    <n v="4"/>
    <n v="0.8"/>
    <n v="-5.088000000000001"/>
  </r>
  <r>
    <n v="3508"/>
    <s v="CA-2011-166863"/>
    <x v="2"/>
    <x v="886"/>
    <d v="2011-06-24T00:00:00"/>
    <s v="Standard Class"/>
    <s v="SC-20020"/>
    <s v="Sam Craven"/>
    <x v="0"/>
    <x v="0"/>
    <x v="243"/>
    <x v="5"/>
    <x v="301"/>
    <x v="2"/>
    <s v="FUR-BO-10001608"/>
    <x v="0"/>
    <x v="0"/>
    <s v="Hon Metal Bookcases, Black"/>
    <n v="193.06559999999999"/>
    <n v="4"/>
    <n v="0.32"/>
    <n v="-19.874399999999994"/>
  </r>
  <r>
    <n v="3509"/>
    <s v="CA-2011-166863"/>
    <x v="2"/>
    <x v="886"/>
    <d v="2011-06-24T00:00:00"/>
    <s v="Standard Class"/>
    <s v="SC-20020"/>
    <s v="Sam Craven"/>
    <x v="0"/>
    <x v="0"/>
    <x v="243"/>
    <x v="5"/>
    <x v="301"/>
    <x v="2"/>
    <s v="OFF-PA-10001166"/>
    <x v="1"/>
    <x v="10"/>
    <s v="Xerox 2"/>
    <n v="15.552000000000003"/>
    <n v="3"/>
    <n v="0.2"/>
    <n v="5.4432"/>
  </r>
  <r>
    <n v="3510"/>
    <s v="CA-2011-166863"/>
    <x v="2"/>
    <x v="886"/>
    <d v="2011-06-24T00:00:00"/>
    <s v="Standard Class"/>
    <s v="SC-20020"/>
    <s v="Sam Craven"/>
    <x v="0"/>
    <x v="0"/>
    <x v="243"/>
    <x v="5"/>
    <x v="301"/>
    <x v="2"/>
    <s v="OFF-PA-10000587"/>
    <x v="1"/>
    <x v="10"/>
    <s v="Array Parchment Paper, Assorted Colors"/>
    <n v="11.648000000000001"/>
    <n v="2"/>
    <n v="0.2"/>
    <n v="4.0768000000000004"/>
  </r>
  <r>
    <n v="3511"/>
    <s v="CA-2011-166863"/>
    <x v="2"/>
    <x v="886"/>
    <d v="2011-06-24T00:00:00"/>
    <s v="Standard Class"/>
    <s v="SC-20020"/>
    <s v="Sam Craven"/>
    <x v="0"/>
    <x v="0"/>
    <x v="243"/>
    <x v="5"/>
    <x v="301"/>
    <x v="2"/>
    <s v="TEC-MA-10001972"/>
    <x v="2"/>
    <x v="15"/>
    <s v="Okidata C331dn Printer"/>
    <n v="418.8"/>
    <n v="2"/>
    <n v="0.4"/>
    <n v="-97.71999999999997"/>
  </r>
  <r>
    <n v="3512"/>
    <s v="CA-2011-166863"/>
    <x v="2"/>
    <x v="886"/>
    <d v="2011-06-24T00:00:00"/>
    <s v="Standard Class"/>
    <s v="SC-20020"/>
    <s v="Sam Craven"/>
    <x v="0"/>
    <x v="0"/>
    <x v="243"/>
    <x v="5"/>
    <x v="301"/>
    <x v="2"/>
    <s v="OFF-ST-10004123"/>
    <x v="1"/>
    <x v="4"/>
    <s v="Safco Industrial Wire Shelving System"/>
    <n v="509.48800000000006"/>
    <n v="7"/>
    <n v="0.2"/>
    <n v="-127.37200000000001"/>
  </r>
  <r>
    <n v="3513"/>
    <s v="CA-2014-140326"/>
    <x v="3"/>
    <x v="507"/>
    <d v="2014-09-07T00:00:00"/>
    <s v="First Class"/>
    <s v="HW-14935"/>
    <s v="Helen Wasserman"/>
    <x v="1"/>
    <x v="0"/>
    <x v="22"/>
    <x v="10"/>
    <x v="155"/>
    <x v="2"/>
    <s v="FUR-BO-10000112"/>
    <x v="0"/>
    <x v="0"/>
    <s v="Bush Birmingham Collection Bookcase, Dark Cherry"/>
    <n v="825.17399999999998"/>
    <n v="9"/>
    <n v="0.3"/>
    <n v="-117.88199999999998"/>
  </r>
  <r>
    <n v="3514"/>
    <s v="CA-2014-140326"/>
    <x v="3"/>
    <x v="507"/>
    <d v="2014-09-07T00:00:00"/>
    <s v="First Class"/>
    <s v="HW-14935"/>
    <s v="Helen Wasserman"/>
    <x v="1"/>
    <x v="0"/>
    <x v="22"/>
    <x v="10"/>
    <x v="155"/>
    <x v="2"/>
    <s v="OFF-PA-10004041"/>
    <x v="1"/>
    <x v="10"/>
    <s v="It's Hot Message Books with Stickers, 2 3/4&quot; x 5&quot;"/>
    <n v="17.760000000000002"/>
    <n v="3"/>
    <n v="0.2"/>
    <n v="5.55"/>
  </r>
  <r>
    <n v="3515"/>
    <s v="CA-2014-140326"/>
    <x v="3"/>
    <x v="507"/>
    <d v="2014-09-07T00:00:00"/>
    <s v="First Class"/>
    <s v="HW-14935"/>
    <s v="Helen Wasserman"/>
    <x v="1"/>
    <x v="0"/>
    <x v="22"/>
    <x v="10"/>
    <x v="155"/>
    <x v="2"/>
    <s v="OFF-AR-10001149"/>
    <x v="1"/>
    <x v="6"/>
    <s v="Sanford Colorific Colored Pencils, 12/Box"/>
    <n v="6.911999999999999"/>
    <n v="3"/>
    <n v="0.2"/>
    <n v="0.86399999999999988"/>
  </r>
  <r>
    <n v="3516"/>
    <s v="CA-2013-168536"/>
    <x v="0"/>
    <x v="887"/>
    <d v="2013-12-25T00:00:00"/>
    <s v="Standard Class"/>
    <s v="SC-20800"/>
    <s v="Stuart Calhoun"/>
    <x v="0"/>
    <x v="0"/>
    <x v="25"/>
    <x v="35"/>
    <x v="129"/>
    <x v="0"/>
    <s v="TEC-AC-10002323"/>
    <x v="2"/>
    <x v="11"/>
    <s v="SanDisk Ultra 32 GB MicroSDHC Class 10 Memory Card"/>
    <n v="66.300000000000011"/>
    <n v="3"/>
    <n v="0"/>
    <n v="8.6190000000000033"/>
  </r>
  <r>
    <n v="3517"/>
    <s v="US-2013-113649"/>
    <x v="0"/>
    <x v="888"/>
    <d v="2013-08-13T00:00:00"/>
    <s v="First Class"/>
    <s v="HA-14920"/>
    <s v="Helen Andreada"/>
    <x v="0"/>
    <x v="0"/>
    <x v="115"/>
    <x v="3"/>
    <x v="305"/>
    <x v="0"/>
    <s v="OFF-PA-10000130"/>
    <x v="1"/>
    <x v="10"/>
    <s v="Xerox 199"/>
    <n v="30.816000000000003"/>
    <n v="9"/>
    <n v="0.2"/>
    <n v="9.6299999999999955"/>
  </r>
  <r>
    <n v="3518"/>
    <s v="US-2013-113649"/>
    <x v="0"/>
    <x v="888"/>
    <d v="2013-08-13T00:00:00"/>
    <s v="First Class"/>
    <s v="HA-14920"/>
    <s v="Helen Andreada"/>
    <x v="0"/>
    <x v="0"/>
    <x v="115"/>
    <x v="3"/>
    <x v="305"/>
    <x v="0"/>
    <s v="TEC-PH-10002350"/>
    <x v="2"/>
    <x v="7"/>
    <s v="Apple EarPods with Remote and Mic"/>
    <n v="44.783999999999999"/>
    <n v="2"/>
    <n v="0.2"/>
    <n v="4.4783999999999988"/>
  </r>
  <r>
    <n v="3519"/>
    <s v="US-2013-113649"/>
    <x v="0"/>
    <x v="888"/>
    <d v="2013-08-13T00:00:00"/>
    <s v="First Class"/>
    <s v="HA-14920"/>
    <s v="Helen Andreada"/>
    <x v="0"/>
    <x v="0"/>
    <x v="115"/>
    <x v="3"/>
    <x v="305"/>
    <x v="0"/>
    <s v="OFF-AP-10002518"/>
    <x v="1"/>
    <x v="9"/>
    <s v="Kensington 7 Outlet MasterPiece Power Center"/>
    <n v="569.53599999999994"/>
    <n v="4"/>
    <n v="0.2"/>
    <n v="64.072799999999944"/>
  </r>
  <r>
    <n v="3520"/>
    <s v="CA-2012-124975"/>
    <x v="1"/>
    <x v="137"/>
    <d v="2012-06-25T00:00:00"/>
    <s v="First Class"/>
    <s v="MG-17875"/>
    <s v="Michael Grace"/>
    <x v="2"/>
    <x v="0"/>
    <x v="34"/>
    <x v="10"/>
    <x v="173"/>
    <x v="2"/>
    <s v="FUR-TA-10002645"/>
    <x v="0"/>
    <x v="3"/>
    <s v="Hon Rectangular Conference Tables"/>
    <n v="796.42500000000007"/>
    <n v="7"/>
    <n v="0.5"/>
    <n v="-525.6405000000002"/>
  </r>
  <r>
    <n v="3521"/>
    <s v="CA-2012-168767"/>
    <x v="1"/>
    <x v="889"/>
    <d v="2012-04-15T00:00:00"/>
    <s v="Standard Class"/>
    <s v="DM-12955"/>
    <s v="Dario Medina"/>
    <x v="1"/>
    <x v="0"/>
    <x v="301"/>
    <x v="1"/>
    <x v="378"/>
    <x v="1"/>
    <s v="OFF-BI-10000773"/>
    <x v="1"/>
    <x v="8"/>
    <s v="Insertable Tab Post Binder Dividers"/>
    <n v="12.832000000000001"/>
    <n v="2"/>
    <n v="0.2"/>
    <n v="4.3307999999999982"/>
  </r>
  <r>
    <n v="3522"/>
    <s v="CA-2013-114482"/>
    <x v="0"/>
    <x v="831"/>
    <d v="2013-11-26T00:00:00"/>
    <s v="Second Class"/>
    <s v="DM-13345"/>
    <s v="Denise Monton"/>
    <x v="1"/>
    <x v="0"/>
    <x v="96"/>
    <x v="23"/>
    <x v="193"/>
    <x v="2"/>
    <s v="OFF-PA-10003845"/>
    <x v="1"/>
    <x v="10"/>
    <s v="Xerox 1987"/>
    <n v="40.46"/>
    <n v="7"/>
    <n v="0"/>
    <n v="19.825400000000002"/>
  </r>
  <r>
    <n v="3523"/>
    <s v="CA-2013-114482"/>
    <x v="0"/>
    <x v="831"/>
    <d v="2013-11-26T00:00:00"/>
    <s v="Second Class"/>
    <s v="DM-13345"/>
    <s v="Denise Monton"/>
    <x v="1"/>
    <x v="0"/>
    <x v="96"/>
    <x v="23"/>
    <x v="193"/>
    <x v="2"/>
    <s v="TEC-PH-10001580"/>
    <x v="2"/>
    <x v="7"/>
    <s v="Logitech Mobile Speakerphone P710e - speaker phone"/>
    <n v="404.93999999999994"/>
    <n v="3"/>
    <n v="0"/>
    <n v="109.33379999999998"/>
  </r>
  <r>
    <n v="3524"/>
    <s v="CA-2013-137673"/>
    <x v="0"/>
    <x v="64"/>
    <d v="2013-09-11T00:00:00"/>
    <s v="Standard Class"/>
    <s v="ML-17395"/>
    <s v="Marina Lichtenstein"/>
    <x v="1"/>
    <x v="0"/>
    <x v="70"/>
    <x v="1"/>
    <x v="188"/>
    <x v="1"/>
    <s v="TEC-AC-10002345"/>
    <x v="2"/>
    <x v="11"/>
    <s v="HP Standard 104 key PS/2 Keyboard"/>
    <n v="116"/>
    <n v="8"/>
    <n v="0"/>
    <n v="29"/>
  </r>
  <r>
    <n v="3525"/>
    <s v="CA-2013-132731"/>
    <x v="0"/>
    <x v="390"/>
    <d v="2013-11-29T00:00:00"/>
    <s v="Standard Class"/>
    <s v="GA-14515"/>
    <s v="George Ashbrook"/>
    <x v="0"/>
    <x v="0"/>
    <x v="61"/>
    <x v="5"/>
    <x v="176"/>
    <x v="2"/>
    <s v="TEC-PH-10004120"/>
    <x v="2"/>
    <x v="7"/>
    <s v="AT&amp;T 1080 Phone"/>
    <n v="657.55200000000013"/>
    <n v="6"/>
    <n v="0.2"/>
    <n v="49.316399999999987"/>
  </r>
  <r>
    <n v="3526"/>
    <s v="CA-2014-148922"/>
    <x v="3"/>
    <x v="389"/>
    <d v="2014-12-16T00:00:00"/>
    <s v="Second Class"/>
    <s v="SU-20665"/>
    <s v="Stephanie Ulpright"/>
    <x v="2"/>
    <x v="0"/>
    <x v="25"/>
    <x v="35"/>
    <x v="129"/>
    <x v="0"/>
    <s v="TEC-AC-10001838"/>
    <x v="2"/>
    <x v="11"/>
    <s v="Razer Tiamat Over Ear 7.1 Surround Sound PC Gaming Headset"/>
    <n v="599.97"/>
    <n v="3"/>
    <n v="0"/>
    <n v="257.98710000000005"/>
  </r>
  <r>
    <n v="3527"/>
    <s v="CA-2014-148922"/>
    <x v="3"/>
    <x v="389"/>
    <d v="2014-12-16T00:00:00"/>
    <s v="Second Class"/>
    <s v="SU-20665"/>
    <s v="Stephanie Ulpright"/>
    <x v="2"/>
    <x v="0"/>
    <x v="25"/>
    <x v="35"/>
    <x v="129"/>
    <x v="0"/>
    <s v="TEC-PH-10000148"/>
    <x v="2"/>
    <x v="7"/>
    <s v="Cyber Acoustics AC-202b Speech Recognition Stereo Headset"/>
    <n v="38.97"/>
    <n v="3"/>
    <n v="0"/>
    <n v="0.77940000000000076"/>
  </r>
  <r>
    <n v="3528"/>
    <s v="CA-2014-148922"/>
    <x v="3"/>
    <x v="389"/>
    <d v="2014-12-16T00:00:00"/>
    <s v="Second Class"/>
    <s v="SU-20665"/>
    <s v="Stephanie Ulpright"/>
    <x v="2"/>
    <x v="0"/>
    <x v="25"/>
    <x v="35"/>
    <x v="129"/>
    <x v="0"/>
    <s v="OFF-BI-10003476"/>
    <x v="1"/>
    <x v="8"/>
    <s v="Avery Metallic Poly Binders"/>
    <n v="45.84"/>
    <n v="8"/>
    <n v="0"/>
    <n v="22.0032"/>
  </r>
  <r>
    <n v="3529"/>
    <s v="CA-2013-130680"/>
    <x v="0"/>
    <x v="890"/>
    <d v="2013-06-30T00:00:00"/>
    <s v="Standard Class"/>
    <s v="BD-11320"/>
    <s v="Bill Donatelli"/>
    <x v="0"/>
    <x v="0"/>
    <x v="70"/>
    <x v="1"/>
    <x v="142"/>
    <x v="1"/>
    <s v="TEC-PH-10004833"/>
    <x v="2"/>
    <x v="7"/>
    <s v="Macally Suction Cup Mount"/>
    <n v="38.24"/>
    <n v="4"/>
    <n v="0.2"/>
    <n v="-9.56"/>
  </r>
  <r>
    <n v="3530"/>
    <s v="CA-2012-141145"/>
    <x v="1"/>
    <x v="14"/>
    <d v="2012-09-23T00:00:00"/>
    <s v="Standard Class"/>
    <s v="DB-13405"/>
    <s v="Denny Blanton"/>
    <x v="0"/>
    <x v="0"/>
    <x v="333"/>
    <x v="2"/>
    <x v="414"/>
    <x v="0"/>
    <s v="TEC-AC-10001465"/>
    <x v="2"/>
    <x v="11"/>
    <s v="SanDisk Cruzer 64 GB USB Flash Drive"/>
    <n v="87.168000000000006"/>
    <n v="3"/>
    <n v="0.2"/>
    <n v="10.895999999999987"/>
  </r>
  <r>
    <n v="3531"/>
    <s v="US-2013-152835"/>
    <x v="0"/>
    <x v="288"/>
    <d v="2013-05-24T00:00:00"/>
    <s v="Standard Class"/>
    <s v="RP-19855"/>
    <s v="Roy Phan"/>
    <x v="1"/>
    <x v="0"/>
    <x v="240"/>
    <x v="14"/>
    <x v="376"/>
    <x v="2"/>
    <s v="OFF-AR-10003056"/>
    <x v="1"/>
    <x v="6"/>
    <s v="Newell 341"/>
    <n v="21.400000000000002"/>
    <n v="5"/>
    <n v="0"/>
    <n v="6.2059999999999977"/>
  </r>
  <r>
    <n v="3532"/>
    <s v="CA-2013-155565"/>
    <x v="0"/>
    <x v="316"/>
    <d v="2013-05-29T00:00:00"/>
    <s v="Same Day"/>
    <s v="EH-13765"/>
    <s v="Edward Hooks"/>
    <x v="1"/>
    <x v="0"/>
    <x v="20"/>
    <x v="15"/>
    <x v="45"/>
    <x v="3"/>
    <s v="OFF-SU-10001218"/>
    <x v="1"/>
    <x v="14"/>
    <s v="Fiskars Softgrip Scissors"/>
    <n v="54.900000000000006"/>
    <n v="5"/>
    <n v="0"/>
    <n v="15.372000000000003"/>
  </r>
  <r>
    <n v="3533"/>
    <s v="CA-2011-110849"/>
    <x v="2"/>
    <x v="891"/>
    <d v="2011-04-23T00:00:00"/>
    <s v="Standard Class"/>
    <s v="JL-15835"/>
    <s v="John Lee"/>
    <x v="0"/>
    <x v="0"/>
    <x v="1"/>
    <x v="1"/>
    <x v="13"/>
    <x v="1"/>
    <s v="TEC-MA-10002859"/>
    <x v="2"/>
    <x v="15"/>
    <s v="Ativa MDM8000 8-Sheet Micro-Cut Shredder"/>
    <n v="287.96800000000002"/>
    <n v="4"/>
    <n v="0.2"/>
    <n v="97.189199999999985"/>
  </r>
  <r>
    <n v="3534"/>
    <s v="CA-2011-110849"/>
    <x v="2"/>
    <x v="891"/>
    <d v="2011-04-23T00:00:00"/>
    <s v="Standard Class"/>
    <s v="JL-15835"/>
    <s v="John Lee"/>
    <x v="0"/>
    <x v="0"/>
    <x v="1"/>
    <x v="1"/>
    <x v="13"/>
    <x v="1"/>
    <s v="OFF-AR-10002375"/>
    <x v="1"/>
    <x v="6"/>
    <s v="Newell 351"/>
    <n v="13.12"/>
    <n v="4"/>
    <n v="0"/>
    <n v="3.8047999999999984"/>
  </r>
  <r>
    <n v="3535"/>
    <s v="CA-2011-110849"/>
    <x v="2"/>
    <x v="891"/>
    <d v="2011-04-23T00:00:00"/>
    <s v="Standard Class"/>
    <s v="JL-15835"/>
    <s v="John Lee"/>
    <x v="0"/>
    <x v="0"/>
    <x v="1"/>
    <x v="1"/>
    <x v="13"/>
    <x v="1"/>
    <s v="OFF-AR-10000657"/>
    <x v="1"/>
    <x v="6"/>
    <s v="Binney &amp; Smith inkTank Desk Highlighter, Chisel Tip, Yellow, 12/Box"/>
    <n v="10.75"/>
    <n v="5"/>
    <n v="0"/>
    <n v="3.547499999999999"/>
  </r>
  <r>
    <n v="3536"/>
    <s v="CA-2011-110849"/>
    <x v="2"/>
    <x v="891"/>
    <d v="2011-04-23T00:00:00"/>
    <s v="Standard Class"/>
    <s v="JL-15835"/>
    <s v="John Lee"/>
    <x v="0"/>
    <x v="0"/>
    <x v="1"/>
    <x v="1"/>
    <x v="13"/>
    <x v="1"/>
    <s v="OFF-FA-10000134"/>
    <x v="1"/>
    <x v="13"/>
    <s v="Advantus Push Pins, Aluminum Head"/>
    <n v="11.62"/>
    <n v="2"/>
    <n v="0"/>
    <n v="3.6021999999999998"/>
  </r>
  <r>
    <n v="3537"/>
    <s v="CA-2013-145842"/>
    <x v="0"/>
    <x v="26"/>
    <d v="2013-06-21T00:00:00"/>
    <s v="Second Class"/>
    <s v="FM-14380"/>
    <s v="Fred McMath"/>
    <x v="0"/>
    <x v="0"/>
    <x v="20"/>
    <x v="15"/>
    <x v="23"/>
    <x v="3"/>
    <s v="OFF-ST-10000419"/>
    <x v="1"/>
    <x v="4"/>
    <s v="Rogers Jumbo File, Granite"/>
    <n v="40.74"/>
    <n v="3"/>
    <n v="0"/>
    <n v="0.4073999999999991"/>
  </r>
  <r>
    <n v="3538"/>
    <s v="CA-2011-158771"/>
    <x v="2"/>
    <x v="309"/>
    <d v="2011-05-09T00:00:00"/>
    <s v="Same Day"/>
    <s v="SB-20290"/>
    <s v="Sean Braxton"/>
    <x v="1"/>
    <x v="0"/>
    <x v="0"/>
    <x v="0"/>
    <x v="0"/>
    <x v="0"/>
    <s v="OFF-ST-10000107"/>
    <x v="1"/>
    <x v="4"/>
    <s v="Fellowes Super Stor/Drawer"/>
    <n v="83.25"/>
    <n v="3"/>
    <n v="0"/>
    <n v="14.984999999999992"/>
  </r>
  <r>
    <n v="3539"/>
    <s v="CA-2011-158771"/>
    <x v="2"/>
    <x v="309"/>
    <d v="2011-05-09T00:00:00"/>
    <s v="Same Day"/>
    <s v="SB-20290"/>
    <s v="Sean Braxton"/>
    <x v="1"/>
    <x v="0"/>
    <x v="0"/>
    <x v="0"/>
    <x v="0"/>
    <x v="0"/>
    <s v="OFF-LA-10001641"/>
    <x v="1"/>
    <x v="2"/>
    <s v="Avery 518"/>
    <n v="9.4499999999999993"/>
    <n v="3"/>
    <n v="0"/>
    <n v="4.5359999999999996"/>
  </r>
  <r>
    <n v="3540"/>
    <s v="CA-2011-158771"/>
    <x v="2"/>
    <x v="309"/>
    <d v="2011-05-09T00:00:00"/>
    <s v="Same Day"/>
    <s v="SB-20290"/>
    <s v="Sean Braxton"/>
    <x v="1"/>
    <x v="0"/>
    <x v="0"/>
    <x v="0"/>
    <x v="0"/>
    <x v="0"/>
    <s v="OFF-LA-10003121"/>
    <x v="1"/>
    <x v="2"/>
    <s v="Avery 506"/>
    <n v="20.65"/>
    <n v="5"/>
    <n v="0"/>
    <n v="9.4989999999999988"/>
  </r>
  <r>
    <n v="3541"/>
    <s v="CA-2011-158771"/>
    <x v="2"/>
    <x v="309"/>
    <d v="2011-05-09T00:00:00"/>
    <s v="Same Day"/>
    <s v="SB-20290"/>
    <s v="Sean Braxton"/>
    <x v="1"/>
    <x v="0"/>
    <x v="0"/>
    <x v="0"/>
    <x v="0"/>
    <x v="0"/>
    <s v="OFF-PA-10002689"/>
    <x v="1"/>
    <x v="10"/>
    <s v="Weyerhaeuser First Choice Laser/Copy Paper (20Lb. and 88 Bright)"/>
    <n v="45.36"/>
    <n v="7"/>
    <n v="0"/>
    <n v="21.772800000000004"/>
  </r>
  <r>
    <n v="3542"/>
    <s v="CA-2013-157511"/>
    <x v="0"/>
    <x v="31"/>
    <d v="2013-09-21T00:00:00"/>
    <s v="First Class"/>
    <s v="SV-20365"/>
    <s v="Seth Vernon"/>
    <x v="0"/>
    <x v="0"/>
    <x v="38"/>
    <x v="24"/>
    <x v="47"/>
    <x v="3"/>
    <s v="FUR-FU-10002107"/>
    <x v="0"/>
    <x v="5"/>
    <s v="Eldon Pizzaz Desk Accessories"/>
    <n v="5.3520000000000003"/>
    <n v="3"/>
    <n v="0.2"/>
    <n v="1.6055999999999999"/>
  </r>
  <r>
    <n v="3543"/>
    <s v="CA-2013-157511"/>
    <x v="0"/>
    <x v="31"/>
    <d v="2013-09-21T00:00:00"/>
    <s v="First Class"/>
    <s v="SV-20365"/>
    <s v="Seth Vernon"/>
    <x v="0"/>
    <x v="0"/>
    <x v="38"/>
    <x v="24"/>
    <x v="47"/>
    <x v="3"/>
    <s v="FUR-CH-10002647"/>
    <x v="0"/>
    <x v="1"/>
    <s v="Situations Contoured Folding Chairs, 4/Set"/>
    <n v="99.372"/>
    <n v="2"/>
    <n v="0.3"/>
    <n v="-7.0979999999999919"/>
  </r>
  <r>
    <n v="3544"/>
    <s v="CA-2013-157511"/>
    <x v="0"/>
    <x v="31"/>
    <d v="2013-09-21T00:00:00"/>
    <s v="First Class"/>
    <s v="SV-20365"/>
    <s v="Seth Vernon"/>
    <x v="0"/>
    <x v="0"/>
    <x v="38"/>
    <x v="24"/>
    <x v="47"/>
    <x v="3"/>
    <s v="OFF-AR-10002257"/>
    <x v="1"/>
    <x v="6"/>
    <s v="Eldon Spacemaker Box, Quick-Snap Lid, Clear"/>
    <n v="2.6720000000000002"/>
    <n v="1"/>
    <n v="0.2"/>
    <n v="0.36739999999999962"/>
  </r>
  <r>
    <n v="3545"/>
    <s v="CA-2014-121216"/>
    <x v="3"/>
    <x v="331"/>
    <d v="2014-12-26T00:00:00"/>
    <s v="Second Class"/>
    <s v="MM-17920"/>
    <s v="Michael Moore"/>
    <x v="0"/>
    <x v="0"/>
    <x v="284"/>
    <x v="5"/>
    <x v="356"/>
    <x v="2"/>
    <s v="OFF-PA-10004519"/>
    <x v="1"/>
    <x v="10"/>
    <s v="Spiral Phone Message Books with Labels by Adams"/>
    <n v="28.672000000000004"/>
    <n v="8"/>
    <n v="0.2"/>
    <n v="10.393600000000001"/>
  </r>
  <r>
    <n v="3546"/>
    <s v="CA-2014-121216"/>
    <x v="3"/>
    <x v="331"/>
    <d v="2014-12-26T00:00:00"/>
    <s v="Second Class"/>
    <s v="MM-17920"/>
    <s v="Michael Moore"/>
    <x v="0"/>
    <x v="0"/>
    <x v="284"/>
    <x v="5"/>
    <x v="356"/>
    <x v="2"/>
    <s v="OFF-AP-10001947"/>
    <x v="1"/>
    <x v="9"/>
    <s v="Acco 6 Outlet Guardian Premium Plus Surge Suppressor"/>
    <n v="29.311999999999994"/>
    <n v="8"/>
    <n v="0.8"/>
    <n v="-74.74560000000001"/>
  </r>
  <r>
    <n v="3547"/>
    <s v="CA-2014-155292"/>
    <x v="3"/>
    <x v="505"/>
    <d v="2014-11-02T00:00:00"/>
    <s v="First Class"/>
    <s v="RD-19810"/>
    <s v="Ross DeVincentis"/>
    <x v="2"/>
    <x v="0"/>
    <x v="102"/>
    <x v="0"/>
    <x v="126"/>
    <x v="0"/>
    <s v="OFF-ST-10004963"/>
    <x v="1"/>
    <x v="4"/>
    <s v="Eldon Gobal File Keepers"/>
    <n v="105.98"/>
    <n v="7"/>
    <n v="0"/>
    <n v="4.2391999999999932"/>
  </r>
  <r>
    <n v="3548"/>
    <s v="CA-2014-155292"/>
    <x v="3"/>
    <x v="505"/>
    <d v="2014-11-02T00:00:00"/>
    <s v="First Class"/>
    <s v="RD-19810"/>
    <s v="Ross DeVincentis"/>
    <x v="2"/>
    <x v="0"/>
    <x v="102"/>
    <x v="0"/>
    <x v="126"/>
    <x v="0"/>
    <s v="OFF-SU-10002573"/>
    <x v="1"/>
    <x v="14"/>
    <s v="Acme 10&quot; Easy Grip Assistive Scissors"/>
    <n v="35.06"/>
    <n v="2"/>
    <n v="0"/>
    <n v="10.517999999999997"/>
  </r>
  <r>
    <n v="3549"/>
    <s v="CA-2014-155292"/>
    <x v="3"/>
    <x v="505"/>
    <d v="2014-11-02T00:00:00"/>
    <s v="First Class"/>
    <s v="RD-19810"/>
    <s v="Ross DeVincentis"/>
    <x v="2"/>
    <x v="0"/>
    <x v="102"/>
    <x v="0"/>
    <x v="126"/>
    <x v="0"/>
    <s v="FUR-CH-10000553"/>
    <x v="0"/>
    <x v="1"/>
    <s v="Metal Folding Chairs, Beige, 4/Carton"/>
    <n v="33.94"/>
    <n v="1"/>
    <n v="0"/>
    <n v="9.1637999999999984"/>
  </r>
  <r>
    <n v="3550"/>
    <s v="CA-2014-155292"/>
    <x v="3"/>
    <x v="505"/>
    <d v="2014-11-02T00:00:00"/>
    <s v="First Class"/>
    <s v="RD-19810"/>
    <s v="Ross DeVincentis"/>
    <x v="2"/>
    <x v="0"/>
    <x v="102"/>
    <x v="0"/>
    <x v="126"/>
    <x v="0"/>
    <s v="OFF-LA-10001982"/>
    <x v="1"/>
    <x v="2"/>
    <s v="Smead Alpha-Z Color-Coded Name Labels First Letter Starter Set"/>
    <n v="30"/>
    <n v="8"/>
    <n v="0"/>
    <n v="14.399999999999999"/>
  </r>
  <r>
    <n v="3551"/>
    <s v="CA-2013-152555"/>
    <x v="0"/>
    <x v="892"/>
    <d v="2013-04-03T00:00:00"/>
    <s v="Second Class"/>
    <s v="ME-17320"/>
    <s v="Maria Etezadi"/>
    <x v="2"/>
    <x v="0"/>
    <x v="22"/>
    <x v="10"/>
    <x v="155"/>
    <x v="2"/>
    <s v="OFF-PA-10001295"/>
    <x v="1"/>
    <x v="10"/>
    <s v="Computer Printout Paper with Letter-Trim Perforations"/>
    <n v="45.527999999999999"/>
    <n v="3"/>
    <n v="0.2"/>
    <n v="15.934799999999997"/>
  </r>
  <r>
    <n v="3552"/>
    <s v="CA-2013-152555"/>
    <x v="0"/>
    <x v="892"/>
    <d v="2013-04-03T00:00:00"/>
    <s v="Second Class"/>
    <s v="ME-17320"/>
    <s v="Maria Etezadi"/>
    <x v="2"/>
    <x v="0"/>
    <x v="22"/>
    <x v="10"/>
    <x v="155"/>
    <x v="2"/>
    <s v="FUR-CH-10002965"/>
    <x v="0"/>
    <x v="1"/>
    <s v="Global Leather Highback Executive Chair with Pneumatic Height Adjustment, Black"/>
    <n v="844.11599999999987"/>
    <n v="6"/>
    <n v="0.3"/>
    <n v="-36.176400000000001"/>
  </r>
  <r>
    <n v="3553"/>
    <s v="CA-2013-152555"/>
    <x v="0"/>
    <x v="892"/>
    <d v="2013-04-03T00:00:00"/>
    <s v="Second Class"/>
    <s v="ME-17320"/>
    <s v="Maria Etezadi"/>
    <x v="2"/>
    <x v="0"/>
    <x v="22"/>
    <x v="10"/>
    <x v="155"/>
    <x v="2"/>
    <s v="TEC-PH-10001254"/>
    <x v="2"/>
    <x v="7"/>
    <s v="Jabra BIZ 2300 Duo QD Duo Corded Headset"/>
    <n v="812.73599999999999"/>
    <n v="8"/>
    <n v="0.2"/>
    <n v="60.955199999999962"/>
  </r>
  <r>
    <n v="3554"/>
    <s v="CA-2014-107832"/>
    <x v="3"/>
    <x v="51"/>
    <d v="2014-11-27T00:00:00"/>
    <s v="Second Class"/>
    <s v="FH-14275"/>
    <s v="Frank Hawley"/>
    <x v="1"/>
    <x v="0"/>
    <x v="10"/>
    <x v="9"/>
    <x v="74"/>
    <x v="3"/>
    <s v="OFF-BI-10001658"/>
    <x v="1"/>
    <x v="8"/>
    <s v="GBC Standard Therm-A-Bind Covers"/>
    <n v="7.4760000000000018"/>
    <n v="1"/>
    <n v="0.7"/>
    <n v="-5.9807999999999986"/>
  </r>
  <r>
    <n v="3555"/>
    <s v="CA-2011-120838"/>
    <x v="2"/>
    <x v="893"/>
    <d v="2011-03-26T00:00:00"/>
    <s v="Second Class"/>
    <s v="PO-18865"/>
    <s v="Patrick O'Donnell"/>
    <x v="0"/>
    <x v="0"/>
    <x v="1"/>
    <x v="1"/>
    <x v="1"/>
    <x v="1"/>
    <s v="OFF-ST-10000585"/>
    <x v="1"/>
    <x v="4"/>
    <s v="Economy Rollaway Files"/>
    <n v="330.4"/>
    <n v="2"/>
    <n v="0"/>
    <n v="85.903999999999996"/>
  </r>
  <r>
    <n v="3556"/>
    <s v="CA-2011-120838"/>
    <x v="2"/>
    <x v="893"/>
    <d v="2011-03-26T00:00:00"/>
    <s v="Second Class"/>
    <s v="PO-18865"/>
    <s v="Patrick O'Donnell"/>
    <x v="0"/>
    <x v="0"/>
    <x v="1"/>
    <x v="1"/>
    <x v="1"/>
    <x v="1"/>
    <s v="TEC-PH-10003484"/>
    <x v="2"/>
    <x v="7"/>
    <s v="Ooma Telo VoIP Home Phone System"/>
    <n v="604.75199999999995"/>
    <n v="6"/>
    <n v="0.2"/>
    <n v="37.797000000000025"/>
  </r>
  <r>
    <n v="3557"/>
    <s v="CA-2014-118542"/>
    <x v="3"/>
    <x v="96"/>
    <d v="2014-12-06T00:00:00"/>
    <s v="Standard Class"/>
    <s v="CC-12550"/>
    <s v="Clay Cheatham"/>
    <x v="0"/>
    <x v="0"/>
    <x v="1"/>
    <x v="1"/>
    <x v="141"/>
    <x v="1"/>
    <s v="OFF-PA-10004735"/>
    <x v="1"/>
    <x v="10"/>
    <s v="Xerox 1905"/>
    <n v="45.36"/>
    <n v="7"/>
    <n v="0"/>
    <n v="21.772800000000004"/>
  </r>
  <r>
    <n v="3558"/>
    <s v="CA-2014-118542"/>
    <x v="3"/>
    <x v="96"/>
    <d v="2014-12-06T00:00:00"/>
    <s v="Standard Class"/>
    <s v="CC-12550"/>
    <s v="Clay Cheatham"/>
    <x v="0"/>
    <x v="0"/>
    <x v="1"/>
    <x v="1"/>
    <x v="141"/>
    <x v="1"/>
    <s v="OFF-BI-10003429"/>
    <x v="1"/>
    <x v="8"/>
    <s v="Cardinal HOLDit! Binder Insert Strips,Extra Strips"/>
    <n v="10.128"/>
    <n v="2"/>
    <n v="0.2"/>
    <n v="3.6714000000000002"/>
  </r>
  <r>
    <n v="3559"/>
    <s v="CA-2014-152737"/>
    <x v="3"/>
    <x v="659"/>
    <d v="2014-11-13T00:00:00"/>
    <s v="Standard Class"/>
    <s v="TS-21505"/>
    <s v="Tony Sayre"/>
    <x v="0"/>
    <x v="0"/>
    <x v="8"/>
    <x v="1"/>
    <x v="34"/>
    <x v="1"/>
    <s v="OFF-BI-10002982"/>
    <x v="1"/>
    <x v="8"/>
    <s v="Avery Self-Adhesive Photo Pockets for Polaroid Photos"/>
    <n v="21.792000000000002"/>
    <n v="4"/>
    <n v="0.2"/>
    <n v="7.6271999999999984"/>
  </r>
  <r>
    <n v="3560"/>
    <s v="CA-2014-152737"/>
    <x v="3"/>
    <x v="659"/>
    <d v="2014-11-13T00:00:00"/>
    <s v="Standard Class"/>
    <s v="TS-21505"/>
    <s v="Tony Sayre"/>
    <x v="0"/>
    <x v="0"/>
    <x v="8"/>
    <x v="1"/>
    <x v="34"/>
    <x v="1"/>
    <s v="TEC-AC-10004975"/>
    <x v="2"/>
    <x v="11"/>
    <s v="Plantronics Audio 995 Wireless Stereo Headset"/>
    <n v="439.8"/>
    <n v="4"/>
    <n v="0"/>
    <n v="145.13400000000001"/>
  </r>
  <r>
    <n v="3561"/>
    <s v="CA-2014-109757"/>
    <x v="3"/>
    <x v="507"/>
    <d v="2014-09-10T00:00:00"/>
    <s v="Second Class"/>
    <s v="MD-17350"/>
    <s v="Maribeth Dona"/>
    <x v="0"/>
    <x v="0"/>
    <x v="59"/>
    <x v="24"/>
    <x v="75"/>
    <x v="3"/>
    <s v="OFF-AR-10002335"/>
    <x v="1"/>
    <x v="6"/>
    <s v="DIXON Oriole Pencils"/>
    <n v="8.2560000000000002"/>
    <n v="4"/>
    <n v="0.2"/>
    <n v="0.61920000000000019"/>
  </r>
  <r>
    <n v="3562"/>
    <s v="CA-2014-109757"/>
    <x v="3"/>
    <x v="507"/>
    <d v="2014-09-10T00:00:00"/>
    <s v="Second Class"/>
    <s v="MD-17350"/>
    <s v="Maribeth Dona"/>
    <x v="0"/>
    <x v="0"/>
    <x v="59"/>
    <x v="24"/>
    <x v="75"/>
    <x v="3"/>
    <s v="OFF-BI-10004001"/>
    <x v="1"/>
    <x v="8"/>
    <s v="GBC Recycled VeloBinder Covers"/>
    <n v="25.560000000000002"/>
    <n v="5"/>
    <n v="0.7"/>
    <n v="-20.448"/>
  </r>
  <r>
    <n v="3563"/>
    <s v="CA-2014-109757"/>
    <x v="3"/>
    <x v="507"/>
    <d v="2014-09-10T00:00:00"/>
    <s v="Second Class"/>
    <s v="MD-17350"/>
    <s v="Maribeth Dona"/>
    <x v="0"/>
    <x v="0"/>
    <x v="59"/>
    <x v="24"/>
    <x v="75"/>
    <x v="3"/>
    <s v="OFF-BI-10001634"/>
    <x v="1"/>
    <x v="8"/>
    <s v="Wilson Jones Active Use Binders"/>
    <n v="4.3680000000000012"/>
    <n v="2"/>
    <n v="0.7"/>
    <n v="-3.0575999999999999"/>
  </r>
  <r>
    <n v="3564"/>
    <s v="CA-2014-109757"/>
    <x v="3"/>
    <x v="507"/>
    <d v="2014-09-10T00:00:00"/>
    <s v="Second Class"/>
    <s v="MD-17350"/>
    <s v="Maribeth Dona"/>
    <x v="0"/>
    <x v="0"/>
    <x v="59"/>
    <x v="24"/>
    <x v="75"/>
    <x v="3"/>
    <s v="OFF-PA-10000007"/>
    <x v="1"/>
    <x v="10"/>
    <s v="Telephone Message Books with Fax/Mobile Section, 4 1/4&quot; x 6&quot;"/>
    <n v="11.520000000000001"/>
    <n v="4"/>
    <n v="0.2"/>
    <n v="3.7439999999999993"/>
  </r>
  <r>
    <n v="3565"/>
    <s v="CA-2013-130029"/>
    <x v="0"/>
    <x v="894"/>
    <d v="2013-07-07T00:00:00"/>
    <s v="First Class"/>
    <s v="GT-14755"/>
    <s v="Guy Thornton"/>
    <x v="0"/>
    <x v="0"/>
    <x v="1"/>
    <x v="1"/>
    <x v="13"/>
    <x v="1"/>
    <s v="OFF-PA-10000552"/>
    <x v="1"/>
    <x v="10"/>
    <s v="Xerox 200"/>
    <n v="12.96"/>
    <n v="2"/>
    <n v="0"/>
    <n v="6.2208000000000006"/>
  </r>
  <r>
    <n v="3566"/>
    <s v="CA-2013-130029"/>
    <x v="0"/>
    <x v="894"/>
    <d v="2013-07-07T00:00:00"/>
    <s v="First Class"/>
    <s v="GT-14755"/>
    <s v="Guy Thornton"/>
    <x v="0"/>
    <x v="0"/>
    <x v="1"/>
    <x v="1"/>
    <x v="13"/>
    <x v="1"/>
    <s v="OFF-FA-10001135"/>
    <x v="1"/>
    <x v="13"/>
    <s v="Brites Rubber Bands, 1 1/2 oz. Box"/>
    <n v="3.96"/>
    <n v="2"/>
    <n v="0"/>
    <n v="7.9200000000000159E-2"/>
  </r>
  <r>
    <n v="3567"/>
    <s v="CA-2014-103877"/>
    <x v="3"/>
    <x v="210"/>
    <d v="2014-09-15T00:00:00"/>
    <s v="Standard Class"/>
    <s v="RD-19660"/>
    <s v="Robert Dilbeck"/>
    <x v="2"/>
    <x v="0"/>
    <x v="44"/>
    <x v="25"/>
    <x v="53"/>
    <x v="2"/>
    <s v="OFF-BI-10003650"/>
    <x v="1"/>
    <x v="8"/>
    <s v="GBC DocuBind 300 Electric Binding Machine"/>
    <n v="1577.94"/>
    <n v="3"/>
    <n v="0"/>
    <n v="757.41120000000001"/>
  </r>
  <r>
    <n v="3568"/>
    <s v="CA-2013-137176"/>
    <x v="0"/>
    <x v="369"/>
    <d v="2013-09-15T00:00:00"/>
    <s v="Second Class"/>
    <s v="DB-12910"/>
    <s v="Daniel Byrd"/>
    <x v="2"/>
    <x v="0"/>
    <x v="61"/>
    <x v="5"/>
    <x v="77"/>
    <x v="2"/>
    <s v="FUR-FU-10003832"/>
    <x v="0"/>
    <x v="5"/>
    <s v="Eldon Expressions Punched Metal &amp; Wood Desk Accessories, Black &amp; Cherry"/>
    <n v="15.008000000000003"/>
    <n v="4"/>
    <n v="0.6"/>
    <n v="-12.006399999999999"/>
  </r>
  <r>
    <n v="3569"/>
    <s v="CA-2014-168109"/>
    <x v="3"/>
    <x v="445"/>
    <d v="2014-07-04T00:00:00"/>
    <s v="Same Day"/>
    <s v="JK-15640"/>
    <s v="Jim Kriz"/>
    <x v="2"/>
    <x v="0"/>
    <x v="4"/>
    <x v="4"/>
    <x v="59"/>
    <x v="1"/>
    <s v="TEC-AC-10003628"/>
    <x v="2"/>
    <x v="11"/>
    <s v="Logitech 910-002974 M325 Wireless Mouse for Web Scrolling"/>
    <n v="59.98"/>
    <n v="2"/>
    <n v="0"/>
    <n v="26.391200000000005"/>
  </r>
  <r>
    <n v="3570"/>
    <s v="CA-2014-168109"/>
    <x v="3"/>
    <x v="445"/>
    <d v="2014-07-04T00:00:00"/>
    <s v="Same Day"/>
    <s v="JK-15640"/>
    <s v="Jim Kriz"/>
    <x v="2"/>
    <x v="0"/>
    <x v="4"/>
    <x v="4"/>
    <x v="59"/>
    <x v="1"/>
    <s v="TEC-MA-10001148"/>
    <x v="2"/>
    <x v="15"/>
    <s v="Okidata MB491 Multifunction Printer"/>
    <n v="2395.2000000000003"/>
    <n v="6"/>
    <n v="0.2"/>
    <n v="209.58000000000004"/>
  </r>
  <r>
    <n v="3571"/>
    <s v="CA-2014-168109"/>
    <x v="3"/>
    <x v="445"/>
    <d v="2014-07-04T00:00:00"/>
    <s v="Same Day"/>
    <s v="JK-15640"/>
    <s v="Jim Kriz"/>
    <x v="2"/>
    <x v="0"/>
    <x v="4"/>
    <x v="4"/>
    <x v="59"/>
    <x v="1"/>
    <s v="TEC-AC-10002049"/>
    <x v="2"/>
    <x v="11"/>
    <s v="Plantronics Savi W720 Multi-Device Wireless Headset System"/>
    <n v="1687.8"/>
    <n v="4"/>
    <n v="0"/>
    <n v="742.63200000000006"/>
  </r>
  <r>
    <n v="3572"/>
    <s v="CA-2014-168109"/>
    <x v="3"/>
    <x v="445"/>
    <d v="2014-07-04T00:00:00"/>
    <s v="Same Day"/>
    <s v="JK-15640"/>
    <s v="Jim Kriz"/>
    <x v="2"/>
    <x v="0"/>
    <x v="4"/>
    <x v="4"/>
    <x v="59"/>
    <x v="1"/>
    <s v="TEC-PH-10000702"/>
    <x v="2"/>
    <x v="7"/>
    <s v="Square Credit Card Reader, 4 1/2&quot; x 4 1/2&quot; x 1&quot;, White"/>
    <n v="7.9920000000000009"/>
    <n v="1"/>
    <n v="0.2"/>
    <n v="2.6972999999999994"/>
  </r>
  <r>
    <n v="3573"/>
    <s v="US-2014-126081"/>
    <x v="3"/>
    <x v="222"/>
    <d v="2014-07-05T00:00:00"/>
    <s v="Standard Class"/>
    <s v="FC-14335"/>
    <s v="Fred Chung"/>
    <x v="1"/>
    <x v="0"/>
    <x v="279"/>
    <x v="5"/>
    <x v="350"/>
    <x v="2"/>
    <s v="OFF-PA-10003953"/>
    <x v="1"/>
    <x v="10"/>
    <s v="Xerox 218"/>
    <n v="5.1840000000000011"/>
    <n v="1"/>
    <n v="0.2"/>
    <n v="1.8144"/>
  </r>
  <r>
    <n v="3574"/>
    <s v="CA-2014-117023"/>
    <x v="3"/>
    <x v="783"/>
    <d v="2014-08-13T00:00:00"/>
    <s v="Standard Class"/>
    <s v="JW-15955"/>
    <s v="Joni Wasserman"/>
    <x v="0"/>
    <x v="0"/>
    <x v="85"/>
    <x v="15"/>
    <x v="254"/>
    <x v="3"/>
    <s v="OFF-AR-10003602"/>
    <x v="1"/>
    <x v="6"/>
    <s v="Quartet Omega Colored Chalk, 12/Pack"/>
    <n v="11.68"/>
    <n v="2"/>
    <n v="0"/>
    <n v="5.4895999999999994"/>
  </r>
  <r>
    <n v="3575"/>
    <s v="CA-2014-117023"/>
    <x v="3"/>
    <x v="783"/>
    <d v="2014-08-13T00:00:00"/>
    <s v="Standard Class"/>
    <s v="JW-15955"/>
    <s v="Joni Wasserman"/>
    <x v="0"/>
    <x v="0"/>
    <x v="85"/>
    <x v="15"/>
    <x v="254"/>
    <x v="3"/>
    <s v="OFF-AR-10004062"/>
    <x v="1"/>
    <x v="6"/>
    <s v="Staples"/>
    <n v="104.80000000000001"/>
    <n v="10"/>
    <n v="0"/>
    <n v="26.200000000000003"/>
  </r>
  <r>
    <n v="3576"/>
    <s v="CA-2012-143532"/>
    <x v="1"/>
    <x v="531"/>
    <d v="2012-03-24T00:00:00"/>
    <s v="Standard Class"/>
    <s v="DC-12850"/>
    <s v="Dan Campbell"/>
    <x v="0"/>
    <x v="0"/>
    <x v="368"/>
    <x v="2"/>
    <x v="450"/>
    <x v="0"/>
    <s v="OFF-PA-10001560"/>
    <x v="1"/>
    <x v="10"/>
    <s v="Adams Telephone Message Books, 5 1/4” x 11”"/>
    <n v="14.496000000000002"/>
    <n v="3"/>
    <n v="0.2"/>
    <n v="4.8924000000000003"/>
  </r>
  <r>
    <n v="3577"/>
    <s v="CA-2013-103163"/>
    <x v="0"/>
    <x v="843"/>
    <d v="2013-06-12T00:00:00"/>
    <s v="Standard Class"/>
    <s v="FM-14290"/>
    <s v="Frank Merwin"/>
    <x v="2"/>
    <x v="0"/>
    <x v="329"/>
    <x v="1"/>
    <x v="409"/>
    <x v="1"/>
    <s v="OFF-BI-10003305"/>
    <x v="1"/>
    <x v="8"/>
    <s v="Avery Hanging File Binders"/>
    <n v="4.7840000000000007"/>
    <n v="1"/>
    <n v="0.2"/>
    <n v="1.5547999999999997"/>
  </r>
  <r>
    <n v="3578"/>
    <s v="CA-2013-103163"/>
    <x v="0"/>
    <x v="843"/>
    <d v="2013-06-12T00:00:00"/>
    <s v="Standard Class"/>
    <s v="FM-14290"/>
    <s v="Frank Merwin"/>
    <x v="2"/>
    <x v="0"/>
    <x v="329"/>
    <x v="1"/>
    <x v="409"/>
    <x v="1"/>
    <s v="OFF-PA-10004000"/>
    <x v="1"/>
    <x v="10"/>
    <s v="While You Were Out Pads, 50 per Pad, 4 x 5 1/4, Green Cycle"/>
    <n v="4.7300000000000004"/>
    <n v="1"/>
    <n v="0"/>
    <n v="2.3177000000000003"/>
  </r>
  <r>
    <n v="3579"/>
    <s v="CA-2013-104157"/>
    <x v="0"/>
    <x v="197"/>
    <d v="2013-07-30T00:00:00"/>
    <s v="Standard Class"/>
    <s v="MT-17815"/>
    <s v="Meg Tillman"/>
    <x v="0"/>
    <x v="0"/>
    <x v="25"/>
    <x v="35"/>
    <x v="129"/>
    <x v="0"/>
    <s v="OFF-ST-10000321"/>
    <x v="1"/>
    <x v="4"/>
    <s v="Akro Stacking Bins"/>
    <n v="7.89"/>
    <n v="1"/>
    <n v="0"/>
    <n v="0.31559999999999899"/>
  </r>
  <r>
    <n v="3580"/>
    <s v="CA-2013-104157"/>
    <x v="0"/>
    <x v="197"/>
    <d v="2013-07-30T00:00:00"/>
    <s v="Standard Class"/>
    <s v="MT-17815"/>
    <s v="Meg Tillman"/>
    <x v="0"/>
    <x v="0"/>
    <x v="25"/>
    <x v="35"/>
    <x v="129"/>
    <x v="0"/>
    <s v="OFF-PA-10004665"/>
    <x v="1"/>
    <x v="10"/>
    <s v="Advantus Motivational Note Cards"/>
    <n v="65.5"/>
    <n v="5"/>
    <n v="0"/>
    <n v="32.094999999999999"/>
  </r>
  <r>
    <n v="3581"/>
    <s v="CA-2013-104157"/>
    <x v="0"/>
    <x v="197"/>
    <d v="2013-07-30T00:00:00"/>
    <s v="Standard Class"/>
    <s v="MT-17815"/>
    <s v="Meg Tillman"/>
    <x v="0"/>
    <x v="0"/>
    <x v="25"/>
    <x v="35"/>
    <x v="129"/>
    <x v="0"/>
    <s v="FUR-TA-10004915"/>
    <x v="0"/>
    <x v="3"/>
    <s v="Office Impressions End Table, 20-1/2&quot;H x 24&quot;W x 20&quot;D"/>
    <n v="2430.08"/>
    <n v="8"/>
    <n v="0"/>
    <n v="388.81280000000015"/>
  </r>
  <r>
    <n v="3582"/>
    <s v="CA-2014-117807"/>
    <x v="3"/>
    <x v="172"/>
    <d v="2014-10-08T00:00:00"/>
    <s v="Standard Class"/>
    <s v="DK-13090"/>
    <s v="Dave Kipp"/>
    <x v="0"/>
    <x v="0"/>
    <x v="9"/>
    <x v="8"/>
    <x v="10"/>
    <x v="2"/>
    <s v="OFF-PA-10000994"/>
    <x v="1"/>
    <x v="10"/>
    <s v="Xerox 1915"/>
    <n v="104.85"/>
    <n v="1"/>
    <n v="0"/>
    <n v="50.327999999999996"/>
  </r>
  <r>
    <n v="3583"/>
    <s v="CA-2012-121650"/>
    <x v="1"/>
    <x v="895"/>
    <d v="2012-12-16T00:00:00"/>
    <s v="Standard Class"/>
    <s v="KD-16495"/>
    <s v="Keith Dawkins"/>
    <x v="1"/>
    <x v="0"/>
    <x v="25"/>
    <x v="12"/>
    <x v="30"/>
    <x v="2"/>
    <s v="OFF-AR-10001149"/>
    <x v="1"/>
    <x v="6"/>
    <s v="Avery Hi-Liter Comfort Grip Fluorescent Highlighter, Yellow Ink"/>
    <n v="3.9"/>
    <n v="2"/>
    <n v="0"/>
    <n v="1.5209999999999999"/>
  </r>
  <r>
    <n v="3584"/>
    <s v="CA-2012-121650"/>
    <x v="1"/>
    <x v="895"/>
    <d v="2012-12-16T00:00:00"/>
    <s v="Standard Class"/>
    <s v="KD-16495"/>
    <s v="Keith Dawkins"/>
    <x v="1"/>
    <x v="0"/>
    <x v="25"/>
    <x v="12"/>
    <x v="30"/>
    <x v="2"/>
    <s v="FUR-TA-10003569"/>
    <x v="0"/>
    <x v="3"/>
    <s v="Bretford CR8500 Series Meeting Room Furniture"/>
    <n v="801.96"/>
    <n v="2"/>
    <n v="0"/>
    <n v="200.49"/>
  </r>
  <r>
    <n v="3585"/>
    <s v="CA-2012-121650"/>
    <x v="1"/>
    <x v="895"/>
    <d v="2012-12-16T00:00:00"/>
    <s v="Standard Class"/>
    <s v="KD-16495"/>
    <s v="Keith Dawkins"/>
    <x v="1"/>
    <x v="0"/>
    <x v="25"/>
    <x v="12"/>
    <x v="30"/>
    <x v="2"/>
    <s v="FUR-CH-10004289"/>
    <x v="0"/>
    <x v="1"/>
    <s v="Global Super Steno Chair"/>
    <n v="191.96"/>
    <n v="2"/>
    <n v="0"/>
    <n v="32.633199999999988"/>
  </r>
  <r>
    <n v="3586"/>
    <s v="CA-2012-121650"/>
    <x v="1"/>
    <x v="895"/>
    <d v="2012-12-16T00:00:00"/>
    <s v="Standard Class"/>
    <s v="KD-16495"/>
    <s v="Keith Dawkins"/>
    <x v="1"/>
    <x v="0"/>
    <x v="25"/>
    <x v="12"/>
    <x v="30"/>
    <x v="2"/>
    <s v="OFF-LA-10001045"/>
    <x v="1"/>
    <x v="2"/>
    <s v="Permanent Self-Adhesive File Folder Labels for Typewriters by Universal"/>
    <n v="2.61"/>
    <n v="1"/>
    <n v="0"/>
    <n v="1.2005999999999999"/>
  </r>
  <r>
    <n v="3587"/>
    <s v="CA-2014-161823"/>
    <x v="3"/>
    <x v="213"/>
    <d v="2014-09-09T00:00:00"/>
    <s v="Standard Class"/>
    <s v="AG-10300"/>
    <s v="Aleksandra Gannaway"/>
    <x v="1"/>
    <x v="0"/>
    <x v="8"/>
    <x v="1"/>
    <x v="34"/>
    <x v="1"/>
    <s v="OFF-AR-10002053"/>
    <x v="1"/>
    <x v="6"/>
    <s v="Premium Writing Pencils, Soft, #2 by Central Association for the Blind"/>
    <n v="5.96"/>
    <n v="2"/>
    <n v="0"/>
    <n v="1.6688000000000001"/>
  </r>
  <r>
    <n v="3588"/>
    <s v="CA-2014-121839"/>
    <x v="3"/>
    <x v="241"/>
    <d v="2014-09-29T00:00:00"/>
    <s v="Standard Class"/>
    <s v="MH-18115"/>
    <s v="Mick Hernandez"/>
    <x v="2"/>
    <x v="0"/>
    <x v="152"/>
    <x v="24"/>
    <x v="402"/>
    <x v="3"/>
    <s v="TEC-PH-10002885"/>
    <x v="2"/>
    <x v="7"/>
    <s v="Apple iPhone 5"/>
    <n v="1169.694"/>
    <n v="3"/>
    <n v="0.4"/>
    <n v="-253.43369999999993"/>
  </r>
  <r>
    <n v="3589"/>
    <s v="CA-2014-158729"/>
    <x v="3"/>
    <x v="484"/>
    <d v="2014-12-22T00:00:00"/>
    <s v="First Class"/>
    <s v="AC-10450"/>
    <s v="Amy Cox"/>
    <x v="0"/>
    <x v="0"/>
    <x v="240"/>
    <x v="28"/>
    <x v="298"/>
    <x v="0"/>
    <s v="OFF-SU-10002881"/>
    <x v="1"/>
    <x v="14"/>
    <s v="Martin Yale Chadless Opener Electric Letter Opener"/>
    <n v="1665.62"/>
    <n v="2"/>
    <n v="0"/>
    <n v="33.312400000000025"/>
  </r>
  <r>
    <n v="3590"/>
    <s v="CA-2014-146535"/>
    <x v="3"/>
    <x v="221"/>
    <d v="2014-12-01T00:00:00"/>
    <s v="Standard Class"/>
    <s v="FM-14290"/>
    <s v="Frank Merwin"/>
    <x v="2"/>
    <x v="0"/>
    <x v="102"/>
    <x v="0"/>
    <x v="126"/>
    <x v="0"/>
    <s v="OFF-BI-10000546"/>
    <x v="1"/>
    <x v="8"/>
    <s v="Avery Durable Binders"/>
    <n v="2.88"/>
    <n v="1"/>
    <n v="0"/>
    <n v="1.4112"/>
  </r>
  <r>
    <n v="3591"/>
    <s v="CA-2014-146535"/>
    <x v="3"/>
    <x v="221"/>
    <d v="2014-12-01T00:00:00"/>
    <s v="Standard Class"/>
    <s v="FM-14290"/>
    <s v="Frank Merwin"/>
    <x v="2"/>
    <x v="0"/>
    <x v="102"/>
    <x v="0"/>
    <x v="126"/>
    <x v="0"/>
    <s v="OFF-ST-10001526"/>
    <x v="1"/>
    <x v="4"/>
    <s v="Iceberg Mobile Mega Data/Printer Cart "/>
    <n v="1443.96"/>
    <n v="12"/>
    <n v="0"/>
    <n v="375.42959999999994"/>
  </r>
  <r>
    <n v="3592"/>
    <s v="CA-2011-154186"/>
    <x v="2"/>
    <x v="736"/>
    <d v="2011-12-15T00:00:00"/>
    <s v="Second Class"/>
    <s v="RA-19285"/>
    <s v="Ralph Arnett"/>
    <x v="0"/>
    <x v="0"/>
    <x v="12"/>
    <x v="5"/>
    <x v="32"/>
    <x v="2"/>
    <s v="OFF-SU-10001574"/>
    <x v="1"/>
    <x v="14"/>
    <s v="Acme Value Line Scissors"/>
    <n v="2.92"/>
    <n v="1"/>
    <n v="0.2"/>
    <n v="0.36499999999999977"/>
  </r>
  <r>
    <n v="3593"/>
    <s v="CA-2013-108434"/>
    <x v="0"/>
    <x v="5"/>
    <d v="2013-12-08T00:00:00"/>
    <s v="Second Class"/>
    <s v="JG-15160"/>
    <s v="James Galang"/>
    <x v="0"/>
    <x v="0"/>
    <x v="20"/>
    <x v="15"/>
    <x v="23"/>
    <x v="3"/>
    <s v="OFF-ST-10002615"/>
    <x v="1"/>
    <x v="4"/>
    <s v="Dual Level, Single-Width Filing Carts"/>
    <n v="465.18"/>
    <n v="3"/>
    <n v="0"/>
    <n v="120.94680000000001"/>
  </r>
  <r>
    <n v="3594"/>
    <s v="CA-2013-164154"/>
    <x v="0"/>
    <x v="108"/>
    <d v="2013-09-18T00:00:00"/>
    <s v="Standard Class"/>
    <s v="NZ-18565"/>
    <s v="Nick Zandusky"/>
    <x v="2"/>
    <x v="0"/>
    <x v="167"/>
    <x v="24"/>
    <x v="213"/>
    <x v="3"/>
    <s v="OFF-BI-10001658"/>
    <x v="1"/>
    <x v="8"/>
    <s v="GBC Standard Therm-A-Bind Covers"/>
    <n v="22.428000000000004"/>
    <n v="3"/>
    <n v="0.7"/>
    <n v="-17.942399999999992"/>
  </r>
  <r>
    <n v="3595"/>
    <s v="CA-2013-164154"/>
    <x v="0"/>
    <x v="108"/>
    <d v="2013-09-18T00:00:00"/>
    <s v="Standard Class"/>
    <s v="NZ-18565"/>
    <s v="Nick Zandusky"/>
    <x v="2"/>
    <x v="0"/>
    <x v="167"/>
    <x v="24"/>
    <x v="213"/>
    <x v="3"/>
    <s v="OFF-ST-10002562"/>
    <x v="1"/>
    <x v="4"/>
    <s v="Staples"/>
    <n v="37.52000000000001"/>
    <n v="5"/>
    <n v="0.2"/>
    <n v="3.7519999999999989"/>
  </r>
  <r>
    <n v="3596"/>
    <s v="CA-2014-148012"/>
    <x v="3"/>
    <x v="34"/>
    <d v="2014-12-16T00:00:00"/>
    <s v="Standard Class"/>
    <s v="KM-16225"/>
    <s v="Kalyca Meade"/>
    <x v="1"/>
    <x v="0"/>
    <x v="10"/>
    <x v="9"/>
    <x v="105"/>
    <x v="3"/>
    <s v="OFF-AR-10004757"/>
    <x v="1"/>
    <x v="6"/>
    <s v="Crayola Colored Pencils"/>
    <n v="2.6240000000000001"/>
    <n v="1"/>
    <n v="0.2"/>
    <n v="0.42639999999999978"/>
  </r>
  <r>
    <n v="3597"/>
    <s v="CA-2011-102869"/>
    <x v="2"/>
    <x v="340"/>
    <d v="2011-09-14T00:00:00"/>
    <s v="Second Class"/>
    <s v="LC-17140"/>
    <s v="Logan Currie"/>
    <x v="0"/>
    <x v="0"/>
    <x v="10"/>
    <x v="9"/>
    <x v="11"/>
    <x v="3"/>
    <s v="OFF-PA-10000788"/>
    <x v="1"/>
    <x v="10"/>
    <s v="Xerox 210"/>
    <n v="15.552000000000003"/>
    <n v="3"/>
    <n v="0.2"/>
    <n v="5.4432"/>
  </r>
  <r>
    <n v="3598"/>
    <s v="CA-2011-102869"/>
    <x v="2"/>
    <x v="340"/>
    <d v="2011-09-14T00:00:00"/>
    <s v="Second Class"/>
    <s v="LC-17140"/>
    <s v="Logan Currie"/>
    <x v="0"/>
    <x v="0"/>
    <x v="10"/>
    <x v="9"/>
    <x v="11"/>
    <x v="3"/>
    <s v="TEC-AC-10002134"/>
    <x v="2"/>
    <x v="11"/>
    <s v="Rosewill 107 Normal Keys USB Wired Standard Keyboard"/>
    <n v="64.704000000000008"/>
    <n v="6"/>
    <n v="0.2"/>
    <n v="-4.852800000000002"/>
  </r>
  <r>
    <n v="3599"/>
    <s v="CA-2011-102869"/>
    <x v="2"/>
    <x v="340"/>
    <d v="2011-09-14T00:00:00"/>
    <s v="Second Class"/>
    <s v="LC-17140"/>
    <s v="Logan Currie"/>
    <x v="0"/>
    <x v="0"/>
    <x v="10"/>
    <x v="9"/>
    <x v="11"/>
    <x v="3"/>
    <s v="FUR-FU-10002456"/>
    <x v="0"/>
    <x v="5"/>
    <s v="Master Caster Door Stop, Large Neon Orange"/>
    <n v="17.472000000000001"/>
    <n v="3"/>
    <n v="0.2"/>
    <n v="5.023200000000001"/>
  </r>
  <r>
    <n v="3600"/>
    <s v="CA-2011-102869"/>
    <x v="2"/>
    <x v="340"/>
    <d v="2011-09-14T00:00:00"/>
    <s v="Second Class"/>
    <s v="LC-17140"/>
    <s v="Logan Currie"/>
    <x v="0"/>
    <x v="0"/>
    <x v="10"/>
    <x v="9"/>
    <x v="11"/>
    <x v="3"/>
    <s v="TEC-PH-10002549"/>
    <x v="2"/>
    <x v="7"/>
    <s v="Polycom SoundPoint IP 450 VoIP phone"/>
    <n v="135.51599999999999"/>
    <n v="1"/>
    <n v="0.4"/>
    <n v="-31.620400000000004"/>
  </r>
  <r>
    <n v="3601"/>
    <s v="CA-2014-138310"/>
    <x v="3"/>
    <x v="335"/>
    <d v="2014-07-01T00:00:00"/>
    <s v="Standard Class"/>
    <s v="NP-18700"/>
    <s v="Nora Preis"/>
    <x v="0"/>
    <x v="0"/>
    <x v="60"/>
    <x v="22"/>
    <x v="76"/>
    <x v="1"/>
    <s v="TEC-AC-10001990"/>
    <x v="2"/>
    <x v="11"/>
    <s v="Kensington Orbit Wireless Mobile Trackball for PC and Mac"/>
    <n v="431.92800000000005"/>
    <n v="9"/>
    <n v="0.2"/>
    <n v="64.789199999999951"/>
  </r>
  <r>
    <n v="3602"/>
    <s v="CA-2011-159835"/>
    <x v="2"/>
    <x v="664"/>
    <d v="2011-11-24T00:00:00"/>
    <s v="Standard Class"/>
    <s v="RB-19330"/>
    <s v="Randy Bradley"/>
    <x v="0"/>
    <x v="0"/>
    <x v="10"/>
    <x v="9"/>
    <x v="105"/>
    <x v="3"/>
    <s v="OFF-PA-10002137"/>
    <x v="1"/>
    <x v="10"/>
    <s v="Southworth 100% Résumé Paper, 24lb."/>
    <n v="12.448"/>
    <n v="2"/>
    <n v="0.2"/>
    <n v="3.8899999999999988"/>
  </r>
  <r>
    <n v="3603"/>
    <s v="CA-2011-159835"/>
    <x v="2"/>
    <x v="664"/>
    <d v="2011-11-24T00:00:00"/>
    <s v="Standard Class"/>
    <s v="RB-19330"/>
    <s v="Randy Bradley"/>
    <x v="0"/>
    <x v="0"/>
    <x v="10"/>
    <x v="9"/>
    <x v="105"/>
    <x v="3"/>
    <s v="FUR-CH-10004997"/>
    <x v="0"/>
    <x v="1"/>
    <s v="Hon Every-Day Series Multi-Task Chairs"/>
    <n v="657.93"/>
    <n v="5"/>
    <n v="0.3"/>
    <n v="-93.989999999999952"/>
  </r>
  <r>
    <n v="3604"/>
    <s v="CA-2014-112956"/>
    <x v="3"/>
    <x v="170"/>
    <d v="2014-08-28T00:00:00"/>
    <s v="Standard Class"/>
    <s v="TH-21550"/>
    <s v="Tracy Hopkins"/>
    <x v="2"/>
    <x v="0"/>
    <x v="29"/>
    <x v="39"/>
    <x v="209"/>
    <x v="3"/>
    <s v="OFF-PA-10000357"/>
    <x v="1"/>
    <x v="10"/>
    <s v="Xerox 1888"/>
    <n v="277.39999999999998"/>
    <n v="5"/>
    <n v="0"/>
    <n v="133.15199999999999"/>
  </r>
  <r>
    <n v="3605"/>
    <s v="CA-2014-112956"/>
    <x v="3"/>
    <x v="170"/>
    <d v="2014-08-28T00:00:00"/>
    <s v="Standard Class"/>
    <s v="TH-21550"/>
    <s v="Tracy Hopkins"/>
    <x v="2"/>
    <x v="0"/>
    <x v="29"/>
    <x v="39"/>
    <x v="209"/>
    <x v="3"/>
    <s v="FUR-FU-10003976"/>
    <x v="0"/>
    <x v="5"/>
    <s v="DAX Executive Solid Wood Document Frame, Desktop or Hang, Mahogany, 5 x 7"/>
    <n v="25.16"/>
    <n v="2"/>
    <n v="0"/>
    <n v="8.5543999999999976"/>
  </r>
  <r>
    <n v="3606"/>
    <s v="CA-2014-112956"/>
    <x v="3"/>
    <x v="170"/>
    <d v="2014-08-28T00:00:00"/>
    <s v="Standard Class"/>
    <s v="TH-21550"/>
    <s v="Tracy Hopkins"/>
    <x v="2"/>
    <x v="0"/>
    <x v="29"/>
    <x v="39"/>
    <x v="209"/>
    <x v="3"/>
    <s v="FUR-FU-10004960"/>
    <x v="0"/>
    <x v="5"/>
    <s v="Seth Thomas 12&quot; Clock w/ Goldtone Case"/>
    <n v="91.92"/>
    <n v="4"/>
    <n v="0"/>
    <n v="31.252800000000001"/>
  </r>
  <r>
    <n v="3607"/>
    <s v="CA-2013-119683"/>
    <x v="0"/>
    <x v="299"/>
    <d v="2013-03-17T00:00:00"/>
    <s v="Second Class"/>
    <s v="CK-12595"/>
    <s v="Clytie Kelty"/>
    <x v="0"/>
    <x v="0"/>
    <x v="20"/>
    <x v="15"/>
    <x v="23"/>
    <x v="3"/>
    <s v="OFF-EN-10001099"/>
    <x v="1"/>
    <x v="12"/>
    <s v="Staples"/>
    <n v="29.339999999999996"/>
    <n v="3"/>
    <n v="0"/>
    <n v="13.496399999999998"/>
  </r>
  <r>
    <n v="3608"/>
    <s v="CA-2011-163559"/>
    <x v="2"/>
    <x v="865"/>
    <d v="2011-09-28T00:00:00"/>
    <s v="Second Class"/>
    <s v="ST-20530"/>
    <s v="Shui Tom"/>
    <x v="0"/>
    <x v="0"/>
    <x v="20"/>
    <x v="15"/>
    <x v="45"/>
    <x v="3"/>
    <s v="OFF-BI-10002026"/>
    <x v="1"/>
    <x v="8"/>
    <s v="Avery Arch Ring Binders"/>
    <n v="139.44"/>
    <n v="3"/>
    <n v="0.2"/>
    <n v="47.060999999999993"/>
  </r>
  <r>
    <n v="3609"/>
    <s v="CA-2011-140228"/>
    <x v="2"/>
    <x v="582"/>
    <d v="2011-05-03T00:00:00"/>
    <s v="Standard Class"/>
    <s v="GB-14530"/>
    <s v="George Bell"/>
    <x v="1"/>
    <x v="0"/>
    <x v="46"/>
    <x v="24"/>
    <x v="55"/>
    <x v="3"/>
    <s v="OFF-LA-10001613"/>
    <x v="1"/>
    <x v="2"/>
    <s v="Avery File Folder Labels"/>
    <n v="6.911999999999999"/>
    <n v="3"/>
    <n v="0.2"/>
    <n v="2.5056000000000003"/>
  </r>
  <r>
    <n v="3610"/>
    <s v="CA-2011-140228"/>
    <x v="2"/>
    <x v="582"/>
    <d v="2011-05-03T00:00:00"/>
    <s v="Standard Class"/>
    <s v="GB-14530"/>
    <s v="George Bell"/>
    <x v="1"/>
    <x v="0"/>
    <x v="46"/>
    <x v="24"/>
    <x v="55"/>
    <x v="3"/>
    <s v="OFF-ST-10002214"/>
    <x v="1"/>
    <x v="4"/>
    <s v="X-Rack File for Hanging Folders"/>
    <n v="27.096"/>
    <n v="3"/>
    <n v="0.2"/>
    <n v="2.0321999999999987"/>
  </r>
  <r>
    <n v="3611"/>
    <s v="CA-2011-140228"/>
    <x v="2"/>
    <x v="582"/>
    <d v="2011-05-03T00:00:00"/>
    <s v="Standard Class"/>
    <s v="GB-14530"/>
    <s v="George Bell"/>
    <x v="1"/>
    <x v="0"/>
    <x v="46"/>
    <x v="24"/>
    <x v="55"/>
    <x v="3"/>
    <s v="OFF-ST-10001128"/>
    <x v="1"/>
    <x v="4"/>
    <s v="Carina Mini System Audio Rack, Model AR050B"/>
    <n v="177.56800000000001"/>
    <n v="2"/>
    <n v="0.2"/>
    <n v="-37.733199999999989"/>
  </r>
  <r>
    <n v="3612"/>
    <s v="US-2013-131674"/>
    <x v="0"/>
    <x v="896"/>
    <d v="2013-12-02T00:00:00"/>
    <s v="Second Class"/>
    <s v="NC-18535"/>
    <s v="Nick Crebassa"/>
    <x v="1"/>
    <x v="0"/>
    <x v="61"/>
    <x v="5"/>
    <x v="162"/>
    <x v="2"/>
    <s v="TEC-AC-10004864"/>
    <x v="2"/>
    <x v="11"/>
    <s v="Memorex Micro Travel Drive 32 GB"/>
    <n v="58.415999999999997"/>
    <n v="2"/>
    <n v="0.2"/>
    <n v="16.794600000000003"/>
  </r>
  <r>
    <n v="3613"/>
    <s v="CA-2012-110093"/>
    <x v="1"/>
    <x v="155"/>
    <d v="2012-12-08T00:00:00"/>
    <s v="Standard Class"/>
    <s v="AB-10255"/>
    <s v="Alejandro Ballentine"/>
    <x v="2"/>
    <x v="0"/>
    <x v="10"/>
    <x v="9"/>
    <x v="63"/>
    <x v="3"/>
    <s v="OFF-PA-10000174"/>
    <x v="1"/>
    <x v="10"/>
    <s v="Message Book, Wirebound, Four 5 1/2&quot; X 4&quot; Forms/Pg., 200 Dupl. Sets/Book"/>
    <n v="16.448"/>
    <n v="2"/>
    <n v="0.2"/>
    <n v="5.5511999999999979"/>
  </r>
  <r>
    <n v="3614"/>
    <s v="CA-2012-110093"/>
    <x v="1"/>
    <x v="155"/>
    <d v="2012-12-08T00:00:00"/>
    <s v="Standard Class"/>
    <s v="AB-10255"/>
    <s v="Alejandro Ballentine"/>
    <x v="2"/>
    <x v="0"/>
    <x v="10"/>
    <x v="9"/>
    <x v="63"/>
    <x v="3"/>
    <s v="TEC-AC-10000171"/>
    <x v="2"/>
    <x v="11"/>
    <s v="Verbatim 25 GB 6x Blu-ray Single Layer Recordable Disc, 25/Pack"/>
    <n v="36.783999999999999"/>
    <n v="2"/>
    <n v="0.2"/>
    <n v="10.5754"/>
  </r>
  <r>
    <n v="3615"/>
    <s v="CA-2014-112529"/>
    <x v="3"/>
    <x v="123"/>
    <d v="2014-11-22T00:00:00"/>
    <s v="First Class"/>
    <s v="SC-20770"/>
    <s v="Stewart Carmichael"/>
    <x v="1"/>
    <x v="0"/>
    <x v="52"/>
    <x v="5"/>
    <x v="65"/>
    <x v="2"/>
    <s v="FUR-TA-10002622"/>
    <x v="0"/>
    <x v="3"/>
    <s v="Bush Andora Conference Table, Maple/Graphite Gray Finish"/>
    <n v="718.11599999999987"/>
    <n v="6"/>
    <n v="0.3"/>
    <n v="-71.811599999999999"/>
  </r>
  <r>
    <n v="3616"/>
    <s v="CA-2014-112529"/>
    <x v="3"/>
    <x v="123"/>
    <d v="2014-11-22T00:00:00"/>
    <s v="First Class"/>
    <s v="SC-20770"/>
    <s v="Stewart Carmichael"/>
    <x v="1"/>
    <x v="0"/>
    <x v="52"/>
    <x v="5"/>
    <x v="65"/>
    <x v="2"/>
    <s v="OFF-AR-10001915"/>
    <x v="1"/>
    <x v="6"/>
    <s v="Peel-Off China Markers"/>
    <n v="31.776"/>
    <n v="4"/>
    <n v="0.2"/>
    <n v="8.7384000000000022"/>
  </r>
  <r>
    <n v="3617"/>
    <s v="CA-2013-154536"/>
    <x v="0"/>
    <x v="64"/>
    <d v="2013-09-10T00:00:00"/>
    <s v="Standard Class"/>
    <s v="JC-15340"/>
    <s v="Jasper Cacioppo"/>
    <x v="0"/>
    <x v="0"/>
    <x v="10"/>
    <x v="9"/>
    <x v="74"/>
    <x v="3"/>
    <s v="OFF-BI-10004410"/>
    <x v="1"/>
    <x v="8"/>
    <s v="C-Line Peel &amp; Stick Add-On Filing Pockets, 8-3/4 x 5-1/8, 10/Pack"/>
    <n v="9.5550000000000015"/>
    <n v="5"/>
    <n v="0.7"/>
    <n v="-7.3254999999999981"/>
  </r>
  <r>
    <n v="3618"/>
    <s v="CA-2014-141929"/>
    <x v="3"/>
    <x v="507"/>
    <d v="2014-09-09T00:00:00"/>
    <s v="Standard Class"/>
    <s v="RA-19285"/>
    <s v="Ralph Arnett"/>
    <x v="0"/>
    <x v="0"/>
    <x v="1"/>
    <x v="1"/>
    <x v="25"/>
    <x v="1"/>
    <s v="OFF-BI-10004632"/>
    <x v="1"/>
    <x v="8"/>
    <s v="Ibico Hi-Tech Manual Binding System"/>
    <n v="487.98400000000004"/>
    <n v="2"/>
    <n v="0.2"/>
    <n v="152.49499999999998"/>
  </r>
  <r>
    <n v="3619"/>
    <s v="CA-2014-141929"/>
    <x v="3"/>
    <x v="507"/>
    <d v="2014-09-09T00:00:00"/>
    <s v="Standard Class"/>
    <s v="RA-19285"/>
    <s v="Ralph Arnett"/>
    <x v="0"/>
    <x v="0"/>
    <x v="1"/>
    <x v="1"/>
    <x v="25"/>
    <x v="1"/>
    <s v="TEC-PH-10002185"/>
    <x v="2"/>
    <x v="7"/>
    <s v="QVS USB Car Charger 2-Port 2.1Amp for iPod/iPhone/iPad/iPad 2/iPad 3"/>
    <n v="5.5600000000000005"/>
    <n v="1"/>
    <n v="0.2"/>
    <n v="1.7374999999999998"/>
  </r>
  <r>
    <n v="3620"/>
    <s v="CA-2014-141929"/>
    <x v="3"/>
    <x v="507"/>
    <d v="2014-09-09T00:00:00"/>
    <s v="Standard Class"/>
    <s v="RA-19285"/>
    <s v="Ralph Arnett"/>
    <x v="0"/>
    <x v="0"/>
    <x v="1"/>
    <x v="1"/>
    <x v="25"/>
    <x v="1"/>
    <s v="OFF-ST-10002974"/>
    <x v="1"/>
    <x v="4"/>
    <s v="Trav-L-File Heavy-Duty Shuttle II, Black"/>
    <n v="217.85"/>
    <n v="5"/>
    <n v="0"/>
    <n v="65.35499999999999"/>
  </r>
  <r>
    <n v="3621"/>
    <s v="CA-2013-109743"/>
    <x v="0"/>
    <x v="897"/>
    <d v="2013-09-30T00:00:00"/>
    <s v="Standard Class"/>
    <s v="SH-19975"/>
    <s v="Sally Hughsby"/>
    <x v="1"/>
    <x v="0"/>
    <x v="214"/>
    <x v="18"/>
    <x v="296"/>
    <x v="0"/>
    <s v="OFF-AR-10003727"/>
    <x v="1"/>
    <x v="6"/>
    <s v="Berol Giant Pencil Sharpener"/>
    <n v="40.775999999999996"/>
    <n v="3"/>
    <n v="0.2"/>
    <n v="4.5872999999999937"/>
  </r>
  <r>
    <n v="3622"/>
    <s v="CA-2013-109743"/>
    <x v="0"/>
    <x v="897"/>
    <d v="2013-09-30T00:00:00"/>
    <s v="Standard Class"/>
    <s v="SH-19975"/>
    <s v="Sally Hughsby"/>
    <x v="1"/>
    <x v="0"/>
    <x v="214"/>
    <x v="18"/>
    <x v="296"/>
    <x v="0"/>
    <s v="TEC-PH-10004071"/>
    <x v="2"/>
    <x v="7"/>
    <s v="PayAnywhere Card Reader"/>
    <n v="63.936000000000007"/>
    <n v="8"/>
    <n v="0.2"/>
    <n v="5.5944000000000003"/>
  </r>
  <r>
    <n v="3623"/>
    <s v="CA-2011-159184"/>
    <x v="2"/>
    <x v="80"/>
    <d v="2011-09-19T00:00:00"/>
    <s v="Standard Class"/>
    <s v="JC-15775"/>
    <s v="John Castell"/>
    <x v="0"/>
    <x v="0"/>
    <x v="203"/>
    <x v="32"/>
    <x v="256"/>
    <x v="0"/>
    <s v="FUR-FU-10002878"/>
    <x v="0"/>
    <x v="5"/>
    <s v="Seth Thomas 14&quot; Day/Date Wall Clock"/>
    <n v="142.4"/>
    <n v="5"/>
    <n v="0"/>
    <n v="52.688000000000002"/>
  </r>
  <r>
    <n v="3624"/>
    <s v="CA-2011-159184"/>
    <x v="2"/>
    <x v="80"/>
    <d v="2011-09-19T00:00:00"/>
    <s v="Standard Class"/>
    <s v="JC-15775"/>
    <s v="John Castell"/>
    <x v="0"/>
    <x v="0"/>
    <x v="203"/>
    <x v="32"/>
    <x v="256"/>
    <x v="0"/>
    <s v="OFF-BI-10001890"/>
    <x v="1"/>
    <x v="8"/>
    <s v="Avery Poly Binder Pockets"/>
    <n v="7.16"/>
    <n v="2"/>
    <n v="0"/>
    <n v="3.4367999999999999"/>
  </r>
  <r>
    <n v="3625"/>
    <s v="CA-2014-113530"/>
    <x v="3"/>
    <x v="240"/>
    <d v="2014-05-22T00:00:00"/>
    <s v="Second Class"/>
    <s v="BC-11125"/>
    <s v="Becky Castell"/>
    <x v="2"/>
    <x v="0"/>
    <x v="8"/>
    <x v="1"/>
    <x v="9"/>
    <x v="1"/>
    <s v="FUR-CH-10002647"/>
    <x v="0"/>
    <x v="1"/>
    <s v="Situations Contoured Folding Chairs, 4/Set"/>
    <n v="681.40800000000013"/>
    <n v="12"/>
    <n v="0.2"/>
    <n v="42.588000000000022"/>
  </r>
  <r>
    <n v="3626"/>
    <s v="CA-2014-113530"/>
    <x v="3"/>
    <x v="240"/>
    <d v="2014-05-22T00:00:00"/>
    <s v="Second Class"/>
    <s v="BC-11125"/>
    <s v="Becky Castell"/>
    <x v="2"/>
    <x v="0"/>
    <x v="8"/>
    <x v="1"/>
    <x v="9"/>
    <x v="1"/>
    <s v="OFF-AR-10001315"/>
    <x v="1"/>
    <x v="6"/>
    <s v="Newell 310"/>
    <n v="3.52"/>
    <n v="2"/>
    <n v="0"/>
    <n v="1.0207999999999999"/>
  </r>
  <r>
    <n v="3627"/>
    <s v="CA-2014-113530"/>
    <x v="3"/>
    <x v="240"/>
    <d v="2014-05-22T00:00:00"/>
    <s v="Second Class"/>
    <s v="BC-11125"/>
    <s v="Becky Castell"/>
    <x v="2"/>
    <x v="0"/>
    <x v="8"/>
    <x v="1"/>
    <x v="9"/>
    <x v="1"/>
    <s v="OFF-AR-10000122"/>
    <x v="1"/>
    <x v="6"/>
    <s v="Newell 314"/>
    <n v="5.58"/>
    <n v="1"/>
    <n v="0"/>
    <n v="1.3949999999999996"/>
  </r>
  <r>
    <n v="3628"/>
    <s v="CA-2014-113530"/>
    <x v="3"/>
    <x v="240"/>
    <d v="2014-05-22T00:00:00"/>
    <s v="Second Class"/>
    <s v="BC-11125"/>
    <s v="Becky Castell"/>
    <x v="2"/>
    <x v="0"/>
    <x v="8"/>
    <x v="1"/>
    <x v="9"/>
    <x v="1"/>
    <s v="TEC-AC-10001465"/>
    <x v="2"/>
    <x v="11"/>
    <s v="SanDisk Cruzer 64 GB USB Flash Drive"/>
    <n v="36.32"/>
    <n v="1"/>
    <n v="0"/>
    <n v="10.895999999999997"/>
  </r>
  <r>
    <n v="3629"/>
    <s v="CA-2011-169726"/>
    <x v="2"/>
    <x v="128"/>
    <d v="2011-08-13T00:00:00"/>
    <s v="Standard Class"/>
    <s v="JH-15985"/>
    <s v="Joseph Holt"/>
    <x v="0"/>
    <x v="0"/>
    <x v="4"/>
    <x v="4"/>
    <x v="5"/>
    <x v="1"/>
    <s v="OFF-BI-10004600"/>
    <x v="1"/>
    <x v="8"/>
    <s v="Ibico Ibimaster 300 Manual Binding System"/>
    <n v="2060.7440000000001"/>
    <n v="7"/>
    <n v="0.2"/>
    <n v="643.98249999999996"/>
  </r>
  <r>
    <n v="3630"/>
    <s v="CA-2014-155957"/>
    <x v="3"/>
    <x v="200"/>
    <d v="2014-12-01T00:00:00"/>
    <s v="Standard Class"/>
    <s v="CC-12610"/>
    <s v="Corey Catlett"/>
    <x v="1"/>
    <x v="0"/>
    <x v="38"/>
    <x v="24"/>
    <x v="47"/>
    <x v="3"/>
    <s v="OFF-AP-10002082"/>
    <x v="1"/>
    <x v="9"/>
    <s v="Holmes HEPA Air Purifier"/>
    <n v="52.272000000000006"/>
    <n v="3"/>
    <n v="0.2"/>
    <n v="9.8009999999999984"/>
  </r>
  <r>
    <n v="3631"/>
    <s v="CA-2014-155957"/>
    <x v="3"/>
    <x v="200"/>
    <d v="2014-12-01T00:00:00"/>
    <s v="Standard Class"/>
    <s v="CC-12610"/>
    <s v="Corey Catlett"/>
    <x v="1"/>
    <x v="0"/>
    <x v="38"/>
    <x v="24"/>
    <x v="47"/>
    <x v="3"/>
    <s v="OFF-AP-10004708"/>
    <x v="1"/>
    <x v="9"/>
    <s v="Fellowes Superior 10 Outlet Split Surge Protector"/>
    <n v="213.13600000000002"/>
    <n v="7"/>
    <n v="0.2"/>
    <n v="23.977799999999988"/>
  </r>
  <r>
    <n v="3632"/>
    <s v="CA-2014-132178"/>
    <x v="3"/>
    <x v="898"/>
    <d v="2014-05-09T00:00:00"/>
    <s v="Second Class"/>
    <s v="DB-12970"/>
    <s v="Darren Budd"/>
    <x v="1"/>
    <x v="0"/>
    <x v="1"/>
    <x v="1"/>
    <x v="25"/>
    <x v="1"/>
    <s v="OFF-ST-10000464"/>
    <x v="1"/>
    <x v="4"/>
    <s v="Multi-Use Personal File Cart and Caster Set, Three Stacking Bins"/>
    <n v="69.52"/>
    <n v="2"/>
    <n v="0"/>
    <n v="19.465600000000002"/>
  </r>
  <r>
    <n v="3633"/>
    <s v="CA-2014-132178"/>
    <x v="3"/>
    <x v="898"/>
    <d v="2014-05-09T00:00:00"/>
    <s v="Second Class"/>
    <s v="DB-12970"/>
    <s v="Darren Budd"/>
    <x v="1"/>
    <x v="0"/>
    <x v="1"/>
    <x v="1"/>
    <x v="25"/>
    <x v="1"/>
    <s v="OFF-ST-10000025"/>
    <x v="1"/>
    <x v="4"/>
    <s v="Fellowes Stor/Drawer Steel Plus Storage Drawers"/>
    <n v="763.44"/>
    <n v="8"/>
    <n v="0"/>
    <n v="45.80639999999994"/>
  </r>
  <r>
    <n v="3634"/>
    <s v="CA-2013-145177"/>
    <x v="0"/>
    <x v="338"/>
    <d v="2013-11-15T00:00:00"/>
    <s v="Standard Class"/>
    <s v="PP-18955"/>
    <s v="Paul Prost"/>
    <x v="2"/>
    <x v="0"/>
    <x v="24"/>
    <x v="24"/>
    <x v="157"/>
    <x v="3"/>
    <s v="OFF-LA-10001613"/>
    <x v="1"/>
    <x v="2"/>
    <s v="Avery File Folder Labels"/>
    <n v="9.2159999999999993"/>
    <n v="4"/>
    <n v="0.2"/>
    <n v="3.3408000000000002"/>
  </r>
  <r>
    <n v="3635"/>
    <s v="CA-2013-145177"/>
    <x v="0"/>
    <x v="338"/>
    <d v="2013-11-15T00:00:00"/>
    <s v="Standard Class"/>
    <s v="PP-18955"/>
    <s v="Paul Prost"/>
    <x v="2"/>
    <x v="0"/>
    <x v="24"/>
    <x v="24"/>
    <x v="157"/>
    <x v="3"/>
    <s v="TEC-PH-10000376"/>
    <x v="2"/>
    <x v="7"/>
    <s v="Square Credit Card Reader"/>
    <n v="41.957999999999998"/>
    <n v="7"/>
    <n v="0.4"/>
    <n v="-9.7901999999999987"/>
  </r>
  <r>
    <n v="3636"/>
    <s v="CA-2013-145177"/>
    <x v="0"/>
    <x v="338"/>
    <d v="2013-11-15T00:00:00"/>
    <s v="Standard Class"/>
    <s v="PP-18955"/>
    <s v="Paul Prost"/>
    <x v="2"/>
    <x v="0"/>
    <x v="24"/>
    <x v="24"/>
    <x v="157"/>
    <x v="3"/>
    <s v="OFF-PA-10004039"/>
    <x v="1"/>
    <x v="10"/>
    <s v="Xerox 1882"/>
    <n v="89.567999999999998"/>
    <n v="2"/>
    <n v="0.2"/>
    <n v="32.468400000000003"/>
  </r>
  <r>
    <n v="3637"/>
    <s v="CA-2013-145177"/>
    <x v="0"/>
    <x v="338"/>
    <d v="2013-11-15T00:00:00"/>
    <s v="Standard Class"/>
    <s v="PP-18955"/>
    <s v="Paul Prost"/>
    <x v="2"/>
    <x v="0"/>
    <x v="24"/>
    <x v="24"/>
    <x v="157"/>
    <x v="3"/>
    <s v="OFF-PA-10001776"/>
    <x v="1"/>
    <x v="10"/>
    <s v="Wirebound Message Books, Four 2 3/4&quot; x 5&quot; Forms per Page, 600 Sets per Book"/>
    <n v="22.248000000000001"/>
    <n v="3"/>
    <n v="0.2"/>
    <n v="7.5086999999999984"/>
  </r>
  <r>
    <n v="3638"/>
    <s v="CA-2013-145177"/>
    <x v="0"/>
    <x v="338"/>
    <d v="2013-11-15T00:00:00"/>
    <s v="Standard Class"/>
    <s v="PP-18955"/>
    <s v="Paul Prost"/>
    <x v="2"/>
    <x v="0"/>
    <x v="24"/>
    <x v="24"/>
    <x v="157"/>
    <x v="3"/>
    <s v="OFF-AP-10002457"/>
    <x v="1"/>
    <x v="9"/>
    <s v="Eureka The Boss Plus 12-Amp Hard Box Upright Vacuum, Red"/>
    <n v="334.88000000000005"/>
    <n v="4"/>
    <n v="0.2"/>
    <n v="29.301999999999978"/>
  </r>
  <r>
    <n v="3639"/>
    <s v="CA-2013-145177"/>
    <x v="0"/>
    <x v="338"/>
    <d v="2013-11-15T00:00:00"/>
    <s v="Standard Class"/>
    <s v="PP-18955"/>
    <s v="Paul Prost"/>
    <x v="2"/>
    <x v="0"/>
    <x v="24"/>
    <x v="24"/>
    <x v="157"/>
    <x v="3"/>
    <s v="FUR-FU-10000758"/>
    <x v="0"/>
    <x v="5"/>
    <s v="DAX Natural Wood-Tone Poster Frame"/>
    <n v="148.28800000000001"/>
    <n v="7"/>
    <n v="0.2"/>
    <n v="29.657599999999988"/>
  </r>
  <r>
    <n v="3640"/>
    <s v="CA-2013-145177"/>
    <x v="0"/>
    <x v="338"/>
    <d v="2013-11-15T00:00:00"/>
    <s v="Standard Class"/>
    <s v="PP-18955"/>
    <s v="Paul Prost"/>
    <x v="2"/>
    <x v="0"/>
    <x v="24"/>
    <x v="24"/>
    <x v="157"/>
    <x v="3"/>
    <s v="OFF-PA-10000682"/>
    <x v="1"/>
    <x v="10"/>
    <s v="Xerox 1924"/>
    <n v="4.6240000000000006"/>
    <n v="1"/>
    <n v="0.2"/>
    <n v="1.6762000000000001"/>
  </r>
  <r>
    <n v="3641"/>
    <s v="CA-2013-145177"/>
    <x v="0"/>
    <x v="338"/>
    <d v="2013-11-15T00:00:00"/>
    <s v="Standard Class"/>
    <s v="PP-18955"/>
    <s v="Paul Prost"/>
    <x v="2"/>
    <x v="0"/>
    <x v="24"/>
    <x v="24"/>
    <x v="157"/>
    <x v="3"/>
    <s v="TEC-AC-10002550"/>
    <x v="2"/>
    <x v="11"/>
    <s v="Memorex 25GB 6X Branded Blu-Ray Recordable Disc, 30/Pack"/>
    <n v="178.92000000000002"/>
    <n v="7"/>
    <n v="0.2"/>
    <n v="-29.074500000000008"/>
  </r>
  <r>
    <n v="3642"/>
    <s v="CA-2013-145177"/>
    <x v="0"/>
    <x v="338"/>
    <d v="2013-11-15T00:00:00"/>
    <s v="Standard Class"/>
    <s v="PP-18955"/>
    <s v="Paul Prost"/>
    <x v="2"/>
    <x v="0"/>
    <x v="24"/>
    <x v="24"/>
    <x v="157"/>
    <x v="3"/>
    <s v="OFF-BI-10002082"/>
    <x v="1"/>
    <x v="8"/>
    <s v="GBC Twin Loop Wire Binding Elements"/>
    <n v="69.888000000000005"/>
    <n v="7"/>
    <n v="0.7"/>
    <n v="-46.591999999999999"/>
  </r>
  <r>
    <n v="3643"/>
    <s v="CA-2011-156594"/>
    <x v="2"/>
    <x v="414"/>
    <d v="2011-12-23T00:00:00"/>
    <s v="Second Class"/>
    <s v="MC-17845"/>
    <s v="Michael Chen"/>
    <x v="0"/>
    <x v="0"/>
    <x v="1"/>
    <x v="1"/>
    <x v="141"/>
    <x v="1"/>
    <s v="OFF-BI-10004632"/>
    <x v="1"/>
    <x v="8"/>
    <s v="Ibico Hi-Tech Manual Binding System"/>
    <n v="487.98400000000004"/>
    <n v="2"/>
    <n v="0.2"/>
    <n v="152.49499999999998"/>
  </r>
  <r>
    <n v="3644"/>
    <s v="CA-2011-156594"/>
    <x v="2"/>
    <x v="414"/>
    <d v="2011-12-23T00:00:00"/>
    <s v="Second Class"/>
    <s v="MC-17845"/>
    <s v="Michael Chen"/>
    <x v="0"/>
    <x v="0"/>
    <x v="1"/>
    <x v="1"/>
    <x v="141"/>
    <x v="1"/>
    <s v="OFF-AR-10001725"/>
    <x v="1"/>
    <x v="6"/>
    <s v="Boston Home &amp; Office Model 2000 Electric Pencil Sharpeners"/>
    <n v="47.3"/>
    <n v="2"/>
    <n v="0"/>
    <n v="12.298000000000002"/>
  </r>
  <r>
    <n v="3645"/>
    <s v="CA-2011-156594"/>
    <x v="2"/>
    <x v="414"/>
    <d v="2011-12-23T00:00:00"/>
    <s v="Second Class"/>
    <s v="MC-17845"/>
    <s v="Michael Chen"/>
    <x v="0"/>
    <x v="0"/>
    <x v="1"/>
    <x v="1"/>
    <x v="141"/>
    <x v="1"/>
    <s v="OFF-AR-10004269"/>
    <x v="1"/>
    <x v="6"/>
    <s v="Newell 31"/>
    <n v="4.13"/>
    <n v="1"/>
    <n v="0"/>
    <n v="1.1564000000000001"/>
  </r>
  <r>
    <n v="3646"/>
    <s v="CA-2011-156594"/>
    <x v="2"/>
    <x v="414"/>
    <d v="2011-12-23T00:00:00"/>
    <s v="Second Class"/>
    <s v="MC-17845"/>
    <s v="Michael Chen"/>
    <x v="0"/>
    <x v="0"/>
    <x v="1"/>
    <x v="1"/>
    <x v="141"/>
    <x v="1"/>
    <s v="OFF-BI-10003007"/>
    <x v="1"/>
    <x v="8"/>
    <s v="Premium Transparent Presentation Covers, No Pattern/Clear, 8 1/2&quot; x 11&quot;"/>
    <n v="155.12"/>
    <n v="5"/>
    <n v="0.2"/>
    <n v="50.413999999999987"/>
  </r>
  <r>
    <n v="3647"/>
    <s v="CA-2011-146528"/>
    <x v="2"/>
    <x v="739"/>
    <d v="2011-07-27T00:00:00"/>
    <s v="Second Class"/>
    <s v="VF-21715"/>
    <s v="Vicky Freymann"/>
    <x v="2"/>
    <x v="0"/>
    <x v="1"/>
    <x v="1"/>
    <x v="62"/>
    <x v="1"/>
    <s v="OFF-PA-10002195"/>
    <x v="1"/>
    <x v="10"/>
    <s v="Xerox 1966"/>
    <n v="6.48"/>
    <n v="1"/>
    <n v="0"/>
    <n v="3.1752000000000002"/>
  </r>
  <r>
    <n v="3648"/>
    <s v="CA-2011-146528"/>
    <x v="2"/>
    <x v="739"/>
    <d v="2011-07-27T00:00:00"/>
    <s v="Second Class"/>
    <s v="VF-21715"/>
    <s v="Vicky Freymann"/>
    <x v="2"/>
    <x v="0"/>
    <x v="1"/>
    <x v="1"/>
    <x v="62"/>
    <x v="1"/>
    <s v="OFF-SU-10002522"/>
    <x v="1"/>
    <x v="14"/>
    <s v="Acme Kleen Earth Office Shears"/>
    <n v="15.52"/>
    <n v="4"/>
    <n v="0"/>
    <n v="4.5007999999999981"/>
  </r>
  <r>
    <n v="3649"/>
    <s v="CA-2012-168459"/>
    <x v="1"/>
    <x v="6"/>
    <d v="2012-11-27T00:00:00"/>
    <s v="Standard Class"/>
    <s v="MC-17275"/>
    <s v="Marc Crier"/>
    <x v="0"/>
    <x v="0"/>
    <x v="26"/>
    <x v="18"/>
    <x v="31"/>
    <x v="0"/>
    <s v="OFF-BI-10003712"/>
    <x v="1"/>
    <x v="8"/>
    <s v="Acco Pressboard Covers with Storage Hooks, 14 7/8&quot; x 11&quot;, Light Blue"/>
    <n v="2.9460000000000006"/>
    <n v="2"/>
    <n v="0.7"/>
    <n v="-2.0621999999999998"/>
  </r>
  <r>
    <n v="3650"/>
    <s v="CA-2012-168459"/>
    <x v="1"/>
    <x v="6"/>
    <d v="2012-11-27T00:00:00"/>
    <s v="Standard Class"/>
    <s v="MC-17275"/>
    <s v="Marc Crier"/>
    <x v="0"/>
    <x v="0"/>
    <x v="26"/>
    <x v="18"/>
    <x v="31"/>
    <x v="0"/>
    <s v="OFF-FA-10004854"/>
    <x v="1"/>
    <x v="13"/>
    <s v="Vinyl Coated Wire Paper Clips in Organizer Box, 800/Box"/>
    <n v="55.104000000000006"/>
    <n v="6"/>
    <n v="0.2"/>
    <n v="18.597599999999993"/>
  </r>
  <r>
    <n v="3651"/>
    <s v="CA-2014-109960"/>
    <x v="3"/>
    <x v="34"/>
    <d v="2014-12-12T00:00:00"/>
    <s v="Second Class"/>
    <s v="DB-13210"/>
    <s v="Dean Braden"/>
    <x v="0"/>
    <x v="0"/>
    <x v="66"/>
    <x v="12"/>
    <x v="151"/>
    <x v="2"/>
    <s v="TEC-AC-10004859"/>
    <x v="2"/>
    <x v="11"/>
    <s v="Maxell Pro 80 Minute CD-R, 10/Pack"/>
    <n v="104.88"/>
    <n v="6"/>
    <n v="0"/>
    <n v="41.952000000000005"/>
  </r>
  <r>
    <n v="3652"/>
    <s v="CA-2014-109960"/>
    <x v="3"/>
    <x v="34"/>
    <d v="2014-12-12T00:00:00"/>
    <s v="Second Class"/>
    <s v="DB-13210"/>
    <s v="Dean Braden"/>
    <x v="0"/>
    <x v="0"/>
    <x v="66"/>
    <x v="12"/>
    <x v="151"/>
    <x v="2"/>
    <s v="OFF-AR-10001860"/>
    <x v="1"/>
    <x v="6"/>
    <s v="BIC Liqua Brite Liner"/>
    <n v="34.700000000000003"/>
    <n v="5"/>
    <n v="0"/>
    <n v="12.492000000000001"/>
  </r>
  <r>
    <n v="3653"/>
    <s v="CA-2014-109960"/>
    <x v="3"/>
    <x v="34"/>
    <d v="2014-12-12T00:00:00"/>
    <s v="Second Class"/>
    <s v="DB-13210"/>
    <s v="Dean Braden"/>
    <x v="0"/>
    <x v="0"/>
    <x v="66"/>
    <x v="12"/>
    <x v="151"/>
    <x v="2"/>
    <s v="OFF-BI-10001636"/>
    <x v="1"/>
    <x v="8"/>
    <s v="Ibico Plastic and Wire Spiral Binding Combs"/>
    <n v="33.72"/>
    <n v="4"/>
    <n v="0"/>
    <n v="15.511199999999999"/>
  </r>
  <r>
    <n v="3654"/>
    <s v="CA-2014-109960"/>
    <x v="3"/>
    <x v="34"/>
    <d v="2014-12-12T00:00:00"/>
    <s v="Second Class"/>
    <s v="DB-13210"/>
    <s v="Dean Braden"/>
    <x v="0"/>
    <x v="0"/>
    <x v="66"/>
    <x v="12"/>
    <x v="151"/>
    <x v="2"/>
    <s v="OFF-PA-10000349"/>
    <x v="1"/>
    <x v="10"/>
    <s v="Staples"/>
    <n v="14.940000000000001"/>
    <n v="3"/>
    <n v="0"/>
    <n v="7.0218000000000007"/>
  </r>
  <r>
    <n v="3655"/>
    <s v="CA-2014-133004"/>
    <x v="3"/>
    <x v="515"/>
    <d v="2014-09-06T00:00:00"/>
    <s v="Standard Class"/>
    <s v="AJ-10945"/>
    <s v="Ashley Jarboe"/>
    <x v="0"/>
    <x v="0"/>
    <x v="104"/>
    <x v="14"/>
    <x v="451"/>
    <x v="2"/>
    <s v="OFF-AP-10002439"/>
    <x v="1"/>
    <x v="9"/>
    <s v="Tripp Lite Isotel 8 Ultra 8 Outlet Metal Surge"/>
    <n v="638.73"/>
    <n v="9"/>
    <n v="0"/>
    <n v="166.06979999999999"/>
  </r>
  <r>
    <n v="3656"/>
    <s v="CA-2014-168102"/>
    <x v="3"/>
    <x v="558"/>
    <d v="2014-05-01T00:00:00"/>
    <s v="Standard Class"/>
    <s v="CP-12340"/>
    <s v="Christine Phan"/>
    <x v="1"/>
    <x v="0"/>
    <x v="108"/>
    <x v="2"/>
    <x v="133"/>
    <x v="0"/>
    <s v="OFF-ST-10001370"/>
    <x v="1"/>
    <x v="4"/>
    <s v="Sensible Storage WireTech Storage Systems"/>
    <n v="113.56800000000001"/>
    <n v="2"/>
    <n v="0.2"/>
    <n v="-21.294000000000018"/>
  </r>
  <r>
    <n v="3657"/>
    <s v="CA-2014-158036"/>
    <x v="3"/>
    <x v="565"/>
    <d v="2014-09-15T00:00:00"/>
    <s v="Standard Class"/>
    <s v="DB-13555"/>
    <s v="Dorothy Badders"/>
    <x v="1"/>
    <x v="0"/>
    <x v="65"/>
    <x v="24"/>
    <x v="82"/>
    <x v="3"/>
    <s v="TEC-AC-10002558"/>
    <x v="2"/>
    <x v="11"/>
    <s v="Imation Swivel Flash Drive USB flash drive - 8 GB"/>
    <n v="9.0960000000000001"/>
    <n v="1"/>
    <n v="0.2"/>
    <n v="1.7054999999999998"/>
  </r>
  <r>
    <n v="3658"/>
    <s v="CA-2012-128083"/>
    <x v="1"/>
    <x v="899"/>
    <d v="2012-03-17T00:00:00"/>
    <s v="Standard Class"/>
    <s v="EB-13750"/>
    <s v="Edward Becker"/>
    <x v="1"/>
    <x v="0"/>
    <x v="369"/>
    <x v="2"/>
    <x v="452"/>
    <x v="0"/>
    <s v="OFF-EN-10004030"/>
    <x v="1"/>
    <x v="12"/>
    <s v="Convenience Packs of Business Envelopes"/>
    <n v="8.6880000000000006"/>
    <n v="3"/>
    <n v="0.2"/>
    <n v="2.9322000000000004"/>
  </r>
  <r>
    <n v="3659"/>
    <s v="CA-2012-128083"/>
    <x v="1"/>
    <x v="899"/>
    <d v="2012-03-17T00:00:00"/>
    <s v="Standard Class"/>
    <s v="EB-13750"/>
    <s v="Edward Becker"/>
    <x v="1"/>
    <x v="0"/>
    <x v="369"/>
    <x v="2"/>
    <x v="452"/>
    <x v="0"/>
    <s v="FUR-FU-10003194"/>
    <x v="0"/>
    <x v="5"/>
    <s v="Eldon Expressions Desk Accessory, Wood Pencil Holder, Oak"/>
    <n v="30.880000000000003"/>
    <n v="4"/>
    <n v="0.2"/>
    <n v="3.8599999999999977"/>
  </r>
  <r>
    <n v="3660"/>
    <s v="CA-2012-128083"/>
    <x v="1"/>
    <x v="899"/>
    <d v="2012-03-17T00:00:00"/>
    <s v="Standard Class"/>
    <s v="EB-13750"/>
    <s v="Edward Becker"/>
    <x v="1"/>
    <x v="0"/>
    <x v="369"/>
    <x v="2"/>
    <x v="452"/>
    <x v="0"/>
    <s v="FUR-FU-10001731"/>
    <x v="0"/>
    <x v="5"/>
    <s v="Acrylic Self-Standing Desk Frames"/>
    <n v="6.4080000000000004"/>
    <n v="3"/>
    <n v="0.2"/>
    <n v="1.4418"/>
  </r>
  <r>
    <n v="3661"/>
    <s v="CA-2013-161676"/>
    <x v="0"/>
    <x v="427"/>
    <d v="2013-07-24T00:00:00"/>
    <s v="Standard Class"/>
    <s v="JP-15460"/>
    <s v="Jennifer Patt"/>
    <x v="1"/>
    <x v="0"/>
    <x v="220"/>
    <x v="16"/>
    <x v="275"/>
    <x v="1"/>
    <s v="OFF-SU-10004782"/>
    <x v="1"/>
    <x v="14"/>
    <s v="Elite 5&quot; Scissors"/>
    <n v="33.799999999999997"/>
    <n v="5"/>
    <n v="0.2"/>
    <n v="4.2249999999999979"/>
  </r>
  <r>
    <n v="3662"/>
    <s v="CA-2013-155005"/>
    <x v="0"/>
    <x v="900"/>
    <d v="2013-06-16T00:00:00"/>
    <s v="Second Class"/>
    <s v="SC-20050"/>
    <s v="Sample Company A"/>
    <x v="2"/>
    <x v="0"/>
    <x v="25"/>
    <x v="12"/>
    <x v="30"/>
    <x v="2"/>
    <s v="TEC-PH-10003484"/>
    <x v="2"/>
    <x v="7"/>
    <s v="Ooma Telo VoIP Home Phone System"/>
    <n v="377.96999999999997"/>
    <n v="3"/>
    <n v="0"/>
    <n v="94.492500000000007"/>
  </r>
  <r>
    <n v="3663"/>
    <s v="US-2014-129777"/>
    <x v="3"/>
    <x v="445"/>
    <d v="2014-07-10T00:00:00"/>
    <s v="Standard Class"/>
    <s v="FM-14290"/>
    <s v="Frank Merwin"/>
    <x v="2"/>
    <x v="0"/>
    <x v="94"/>
    <x v="31"/>
    <x v="358"/>
    <x v="3"/>
    <s v="TEC-AC-10003590"/>
    <x v="2"/>
    <x v="11"/>
    <s v="TRENDnet 56K USB 2.0 Phone, Internet and Fax Modem"/>
    <n v="258.89999999999998"/>
    <n v="10"/>
    <n v="0"/>
    <n v="93.203999999999994"/>
  </r>
  <r>
    <n v="3664"/>
    <s v="US-2014-129777"/>
    <x v="3"/>
    <x v="445"/>
    <d v="2014-07-10T00:00:00"/>
    <s v="Standard Class"/>
    <s v="FM-14290"/>
    <s v="Frank Merwin"/>
    <x v="2"/>
    <x v="0"/>
    <x v="94"/>
    <x v="31"/>
    <x v="358"/>
    <x v="3"/>
    <s v="OFF-PA-10001970"/>
    <x v="1"/>
    <x v="10"/>
    <s v="Xerox 1881"/>
    <n v="24.56"/>
    <n v="2"/>
    <n v="0"/>
    <n v="11.543199999999999"/>
  </r>
  <r>
    <n v="3665"/>
    <s v="CA-2011-129364"/>
    <x v="2"/>
    <x v="589"/>
    <d v="2011-12-13T00:00:00"/>
    <s v="Standard Class"/>
    <s v="TB-21250"/>
    <s v="Tim Brockman"/>
    <x v="0"/>
    <x v="0"/>
    <x v="127"/>
    <x v="21"/>
    <x v="160"/>
    <x v="1"/>
    <s v="OFF-LA-10001569"/>
    <x v="1"/>
    <x v="2"/>
    <s v="Avery 499"/>
    <n v="27.888000000000002"/>
    <n v="7"/>
    <n v="0.2"/>
    <n v="9.0635999999999974"/>
  </r>
  <r>
    <n v="3666"/>
    <s v="CA-2011-129364"/>
    <x v="2"/>
    <x v="589"/>
    <d v="2011-12-13T00:00:00"/>
    <s v="Standard Class"/>
    <s v="TB-21250"/>
    <s v="Tim Brockman"/>
    <x v="0"/>
    <x v="0"/>
    <x v="127"/>
    <x v="21"/>
    <x v="160"/>
    <x v="1"/>
    <s v="OFF-BI-10001132"/>
    <x v="1"/>
    <x v="8"/>
    <s v="Acco PRESSTEX Data Binder with Storage Hooks, Dark Blue, 9 1/2&quot; X 11&quot;"/>
    <n v="6.4560000000000004"/>
    <n v="4"/>
    <n v="0.7"/>
    <n v="-4.5191999999999979"/>
  </r>
  <r>
    <n v="3667"/>
    <s v="CA-2011-129364"/>
    <x v="2"/>
    <x v="589"/>
    <d v="2011-12-13T00:00:00"/>
    <s v="Standard Class"/>
    <s v="TB-21250"/>
    <s v="Tim Brockman"/>
    <x v="0"/>
    <x v="0"/>
    <x v="127"/>
    <x v="21"/>
    <x v="160"/>
    <x v="1"/>
    <s v="TEC-PH-10003095"/>
    <x v="2"/>
    <x v="7"/>
    <s v="Samsung HM1900 Bluetooth Headset"/>
    <n v="52.679999999999993"/>
    <n v="3"/>
    <n v="0.2"/>
    <n v="19.754999999999999"/>
  </r>
  <r>
    <n v="3668"/>
    <s v="CA-2011-129364"/>
    <x v="2"/>
    <x v="589"/>
    <d v="2011-12-13T00:00:00"/>
    <s v="Standard Class"/>
    <s v="TB-21250"/>
    <s v="Tim Brockman"/>
    <x v="0"/>
    <x v="0"/>
    <x v="127"/>
    <x v="21"/>
    <x v="160"/>
    <x v="1"/>
    <s v="OFF-SU-10000432"/>
    <x v="1"/>
    <x v="14"/>
    <s v="Acco Side-Punched Conventional Columnar Pads"/>
    <n v="13.88"/>
    <n v="5"/>
    <n v="0.2"/>
    <n v="-2.6025000000000014"/>
  </r>
  <r>
    <n v="3669"/>
    <s v="CA-2011-129364"/>
    <x v="2"/>
    <x v="589"/>
    <d v="2011-12-13T00:00:00"/>
    <s v="Standard Class"/>
    <s v="TB-21250"/>
    <s v="Tim Brockman"/>
    <x v="0"/>
    <x v="0"/>
    <x v="127"/>
    <x v="21"/>
    <x v="160"/>
    <x v="1"/>
    <s v="TEC-AC-10004227"/>
    <x v="2"/>
    <x v="11"/>
    <s v="SanDisk Ultra 16 GB MicroSDHC Class 10 Memory Card"/>
    <n v="103.92000000000002"/>
    <n v="10"/>
    <n v="0.2"/>
    <n v="-18.186000000000014"/>
  </r>
  <r>
    <n v="3670"/>
    <s v="CA-2011-129364"/>
    <x v="2"/>
    <x v="589"/>
    <d v="2011-12-13T00:00:00"/>
    <s v="Standard Class"/>
    <s v="TB-21250"/>
    <s v="Tim Brockman"/>
    <x v="0"/>
    <x v="0"/>
    <x v="127"/>
    <x v="21"/>
    <x v="160"/>
    <x v="1"/>
    <s v="OFF-LA-10004409"/>
    <x v="1"/>
    <x v="2"/>
    <s v="Avery 492"/>
    <n v="11.52"/>
    <n v="5"/>
    <n v="0.2"/>
    <n v="3.7439999999999989"/>
  </r>
  <r>
    <n v="3671"/>
    <s v="CA-2011-129364"/>
    <x v="2"/>
    <x v="589"/>
    <d v="2011-12-13T00:00:00"/>
    <s v="Standard Class"/>
    <s v="TB-21250"/>
    <s v="Tim Brockman"/>
    <x v="0"/>
    <x v="0"/>
    <x v="127"/>
    <x v="21"/>
    <x v="160"/>
    <x v="1"/>
    <s v="OFF-PA-10001569"/>
    <x v="1"/>
    <x v="10"/>
    <s v="Xerox 232"/>
    <n v="10.368000000000002"/>
    <n v="2"/>
    <n v="0.2"/>
    <n v="3.6288"/>
  </r>
  <r>
    <n v="3672"/>
    <s v="CA-2011-129364"/>
    <x v="2"/>
    <x v="589"/>
    <d v="2011-12-13T00:00:00"/>
    <s v="Standard Class"/>
    <s v="TB-21250"/>
    <s v="Tim Brockman"/>
    <x v="0"/>
    <x v="0"/>
    <x v="127"/>
    <x v="21"/>
    <x v="160"/>
    <x v="1"/>
    <s v="OFF-ST-10001031"/>
    <x v="1"/>
    <x v="4"/>
    <s v="Adjustable Personal File Tote"/>
    <n v="39.072000000000003"/>
    <n v="3"/>
    <n v="0.2"/>
    <n v="2.9304000000000023"/>
  </r>
  <r>
    <n v="3673"/>
    <s v="CA-2013-104969"/>
    <x v="0"/>
    <x v="143"/>
    <d v="2013-04-15T00:00:00"/>
    <s v="Standard Class"/>
    <s v="EH-14125"/>
    <s v="Eugene Hildebrand"/>
    <x v="2"/>
    <x v="0"/>
    <x v="21"/>
    <x v="24"/>
    <x v="411"/>
    <x v="3"/>
    <s v="OFF-EN-10002312"/>
    <x v="1"/>
    <x v="12"/>
    <s v="#10 Self-Seal White Envelopes"/>
    <n v="8.8719999999999999"/>
    <n v="1"/>
    <n v="0.2"/>
    <n v="3.2161"/>
  </r>
  <r>
    <n v="3674"/>
    <s v="CA-2013-104969"/>
    <x v="0"/>
    <x v="143"/>
    <d v="2013-04-15T00:00:00"/>
    <s v="Standard Class"/>
    <s v="EH-14125"/>
    <s v="Eugene Hildebrand"/>
    <x v="2"/>
    <x v="0"/>
    <x v="21"/>
    <x v="24"/>
    <x v="411"/>
    <x v="3"/>
    <s v="OFF-BI-10004224"/>
    <x v="1"/>
    <x v="8"/>
    <s v="Catalog Binders with Expanding Posts"/>
    <n v="121.10400000000003"/>
    <n v="6"/>
    <n v="0.7"/>
    <n v="-100.91999999999999"/>
  </r>
  <r>
    <n v="3675"/>
    <s v="CA-2014-154109"/>
    <x v="3"/>
    <x v="44"/>
    <d v="2014-11-12T00:00:00"/>
    <s v="Standard Class"/>
    <s v="ML-17410"/>
    <s v="Maris LaWare"/>
    <x v="0"/>
    <x v="0"/>
    <x v="10"/>
    <x v="9"/>
    <x v="105"/>
    <x v="3"/>
    <s v="FUR-CH-10003774"/>
    <x v="0"/>
    <x v="1"/>
    <s v="Global Wood Trimmed Manager's Task Chair, Khaki"/>
    <n v="127.372"/>
    <n v="2"/>
    <n v="0.3"/>
    <n v="-30.933200000000006"/>
  </r>
  <r>
    <n v="3676"/>
    <s v="CA-2014-154109"/>
    <x v="3"/>
    <x v="44"/>
    <d v="2014-11-12T00:00:00"/>
    <s v="Standard Class"/>
    <s v="ML-17410"/>
    <s v="Maris LaWare"/>
    <x v="0"/>
    <x v="0"/>
    <x v="10"/>
    <x v="9"/>
    <x v="105"/>
    <x v="3"/>
    <s v="OFF-PA-10000157"/>
    <x v="1"/>
    <x v="10"/>
    <s v="Xerox 191"/>
    <n v="47.952000000000005"/>
    <n v="3"/>
    <n v="0.2"/>
    <n v="16.183799999999998"/>
  </r>
  <r>
    <n v="3677"/>
    <s v="CA-2012-156440"/>
    <x v="1"/>
    <x v="901"/>
    <d v="2012-12-09T00:00:00"/>
    <s v="Standard Class"/>
    <s v="MH-17620"/>
    <s v="Matt Hagelstein"/>
    <x v="1"/>
    <x v="0"/>
    <x v="70"/>
    <x v="1"/>
    <x v="188"/>
    <x v="1"/>
    <s v="FUR-FU-10004090"/>
    <x v="0"/>
    <x v="5"/>
    <s v="Executive Impressions 14&quot; Contract Wall Clock"/>
    <n v="44.46"/>
    <n v="2"/>
    <n v="0"/>
    <n v="14.671799999999998"/>
  </r>
  <r>
    <n v="3678"/>
    <s v="CA-2012-132626"/>
    <x v="1"/>
    <x v="584"/>
    <d v="2012-07-14T00:00:00"/>
    <s v="Standard Class"/>
    <s v="BT-11680"/>
    <s v="Brian Thompson"/>
    <x v="0"/>
    <x v="0"/>
    <x v="183"/>
    <x v="39"/>
    <x v="234"/>
    <x v="3"/>
    <s v="OFF-FA-10002763"/>
    <x v="1"/>
    <x v="13"/>
    <s v="Advantus Map Pennant Flags and Round Head Tacks"/>
    <n v="15.8"/>
    <n v="4"/>
    <n v="0"/>
    <n v="5.0559999999999992"/>
  </r>
  <r>
    <n v="3679"/>
    <s v="CA-2012-132626"/>
    <x v="1"/>
    <x v="584"/>
    <d v="2012-07-14T00:00:00"/>
    <s v="Standard Class"/>
    <s v="BT-11680"/>
    <s v="Brian Thompson"/>
    <x v="0"/>
    <x v="0"/>
    <x v="183"/>
    <x v="39"/>
    <x v="234"/>
    <x v="3"/>
    <s v="TEC-MA-10002428"/>
    <x v="2"/>
    <x v="15"/>
    <s v="Fellowes Powershred HS-440 4-Sheet High Security Shredder"/>
    <n v="464.97"/>
    <n v="3"/>
    <n v="0"/>
    <n v="209.23649999999998"/>
  </r>
  <r>
    <n v="3680"/>
    <s v="CA-2012-132626"/>
    <x v="1"/>
    <x v="584"/>
    <d v="2012-07-14T00:00:00"/>
    <s v="Standard Class"/>
    <s v="BT-11680"/>
    <s v="Brian Thompson"/>
    <x v="0"/>
    <x v="0"/>
    <x v="183"/>
    <x v="39"/>
    <x v="234"/>
    <x v="3"/>
    <s v="FUR-FU-10002918"/>
    <x v="0"/>
    <x v="5"/>
    <s v="Eldon ClusterMat Chair Mat with Cordless Antistatic Protection"/>
    <n v="181.96"/>
    <n v="2"/>
    <n v="0"/>
    <n v="20.015600000000006"/>
  </r>
  <r>
    <n v="3681"/>
    <s v="CA-2012-132626"/>
    <x v="1"/>
    <x v="584"/>
    <d v="2012-07-14T00:00:00"/>
    <s v="Standard Class"/>
    <s v="BT-11680"/>
    <s v="Brian Thompson"/>
    <x v="0"/>
    <x v="0"/>
    <x v="183"/>
    <x v="39"/>
    <x v="234"/>
    <x v="3"/>
    <s v="OFF-LA-10000476"/>
    <x v="1"/>
    <x v="2"/>
    <s v="Avery 05222 Permanent Self-Adhesive File Folder Labels for Typewriters, on Rolls, White, 250/Roll"/>
    <n v="12.39"/>
    <n v="3"/>
    <n v="0"/>
    <n v="5.6993999999999998"/>
  </r>
  <r>
    <n v="3682"/>
    <s v="CA-2012-132626"/>
    <x v="1"/>
    <x v="584"/>
    <d v="2012-07-14T00:00:00"/>
    <s v="Standard Class"/>
    <s v="BT-11680"/>
    <s v="Brian Thompson"/>
    <x v="0"/>
    <x v="0"/>
    <x v="183"/>
    <x v="39"/>
    <x v="234"/>
    <x v="3"/>
    <s v="OFF-BI-10002854"/>
    <x v="1"/>
    <x v="8"/>
    <s v="Performers Binder/Pad Holder, Black"/>
    <n v="84.09"/>
    <n v="3"/>
    <n v="0"/>
    <n v="42.045000000000002"/>
  </r>
  <r>
    <n v="3683"/>
    <s v="CA-2012-132626"/>
    <x v="1"/>
    <x v="584"/>
    <d v="2012-07-14T00:00:00"/>
    <s v="Standard Class"/>
    <s v="BT-11680"/>
    <s v="Brian Thompson"/>
    <x v="0"/>
    <x v="0"/>
    <x v="183"/>
    <x v="39"/>
    <x v="234"/>
    <x v="3"/>
    <s v="OFF-AR-10002987"/>
    <x v="1"/>
    <x v="6"/>
    <s v="Prismacolor Color Pencil Set"/>
    <n v="79.36"/>
    <n v="4"/>
    <n v="0"/>
    <n v="32.537600000000005"/>
  </r>
  <r>
    <n v="3684"/>
    <s v="CA-2012-132626"/>
    <x v="1"/>
    <x v="584"/>
    <d v="2012-07-14T00:00:00"/>
    <s v="Standard Class"/>
    <s v="BT-11680"/>
    <s v="Brian Thompson"/>
    <x v="0"/>
    <x v="0"/>
    <x v="183"/>
    <x v="39"/>
    <x v="234"/>
    <x v="3"/>
    <s v="OFF-BI-10004001"/>
    <x v="1"/>
    <x v="8"/>
    <s v="GBC Recycled VeloBinder Covers"/>
    <n v="153.35999999999999"/>
    <n v="9"/>
    <n v="0"/>
    <n v="70.545599999999979"/>
  </r>
  <r>
    <n v="3685"/>
    <s v="CA-2012-132626"/>
    <x v="1"/>
    <x v="584"/>
    <d v="2012-07-14T00:00:00"/>
    <s v="Standard Class"/>
    <s v="BT-11680"/>
    <s v="Brian Thompson"/>
    <x v="0"/>
    <x v="0"/>
    <x v="183"/>
    <x v="39"/>
    <x v="234"/>
    <x v="3"/>
    <s v="OFF-BI-10001634"/>
    <x v="1"/>
    <x v="8"/>
    <s v="Wilson Jones Active Use Binders"/>
    <n v="43.68"/>
    <n v="6"/>
    <n v="0"/>
    <n v="21.403200000000002"/>
  </r>
  <r>
    <n v="3686"/>
    <s v="CA-2012-132626"/>
    <x v="1"/>
    <x v="584"/>
    <d v="2012-07-14T00:00:00"/>
    <s v="Standard Class"/>
    <s v="BT-11680"/>
    <s v="Brian Thompson"/>
    <x v="0"/>
    <x v="0"/>
    <x v="183"/>
    <x v="39"/>
    <x v="234"/>
    <x v="3"/>
    <s v="OFF-ST-10003722"/>
    <x v="1"/>
    <x v="4"/>
    <s v="Project Tote Personal File"/>
    <n v="98.21"/>
    <n v="7"/>
    <n v="0"/>
    <n v="28.480899999999984"/>
  </r>
  <r>
    <n v="3687"/>
    <s v="CA-2013-102792"/>
    <x v="0"/>
    <x v="180"/>
    <d v="2013-12-20T00:00:00"/>
    <s v="Standard Class"/>
    <s v="JC-15340"/>
    <s v="Jasper Cacioppo"/>
    <x v="0"/>
    <x v="0"/>
    <x v="169"/>
    <x v="1"/>
    <x v="215"/>
    <x v="1"/>
    <s v="OFF-AR-10004757"/>
    <x v="1"/>
    <x v="6"/>
    <s v="Crayola Colored Pencils"/>
    <n v="9.84"/>
    <n v="3"/>
    <n v="0"/>
    <n v="3.2471999999999994"/>
  </r>
  <r>
    <n v="3688"/>
    <s v="CA-2013-108567"/>
    <x v="0"/>
    <x v="244"/>
    <d v="2013-05-25T00:00:00"/>
    <s v="Standard Class"/>
    <s v="DB-13210"/>
    <s v="Dean Braden"/>
    <x v="0"/>
    <x v="0"/>
    <x v="370"/>
    <x v="2"/>
    <x v="453"/>
    <x v="0"/>
    <s v="OFF-BI-10004140"/>
    <x v="1"/>
    <x v="8"/>
    <s v="Avery Non-Stick Binders"/>
    <n v="2.6940000000000004"/>
    <n v="2"/>
    <n v="0.7"/>
    <n v="-2.2450000000000001"/>
  </r>
  <r>
    <n v="3689"/>
    <s v="CA-2014-140760"/>
    <x v="3"/>
    <x v="455"/>
    <d v="2014-06-06T00:00:00"/>
    <s v="Second Class"/>
    <s v="DO-13435"/>
    <s v="Denny Ordway"/>
    <x v="0"/>
    <x v="0"/>
    <x v="123"/>
    <x v="16"/>
    <x v="154"/>
    <x v="1"/>
    <s v="OFF-PA-10002479"/>
    <x v="1"/>
    <x v="10"/>
    <s v="Xerox 4200 Series MultiUse Premium Copy Paper (20Lb. and 84 Bright)"/>
    <n v="25.344000000000001"/>
    <n v="6"/>
    <n v="0.2"/>
    <n v="7.92"/>
  </r>
  <r>
    <n v="3690"/>
    <s v="CA-2014-140760"/>
    <x v="3"/>
    <x v="455"/>
    <d v="2014-06-06T00:00:00"/>
    <s v="Second Class"/>
    <s v="DO-13435"/>
    <s v="Denny Ordway"/>
    <x v="0"/>
    <x v="0"/>
    <x v="123"/>
    <x v="16"/>
    <x v="154"/>
    <x v="1"/>
    <s v="OFF-EN-10001141"/>
    <x v="1"/>
    <x v="12"/>
    <s v="Manila Recycled Extra-Heavyweight Clasp Envelopes, 6&quot; x 9&quot;"/>
    <n v="43.92"/>
    <n v="5"/>
    <n v="0.2"/>
    <n v="15.921000000000003"/>
  </r>
  <r>
    <n v="3691"/>
    <s v="US-2012-131359"/>
    <x v="1"/>
    <x v="628"/>
    <d v="2012-11-02T00:00:00"/>
    <s v="Second Class"/>
    <s v="FA-14230"/>
    <s v="Frank Atkinson"/>
    <x v="1"/>
    <x v="0"/>
    <x v="60"/>
    <x v="22"/>
    <x v="76"/>
    <x v="1"/>
    <s v="TEC-MA-10000597"/>
    <x v="2"/>
    <x v="15"/>
    <s v="Lexmark S315 Color Inkjet Printer"/>
    <n v="59.994000000000007"/>
    <n v="2"/>
    <n v="0.7"/>
    <n v="-45.995400000000004"/>
  </r>
  <r>
    <n v="3692"/>
    <s v="US-2012-131359"/>
    <x v="1"/>
    <x v="628"/>
    <d v="2012-11-02T00:00:00"/>
    <s v="Second Class"/>
    <s v="FA-14230"/>
    <s v="Frank Atkinson"/>
    <x v="1"/>
    <x v="0"/>
    <x v="60"/>
    <x v="22"/>
    <x v="76"/>
    <x v="1"/>
    <s v="TEC-CO-10001571"/>
    <x v="2"/>
    <x v="16"/>
    <s v="Sharp 1540cs Digital Laser Copier"/>
    <n v="439.99200000000002"/>
    <n v="1"/>
    <n v="0.2"/>
    <n v="164.99700000000001"/>
  </r>
  <r>
    <n v="3693"/>
    <s v="US-2012-131359"/>
    <x v="1"/>
    <x v="628"/>
    <d v="2012-11-02T00:00:00"/>
    <s v="Second Class"/>
    <s v="FA-14230"/>
    <s v="Frank Atkinson"/>
    <x v="1"/>
    <x v="0"/>
    <x v="60"/>
    <x v="22"/>
    <x v="76"/>
    <x v="1"/>
    <s v="TEC-PH-10004531"/>
    <x v="2"/>
    <x v="7"/>
    <s v="OtterBox Commuter Series Case - iPhone 5 &amp; 5s"/>
    <n v="87.96"/>
    <n v="5"/>
    <n v="0.2"/>
    <n v="30.785999999999998"/>
  </r>
  <r>
    <n v="3694"/>
    <s v="US-2012-131359"/>
    <x v="1"/>
    <x v="628"/>
    <d v="2012-11-02T00:00:00"/>
    <s v="Second Class"/>
    <s v="FA-14230"/>
    <s v="Frank Atkinson"/>
    <x v="1"/>
    <x v="0"/>
    <x v="60"/>
    <x v="22"/>
    <x v="76"/>
    <x v="1"/>
    <s v="FUR-FU-10003026"/>
    <x v="0"/>
    <x v="5"/>
    <s v="Eldon Regeneration Recycled Desk Accessories, Black"/>
    <n v="15.488"/>
    <n v="4"/>
    <n v="0.2"/>
    <n v="3.6783999999999999"/>
  </r>
  <r>
    <n v="3695"/>
    <s v="CA-2013-142097"/>
    <x v="0"/>
    <x v="680"/>
    <d v="2013-10-21T00:00:00"/>
    <s v="Standard Class"/>
    <s v="QJ-19255"/>
    <s v="Quincy Jones"/>
    <x v="1"/>
    <x v="0"/>
    <x v="24"/>
    <x v="17"/>
    <x v="28"/>
    <x v="0"/>
    <s v="OFF-BI-10002082"/>
    <x v="1"/>
    <x v="8"/>
    <s v="GBC Twin Loop Wire Binding Elements"/>
    <n v="232.96"/>
    <n v="7"/>
    <n v="0"/>
    <n v="116.48"/>
  </r>
  <r>
    <n v="3696"/>
    <s v="CA-2013-142097"/>
    <x v="0"/>
    <x v="680"/>
    <d v="2013-10-21T00:00:00"/>
    <s v="Standard Class"/>
    <s v="QJ-19255"/>
    <s v="Quincy Jones"/>
    <x v="1"/>
    <x v="0"/>
    <x v="24"/>
    <x v="17"/>
    <x v="28"/>
    <x v="0"/>
    <s v="OFF-EN-10002312"/>
    <x v="1"/>
    <x v="12"/>
    <s v="#10 Self-Seal White Envelopes"/>
    <n v="66.539999999999992"/>
    <n v="6"/>
    <n v="0"/>
    <n v="32.604599999999998"/>
  </r>
  <r>
    <n v="3697"/>
    <s v="CA-2013-142097"/>
    <x v="0"/>
    <x v="680"/>
    <d v="2013-10-21T00:00:00"/>
    <s v="Standard Class"/>
    <s v="QJ-19255"/>
    <s v="Quincy Jones"/>
    <x v="1"/>
    <x v="0"/>
    <x v="24"/>
    <x v="17"/>
    <x v="28"/>
    <x v="0"/>
    <s v="OFF-AP-10000696"/>
    <x v="1"/>
    <x v="9"/>
    <s v="Holmes Odor Grabber"/>
    <n v="43.26"/>
    <n v="3"/>
    <n v="0"/>
    <n v="14.275799999999998"/>
  </r>
  <r>
    <n v="3698"/>
    <s v="CA-2012-151680"/>
    <x v="1"/>
    <x v="902"/>
    <d v="2012-11-21T00:00:00"/>
    <s v="Second Class"/>
    <s v="TC-21475"/>
    <s v="Tony Chapman"/>
    <x v="2"/>
    <x v="0"/>
    <x v="4"/>
    <x v="4"/>
    <x v="60"/>
    <x v="1"/>
    <s v="FUR-FU-10000305"/>
    <x v="0"/>
    <x v="5"/>
    <s v="Tenex V2T-RE Standard Weight Series Chair Mat, 45&quot; x 53&quot;, Lip 25&quot; x 12&quot;"/>
    <n v="141.96"/>
    <n v="2"/>
    <n v="0"/>
    <n v="22.7136"/>
  </r>
  <r>
    <n v="3699"/>
    <s v="CA-2011-140039"/>
    <x v="2"/>
    <x v="103"/>
    <d v="2011-09-17T00:00:00"/>
    <s v="Standard Class"/>
    <s v="ON-18715"/>
    <s v="Odella Nelson"/>
    <x v="1"/>
    <x v="0"/>
    <x v="228"/>
    <x v="16"/>
    <x v="285"/>
    <x v="1"/>
    <s v="OFF-ST-10001034"/>
    <x v="1"/>
    <x v="4"/>
    <s v="Eldon File Chest Portable File"/>
    <n v="79.400000000000006"/>
    <n v="5"/>
    <n v="0.2"/>
    <n v="5.9550000000000054"/>
  </r>
  <r>
    <n v="3700"/>
    <s v="CA-2014-160416"/>
    <x v="3"/>
    <x v="38"/>
    <d v="2014-11-19T00:00:00"/>
    <s v="Second Class"/>
    <s v="AD-10180"/>
    <s v="Alan Dominguez"/>
    <x v="2"/>
    <x v="0"/>
    <x v="181"/>
    <x v="15"/>
    <x v="231"/>
    <x v="3"/>
    <s v="TEC-AC-10004114"/>
    <x v="2"/>
    <x v="11"/>
    <s v="KeyTronic 6101 Series - Keyboard - Black"/>
    <n v="163.96"/>
    <n v="4"/>
    <n v="0"/>
    <n v="70.502800000000008"/>
  </r>
  <r>
    <n v="3701"/>
    <s v="CA-2014-169411"/>
    <x v="3"/>
    <x v="165"/>
    <d v="2014-12-30T00:00:00"/>
    <s v="Standard Class"/>
    <s v="AC-10615"/>
    <s v="Ann Chong"/>
    <x v="1"/>
    <x v="0"/>
    <x v="30"/>
    <x v="15"/>
    <x v="144"/>
    <x v="3"/>
    <s v="FUR-FU-10001602"/>
    <x v="0"/>
    <x v="5"/>
    <s v="Eldon Delta Triangular Chair Mat, 52&quot; x 58&quot;, Clear"/>
    <n v="37.93"/>
    <n v="1"/>
    <n v="0"/>
    <n v="6.8273999999999972"/>
  </r>
  <r>
    <n v="3702"/>
    <s v="CA-2013-126543"/>
    <x v="0"/>
    <x v="850"/>
    <d v="2013-01-13T00:00:00"/>
    <s v="Second Class"/>
    <s v="MF-17665"/>
    <s v="Maureen Fritzler"/>
    <x v="1"/>
    <x v="0"/>
    <x v="167"/>
    <x v="24"/>
    <x v="213"/>
    <x v="3"/>
    <s v="FUR-FU-10002445"/>
    <x v="0"/>
    <x v="5"/>
    <s v="DAX Two-Tone Rosewood/Black Document Frame, Desktop, 5 x 7"/>
    <n v="15.168000000000001"/>
    <n v="2"/>
    <n v="0.2"/>
    <n v="3.7920000000000011"/>
  </r>
  <r>
    <n v="3703"/>
    <s v="CA-2012-104941"/>
    <x v="1"/>
    <x v="385"/>
    <d v="2012-06-19T00:00:00"/>
    <s v="Standard Class"/>
    <s v="DH-13075"/>
    <s v="Dave Hallsten"/>
    <x v="1"/>
    <x v="0"/>
    <x v="27"/>
    <x v="19"/>
    <x v="33"/>
    <x v="0"/>
    <s v="OFF-AR-10004269"/>
    <x v="1"/>
    <x v="6"/>
    <s v="Newell 31"/>
    <n v="24.78"/>
    <n v="6"/>
    <n v="0"/>
    <n v="6.9384000000000006"/>
  </r>
  <r>
    <n v="3704"/>
    <s v="CA-2012-104941"/>
    <x v="1"/>
    <x v="385"/>
    <d v="2012-06-19T00:00:00"/>
    <s v="Standard Class"/>
    <s v="DH-13075"/>
    <s v="Dave Hallsten"/>
    <x v="1"/>
    <x v="0"/>
    <x v="27"/>
    <x v="19"/>
    <x v="33"/>
    <x v="0"/>
    <s v="OFF-BI-10001249"/>
    <x v="1"/>
    <x v="8"/>
    <s v="Avery Heavy-Duty EZD View Binder with Locking Rings"/>
    <n v="19.14"/>
    <n v="3"/>
    <n v="0"/>
    <n v="8.8043999999999993"/>
  </r>
  <r>
    <n v="3705"/>
    <s v="CA-2012-104941"/>
    <x v="1"/>
    <x v="385"/>
    <d v="2012-06-19T00:00:00"/>
    <s v="Standard Class"/>
    <s v="DH-13075"/>
    <s v="Dave Hallsten"/>
    <x v="1"/>
    <x v="0"/>
    <x v="27"/>
    <x v="19"/>
    <x v="33"/>
    <x v="0"/>
    <s v="TEC-CO-10004202"/>
    <x v="2"/>
    <x v="16"/>
    <s v="Brother DCP1000 Digital 3 in 1 Multifunction Machine"/>
    <n v="899.97"/>
    <n v="3"/>
    <n v="0"/>
    <n v="314.98950000000002"/>
  </r>
  <r>
    <n v="3706"/>
    <s v="CA-2012-104941"/>
    <x v="1"/>
    <x v="385"/>
    <d v="2012-06-19T00:00:00"/>
    <s v="Standard Class"/>
    <s v="DH-13075"/>
    <s v="Dave Hallsten"/>
    <x v="1"/>
    <x v="0"/>
    <x v="27"/>
    <x v="19"/>
    <x v="33"/>
    <x v="0"/>
    <s v="OFF-PA-10003363"/>
    <x v="1"/>
    <x v="10"/>
    <s v="Xerox 204"/>
    <n v="32.400000000000006"/>
    <n v="5"/>
    <n v="0"/>
    <n v="15.552000000000001"/>
  </r>
  <r>
    <n v="3707"/>
    <s v="CA-2014-160087"/>
    <x v="3"/>
    <x v="257"/>
    <d v="2014-03-23T00:00:00"/>
    <s v="Standard Class"/>
    <s v="EN-13780"/>
    <s v="Edward Nazzal"/>
    <x v="0"/>
    <x v="0"/>
    <x v="61"/>
    <x v="5"/>
    <x v="77"/>
    <x v="2"/>
    <s v="OFF-AR-10001915"/>
    <x v="1"/>
    <x v="6"/>
    <s v="Peel-Off China Markers"/>
    <n v="23.832000000000001"/>
    <n v="3"/>
    <n v="0.2"/>
    <n v="6.5538000000000007"/>
  </r>
  <r>
    <n v="3708"/>
    <s v="CA-2011-120544"/>
    <x v="2"/>
    <x v="533"/>
    <d v="2011-11-27T00:00:00"/>
    <s v="Standard Class"/>
    <s v="SS-20140"/>
    <s v="Saphhira Shifley"/>
    <x v="1"/>
    <x v="0"/>
    <x v="279"/>
    <x v="5"/>
    <x v="350"/>
    <x v="2"/>
    <s v="FUR-FU-10001940"/>
    <x v="0"/>
    <x v="5"/>
    <s v="Staples"/>
    <n v="6.3680000000000003"/>
    <n v="2"/>
    <n v="0.6"/>
    <n v="-2.5471999999999984"/>
  </r>
  <r>
    <n v="3709"/>
    <s v="CA-2011-120544"/>
    <x v="2"/>
    <x v="533"/>
    <d v="2011-11-27T00:00:00"/>
    <s v="Standard Class"/>
    <s v="SS-20140"/>
    <s v="Saphhira Shifley"/>
    <x v="1"/>
    <x v="0"/>
    <x v="279"/>
    <x v="5"/>
    <x v="3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x v="0"/>
    <x v="279"/>
    <x v="5"/>
    <x v="350"/>
    <x v="2"/>
    <s v="TEC-AC-10003709"/>
    <x v="2"/>
    <x v="11"/>
    <s v="Maxell 4.7GB DVD-R 5/Pack"/>
    <n v="5.5440000000000005"/>
    <n v="7"/>
    <n v="0.2"/>
    <n v="1.6632000000000007"/>
  </r>
  <r>
    <n v="3711"/>
    <s v="CA-2014-113670"/>
    <x v="3"/>
    <x v="453"/>
    <d v="2014-10-18T00:00:00"/>
    <s v="First Class"/>
    <s v="RS-19765"/>
    <s v="Roland Schwarz"/>
    <x v="1"/>
    <x v="0"/>
    <x v="1"/>
    <x v="1"/>
    <x v="62"/>
    <x v="1"/>
    <s v="FUR-TA-10001705"/>
    <x v="0"/>
    <x v="3"/>
    <s v="Bush Advantage Collection Round Conference Table"/>
    <n v="510.24"/>
    <n v="3"/>
    <n v="0.2"/>
    <n v="6.3779999999999575"/>
  </r>
  <r>
    <n v="3712"/>
    <s v="CA-2014-113670"/>
    <x v="3"/>
    <x v="453"/>
    <d v="2014-10-18T00:00:00"/>
    <s v="First Class"/>
    <s v="RS-19765"/>
    <s v="Roland Schwarz"/>
    <x v="1"/>
    <x v="0"/>
    <x v="1"/>
    <x v="1"/>
    <x v="62"/>
    <x v="1"/>
    <s v="OFF-PA-10000675"/>
    <x v="1"/>
    <x v="10"/>
    <s v="Xerox 1919"/>
    <n v="204.95000000000002"/>
    <n v="5"/>
    <n v="0"/>
    <n v="100.4255"/>
  </r>
  <r>
    <n v="3713"/>
    <s v="CA-2014-166198"/>
    <x v="3"/>
    <x v="81"/>
    <d v="2014-04-25T00:00:00"/>
    <s v="First Class"/>
    <s v="JW-15955"/>
    <s v="Joni Wasserman"/>
    <x v="0"/>
    <x v="0"/>
    <x v="4"/>
    <x v="4"/>
    <x v="5"/>
    <x v="1"/>
    <s v="TEC-AC-10000521"/>
    <x v="2"/>
    <x v="11"/>
    <s v="Verbatim Slim CD and DVD Storage Cases, 50/Pack"/>
    <n v="11.54"/>
    <n v="1"/>
    <n v="0"/>
    <n v="3.4619999999999997"/>
  </r>
  <r>
    <n v="3714"/>
    <s v="CA-2014-166198"/>
    <x v="3"/>
    <x v="81"/>
    <d v="2014-04-25T00:00:00"/>
    <s v="First Class"/>
    <s v="JW-15955"/>
    <s v="Joni Wasserman"/>
    <x v="0"/>
    <x v="0"/>
    <x v="4"/>
    <x v="4"/>
    <x v="5"/>
    <x v="1"/>
    <s v="FUR-FU-10004622"/>
    <x v="0"/>
    <x v="5"/>
    <s v="Eldon Advantage Foldable Chair Mats for Low Pile Carpets"/>
    <n v="162.60000000000002"/>
    <n v="3"/>
    <n v="0"/>
    <n v="34.145999999999994"/>
  </r>
  <r>
    <n v="3715"/>
    <s v="CA-2011-135608"/>
    <x v="2"/>
    <x v="589"/>
    <d v="2011-12-10T00:00:00"/>
    <s v="Second Class"/>
    <s v="JK-15625"/>
    <s v="Jim Karlsson"/>
    <x v="0"/>
    <x v="0"/>
    <x v="175"/>
    <x v="4"/>
    <x v="224"/>
    <x v="1"/>
    <s v="OFF-PA-10001954"/>
    <x v="1"/>
    <x v="10"/>
    <s v="Xerox 1964"/>
    <n v="45.68"/>
    <n v="2"/>
    <n v="0"/>
    <n v="21.012799999999999"/>
  </r>
  <r>
    <n v="3716"/>
    <s v="CA-2011-135608"/>
    <x v="2"/>
    <x v="589"/>
    <d v="2011-12-10T00:00:00"/>
    <s v="Second Class"/>
    <s v="JK-15625"/>
    <s v="Jim Karlsson"/>
    <x v="0"/>
    <x v="0"/>
    <x v="175"/>
    <x v="4"/>
    <x v="224"/>
    <x v="1"/>
    <s v="FUR-CH-10002602"/>
    <x v="0"/>
    <x v="1"/>
    <s v="DMI Arturo Collection Mission-style Design Wood Chair"/>
    <n v="603.91999999999996"/>
    <n v="5"/>
    <n v="0.2"/>
    <n v="45.294000000000011"/>
  </r>
  <r>
    <n v="3717"/>
    <s v="CA-2014-144568"/>
    <x v="3"/>
    <x v="148"/>
    <d v="2014-06-03T00:00:00"/>
    <s v="Standard Class"/>
    <s v="JO-15550"/>
    <s v="Jesus Ocampo"/>
    <x v="2"/>
    <x v="0"/>
    <x v="155"/>
    <x v="8"/>
    <x v="198"/>
    <x v="2"/>
    <s v="OFF-FA-10004395"/>
    <x v="1"/>
    <x v="13"/>
    <s v="Plymouth Boxed Rubber Bands by Plymouth"/>
    <n v="23.55"/>
    <n v="5"/>
    <n v="0"/>
    <n v="1.1775000000000002"/>
  </r>
  <r>
    <n v="3718"/>
    <s v="CA-2013-142370"/>
    <x v="0"/>
    <x v="251"/>
    <d v="2013-09-24T00:00:00"/>
    <s v="Standard Class"/>
    <s v="TP-21130"/>
    <s v="Theone Pippenger"/>
    <x v="0"/>
    <x v="0"/>
    <x v="38"/>
    <x v="32"/>
    <x v="112"/>
    <x v="0"/>
    <s v="OFF-SU-10003002"/>
    <x v="1"/>
    <x v="14"/>
    <s v="Letter Slitter"/>
    <n v="5.04"/>
    <n v="2"/>
    <n v="0"/>
    <n v="0.15120000000000022"/>
  </r>
  <r>
    <n v="3719"/>
    <s v="CA-2013-142370"/>
    <x v="0"/>
    <x v="251"/>
    <d v="2013-09-24T00:00:00"/>
    <s v="Standard Class"/>
    <s v="TP-21130"/>
    <s v="Theone Pippenger"/>
    <x v="0"/>
    <x v="0"/>
    <x v="38"/>
    <x v="32"/>
    <x v="112"/>
    <x v="0"/>
    <s v="TEC-AC-10002926"/>
    <x v="2"/>
    <x v="11"/>
    <s v="Logitech Wireless Marathon Mouse M705"/>
    <n v="249.95000000000002"/>
    <n v="5"/>
    <n v="0"/>
    <n v="107.47850000000001"/>
  </r>
  <r>
    <n v="3720"/>
    <s v="CA-2013-105900"/>
    <x v="0"/>
    <x v="42"/>
    <d v="2013-09-24T00:00:00"/>
    <s v="Standard Class"/>
    <s v="BS-11590"/>
    <s v="Brendan Sweed"/>
    <x v="1"/>
    <x v="0"/>
    <x v="38"/>
    <x v="14"/>
    <x v="134"/>
    <x v="2"/>
    <s v="OFF-AR-10002656"/>
    <x v="1"/>
    <x v="6"/>
    <s v="Sanford Liquid Accent Highlighters"/>
    <n v="33.4"/>
    <n v="5"/>
    <n v="0"/>
    <n v="12.357999999999997"/>
  </r>
  <r>
    <n v="3721"/>
    <s v="CA-2013-151155"/>
    <x v="0"/>
    <x v="887"/>
    <d v="2013-12-25T00:00:00"/>
    <s v="Standard Class"/>
    <s v="AB-10255"/>
    <s v="Alejandro Ballentine"/>
    <x v="2"/>
    <x v="0"/>
    <x v="25"/>
    <x v="35"/>
    <x v="129"/>
    <x v="0"/>
    <s v="FUR-FU-10001918"/>
    <x v="0"/>
    <x v="5"/>
    <s v="C-Line Cubicle Keepers Polyproplyene Holder With Velcro Backings"/>
    <n v="18.920000000000002"/>
    <n v="4"/>
    <n v="0"/>
    <n v="7.3788000000000018"/>
  </r>
  <r>
    <n v="3722"/>
    <s v="CA-2013-151155"/>
    <x v="0"/>
    <x v="887"/>
    <d v="2013-12-25T00:00:00"/>
    <s v="Standard Class"/>
    <s v="AB-10255"/>
    <s v="Alejandro Ballentine"/>
    <x v="2"/>
    <x v="0"/>
    <x v="25"/>
    <x v="35"/>
    <x v="129"/>
    <x v="0"/>
    <s v="OFF-BI-10003910"/>
    <x v="1"/>
    <x v="8"/>
    <s v="DXL Angle-View Binders with Locking Rings by Samsill"/>
    <n v="15.42"/>
    <n v="2"/>
    <n v="0"/>
    <n v="6.9390000000000001"/>
  </r>
  <r>
    <n v="3723"/>
    <s v="CA-2014-144036"/>
    <x v="3"/>
    <x v="903"/>
    <d v="2014-11-27T00:00:00"/>
    <s v="Standard Class"/>
    <s v="FO-14305"/>
    <s v="Frank Olsen"/>
    <x v="0"/>
    <x v="0"/>
    <x v="12"/>
    <x v="5"/>
    <x v="32"/>
    <x v="2"/>
    <s v="OFF-AR-10000122"/>
    <x v="1"/>
    <x v="6"/>
    <s v="Newell 314"/>
    <n v="35.712000000000003"/>
    <n v="8"/>
    <n v="0.2"/>
    <n v="2.2319999999999958"/>
  </r>
  <r>
    <n v="3724"/>
    <s v="US-2011-169789"/>
    <x v="2"/>
    <x v="125"/>
    <d v="2012-01-04T00:00:00"/>
    <s v="Standard Class"/>
    <s v="MF-17665"/>
    <s v="Maureen Fritzler"/>
    <x v="1"/>
    <x v="0"/>
    <x v="42"/>
    <x v="16"/>
    <x v="51"/>
    <x v="1"/>
    <s v="OFF-BI-10004600"/>
    <x v="1"/>
    <x v="8"/>
    <s v="Ibico Ibimaster 300 Manual Binding System"/>
    <n v="551.98500000000013"/>
    <n v="5"/>
    <n v="0.7"/>
    <n v="-459.98750000000018"/>
  </r>
  <r>
    <n v="3725"/>
    <s v="CA-2014-127264"/>
    <x v="3"/>
    <x v="355"/>
    <d v="2014-04-06T00:00:00"/>
    <s v="First Class"/>
    <s v="SA-20830"/>
    <s v="Sue Ann Reed"/>
    <x v="0"/>
    <x v="0"/>
    <x v="22"/>
    <x v="10"/>
    <x v="155"/>
    <x v="2"/>
    <s v="OFF-AR-10003045"/>
    <x v="1"/>
    <x v="6"/>
    <s v="Prang Colored Pencils"/>
    <n v="7.0559999999999992"/>
    <n v="3"/>
    <n v="0.2"/>
    <n v="2.2050000000000001"/>
  </r>
  <r>
    <n v="3726"/>
    <s v="CA-2013-151512"/>
    <x v="0"/>
    <x v="482"/>
    <d v="2014-01-03T00:00:00"/>
    <s v="Standard Class"/>
    <s v="SH-19975"/>
    <s v="Sally Hughsby"/>
    <x v="1"/>
    <x v="0"/>
    <x v="60"/>
    <x v="22"/>
    <x v="76"/>
    <x v="1"/>
    <s v="OFF-AP-10000252"/>
    <x v="1"/>
    <x v="9"/>
    <s v="Harmony HEPA Quiet Air Purifiers"/>
    <n v="18.72"/>
    <n v="2"/>
    <n v="0.2"/>
    <n v="3.51"/>
  </r>
  <r>
    <n v="3727"/>
    <s v="CA-2013-165169"/>
    <x v="0"/>
    <x v="410"/>
    <d v="2013-06-12T00:00:00"/>
    <s v="Standard Class"/>
    <s v="JL-15235"/>
    <s v="Janet Lee"/>
    <x v="0"/>
    <x v="0"/>
    <x v="46"/>
    <x v="13"/>
    <x v="284"/>
    <x v="3"/>
    <s v="OFF-ST-10001496"/>
    <x v="1"/>
    <x v="4"/>
    <s v="Standard Rollaway File with Lock"/>
    <n v="360.38"/>
    <n v="2"/>
    <n v="0"/>
    <n v="93.698800000000006"/>
  </r>
  <r>
    <n v="3728"/>
    <s v="CA-2013-165169"/>
    <x v="0"/>
    <x v="410"/>
    <d v="2013-06-12T00:00:00"/>
    <s v="Standard Class"/>
    <s v="JL-15235"/>
    <s v="Janet Lee"/>
    <x v="0"/>
    <x v="0"/>
    <x v="46"/>
    <x v="13"/>
    <x v="284"/>
    <x v="3"/>
    <s v="OFF-AR-10000122"/>
    <x v="1"/>
    <x v="6"/>
    <s v="Newell 314"/>
    <n v="11.16"/>
    <n v="2"/>
    <n v="0"/>
    <n v="2.7899999999999991"/>
  </r>
  <r>
    <n v="3729"/>
    <s v="CA-2013-165169"/>
    <x v="0"/>
    <x v="410"/>
    <d v="2013-06-12T00:00:00"/>
    <s v="Standard Class"/>
    <s v="JL-15235"/>
    <s v="Janet Lee"/>
    <x v="0"/>
    <x v="0"/>
    <x v="46"/>
    <x v="13"/>
    <x v="284"/>
    <x v="3"/>
    <s v="OFF-LA-10000407"/>
    <x v="1"/>
    <x v="2"/>
    <s v="Avery White Multi-Purpose Labels"/>
    <n v="14.940000000000001"/>
    <n v="3"/>
    <n v="0"/>
    <n v="6.8723999999999998"/>
  </r>
  <r>
    <n v="3730"/>
    <s v="CA-2012-109575"/>
    <x v="1"/>
    <x v="227"/>
    <d v="2012-09-23T00:00:00"/>
    <s v="Standard Class"/>
    <s v="KH-16630"/>
    <s v="Ken Heidel"/>
    <x v="1"/>
    <x v="0"/>
    <x v="183"/>
    <x v="39"/>
    <x v="234"/>
    <x v="3"/>
    <s v="OFF-ST-10004950"/>
    <x v="1"/>
    <x v="4"/>
    <s v="Acco Perma 3000 Stacking Storage Drawers"/>
    <n v="41.96"/>
    <n v="2"/>
    <n v="0"/>
    <n v="7.9724000000000004"/>
  </r>
  <r>
    <n v="3731"/>
    <s v="CA-2012-109575"/>
    <x v="1"/>
    <x v="227"/>
    <d v="2012-09-23T00:00:00"/>
    <s v="Standard Class"/>
    <s v="KH-16630"/>
    <s v="Ken Heidel"/>
    <x v="1"/>
    <x v="0"/>
    <x v="183"/>
    <x v="39"/>
    <x v="234"/>
    <x v="3"/>
    <s v="OFF-ST-10004123"/>
    <x v="1"/>
    <x v="4"/>
    <s v="Safco Industrial Wire Shelving System"/>
    <n v="636.86"/>
    <n v="7"/>
    <n v="0"/>
    <n v="0"/>
  </r>
  <r>
    <n v="3732"/>
    <s v="CA-2012-109575"/>
    <x v="1"/>
    <x v="227"/>
    <d v="2012-09-23T00:00:00"/>
    <s v="Standard Class"/>
    <s v="KH-16630"/>
    <s v="Ken Heidel"/>
    <x v="1"/>
    <x v="0"/>
    <x v="183"/>
    <x v="39"/>
    <x v="234"/>
    <x v="3"/>
    <s v="TEC-PH-10000730"/>
    <x v="2"/>
    <x v="7"/>
    <s v="Samsung Galaxy S4 Active"/>
    <n v="499.99"/>
    <n v="1"/>
    <n v="0"/>
    <n v="129.99740000000003"/>
  </r>
  <r>
    <n v="3733"/>
    <s v="CA-2012-109575"/>
    <x v="1"/>
    <x v="227"/>
    <d v="2012-09-23T00:00:00"/>
    <s v="Standard Class"/>
    <s v="KH-16630"/>
    <s v="Ken Heidel"/>
    <x v="1"/>
    <x v="0"/>
    <x v="183"/>
    <x v="39"/>
    <x v="234"/>
    <x v="3"/>
    <s v="TEC-PH-10000895"/>
    <x v="2"/>
    <x v="7"/>
    <s v="Polycom VVX 310 VoIP phone"/>
    <n v="1259.93"/>
    <n v="7"/>
    <n v="0"/>
    <n v="327.58180000000004"/>
  </r>
  <r>
    <n v="3734"/>
    <s v="CA-2012-109575"/>
    <x v="1"/>
    <x v="227"/>
    <d v="2012-09-23T00:00:00"/>
    <s v="Standard Class"/>
    <s v="KH-16630"/>
    <s v="Ken Heidel"/>
    <x v="1"/>
    <x v="0"/>
    <x v="183"/>
    <x v="39"/>
    <x v="234"/>
    <x v="3"/>
    <s v="OFF-BI-10000962"/>
    <x v="1"/>
    <x v="8"/>
    <s v="Acco Flexible ACCOHIDE Square Ring Data Binder, Dark Blue, 11 1/2&quot; X 14&quot; 7/8&quot;"/>
    <n v="65.08"/>
    <n v="4"/>
    <n v="0"/>
    <n v="31.889199999999995"/>
  </r>
  <r>
    <n v="3735"/>
    <s v="CA-2014-168193"/>
    <x v="3"/>
    <x v="904"/>
    <d v="2014-03-12T00:00:00"/>
    <s v="Second Class"/>
    <s v="RM-19750"/>
    <s v="Roland Murray"/>
    <x v="0"/>
    <x v="0"/>
    <x v="20"/>
    <x v="15"/>
    <x v="164"/>
    <x v="3"/>
    <s v="OFF-PA-10002254"/>
    <x v="1"/>
    <x v="10"/>
    <s v="Xerox 1883"/>
    <n v="26.38"/>
    <n v="1"/>
    <n v="0"/>
    <n v="12.134799999999998"/>
  </r>
  <r>
    <n v="3736"/>
    <s v="CA-2014-168193"/>
    <x v="3"/>
    <x v="904"/>
    <d v="2014-03-12T00:00:00"/>
    <s v="Second Class"/>
    <s v="RM-19750"/>
    <s v="Roland Murray"/>
    <x v="0"/>
    <x v="0"/>
    <x v="20"/>
    <x v="15"/>
    <x v="164"/>
    <x v="3"/>
    <s v="FUR-FU-10002554"/>
    <x v="0"/>
    <x v="5"/>
    <s v="Westinghouse Floor Lamp with Metal Mesh Shade, Black"/>
    <n v="71.97"/>
    <n v="3"/>
    <n v="0"/>
    <n v="16.553099999999993"/>
  </r>
  <r>
    <n v="3737"/>
    <s v="CA-2013-115476"/>
    <x v="0"/>
    <x v="716"/>
    <d v="2013-03-18T00:00:00"/>
    <s v="Same Day"/>
    <s v="VM-21835"/>
    <s v="Vivian Mathis"/>
    <x v="0"/>
    <x v="0"/>
    <x v="46"/>
    <x v="13"/>
    <x v="284"/>
    <x v="3"/>
    <s v="TEC-PH-10000673"/>
    <x v="2"/>
    <x v="7"/>
    <s v="Plantronics Voyager Pro HD - Bluetooth Headset"/>
    <n v="129.97999999999999"/>
    <n v="2"/>
    <n v="0"/>
    <n v="62.3904"/>
  </r>
  <r>
    <n v="3738"/>
    <s v="CA-2013-115476"/>
    <x v="0"/>
    <x v="716"/>
    <d v="2013-03-18T00:00:00"/>
    <s v="Same Day"/>
    <s v="VM-21835"/>
    <s v="Vivian Mathis"/>
    <x v="0"/>
    <x v="0"/>
    <x v="46"/>
    <x v="13"/>
    <x v="284"/>
    <x v="3"/>
    <s v="OFF-BI-10000962"/>
    <x v="1"/>
    <x v="8"/>
    <s v="Acco Flexible ACCOHIDE Square Ring Data Binder, Dark Blue, 11 1/2&quot; X 14&quot; 7/8&quot;"/>
    <n v="32.54"/>
    <n v="2"/>
    <n v="0"/>
    <n v="15.944599999999998"/>
  </r>
  <r>
    <n v="3739"/>
    <s v="CA-2013-133340"/>
    <x v="0"/>
    <x v="10"/>
    <d v="2013-12-14T00:00:00"/>
    <s v="Standard Class"/>
    <s v="LH-17155"/>
    <s v="Logan Haushalter"/>
    <x v="0"/>
    <x v="0"/>
    <x v="25"/>
    <x v="12"/>
    <x v="30"/>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x v="0"/>
    <x v="25"/>
    <x v="12"/>
    <x v="30"/>
    <x v="2"/>
    <s v="TEC-AC-10001109"/>
    <x v="2"/>
    <x v="11"/>
    <s v="Logitech Trackman Marble Mouse"/>
    <n v="59.98"/>
    <n v="2"/>
    <n v="0"/>
    <n v="25.191600000000001"/>
  </r>
  <r>
    <n v="3741"/>
    <s v="CA-2013-133340"/>
    <x v="0"/>
    <x v="10"/>
    <d v="2013-12-14T00:00:00"/>
    <s v="Standard Class"/>
    <s v="LH-17155"/>
    <s v="Logan Haushalter"/>
    <x v="0"/>
    <x v="0"/>
    <x v="25"/>
    <x v="12"/>
    <x v="30"/>
    <x v="2"/>
    <s v="OFF-AP-10002311"/>
    <x v="1"/>
    <x v="9"/>
    <s v="Holmes Replacement Filter for HEPA Air Cleaner, Very Large Room, HEPA Filter"/>
    <n v="61.929000000000002"/>
    <n v="1"/>
    <n v="0.1"/>
    <n v="23.395400000000002"/>
  </r>
  <r>
    <n v="3742"/>
    <s v="CA-2013-137848"/>
    <x v="0"/>
    <x v="804"/>
    <d v="2013-01-21T00:00:00"/>
    <s v="Standard Class"/>
    <s v="WB-21850"/>
    <s v="William Brown"/>
    <x v="0"/>
    <x v="0"/>
    <x v="20"/>
    <x v="15"/>
    <x v="164"/>
    <x v="3"/>
    <s v="OFF-EN-10001137"/>
    <x v="1"/>
    <x v="12"/>
    <s v="#10 Gummed Flap White Envelopes, 100/Box"/>
    <n v="16.52"/>
    <n v="4"/>
    <n v="0"/>
    <n v="7.5991999999999997"/>
  </r>
  <r>
    <n v="3743"/>
    <s v="CA-2013-137848"/>
    <x v="0"/>
    <x v="804"/>
    <d v="2013-01-21T00:00:00"/>
    <s v="Standard Class"/>
    <s v="WB-21850"/>
    <s v="William Brown"/>
    <x v="0"/>
    <x v="0"/>
    <x v="20"/>
    <x v="15"/>
    <x v="164"/>
    <x v="3"/>
    <s v="OFF-PA-10004285"/>
    <x v="1"/>
    <x v="10"/>
    <s v="Xerox 1959"/>
    <n v="60.12"/>
    <n v="9"/>
    <n v="0"/>
    <n v="28.857599999999998"/>
  </r>
  <r>
    <n v="3744"/>
    <s v="CA-2013-137848"/>
    <x v="0"/>
    <x v="804"/>
    <d v="2013-01-21T00:00:00"/>
    <s v="Standard Class"/>
    <s v="WB-21850"/>
    <s v="William Brown"/>
    <x v="0"/>
    <x v="0"/>
    <x v="20"/>
    <x v="15"/>
    <x v="164"/>
    <x v="3"/>
    <s v="OFF-BI-10002225"/>
    <x v="1"/>
    <x v="8"/>
    <s v="Square Ring Data Binders, Rigid 75 Pt. Covers, 11&quot; x 14-7/8&quot;"/>
    <n v="49.536000000000001"/>
    <n v="3"/>
    <n v="0.2"/>
    <n v="17.337599999999998"/>
  </r>
  <r>
    <n v="3745"/>
    <s v="CA-2011-113047"/>
    <x v="2"/>
    <x v="745"/>
    <d v="2011-10-24T00:00:00"/>
    <s v="Same Day"/>
    <s v="AP-10915"/>
    <s v="Arthur Prichep"/>
    <x v="0"/>
    <x v="0"/>
    <x v="371"/>
    <x v="20"/>
    <x v="454"/>
    <x v="0"/>
    <s v="OFF-FA-10002763"/>
    <x v="1"/>
    <x v="13"/>
    <s v="Advantus Map Pennant Flags and Round Head Tacks"/>
    <n v="11.850000000000001"/>
    <n v="3"/>
    <n v="0"/>
    <n v="3.7919999999999994"/>
  </r>
  <r>
    <n v="3746"/>
    <s v="CA-2013-149979"/>
    <x v="0"/>
    <x v="713"/>
    <d v="2013-09-29T00:00:00"/>
    <s v="Second Class"/>
    <s v="RA-19915"/>
    <s v="Russell Applegate"/>
    <x v="0"/>
    <x v="0"/>
    <x v="38"/>
    <x v="32"/>
    <x v="112"/>
    <x v="0"/>
    <s v="OFF-ST-10003058"/>
    <x v="1"/>
    <x v="4"/>
    <s v="Eldon Mobile Mega Data Cart  Mega Stackable  Add-On Trays"/>
    <n v="118.25"/>
    <n v="5"/>
    <n v="0"/>
    <n v="34.292499999999997"/>
  </r>
  <r>
    <n v="3747"/>
    <s v="CA-2013-149979"/>
    <x v="0"/>
    <x v="713"/>
    <d v="2013-09-29T00:00:00"/>
    <s v="Second Class"/>
    <s v="RA-19915"/>
    <s v="Russell Applegate"/>
    <x v="0"/>
    <x v="0"/>
    <x v="38"/>
    <x v="32"/>
    <x v="112"/>
    <x v="0"/>
    <s v="FUR-CH-10002084"/>
    <x v="0"/>
    <x v="1"/>
    <s v="Hon Mobius Operator's Chair"/>
    <n v="368.96999999999997"/>
    <n v="3"/>
    <n v="0"/>
    <n v="81.173400000000001"/>
  </r>
  <r>
    <n v="3748"/>
    <s v="CA-2014-161956"/>
    <x v="3"/>
    <x v="151"/>
    <d v="2014-08-30T00:00:00"/>
    <s v="Second Class"/>
    <s v="DR-12880"/>
    <s v="Dan Reichenbach"/>
    <x v="1"/>
    <x v="0"/>
    <x v="75"/>
    <x v="1"/>
    <x v="95"/>
    <x v="1"/>
    <s v="FUR-FU-10002937"/>
    <x v="0"/>
    <x v="5"/>
    <s v="GE 48&quot; Fluorescent Tube, Cool White Energy Saver, 34 Watts, 30/Box"/>
    <n v="198.46"/>
    <n v="2"/>
    <n v="0"/>
    <n v="99.23"/>
  </r>
  <r>
    <n v="3749"/>
    <s v="CA-2014-161956"/>
    <x v="3"/>
    <x v="151"/>
    <d v="2014-08-30T00:00:00"/>
    <s v="Second Class"/>
    <s v="DR-12880"/>
    <s v="Dan Reichenbach"/>
    <x v="1"/>
    <x v="0"/>
    <x v="75"/>
    <x v="1"/>
    <x v="95"/>
    <x v="1"/>
    <s v="OFF-AP-10001242"/>
    <x v="1"/>
    <x v="9"/>
    <s v="APC 7 Outlet Network SurgeArrest Surge Protector"/>
    <n v="321.92"/>
    <n v="4"/>
    <n v="0"/>
    <n v="96.575999999999993"/>
  </r>
  <r>
    <n v="3750"/>
    <s v="CA-2014-161956"/>
    <x v="3"/>
    <x v="151"/>
    <d v="2014-08-30T00:00:00"/>
    <s v="Second Class"/>
    <s v="DR-12880"/>
    <s v="Dan Reichenbach"/>
    <x v="1"/>
    <x v="0"/>
    <x v="75"/>
    <x v="1"/>
    <x v="95"/>
    <x v="1"/>
    <s v="TEC-CO-10001571"/>
    <x v="2"/>
    <x v="16"/>
    <s v="Sharp 1540cs Digital Laser Copier"/>
    <n v="879.98400000000004"/>
    <n v="2"/>
    <n v="0.2"/>
    <n v="329.99400000000003"/>
  </r>
  <r>
    <n v="3751"/>
    <s v="CA-2014-161956"/>
    <x v="3"/>
    <x v="151"/>
    <d v="2014-08-30T00:00:00"/>
    <s v="Second Class"/>
    <s v="DR-12880"/>
    <s v="Dan Reichenbach"/>
    <x v="1"/>
    <x v="0"/>
    <x v="75"/>
    <x v="1"/>
    <x v="95"/>
    <x v="1"/>
    <s v="OFF-SU-10002503"/>
    <x v="1"/>
    <x v="14"/>
    <s v="Acme Preferred Stainless Steel Scissors"/>
    <n v="28.4"/>
    <n v="5"/>
    <n v="0"/>
    <n v="8.2359999999999989"/>
  </r>
  <r>
    <n v="3752"/>
    <s v="CA-2014-161956"/>
    <x v="3"/>
    <x v="151"/>
    <d v="2014-08-30T00:00:00"/>
    <s v="Second Class"/>
    <s v="DR-12880"/>
    <s v="Dan Reichenbach"/>
    <x v="1"/>
    <x v="0"/>
    <x v="75"/>
    <x v="1"/>
    <x v="95"/>
    <x v="1"/>
    <s v="FUR-CH-10004886"/>
    <x v="0"/>
    <x v="1"/>
    <s v="Bevis Steel Folding Chairs"/>
    <n v="230.28000000000003"/>
    <n v="3"/>
    <n v="0.2"/>
    <n v="23.027999999999992"/>
  </r>
  <r>
    <n v="3753"/>
    <s v="CA-2014-161956"/>
    <x v="3"/>
    <x v="151"/>
    <d v="2014-08-30T00:00:00"/>
    <s v="Second Class"/>
    <s v="DR-12880"/>
    <s v="Dan Reichenbach"/>
    <x v="1"/>
    <x v="0"/>
    <x v="75"/>
    <x v="1"/>
    <x v="95"/>
    <x v="1"/>
    <s v="OFF-PA-10001289"/>
    <x v="1"/>
    <x v="10"/>
    <s v="White Computer Printout Paper by Universal"/>
    <n v="116.28"/>
    <n v="3"/>
    <n v="0"/>
    <n v="56.977199999999996"/>
  </r>
  <r>
    <n v="3754"/>
    <s v="CA-2014-161956"/>
    <x v="3"/>
    <x v="151"/>
    <d v="2014-08-30T00:00:00"/>
    <s v="Second Class"/>
    <s v="DR-12880"/>
    <s v="Dan Reichenbach"/>
    <x v="1"/>
    <x v="0"/>
    <x v="75"/>
    <x v="1"/>
    <x v="95"/>
    <x v="1"/>
    <s v="OFF-BI-10003650"/>
    <x v="1"/>
    <x v="8"/>
    <s v="GBC DocuBind 300 Electric Binding Machine"/>
    <n v="841.5680000000001"/>
    <n v="2"/>
    <n v="0.2"/>
    <n v="294.54879999999991"/>
  </r>
  <r>
    <n v="3755"/>
    <s v="CA-2014-161956"/>
    <x v="3"/>
    <x v="151"/>
    <d v="2014-08-30T00:00:00"/>
    <s v="Second Class"/>
    <s v="DR-12880"/>
    <s v="Dan Reichenbach"/>
    <x v="1"/>
    <x v="0"/>
    <x v="75"/>
    <x v="1"/>
    <x v="95"/>
    <x v="1"/>
    <s v="OFF-ST-10001370"/>
    <x v="1"/>
    <x v="4"/>
    <s v="Sensible Storage WireTech Storage Systems"/>
    <n v="354.90000000000003"/>
    <n v="5"/>
    <n v="0"/>
    <n v="17.744999999999962"/>
  </r>
  <r>
    <n v="3756"/>
    <s v="CA-2013-116799"/>
    <x v="0"/>
    <x v="840"/>
    <d v="2013-03-07T00:00:00"/>
    <s v="First Class"/>
    <s v="JG-15310"/>
    <s v="Jason Gross"/>
    <x v="1"/>
    <x v="0"/>
    <x v="372"/>
    <x v="5"/>
    <x v="455"/>
    <x v="2"/>
    <s v="OFF-PA-10001892"/>
    <x v="1"/>
    <x v="10"/>
    <s v="Rediform Wirebound &quot;Phone Memo&quot; Message Book, 11 x 5-3/4"/>
    <n v="42.783999999999999"/>
    <n v="7"/>
    <n v="0.2"/>
    <n v="15.509199999999998"/>
  </r>
  <r>
    <n v="3757"/>
    <s v="CA-2013-116799"/>
    <x v="0"/>
    <x v="840"/>
    <d v="2013-03-07T00:00:00"/>
    <s v="First Class"/>
    <s v="JG-15310"/>
    <s v="Jason Gross"/>
    <x v="1"/>
    <x v="0"/>
    <x v="372"/>
    <x v="5"/>
    <x v="455"/>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x v="0"/>
    <x v="46"/>
    <x v="24"/>
    <x v="55"/>
    <x v="3"/>
    <s v="OFF-AR-10001615"/>
    <x v="1"/>
    <x v="6"/>
    <s v="Newell 34"/>
    <n v="111.104"/>
    <n v="7"/>
    <n v="0.2"/>
    <n v="8.3328000000000024"/>
  </r>
  <r>
    <n v="3759"/>
    <s v="CA-2012-167745"/>
    <x v="1"/>
    <x v="227"/>
    <d v="2012-09-23T00:00:00"/>
    <s v="Standard Class"/>
    <s v="GB-14530"/>
    <s v="George Bell"/>
    <x v="1"/>
    <x v="0"/>
    <x v="1"/>
    <x v="1"/>
    <x v="13"/>
    <x v="1"/>
    <s v="OFF-AR-10003602"/>
    <x v="1"/>
    <x v="6"/>
    <s v="Quartet Omega Colored Chalk, 12/Pack"/>
    <n v="11.68"/>
    <n v="2"/>
    <n v="0"/>
    <n v="5.4895999999999994"/>
  </r>
  <r>
    <n v="3760"/>
    <s v="CA-2012-167745"/>
    <x v="1"/>
    <x v="227"/>
    <d v="2012-09-23T00:00:00"/>
    <s v="Standard Class"/>
    <s v="GB-14530"/>
    <s v="George Bell"/>
    <x v="1"/>
    <x v="0"/>
    <x v="1"/>
    <x v="1"/>
    <x v="13"/>
    <x v="1"/>
    <s v="OFF-SU-10004782"/>
    <x v="1"/>
    <x v="14"/>
    <s v="Elite 5&quot; Scissors"/>
    <n v="16.899999999999999"/>
    <n v="2"/>
    <n v="0"/>
    <n v="5.0699999999999985"/>
  </r>
  <r>
    <n v="3761"/>
    <s v="CA-2012-167745"/>
    <x v="1"/>
    <x v="227"/>
    <d v="2012-09-23T00:00:00"/>
    <s v="Standard Class"/>
    <s v="GB-14530"/>
    <s v="George Bell"/>
    <x v="1"/>
    <x v="0"/>
    <x v="1"/>
    <x v="1"/>
    <x v="13"/>
    <x v="1"/>
    <s v="FUR-FU-10001591"/>
    <x v="0"/>
    <x v="5"/>
    <s v="Advantus Panel Wall Certificate Holder - 8.5x11"/>
    <n v="24.4"/>
    <n v="2"/>
    <n v="0"/>
    <n v="10.248000000000001"/>
  </r>
  <r>
    <n v="3762"/>
    <s v="CA-2014-104577"/>
    <x v="3"/>
    <x v="605"/>
    <d v="2014-05-18T00:00:00"/>
    <s v="Standard Class"/>
    <s v="CK-12205"/>
    <s v="Chloris Kastensmidt"/>
    <x v="0"/>
    <x v="0"/>
    <x v="231"/>
    <x v="31"/>
    <x v="288"/>
    <x v="3"/>
    <s v="OFF-PA-10000659"/>
    <x v="1"/>
    <x v="10"/>
    <s v="TOPS Carbonless Receipt Book, Four 2-3/4 x 7-1/4 Money Receipts per Page"/>
    <n v="87.6"/>
    <n v="5"/>
    <n v="0"/>
    <n v="42.047999999999995"/>
  </r>
  <r>
    <n v="3763"/>
    <s v="CA-2013-156251"/>
    <x v="0"/>
    <x v="572"/>
    <d v="2013-08-19T00:00:00"/>
    <s v="Second Class"/>
    <s v="TS-21160"/>
    <s v="Theresa Swint"/>
    <x v="1"/>
    <x v="0"/>
    <x v="373"/>
    <x v="6"/>
    <x v="456"/>
    <x v="2"/>
    <s v="FUR-BO-10001337"/>
    <x v="0"/>
    <x v="0"/>
    <s v="O'Sullivan Living Dimensions 2-Shelf Bookcases"/>
    <n v="241.96"/>
    <n v="2"/>
    <n v="0"/>
    <n v="24.195999999999998"/>
  </r>
  <r>
    <n v="3764"/>
    <s v="CA-2013-156251"/>
    <x v="0"/>
    <x v="572"/>
    <d v="2013-08-19T00:00:00"/>
    <s v="Second Class"/>
    <s v="TS-21160"/>
    <s v="Theresa Swint"/>
    <x v="1"/>
    <x v="0"/>
    <x v="373"/>
    <x v="6"/>
    <x v="456"/>
    <x v="2"/>
    <s v="OFF-BI-10003529"/>
    <x v="1"/>
    <x v="8"/>
    <s v="Avery Round Ring Poly Binders"/>
    <n v="8.52"/>
    <n v="3"/>
    <n v="0"/>
    <n v="4.1747999999999994"/>
  </r>
  <r>
    <n v="3765"/>
    <s v="CA-2014-125878"/>
    <x v="3"/>
    <x v="906"/>
    <d v="2014-03-03T00:00:00"/>
    <s v="Standard Class"/>
    <s v="MH-18025"/>
    <s v="Michelle Huthwaite"/>
    <x v="0"/>
    <x v="0"/>
    <x v="22"/>
    <x v="10"/>
    <x v="36"/>
    <x v="2"/>
    <s v="OFF-BI-10002609"/>
    <x v="1"/>
    <x v="8"/>
    <s v="Avery Hidden Tab Dividers for Binding Systems"/>
    <n v="1.7879999999999996"/>
    <n v="3"/>
    <n v="0.8"/>
    <n v="-3.0396000000000001"/>
  </r>
  <r>
    <n v="3766"/>
    <s v="CA-2013-163153"/>
    <x v="0"/>
    <x v="844"/>
    <d v="2013-03-26T00:00:00"/>
    <s v="Standard Class"/>
    <s v="DM-12955"/>
    <s v="Dario Medina"/>
    <x v="1"/>
    <x v="0"/>
    <x v="12"/>
    <x v="5"/>
    <x v="66"/>
    <x v="2"/>
    <s v="FUR-TA-10004767"/>
    <x v="0"/>
    <x v="3"/>
    <s v="Safco Drafting Table"/>
    <n v="99.372"/>
    <n v="2"/>
    <n v="0.3"/>
    <n v="-1.4196000000000097"/>
  </r>
  <r>
    <n v="3767"/>
    <s v="CA-2013-163153"/>
    <x v="0"/>
    <x v="844"/>
    <d v="2013-03-26T00:00:00"/>
    <s v="Standard Class"/>
    <s v="DM-12955"/>
    <s v="Dario Medina"/>
    <x v="1"/>
    <x v="0"/>
    <x v="12"/>
    <x v="5"/>
    <x v="66"/>
    <x v="2"/>
    <s v="OFF-AR-10001868"/>
    <x v="1"/>
    <x v="6"/>
    <s v="Prang Dustless Chalk Sticks"/>
    <n v="1.3440000000000001"/>
    <n v="1"/>
    <n v="0.2"/>
    <n v="0.504"/>
  </r>
  <r>
    <n v="3768"/>
    <s v="CA-2012-103205"/>
    <x v="1"/>
    <x v="575"/>
    <d v="2012-12-10T00:00:00"/>
    <s v="Second Class"/>
    <s v="JJ-15760"/>
    <s v="Joel Jenkins"/>
    <x v="2"/>
    <x v="0"/>
    <x v="12"/>
    <x v="5"/>
    <x v="66"/>
    <x v="2"/>
    <s v="TEC-PH-10004896"/>
    <x v="2"/>
    <x v="7"/>
    <s v="Nokia Lumia 521 (T-Mobile)"/>
    <n v="119.96000000000001"/>
    <n v="5"/>
    <n v="0.2"/>
    <n v="11.996000000000002"/>
  </r>
  <r>
    <n v="3769"/>
    <s v="CA-2011-153913"/>
    <x v="2"/>
    <x v="757"/>
    <d v="2011-12-20T00:00:00"/>
    <s v="Second Class"/>
    <s v="KB-16585"/>
    <s v="Ken Black"/>
    <x v="1"/>
    <x v="0"/>
    <x v="146"/>
    <x v="2"/>
    <x v="186"/>
    <x v="0"/>
    <s v="FUR-CH-10000988"/>
    <x v="0"/>
    <x v="1"/>
    <s v="Hon Olson Stacker Stools"/>
    <n v="1013.8320000000001"/>
    <n v="9"/>
    <n v="0.2"/>
    <n v="101.38319999999999"/>
  </r>
  <r>
    <n v="3770"/>
    <s v="CA-2011-153913"/>
    <x v="2"/>
    <x v="757"/>
    <d v="2011-12-20T00:00:00"/>
    <s v="Second Class"/>
    <s v="KB-16585"/>
    <s v="Ken Black"/>
    <x v="1"/>
    <x v="0"/>
    <x v="146"/>
    <x v="2"/>
    <x v="186"/>
    <x v="0"/>
    <s v="OFF-FA-10000490"/>
    <x v="1"/>
    <x v="13"/>
    <s v="OIC Binder Clips, Mini, 1/4&quot; Capacity, Black"/>
    <n v="1.984"/>
    <n v="2"/>
    <n v="0.2"/>
    <n v="0.66959999999999997"/>
  </r>
  <r>
    <n v="3771"/>
    <s v="CA-2013-155530"/>
    <x v="0"/>
    <x v="907"/>
    <d v="2013-12-22T00:00:00"/>
    <s v="Standard Class"/>
    <s v="CM-12160"/>
    <s v="Charles McCrossin"/>
    <x v="0"/>
    <x v="0"/>
    <x v="8"/>
    <x v="1"/>
    <x v="34"/>
    <x v="1"/>
    <s v="FUR-TA-10004256"/>
    <x v="0"/>
    <x v="3"/>
    <s v="Bretford “Just In Time” Height-Adjustable Multi-Task Work Tables"/>
    <n v="2003.52"/>
    <n v="6"/>
    <n v="0.2"/>
    <n v="-325.57200000000023"/>
  </r>
  <r>
    <n v="3772"/>
    <s v="US-2013-101196"/>
    <x v="0"/>
    <x v="536"/>
    <d v="2013-05-18T00:00:00"/>
    <s v="Standard Class"/>
    <s v="FM-14215"/>
    <s v="Filia McAdams"/>
    <x v="1"/>
    <x v="0"/>
    <x v="10"/>
    <x v="9"/>
    <x v="11"/>
    <x v="3"/>
    <s v="OFF-ST-10004804"/>
    <x v="1"/>
    <x v="4"/>
    <s v="Belkin 19&quot; Vented Equipment Shelf, Black"/>
    <n v="82.367999999999995"/>
    <n v="2"/>
    <n v="0.2"/>
    <n v="-19.562399999999997"/>
  </r>
  <r>
    <n v="3773"/>
    <s v="CA-2011-115357"/>
    <x v="2"/>
    <x v="908"/>
    <d v="2011-08-11T00:00:00"/>
    <s v="Second Class"/>
    <s v="RF-19735"/>
    <s v="Roland Fjeld"/>
    <x v="0"/>
    <x v="0"/>
    <x v="29"/>
    <x v="20"/>
    <x v="37"/>
    <x v="0"/>
    <s v="TEC-AC-10000023"/>
    <x v="2"/>
    <x v="11"/>
    <s v="Maxell 74 Minute CD-R Spindle, 50/Pack"/>
    <n v="62.91"/>
    <n v="3"/>
    <n v="0"/>
    <n v="22.647599999999997"/>
  </r>
  <r>
    <n v="3774"/>
    <s v="US-2011-102715"/>
    <x v="2"/>
    <x v="909"/>
    <d v="2011-04-13T00:00:00"/>
    <s v="Second Class"/>
    <s v="JK-15370"/>
    <s v="Jay Kimmel"/>
    <x v="0"/>
    <x v="0"/>
    <x v="100"/>
    <x v="2"/>
    <x v="123"/>
    <x v="0"/>
    <s v="OFF-FA-10001332"/>
    <x v="1"/>
    <x v="13"/>
    <s v="Acco Banker's Clasps, 5 3/4&quot;-Long"/>
    <n v="6.911999999999999"/>
    <n v="3"/>
    <n v="0.2"/>
    <n v="2.3327999999999998"/>
  </r>
  <r>
    <n v="3775"/>
    <s v="US-2011-102715"/>
    <x v="2"/>
    <x v="909"/>
    <d v="2011-04-13T00:00:00"/>
    <s v="Second Class"/>
    <s v="JK-15370"/>
    <s v="Jay Kimmel"/>
    <x v="0"/>
    <x v="0"/>
    <x v="100"/>
    <x v="2"/>
    <x v="123"/>
    <x v="0"/>
    <s v="TEC-AC-10002001"/>
    <x v="2"/>
    <x v="11"/>
    <s v="Logitech Wireless Gaming Headset G930"/>
    <n v="383.97600000000006"/>
    <n v="3"/>
    <n v="0.2"/>
    <n v="81.59490000000001"/>
  </r>
  <r>
    <n v="3776"/>
    <s v="US-2011-102715"/>
    <x v="2"/>
    <x v="909"/>
    <d v="2011-04-13T00:00:00"/>
    <s v="Second Class"/>
    <s v="JK-15370"/>
    <s v="Jay Kimmel"/>
    <x v="0"/>
    <x v="0"/>
    <x v="100"/>
    <x v="2"/>
    <x v="123"/>
    <x v="0"/>
    <s v="OFF-PA-10000029"/>
    <x v="1"/>
    <x v="10"/>
    <s v="Xerox 224"/>
    <n v="10.368000000000002"/>
    <n v="2"/>
    <n v="0.2"/>
    <n v="3.6288"/>
  </r>
  <r>
    <n v="3777"/>
    <s v="US-2011-102715"/>
    <x v="2"/>
    <x v="909"/>
    <d v="2011-04-13T00:00:00"/>
    <s v="Second Class"/>
    <s v="JK-15370"/>
    <s v="Jay Kimmel"/>
    <x v="0"/>
    <x v="0"/>
    <x v="100"/>
    <x v="2"/>
    <x v="123"/>
    <x v="0"/>
    <s v="TEC-AC-10001874"/>
    <x v="2"/>
    <x v="11"/>
    <s v="Logitech Wireless Anywhere Mouse MX for PC and Mac"/>
    <n v="335.94400000000002"/>
    <n v="7"/>
    <n v="0.2"/>
    <n v="41.992999999999995"/>
  </r>
  <r>
    <n v="3778"/>
    <s v="CA-2012-107937"/>
    <x v="1"/>
    <x v="910"/>
    <d v="2012-05-08T00:00:00"/>
    <s v="Standard Class"/>
    <s v="JB-16045"/>
    <s v="Julia Barnett"/>
    <x v="2"/>
    <x v="0"/>
    <x v="374"/>
    <x v="1"/>
    <x v="457"/>
    <x v="1"/>
    <s v="FUR-FU-10002298"/>
    <x v="0"/>
    <x v="5"/>
    <s v="Rubbermaid ClusterMat Chairmats, Mat Size- 66&quot; x 60&quot;, Lip 20&quot; x 11&quot; -90 Degree Angle"/>
    <n v="665.88"/>
    <n v="6"/>
    <n v="0"/>
    <n v="106.54079999999999"/>
  </r>
  <r>
    <n v="3779"/>
    <s v="US-2014-148768"/>
    <x v="3"/>
    <x v="329"/>
    <d v="2014-12-03T00:00:00"/>
    <s v="Second Class"/>
    <s v="PN-18775"/>
    <s v="Parhena Norris"/>
    <x v="2"/>
    <x v="0"/>
    <x v="100"/>
    <x v="2"/>
    <x v="123"/>
    <x v="0"/>
    <s v="TEC-PH-10002564"/>
    <x v="2"/>
    <x v="7"/>
    <s v="OtterBox Defender Series Case - Samsung Galaxy S4"/>
    <n v="71.975999999999999"/>
    <n v="3"/>
    <n v="0.2"/>
    <n v="8.9969999999999892"/>
  </r>
  <r>
    <n v="3780"/>
    <s v="CA-2014-118521"/>
    <x v="3"/>
    <x v="911"/>
    <d v="2014-02-21T00:00:00"/>
    <s v="Standard Class"/>
    <s v="LF-17185"/>
    <s v="Luke Foster"/>
    <x v="0"/>
    <x v="0"/>
    <x v="20"/>
    <x v="15"/>
    <x v="45"/>
    <x v="3"/>
    <s v="OFF-PA-10003465"/>
    <x v="1"/>
    <x v="10"/>
    <s v="Xerox 1912"/>
    <n v="37.94"/>
    <n v="2"/>
    <n v="0"/>
    <n v="18.211199999999998"/>
  </r>
  <r>
    <n v="3781"/>
    <s v="CA-2011-149643"/>
    <x v="2"/>
    <x v="912"/>
    <d v="2011-11-20T00:00:00"/>
    <s v="Standard Class"/>
    <s v="RH-19510"/>
    <s v="Rick Huthwaite"/>
    <x v="2"/>
    <x v="0"/>
    <x v="375"/>
    <x v="41"/>
    <x v="458"/>
    <x v="2"/>
    <s v="TEC-PH-10000038"/>
    <x v="2"/>
    <x v="7"/>
    <s v="Jawbone MINI JAMBOX Wireless Bluetooth Speaker"/>
    <n v="273.95999999999998"/>
    <n v="2"/>
    <n v="0"/>
    <n v="10.958399999999983"/>
  </r>
  <r>
    <n v="3782"/>
    <s v="CA-2012-135314"/>
    <x v="1"/>
    <x v="584"/>
    <d v="2012-07-14T00:00:00"/>
    <s v="Second Class"/>
    <s v="MC-17575"/>
    <s v="Matt Collins"/>
    <x v="0"/>
    <x v="0"/>
    <x v="10"/>
    <x v="9"/>
    <x v="74"/>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x v="0"/>
    <x v="26"/>
    <x v="18"/>
    <x v="31"/>
    <x v="0"/>
    <s v="OFF-PA-10003424"/>
    <x v="1"/>
    <x v="10"/>
    <s v="&quot;While you Were Out&quot; Message Book, One Form per Page"/>
    <n v="8.9039999999999999"/>
    <n v="3"/>
    <n v="0.2"/>
    <n v="3.3389999999999995"/>
  </r>
  <r>
    <n v="3784"/>
    <s v="CA-2014-165204"/>
    <x v="3"/>
    <x v="38"/>
    <d v="2014-11-17T00:00:00"/>
    <s v="Second Class"/>
    <s v="MN-17935"/>
    <s v="Michael Nguyen"/>
    <x v="0"/>
    <x v="0"/>
    <x v="26"/>
    <x v="18"/>
    <x v="31"/>
    <x v="0"/>
    <s v="OFF-ST-10003716"/>
    <x v="1"/>
    <x v="4"/>
    <s v="Tennsco Double-Tier Lockers"/>
    <n v="720.06400000000008"/>
    <n v="4"/>
    <n v="0.2"/>
    <n v="-63.005600000000015"/>
  </r>
  <r>
    <n v="3785"/>
    <s v="CA-2014-125752"/>
    <x v="3"/>
    <x v="689"/>
    <d v="2014-08-05T00:00:00"/>
    <s v="Standard Class"/>
    <s v="EH-14125"/>
    <s v="Eugene Hildebrand"/>
    <x v="2"/>
    <x v="0"/>
    <x v="2"/>
    <x v="2"/>
    <x v="2"/>
    <x v="0"/>
    <s v="TEC-AC-10003590"/>
    <x v="2"/>
    <x v="11"/>
    <s v="TRENDnet 56K USB 2.0 Phone, Internet and Fax Modem"/>
    <n v="41.424000000000007"/>
    <n v="2"/>
    <n v="0.2"/>
    <n v="8.2847999999999971"/>
  </r>
  <r>
    <n v="3786"/>
    <s v="CA-2014-112487"/>
    <x v="3"/>
    <x v="377"/>
    <d v="2014-12-31T00:00:00"/>
    <s v="Standard Class"/>
    <s v="TC-21535"/>
    <s v="Tracy Collins"/>
    <x v="2"/>
    <x v="0"/>
    <x v="38"/>
    <x v="24"/>
    <x v="47"/>
    <x v="3"/>
    <s v="OFF-BI-10000494"/>
    <x v="1"/>
    <x v="8"/>
    <s v="Acco Economy Flexible Poly Round Ring Binder"/>
    <n v="3.1320000000000001"/>
    <n v="2"/>
    <n v="0.7"/>
    <n v="-2.6099999999999994"/>
  </r>
  <r>
    <n v="3787"/>
    <s v="CA-2013-144218"/>
    <x v="0"/>
    <x v="731"/>
    <d v="2013-11-05T00:00:00"/>
    <s v="Standard Class"/>
    <s v="JD-15895"/>
    <s v="Jonathan Doherty"/>
    <x v="1"/>
    <x v="0"/>
    <x v="1"/>
    <x v="1"/>
    <x v="62"/>
    <x v="1"/>
    <s v="OFF-ST-10002615"/>
    <x v="1"/>
    <x v="4"/>
    <s v="Dual Level, Single-Width Filing Carts"/>
    <n v="1085.42"/>
    <n v="7"/>
    <n v="0"/>
    <n v="282.20920000000001"/>
  </r>
  <r>
    <n v="3788"/>
    <s v="CA-2013-169971"/>
    <x v="0"/>
    <x v="913"/>
    <d v="2013-09-10T00:00:00"/>
    <s v="Standard Class"/>
    <s v="IL-15100"/>
    <s v="Ivan Liston"/>
    <x v="0"/>
    <x v="0"/>
    <x v="12"/>
    <x v="5"/>
    <x v="16"/>
    <x v="2"/>
    <s v="OFF-AR-10002804"/>
    <x v="1"/>
    <x v="6"/>
    <s v="Faber Castell Col-Erase Pencils"/>
    <n v="3.9119999999999999"/>
    <n v="1"/>
    <n v="0.2"/>
    <n v="1.0269000000000001"/>
  </r>
  <r>
    <n v="3789"/>
    <s v="CA-2013-169971"/>
    <x v="0"/>
    <x v="913"/>
    <d v="2013-09-10T00:00:00"/>
    <s v="Standard Class"/>
    <s v="IL-15100"/>
    <s v="Ivan Liston"/>
    <x v="0"/>
    <x v="0"/>
    <x v="12"/>
    <x v="5"/>
    <x v="16"/>
    <x v="2"/>
    <s v="OFF-AR-10001044"/>
    <x v="1"/>
    <x v="6"/>
    <s v="BOSTON Ranger #55 Pencil Sharpener, Black"/>
    <n v="62.376000000000005"/>
    <n v="3"/>
    <n v="0.2"/>
    <n v="7.0172999999999952"/>
  </r>
  <r>
    <n v="3790"/>
    <s v="US-2013-133508"/>
    <x v="0"/>
    <x v="764"/>
    <d v="2013-04-22T00:00:00"/>
    <s v="Standard Class"/>
    <s v="SW-20350"/>
    <s v="Sean Wendt"/>
    <x v="2"/>
    <x v="0"/>
    <x v="155"/>
    <x v="8"/>
    <x v="198"/>
    <x v="2"/>
    <s v="OFF-FA-10000134"/>
    <x v="1"/>
    <x v="13"/>
    <s v="Advantus Push Pins, Aluminum Head"/>
    <n v="29.049999999999997"/>
    <n v="5"/>
    <n v="0"/>
    <n v="9.0054999999999996"/>
  </r>
  <r>
    <n v="3791"/>
    <s v="CA-2011-107139"/>
    <x v="2"/>
    <x v="260"/>
    <d v="2011-07-11T00:00:00"/>
    <s v="Standard Class"/>
    <s v="DP-13390"/>
    <s v="Dennis Pardue"/>
    <x v="2"/>
    <x v="0"/>
    <x v="1"/>
    <x v="1"/>
    <x v="25"/>
    <x v="1"/>
    <s v="OFF-BI-10001670"/>
    <x v="1"/>
    <x v="8"/>
    <s v="Vinyl Sectional Post Binders"/>
    <n v="180.96000000000004"/>
    <n v="6"/>
    <n v="0.2"/>
    <n v="67.86"/>
  </r>
  <r>
    <n v="3792"/>
    <s v="CA-2012-111325"/>
    <x v="1"/>
    <x v="914"/>
    <d v="2012-02-28T00:00:00"/>
    <s v="First Class"/>
    <s v="BT-11395"/>
    <s v="Bill Tyler"/>
    <x v="1"/>
    <x v="0"/>
    <x v="376"/>
    <x v="9"/>
    <x v="459"/>
    <x v="3"/>
    <s v="OFF-BI-10000343"/>
    <x v="1"/>
    <x v="8"/>
    <s v="Pressboard Covers with Storage Hooks, 9 1/2&quot; x 11&quot;, Light Blue"/>
    <n v="4.4190000000000005"/>
    <n v="3"/>
    <n v="0.7"/>
    <n v="-3.3879000000000001"/>
  </r>
  <r>
    <n v="3793"/>
    <s v="CA-2012-111325"/>
    <x v="1"/>
    <x v="914"/>
    <d v="2012-02-28T00:00:00"/>
    <s v="First Class"/>
    <s v="BT-11395"/>
    <s v="Bill Tyler"/>
    <x v="1"/>
    <x v="0"/>
    <x v="376"/>
    <x v="9"/>
    <x v="459"/>
    <x v="3"/>
    <s v="OFF-AR-10002257"/>
    <x v="1"/>
    <x v="6"/>
    <s v="Eldon Spacemaker Box, Quick-Snap Lid, Clear"/>
    <n v="16.032"/>
    <n v="6"/>
    <n v="0.2"/>
    <n v="2.2043999999999979"/>
  </r>
  <r>
    <n v="3794"/>
    <s v="CA-2012-163762"/>
    <x v="1"/>
    <x v="154"/>
    <d v="2012-12-01T00:00:00"/>
    <s v="Standard Class"/>
    <s v="JE-15475"/>
    <s v="Jeremy Ellison"/>
    <x v="0"/>
    <x v="0"/>
    <x v="20"/>
    <x v="15"/>
    <x v="23"/>
    <x v="3"/>
    <s v="OFF-AR-10001915"/>
    <x v="1"/>
    <x v="6"/>
    <s v="Peel-Off China Markers"/>
    <n v="29.79"/>
    <n v="3"/>
    <n v="0"/>
    <n v="12.511800000000001"/>
  </r>
  <r>
    <n v="3795"/>
    <s v="US-2011-117163"/>
    <x v="2"/>
    <x v="915"/>
    <d v="2011-02-03T00:00:00"/>
    <s v="Standard Class"/>
    <s v="EJ-13720"/>
    <s v="Ed Jacobs"/>
    <x v="0"/>
    <x v="0"/>
    <x v="70"/>
    <x v="1"/>
    <x v="88"/>
    <x v="1"/>
    <s v="OFF-ST-10003692"/>
    <x v="1"/>
    <x v="4"/>
    <s v="Recycled Steel Personal File for Hanging File Folders"/>
    <n v="57.23"/>
    <n v="1"/>
    <n v="0"/>
    <n v="14.307499999999997"/>
  </r>
  <r>
    <n v="3796"/>
    <s v="US-2011-117163"/>
    <x v="2"/>
    <x v="915"/>
    <d v="2011-02-03T00:00:00"/>
    <s v="Standard Class"/>
    <s v="EJ-13720"/>
    <s v="Ed Jacobs"/>
    <x v="0"/>
    <x v="0"/>
    <x v="70"/>
    <x v="1"/>
    <x v="88"/>
    <x v="1"/>
    <s v="FUR-TA-10003469"/>
    <x v="0"/>
    <x v="3"/>
    <s v="Balt Split Level Computer Training Table"/>
    <n v="333"/>
    <n v="3"/>
    <n v="0.2"/>
    <n v="-16.649999999999991"/>
  </r>
  <r>
    <n v="3797"/>
    <s v="US-2011-117163"/>
    <x v="2"/>
    <x v="915"/>
    <d v="2011-02-03T00:00:00"/>
    <s v="Standard Class"/>
    <s v="EJ-13720"/>
    <s v="Ed Jacobs"/>
    <x v="0"/>
    <x v="0"/>
    <x v="70"/>
    <x v="1"/>
    <x v="88"/>
    <x v="1"/>
    <s v="OFF-AR-10003179"/>
    <x v="1"/>
    <x v="6"/>
    <s v="Dixon Ticonderoga Core-Lock Colored Pencils"/>
    <n v="36.44"/>
    <n v="4"/>
    <n v="0"/>
    <n v="12.025199999999998"/>
  </r>
  <r>
    <n v="3798"/>
    <s v="CA-2014-121314"/>
    <x v="3"/>
    <x v="397"/>
    <d v="2014-09-27T00:00:00"/>
    <s v="First Class"/>
    <s v="BE-11410"/>
    <s v="Bobby Elias"/>
    <x v="0"/>
    <x v="0"/>
    <x v="100"/>
    <x v="2"/>
    <x v="327"/>
    <x v="0"/>
    <s v="OFF-PA-10003395"/>
    <x v="1"/>
    <x v="10"/>
    <s v="Xerox 1941"/>
    <n v="251.64"/>
    <n v="3"/>
    <n v="0.2"/>
    <n v="88.073999999999984"/>
  </r>
  <r>
    <n v="3799"/>
    <s v="CA-2014-147760"/>
    <x v="3"/>
    <x v="259"/>
    <d v="2014-11-06T00:00:00"/>
    <s v="First Class"/>
    <s v="KL-16555"/>
    <s v="Kelly Lampkin"/>
    <x v="1"/>
    <x v="0"/>
    <x v="247"/>
    <x v="3"/>
    <x v="306"/>
    <x v="0"/>
    <s v="FUR-TA-10004575"/>
    <x v="0"/>
    <x v="3"/>
    <s v="Hon 5100 Series Wood Tables"/>
    <n v="523.76400000000001"/>
    <n v="3"/>
    <n v="0.4"/>
    <n v="-192.04680000000008"/>
  </r>
  <r>
    <n v="3800"/>
    <s v="CA-2014-147760"/>
    <x v="3"/>
    <x v="259"/>
    <d v="2014-11-06T00:00:00"/>
    <s v="First Class"/>
    <s v="KL-16555"/>
    <s v="Kelly Lampkin"/>
    <x v="1"/>
    <x v="0"/>
    <x v="247"/>
    <x v="3"/>
    <x v="306"/>
    <x v="0"/>
    <s v="TEC-PH-10002483"/>
    <x v="2"/>
    <x v="7"/>
    <s v="Motorola Moto X"/>
    <n v="1359.96"/>
    <n v="5"/>
    <n v="0.2"/>
    <n v="118.99650000000003"/>
  </r>
  <r>
    <n v="3801"/>
    <s v="CA-2013-156503"/>
    <x v="0"/>
    <x v="500"/>
    <d v="2013-10-21T00:00:00"/>
    <s v="Standard Class"/>
    <s v="NC-18415"/>
    <s v="Nathan Cano"/>
    <x v="0"/>
    <x v="0"/>
    <x v="108"/>
    <x v="3"/>
    <x v="222"/>
    <x v="0"/>
    <s v="FUR-CH-10003606"/>
    <x v="0"/>
    <x v="1"/>
    <s v="SAFCO Folding Chair Trolley"/>
    <n v="102.59200000000001"/>
    <n v="1"/>
    <n v="0.2"/>
    <n v="10.2592"/>
  </r>
  <r>
    <n v="3802"/>
    <s v="CA-2013-156503"/>
    <x v="0"/>
    <x v="500"/>
    <d v="2013-10-21T00:00:00"/>
    <s v="Standard Class"/>
    <s v="NC-18415"/>
    <s v="Nathan Cano"/>
    <x v="0"/>
    <x v="0"/>
    <x v="108"/>
    <x v="3"/>
    <x v="222"/>
    <x v="0"/>
    <s v="TEC-AC-10002473"/>
    <x v="2"/>
    <x v="11"/>
    <s v="Maxell 4.7GB DVD-R"/>
    <n v="22.704000000000001"/>
    <n v="1"/>
    <n v="0.2"/>
    <n v="5.9597999999999995"/>
  </r>
  <r>
    <n v="3803"/>
    <s v="CA-2013-156503"/>
    <x v="0"/>
    <x v="500"/>
    <d v="2013-10-21T00:00:00"/>
    <s v="Standard Class"/>
    <s v="NC-18415"/>
    <s v="Nathan Cano"/>
    <x v="0"/>
    <x v="0"/>
    <x v="108"/>
    <x v="3"/>
    <x v="222"/>
    <x v="0"/>
    <s v="OFF-PA-10002319"/>
    <x v="1"/>
    <x v="10"/>
    <s v="Xerox 1944"/>
    <n v="93.024000000000001"/>
    <n v="3"/>
    <n v="0.2"/>
    <n v="33.721199999999996"/>
  </r>
  <r>
    <n v="3804"/>
    <s v="CA-2013-156503"/>
    <x v="0"/>
    <x v="500"/>
    <d v="2013-10-21T00:00:00"/>
    <s v="Standard Class"/>
    <s v="NC-18415"/>
    <s v="Nathan Cano"/>
    <x v="0"/>
    <x v="0"/>
    <x v="108"/>
    <x v="3"/>
    <x v="222"/>
    <x v="0"/>
    <s v="OFF-SU-10000946"/>
    <x v="1"/>
    <x v="14"/>
    <s v="Staples"/>
    <n v="12.768000000000001"/>
    <n v="2"/>
    <n v="0.2"/>
    <n v="1.436399999999999"/>
  </r>
  <r>
    <n v="3805"/>
    <s v="CA-2013-156503"/>
    <x v="0"/>
    <x v="500"/>
    <d v="2013-10-21T00:00:00"/>
    <s v="Standard Class"/>
    <s v="NC-18415"/>
    <s v="Nathan Cano"/>
    <x v="0"/>
    <x v="0"/>
    <x v="108"/>
    <x v="3"/>
    <x v="222"/>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x v="0"/>
    <x v="108"/>
    <x v="3"/>
    <x v="222"/>
    <x v="0"/>
    <s v="OFF-PA-10002377"/>
    <x v="1"/>
    <x v="10"/>
    <s v="Xerox 1916"/>
    <n v="39.152000000000001"/>
    <n v="1"/>
    <n v="0.2"/>
    <n v="14.681999999999999"/>
  </r>
  <r>
    <n v="3807"/>
    <s v="CA-2012-113628"/>
    <x v="1"/>
    <x v="768"/>
    <d v="2012-11-19T00:00:00"/>
    <s v="Standard Class"/>
    <s v="AH-10690"/>
    <s v="Anna Häberlin"/>
    <x v="1"/>
    <x v="0"/>
    <x v="369"/>
    <x v="2"/>
    <x v="452"/>
    <x v="0"/>
    <s v="OFF-AR-10001246"/>
    <x v="1"/>
    <x v="6"/>
    <s v="Newell 317"/>
    <n v="11.76"/>
    <n v="5"/>
    <n v="0.2"/>
    <n v="1.3229999999999991"/>
  </r>
  <r>
    <n v="3808"/>
    <s v="CA-2012-113628"/>
    <x v="1"/>
    <x v="768"/>
    <d v="2012-11-19T00:00:00"/>
    <s v="Standard Class"/>
    <s v="AH-10690"/>
    <s v="Anna Häberlin"/>
    <x v="1"/>
    <x v="0"/>
    <x v="369"/>
    <x v="2"/>
    <x v="452"/>
    <x v="0"/>
    <s v="OFF-BI-10003291"/>
    <x v="1"/>
    <x v="8"/>
    <s v="Wilson Jones Leather-Like Binders with DublLock Round Rings"/>
    <n v="5.2380000000000013"/>
    <n v="2"/>
    <n v="0.7"/>
    <n v="-4.0158000000000005"/>
  </r>
  <r>
    <n v="3809"/>
    <s v="CA-2012-113628"/>
    <x v="1"/>
    <x v="768"/>
    <d v="2012-11-19T00:00:00"/>
    <s v="Standard Class"/>
    <s v="AH-10690"/>
    <s v="Anna Häberlin"/>
    <x v="1"/>
    <x v="0"/>
    <x v="369"/>
    <x v="2"/>
    <x v="452"/>
    <x v="0"/>
    <s v="OFF-BI-10002799"/>
    <x v="1"/>
    <x v="8"/>
    <s v="SlimView Poly Binder, 3/8&quot;"/>
    <n v="4.6619999999999999"/>
    <n v="3"/>
    <n v="0.7"/>
    <n v="-3.7295999999999996"/>
  </r>
  <r>
    <n v="3810"/>
    <s v="CA-2012-113628"/>
    <x v="1"/>
    <x v="768"/>
    <d v="2012-11-19T00:00:00"/>
    <s v="Standard Class"/>
    <s v="AH-10690"/>
    <s v="Anna Häberlin"/>
    <x v="1"/>
    <x v="0"/>
    <x v="369"/>
    <x v="2"/>
    <x v="452"/>
    <x v="0"/>
    <s v="FUR-CH-10003298"/>
    <x v="0"/>
    <x v="1"/>
    <s v="Office Star - Contemporary Task Swivel chair with Loop Arms, Charcoal"/>
    <n v="523.91999999999996"/>
    <n v="5"/>
    <n v="0.2"/>
    <n v="-72.039000000000044"/>
  </r>
  <r>
    <n v="3811"/>
    <s v="CA-2012-113628"/>
    <x v="1"/>
    <x v="768"/>
    <d v="2012-11-19T00:00:00"/>
    <s v="Standard Class"/>
    <s v="AH-10690"/>
    <s v="Anna Häberlin"/>
    <x v="1"/>
    <x v="0"/>
    <x v="369"/>
    <x v="2"/>
    <x v="452"/>
    <x v="0"/>
    <s v="TEC-PH-10000441"/>
    <x v="2"/>
    <x v="7"/>
    <s v="VTech DS6151"/>
    <n v="100.792"/>
    <n v="1"/>
    <n v="0.2"/>
    <n v="10.079200000000007"/>
  </r>
  <r>
    <n v="3812"/>
    <s v="CA-2012-113628"/>
    <x v="1"/>
    <x v="768"/>
    <d v="2012-11-19T00:00:00"/>
    <s v="Standard Class"/>
    <s v="AH-10690"/>
    <s v="Anna Häberlin"/>
    <x v="1"/>
    <x v="0"/>
    <x v="369"/>
    <x v="2"/>
    <x v="452"/>
    <x v="0"/>
    <s v="FUR-CH-10004477"/>
    <x v="0"/>
    <x v="1"/>
    <s v="Global Push Button Manager's Chair, Indigo"/>
    <n v="146.13600000000002"/>
    <n v="3"/>
    <n v="0.2"/>
    <n v="16.440299999999986"/>
  </r>
  <r>
    <n v="3813"/>
    <s v="CA-2014-147753"/>
    <x v="3"/>
    <x v="916"/>
    <d v="2014-03-06T00:00:00"/>
    <s v="Same Day"/>
    <s v="PK-19075"/>
    <s v="Pete Kriz"/>
    <x v="0"/>
    <x v="0"/>
    <x v="158"/>
    <x v="6"/>
    <x v="201"/>
    <x v="2"/>
    <s v="OFF-LA-10003537"/>
    <x v="1"/>
    <x v="2"/>
    <s v="Avery 515"/>
    <n v="25.06"/>
    <n v="2"/>
    <n v="0"/>
    <n v="11.778199999999998"/>
  </r>
  <r>
    <n v="3814"/>
    <s v="CA-2012-103961"/>
    <x v="1"/>
    <x v="599"/>
    <d v="2012-11-09T00:00:00"/>
    <s v="Standard Class"/>
    <s v="NG-18430"/>
    <s v="Nathan Gelder"/>
    <x v="0"/>
    <x v="0"/>
    <x v="94"/>
    <x v="10"/>
    <x v="116"/>
    <x v="2"/>
    <s v="OFF-LA-10004484"/>
    <x v="1"/>
    <x v="2"/>
    <s v="Avery 476"/>
    <n v="19.824000000000002"/>
    <n v="6"/>
    <n v="0.2"/>
    <n v="6.4427999999999992"/>
  </r>
  <r>
    <n v="3815"/>
    <s v="CA-2013-152471"/>
    <x v="0"/>
    <x v="630"/>
    <d v="2013-07-09T00:00:00"/>
    <s v="Same Day"/>
    <s v="ZD-21925"/>
    <s v="Zuschuss Donatelli"/>
    <x v="0"/>
    <x v="0"/>
    <x v="108"/>
    <x v="2"/>
    <x v="133"/>
    <x v="0"/>
    <s v="TEC-PH-10002824"/>
    <x v="2"/>
    <x v="7"/>
    <s v="Jabra SPEAK 410 Multidevice Speakerphone"/>
    <n v="823.96000000000015"/>
    <n v="5"/>
    <n v="0.2"/>
    <n v="51.497499999999974"/>
  </r>
  <r>
    <n v="3816"/>
    <s v="CA-2013-152471"/>
    <x v="0"/>
    <x v="630"/>
    <d v="2013-07-09T00:00:00"/>
    <s v="Same Day"/>
    <s v="ZD-21925"/>
    <s v="Zuschuss Donatelli"/>
    <x v="0"/>
    <x v="0"/>
    <x v="108"/>
    <x v="2"/>
    <x v="133"/>
    <x v="0"/>
    <s v="OFF-PA-10004965"/>
    <x v="1"/>
    <x v="10"/>
    <s v="Xerox 1921"/>
    <n v="15.984000000000002"/>
    <n v="2"/>
    <n v="0.2"/>
    <n v="4.9949999999999992"/>
  </r>
  <r>
    <n v="3817"/>
    <s v="CA-2012-102582"/>
    <x v="1"/>
    <x v="426"/>
    <d v="2012-09-19T00:00:00"/>
    <s v="Standard Class"/>
    <s v="NW-18400"/>
    <s v="Natalie Webber"/>
    <x v="0"/>
    <x v="0"/>
    <x v="216"/>
    <x v="19"/>
    <x v="271"/>
    <x v="0"/>
    <s v="FUR-TA-10003569"/>
    <x v="0"/>
    <x v="3"/>
    <s v="Bretford CR8500 Series Meeting Room Furniture"/>
    <n v="801.96"/>
    <n v="2"/>
    <n v="0"/>
    <n v="200.49"/>
  </r>
  <r>
    <n v="3818"/>
    <s v="CA-2012-102582"/>
    <x v="1"/>
    <x v="426"/>
    <d v="2012-09-19T00:00:00"/>
    <s v="Standard Class"/>
    <s v="NW-18400"/>
    <s v="Natalie Webber"/>
    <x v="0"/>
    <x v="0"/>
    <x v="216"/>
    <x v="19"/>
    <x v="271"/>
    <x v="0"/>
    <s v="TEC-PH-10003187"/>
    <x v="2"/>
    <x v="7"/>
    <s v="Anker Astro Mini 3000mAh Ultra-Compact Portable Charger"/>
    <n v="59.97"/>
    <n v="3"/>
    <n v="0"/>
    <n v="0"/>
  </r>
  <r>
    <n v="3819"/>
    <s v="CA-2012-102582"/>
    <x v="1"/>
    <x v="426"/>
    <d v="2012-09-19T00:00:00"/>
    <s v="Standard Class"/>
    <s v="NW-18400"/>
    <s v="Natalie Webber"/>
    <x v="0"/>
    <x v="0"/>
    <x v="216"/>
    <x v="19"/>
    <x v="271"/>
    <x v="0"/>
    <s v="FUR-CH-10004853"/>
    <x v="0"/>
    <x v="1"/>
    <s v="Global Manager's Adjustable Task Chair, Storm"/>
    <n v="1056.8599999999999"/>
    <n v="7"/>
    <n v="0"/>
    <n v="306.48939999999988"/>
  </r>
  <r>
    <n v="3820"/>
    <s v="CA-2014-141873"/>
    <x v="3"/>
    <x v="449"/>
    <d v="2014-10-15T00:00:00"/>
    <s v="Standard Class"/>
    <s v="HG-14845"/>
    <s v="Harry Greene"/>
    <x v="0"/>
    <x v="0"/>
    <x v="20"/>
    <x v="15"/>
    <x v="23"/>
    <x v="3"/>
    <s v="OFF-BI-10001031"/>
    <x v="1"/>
    <x v="8"/>
    <s v="Pressboard Data Binders by Wilson Jones"/>
    <n v="12.816000000000001"/>
    <n v="3"/>
    <n v="0.2"/>
    <n v="4.3253999999999984"/>
  </r>
  <r>
    <n v="3821"/>
    <s v="CA-2014-141873"/>
    <x v="3"/>
    <x v="449"/>
    <d v="2014-10-15T00:00:00"/>
    <s v="Standard Class"/>
    <s v="HG-14845"/>
    <s v="Harry Greene"/>
    <x v="0"/>
    <x v="0"/>
    <x v="20"/>
    <x v="15"/>
    <x v="23"/>
    <x v="3"/>
    <s v="FUR-BO-10003034"/>
    <x v="0"/>
    <x v="0"/>
    <s v="O'Sullivan Elevations Bookcase, Cherry Finish"/>
    <n v="314.35199999999998"/>
    <n v="3"/>
    <n v="0.2"/>
    <n v="-15.71759999999999"/>
  </r>
  <r>
    <n v="3822"/>
    <s v="CA-2014-141873"/>
    <x v="3"/>
    <x v="449"/>
    <d v="2014-10-15T00:00:00"/>
    <s v="Standard Class"/>
    <s v="HG-14845"/>
    <s v="Harry Greene"/>
    <x v="0"/>
    <x v="0"/>
    <x v="20"/>
    <x v="15"/>
    <x v="23"/>
    <x v="3"/>
    <s v="OFF-PA-10000069"/>
    <x v="1"/>
    <x v="10"/>
    <s v="TOPS 4 x 6 Fluorescent Color Memo Sheets, 500 Sheets per Pack"/>
    <n v="18.98"/>
    <n v="2"/>
    <n v="0"/>
    <n v="8.9206000000000003"/>
  </r>
  <r>
    <n v="3823"/>
    <s v="CA-2014-141873"/>
    <x v="3"/>
    <x v="449"/>
    <d v="2014-10-15T00:00:00"/>
    <s v="Standard Class"/>
    <s v="HG-14845"/>
    <s v="Harry Greene"/>
    <x v="0"/>
    <x v="0"/>
    <x v="20"/>
    <x v="15"/>
    <x v="23"/>
    <x v="3"/>
    <s v="OFF-BI-10003655"/>
    <x v="1"/>
    <x v="8"/>
    <s v="Durable Pressboard Binders"/>
    <n v="18.240000000000002"/>
    <n v="6"/>
    <n v="0.2"/>
    <n v="6.1560000000000006"/>
  </r>
  <r>
    <n v="3824"/>
    <s v="CA-2012-140984"/>
    <x v="1"/>
    <x v="471"/>
    <d v="2012-09-18T00:00:00"/>
    <s v="Standard Class"/>
    <s v="CC-12685"/>
    <s v="Craig Carroll"/>
    <x v="0"/>
    <x v="0"/>
    <x v="20"/>
    <x v="15"/>
    <x v="164"/>
    <x v="3"/>
    <s v="OFF-ST-10000585"/>
    <x v="1"/>
    <x v="4"/>
    <s v="Economy Rollaway Files"/>
    <n v="991.19999999999993"/>
    <n v="6"/>
    <n v="0"/>
    <n v="257.71199999999999"/>
  </r>
  <r>
    <n v="3825"/>
    <s v="CA-2012-140984"/>
    <x v="1"/>
    <x v="471"/>
    <d v="2012-09-18T00:00:00"/>
    <s v="Standard Class"/>
    <s v="CC-12685"/>
    <s v="Craig Carroll"/>
    <x v="0"/>
    <x v="0"/>
    <x v="20"/>
    <x v="15"/>
    <x v="164"/>
    <x v="3"/>
    <s v="TEC-CO-10001571"/>
    <x v="2"/>
    <x v="16"/>
    <s v="Sharp 1540cs Digital Laser Copier"/>
    <n v="879.98400000000004"/>
    <n v="2"/>
    <n v="0.2"/>
    <n v="329.99400000000003"/>
  </r>
  <r>
    <n v="3826"/>
    <s v="CA-2012-140984"/>
    <x v="1"/>
    <x v="471"/>
    <d v="2012-09-18T00:00:00"/>
    <s v="Standard Class"/>
    <s v="CC-12685"/>
    <s v="Craig Carroll"/>
    <x v="0"/>
    <x v="0"/>
    <x v="20"/>
    <x v="15"/>
    <x v="164"/>
    <x v="3"/>
    <s v="OFF-BI-10002012"/>
    <x v="1"/>
    <x v="8"/>
    <s v="Wilson Jones Easy Flow II Sheet Lifters"/>
    <n v="12.96"/>
    <n v="9"/>
    <n v="0.2"/>
    <n v="4.5359999999999996"/>
  </r>
  <r>
    <n v="3827"/>
    <s v="CA-2011-132801"/>
    <x v="2"/>
    <x v="273"/>
    <d v="2011-10-12T00:00:00"/>
    <s v="Standard Class"/>
    <s v="JG-15805"/>
    <s v="John Grady"/>
    <x v="1"/>
    <x v="0"/>
    <x v="61"/>
    <x v="5"/>
    <x v="162"/>
    <x v="2"/>
    <s v="OFF-ST-10001228"/>
    <x v="1"/>
    <x v="4"/>
    <s v="Fellowes Personal Hanging Folder Files, Navy"/>
    <n v="107.44"/>
    <n v="10"/>
    <n v="0.2"/>
    <n v="10.744000000000007"/>
  </r>
  <r>
    <n v="3828"/>
    <s v="CA-2014-141733"/>
    <x v="3"/>
    <x v="917"/>
    <d v="2014-05-12T00:00:00"/>
    <s v="Standard Class"/>
    <s v="RW-19540"/>
    <s v="Rick Wilson"/>
    <x v="1"/>
    <x v="0"/>
    <x v="66"/>
    <x v="12"/>
    <x v="151"/>
    <x v="2"/>
    <s v="FUR-CH-10004086"/>
    <x v="0"/>
    <x v="1"/>
    <s v="Hon 4070 Series Pagoda Armless Upholstered Stacking Chairs"/>
    <n v="1458.65"/>
    <n v="5"/>
    <n v="0"/>
    <n v="423.00849999999997"/>
  </r>
  <r>
    <n v="3829"/>
    <s v="CA-2014-141733"/>
    <x v="3"/>
    <x v="917"/>
    <d v="2014-05-12T00:00:00"/>
    <s v="Standard Class"/>
    <s v="RW-19540"/>
    <s v="Rick Wilson"/>
    <x v="1"/>
    <x v="0"/>
    <x v="66"/>
    <x v="12"/>
    <x v="151"/>
    <x v="2"/>
    <s v="FUR-CH-10002017"/>
    <x v="0"/>
    <x v="1"/>
    <s v="SAFCO Optional Arm Kit for Workspace Cribbage Stacking Chair"/>
    <n v="26.64"/>
    <n v="1"/>
    <n v="0"/>
    <n v="7.4591999999999992"/>
  </r>
  <r>
    <n v="3830"/>
    <s v="CA-2014-141733"/>
    <x v="3"/>
    <x v="917"/>
    <d v="2014-05-12T00:00:00"/>
    <s v="Standard Class"/>
    <s v="RW-19540"/>
    <s v="Rick Wilson"/>
    <x v="1"/>
    <x v="0"/>
    <x v="66"/>
    <x v="12"/>
    <x v="151"/>
    <x v="2"/>
    <s v="FUR-CH-10000595"/>
    <x v="0"/>
    <x v="1"/>
    <s v="Safco Contoured Stacking Chairs"/>
    <n v="476.8"/>
    <n v="2"/>
    <n v="0"/>
    <n v="119.19999999999999"/>
  </r>
  <r>
    <n v="3831"/>
    <s v="CA-2014-141733"/>
    <x v="3"/>
    <x v="917"/>
    <d v="2014-05-12T00:00:00"/>
    <s v="Standard Class"/>
    <s v="RW-19540"/>
    <s v="Rick Wilson"/>
    <x v="1"/>
    <x v="0"/>
    <x v="66"/>
    <x v="12"/>
    <x v="151"/>
    <x v="2"/>
    <s v="OFF-AP-10001563"/>
    <x v="1"/>
    <x v="9"/>
    <s v="Belkin Premiere Surge Master II 8-outlet surge protector"/>
    <n v="87.444000000000003"/>
    <n v="2"/>
    <n v="0.1"/>
    <n v="18.460399999999986"/>
  </r>
  <r>
    <n v="3832"/>
    <s v="US-2012-111927"/>
    <x v="1"/>
    <x v="717"/>
    <d v="2012-11-19T00:00:00"/>
    <s v="Standard Class"/>
    <s v="LS-17230"/>
    <s v="Lycoris Saunders"/>
    <x v="0"/>
    <x v="0"/>
    <x v="18"/>
    <x v="13"/>
    <x v="21"/>
    <x v="3"/>
    <s v="FUR-FU-10004017"/>
    <x v="0"/>
    <x v="5"/>
    <s v="Executive Impressions 13&quot; Chairman Wall Clock"/>
    <n v="76.14"/>
    <n v="3"/>
    <n v="0"/>
    <n v="26.648999999999997"/>
  </r>
  <r>
    <n v="3833"/>
    <s v="US-2012-111927"/>
    <x v="1"/>
    <x v="717"/>
    <d v="2012-11-19T00:00:00"/>
    <s v="Standard Class"/>
    <s v="LS-17230"/>
    <s v="Lycoris Saunders"/>
    <x v="0"/>
    <x v="0"/>
    <x v="18"/>
    <x v="13"/>
    <x v="21"/>
    <x v="3"/>
    <s v="OFF-BI-10002571"/>
    <x v="1"/>
    <x v="8"/>
    <s v="Avery Framed View Binder, EZD Ring (Locking), Navy, 1 1/2&quot;"/>
    <n v="19.96"/>
    <n v="2"/>
    <n v="0"/>
    <n v="9.3811999999999998"/>
  </r>
  <r>
    <n v="3834"/>
    <s v="CA-2011-105984"/>
    <x v="2"/>
    <x v="156"/>
    <d v="2011-11-24T00:00:00"/>
    <s v="Same Day"/>
    <s v="MY-18295"/>
    <s v="Muhammed Yedwab"/>
    <x v="1"/>
    <x v="0"/>
    <x v="38"/>
    <x v="24"/>
    <x v="47"/>
    <x v="3"/>
    <s v="TEC-PH-10000560"/>
    <x v="2"/>
    <x v="7"/>
    <s v="Samsung Galaxy S III - 16GB - pebble blue (T-Mobile)"/>
    <n v="1049.97"/>
    <n v="5"/>
    <n v="0.4"/>
    <n v="-209.99399999999991"/>
  </r>
  <r>
    <n v="3835"/>
    <s v="CA-2011-105984"/>
    <x v="2"/>
    <x v="156"/>
    <d v="2011-11-24T00:00:00"/>
    <s v="Same Day"/>
    <s v="MY-18295"/>
    <s v="Muhammed Yedwab"/>
    <x v="1"/>
    <x v="0"/>
    <x v="38"/>
    <x v="24"/>
    <x v="47"/>
    <x v="3"/>
    <s v="FUR-CH-10000847"/>
    <x v="0"/>
    <x v="1"/>
    <s v="Global Executive Mid-Back Manager's Chair"/>
    <n v="611.05799999999999"/>
    <n v="3"/>
    <n v="0.3"/>
    <n v="-34.917600000000022"/>
  </r>
  <r>
    <n v="3836"/>
    <s v="CA-2011-100363"/>
    <x v="2"/>
    <x v="918"/>
    <d v="2011-04-15T00:00:00"/>
    <s v="Standard Class"/>
    <s v="JM-15655"/>
    <s v="Jim Mitchum"/>
    <x v="1"/>
    <x v="0"/>
    <x v="220"/>
    <x v="16"/>
    <x v="275"/>
    <x v="1"/>
    <s v="OFF-FA-10000611"/>
    <x v="1"/>
    <x v="13"/>
    <s v="Binder Clips by OIC"/>
    <n v="2.3679999999999999"/>
    <n v="2"/>
    <n v="0.2"/>
    <n v="0.82879999999999987"/>
  </r>
  <r>
    <n v="3837"/>
    <s v="CA-2011-100363"/>
    <x v="2"/>
    <x v="918"/>
    <d v="2011-04-15T00:00:00"/>
    <s v="Standard Class"/>
    <s v="JM-15655"/>
    <s v="Jim Mitchum"/>
    <x v="1"/>
    <x v="0"/>
    <x v="220"/>
    <x v="16"/>
    <x v="275"/>
    <x v="1"/>
    <s v="OFF-PA-10004733"/>
    <x v="1"/>
    <x v="10"/>
    <s v="Things To Do Today Spiral Book"/>
    <n v="19.008000000000003"/>
    <n v="3"/>
    <n v="0.2"/>
    <n v="6.8903999999999979"/>
  </r>
  <r>
    <n v="3838"/>
    <s v="CA-2011-126760"/>
    <x v="2"/>
    <x v="711"/>
    <d v="2011-08-02T00:00:00"/>
    <s v="Standard Class"/>
    <s v="KM-16720"/>
    <s v="Kunst Miller"/>
    <x v="0"/>
    <x v="0"/>
    <x v="226"/>
    <x v="33"/>
    <x v="282"/>
    <x v="1"/>
    <s v="TEC-PH-10001363"/>
    <x v="2"/>
    <x v="7"/>
    <s v="Apple iPhone 5S"/>
    <n v="911.98400000000004"/>
    <n v="2"/>
    <n v="0.2"/>
    <n v="113.99799999999991"/>
  </r>
  <r>
    <n v="3839"/>
    <s v="CA-2011-126760"/>
    <x v="2"/>
    <x v="711"/>
    <d v="2011-08-02T00:00:00"/>
    <s v="Standard Class"/>
    <s v="KM-16720"/>
    <s v="Kunst Miller"/>
    <x v="0"/>
    <x v="0"/>
    <x v="226"/>
    <x v="33"/>
    <x v="282"/>
    <x v="1"/>
    <s v="FUR-CH-10003312"/>
    <x v="0"/>
    <x v="1"/>
    <s v="Hon 2090 “Pillow Soft” Series Mid Back Swivel/Tilt Chairs"/>
    <n v="674.35200000000009"/>
    <n v="3"/>
    <n v="0.2"/>
    <n v="-109.58220000000011"/>
  </r>
  <r>
    <n v="3840"/>
    <s v="CA-2011-126760"/>
    <x v="2"/>
    <x v="711"/>
    <d v="2011-08-02T00:00:00"/>
    <s v="Standard Class"/>
    <s v="KM-16720"/>
    <s v="Kunst Miller"/>
    <x v="0"/>
    <x v="0"/>
    <x v="226"/>
    <x v="33"/>
    <x v="282"/>
    <x v="1"/>
    <s v="FUR-FU-10004018"/>
    <x v="0"/>
    <x v="5"/>
    <s v="Tensor Computer Mounted Lamp"/>
    <n v="134.01"/>
    <n v="9"/>
    <n v="0"/>
    <n v="36.182700000000004"/>
  </r>
  <r>
    <n v="3841"/>
    <s v="CA-2011-126760"/>
    <x v="2"/>
    <x v="711"/>
    <d v="2011-08-02T00:00:00"/>
    <s v="Standard Class"/>
    <s v="KM-16720"/>
    <s v="Kunst Miller"/>
    <x v="0"/>
    <x v="0"/>
    <x v="226"/>
    <x v="33"/>
    <x v="282"/>
    <x v="1"/>
    <s v="TEC-AC-10004814"/>
    <x v="2"/>
    <x v="11"/>
    <s v="Logitech Illuminated Ultrathin Keyboard with Backlighting"/>
    <n v="170.97"/>
    <n v="3"/>
    <n v="0"/>
    <n v="70.097700000000003"/>
  </r>
  <r>
    <n v="3842"/>
    <s v="US-2011-109162"/>
    <x v="2"/>
    <x v="785"/>
    <d v="2011-06-12T00:00:00"/>
    <s v="Standard Class"/>
    <s v="KE-16420"/>
    <s v="Katrina Edelman"/>
    <x v="1"/>
    <x v="0"/>
    <x v="39"/>
    <x v="18"/>
    <x v="48"/>
    <x v="0"/>
    <s v="FUR-CH-10002647"/>
    <x v="0"/>
    <x v="1"/>
    <s v="Situations Contoured Folding Chairs, 4/Set"/>
    <n v="170.35200000000003"/>
    <n v="3"/>
    <n v="0.2"/>
    <n v="10.647000000000006"/>
  </r>
  <r>
    <n v="3843"/>
    <s v="CA-2011-101931"/>
    <x v="2"/>
    <x v="919"/>
    <d v="2011-10-31T00:00:00"/>
    <s v="First Class"/>
    <s v="TS-21370"/>
    <s v="Todd Sumrall"/>
    <x v="1"/>
    <x v="0"/>
    <x v="1"/>
    <x v="1"/>
    <x v="13"/>
    <x v="1"/>
    <s v="OFF-BI-10004140"/>
    <x v="1"/>
    <x v="8"/>
    <s v="Avery Non-Stick Binders"/>
    <n v="7.1840000000000011"/>
    <n v="2"/>
    <n v="0.2"/>
    <n v="2.2449999999999992"/>
  </r>
  <r>
    <n v="3844"/>
    <s v="CA-2011-101931"/>
    <x v="2"/>
    <x v="919"/>
    <d v="2011-10-31T00:00:00"/>
    <s v="First Class"/>
    <s v="TS-21370"/>
    <s v="Todd Sumrall"/>
    <x v="1"/>
    <x v="0"/>
    <x v="1"/>
    <x v="1"/>
    <x v="13"/>
    <x v="1"/>
    <s v="OFF-SU-10002301"/>
    <x v="1"/>
    <x v="14"/>
    <s v="Serrated Blade or Curved Handle Hand Letter Openers"/>
    <n v="6.28"/>
    <n v="2"/>
    <n v="0"/>
    <n v="6.2800000000000189E-2"/>
  </r>
  <r>
    <n v="3845"/>
    <s v="CA-2011-101931"/>
    <x v="2"/>
    <x v="919"/>
    <d v="2011-10-31T00:00:00"/>
    <s v="First Class"/>
    <s v="TS-21370"/>
    <s v="Todd Sumrall"/>
    <x v="1"/>
    <x v="0"/>
    <x v="1"/>
    <x v="1"/>
    <x v="13"/>
    <x v="1"/>
    <s v="OFF-SU-10000646"/>
    <x v="1"/>
    <x v="14"/>
    <s v="Premier Automatic Letter Opener"/>
    <n v="480.74"/>
    <n v="2"/>
    <n v="0"/>
    <n v="14.422200000000032"/>
  </r>
  <r>
    <n v="3846"/>
    <s v="CA-2011-101931"/>
    <x v="2"/>
    <x v="919"/>
    <d v="2011-10-31T00:00:00"/>
    <s v="First Class"/>
    <s v="TS-21370"/>
    <s v="Todd Sumrall"/>
    <x v="1"/>
    <x v="0"/>
    <x v="1"/>
    <x v="1"/>
    <x v="13"/>
    <x v="1"/>
    <s v="FUR-BO-10001337"/>
    <x v="0"/>
    <x v="0"/>
    <s v="O'Sullivan Living Dimensions 2-Shelf Bookcases"/>
    <n v="616.99800000000005"/>
    <n v="6"/>
    <n v="0.15"/>
    <n v="-36.293999999999997"/>
  </r>
  <r>
    <n v="3847"/>
    <s v="CA-2011-101931"/>
    <x v="2"/>
    <x v="919"/>
    <d v="2011-10-31T00:00:00"/>
    <s v="First Class"/>
    <s v="TS-21370"/>
    <s v="Todd Sumrall"/>
    <x v="1"/>
    <x v="0"/>
    <x v="1"/>
    <x v="1"/>
    <x v="13"/>
    <x v="1"/>
    <s v="OFF-ST-10003442"/>
    <x v="1"/>
    <x v="4"/>
    <s v="Eldon Portable Mobile Manager"/>
    <n v="141.4"/>
    <n v="5"/>
    <n v="0"/>
    <n v="38.177999999999997"/>
  </r>
  <r>
    <n v="3848"/>
    <s v="CA-2014-129000"/>
    <x v="3"/>
    <x v="920"/>
    <d v="2014-11-28T00:00:00"/>
    <s v="Second Class"/>
    <s v="SZ-20035"/>
    <s v="Sam Zeldin"/>
    <x v="2"/>
    <x v="0"/>
    <x v="105"/>
    <x v="12"/>
    <x v="130"/>
    <x v="2"/>
    <s v="OFF-ST-10001097"/>
    <x v="1"/>
    <x v="4"/>
    <s v="Office Impressions Heavy Duty Welded Shelving &amp; Multimedia Storage Drawers"/>
    <n v="501.81000000000006"/>
    <n v="3"/>
    <n v="0"/>
    <n v="0"/>
  </r>
  <r>
    <n v="3849"/>
    <s v="CA-2014-161053"/>
    <x v="3"/>
    <x v="585"/>
    <d v="2014-09-24T00:00:00"/>
    <s v="First Class"/>
    <s v="JE-15745"/>
    <s v="Joel Eaton"/>
    <x v="0"/>
    <x v="0"/>
    <x v="115"/>
    <x v="36"/>
    <x v="145"/>
    <x v="0"/>
    <s v="OFF-BI-10004318"/>
    <x v="1"/>
    <x v="8"/>
    <s v="Ibico EB-19 Dual Function Manual Binding System"/>
    <n v="691.96"/>
    <n v="4"/>
    <n v="0"/>
    <n v="318.30160000000001"/>
  </r>
  <r>
    <n v="3850"/>
    <s v="CA-2014-161053"/>
    <x v="3"/>
    <x v="585"/>
    <d v="2014-09-24T00:00:00"/>
    <s v="First Class"/>
    <s v="JE-15745"/>
    <s v="Joel Eaton"/>
    <x v="0"/>
    <x v="0"/>
    <x v="115"/>
    <x v="36"/>
    <x v="145"/>
    <x v="0"/>
    <s v="TEC-AC-10004633"/>
    <x v="2"/>
    <x v="11"/>
    <s v="Verbatim 25 GB 6x Blu-ray Single Layer Recordable Disc, 3/Pack"/>
    <n v="34.950000000000003"/>
    <n v="5"/>
    <n v="0"/>
    <n v="15.378000000000004"/>
  </r>
  <r>
    <n v="3851"/>
    <s v="CA-2012-142377"/>
    <x v="1"/>
    <x v="784"/>
    <d v="2012-12-09T00:00:00"/>
    <s v="Standard Class"/>
    <s v="MS-17980"/>
    <s v="Michael Stewart"/>
    <x v="1"/>
    <x v="0"/>
    <x v="24"/>
    <x v="25"/>
    <x v="333"/>
    <x v="2"/>
    <s v="OFF-PA-10001970"/>
    <x v="1"/>
    <x v="10"/>
    <s v="Xerox 1881"/>
    <n v="85.96"/>
    <n v="7"/>
    <n v="0"/>
    <n v="40.401199999999996"/>
  </r>
  <r>
    <n v="3852"/>
    <s v="CA-2012-127593"/>
    <x v="1"/>
    <x v="481"/>
    <d v="2012-09-21T00:00:00"/>
    <s v="Same Day"/>
    <s v="DH-13675"/>
    <s v="Duane Huffman"/>
    <x v="2"/>
    <x v="0"/>
    <x v="94"/>
    <x v="31"/>
    <x v="358"/>
    <x v="3"/>
    <s v="FUR-FU-10004006"/>
    <x v="0"/>
    <x v="5"/>
    <s v="Deflect-o DuraMat Lighweight, Studded, Beveled Mat for Low Pile Carpeting"/>
    <n v="85.3"/>
    <n v="2"/>
    <n v="0"/>
    <n v="14.500999999999991"/>
  </r>
  <r>
    <n v="3853"/>
    <s v="CA-2014-130526"/>
    <x v="3"/>
    <x v="200"/>
    <d v="2014-11-30T00:00:00"/>
    <s v="First Class"/>
    <s v="GT-14755"/>
    <s v="Guy Thornton"/>
    <x v="0"/>
    <x v="0"/>
    <x v="179"/>
    <x v="10"/>
    <x v="228"/>
    <x v="2"/>
    <s v="OFF-BI-10001524"/>
    <x v="1"/>
    <x v="8"/>
    <s v="GBC Premium Transparent Covers with Diagonal Lined Pattern"/>
    <n v="33.567999999999991"/>
    <n v="8"/>
    <n v="0.8"/>
    <n v="-53.708800000000025"/>
  </r>
  <r>
    <n v="3854"/>
    <s v="US-2014-131849"/>
    <x v="3"/>
    <x v="921"/>
    <d v="2014-06-11T00:00:00"/>
    <s v="Standard Class"/>
    <s v="GH-14410"/>
    <s v="Gary Hansen"/>
    <x v="2"/>
    <x v="0"/>
    <x v="8"/>
    <x v="1"/>
    <x v="34"/>
    <x v="1"/>
    <s v="FUR-FU-10004164"/>
    <x v="0"/>
    <x v="5"/>
    <s v="Eldon 300 Class Desk Accessories, Black"/>
    <n v="4.95"/>
    <n v="1"/>
    <n v="0"/>
    <n v="2.1780000000000004"/>
  </r>
  <r>
    <n v="3855"/>
    <s v="US-2014-131849"/>
    <x v="3"/>
    <x v="921"/>
    <d v="2014-06-11T00:00:00"/>
    <s v="Standard Class"/>
    <s v="GH-14410"/>
    <s v="Gary Hansen"/>
    <x v="2"/>
    <x v="0"/>
    <x v="8"/>
    <x v="1"/>
    <x v="34"/>
    <x v="1"/>
    <s v="OFF-ST-10002957"/>
    <x v="1"/>
    <x v="4"/>
    <s v="Sterilite Show Offs Storage Containers"/>
    <n v="26.400000000000002"/>
    <n v="5"/>
    <n v="0"/>
    <n v="0"/>
  </r>
  <r>
    <n v="3856"/>
    <s v="US-2014-105389"/>
    <x v="3"/>
    <x v="436"/>
    <d v="2014-10-29T00:00:00"/>
    <s v="Second Class"/>
    <s v="DM-13015"/>
    <s v="Darrin Martin"/>
    <x v="0"/>
    <x v="0"/>
    <x v="52"/>
    <x v="5"/>
    <x v="65"/>
    <x v="2"/>
    <s v="OFF-BI-10004364"/>
    <x v="1"/>
    <x v="8"/>
    <s v="Storex Dura Pro Binders"/>
    <n v="3.5639999999999992"/>
    <n v="3"/>
    <n v="0.8"/>
    <n v="-6.2370000000000019"/>
  </r>
  <r>
    <n v="3857"/>
    <s v="US-2014-105389"/>
    <x v="3"/>
    <x v="436"/>
    <d v="2014-10-29T00:00:00"/>
    <s v="Second Class"/>
    <s v="DM-13015"/>
    <s v="Darrin Martin"/>
    <x v="0"/>
    <x v="0"/>
    <x v="52"/>
    <x v="5"/>
    <x v="65"/>
    <x v="2"/>
    <s v="TEC-PH-10002824"/>
    <x v="2"/>
    <x v="7"/>
    <s v="Jabra SPEAK 410 Multidevice Speakerphone"/>
    <n v="823.96000000000015"/>
    <n v="5"/>
    <n v="0.2"/>
    <n v="51.497499999999974"/>
  </r>
  <r>
    <n v="3858"/>
    <s v="US-2014-105389"/>
    <x v="3"/>
    <x v="436"/>
    <d v="2014-10-29T00:00:00"/>
    <s v="Second Class"/>
    <s v="DM-13015"/>
    <s v="Darrin Martin"/>
    <x v="0"/>
    <x v="0"/>
    <x v="52"/>
    <x v="5"/>
    <x v="65"/>
    <x v="2"/>
    <s v="OFF-AR-10000634"/>
    <x v="1"/>
    <x v="6"/>
    <s v="Newell 320"/>
    <n v="10.272000000000002"/>
    <n v="3"/>
    <n v="0.2"/>
    <n v="0.89880000000000004"/>
  </r>
  <r>
    <n v="3859"/>
    <s v="CA-2011-140816"/>
    <x v="2"/>
    <x v="414"/>
    <d v="2011-12-20T00:00:00"/>
    <s v="Same Day"/>
    <s v="TC-21295"/>
    <s v="Toby Carlisle"/>
    <x v="0"/>
    <x v="0"/>
    <x v="377"/>
    <x v="22"/>
    <x v="460"/>
    <x v="1"/>
    <s v="TEC-AC-10001539"/>
    <x v="2"/>
    <x v="11"/>
    <s v="Logitech G430 Surround Sound Gaming Headset with Dolby 7.1 Technology"/>
    <n v="447.94399999999996"/>
    <n v="7"/>
    <n v="0.2"/>
    <n v="89.588799999999992"/>
  </r>
  <r>
    <n v="3860"/>
    <s v="CA-2014-154039"/>
    <x v="3"/>
    <x v="922"/>
    <d v="2014-02-23T00:00:00"/>
    <s v="Standard Class"/>
    <s v="JK-16120"/>
    <s v="Julie Kriz"/>
    <x v="2"/>
    <x v="0"/>
    <x v="22"/>
    <x v="10"/>
    <x v="155"/>
    <x v="2"/>
    <s v="FUR-TA-10001932"/>
    <x v="0"/>
    <x v="3"/>
    <s v="Chromcraft 48&quot; x 96&quot; Racetrack Double Pedestal Table"/>
    <n v="480.96"/>
    <n v="3"/>
    <n v="0.5"/>
    <n v="-269.33760000000001"/>
  </r>
  <r>
    <n v="3861"/>
    <s v="CA-2014-154039"/>
    <x v="3"/>
    <x v="922"/>
    <d v="2014-02-23T00:00:00"/>
    <s v="Standard Class"/>
    <s v="JK-16120"/>
    <s v="Julie Kriz"/>
    <x v="2"/>
    <x v="0"/>
    <x v="22"/>
    <x v="10"/>
    <x v="155"/>
    <x v="2"/>
    <s v="TEC-PH-10002789"/>
    <x v="2"/>
    <x v="7"/>
    <s v="LG Exalt"/>
    <n v="124.79200000000002"/>
    <n v="1"/>
    <n v="0.2"/>
    <n v="10.919299999999996"/>
  </r>
  <r>
    <n v="3862"/>
    <s v="CA-2011-135755"/>
    <x v="2"/>
    <x v="523"/>
    <d v="2011-05-10T00:00:00"/>
    <s v="Standard Class"/>
    <s v="NC-18415"/>
    <s v="Nathan Cano"/>
    <x v="0"/>
    <x v="0"/>
    <x v="181"/>
    <x v="15"/>
    <x v="231"/>
    <x v="3"/>
    <s v="OFF-BI-10004828"/>
    <x v="1"/>
    <x v="8"/>
    <s v="GBC Poly Designer Binding Covers"/>
    <n v="40.176000000000002"/>
    <n v="3"/>
    <n v="0.2"/>
    <n v="14.563799999999997"/>
  </r>
  <r>
    <n v="3863"/>
    <s v="CA-2011-135755"/>
    <x v="2"/>
    <x v="523"/>
    <d v="2011-05-10T00:00:00"/>
    <s v="Standard Class"/>
    <s v="NC-18415"/>
    <s v="Nathan Cano"/>
    <x v="0"/>
    <x v="0"/>
    <x v="181"/>
    <x v="15"/>
    <x v="231"/>
    <x v="3"/>
    <s v="OFF-BI-10003981"/>
    <x v="1"/>
    <x v="8"/>
    <s v="Avery Durable Plastic 1&quot; Binders"/>
    <n v="10.896000000000001"/>
    <n v="3"/>
    <n v="0.2"/>
    <n v="3.9497999999999998"/>
  </r>
  <r>
    <n v="3864"/>
    <s v="CA-2014-123246"/>
    <x v="3"/>
    <x v="161"/>
    <d v="2014-10-20T00:00:00"/>
    <s v="Second Class"/>
    <s v="AJ-10960"/>
    <s v="Astrea Jones"/>
    <x v="0"/>
    <x v="0"/>
    <x v="70"/>
    <x v="1"/>
    <x v="88"/>
    <x v="1"/>
    <s v="OFF-AR-10001770"/>
    <x v="1"/>
    <x v="6"/>
    <s v="Economy #2 Pencils"/>
    <n v="10.64"/>
    <n v="4"/>
    <n v="0"/>
    <n v="2.7664"/>
  </r>
  <r>
    <n v="3865"/>
    <s v="CA-2012-157133"/>
    <x v="1"/>
    <x v="109"/>
    <d v="2012-12-03T00:00:00"/>
    <s v="Standard Class"/>
    <s v="LC-16885"/>
    <s v="Lena Creighton"/>
    <x v="0"/>
    <x v="0"/>
    <x v="378"/>
    <x v="10"/>
    <x v="461"/>
    <x v="2"/>
    <s v="FUR-FU-10004904"/>
    <x v="0"/>
    <x v="5"/>
    <s v="Eldon &quot;L&quot; Workstation Diamond Chairmat"/>
    <n v="151.96"/>
    <n v="5"/>
    <n v="0.6"/>
    <n v="-182.35200000000003"/>
  </r>
  <r>
    <n v="3866"/>
    <s v="CA-2011-124709"/>
    <x v="2"/>
    <x v="923"/>
    <d v="2011-07-29T00:00:00"/>
    <s v="Second Class"/>
    <s v="GW-14605"/>
    <s v="Giulietta Weimer"/>
    <x v="0"/>
    <x v="0"/>
    <x v="8"/>
    <x v="1"/>
    <x v="34"/>
    <x v="1"/>
    <s v="TEC-AC-10002842"/>
    <x v="2"/>
    <x v="11"/>
    <s v="WD My Passport Ultra 2TB Portable External Hard Drive"/>
    <n v="238"/>
    <n v="2"/>
    <n v="0"/>
    <n v="38.080000000000013"/>
  </r>
  <r>
    <n v="3867"/>
    <s v="CA-2014-146360"/>
    <x v="3"/>
    <x v="756"/>
    <d v="2014-04-26T00:00:00"/>
    <s v="Second Class"/>
    <s v="SC-20305"/>
    <s v="Sean Christensen"/>
    <x v="0"/>
    <x v="0"/>
    <x v="104"/>
    <x v="14"/>
    <x v="451"/>
    <x v="2"/>
    <s v="TEC-AC-10003590"/>
    <x v="2"/>
    <x v="11"/>
    <s v="TRENDnet 56K USB 2.0 Phone, Internet and Fax Modem"/>
    <n v="155.34"/>
    <n v="6"/>
    <n v="0"/>
    <n v="55.922399999999996"/>
  </r>
  <r>
    <n v="3868"/>
    <s v="CA-2012-132486"/>
    <x v="1"/>
    <x v="924"/>
    <d v="2012-10-27T00:00:00"/>
    <s v="Second Class"/>
    <s v="JF-15355"/>
    <s v="Jay Fein"/>
    <x v="0"/>
    <x v="0"/>
    <x v="70"/>
    <x v="1"/>
    <x v="188"/>
    <x v="1"/>
    <s v="TEC-AC-10000710"/>
    <x v="2"/>
    <x v="11"/>
    <s v="Maxell DVD-RAM Discs"/>
    <n v="148.32"/>
    <n v="9"/>
    <n v="0"/>
    <n v="63.777600000000007"/>
  </r>
  <r>
    <n v="3869"/>
    <s v="CA-2012-132486"/>
    <x v="1"/>
    <x v="924"/>
    <d v="2012-10-27T00:00:00"/>
    <s v="Second Class"/>
    <s v="JF-15355"/>
    <s v="Jay Fein"/>
    <x v="0"/>
    <x v="0"/>
    <x v="70"/>
    <x v="1"/>
    <x v="188"/>
    <x v="1"/>
    <s v="FUR-CH-10004495"/>
    <x v="0"/>
    <x v="1"/>
    <s v="Global Leather and Oak Executive Chair, Black"/>
    <n v="240.78400000000002"/>
    <n v="1"/>
    <n v="0.2"/>
    <n v="27.088199999999965"/>
  </r>
  <r>
    <n v="3870"/>
    <s v="CA-2012-132486"/>
    <x v="1"/>
    <x v="924"/>
    <d v="2012-10-27T00:00:00"/>
    <s v="Second Class"/>
    <s v="JF-15355"/>
    <s v="Jay Fein"/>
    <x v="0"/>
    <x v="0"/>
    <x v="70"/>
    <x v="1"/>
    <x v="188"/>
    <x v="1"/>
    <s v="FUR-CH-10004540"/>
    <x v="0"/>
    <x v="1"/>
    <s v="Global Chrome Stack Chair"/>
    <n v="191.96800000000002"/>
    <n v="7"/>
    <n v="0.2"/>
    <n v="16.797200000000004"/>
  </r>
  <r>
    <n v="3871"/>
    <s v="CA-2012-132486"/>
    <x v="1"/>
    <x v="924"/>
    <d v="2012-10-27T00:00:00"/>
    <s v="Second Class"/>
    <s v="JF-15355"/>
    <s v="Jay Fein"/>
    <x v="0"/>
    <x v="0"/>
    <x v="70"/>
    <x v="1"/>
    <x v="188"/>
    <x v="1"/>
    <s v="OFF-PA-10004971"/>
    <x v="1"/>
    <x v="10"/>
    <s v="Xerox 196"/>
    <n v="11.56"/>
    <n v="2"/>
    <n v="0"/>
    <n v="5.6644000000000005"/>
  </r>
  <r>
    <n v="3872"/>
    <s v="CA-2012-132486"/>
    <x v="1"/>
    <x v="924"/>
    <d v="2012-10-27T00:00:00"/>
    <s v="Second Class"/>
    <s v="JF-15355"/>
    <s v="Jay Fein"/>
    <x v="0"/>
    <x v="0"/>
    <x v="70"/>
    <x v="1"/>
    <x v="188"/>
    <x v="1"/>
    <s v="OFF-EN-10002600"/>
    <x v="1"/>
    <x v="12"/>
    <s v="Redi-Strip #10 Envelopes, 4 1/8 x 9 1/2"/>
    <n v="11.8"/>
    <n v="4"/>
    <n v="0"/>
    <n v="5.6639999999999997"/>
  </r>
  <r>
    <n v="3873"/>
    <s v="CA-2012-132486"/>
    <x v="1"/>
    <x v="924"/>
    <d v="2012-10-27T00:00:00"/>
    <s v="Second Class"/>
    <s v="JF-15355"/>
    <s v="Jay Fein"/>
    <x v="0"/>
    <x v="0"/>
    <x v="70"/>
    <x v="1"/>
    <x v="188"/>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x v="0"/>
    <x v="271"/>
    <x v="18"/>
    <x v="339"/>
    <x v="0"/>
    <s v="OFF-EN-10001099"/>
    <x v="1"/>
    <x v="12"/>
    <s v="Staples"/>
    <n v="23.472000000000001"/>
    <n v="3"/>
    <n v="0.2"/>
    <n v="7.6283999999999974"/>
  </r>
  <r>
    <n v="3875"/>
    <s v="CA-2013-136231"/>
    <x v="0"/>
    <x v="64"/>
    <d v="2013-09-08T00:00:00"/>
    <s v="Second Class"/>
    <s v="DM-13015"/>
    <s v="Darrin Martin"/>
    <x v="0"/>
    <x v="0"/>
    <x v="271"/>
    <x v="18"/>
    <x v="339"/>
    <x v="0"/>
    <s v="OFF-BI-10001597"/>
    <x v="1"/>
    <x v="8"/>
    <s v="Wilson Jones Ledger-Size, Piano-Hinge Binder, 2&quot;, Blue"/>
    <n v="86.058000000000007"/>
    <n v="7"/>
    <n v="0.7"/>
    <n v="-63.109199999999987"/>
  </r>
  <r>
    <n v="3876"/>
    <s v="CA-2013-136231"/>
    <x v="0"/>
    <x v="64"/>
    <d v="2013-09-08T00:00:00"/>
    <s v="Second Class"/>
    <s v="DM-13015"/>
    <s v="Darrin Martin"/>
    <x v="0"/>
    <x v="0"/>
    <x v="271"/>
    <x v="18"/>
    <x v="339"/>
    <x v="0"/>
    <s v="TEC-PH-10002660"/>
    <x v="2"/>
    <x v="7"/>
    <s v="Nortel Networks T7316 E Nt8 B27"/>
    <n v="108.78399999999999"/>
    <n v="2"/>
    <n v="0.2"/>
    <n v="6.7990000000000066"/>
  </r>
  <r>
    <n v="3877"/>
    <s v="CA-2013-136231"/>
    <x v="0"/>
    <x v="64"/>
    <d v="2013-09-08T00:00:00"/>
    <s v="Second Class"/>
    <s v="DM-13015"/>
    <s v="Darrin Martin"/>
    <x v="0"/>
    <x v="0"/>
    <x v="271"/>
    <x v="18"/>
    <x v="339"/>
    <x v="0"/>
    <s v="OFF-PA-10000327"/>
    <x v="1"/>
    <x v="10"/>
    <s v="Xerox 1971"/>
    <n v="10.272000000000002"/>
    <n v="3"/>
    <n v="0.2"/>
    <n v="3.2099999999999982"/>
  </r>
  <r>
    <n v="3878"/>
    <s v="CA-2013-140641"/>
    <x v="0"/>
    <x v="99"/>
    <d v="2013-11-03T00:00:00"/>
    <s v="Standard Class"/>
    <s v="EP-13915"/>
    <s v="Emily Phan"/>
    <x v="0"/>
    <x v="0"/>
    <x v="67"/>
    <x v="2"/>
    <x v="85"/>
    <x v="0"/>
    <s v="OFF-BI-10001191"/>
    <x v="1"/>
    <x v="8"/>
    <s v="Canvas Sectional Post Binders"/>
    <n v="38.190000000000012"/>
    <n v="5"/>
    <n v="0.7"/>
    <n v="-26.732999999999997"/>
  </r>
  <r>
    <n v="3879"/>
    <s v="CA-2011-151001"/>
    <x v="2"/>
    <x v="267"/>
    <d v="2011-04-07T00:00:00"/>
    <s v="First Class"/>
    <s v="JG-15805"/>
    <s v="John Grady"/>
    <x v="1"/>
    <x v="0"/>
    <x v="27"/>
    <x v="10"/>
    <x v="67"/>
    <x v="2"/>
    <s v="OFF-ST-10003455"/>
    <x v="1"/>
    <x v="4"/>
    <s v="Tenex File Box, Personal Filing Tote with Lid, Black"/>
    <n v="49.632000000000005"/>
    <n v="4"/>
    <n v="0.2"/>
    <n v="3.7224000000000004"/>
  </r>
  <r>
    <n v="3880"/>
    <s v="CA-2011-151001"/>
    <x v="2"/>
    <x v="267"/>
    <d v="2011-04-07T00:00:00"/>
    <s v="First Class"/>
    <s v="JG-15805"/>
    <s v="John Grady"/>
    <x v="1"/>
    <x v="0"/>
    <x v="27"/>
    <x v="10"/>
    <x v="67"/>
    <x v="2"/>
    <s v="OFF-ST-10001031"/>
    <x v="1"/>
    <x v="4"/>
    <s v="Adjustable Personal File Tote"/>
    <n v="52.096000000000004"/>
    <n v="4"/>
    <n v="0.2"/>
    <n v="3.9072000000000031"/>
  </r>
  <r>
    <n v="3881"/>
    <s v="CA-2012-129896"/>
    <x v="1"/>
    <x v="925"/>
    <d v="2012-06-20T00:00:00"/>
    <s v="Standard Class"/>
    <s v="PF-19120"/>
    <s v="Peter Fuller"/>
    <x v="0"/>
    <x v="0"/>
    <x v="23"/>
    <x v="16"/>
    <x v="27"/>
    <x v="1"/>
    <s v="OFF-PA-10002245"/>
    <x v="1"/>
    <x v="10"/>
    <s v="Xerox 1895"/>
    <n v="9.5680000000000014"/>
    <n v="2"/>
    <n v="0.2"/>
    <n v="2.9899999999999993"/>
  </r>
  <r>
    <n v="3882"/>
    <s v="CA-2012-129896"/>
    <x v="1"/>
    <x v="925"/>
    <d v="2012-06-20T00:00:00"/>
    <s v="Standard Class"/>
    <s v="PF-19120"/>
    <s v="Peter Fuller"/>
    <x v="0"/>
    <x v="0"/>
    <x v="23"/>
    <x v="16"/>
    <x v="27"/>
    <x v="1"/>
    <s v="OFF-ST-10004804"/>
    <x v="1"/>
    <x v="4"/>
    <s v="Belkin 19&quot; Vented Equipment Shelf, Black"/>
    <n v="82.367999999999995"/>
    <n v="2"/>
    <n v="0.2"/>
    <n v="-19.562399999999997"/>
  </r>
  <r>
    <n v="3883"/>
    <s v="CA-2012-129896"/>
    <x v="1"/>
    <x v="925"/>
    <d v="2012-06-20T00:00:00"/>
    <s v="Standard Class"/>
    <s v="PF-19120"/>
    <s v="Peter Fuller"/>
    <x v="0"/>
    <x v="0"/>
    <x v="23"/>
    <x v="16"/>
    <x v="27"/>
    <x v="1"/>
    <s v="FUR-FU-10004904"/>
    <x v="0"/>
    <x v="5"/>
    <s v="Eldon &quot;L&quot; Workstation Diamond Chairmat"/>
    <n v="364.70400000000006"/>
    <n v="6"/>
    <n v="0.2"/>
    <n v="-36.470400000000041"/>
  </r>
  <r>
    <n v="3884"/>
    <s v="CA-2012-129896"/>
    <x v="1"/>
    <x v="925"/>
    <d v="2012-06-20T00:00:00"/>
    <s v="Standard Class"/>
    <s v="PF-19120"/>
    <s v="Peter Fuller"/>
    <x v="0"/>
    <x v="0"/>
    <x v="23"/>
    <x v="16"/>
    <x v="27"/>
    <x v="1"/>
    <s v="FUR-FU-10002396"/>
    <x v="0"/>
    <x v="5"/>
    <s v="DAX Copper Panel Document Frame, 5 x 7 Size"/>
    <n v="40.256"/>
    <n v="4"/>
    <n v="0.2"/>
    <n v="11.070400000000003"/>
  </r>
  <r>
    <n v="3885"/>
    <s v="CA-2011-152849"/>
    <x v="2"/>
    <x v="260"/>
    <d v="2011-07-12T00:00:00"/>
    <s v="Standard Class"/>
    <s v="DW-13195"/>
    <s v="David Wiener"/>
    <x v="1"/>
    <x v="0"/>
    <x v="289"/>
    <x v="18"/>
    <x v="364"/>
    <x v="0"/>
    <s v="OFF-AR-10002833"/>
    <x v="1"/>
    <x v="6"/>
    <s v="Newell 322"/>
    <n v="4.3680000000000003"/>
    <n v="3"/>
    <n v="0.2"/>
    <n v="0.3822000000000001"/>
  </r>
  <r>
    <n v="3886"/>
    <s v="US-2014-127341"/>
    <x v="3"/>
    <x v="926"/>
    <d v="2014-02-03T00:00:00"/>
    <s v="Standard Class"/>
    <s v="CK-12595"/>
    <s v="Clytie Kelty"/>
    <x v="0"/>
    <x v="0"/>
    <x v="22"/>
    <x v="10"/>
    <x v="155"/>
    <x v="2"/>
    <s v="OFF-BI-10001072"/>
    <x v="1"/>
    <x v="8"/>
    <s v="GBC Clear Cover, 8-1/2 x 11, unpunched, 25 covers per pack"/>
    <n v="12.127999999999997"/>
    <n v="4"/>
    <n v="0.8"/>
    <n v="-20.617600000000003"/>
  </r>
  <r>
    <n v="3887"/>
    <s v="CA-2013-167759"/>
    <x v="0"/>
    <x v="840"/>
    <d v="2013-03-09T00:00:00"/>
    <s v="Second Class"/>
    <s v="CC-12670"/>
    <s v="Craig Carreira"/>
    <x v="0"/>
    <x v="0"/>
    <x v="41"/>
    <x v="14"/>
    <x v="462"/>
    <x v="2"/>
    <s v="TEC-PH-10003171"/>
    <x v="2"/>
    <x v="7"/>
    <s v="Plantronics Encore H101 Dual Earpieces Headset"/>
    <n v="134.85000000000002"/>
    <n v="3"/>
    <n v="0"/>
    <n v="37.757999999999996"/>
  </r>
  <r>
    <n v="3888"/>
    <s v="CA-2011-100895"/>
    <x v="2"/>
    <x v="270"/>
    <d v="2011-06-06T00:00:00"/>
    <s v="Standard Class"/>
    <s v="SV-20785"/>
    <s v="Stewart Visinsky"/>
    <x v="0"/>
    <x v="0"/>
    <x v="185"/>
    <x v="32"/>
    <x v="235"/>
    <x v="0"/>
    <s v="OFF-AR-10004511"/>
    <x v="1"/>
    <x v="6"/>
    <s v="Sanford Colorific Scented Colored Pencils, 12/Pack"/>
    <n v="8.56"/>
    <n v="2"/>
    <n v="0"/>
    <n v="2.6536"/>
  </r>
  <r>
    <n v="3889"/>
    <s v="CA-2011-100895"/>
    <x v="2"/>
    <x v="270"/>
    <d v="2011-06-06T00:00:00"/>
    <s v="Standard Class"/>
    <s v="SV-20785"/>
    <s v="Stewart Visinsky"/>
    <x v="0"/>
    <x v="0"/>
    <x v="185"/>
    <x v="32"/>
    <x v="235"/>
    <x v="0"/>
    <s v="TEC-PH-10001425"/>
    <x v="2"/>
    <x v="7"/>
    <s v="Mophie Juice Pack Helium for iPhone"/>
    <n v="239.96999999999997"/>
    <n v="3"/>
    <n v="0"/>
    <n v="67.191599999999994"/>
  </r>
  <r>
    <n v="3890"/>
    <s v="CA-2011-100895"/>
    <x v="2"/>
    <x v="270"/>
    <d v="2011-06-06T00:00:00"/>
    <s v="Standard Class"/>
    <s v="SV-20785"/>
    <s v="Stewart Visinsky"/>
    <x v="0"/>
    <x v="0"/>
    <x v="185"/>
    <x v="32"/>
    <x v="235"/>
    <x v="0"/>
    <s v="OFF-ST-10001490"/>
    <x v="1"/>
    <x v="4"/>
    <s v="Hot File 7-Pocket, Floor Stand"/>
    <n v="356.94"/>
    <n v="2"/>
    <n v="0"/>
    <n v="107.08199999999997"/>
  </r>
  <r>
    <n v="3891"/>
    <s v="US-2013-163881"/>
    <x v="0"/>
    <x v="390"/>
    <d v="2013-12-01T00:00:00"/>
    <s v="Standard Class"/>
    <s v="SP-20860"/>
    <s v="Sung Pak"/>
    <x v="1"/>
    <x v="0"/>
    <x v="1"/>
    <x v="1"/>
    <x v="1"/>
    <x v="1"/>
    <s v="TEC-AC-10003033"/>
    <x v="2"/>
    <x v="11"/>
    <s v="Plantronics CS510 - Over-the-Head monaural Wireless Headset System"/>
    <n v="659.9"/>
    <n v="2"/>
    <n v="0"/>
    <n v="217.76699999999994"/>
  </r>
  <r>
    <n v="3892"/>
    <s v="US-2013-163881"/>
    <x v="0"/>
    <x v="390"/>
    <d v="2013-12-01T00:00:00"/>
    <s v="Standard Class"/>
    <s v="SP-20860"/>
    <s v="Sung Pak"/>
    <x v="1"/>
    <x v="0"/>
    <x v="1"/>
    <x v="1"/>
    <x v="1"/>
    <x v="1"/>
    <s v="FUR-CH-10001394"/>
    <x v="0"/>
    <x v="1"/>
    <s v="Global Leather Executive Chair"/>
    <n v="1684.7520000000002"/>
    <n v="6"/>
    <n v="0.2"/>
    <n v="210.59399999999977"/>
  </r>
  <r>
    <n v="3893"/>
    <s v="US-2013-163881"/>
    <x v="0"/>
    <x v="390"/>
    <d v="2013-12-01T00:00:00"/>
    <s v="Standard Class"/>
    <s v="SP-20860"/>
    <s v="Sung Pak"/>
    <x v="1"/>
    <x v="0"/>
    <x v="1"/>
    <x v="1"/>
    <x v="1"/>
    <x v="1"/>
    <s v="TEC-AC-10000420"/>
    <x v="2"/>
    <x v="11"/>
    <s v="Logitech G500s Laser Gaming Mouse with Adjustable Weight Tuning"/>
    <n v="559.91999999999996"/>
    <n v="8"/>
    <n v="0"/>
    <n v="190.37279999999998"/>
  </r>
  <r>
    <n v="3894"/>
    <s v="US-2013-144547"/>
    <x v="0"/>
    <x v="338"/>
    <d v="2013-11-15T00:00:00"/>
    <s v="Standard Class"/>
    <s v="MS-17770"/>
    <s v="Maxwell Schwartz"/>
    <x v="0"/>
    <x v="0"/>
    <x v="12"/>
    <x v="5"/>
    <x v="66"/>
    <x v="2"/>
    <s v="TEC-AC-10004901"/>
    <x v="2"/>
    <x v="11"/>
    <s v="Kensington SlimBlade Notebook Wireless Mouse with Nano Receiver "/>
    <n v="279.94400000000002"/>
    <n v="7"/>
    <n v="0.2"/>
    <n v="48.990200000000002"/>
  </r>
  <r>
    <n v="3895"/>
    <s v="US-2011-112200"/>
    <x v="2"/>
    <x v="754"/>
    <d v="2011-11-28T00:00:00"/>
    <s v="Standard Class"/>
    <s v="TC-21475"/>
    <s v="Tony Chapman"/>
    <x v="2"/>
    <x v="0"/>
    <x v="348"/>
    <x v="10"/>
    <x v="430"/>
    <x v="2"/>
    <s v="OFF-BI-10002571"/>
    <x v="1"/>
    <x v="8"/>
    <s v="Avery Framed View Binder, EZD Ring (Locking), Navy, 1 1/2&quot;"/>
    <n v="9.9799999999999969"/>
    <n v="5"/>
    <n v="0.8"/>
    <n v="-16.467000000000002"/>
  </r>
  <r>
    <n v="3896"/>
    <s v="CA-2014-110212"/>
    <x v="3"/>
    <x v="927"/>
    <d v="2014-05-06T00:00:00"/>
    <s v="Standard Class"/>
    <s v="SJ-20125"/>
    <s v="Sanjit Jacobs"/>
    <x v="2"/>
    <x v="0"/>
    <x v="379"/>
    <x v="36"/>
    <x v="463"/>
    <x v="0"/>
    <s v="TEC-AC-10002331"/>
    <x v="2"/>
    <x v="11"/>
    <s v="Maxell 74 Minute CDR, 10/Pack"/>
    <n v="48.9"/>
    <n v="5"/>
    <n v="0"/>
    <n v="18.093"/>
  </r>
  <r>
    <n v="3897"/>
    <s v="CA-2014-134285"/>
    <x v="3"/>
    <x v="226"/>
    <d v="2014-12-13T00:00:00"/>
    <s v="Standard Class"/>
    <s v="DS-13180"/>
    <s v="David Smith"/>
    <x v="1"/>
    <x v="0"/>
    <x v="52"/>
    <x v="5"/>
    <x v="65"/>
    <x v="2"/>
    <s v="OFF-FA-10000611"/>
    <x v="1"/>
    <x v="13"/>
    <s v="Binder Clips by OIC"/>
    <n v="3.5519999999999996"/>
    <n v="3"/>
    <n v="0.2"/>
    <n v="1.2431999999999999"/>
  </r>
  <r>
    <n v="3898"/>
    <s v="CA-2014-134285"/>
    <x v="3"/>
    <x v="226"/>
    <d v="2014-12-13T00:00:00"/>
    <s v="Standard Class"/>
    <s v="DS-13180"/>
    <s v="David Smith"/>
    <x v="1"/>
    <x v="0"/>
    <x v="52"/>
    <x v="5"/>
    <x v="65"/>
    <x v="2"/>
    <s v="OFF-PA-10000304"/>
    <x v="1"/>
    <x v="10"/>
    <s v="Xerox 1995"/>
    <n v="15.552000000000003"/>
    <n v="3"/>
    <n v="0.2"/>
    <n v="5.4432"/>
  </r>
  <r>
    <n v="3899"/>
    <s v="CA-2014-102267"/>
    <x v="3"/>
    <x v="329"/>
    <d v="2014-12-05T00:00:00"/>
    <s v="Standard Class"/>
    <s v="SC-20800"/>
    <s v="Stuart Calhoun"/>
    <x v="0"/>
    <x v="0"/>
    <x v="380"/>
    <x v="5"/>
    <x v="464"/>
    <x v="2"/>
    <s v="OFF-FA-10000611"/>
    <x v="1"/>
    <x v="13"/>
    <s v="Binder Clips by OIC"/>
    <n v="2.3679999999999999"/>
    <n v="2"/>
    <n v="0.2"/>
    <n v="0.82879999999999987"/>
  </r>
  <r>
    <n v="3900"/>
    <s v="CA-2014-157980"/>
    <x v="3"/>
    <x v="226"/>
    <d v="2014-12-10T00:00:00"/>
    <s v="First Class"/>
    <s v="SH-20395"/>
    <s v="Shahid Hopkins"/>
    <x v="0"/>
    <x v="0"/>
    <x v="167"/>
    <x v="24"/>
    <x v="213"/>
    <x v="3"/>
    <s v="TEC-AC-10002567"/>
    <x v="2"/>
    <x v="11"/>
    <s v="Logitech G602 Wireless Gaming Mouse"/>
    <n v="127.98399999999999"/>
    <n v="2"/>
    <n v="0.2"/>
    <n v="25.596799999999998"/>
  </r>
  <r>
    <n v="3901"/>
    <s v="CA-2012-121097"/>
    <x v="1"/>
    <x v="928"/>
    <d v="2012-01-08T00:00:00"/>
    <s v="Standard Class"/>
    <s v="SF-20965"/>
    <s v="Sylvia Foulston"/>
    <x v="1"/>
    <x v="0"/>
    <x v="381"/>
    <x v="5"/>
    <x v="465"/>
    <x v="2"/>
    <s v="OFF-PA-10001937"/>
    <x v="1"/>
    <x v="10"/>
    <s v="Xerox 21"/>
    <n v="10.368000000000002"/>
    <n v="2"/>
    <n v="0.2"/>
    <n v="3.6288"/>
  </r>
  <r>
    <n v="3902"/>
    <s v="CA-2012-151043"/>
    <x v="1"/>
    <x v="717"/>
    <d v="2012-11-20T00:00:00"/>
    <s v="Standard Class"/>
    <s v="MG-17680"/>
    <s v="Maureen Gastineau"/>
    <x v="2"/>
    <x v="0"/>
    <x v="10"/>
    <x v="9"/>
    <x v="105"/>
    <x v="3"/>
    <s v="TEC-AC-10001090"/>
    <x v="2"/>
    <x v="11"/>
    <s v="Micro Innovations Wireless Classic Keyboard with Mouse"/>
    <n v="47.984000000000002"/>
    <n v="2"/>
    <n v="0.2"/>
    <n v="-1.199600000000002"/>
  </r>
  <r>
    <n v="3903"/>
    <s v="US-2012-119312"/>
    <x v="1"/>
    <x v="653"/>
    <d v="2012-10-07T00:00:00"/>
    <s v="Second Class"/>
    <s v="CS-12400"/>
    <s v="Christopher Schild"/>
    <x v="2"/>
    <x v="0"/>
    <x v="1"/>
    <x v="1"/>
    <x v="62"/>
    <x v="1"/>
    <s v="OFF-ST-10000943"/>
    <x v="1"/>
    <x v="4"/>
    <s v="Eldon ProFile File 'N Store Portable File Tub Letter/Legal Size Black"/>
    <n v="270.33999999999997"/>
    <n v="14"/>
    <n v="0"/>
    <n v="75.6952"/>
  </r>
  <r>
    <n v="3904"/>
    <s v="CA-2012-167010"/>
    <x v="1"/>
    <x v="57"/>
    <d v="2012-04-10T00:00:00"/>
    <s v="Standard Class"/>
    <s v="VT-21700"/>
    <s v="Valerie Takahito"/>
    <x v="2"/>
    <x v="0"/>
    <x v="10"/>
    <x v="9"/>
    <x v="105"/>
    <x v="3"/>
    <s v="OFF-AP-10004036"/>
    <x v="1"/>
    <x v="9"/>
    <s v="Bionaire 99.97% HEPA Air Cleaner"/>
    <n v="98.111999999999995"/>
    <n v="7"/>
    <n v="0.2"/>
    <n v="18.396000000000001"/>
  </r>
  <r>
    <n v="3905"/>
    <s v="CA-2012-167010"/>
    <x v="1"/>
    <x v="57"/>
    <d v="2012-04-10T00:00:00"/>
    <s v="Standard Class"/>
    <s v="VT-21700"/>
    <s v="Valerie Takahito"/>
    <x v="2"/>
    <x v="0"/>
    <x v="10"/>
    <x v="9"/>
    <x v="105"/>
    <x v="3"/>
    <s v="OFF-ST-10003816"/>
    <x v="1"/>
    <x v="4"/>
    <s v="Fellowes High-Stak Drawer Files"/>
    <n v="563.80799999999999"/>
    <n v="4"/>
    <n v="0.2"/>
    <n v="21.142799999999966"/>
  </r>
  <r>
    <n v="3906"/>
    <s v="CA-2012-167010"/>
    <x v="1"/>
    <x v="57"/>
    <d v="2012-04-10T00:00:00"/>
    <s v="Standard Class"/>
    <s v="VT-21700"/>
    <s v="Valerie Takahito"/>
    <x v="2"/>
    <x v="0"/>
    <x v="10"/>
    <x v="9"/>
    <x v="105"/>
    <x v="3"/>
    <s v="OFF-BI-10002072"/>
    <x v="1"/>
    <x v="8"/>
    <s v="Cardinal Slant-D Ring Binders"/>
    <n v="10.428000000000001"/>
    <n v="4"/>
    <n v="0.7"/>
    <n v="-6.9519999999999982"/>
  </r>
  <r>
    <n v="3907"/>
    <s v="CA-2012-167010"/>
    <x v="1"/>
    <x v="57"/>
    <d v="2012-04-10T00:00:00"/>
    <s v="Standard Class"/>
    <s v="VT-21700"/>
    <s v="Valerie Takahito"/>
    <x v="2"/>
    <x v="0"/>
    <x v="10"/>
    <x v="9"/>
    <x v="105"/>
    <x v="3"/>
    <s v="FUR-FU-10001468"/>
    <x v="0"/>
    <x v="5"/>
    <s v="Tenex Antistatic Computer Chair Mats"/>
    <n v="547.13599999999997"/>
    <n v="4"/>
    <n v="0.2"/>
    <n v="-68.392000000000053"/>
  </r>
  <r>
    <n v="3908"/>
    <s v="CA-2012-167010"/>
    <x v="1"/>
    <x v="57"/>
    <d v="2012-04-10T00:00:00"/>
    <s v="Standard Class"/>
    <s v="VT-21700"/>
    <s v="Valerie Takahito"/>
    <x v="2"/>
    <x v="0"/>
    <x v="10"/>
    <x v="9"/>
    <x v="105"/>
    <x v="3"/>
    <s v="TEC-PH-10000347"/>
    <x v="2"/>
    <x v="7"/>
    <s v="Cush Cases Heavy Duty Rugged Cover Case for Samsung Galaxy S5 - Purple"/>
    <n v="14.850000000000001"/>
    <n v="5"/>
    <n v="0.4"/>
    <n v="-3.2175000000000002"/>
  </r>
  <r>
    <n v="3909"/>
    <s v="CA-2012-167010"/>
    <x v="1"/>
    <x v="57"/>
    <d v="2012-04-10T00:00:00"/>
    <s v="Standard Class"/>
    <s v="VT-21700"/>
    <s v="Valerie Takahito"/>
    <x v="2"/>
    <x v="0"/>
    <x v="10"/>
    <x v="9"/>
    <x v="105"/>
    <x v="3"/>
    <s v="TEC-PH-10002844"/>
    <x v="2"/>
    <x v="7"/>
    <s v="Speck Products Candyshell Flip Case"/>
    <n v="41.988"/>
    <n v="2"/>
    <n v="0.4"/>
    <n v="-9.7972000000000037"/>
  </r>
  <r>
    <n v="3910"/>
    <s v="CA-2012-167010"/>
    <x v="1"/>
    <x v="57"/>
    <d v="2012-04-10T00:00:00"/>
    <s v="Standard Class"/>
    <s v="VT-21700"/>
    <s v="Valerie Takahito"/>
    <x v="2"/>
    <x v="0"/>
    <x v="10"/>
    <x v="9"/>
    <x v="105"/>
    <x v="3"/>
    <s v="FUR-FU-10001037"/>
    <x v="0"/>
    <x v="5"/>
    <s v="DAX Charcoal/Nickel-Tone Document Frame, 5 x 7"/>
    <n v="7.5840000000000005"/>
    <n v="1"/>
    <n v="0.2"/>
    <n v="2.37"/>
  </r>
  <r>
    <n v="3911"/>
    <s v="CA-2012-167010"/>
    <x v="1"/>
    <x v="57"/>
    <d v="2012-04-10T00:00:00"/>
    <s v="Standard Class"/>
    <s v="VT-21700"/>
    <s v="Valerie Takahito"/>
    <x v="2"/>
    <x v="0"/>
    <x v="10"/>
    <x v="9"/>
    <x v="105"/>
    <x v="3"/>
    <s v="FUR-BO-10004218"/>
    <x v="0"/>
    <x v="0"/>
    <s v="Bush Heritage Pine Collection 5-Shelf Bookcase, Albany Pine Finish, *Special Order"/>
    <n v="352.45"/>
    <n v="5"/>
    <n v="0.5"/>
    <n v="-211.47"/>
  </r>
  <r>
    <n v="3912"/>
    <s v="CA-2014-126788"/>
    <x v="3"/>
    <x v="929"/>
    <d v="2014-06-07T00:00:00"/>
    <s v="First Class"/>
    <s v="AB-10105"/>
    <s v="Adrian Barton"/>
    <x v="0"/>
    <x v="0"/>
    <x v="352"/>
    <x v="5"/>
    <x v="434"/>
    <x v="2"/>
    <s v="TEC-PH-10001619"/>
    <x v="2"/>
    <x v="7"/>
    <s v="LG G3"/>
    <n v="470.37600000000009"/>
    <n v="3"/>
    <n v="0.2"/>
    <n v="52.917299999999955"/>
  </r>
  <r>
    <n v="3913"/>
    <s v="CA-2014-148068"/>
    <x v="3"/>
    <x v="65"/>
    <d v="2014-09-26T00:00:00"/>
    <s v="Standard Class"/>
    <s v="MM-18280"/>
    <s v="Muhammed MacIntyre"/>
    <x v="1"/>
    <x v="0"/>
    <x v="20"/>
    <x v="15"/>
    <x v="45"/>
    <x v="3"/>
    <s v="OFF-PA-10001639"/>
    <x v="1"/>
    <x v="10"/>
    <s v="Xerox 203"/>
    <n v="19.440000000000001"/>
    <n v="3"/>
    <n v="0"/>
    <n v="9.3312000000000008"/>
  </r>
  <r>
    <n v="3914"/>
    <s v="CA-2014-148068"/>
    <x v="3"/>
    <x v="65"/>
    <d v="2014-09-26T00:00:00"/>
    <s v="Standard Class"/>
    <s v="MM-18280"/>
    <s v="Muhammed MacIntyre"/>
    <x v="1"/>
    <x v="0"/>
    <x v="20"/>
    <x v="15"/>
    <x v="45"/>
    <x v="3"/>
    <s v="FUR-FU-10002268"/>
    <x v="0"/>
    <x v="5"/>
    <s v="Ultra Door Push Plate"/>
    <n v="9.82"/>
    <n v="2"/>
    <n v="0"/>
    <n v="3.2405999999999997"/>
  </r>
  <r>
    <n v="3915"/>
    <s v="US-2014-142573"/>
    <x v="3"/>
    <x v="930"/>
    <d v="2014-07-24T00:00:00"/>
    <s v="Standard Class"/>
    <s v="ML-17410"/>
    <s v="Maris LaWare"/>
    <x v="0"/>
    <x v="0"/>
    <x v="42"/>
    <x v="16"/>
    <x v="51"/>
    <x v="1"/>
    <s v="FUR-TA-10001932"/>
    <x v="0"/>
    <x v="3"/>
    <s v="Chromcraft 48&quot; x 96&quot; Racetrack Double Pedestal Table"/>
    <n v="801.59999999999991"/>
    <n v="5"/>
    <n v="0.5"/>
    <n v="-448.89599999999996"/>
  </r>
  <r>
    <n v="3916"/>
    <s v="US-2014-142573"/>
    <x v="3"/>
    <x v="930"/>
    <d v="2014-07-24T00:00:00"/>
    <s v="Standard Class"/>
    <s v="ML-17410"/>
    <s v="Maris LaWare"/>
    <x v="0"/>
    <x v="0"/>
    <x v="42"/>
    <x v="16"/>
    <x v="51"/>
    <x v="1"/>
    <s v="FUR-CH-10004218"/>
    <x v="0"/>
    <x v="1"/>
    <s v="Global Fabric Manager's Chair, Dark Gray"/>
    <n v="161.56800000000001"/>
    <n v="2"/>
    <n v="0.2"/>
    <n v="10.098000000000006"/>
  </r>
  <r>
    <n v="3917"/>
    <s v="US-2014-142573"/>
    <x v="3"/>
    <x v="930"/>
    <d v="2014-07-24T00:00:00"/>
    <s v="Standard Class"/>
    <s v="ML-17410"/>
    <s v="Maris LaWare"/>
    <x v="0"/>
    <x v="0"/>
    <x v="42"/>
    <x v="16"/>
    <x v="51"/>
    <x v="1"/>
    <s v="OFF-PA-10000246"/>
    <x v="1"/>
    <x v="10"/>
    <s v="Riverleaf Stik-Withit Designer Note Cubes"/>
    <n v="16.096"/>
    <n v="2"/>
    <n v="0.2"/>
    <n v="5.2312000000000003"/>
  </r>
  <r>
    <n v="3918"/>
    <s v="US-2014-142573"/>
    <x v="3"/>
    <x v="930"/>
    <d v="2014-07-24T00:00:00"/>
    <s v="Standard Class"/>
    <s v="ML-17410"/>
    <s v="Maris LaWare"/>
    <x v="0"/>
    <x v="0"/>
    <x v="42"/>
    <x v="16"/>
    <x v="51"/>
    <x v="1"/>
    <s v="OFF-BI-10003350"/>
    <x v="1"/>
    <x v="8"/>
    <s v="Acco Expandable Hanging Binders"/>
    <n v="7.6560000000000006"/>
    <n v="4"/>
    <n v="0.7"/>
    <n v="-6.1247999999999987"/>
  </r>
  <r>
    <n v="3919"/>
    <s v="US-2014-142573"/>
    <x v="3"/>
    <x v="930"/>
    <d v="2014-07-24T00:00:00"/>
    <s v="Standard Class"/>
    <s v="ML-17410"/>
    <s v="Maris LaWare"/>
    <x v="0"/>
    <x v="0"/>
    <x v="42"/>
    <x v="16"/>
    <x v="51"/>
    <x v="1"/>
    <s v="FUR-CH-10000513"/>
    <x v="0"/>
    <x v="1"/>
    <s v="High-Back Leather Manager's Chair"/>
    <n v="311.97600000000006"/>
    <n v="3"/>
    <n v="0.2"/>
    <n v="-42.89670000000001"/>
  </r>
  <r>
    <n v="3920"/>
    <s v="US-2012-148817"/>
    <x v="1"/>
    <x v="494"/>
    <d v="2012-12-07T00:00:00"/>
    <s v="Standard Class"/>
    <s v="KD-16495"/>
    <s v="Keith Dawkins"/>
    <x v="1"/>
    <x v="0"/>
    <x v="269"/>
    <x v="17"/>
    <x v="336"/>
    <x v="0"/>
    <s v="OFF-ST-10001321"/>
    <x v="1"/>
    <x v="4"/>
    <s v="Decoflex Hanging Personal Folder File, Blue"/>
    <n v="61.68"/>
    <n v="4"/>
    <n v="0"/>
    <n v="16.653600000000004"/>
  </r>
  <r>
    <n v="3921"/>
    <s v="US-2012-148817"/>
    <x v="1"/>
    <x v="494"/>
    <d v="2012-12-07T00:00:00"/>
    <s v="Standard Class"/>
    <s v="KD-16495"/>
    <s v="Keith Dawkins"/>
    <x v="1"/>
    <x v="0"/>
    <x v="269"/>
    <x v="17"/>
    <x v="336"/>
    <x v="0"/>
    <s v="OFF-BI-10004233"/>
    <x v="1"/>
    <x v="8"/>
    <s v="GBC Pre-Punched Binding Paper, Plastic, White, 8-1/2&quot; x 11&quot;"/>
    <n v="63.96"/>
    <n v="4"/>
    <n v="0"/>
    <n v="30.700800000000001"/>
  </r>
  <r>
    <n v="3922"/>
    <s v="CA-2013-110044"/>
    <x v="0"/>
    <x v="931"/>
    <d v="2013-07-03T00:00:00"/>
    <s v="Second Class"/>
    <s v="RF-19735"/>
    <s v="Roland Fjeld"/>
    <x v="0"/>
    <x v="0"/>
    <x v="22"/>
    <x v="10"/>
    <x v="26"/>
    <x v="2"/>
    <s v="TEC-PH-10001299"/>
    <x v="2"/>
    <x v="7"/>
    <s v="Polycom CX300 Desktop Phone USB VoIP phone"/>
    <n v="359.97600000000006"/>
    <n v="3"/>
    <n v="0.2"/>
    <n v="35.997600000000006"/>
  </r>
  <r>
    <n v="3923"/>
    <s v="CA-2014-146920"/>
    <x v="3"/>
    <x v="735"/>
    <d v="2014-09-02T00:00:00"/>
    <s v="Standard Class"/>
    <s v="SC-20305"/>
    <s v="Sean Christensen"/>
    <x v="0"/>
    <x v="0"/>
    <x v="22"/>
    <x v="10"/>
    <x v="36"/>
    <x v="2"/>
    <s v="OFF-PA-10002479"/>
    <x v="1"/>
    <x v="10"/>
    <s v="Xerox 4200 Series MultiUse Premium Copy Paper (20Lb. and 84 Bright)"/>
    <n v="25.344000000000001"/>
    <n v="6"/>
    <n v="0.2"/>
    <n v="7.92"/>
  </r>
  <r>
    <n v="3924"/>
    <s v="CA-2014-146920"/>
    <x v="3"/>
    <x v="735"/>
    <d v="2014-09-02T00:00:00"/>
    <s v="Standard Class"/>
    <s v="SC-20305"/>
    <s v="Sean Christensen"/>
    <x v="0"/>
    <x v="0"/>
    <x v="22"/>
    <x v="10"/>
    <x v="36"/>
    <x v="2"/>
    <s v="OFF-PA-10001461"/>
    <x v="1"/>
    <x v="10"/>
    <s v="HP Office Paper (20Lb. and 87 Bright)"/>
    <n v="26.720000000000002"/>
    <n v="5"/>
    <n v="0.2"/>
    <n v="9.3520000000000003"/>
  </r>
  <r>
    <n v="3925"/>
    <s v="CA-2011-103940"/>
    <x v="2"/>
    <x v="328"/>
    <d v="2011-09-21T00:00:00"/>
    <s v="Standard Class"/>
    <s v="BN-11515"/>
    <s v="Bradley Nguyen"/>
    <x v="0"/>
    <x v="0"/>
    <x v="4"/>
    <x v="4"/>
    <x v="5"/>
    <x v="1"/>
    <s v="OFF-ST-10004963"/>
    <x v="1"/>
    <x v="4"/>
    <s v="Eldon Gobal File Keepers"/>
    <n v="30.28"/>
    <n v="2"/>
    <n v="0"/>
    <n v="1.2111999999999981"/>
  </r>
  <r>
    <n v="3926"/>
    <s v="CA-2011-103940"/>
    <x v="2"/>
    <x v="328"/>
    <d v="2011-09-21T00:00:00"/>
    <s v="Standard Class"/>
    <s v="BN-11515"/>
    <s v="Bradley Nguyen"/>
    <x v="0"/>
    <x v="0"/>
    <x v="4"/>
    <x v="4"/>
    <x v="5"/>
    <x v="1"/>
    <s v="OFF-ST-10000943"/>
    <x v="1"/>
    <x v="4"/>
    <s v="Eldon ProFile File 'N Store Portable File Tub Letter/Legal Size Black"/>
    <n v="57.929999999999993"/>
    <n v="3"/>
    <n v="0"/>
    <n v="16.220400000000001"/>
  </r>
  <r>
    <n v="3927"/>
    <s v="CA-2011-103940"/>
    <x v="2"/>
    <x v="328"/>
    <d v="2011-09-21T00:00:00"/>
    <s v="Standard Class"/>
    <s v="BN-11515"/>
    <s v="Bradley Nguyen"/>
    <x v="0"/>
    <x v="0"/>
    <x v="4"/>
    <x v="4"/>
    <x v="5"/>
    <x v="1"/>
    <s v="FUR-FU-10004671"/>
    <x v="0"/>
    <x v="5"/>
    <s v="Executive Impressions 12&quot; Wall Clock"/>
    <n v="35.340000000000003"/>
    <n v="2"/>
    <n v="0"/>
    <n v="13.429200000000002"/>
  </r>
  <r>
    <n v="3928"/>
    <s v="CA-2011-103940"/>
    <x v="2"/>
    <x v="328"/>
    <d v="2011-09-21T00:00:00"/>
    <s v="Standard Class"/>
    <s v="BN-11515"/>
    <s v="Bradley Nguyen"/>
    <x v="0"/>
    <x v="0"/>
    <x v="4"/>
    <x v="4"/>
    <x v="5"/>
    <x v="1"/>
    <s v="OFF-BI-10002735"/>
    <x v="1"/>
    <x v="8"/>
    <s v="GBC Prestige Therm-A-Bind Covers"/>
    <n v="137.24"/>
    <n v="5"/>
    <n v="0.2"/>
    <n v="46.3185"/>
  </r>
  <r>
    <n v="3929"/>
    <s v="CA-2013-162082"/>
    <x v="0"/>
    <x v="560"/>
    <d v="2013-03-18T00:00:00"/>
    <s v="First Class"/>
    <s v="JS-15880"/>
    <s v="John Stevenson"/>
    <x v="0"/>
    <x v="0"/>
    <x v="92"/>
    <x v="5"/>
    <x v="114"/>
    <x v="2"/>
    <s v="FUR-BO-10004409"/>
    <x v="0"/>
    <x v="0"/>
    <s v="Safco Value Mate Series Steel Bookcases, Baked Enamel Finish on Steel, Gray"/>
    <n v="241.33199999999999"/>
    <n v="5"/>
    <n v="0.32"/>
    <n v="-14.195999999999998"/>
  </r>
  <r>
    <n v="3930"/>
    <s v="CA-2013-162082"/>
    <x v="0"/>
    <x v="560"/>
    <d v="2013-03-18T00:00:00"/>
    <s v="First Class"/>
    <s v="JS-15880"/>
    <s v="John Stevenson"/>
    <x v="0"/>
    <x v="0"/>
    <x v="92"/>
    <x v="5"/>
    <x v="114"/>
    <x v="2"/>
    <s v="OFF-PA-10001934"/>
    <x v="1"/>
    <x v="10"/>
    <s v="Xerox 1993"/>
    <n v="5.1840000000000011"/>
    <n v="1"/>
    <n v="0.2"/>
    <n v="1.8792"/>
  </r>
  <r>
    <n v="3931"/>
    <s v="CA-2013-162082"/>
    <x v="0"/>
    <x v="560"/>
    <d v="2013-03-18T00:00:00"/>
    <s v="First Class"/>
    <s v="JS-15880"/>
    <s v="John Stevenson"/>
    <x v="0"/>
    <x v="0"/>
    <x v="92"/>
    <x v="5"/>
    <x v="114"/>
    <x v="2"/>
    <s v="OFF-AR-10001044"/>
    <x v="1"/>
    <x v="6"/>
    <s v="BOSTON Ranger #55 Pencil Sharpener, Black"/>
    <n v="145.54400000000001"/>
    <n v="7"/>
    <n v="0.2"/>
    <n v="16.373699999999992"/>
  </r>
  <r>
    <n v="3932"/>
    <s v="CA-2013-132094"/>
    <x v="0"/>
    <x v="370"/>
    <d v="2013-09-03T00:00:00"/>
    <s v="Standard Class"/>
    <s v="VG-21805"/>
    <s v="Vivek Grady"/>
    <x v="1"/>
    <x v="0"/>
    <x v="10"/>
    <x v="9"/>
    <x v="11"/>
    <x v="3"/>
    <s v="OFF-AR-10004165"/>
    <x v="1"/>
    <x v="6"/>
    <s v="Binney &amp; Smith inkTank Erasable Pocket Highlighter, Chisel Tip, Yellow"/>
    <n v="5.4719999999999995"/>
    <n v="3"/>
    <n v="0.2"/>
    <n v="1.6416000000000004"/>
  </r>
  <r>
    <n v="3933"/>
    <s v="CA-2013-132094"/>
    <x v="0"/>
    <x v="370"/>
    <d v="2013-09-03T00:00:00"/>
    <s v="Standard Class"/>
    <s v="VG-21805"/>
    <s v="Vivek Grady"/>
    <x v="1"/>
    <x v="0"/>
    <x v="10"/>
    <x v="9"/>
    <x v="11"/>
    <x v="3"/>
    <s v="TEC-AC-10001109"/>
    <x v="2"/>
    <x v="11"/>
    <s v="Logitech Trackman Marble Mouse"/>
    <n v="47.984000000000002"/>
    <n v="2"/>
    <n v="0.2"/>
    <n v="13.195600000000001"/>
  </r>
  <r>
    <n v="3934"/>
    <s v="CA-2014-123001"/>
    <x v="3"/>
    <x v="264"/>
    <d v="2014-09-09T00:00:00"/>
    <s v="Standard Class"/>
    <s v="AW-10840"/>
    <s v="Anthony Witt"/>
    <x v="0"/>
    <x v="0"/>
    <x v="329"/>
    <x v="1"/>
    <x v="409"/>
    <x v="1"/>
    <s v="OFF-AR-10001919"/>
    <x v="1"/>
    <x v="6"/>
    <s v="OIC #2 Pencils, Medium Soft"/>
    <n v="9.3999999999999986"/>
    <n v="5"/>
    <n v="0"/>
    <n v="2.7259999999999995"/>
  </r>
  <r>
    <n v="3935"/>
    <s v="CA-2014-123001"/>
    <x v="3"/>
    <x v="264"/>
    <d v="2014-09-09T00:00:00"/>
    <s v="Standard Class"/>
    <s v="AW-10840"/>
    <s v="Anthony Witt"/>
    <x v="0"/>
    <x v="0"/>
    <x v="329"/>
    <x v="1"/>
    <x v="409"/>
    <x v="1"/>
    <s v="OFF-LA-10004544"/>
    <x v="1"/>
    <x v="2"/>
    <s v="Avery 505"/>
    <n v="74"/>
    <n v="5"/>
    <n v="0"/>
    <n v="37"/>
  </r>
  <r>
    <n v="3936"/>
    <s v="CA-2014-123001"/>
    <x v="3"/>
    <x v="264"/>
    <d v="2014-09-09T00:00:00"/>
    <s v="Standard Class"/>
    <s v="AW-10840"/>
    <s v="Anthony Witt"/>
    <x v="0"/>
    <x v="0"/>
    <x v="329"/>
    <x v="1"/>
    <x v="409"/>
    <x v="1"/>
    <s v="TEC-PH-10003484"/>
    <x v="2"/>
    <x v="7"/>
    <s v="Ooma Telo VoIP Home Phone System"/>
    <n v="201.584"/>
    <n v="2"/>
    <n v="0.2"/>
    <n v="12.599000000000004"/>
  </r>
  <r>
    <n v="3937"/>
    <s v="CA-2012-118955"/>
    <x v="1"/>
    <x v="382"/>
    <d v="2012-06-20T00:00:00"/>
    <s v="Standard Class"/>
    <s v="LS-17230"/>
    <s v="Lycoris Saunders"/>
    <x v="0"/>
    <x v="0"/>
    <x v="55"/>
    <x v="5"/>
    <x v="70"/>
    <x v="2"/>
    <s v="OFF-EN-10001028"/>
    <x v="1"/>
    <x v="12"/>
    <s v="Staples"/>
    <n v="28.752000000000002"/>
    <n v="3"/>
    <n v="0.2"/>
    <n v="9.3443999999999985"/>
  </r>
  <r>
    <n v="3938"/>
    <s v="CA-2012-118955"/>
    <x v="1"/>
    <x v="382"/>
    <d v="2012-06-20T00:00:00"/>
    <s v="Standard Class"/>
    <s v="LS-17230"/>
    <s v="Lycoris Saunders"/>
    <x v="0"/>
    <x v="0"/>
    <x v="55"/>
    <x v="5"/>
    <x v="70"/>
    <x v="2"/>
    <s v="OFF-PA-10004156"/>
    <x v="1"/>
    <x v="10"/>
    <s v="Xerox 188"/>
    <n v="27.216000000000001"/>
    <n v="3"/>
    <n v="0.2"/>
    <n v="9.8657999999999983"/>
  </r>
  <r>
    <n v="3939"/>
    <s v="CA-2012-118955"/>
    <x v="1"/>
    <x v="382"/>
    <d v="2012-06-20T00:00:00"/>
    <s v="Standard Class"/>
    <s v="LS-17230"/>
    <s v="Lycoris Saunders"/>
    <x v="0"/>
    <x v="0"/>
    <x v="55"/>
    <x v="5"/>
    <x v="70"/>
    <x v="2"/>
    <s v="FUR-CH-10001708"/>
    <x v="0"/>
    <x v="1"/>
    <s v="Office Star - Contemporary Swivel Chair with Padded Adjustable Arms and Flex Back"/>
    <n v="197.37199999999999"/>
    <n v="2"/>
    <n v="0.3"/>
    <n v="-25.376400000000018"/>
  </r>
  <r>
    <n v="3940"/>
    <s v="US-2013-143448"/>
    <x v="0"/>
    <x v="107"/>
    <d v="2013-12-11T00:00:00"/>
    <s v="Same Day"/>
    <s v="MH-17455"/>
    <s v="Mark Hamilton"/>
    <x v="0"/>
    <x v="0"/>
    <x v="382"/>
    <x v="14"/>
    <x v="466"/>
    <x v="2"/>
    <s v="FUR-CH-10003379"/>
    <x v="0"/>
    <x v="1"/>
    <s v="Global Commerce Series High-Back Swivel/Tilt Chairs"/>
    <n v="1424.9"/>
    <n v="5"/>
    <n v="0"/>
    <n v="356.22500000000002"/>
  </r>
  <r>
    <n v="3941"/>
    <s v="CA-2014-117863"/>
    <x v="3"/>
    <x v="796"/>
    <d v="2014-05-24T00:00:00"/>
    <s v="Standard Class"/>
    <s v="TS-21340"/>
    <s v="Toby Swindell"/>
    <x v="0"/>
    <x v="0"/>
    <x v="20"/>
    <x v="15"/>
    <x v="23"/>
    <x v="3"/>
    <s v="FUR-FU-10002456"/>
    <x v="0"/>
    <x v="5"/>
    <s v="Master Caster Door Stop, Large Neon Orange"/>
    <n v="14.56"/>
    <n v="2"/>
    <n v="0"/>
    <n v="6.2608000000000015"/>
  </r>
  <r>
    <n v="3942"/>
    <s v="CA-2014-117863"/>
    <x v="3"/>
    <x v="796"/>
    <d v="2014-05-24T00:00:00"/>
    <s v="Standard Class"/>
    <s v="TS-21340"/>
    <s v="Toby Swindell"/>
    <x v="0"/>
    <x v="0"/>
    <x v="20"/>
    <x v="15"/>
    <x v="23"/>
    <x v="3"/>
    <s v="OFF-BI-10000605"/>
    <x v="1"/>
    <x v="8"/>
    <s v="Acco Pressboard Covers with Storage Hooks, 9 1/2&quot; x 11&quot;, Executive Red"/>
    <n v="3.048"/>
    <n v="1"/>
    <n v="0.2"/>
    <n v="1.0286999999999997"/>
  </r>
  <r>
    <n v="3943"/>
    <s v="CA-2014-160458"/>
    <x v="3"/>
    <x v="837"/>
    <d v="2014-05-30T00:00:00"/>
    <s v="Second Class"/>
    <s v="EH-13945"/>
    <s v="Eric Hoffmann"/>
    <x v="0"/>
    <x v="0"/>
    <x v="26"/>
    <x v="18"/>
    <x v="31"/>
    <x v="0"/>
    <s v="OFF-PA-10001166"/>
    <x v="1"/>
    <x v="10"/>
    <s v="Xerox 2"/>
    <n v="25.920000000000005"/>
    <n v="5"/>
    <n v="0.2"/>
    <n v="9.0719999999999992"/>
  </r>
  <r>
    <n v="3944"/>
    <s v="US-2013-142685"/>
    <x v="0"/>
    <x v="661"/>
    <d v="2013-07-01T00:00:00"/>
    <s v="Standard Class"/>
    <s v="MG-17695"/>
    <s v="Maureen Gnade"/>
    <x v="0"/>
    <x v="0"/>
    <x v="198"/>
    <x v="15"/>
    <x v="249"/>
    <x v="3"/>
    <s v="OFF-SU-10000157"/>
    <x v="1"/>
    <x v="14"/>
    <s v="Compact Automatic Electric Letter Opener"/>
    <n v="835.17000000000007"/>
    <n v="7"/>
    <n v="0"/>
    <n v="16.703400000000016"/>
  </r>
  <r>
    <n v="3945"/>
    <s v="CA-2013-133144"/>
    <x v="0"/>
    <x v="458"/>
    <d v="2013-05-22T00:00:00"/>
    <s v="Second Class"/>
    <s v="DO-13435"/>
    <s v="Denny Ordway"/>
    <x v="0"/>
    <x v="0"/>
    <x v="1"/>
    <x v="1"/>
    <x v="1"/>
    <x v="1"/>
    <s v="OFF-PA-10004971"/>
    <x v="1"/>
    <x v="10"/>
    <s v="Xerox 196"/>
    <n v="17.34"/>
    <n v="3"/>
    <n v="0"/>
    <n v="8.4966000000000008"/>
  </r>
  <r>
    <n v="3946"/>
    <s v="CA-2014-167871"/>
    <x v="3"/>
    <x v="551"/>
    <d v="2014-11-24T00:00:00"/>
    <s v="Standard Class"/>
    <s v="AF-10870"/>
    <s v="Art Ferguson"/>
    <x v="0"/>
    <x v="0"/>
    <x v="188"/>
    <x v="2"/>
    <x v="239"/>
    <x v="0"/>
    <s v="OFF-PA-10001977"/>
    <x v="1"/>
    <x v="10"/>
    <s v="Xerox 194"/>
    <n v="44.384"/>
    <n v="1"/>
    <n v="0.2"/>
    <n v="15.534399999999998"/>
  </r>
  <r>
    <n v="3947"/>
    <s v="CA-2014-167871"/>
    <x v="3"/>
    <x v="551"/>
    <d v="2014-11-24T00:00:00"/>
    <s v="Standard Class"/>
    <s v="AF-10870"/>
    <s v="Art Ferguson"/>
    <x v="0"/>
    <x v="0"/>
    <x v="188"/>
    <x v="2"/>
    <x v="239"/>
    <x v="0"/>
    <s v="OFF-SU-10001225"/>
    <x v="1"/>
    <x v="14"/>
    <s v="Staples"/>
    <n v="2.9440000000000004"/>
    <n v="1"/>
    <n v="0.2"/>
    <n v="-0.66240000000000021"/>
  </r>
  <r>
    <n v="3948"/>
    <s v="CA-2013-119963"/>
    <x v="0"/>
    <x v="741"/>
    <d v="2013-11-23T00:00:00"/>
    <s v="Standard Class"/>
    <s v="SN-20710"/>
    <s v="Steve Nguyen"/>
    <x v="2"/>
    <x v="0"/>
    <x v="45"/>
    <x v="5"/>
    <x v="89"/>
    <x v="2"/>
    <s v="OFF-AR-10003514"/>
    <x v="1"/>
    <x v="6"/>
    <s v="4009 Highlighters by Sanford"/>
    <n v="6.3680000000000003"/>
    <n v="2"/>
    <n v="0.2"/>
    <n v="1.0347999999999993"/>
  </r>
  <r>
    <n v="3949"/>
    <s v="CA-2013-119963"/>
    <x v="0"/>
    <x v="741"/>
    <d v="2013-11-23T00:00:00"/>
    <s v="Standard Class"/>
    <s v="SN-20710"/>
    <s v="Steve Nguyen"/>
    <x v="2"/>
    <x v="0"/>
    <x v="45"/>
    <x v="5"/>
    <x v="89"/>
    <x v="2"/>
    <s v="OFF-LA-10003510"/>
    <x v="1"/>
    <x v="2"/>
    <s v="Avery 4027 File Folder Labels for Dot Matrix Printers, 5000 Labels per Box, White"/>
    <n v="48.848000000000006"/>
    <n v="2"/>
    <n v="0.2"/>
    <n v="15.8756"/>
  </r>
  <r>
    <n v="3950"/>
    <s v="CA-2013-119963"/>
    <x v="0"/>
    <x v="741"/>
    <d v="2013-11-23T00:00:00"/>
    <s v="Standard Class"/>
    <s v="SN-20710"/>
    <s v="Steve Nguyen"/>
    <x v="2"/>
    <x v="0"/>
    <x v="45"/>
    <x v="5"/>
    <x v="89"/>
    <x v="2"/>
    <s v="OFF-PA-10001970"/>
    <x v="1"/>
    <x v="10"/>
    <s v="Xerox 1881"/>
    <n v="19.648"/>
    <n v="2"/>
    <n v="0.2"/>
    <n v="6.6311999999999989"/>
  </r>
  <r>
    <n v="3951"/>
    <s v="CA-2013-119963"/>
    <x v="0"/>
    <x v="741"/>
    <d v="2013-11-23T00:00:00"/>
    <s v="Standard Class"/>
    <s v="SN-20710"/>
    <s v="Steve Nguyen"/>
    <x v="2"/>
    <x v="0"/>
    <x v="45"/>
    <x v="5"/>
    <x v="89"/>
    <x v="2"/>
    <s v="FUR-CH-10003817"/>
    <x v="0"/>
    <x v="1"/>
    <s v="Global Value Steno Chair, Gray"/>
    <n v="255.108"/>
    <n v="6"/>
    <n v="0.3"/>
    <n v="-18.221999999999994"/>
  </r>
  <r>
    <n v="3952"/>
    <s v="CA-2011-121167"/>
    <x v="2"/>
    <x v="683"/>
    <d v="2011-11-30T00:00:00"/>
    <s v="Second Class"/>
    <s v="MO-17500"/>
    <s v="Mary O'Rourke"/>
    <x v="0"/>
    <x v="0"/>
    <x v="210"/>
    <x v="15"/>
    <x v="264"/>
    <x v="3"/>
    <s v="OFF-BI-10003676"/>
    <x v="1"/>
    <x v="8"/>
    <s v="GBC Standard Recycled Report Covers, Clear Plastic Sheets"/>
    <n v="17.248000000000001"/>
    <n v="2"/>
    <n v="0.2"/>
    <n v="6.0367999999999986"/>
  </r>
  <r>
    <n v="3953"/>
    <s v="US-2013-151862"/>
    <x v="0"/>
    <x v="398"/>
    <d v="2013-03-09T00:00:00"/>
    <s v="Standard Class"/>
    <s v="ON-18715"/>
    <s v="Odella Nelson"/>
    <x v="1"/>
    <x v="0"/>
    <x v="60"/>
    <x v="22"/>
    <x v="76"/>
    <x v="1"/>
    <s v="TEC-PH-10003535"/>
    <x v="2"/>
    <x v="7"/>
    <s v="RCA ViSYS 25423RE1 Corded phone"/>
    <n v="159.98400000000001"/>
    <n v="2"/>
    <n v="0.2"/>
    <n v="13.998599999999989"/>
  </r>
  <r>
    <n v="3954"/>
    <s v="CA-2014-152961"/>
    <x v="3"/>
    <x v="787"/>
    <d v="2014-01-20T00:00:00"/>
    <s v="Standard Class"/>
    <s v="SC-20095"/>
    <s v="Sanjit Chand"/>
    <x v="0"/>
    <x v="0"/>
    <x v="94"/>
    <x v="31"/>
    <x v="358"/>
    <x v="3"/>
    <s v="OFF-PA-10004675"/>
    <x v="1"/>
    <x v="10"/>
    <s v="Telephone Message Books with Fax/Mobile Section, 5 1/2&quot; x 3 3/16&quot;"/>
    <n v="12.7"/>
    <n v="2"/>
    <n v="0"/>
    <n v="5.8419999999999996"/>
  </r>
  <r>
    <n v="3955"/>
    <s v="CA-2011-133228"/>
    <x v="2"/>
    <x v="527"/>
    <d v="2011-04-09T00:00:00"/>
    <s v="Standard Class"/>
    <s v="MS-17710"/>
    <s v="Maurice Satty"/>
    <x v="0"/>
    <x v="0"/>
    <x v="66"/>
    <x v="12"/>
    <x v="185"/>
    <x v="2"/>
    <s v="FUR-FU-10004020"/>
    <x v="0"/>
    <x v="5"/>
    <s v="Advantus Panel Wall Acrylic Frame"/>
    <n v="5.47"/>
    <n v="1"/>
    <n v="0"/>
    <n v="2.3521000000000001"/>
  </r>
  <r>
    <n v="3956"/>
    <s v="CA-2011-133228"/>
    <x v="2"/>
    <x v="527"/>
    <d v="2011-04-09T00:00:00"/>
    <s v="Standard Class"/>
    <s v="MS-17710"/>
    <s v="Maurice Satty"/>
    <x v="0"/>
    <x v="0"/>
    <x v="66"/>
    <x v="12"/>
    <x v="185"/>
    <x v="2"/>
    <s v="OFF-AR-10001955"/>
    <x v="1"/>
    <x v="6"/>
    <s v="Newell 319"/>
    <n v="79.36"/>
    <n v="4"/>
    <n v="0"/>
    <n v="23.807999999999993"/>
  </r>
  <r>
    <n v="3957"/>
    <s v="CA-2013-114951"/>
    <x v="0"/>
    <x v="190"/>
    <d v="2013-07-04T00:00:00"/>
    <s v="Standard Class"/>
    <s v="DN-13690"/>
    <s v="Duane Noonan"/>
    <x v="0"/>
    <x v="0"/>
    <x v="8"/>
    <x v="1"/>
    <x v="9"/>
    <x v="1"/>
    <s v="FUR-FU-10002364"/>
    <x v="0"/>
    <x v="5"/>
    <s v="Eldon Expressions Wood Desk Accessories, Oak"/>
    <n v="22.14"/>
    <n v="3"/>
    <n v="0"/>
    <n v="6.4205999999999976"/>
  </r>
  <r>
    <n v="3958"/>
    <s v="CA-2013-156573"/>
    <x v="0"/>
    <x v="211"/>
    <d v="2013-06-03T00:00:00"/>
    <s v="Standard Class"/>
    <s v="RB-19360"/>
    <s v="Raymond Buch"/>
    <x v="0"/>
    <x v="0"/>
    <x v="316"/>
    <x v="18"/>
    <x v="394"/>
    <x v="0"/>
    <s v="OFF-BI-10002414"/>
    <x v="1"/>
    <x v="8"/>
    <s v="GBC ProClick Spines for 32-Hole Punch"/>
    <n v="11.277000000000001"/>
    <n v="3"/>
    <n v="0.7"/>
    <n v="-8.6456999999999979"/>
  </r>
  <r>
    <n v="3959"/>
    <s v="CA-2013-156573"/>
    <x v="0"/>
    <x v="211"/>
    <d v="2013-06-03T00:00:00"/>
    <s v="Standard Class"/>
    <s v="RB-19360"/>
    <s v="Raymond Buch"/>
    <x v="0"/>
    <x v="0"/>
    <x v="316"/>
    <x v="18"/>
    <x v="394"/>
    <x v="0"/>
    <s v="OFF-AR-10003732"/>
    <x v="1"/>
    <x v="6"/>
    <s v="Newell 333"/>
    <n v="4.4479999999999995"/>
    <n v="2"/>
    <n v="0.2"/>
    <n v="0.3335999999999999"/>
  </r>
  <r>
    <n v="3960"/>
    <s v="CA-2013-156573"/>
    <x v="0"/>
    <x v="211"/>
    <d v="2013-06-03T00:00:00"/>
    <s v="Standard Class"/>
    <s v="RB-19360"/>
    <s v="Raymond Buch"/>
    <x v="0"/>
    <x v="0"/>
    <x v="316"/>
    <x v="18"/>
    <x v="394"/>
    <x v="0"/>
    <s v="FUR-FU-10001085"/>
    <x v="0"/>
    <x v="5"/>
    <s v="3M Polarizing Light Filter Sleeves"/>
    <n v="44.76"/>
    <n v="3"/>
    <n v="0.2"/>
    <n v="14.546999999999995"/>
  </r>
  <r>
    <n v="3961"/>
    <s v="CA-2012-113901"/>
    <x v="1"/>
    <x v="324"/>
    <d v="2012-10-24T00:00:00"/>
    <s v="Standard Class"/>
    <s v="NH-18610"/>
    <s v="Nicole Hansen"/>
    <x v="1"/>
    <x v="0"/>
    <x v="66"/>
    <x v="12"/>
    <x v="83"/>
    <x v="2"/>
    <s v="OFF-BI-10001249"/>
    <x v="1"/>
    <x v="8"/>
    <s v="Avery Heavy-Duty EZD View Binder with Locking Rings"/>
    <n v="38.28"/>
    <n v="6"/>
    <n v="0"/>
    <n v="17.608799999999999"/>
  </r>
  <r>
    <n v="3962"/>
    <s v="CA-2012-113901"/>
    <x v="1"/>
    <x v="324"/>
    <d v="2012-10-24T00:00:00"/>
    <s v="Standard Class"/>
    <s v="NH-18610"/>
    <s v="Nicole Hansen"/>
    <x v="1"/>
    <x v="0"/>
    <x v="66"/>
    <x v="12"/>
    <x v="83"/>
    <x v="2"/>
    <s v="TEC-PH-10002564"/>
    <x v="2"/>
    <x v="7"/>
    <s v="OtterBox Defender Series Case - Samsung Galaxy S4"/>
    <n v="149.94999999999999"/>
    <n v="5"/>
    <n v="0"/>
    <n v="44.984999999999985"/>
  </r>
  <r>
    <n v="3963"/>
    <s v="CA-2014-134838"/>
    <x v="3"/>
    <x v="600"/>
    <d v="2014-02-21T00:00:00"/>
    <s v="First Class"/>
    <s v="ED-13885"/>
    <s v="Emily Ducich"/>
    <x v="2"/>
    <x v="0"/>
    <x v="1"/>
    <x v="1"/>
    <x v="62"/>
    <x v="1"/>
    <s v="OFF-AR-10000634"/>
    <x v="1"/>
    <x v="6"/>
    <s v="Newell 320"/>
    <n v="12.84"/>
    <n v="3"/>
    <n v="0"/>
    <n v="3.4668000000000005"/>
  </r>
  <r>
    <n v="3964"/>
    <s v="CA-2014-134838"/>
    <x v="3"/>
    <x v="600"/>
    <d v="2014-02-21T00:00:00"/>
    <s v="First Class"/>
    <s v="ED-13885"/>
    <s v="Emily Ducich"/>
    <x v="2"/>
    <x v="0"/>
    <x v="1"/>
    <x v="1"/>
    <x v="62"/>
    <x v="1"/>
    <s v="FUR-FU-10004018"/>
    <x v="0"/>
    <x v="5"/>
    <s v="Tensor Computer Mounted Lamp"/>
    <n v="44.67"/>
    <n v="3"/>
    <n v="0"/>
    <n v="12.060900000000002"/>
  </r>
  <r>
    <n v="3965"/>
    <s v="CA-2013-120257"/>
    <x v="0"/>
    <x v="897"/>
    <d v="2013-09-29T00:00:00"/>
    <s v="Standard Class"/>
    <s v="PW-19240"/>
    <s v="Pierre Wener"/>
    <x v="0"/>
    <x v="0"/>
    <x v="10"/>
    <x v="9"/>
    <x v="11"/>
    <x v="3"/>
    <s v="OFF-AR-10003481"/>
    <x v="1"/>
    <x v="6"/>
    <s v="Newell 348"/>
    <n v="7.8719999999999999"/>
    <n v="3"/>
    <n v="0.2"/>
    <n v="0.88559999999999883"/>
  </r>
  <r>
    <n v="3966"/>
    <s v="CA-2011-164910"/>
    <x v="2"/>
    <x v="607"/>
    <d v="2011-11-17T00:00:00"/>
    <s v="Second Class"/>
    <s v="DM-13345"/>
    <s v="Denise Monton"/>
    <x v="1"/>
    <x v="0"/>
    <x v="153"/>
    <x v="3"/>
    <x v="196"/>
    <x v="0"/>
    <s v="OFF-AR-10003651"/>
    <x v="1"/>
    <x v="6"/>
    <s v="Newell 350"/>
    <n v="7.8719999999999999"/>
    <n v="3"/>
    <n v="0.2"/>
    <n v="0.88559999999999883"/>
  </r>
  <r>
    <n v="3967"/>
    <s v="CA-2013-149902"/>
    <x v="0"/>
    <x v="178"/>
    <d v="2013-04-07T00:00:00"/>
    <s v="Standard Class"/>
    <s v="DW-13540"/>
    <s v="Don Weiss"/>
    <x v="0"/>
    <x v="0"/>
    <x v="20"/>
    <x v="15"/>
    <x v="23"/>
    <x v="3"/>
    <s v="OFF-AR-10002956"/>
    <x v="1"/>
    <x v="6"/>
    <s v="Boston 16801 Nautilus Battery Pencil Sharpener"/>
    <n v="88.04"/>
    <n v="4"/>
    <n v="0"/>
    <n v="22.8904"/>
  </r>
  <r>
    <n v="3968"/>
    <s v="CA-2013-146010"/>
    <x v="0"/>
    <x v="244"/>
    <d v="2013-05-24T00:00:00"/>
    <s v="First Class"/>
    <s v="EH-14125"/>
    <s v="Eugene Hildebrand"/>
    <x v="2"/>
    <x v="0"/>
    <x v="77"/>
    <x v="22"/>
    <x v="97"/>
    <x v="1"/>
    <s v="OFF-BI-10003638"/>
    <x v="1"/>
    <x v="8"/>
    <s v="GBC Durable Plastic Covers"/>
    <n v="40.635000000000012"/>
    <n v="7"/>
    <n v="0.7"/>
    <n v="-32.507999999999996"/>
  </r>
  <r>
    <n v="3969"/>
    <s v="US-2012-163685"/>
    <x v="1"/>
    <x v="932"/>
    <d v="2012-06-05T00:00:00"/>
    <s v="Standard Class"/>
    <s v="KE-16420"/>
    <s v="Katrina Edelman"/>
    <x v="1"/>
    <x v="0"/>
    <x v="52"/>
    <x v="5"/>
    <x v="65"/>
    <x v="2"/>
    <s v="OFF-BI-10001890"/>
    <x v="1"/>
    <x v="8"/>
    <s v="Avery Poly Binder Pockets"/>
    <n v="5.7279999999999989"/>
    <n v="8"/>
    <n v="0.8"/>
    <n v="-9.1648000000000032"/>
  </r>
  <r>
    <n v="3970"/>
    <s v="US-2012-163685"/>
    <x v="1"/>
    <x v="932"/>
    <d v="2012-06-05T00:00:00"/>
    <s v="Standard Class"/>
    <s v="KE-16420"/>
    <s v="Katrina Edelman"/>
    <x v="1"/>
    <x v="0"/>
    <x v="52"/>
    <x v="5"/>
    <x v="65"/>
    <x v="2"/>
    <s v="OFF-PA-10002606"/>
    <x v="1"/>
    <x v="10"/>
    <s v="Xerox 1928"/>
    <n v="42.24"/>
    <n v="10"/>
    <n v="0.2"/>
    <n v="13.199999999999998"/>
  </r>
  <r>
    <n v="3971"/>
    <s v="CA-2011-135090"/>
    <x v="2"/>
    <x v="754"/>
    <d v="2011-11-26T00:00:00"/>
    <s v="Standard Class"/>
    <s v="SP-20920"/>
    <s v="Susan Pistek"/>
    <x v="0"/>
    <x v="0"/>
    <x v="1"/>
    <x v="1"/>
    <x v="1"/>
    <x v="1"/>
    <s v="OFF-PA-10002245"/>
    <x v="1"/>
    <x v="10"/>
    <s v="Xerox 1895"/>
    <n v="53.820000000000007"/>
    <n v="9"/>
    <n v="0"/>
    <n v="24.218999999999998"/>
  </r>
  <r>
    <n v="3972"/>
    <s v="CA-2012-132374"/>
    <x v="1"/>
    <x v="933"/>
    <d v="2012-02-24T00:00:00"/>
    <s v="Second Class"/>
    <s v="PS-19045"/>
    <s v="Penelope Sewall"/>
    <x v="2"/>
    <x v="0"/>
    <x v="341"/>
    <x v="12"/>
    <x v="422"/>
    <x v="2"/>
    <s v="OFF-AR-10001615"/>
    <x v="1"/>
    <x v="6"/>
    <s v="Newell 34"/>
    <n v="79.36"/>
    <n v="4"/>
    <n v="0"/>
    <n v="20.633600000000001"/>
  </r>
  <r>
    <n v="3973"/>
    <s v="CA-2013-167556"/>
    <x v="0"/>
    <x v="892"/>
    <d v="2013-04-03T00:00:00"/>
    <s v="Standard Class"/>
    <s v="JM-15250"/>
    <s v="Janet Martin"/>
    <x v="0"/>
    <x v="0"/>
    <x v="20"/>
    <x v="15"/>
    <x v="29"/>
    <x v="3"/>
    <s v="OFF-PA-10000466"/>
    <x v="1"/>
    <x v="10"/>
    <s v="Memo Book, 100 Message Capacity, 5 3/8” x 11”"/>
    <n v="13.48"/>
    <n v="2"/>
    <n v="0"/>
    <n v="6.74"/>
  </r>
  <r>
    <n v="3974"/>
    <s v="CA-2013-167556"/>
    <x v="0"/>
    <x v="892"/>
    <d v="2013-04-03T00:00:00"/>
    <s v="Standard Class"/>
    <s v="JM-15250"/>
    <s v="Janet Martin"/>
    <x v="0"/>
    <x v="0"/>
    <x v="20"/>
    <x v="15"/>
    <x v="29"/>
    <x v="3"/>
    <s v="OFF-BI-10003708"/>
    <x v="1"/>
    <x v="8"/>
    <s v="Acco Four Pocket Poly Ring Binder with Label Holder, Smoke, 1&quot;"/>
    <n v="29.800000000000004"/>
    <n v="5"/>
    <n v="0.2"/>
    <n v="9.3124999999999982"/>
  </r>
  <r>
    <n v="3975"/>
    <s v="CA-2013-167556"/>
    <x v="0"/>
    <x v="892"/>
    <d v="2013-04-03T00:00:00"/>
    <s v="Standard Class"/>
    <s v="JM-15250"/>
    <s v="Janet Martin"/>
    <x v="0"/>
    <x v="0"/>
    <x v="20"/>
    <x v="15"/>
    <x v="29"/>
    <x v="3"/>
    <s v="FUR-FU-10004848"/>
    <x v="0"/>
    <x v="5"/>
    <s v="Howard Miller 13-3/4&quot; Diameter Brushed Chrome Round Wall Clock"/>
    <n v="414"/>
    <n v="8"/>
    <n v="0"/>
    <n v="124.19999999999999"/>
  </r>
  <r>
    <n v="3976"/>
    <s v="CA-2013-167556"/>
    <x v="0"/>
    <x v="892"/>
    <d v="2013-04-03T00:00:00"/>
    <s v="Standard Class"/>
    <s v="JM-15250"/>
    <s v="Janet Martin"/>
    <x v="0"/>
    <x v="0"/>
    <x v="20"/>
    <x v="15"/>
    <x v="29"/>
    <x v="3"/>
    <s v="OFF-BI-10000320"/>
    <x v="1"/>
    <x v="8"/>
    <s v="GBC Plastic Binding Combs"/>
    <n v="41.328000000000003"/>
    <n v="7"/>
    <n v="0.2"/>
    <n v="14.981400000000001"/>
  </r>
  <r>
    <n v="3977"/>
    <s v="US-2013-116400"/>
    <x v="0"/>
    <x v="332"/>
    <d v="2013-10-25T00:00:00"/>
    <s v="First Class"/>
    <s v="EB-13930"/>
    <s v="Eric Barreto"/>
    <x v="0"/>
    <x v="0"/>
    <x v="102"/>
    <x v="17"/>
    <x v="195"/>
    <x v="0"/>
    <s v="FUR-FU-10003731"/>
    <x v="0"/>
    <x v="5"/>
    <s v="Eldon Expressions Wood and Plastic Desk Accessories, Oak"/>
    <n v="39.92"/>
    <n v="4"/>
    <n v="0"/>
    <n v="11.177600000000002"/>
  </r>
  <r>
    <n v="3978"/>
    <s v="CA-2014-101308"/>
    <x v="3"/>
    <x v="280"/>
    <d v="2014-10-08T00:00:00"/>
    <s v="Standard Class"/>
    <s v="FG-14260"/>
    <s v="Frank Gastineau"/>
    <x v="2"/>
    <x v="0"/>
    <x v="4"/>
    <x v="4"/>
    <x v="59"/>
    <x v="1"/>
    <s v="OFF-FA-10002780"/>
    <x v="1"/>
    <x v="13"/>
    <s v="Staples"/>
    <n v="8.94"/>
    <n v="3"/>
    <n v="0"/>
    <n v="4.1123999999999992"/>
  </r>
  <r>
    <n v="3979"/>
    <s v="CA-2014-101308"/>
    <x v="3"/>
    <x v="280"/>
    <d v="2014-10-08T00:00:00"/>
    <s v="Standard Class"/>
    <s v="FG-14260"/>
    <s v="Frank Gastineau"/>
    <x v="2"/>
    <x v="0"/>
    <x v="4"/>
    <x v="4"/>
    <x v="59"/>
    <x v="1"/>
    <s v="TEC-PH-10003800"/>
    <x v="2"/>
    <x v="7"/>
    <s v="i.Sound Portable Power - 8000 mAh"/>
    <n v="84.784000000000006"/>
    <n v="2"/>
    <n v="0.2"/>
    <n v="-20.136200000000006"/>
  </r>
  <r>
    <n v="3980"/>
    <s v="CA-2011-114517"/>
    <x v="2"/>
    <x v="851"/>
    <d v="2011-12-27T00:00:00"/>
    <s v="Standard Class"/>
    <s v="TH-21235"/>
    <s v="Tiffany House"/>
    <x v="1"/>
    <x v="0"/>
    <x v="20"/>
    <x v="15"/>
    <x v="23"/>
    <x v="3"/>
    <s v="FUR-TA-10001676"/>
    <x v="0"/>
    <x v="3"/>
    <s v="Hon 61000 Series Interactive Training Tables"/>
    <n v="53.315999999999995"/>
    <n v="2"/>
    <n v="0.4"/>
    <n v="-19.549200000000006"/>
  </r>
  <r>
    <n v="3981"/>
    <s v="CA-2011-114517"/>
    <x v="2"/>
    <x v="851"/>
    <d v="2011-12-27T00:00:00"/>
    <s v="Standard Class"/>
    <s v="TH-21235"/>
    <s v="Tiffany House"/>
    <x v="1"/>
    <x v="0"/>
    <x v="20"/>
    <x v="15"/>
    <x v="23"/>
    <x v="3"/>
    <s v="OFF-AP-10002350"/>
    <x v="1"/>
    <x v="9"/>
    <s v="Belkin F9H710-06 7 Outlet SurgeMaster Surge Protector"/>
    <n v="56.519999999999996"/>
    <n v="3"/>
    <n v="0"/>
    <n v="15.8256"/>
  </r>
  <r>
    <n v="3982"/>
    <s v="CA-2014-119564"/>
    <x v="3"/>
    <x v="934"/>
    <d v="2014-12-21T00:00:00"/>
    <s v="Standard Class"/>
    <s v="PL-18925"/>
    <s v="Paul Lucas"/>
    <x v="2"/>
    <x v="0"/>
    <x v="4"/>
    <x v="4"/>
    <x v="60"/>
    <x v="1"/>
    <s v="FUR-FU-10003096"/>
    <x v="0"/>
    <x v="5"/>
    <s v="Master Giant Foot Doorstop, Safety Yellow"/>
    <n v="22.77"/>
    <n v="3"/>
    <n v="0"/>
    <n v="9.7911000000000001"/>
  </r>
  <r>
    <n v="3983"/>
    <s v="CA-2013-135265"/>
    <x v="0"/>
    <x v="274"/>
    <d v="2013-07-10T00:00:00"/>
    <s v="Second Class"/>
    <s v="CC-12370"/>
    <s v="Christopher Conant"/>
    <x v="0"/>
    <x v="0"/>
    <x v="1"/>
    <x v="1"/>
    <x v="62"/>
    <x v="1"/>
    <s v="FUR-CH-10003061"/>
    <x v="0"/>
    <x v="1"/>
    <s v="Global Leather Task Chair, Black"/>
    <n v="287.96800000000002"/>
    <n v="4"/>
    <n v="0.2"/>
    <n v="-3.5996000000000521"/>
  </r>
  <r>
    <n v="3984"/>
    <s v="CA-2013-135265"/>
    <x v="0"/>
    <x v="274"/>
    <d v="2013-07-10T00:00:00"/>
    <s v="Second Class"/>
    <s v="CC-12370"/>
    <s v="Christopher Conant"/>
    <x v="0"/>
    <x v="0"/>
    <x v="1"/>
    <x v="1"/>
    <x v="62"/>
    <x v="1"/>
    <s v="TEC-CO-10003763"/>
    <x v="2"/>
    <x v="16"/>
    <s v="Canon PC1060 Personal Laser Copier"/>
    <n v="2799.9600000000005"/>
    <n v="5"/>
    <n v="0.2"/>
    <n v="944.98649999999986"/>
  </r>
  <r>
    <n v="3985"/>
    <s v="CA-2013-135265"/>
    <x v="0"/>
    <x v="274"/>
    <d v="2013-07-10T00:00:00"/>
    <s v="Second Class"/>
    <s v="CC-12370"/>
    <s v="Christopher Conant"/>
    <x v="0"/>
    <x v="0"/>
    <x v="1"/>
    <x v="1"/>
    <x v="62"/>
    <x v="1"/>
    <s v="OFF-PA-10002923"/>
    <x v="1"/>
    <x v="10"/>
    <s v="Xerox 1942"/>
    <n v="48.94"/>
    <n v="1"/>
    <n v="0"/>
    <n v="24.47"/>
  </r>
  <r>
    <n v="3986"/>
    <s v="CA-2013-108735"/>
    <x v="0"/>
    <x v="764"/>
    <d v="2013-04-22T00:00:00"/>
    <s v="Standard Class"/>
    <s v="JM-15535"/>
    <s v="Jessica Myrick"/>
    <x v="0"/>
    <x v="0"/>
    <x v="80"/>
    <x v="1"/>
    <x v="467"/>
    <x v="1"/>
    <s v="FUR-BO-10003441"/>
    <x v="0"/>
    <x v="0"/>
    <s v="Bush Westfield Collection Bookcases, Fully Assembled"/>
    <n v="257.49900000000002"/>
    <n v="3"/>
    <n v="0.15"/>
    <n v="24.235199999999978"/>
  </r>
  <r>
    <n v="3987"/>
    <s v="CA-2014-112333"/>
    <x v="3"/>
    <x v="798"/>
    <d v="2014-04-15T00:00:00"/>
    <s v="Standard Class"/>
    <s v="KF-16285"/>
    <s v="Karen Ferguson"/>
    <x v="2"/>
    <x v="0"/>
    <x v="135"/>
    <x v="30"/>
    <x v="170"/>
    <x v="3"/>
    <s v="OFF-ST-10001780"/>
    <x v="1"/>
    <x v="4"/>
    <s v="Tennsco 16-Compartment Lockers with Coat Rack"/>
    <n v="2591.56"/>
    <n v="4"/>
    <n v="0"/>
    <n v="621.97440000000006"/>
  </r>
  <r>
    <n v="3988"/>
    <s v="CA-2014-112333"/>
    <x v="3"/>
    <x v="798"/>
    <d v="2014-04-15T00:00:00"/>
    <s v="Standard Class"/>
    <s v="KF-16285"/>
    <s v="Karen Ferguson"/>
    <x v="2"/>
    <x v="0"/>
    <x v="135"/>
    <x v="30"/>
    <x v="170"/>
    <x v="3"/>
    <s v="OFF-AP-10001962"/>
    <x v="1"/>
    <x v="9"/>
    <s v="Black &amp; Decker Filter for Double Action Dustbuster Cordless Vac BLDV7210"/>
    <n v="41.95"/>
    <n v="5"/>
    <n v="0"/>
    <n v="10.487500000000001"/>
  </r>
  <r>
    <n v="3989"/>
    <s v="US-2013-159415"/>
    <x v="0"/>
    <x v="764"/>
    <d v="2013-04-23T00:00:00"/>
    <s v="Standard Class"/>
    <s v="CS-12175"/>
    <s v="Charles Sheldon"/>
    <x v="1"/>
    <x v="0"/>
    <x v="29"/>
    <x v="18"/>
    <x v="84"/>
    <x v="0"/>
    <s v="FUR-FU-10003798"/>
    <x v="0"/>
    <x v="5"/>
    <s v="Ultra Door Kickplate, 8&quot;H x 34&quot;W"/>
    <n v="79.12"/>
    <n v="5"/>
    <n v="0.2"/>
    <n v="13.845999999999997"/>
  </r>
  <r>
    <n v="3990"/>
    <s v="CA-2011-122588"/>
    <x v="2"/>
    <x v="641"/>
    <d v="2011-11-27T00:00:00"/>
    <s v="Second Class"/>
    <s v="AR-10540"/>
    <s v="Andy Reiter"/>
    <x v="0"/>
    <x v="0"/>
    <x v="383"/>
    <x v="34"/>
    <x v="468"/>
    <x v="3"/>
    <s v="FUR-FU-10001095"/>
    <x v="0"/>
    <x v="5"/>
    <s v="DAX Black Cherry Wood-Tone Poster Frame"/>
    <n v="52.96"/>
    <n v="2"/>
    <n v="0"/>
    <n v="20.1248"/>
  </r>
  <r>
    <n v="3991"/>
    <s v="CA-2011-137589"/>
    <x v="2"/>
    <x v="935"/>
    <d v="2011-11-08T00:00:00"/>
    <s v="Standard Class"/>
    <s v="MS-17770"/>
    <s v="Maxwell Schwartz"/>
    <x v="0"/>
    <x v="0"/>
    <x v="152"/>
    <x v="9"/>
    <x v="207"/>
    <x v="3"/>
    <s v="OFF-SU-10000157"/>
    <x v="1"/>
    <x v="14"/>
    <s v="Compact Automatic Electric Letter Opener"/>
    <n v="286.34400000000005"/>
    <n v="3"/>
    <n v="0.2"/>
    <n v="-64.427400000000006"/>
  </r>
  <r>
    <n v="3992"/>
    <s v="CA-2012-161998"/>
    <x v="1"/>
    <x v="489"/>
    <d v="2012-05-05T00:00:00"/>
    <s v="Standard Class"/>
    <s v="DB-13120"/>
    <s v="David Bremer"/>
    <x v="1"/>
    <x v="0"/>
    <x v="67"/>
    <x v="2"/>
    <x v="85"/>
    <x v="0"/>
    <s v="FUR-FU-10001095"/>
    <x v="0"/>
    <x v="5"/>
    <s v="DAX Black Cherry Wood-Tone Poster Frame"/>
    <n v="63.552000000000007"/>
    <n v="3"/>
    <n v="0.2"/>
    <n v="14.299199999999999"/>
  </r>
  <r>
    <n v="3993"/>
    <s v="CA-2012-161998"/>
    <x v="1"/>
    <x v="489"/>
    <d v="2012-05-05T00:00:00"/>
    <s v="Standard Class"/>
    <s v="DB-13120"/>
    <s v="David Bremer"/>
    <x v="1"/>
    <x v="0"/>
    <x v="67"/>
    <x v="2"/>
    <x v="85"/>
    <x v="0"/>
    <s v="OFF-SU-10004261"/>
    <x v="1"/>
    <x v="14"/>
    <s v="Fiskars 8&quot; Scissors, 2/Pack"/>
    <n v="41.375999999999998"/>
    <n v="3"/>
    <n v="0.2"/>
    <n v="4.6547999999999927"/>
  </r>
  <r>
    <n v="3994"/>
    <s v="CA-2012-161998"/>
    <x v="1"/>
    <x v="489"/>
    <d v="2012-05-05T00:00:00"/>
    <s v="Standard Class"/>
    <s v="DB-13120"/>
    <s v="David Bremer"/>
    <x v="1"/>
    <x v="0"/>
    <x v="67"/>
    <x v="2"/>
    <x v="85"/>
    <x v="0"/>
    <s v="OFF-AR-10004022"/>
    <x v="1"/>
    <x v="6"/>
    <s v="Panasonic KP-380BK Classic Electric Pencil Sharpener"/>
    <n v="172.70400000000001"/>
    <n v="6"/>
    <n v="0.2"/>
    <n v="10.793999999999983"/>
  </r>
  <r>
    <n v="3995"/>
    <s v="CA-2012-105627"/>
    <x v="1"/>
    <x v="936"/>
    <d v="2012-03-12T00:00:00"/>
    <s v="Standard Class"/>
    <s v="DK-12895"/>
    <s v="Dana Kaydos"/>
    <x v="0"/>
    <x v="0"/>
    <x v="249"/>
    <x v="6"/>
    <x v="308"/>
    <x v="2"/>
    <s v="FUR-BO-10002916"/>
    <x v="0"/>
    <x v="0"/>
    <s v="Rush Hierlooms Collection 1&quot; Thick Stackable Bookcases"/>
    <n v="512.93999999999994"/>
    <n v="3"/>
    <n v="0"/>
    <n v="97.45859999999999"/>
  </r>
  <r>
    <n v="3996"/>
    <s v="CA-2012-105627"/>
    <x v="1"/>
    <x v="936"/>
    <d v="2012-03-12T00:00:00"/>
    <s v="Standard Class"/>
    <s v="DK-12895"/>
    <s v="Dana Kaydos"/>
    <x v="0"/>
    <x v="0"/>
    <x v="249"/>
    <x v="6"/>
    <x v="308"/>
    <x v="2"/>
    <s v="FUR-CH-10002084"/>
    <x v="0"/>
    <x v="1"/>
    <s v="Hon Mobius Operator's Chair"/>
    <n v="860.93"/>
    <n v="7"/>
    <n v="0"/>
    <n v="189.40460000000002"/>
  </r>
  <r>
    <n v="3997"/>
    <s v="CA-2012-105627"/>
    <x v="1"/>
    <x v="936"/>
    <d v="2012-03-12T00:00:00"/>
    <s v="Standard Class"/>
    <s v="DK-12895"/>
    <s v="Dana Kaydos"/>
    <x v="0"/>
    <x v="0"/>
    <x v="249"/>
    <x v="6"/>
    <x v="308"/>
    <x v="2"/>
    <s v="TEC-PH-10003012"/>
    <x v="2"/>
    <x v="7"/>
    <s v="Nortel Meridian M3904 Professional Digital phone"/>
    <n v="769.95"/>
    <n v="5"/>
    <n v="0"/>
    <n v="223.28549999999993"/>
  </r>
  <r>
    <n v="3998"/>
    <s v="CA-2012-105627"/>
    <x v="1"/>
    <x v="936"/>
    <d v="2012-03-12T00:00:00"/>
    <s v="Standard Class"/>
    <s v="DK-12895"/>
    <s v="Dana Kaydos"/>
    <x v="0"/>
    <x v="0"/>
    <x v="249"/>
    <x v="6"/>
    <x v="308"/>
    <x v="2"/>
    <s v="OFF-AR-10002704"/>
    <x v="1"/>
    <x v="6"/>
    <s v="Boston 1900 Electric Pencil Sharpener"/>
    <n v="14.98"/>
    <n v="1"/>
    <n v="0"/>
    <n v="4.4939999999999998"/>
  </r>
  <r>
    <n v="3999"/>
    <s v="CA-2012-105627"/>
    <x v="1"/>
    <x v="936"/>
    <d v="2012-03-12T00:00:00"/>
    <s v="Standard Class"/>
    <s v="DK-12895"/>
    <s v="Dana Kaydos"/>
    <x v="0"/>
    <x v="0"/>
    <x v="249"/>
    <x v="6"/>
    <x v="308"/>
    <x v="2"/>
    <s v="FUR-FU-10000308"/>
    <x v="0"/>
    <x v="5"/>
    <s v="Deflect-o Glass Clear Studded Chair Mats"/>
    <n v="373.08"/>
    <n v="6"/>
    <n v="0"/>
    <n v="82.077600000000004"/>
  </r>
  <r>
    <n v="4000"/>
    <s v="US-2012-149629"/>
    <x v="1"/>
    <x v="789"/>
    <d v="2012-07-20T00:00:00"/>
    <s v="Second Class"/>
    <s v="MP-17965"/>
    <s v="Michael Paige"/>
    <x v="1"/>
    <x v="0"/>
    <x v="370"/>
    <x v="2"/>
    <x v="453"/>
    <x v="0"/>
    <s v="FUR-BO-10004709"/>
    <x v="0"/>
    <x v="0"/>
    <s v="Bush Westfield Collection Bookcases, Medium Cherry Finish"/>
    <n v="231.92000000000002"/>
    <n v="5"/>
    <n v="0.2"/>
    <n v="5.7980000000000018"/>
  </r>
  <r>
    <n v="4001"/>
    <s v="CA-2011-116834"/>
    <x v="2"/>
    <x v="856"/>
    <d v="2011-10-16T00:00:00"/>
    <s v="Standard Class"/>
    <s v="Dp-13240"/>
    <s v="Dean percer"/>
    <x v="2"/>
    <x v="0"/>
    <x v="4"/>
    <x v="4"/>
    <x v="60"/>
    <x v="1"/>
    <s v="FUR-FU-10001196"/>
    <x v="0"/>
    <x v="5"/>
    <s v="DAX Cubicle Frames - 8x10"/>
    <n v="63.47"/>
    <n v="11"/>
    <n v="0"/>
    <n v="19.040999999999997"/>
  </r>
  <r>
    <n v="4002"/>
    <s v="CA-2011-116834"/>
    <x v="2"/>
    <x v="856"/>
    <d v="2011-10-16T00:00:00"/>
    <s v="Standard Class"/>
    <s v="Dp-13240"/>
    <s v="Dean percer"/>
    <x v="2"/>
    <x v="0"/>
    <x v="4"/>
    <x v="4"/>
    <x v="60"/>
    <x v="1"/>
    <s v="TEC-AC-10002942"/>
    <x v="2"/>
    <x v="11"/>
    <s v="WD My Passport Ultra 1TB Portable External Hard Drive"/>
    <n v="345"/>
    <n v="5"/>
    <n v="0"/>
    <n v="58.649999999999984"/>
  </r>
  <r>
    <n v="4003"/>
    <s v="CA-2013-145730"/>
    <x v="0"/>
    <x v="840"/>
    <d v="2013-03-09T00:00:00"/>
    <s v="Standard Class"/>
    <s v="CC-12220"/>
    <s v="Chris Cortes"/>
    <x v="0"/>
    <x v="0"/>
    <x v="52"/>
    <x v="5"/>
    <x v="65"/>
    <x v="2"/>
    <s v="FUR-TA-10004915"/>
    <x v="0"/>
    <x v="3"/>
    <s v="Office Impressions End Table, 20-1/2&quot;H x 24&quot;W x 20&quot;D"/>
    <n v="637.89599999999996"/>
    <n v="3"/>
    <n v="0.3"/>
    <n v="-127.57919999999996"/>
  </r>
  <r>
    <n v="4004"/>
    <s v="CA-2013-145730"/>
    <x v="0"/>
    <x v="840"/>
    <d v="2013-03-09T00:00:00"/>
    <s v="Standard Class"/>
    <s v="CC-12220"/>
    <s v="Chris Cortes"/>
    <x v="0"/>
    <x v="0"/>
    <x v="52"/>
    <x v="5"/>
    <x v="65"/>
    <x v="2"/>
    <s v="TEC-MA-10001016"/>
    <x v="2"/>
    <x v="15"/>
    <s v="Canon PC170 Desktop Personal Copier"/>
    <n v="287.90999999999997"/>
    <n v="3"/>
    <n v="0.4"/>
    <n v="33.589499999999987"/>
  </r>
  <r>
    <n v="4005"/>
    <s v="CA-2013-145730"/>
    <x v="0"/>
    <x v="840"/>
    <d v="2013-03-09T00:00:00"/>
    <s v="Standard Class"/>
    <s v="CC-12220"/>
    <s v="Chris Cortes"/>
    <x v="0"/>
    <x v="0"/>
    <x v="52"/>
    <x v="5"/>
    <x v="65"/>
    <x v="2"/>
    <s v="OFF-EN-10000483"/>
    <x v="1"/>
    <x v="12"/>
    <s v="White Envelopes, White Envelopes with Clear Poly Window"/>
    <n v="36.6"/>
    <n v="3"/>
    <n v="0.2"/>
    <n v="11.894999999999994"/>
  </r>
  <r>
    <n v="4006"/>
    <s v="US-2012-168732"/>
    <x v="1"/>
    <x v="895"/>
    <d v="2012-12-16T00:00:00"/>
    <s v="Standard Class"/>
    <s v="KM-16660"/>
    <s v="Khloe Miller"/>
    <x v="0"/>
    <x v="0"/>
    <x v="185"/>
    <x v="32"/>
    <x v="235"/>
    <x v="0"/>
    <s v="OFF-AR-10003087"/>
    <x v="1"/>
    <x v="6"/>
    <s v="Staples"/>
    <n v="1.78"/>
    <n v="1"/>
    <n v="0"/>
    <n v="0.49839999999999995"/>
  </r>
  <r>
    <n v="4007"/>
    <s v="US-2012-168732"/>
    <x v="1"/>
    <x v="895"/>
    <d v="2012-12-16T00:00:00"/>
    <s v="Standard Class"/>
    <s v="KM-16660"/>
    <s v="Khloe Miller"/>
    <x v="0"/>
    <x v="0"/>
    <x v="185"/>
    <x v="32"/>
    <x v="235"/>
    <x v="0"/>
    <s v="OFF-PA-10000520"/>
    <x v="1"/>
    <x v="10"/>
    <s v="Xerox 201"/>
    <n v="25.92"/>
    <n v="4"/>
    <n v="0"/>
    <n v="12.441600000000001"/>
  </r>
  <r>
    <n v="4008"/>
    <s v="US-2012-168732"/>
    <x v="1"/>
    <x v="895"/>
    <d v="2012-12-16T00:00:00"/>
    <s v="Standard Class"/>
    <s v="KM-16660"/>
    <s v="Khloe Miller"/>
    <x v="0"/>
    <x v="0"/>
    <x v="185"/>
    <x v="32"/>
    <x v="235"/>
    <x v="0"/>
    <s v="TEC-AC-10001553"/>
    <x v="2"/>
    <x v="11"/>
    <s v="Memorex 25GB 6X Branded Blu-Ray Recordable Disc, 15/Pack"/>
    <n v="101.94"/>
    <n v="6"/>
    <n v="0"/>
    <n v="21.407399999999999"/>
  </r>
  <r>
    <n v="4009"/>
    <s v="CA-2012-107468"/>
    <x v="1"/>
    <x v="217"/>
    <d v="2012-12-22T00:00:00"/>
    <s v="Standard Class"/>
    <s v="MK-17905"/>
    <s v="Michael Kennedy"/>
    <x v="1"/>
    <x v="0"/>
    <x v="103"/>
    <x v="22"/>
    <x v="127"/>
    <x v="1"/>
    <s v="OFF-AR-10000634"/>
    <x v="1"/>
    <x v="6"/>
    <s v="Newell 320"/>
    <n v="6.8480000000000008"/>
    <n v="2"/>
    <n v="0.2"/>
    <n v="0.59920000000000018"/>
  </r>
  <r>
    <n v="4010"/>
    <s v="CA-2014-144463"/>
    <x v="3"/>
    <x v="314"/>
    <d v="2014-01-06T00:00:00"/>
    <s v="Standard Class"/>
    <s v="SC-20725"/>
    <s v="Steven Cartwright"/>
    <x v="0"/>
    <x v="0"/>
    <x v="1"/>
    <x v="1"/>
    <x v="1"/>
    <x v="1"/>
    <s v="FUR-FU-10001215"/>
    <x v="0"/>
    <x v="5"/>
    <s v="Howard Miller 11-1/2&quot; Diameter Brentwood Wall Clock"/>
    <n v="474.43"/>
    <n v="11"/>
    <n v="0"/>
    <n v="199.26060000000004"/>
  </r>
  <r>
    <n v="4011"/>
    <s v="CA-2014-100811"/>
    <x v="3"/>
    <x v="610"/>
    <d v="2014-11-25T00:00:00"/>
    <s v="First Class"/>
    <s v="CC-12475"/>
    <s v="Cindy Chapman"/>
    <x v="0"/>
    <x v="0"/>
    <x v="10"/>
    <x v="9"/>
    <x v="105"/>
    <x v="3"/>
    <s v="OFF-PA-10001204"/>
    <x v="1"/>
    <x v="10"/>
    <s v="Xerox 1972"/>
    <n v="8.4480000000000004"/>
    <n v="2"/>
    <n v="0.2"/>
    <n v="2.6399999999999997"/>
  </r>
  <r>
    <n v="4012"/>
    <s v="CA-2014-100811"/>
    <x v="3"/>
    <x v="610"/>
    <d v="2014-11-25T00:00:00"/>
    <s v="First Class"/>
    <s v="CC-12475"/>
    <s v="Cindy Chapman"/>
    <x v="0"/>
    <x v="0"/>
    <x v="10"/>
    <x v="9"/>
    <x v="105"/>
    <x v="3"/>
    <s v="OFF-ST-10002444"/>
    <x v="1"/>
    <x v="4"/>
    <s v="Recycled Eldon Regeneration Jumbo File"/>
    <n v="39.295999999999999"/>
    <n v="4"/>
    <n v="0.2"/>
    <n v="3.9295999999999989"/>
  </r>
  <r>
    <n v="4013"/>
    <s v="CA-2012-153612"/>
    <x v="1"/>
    <x v="937"/>
    <d v="2012-12-27T00:00:00"/>
    <s v="Standard Class"/>
    <s v="BT-11305"/>
    <s v="Beth Thompson"/>
    <x v="2"/>
    <x v="0"/>
    <x v="384"/>
    <x v="6"/>
    <x v="469"/>
    <x v="2"/>
    <s v="OFF-AR-10000203"/>
    <x v="1"/>
    <x v="6"/>
    <s v="Newell 336"/>
    <n v="17.12"/>
    <n v="4"/>
    <n v="0"/>
    <n v="4.9647999999999985"/>
  </r>
  <r>
    <n v="4014"/>
    <s v="CA-2012-165624"/>
    <x v="1"/>
    <x v="841"/>
    <d v="2012-08-28T00:00:00"/>
    <s v="Standard Class"/>
    <s v="FH-14350"/>
    <s v="Fred Harton"/>
    <x v="0"/>
    <x v="0"/>
    <x v="118"/>
    <x v="32"/>
    <x v="148"/>
    <x v="0"/>
    <s v="OFF-AP-10000828"/>
    <x v="1"/>
    <x v="9"/>
    <s v="Avanti 4.4 Cu. Ft. Refrigerator"/>
    <n v="542.93999999999994"/>
    <n v="3"/>
    <n v="0"/>
    <n v="152.02319999999997"/>
  </r>
  <r>
    <n v="4015"/>
    <s v="CA-2012-165624"/>
    <x v="1"/>
    <x v="841"/>
    <d v="2012-08-28T00:00:00"/>
    <s v="Standard Class"/>
    <s v="FH-14350"/>
    <s v="Fred Harton"/>
    <x v="0"/>
    <x v="0"/>
    <x v="118"/>
    <x v="32"/>
    <x v="148"/>
    <x v="0"/>
    <s v="OFF-LA-10003190"/>
    <x v="1"/>
    <x v="2"/>
    <s v="Avery 474"/>
    <n v="8.64"/>
    <n v="3"/>
    <n v="0"/>
    <n v="4.2336"/>
  </r>
  <r>
    <n v="4016"/>
    <s v="CA-2012-165624"/>
    <x v="1"/>
    <x v="841"/>
    <d v="2012-08-28T00:00:00"/>
    <s v="Standard Class"/>
    <s v="FH-14350"/>
    <s v="Fred Harton"/>
    <x v="0"/>
    <x v="0"/>
    <x v="118"/>
    <x v="32"/>
    <x v="148"/>
    <x v="0"/>
    <s v="OFF-PA-10002319"/>
    <x v="1"/>
    <x v="10"/>
    <s v="Xerox 1944"/>
    <n v="193.79999999999998"/>
    <n v="5"/>
    <n v="0"/>
    <n v="94.962000000000003"/>
  </r>
  <r>
    <n v="4017"/>
    <s v="CA-2012-165624"/>
    <x v="1"/>
    <x v="841"/>
    <d v="2012-08-28T00:00:00"/>
    <s v="Standard Class"/>
    <s v="FH-14350"/>
    <s v="Fred Harton"/>
    <x v="0"/>
    <x v="0"/>
    <x v="118"/>
    <x v="32"/>
    <x v="148"/>
    <x v="0"/>
    <s v="OFF-PA-10003893"/>
    <x v="1"/>
    <x v="10"/>
    <s v="Xerox 1962"/>
    <n v="21.400000000000002"/>
    <n v="5"/>
    <n v="0"/>
    <n v="9.629999999999999"/>
  </r>
  <r>
    <n v="4018"/>
    <s v="CA-2012-165624"/>
    <x v="1"/>
    <x v="841"/>
    <d v="2012-08-28T00:00:00"/>
    <s v="Standard Class"/>
    <s v="FH-14350"/>
    <s v="Fred Harton"/>
    <x v="0"/>
    <x v="0"/>
    <x v="118"/>
    <x v="32"/>
    <x v="148"/>
    <x v="0"/>
    <s v="OFF-PA-10002499"/>
    <x v="1"/>
    <x v="10"/>
    <s v="Xerox 1890"/>
    <n v="97.88"/>
    <n v="2"/>
    <n v="0"/>
    <n v="48.94"/>
  </r>
  <r>
    <n v="4019"/>
    <s v="CA-2012-165624"/>
    <x v="1"/>
    <x v="841"/>
    <d v="2012-08-28T00:00:00"/>
    <s v="Standard Class"/>
    <s v="FH-14350"/>
    <s v="Fred Harton"/>
    <x v="0"/>
    <x v="0"/>
    <x v="118"/>
    <x v="32"/>
    <x v="148"/>
    <x v="0"/>
    <s v="TEC-AC-10004568"/>
    <x v="2"/>
    <x v="11"/>
    <s v="Maxell LTO Ultrium - 800 GB"/>
    <n v="251.91"/>
    <n v="9"/>
    <n v="0"/>
    <n v="47.862899999999982"/>
  </r>
  <r>
    <n v="4020"/>
    <s v="CA-2012-165624"/>
    <x v="1"/>
    <x v="841"/>
    <d v="2012-08-28T00:00:00"/>
    <s v="Standard Class"/>
    <s v="FH-14350"/>
    <s v="Fred Harton"/>
    <x v="0"/>
    <x v="0"/>
    <x v="118"/>
    <x v="32"/>
    <x v="148"/>
    <x v="0"/>
    <s v="OFF-AP-10001492"/>
    <x v="1"/>
    <x v="9"/>
    <s v="Acco Six-Outlet Power Strip, 4' Cord Length"/>
    <n v="25.86"/>
    <n v="3"/>
    <n v="0"/>
    <n v="6.7236000000000002"/>
  </r>
  <r>
    <n v="4021"/>
    <s v="CA-2011-154963"/>
    <x v="2"/>
    <x v="169"/>
    <d v="2011-06-27T00:00:00"/>
    <s v="Standard Class"/>
    <s v="AA-10645"/>
    <s v="Anna Andreadi"/>
    <x v="0"/>
    <x v="0"/>
    <x v="142"/>
    <x v="9"/>
    <x v="181"/>
    <x v="3"/>
    <s v="FUR-CH-10004698"/>
    <x v="0"/>
    <x v="1"/>
    <s v="Padded Folding Chairs, Black, 4/Carton"/>
    <n v="170.05799999999999"/>
    <n v="3"/>
    <n v="0.3"/>
    <n v="-4.858799999999988"/>
  </r>
  <r>
    <n v="4022"/>
    <s v="CA-2011-154963"/>
    <x v="2"/>
    <x v="169"/>
    <d v="2011-06-27T00:00:00"/>
    <s v="Standard Class"/>
    <s v="AA-10645"/>
    <s v="Anna Andreadi"/>
    <x v="0"/>
    <x v="0"/>
    <x v="142"/>
    <x v="9"/>
    <x v="181"/>
    <x v="3"/>
    <s v="TEC-PH-10004093"/>
    <x v="2"/>
    <x v="7"/>
    <s v="Panasonic Kx-TS550"/>
    <n v="82.782000000000011"/>
    <n v="3"/>
    <n v="0.4"/>
    <n v="-15.176700000000004"/>
  </r>
  <r>
    <n v="4023"/>
    <s v="CA-2011-154963"/>
    <x v="2"/>
    <x v="169"/>
    <d v="2011-06-27T00:00:00"/>
    <s v="Standard Class"/>
    <s v="AA-10645"/>
    <s v="Anna Andreadi"/>
    <x v="0"/>
    <x v="0"/>
    <x v="142"/>
    <x v="9"/>
    <x v="181"/>
    <x v="3"/>
    <s v="FUR-CH-10000454"/>
    <x v="0"/>
    <x v="1"/>
    <s v="Hon Deluxe Fabric Upholstered Stacking Chairs, Rounded Back"/>
    <n v="853.92999999999984"/>
    <n v="5"/>
    <n v="0.3"/>
    <n v="0"/>
  </r>
  <r>
    <n v="4024"/>
    <s v="CA-2014-130764"/>
    <x v="3"/>
    <x v="855"/>
    <d v="2014-10-29T00:00:00"/>
    <s v="First Class"/>
    <s v="JO-15145"/>
    <s v="Jack O'Briant"/>
    <x v="1"/>
    <x v="0"/>
    <x v="8"/>
    <x v="1"/>
    <x v="94"/>
    <x v="1"/>
    <s v="FUR-BO-10003034"/>
    <x v="0"/>
    <x v="0"/>
    <s v="O'Sullivan Elevations Bookcase, Cherry Finish"/>
    <n v="556.66499999999996"/>
    <n v="5"/>
    <n v="0.15"/>
    <n v="6.5490000000000208"/>
  </r>
  <r>
    <n v="4025"/>
    <s v="CA-2014-130764"/>
    <x v="3"/>
    <x v="855"/>
    <d v="2014-10-29T00:00:00"/>
    <s v="First Class"/>
    <s v="JO-15145"/>
    <s v="Jack O'Briant"/>
    <x v="1"/>
    <x v="0"/>
    <x v="8"/>
    <x v="1"/>
    <x v="94"/>
    <x v="1"/>
    <s v="TEC-PH-10003215"/>
    <x v="2"/>
    <x v="7"/>
    <s v="Jackery Bar Premium Fast-charging Portable Charger"/>
    <n v="95.84"/>
    <n v="4"/>
    <n v="0.2"/>
    <n v="34.741999999999997"/>
  </r>
  <r>
    <n v="4026"/>
    <s v="CA-2014-139311"/>
    <x v="3"/>
    <x v="938"/>
    <d v="2014-08-14T00:00:00"/>
    <s v="First Class"/>
    <s v="SF-20965"/>
    <s v="Sylvia Foulston"/>
    <x v="1"/>
    <x v="0"/>
    <x v="385"/>
    <x v="5"/>
    <x v="470"/>
    <x v="2"/>
    <s v="OFF-PA-10001776"/>
    <x v="1"/>
    <x v="10"/>
    <s v="Wirebound Message Books, Four 2 3/4&quot; x 5&quot; Forms per Page, 600 Sets per Book"/>
    <n v="29.664000000000001"/>
    <n v="4"/>
    <n v="0.2"/>
    <n v="10.011599999999998"/>
  </r>
  <r>
    <n v="4027"/>
    <s v="CA-2014-139311"/>
    <x v="3"/>
    <x v="938"/>
    <d v="2014-08-14T00:00:00"/>
    <s v="First Class"/>
    <s v="SF-20965"/>
    <s v="Sylvia Foulston"/>
    <x v="1"/>
    <x v="0"/>
    <x v="385"/>
    <x v="5"/>
    <x v="470"/>
    <x v="2"/>
    <s v="OFF-AR-10004582"/>
    <x v="1"/>
    <x v="6"/>
    <s v="BIC Brite Liner Grip Highlighters"/>
    <n v="9.1840000000000011"/>
    <n v="7"/>
    <n v="0.2"/>
    <n v="2.8699999999999992"/>
  </r>
  <r>
    <n v="4028"/>
    <s v="CA-2014-139311"/>
    <x v="3"/>
    <x v="938"/>
    <d v="2014-08-14T00:00:00"/>
    <s v="First Class"/>
    <s v="SF-20965"/>
    <s v="Sylvia Foulston"/>
    <x v="1"/>
    <x v="0"/>
    <x v="385"/>
    <x v="5"/>
    <x v="470"/>
    <x v="2"/>
    <s v="TEC-PH-10001557"/>
    <x v="2"/>
    <x v="7"/>
    <s v="Pyle PMP37LED"/>
    <n v="153.584"/>
    <n v="2"/>
    <n v="0.2"/>
    <n v="13.438599999999994"/>
  </r>
  <r>
    <n v="4029"/>
    <s v="CA-2014-139311"/>
    <x v="3"/>
    <x v="938"/>
    <d v="2014-08-14T00:00:00"/>
    <s v="First Class"/>
    <s v="SF-20965"/>
    <s v="Sylvia Foulston"/>
    <x v="1"/>
    <x v="0"/>
    <x v="385"/>
    <x v="5"/>
    <x v="470"/>
    <x v="2"/>
    <s v="OFF-BI-10004209"/>
    <x v="1"/>
    <x v="8"/>
    <s v="Fellowes Twister Kit, Gray/Clear, 3/pkg"/>
    <n v="12.863999999999995"/>
    <n v="8"/>
    <n v="0.8"/>
    <n v="-22.512"/>
  </r>
  <r>
    <n v="4030"/>
    <s v="CA-2014-124296"/>
    <x v="3"/>
    <x v="165"/>
    <d v="2014-12-29T00:00:00"/>
    <s v="Standard Class"/>
    <s v="CS-12355"/>
    <s v="Christine Sundaresam"/>
    <x v="0"/>
    <x v="0"/>
    <x v="240"/>
    <x v="28"/>
    <x v="298"/>
    <x v="0"/>
    <s v="TEC-MA-10003183"/>
    <x v="2"/>
    <x v="15"/>
    <s v="DYMO CardScan Personal V9 Business Card Scanner"/>
    <n v="479.97"/>
    <n v="3"/>
    <n v="0"/>
    <n v="239.98500000000001"/>
  </r>
  <r>
    <n v="4031"/>
    <s v="CA-2014-124296"/>
    <x v="3"/>
    <x v="165"/>
    <d v="2014-12-29T00:00:00"/>
    <s v="Standard Class"/>
    <s v="CS-12355"/>
    <s v="Christine Sundaresam"/>
    <x v="0"/>
    <x v="0"/>
    <x v="240"/>
    <x v="28"/>
    <x v="298"/>
    <x v="0"/>
    <s v="FUR-CH-10002439"/>
    <x v="0"/>
    <x v="1"/>
    <s v="Iceberg Nesting Folding Chair, 19w x 6d x 43h"/>
    <n v="232.88"/>
    <n v="4"/>
    <n v="0"/>
    <n v="60.5488"/>
  </r>
  <r>
    <n v="4032"/>
    <s v="CA-2013-169957"/>
    <x v="0"/>
    <x v="182"/>
    <d v="2013-10-01T00:00:00"/>
    <s v="Standard Class"/>
    <s v="SN-20710"/>
    <s v="Steve Nguyen"/>
    <x v="2"/>
    <x v="0"/>
    <x v="386"/>
    <x v="4"/>
    <x v="471"/>
    <x v="1"/>
    <s v="OFF-AP-10000576"/>
    <x v="1"/>
    <x v="9"/>
    <s v="Belkin 7 Outlet SurgeMaster II"/>
    <n v="236.88"/>
    <n v="6"/>
    <n v="0"/>
    <n v="66.326400000000007"/>
  </r>
  <r>
    <n v="4033"/>
    <s v="CA-2013-169957"/>
    <x v="0"/>
    <x v="182"/>
    <d v="2013-10-01T00:00:00"/>
    <s v="Standard Class"/>
    <s v="SN-20710"/>
    <s v="Steve Nguyen"/>
    <x v="2"/>
    <x v="0"/>
    <x v="386"/>
    <x v="4"/>
    <x v="471"/>
    <x v="1"/>
    <s v="OFF-PA-10004040"/>
    <x v="1"/>
    <x v="10"/>
    <s v="Universal Premium White Copier/Laser Paper (20Lb. and 87 Bright)"/>
    <n v="29.900000000000002"/>
    <n v="5"/>
    <n v="0"/>
    <n v="14.651"/>
  </r>
  <r>
    <n v="4034"/>
    <s v="CA-2013-169957"/>
    <x v="0"/>
    <x v="182"/>
    <d v="2013-10-01T00:00:00"/>
    <s v="Standard Class"/>
    <s v="SN-20710"/>
    <s v="Steve Nguyen"/>
    <x v="2"/>
    <x v="0"/>
    <x v="386"/>
    <x v="4"/>
    <x v="471"/>
    <x v="1"/>
    <s v="TEC-AC-10003063"/>
    <x v="2"/>
    <x v="11"/>
    <s v="Micro Innovations USB RF Wireless Keyboard with Mouse"/>
    <n v="100"/>
    <n v="4"/>
    <n v="0"/>
    <n v="21"/>
  </r>
  <r>
    <n v="4035"/>
    <s v="US-2013-108777"/>
    <x v="0"/>
    <x v="939"/>
    <d v="2013-12-13T00:00:00"/>
    <s v="Same Day"/>
    <s v="JM-15655"/>
    <s v="Jim Mitchum"/>
    <x v="1"/>
    <x v="0"/>
    <x v="160"/>
    <x v="24"/>
    <x v="203"/>
    <x v="3"/>
    <s v="OFF-BI-10003982"/>
    <x v="1"/>
    <x v="8"/>
    <s v="Wilson Jones Century Plastic Molded Ring Binders"/>
    <n v="18.693000000000001"/>
    <n v="3"/>
    <n v="0.7"/>
    <n v="-14.331299999999992"/>
  </r>
  <r>
    <n v="4036"/>
    <s v="US-2013-108777"/>
    <x v="0"/>
    <x v="939"/>
    <d v="2013-12-13T00:00:00"/>
    <s v="Same Day"/>
    <s v="JM-15655"/>
    <s v="Jim Mitchum"/>
    <x v="1"/>
    <x v="0"/>
    <x v="160"/>
    <x v="24"/>
    <x v="203"/>
    <x v="3"/>
    <s v="TEC-AC-10002567"/>
    <x v="2"/>
    <x v="11"/>
    <s v="Logitech G602 Wireless Gaming Mouse"/>
    <n v="383.952"/>
    <n v="6"/>
    <n v="0.2"/>
    <n v="76.790399999999977"/>
  </r>
  <r>
    <n v="4037"/>
    <s v="CA-2012-148859"/>
    <x v="1"/>
    <x v="75"/>
    <d v="2013-01-01T00:00:00"/>
    <s v="Standard Class"/>
    <s v="FH-14350"/>
    <s v="Fred Harton"/>
    <x v="0"/>
    <x v="0"/>
    <x v="22"/>
    <x v="10"/>
    <x v="36"/>
    <x v="2"/>
    <s v="OFF-ST-10004950"/>
    <x v="1"/>
    <x v="4"/>
    <s v="Tenex Personal Filing Tote With Secure Closure Lid, Black/Frost"/>
    <n v="24.816000000000003"/>
    <n v="2"/>
    <n v="0.2"/>
    <n v="1.5509999999999984"/>
  </r>
  <r>
    <n v="4038"/>
    <s v="CA-2011-110786"/>
    <x v="2"/>
    <x v="282"/>
    <d v="2012-01-02T00:00:00"/>
    <s v="Standard Class"/>
    <s v="AJ-10795"/>
    <s v="Anthony Johnson"/>
    <x v="1"/>
    <x v="0"/>
    <x v="8"/>
    <x v="1"/>
    <x v="94"/>
    <x v="1"/>
    <s v="FUR-FU-10000550"/>
    <x v="0"/>
    <x v="5"/>
    <s v="Stacking Trays by OIC"/>
    <n v="24.900000000000002"/>
    <n v="5"/>
    <n v="0"/>
    <n v="8.2169999999999987"/>
  </r>
  <r>
    <n v="4039"/>
    <s v="CA-2011-110786"/>
    <x v="2"/>
    <x v="282"/>
    <d v="2012-01-02T00:00:00"/>
    <s v="Standard Class"/>
    <s v="AJ-10795"/>
    <s v="Anthony Johnson"/>
    <x v="1"/>
    <x v="0"/>
    <x v="8"/>
    <x v="1"/>
    <x v="94"/>
    <x v="1"/>
    <s v="OFF-PA-10000528"/>
    <x v="1"/>
    <x v="10"/>
    <s v="Xerox 1981"/>
    <n v="21.12"/>
    <n v="4"/>
    <n v="0"/>
    <n v="9.5039999999999996"/>
  </r>
  <r>
    <n v="4040"/>
    <s v="CA-2011-110786"/>
    <x v="2"/>
    <x v="282"/>
    <d v="2012-01-02T00:00:00"/>
    <s v="Standard Class"/>
    <s v="AJ-10795"/>
    <s v="Anthony Johnson"/>
    <x v="1"/>
    <x v="0"/>
    <x v="8"/>
    <x v="1"/>
    <x v="94"/>
    <x v="1"/>
    <s v="TEC-MA-10003183"/>
    <x v="2"/>
    <x v="15"/>
    <s v="DYMO CardScan Personal V9 Business Card Scanner"/>
    <n v="767.95200000000011"/>
    <n v="6"/>
    <n v="0.2"/>
    <n v="287.98199999999997"/>
  </r>
  <r>
    <n v="4041"/>
    <s v="CA-2011-110786"/>
    <x v="2"/>
    <x v="282"/>
    <d v="2012-01-02T00:00:00"/>
    <s v="Standard Class"/>
    <s v="AJ-10795"/>
    <s v="Anthony Johnson"/>
    <x v="1"/>
    <x v="0"/>
    <x v="8"/>
    <x v="1"/>
    <x v="94"/>
    <x v="1"/>
    <s v="OFF-BI-10003305"/>
    <x v="1"/>
    <x v="8"/>
    <s v="Avery Hanging File Binders"/>
    <n v="14.352000000000002"/>
    <n v="3"/>
    <n v="0.2"/>
    <n v="4.6643999999999988"/>
  </r>
  <r>
    <n v="4042"/>
    <s v="CA-2011-110786"/>
    <x v="2"/>
    <x v="282"/>
    <d v="2012-01-02T00:00:00"/>
    <s v="Standard Class"/>
    <s v="AJ-10795"/>
    <s v="Anthony Johnson"/>
    <x v="1"/>
    <x v="0"/>
    <x v="8"/>
    <x v="1"/>
    <x v="94"/>
    <x v="1"/>
    <s v="TEC-PH-10001425"/>
    <x v="2"/>
    <x v="7"/>
    <s v="Mophie Juice Pack Helium for iPhone"/>
    <n v="191.976"/>
    <n v="3"/>
    <n v="0.2"/>
    <n v="19.197599999999994"/>
  </r>
  <r>
    <n v="4043"/>
    <s v="CA-2011-110786"/>
    <x v="2"/>
    <x v="282"/>
    <d v="2012-01-02T00:00:00"/>
    <s v="Standard Class"/>
    <s v="AJ-10795"/>
    <s v="Anthony Johnson"/>
    <x v="1"/>
    <x v="0"/>
    <x v="8"/>
    <x v="1"/>
    <x v="94"/>
    <x v="1"/>
    <s v="OFF-LA-10001474"/>
    <x v="1"/>
    <x v="2"/>
    <s v="Avery 477"/>
    <n v="274.77"/>
    <n v="9"/>
    <n v="0"/>
    <n v="126.39420000000001"/>
  </r>
  <r>
    <n v="4044"/>
    <s v="CA-2011-110786"/>
    <x v="2"/>
    <x v="282"/>
    <d v="2012-01-02T00:00:00"/>
    <s v="Standard Class"/>
    <s v="AJ-10795"/>
    <s v="Anthony Johnson"/>
    <x v="1"/>
    <x v="0"/>
    <x v="8"/>
    <x v="1"/>
    <x v="94"/>
    <x v="1"/>
    <s v="FUR-FU-10000672"/>
    <x v="0"/>
    <x v="5"/>
    <s v="Executive Impressions 10&quot; Spectator Wall Clock"/>
    <n v="70.56"/>
    <n v="6"/>
    <n v="0"/>
    <n v="23.990399999999994"/>
  </r>
  <r>
    <n v="4045"/>
    <s v="CA-2012-137750"/>
    <x v="1"/>
    <x v="608"/>
    <d v="2012-06-30T00:00:00"/>
    <s v="Standard Class"/>
    <s v="JF-15565"/>
    <s v="Jill Fjeld"/>
    <x v="0"/>
    <x v="0"/>
    <x v="8"/>
    <x v="1"/>
    <x v="94"/>
    <x v="1"/>
    <s v="FUR-FU-10001979"/>
    <x v="0"/>
    <x v="5"/>
    <s v="Dana Halogen Swing-Arm Architect Lamp"/>
    <n v="204.85"/>
    <n v="5"/>
    <n v="0"/>
    <n v="57.358000000000011"/>
  </r>
  <r>
    <n v="4046"/>
    <s v="CA-2012-136378"/>
    <x v="1"/>
    <x v="788"/>
    <d v="2012-04-07T00:00:00"/>
    <s v="Standard Class"/>
    <s v="CS-11845"/>
    <s v="Cari Sayre"/>
    <x v="1"/>
    <x v="0"/>
    <x v="12"/>
    <x v="5"/>
    <x v="32"/>
    <x v="2"/>
    <s v="OFF-BI-10003707"/>
    <x v="1"/>
    <x v="8"/>
    <s v="Aluminum Screw Posts"/>
    <n v="9.155999999999997"/>
    <n v="3"/>
    <n v="0.8"/>
    <n v="-13.734000000000002"/>
  </r>
  <r>
    <n v="4047"/>
    <s v="CA-2014-100356"/>
    <x v="3"/>
    <x v="208"/>
    <d v="2014-10-26T00:00:00"/>
    <s v="Standard Class"/>
    <s v="SP-20920"/>
    <s v="Susan Pistek"/>
    <x v="0"/>
    <x v="0"/>
    <x v="22"/>
    <x v="10"/>
    <x v="155"/>
    <x v="2"/>
    <s v="OFF-AP-10002191"/>
    <x v="1"/>
    <x v="9"/>
    <s v="Belkin 8 Outlet SurgeMaster II Gold Surge Protector"/>
    <n v="23.991999999999994"/>
    <n v="2"/>
    <n v="0.8"/>
    <n v="-62.379199999999997"/>
  </r>
  <r>
    <n v="4048"/>
    <s v="US-2012-166520"/>
    <x v="1"/>
    <x v="747"/>
    <d v="2012-07-19T00:00:00"/>
    <s v="First Class"/>
    <s v="KE-16420"/>
    <s v="Katrina Edelman"/>
    <x v="1"/>
    <x v="0"/>
    <x v="20"/>
    <x v="15"/>
    <x v="45"/>
    <x v="3"/>
    <s v="OFF-PA-10000501"/>
    <x v="1"/>
    <x v="10"/>
    <s v="Petty Cash Envelope"/>
    <n v="80.88"/>
    <n v="3"/>
    <n v="0"/>
    <n v="39.6312"/>
  </r>
  <r>
    <n v="4049"/>
    <s v="US-2012-166520"/>
    <x v="1"/>
    <x v="747"/>
    <d v="2012-07-19T00:00:00"/>
    <s v="First Class"/>
    <s v="KE-16420"/>
    <s v="Katrina Edelman"/>
    <x v="1"/>
    <x v="0"/>
    <x v="20"/>
    <x v="15"/>
    <x v="45"/>
    <x v="3"/>
    <s v="TEC-AC-10001990"/>
    <x v="2"/>
    <x v="11"/>
    <s v="Kensington Orbit Wireless Mobile Trackball for PC and Mac"/>
    <n v="599.9"/>
    <n v="10"/>
    <n v="0"/>
    <n v="191.96799999999996"/>
  </r>
  <r>
    <n v="4050"/>
    <s v="CA-2014-136350"/>
    <x v="3"/>
    <x v="92"/>
    <d v="2014-06-27T00:00:00"/>
    <s v="Second Class"/>
    <s v="GA-14515"/>
    <s v="George Ashbrook"/>
    <x v="0"/>
    <x v="0"/>
    <x v="20"/>
    <x v="15"/>
    <x v="164"/>
    <x v="3"/>
    <s v="FUR-FU-10003601"/>
    <x v="0"/>
    <x v="5"/>
    <s v="Deflect-o RollaMat Studded, Beveled Mat for Medium Pile Carpeting"/>
    <n v="276.69"/>
    <n v="3"/>
    <n v="0"/>
    <n v="49.804199999999994"/>
  </r>
  <r>
    <n v="4051"/>
    <s v="CA-2014-136350"/>
    <x v="3"/>
    <x v="92"/>
    <d v="2014-06-27T00:00:00"/>
    <s v="Second Class"/>
    <s v="GA-14515"/>
    <s v="George Ashbrook"/>
    <x v="0"/>
    <x v="0"/>
    <x v="20"/>
    <x v="15"/>
    <x v="164"/>
    <x v="3"/>
    <s v="FUR-CH-10001891"/>
    <x v="0"/>
    <x v="1"/>
    <s v="Global Deluxe Office Fabric Chairs"/>
    <n v="172.76400000000001"/>
    <n v="2"/>
    <n v="0.1"/>
    <n v="32.633200000000016"/>
  </r>
  <r>
    <n v="4052"/>
    <s v="CA-2011-122931"/>
    <x v="2"/>
    <x v="411"/>
    <d v="2011-10-03T00:00:00"/>
    <s v="Standard Class"/>
    <s v="SM-20950"/>
    <s v="Suzanne McNair"/>
    <x v="1"/>
    <x v="0"/>
    <x v="10"/>
    <x v="9"/>
    <x v="63"/>
    <x v="3"/>
    <s v="OFF-AR-10003469"/>
    <x v="1"/>
    <x v="6"/>
    <s v="Nontoxic Chalk"/>
    <n v="4.2240000000000002"/>
    <n v="3"/>
    <n v="0.2"/>
    <n v="1.4783999999999997"/>
  </r>
  <r>
    <n v="4053"/>
    <s v="CA-2011-122931"/>
    <x v="2"/>
    <x v="411"/>
    <d v="2011-10-03T00:00:00"/>
    <s v="Standard Class"/>
    <s v="SM-20950"/>
    <s v="Suzanne McNair"/>
    <x v="1"/>
    <x v="0"/>
    <x v="10"/>
    <x v="9"/>
    <x v="63"/>
    <x v="3"/>
    <s v="FUR-TA-10004175"/>
    <x v="0"/>
    <x v="3"/>
    <s v="Hon 30&quot; x 60&quot; Table with Locking Drawer"/>
    <n v="409.27199999999999"/>
    <n v="2"/>
    <n v="0.4"/>
    <n v="-81.854399999999998"/>
  </r>
  <r>
    <n v="4054"/>
    <s v="CA-2011-122931"/>
    <x v="2"/>
    <x v="411"/>
    <d v="2011-10-03T00:00:00"/>
    <s v="Standard Class"/>
    <s v="SM-20950"/>
    <s v="Suzanne McNair"/>
    <x v="1"/>
    <x v="0"/>
    <x v="10"/>
    <x v="9"/>
    <x v="63"/>
    <x v="3"/>
    <s v="OFF-LA-10002945"/>
    <x v="1"/>
    <x v="2"/>
    <s v="Permanent Self-Adhesive File Folder Labels for Typewriters, 1 1/8 x 3 1/2, White"/>
    <n v="55.44"/>
    <n v="11"/>
    <n v="0.2"/>
    <n v="18.017999999999997"/>
  </r>
  <r>
    <n v="4055"/>
    <s v="CA-2011-122931"/>
    <x v="2"/>
    <x v="411"/>
    <d v="2011-10-03T00:00:00"/>
    <s v="Standard Class"/>
    <s v="SM-20950"/>
    <s v="Suzanne McNair"/>
    <x v="1"/>
    <x v="0"/>
    <x v="10"/>
    <x v="9"/>
    <x v="63"/>
    <x v="3"/>
    <s v="OFF-PA-10000533"/>
    <x v="1"/>
    <x v="10"/>
    <s v="Southworth Parchment Paper &amp; Envelopes"/>
    <n v="20.928000000000001"/>
    <n v="4"/>
    <n v="0.2"/>
    <n v="6.8015999999999996"/>
  </r>
  <r>
    <n v="4056"/>
    <s v="CA-2011-122931"/>
    <x v="2"/>
    <x v="411"/>
    <d v="2011-10-03T00:00:00"/>
    <s v="Standard Class"/>
    <s v="SM-20950"/>
    <s v="Suzanne McNair"/>
    <x v="1"/>
    <x v="0"/>
    <x v="10"/>
    <x v="9"/>
    <x v="63"/>
    <x v="3"/>
    <s v="OFF-ST-10004459"/>
    <x v="1"/>
    <x v="4"/>
    <s v="Tennsco Single-Tier Lockers"/>
    <n v="1801.6320000000001"/>
    <n v="6"/>
    <n v="0.2"/>
    <n v="-337.80600000000004"/>
  </r>
  <r>
    <n v="4057"/>
    <s v="CA-2011-122931"/>
    <x v="2"/>
    <x v="411"/>
    <d v="2011-10-03T00:00:00"/>
    <s v="Standard Class"/>
    <s v="SM-20950"/>
    <s v="Suzanne McNair"/>
    <x v="1"/>
    <x v="0"/>
    <x v="10"/>
    <x v="9"/>
    <x v="63"/>
    <x v="3"/>
    <s v="FUR-TA-10004147"/>
    <x v="0"/>
    <x v="3"/>
    <s v="Hon 4060 Series Tables"/>
    <n v="67.175999999999988"/>
    <n v="1"/>
    <n v="0.4"/>
    <n v="-20.152800000000006"/>
  </r>
  <r>
    <n v="4058"/>
    <s v="CA-2011-163034"/>
    <x v="2"/>
    <x v="156"/>
    <d v="2011-11-28T00:00:00"/>
    <s v="Standard Class"/>
    <s v="DK-12985"/>
    <s v="Darren Koutras"/>
    <x v="0"/>
    <x v="0"/>
    <x v="22"/>
    <x v="10"/>
    <x v="26"/>
    <x v="2"/>
    <s v="OFF-ST-10000046"/>
    <x v="1"/>
    <x v="4"/>
    <s v="Fellowes Super Stor/Drawer Files"/>
    <n v="646.20000000000005"/>
    <n v="5"/>
    <n v="0.2"/>
    <n v="-8.0774999999999864"/>
  </r>
  <r>
    <n v="4059"/>
    <s v="CA-2012-124058"/>
    <x v="1"/>
    <x v="312"/>
    <d v="2012-11-24T00:00:00"/>
    <s v="Standard Class"/>
    <s v="LC-16885"/>
    <s v="Lena Creighton"/>
    <x v="0"/>
    <x v="0"/>
    <x v="182"/>
    <x v="1"/>
    <x v="232"/>
    <x v="1"/>
    <s v="TEC-PH-10004774"/>
    <x v="2"/>
    <x v="7"/>
    <s v="Gear Head AU3700S Headset"/>
    <n v="72.744000000000014"/>
    <n v="7"/>
    <n v="0.2"/>
    <n v="-15.458100000000007"/>
  </r>
  <r>
    <n v="4060"/>
    <s v="CA-2012-124058"/>
    <x v="1"/>
    <x v="312"/>
    <d v="2012-11-24T00:00:00"/>
    <s v="Standard Class"/>
    <s v="LC-16885"/>
    <s v="Lena Creighton"/>
    <x v="0"/>
    <x v="0"/>
    <x v="182"/>
    <x v="1"/>
    <x v="232"/>
    <x v="1"/>
    <s v="FUR-CH-10000595"/>
    <x v="0"/>
    <x v="1"/>
    <s v="Safco Contoured Stacking Chairs"/>
    <n v="572.16000000000008"/>
    <n v="3"/>
    <n v="0.2"/>
    <n v="35.759999999999962"/>
  </r>
  <r>
    <n v="4061"/>
    <s v="CA-2013-129196"/>
    <x v="0"/>
    <x v="474"/>
    <d v="2013-11-08T00:00:00"/>
    <s v="Standard Class"/>
    <s v="XP-21865"/>
    <s v="Xylona Preis"/>
    <x v="0"/>
    <x v="0"/>
    <x v="22"/>
    <x v="10"/>
    <x v="26"/>
    <x v="2"/>
    <s v="TEC-AC-10002473"/>
    <x v="2"/>
    <x v="11"/>
    <s v="Maxell 4.7GB DVD-R"/>
    <n v="68.111999999999995"/>
    <n v="3"/>
    <n v="0.2"/>
    <n v="17.879399999999997"/>
  </r>
  <r>
    <n v="4062"/>
    <s v="US-2012-138716"/>
    <x v="1"/>
    <x v="14"/>
    <d v="2012-09-20T00:00:00"/>
    <s v="First Class"/>
    <s v="CS-11845"/>
    <s v="Cari Sayre"/>
    <x v="1"/>
    <x v="0"/>
    <x v="4"/>
    <x v="4"/>
    <x v="59"/>
    <x v="1"/>
    <s v="OFF-BI-10001628"/>
    <x v="1"/>
    <x v="8"/>
    <s v="Acco Data Flex Cable Posts For Top &amp; Bottom Load Binders, 6&quot; Capacity"/>
    <n v="25.031999999999996"/>
    <n v="3"/>
    <n v="0.2"/>
    <n v="7.822499999999998"/>
  </r>
  <r>
    <n v="4063"/>
    <s v="US-2013-122182"/>
    <x v="0"/>
    <x v="612"/>
    <d v="2013-03-15T00:00:00"/>
    <s v="Standard Class"/>
    <s v="BD-11770"/>
    <s v="Bryan Davis"/>
    <x v="0"/>
    <x v="0"/>
    <x v="10"/>
    <x v="9"/>
    <x v="105"/>
    <x v="3"/>
    <s v="TEC-AC-10002800"/>
    <x v="2"/>
    <x v="11"/>
    <s v="Plantronics Audio 478 Stereo USB Headset"/>
    <n v="39.992000000000004"/>
    <n v="1"/>
    <n v="0.2"/>
    <n v="7.4984999999999964"/>
  </r>
  <r>
    <n v="4064"/>
    <s v="US-2011-130358"/>
    <x v="2"/>
    <x v="670"/>
    <d v="2011-06-26T00:00:00"/>
    <s v="First Class"/>
    <s v="DL-13330"/>
    <s v="Denise Leinenbach"/>
    <x v="0"/>
    <x v="0"/>
    <x v="3"/>
    <x v="3"/>
    <x v="4"/>
    <x v="0"/>
    <s v="OFF-AR-10002766"/>
    <x v="1"/>
    <x v="6"/>
    <s v="Prang Drawing Pencil Set"/>
    <n v="20.015999999999998"/>
    <n v="9"/>
    <n v="0.2"/>
    <n v="1.7514000000000003"/>
  </r>
  <r>
    <n v="4065"/>
    <s v="US-2011-130358"/>
    <x v="2"/>
    <x v="670"/>
    <d v="2011-06-26T00:00:00"/>
    <s v="First Class"/>
    <s v="DL-13330"/>
    <s v="Denise Leinenbach"/>
    <x v="0"/>
    <x v="0"/>
    <x v="3"/>
    <x v="3"/>
    <x v="4"/>
    <x v="0"/>
    <s v="OFF-SU-10002522"/>
    <x v="1"/>
    <x v="14"/>
    <s v="Acme Kleen Earth Office Shears"/>
    <n v="3.1040000000000001"/>
    <n v="1"/>
    <n v="0.2"/>
    <n v="0.34919999999999951"/>
  </r>
  <r>
    <n v="4066"/>
    <s v="CA-2011-102673"/>
    <x v="2"/>
    <x v="301"/>
    <d v="2011-11-05T00:00:00"/>
    <s v="Standard Class"/>
    <s v="KH-16630"/>
    <s v="Ken Heidel"/>
    <x v="1"/>
    <x v="0"/>
    <x v="35"/>
    <x v="3"/>
    <x v="43"/>
    <x v="0"/>
    <s v="OFF-FA-10003021"/>
    <x v="1"/>
    <x v="13"/>
    <s v="Staples"/>
    <n v="7.52"/>
    <n v="5"/>
    <n v="0.2"/>
    <n v="1.4099999999999997"/>
  </r>
  <r>
    <n v="4067"/>
    <s v="CA-2011-102673"/>
    <x v="2"/>
    <x v="301"/>
    <d v="2011-11-05T00:00:00"/>
    <s v="Standard Class"/>
    <s v="KH-16630"/>
    <s v="Ken Heidel"/>
    <x v="1"/>
    <x v="0"/>
    <x v="35"/>
    <x v="3"/>
    <x v="43"/>
    <x v="0"/>
    <s v="OFF-AR-10000634"/>
    <x v="1"/>
    <x v="6"/>
    <s v="Newell 320"/>
    <n v="10.272000000000002"/>
    <n v="3"/>
    <n v="0.2"/>
    <n v="0.89880000000000004"/>
  </r>
  <r>
    <n v="4068"/>
    <s v="CA-2011-102673"/>
    <x v="2"/>
    <x v="301"/>
    <d v="2011-11-05T00:00:00"/>
    <s v="Standard Class"/>
    <s v="KH-16630"/>
    <s v="Ken Heidel"/>
    <x v="1"/>
    <x v="0"/>
    <x v="35"/>
    <x v="3"/>
    <x v="43"/>
    <x v="0"/>
    <s v="OFF-LA-10001771"/>
    <x v="1"/>
    <x v="2"/>
    <s v="Avery 513"/>
    <n v="47.808000000000007"/>
    <n v="12"/>
    <n v="0.2"/>
    <n v="15.537599999999998"/>
  </r>
  <r>
    <n v="4069"/>
    <s v="CA-2011-102673"/>
    <x v="2"/>
    <x v="301"/>
    <d v="2011-11-05T00:00:00"/>
    <s v="Standard Class"/>
    <s v="KH-16630"/>
    <s v="Ken Heidel"/>
    <x v="1"/>
    <x v="0"/>
    <x v="35"/>
    <x v="3"/>
    <x v="43"/>
    <x v="0"/>
    <s v="TEC-PH-10004434"/>
    <x v="2"/>
    <x v="7"/>
    <s v="Cisco IP Phone 7961G VoIP phone - Dark gray"/>
    <n v="978.83999999999992"/>
    <n v="9"/>
    <n v="0.2"/>
    <n v="110.1194999999999"/>
  </r>
  <r>
    <n v="4070"/>
    <s v="CA-2013-145303"/>
    <x v="0"/>
    <x v="770"/>
    <d v="2013-09-01T00:00:00"/>
    <s v="First Class"/>
    <s v="TP-21415"/>
    <s v="Tom Prescott"/>
    <x v="0"/>
    <x v="0"/>
    <x v="61"/>
    <x v="5"/>
    <x v="176"/>
    <x v="2"/>
    <s v="OFF-BI-10000050"/>
    <x v="1"/>
    <x v="8"/>
    <s v="Angle-D Binders with Locking Rings, Label Holders"/>
    <n v="13.139999999999997"/>
    <n v="9"/>
    <n v="0.8"/>
    <n v="-21.681000000000004"/>
  </r>
  <r>
    <n v="4071"/>
    <s v="CA-2013-145303"/>
    <x v="0"/>
    <x v="770"/>
    <d v="2013-09-01T00:00:00"/>
    <s v="First Class"/>
    <s v="TP-21415"/>
    <s v="Tom Prescott"/>
    <x v="0"/>
    <x v="0"/>
    <x v="61"/>
    <x v="5"/>
    <x v="176"/>
    <x v="2"/>
    <s v="OFF-BI-10002414"/>
    <x v="1"/>
    <x v="8"/>
    <s v="GBC ProClick Spines for 32-Hole Punch"/>
    <n v="10.023999999999997"/>
    <n v="4"/>
    <n v="0.8"/>
    <n v="-16.539600000000007"/>
  </r>
  <r>
    <n v="4072"/>
    <s v="CA-2013-145303"/>
    <x v="0"/>
    <x v="770"/>
    <d v="2013-09-01T00:00:00"/>
    <s v="First Class"/>
    <s v="TP-21415"/>
    <s v="Tom Prescott"/>
    <x v="0"/>
    <x v="0"/>
    <x v="61"/>
    <x v="5"/>
    <x v="176"/>
    <x v="2"/>
    <s v="FUR-BO-10003159"/>
    <x v="0"/>
    <x v="0"/>
    <s v="Sauder Camden County Collection Libraries, Planked Cherry Finish"/>
    <n v="156.37279999999998"/>
    <n v="2"/>
    <n v="0.32"/>
    <n v="-52.890800000000027"/>
  </r>
  <r>
    <n v="4073"/>
    <s v="CA-2012-156104"/>
    <x v="1"/>
    <x v="401"/>
    <d v="2012-12-08T00:00:00"/>
    <s v="Second Class"/>
    <s v="NP-18685"/>
    <s v="Nora Pelletier"/>
    <x v="2"/>
    <x v="0"/>
    <x v="245"/>
    <x v="14"/>
    <x v="303"/>
    <x v="2"/>
    <s v="TEC-CO-10002095"/>
    <x v="2"/>
    <x v="16"/>
    <s v="Hewlett Packard 610 Color Digital Copier / Printer"/>
    <n v="999.98"/>
    <n v="2"/>
    <n v="0"/>
    <n v="449.99099999999999"/>
  </r>
  <r>
    <n v="4074"/>
    <s v="US-2012-164308"/>
    <x v="1"/>
    <x v="496"/>
    <d v="2012-09-27T00:00:00"/>
    <s v="First Class"/>
    <s v="SC-20680"/>
    <s v="Steve Carroll"/>
    <x v="2"/>
    <x v="0"/>
    <x v="387"/>
    <x v="26"/>
    <x v="472"/>
    <x v="2"/>
    <s v="TEC-PH-10004120"/>
    <x v="2"/>
    <x v="7"/>
    <s v="AT&amp;T 1080 Phone"/>
    <n v="821.94"/>
    <n v="6"/>
    <n v="0"/>
    <n v="213.70440000000002"/>
  </r>
  <r>
    <n v="4075"/>
    <s v="CA-2014-108112"/>
    <x v="3"/>
    <x v="940"/>
    <d v="2014-11-21T00:00:00"/>
    <s v="Standard Class"/>
    <s v="DK-12895"/>
    <s v="Dana Kaydos"/>
    <x v="0"/>
    <x v="0"/>
    <x v="388"/>
    <x v="2"/>
    <x v="473"/>
    <x v="0"/>
    <s v="FUR-FU-10003553"/>
    <x v="0"/>
    <x v="5"/>
    <s v="Howard Miller 13-1/2&quot; Diameter Rosebrook Wall Clock"/>
    <n v="220.06399999999999"/>
    <n v="4"/>
    <n v="0.2"/>
    <n v="55.016000000000012"/>
  </r>
  <r>
    <n v="4076"/>
    <s v="CA-2014-108112"/>
    <x v="3"/>
    <x v="940"/>
    <d v="2014-11-21T00:00:00"/>
    <s v="Standard Class"/>
    <s v="DK-12895"/>
    <s v="Dana Kaydos"/>
    <x v="0"/>
    <x v="0"/>
    <x v="388"/>
    <x v="2"/>
    <x v="473"/>
    <x v="0"/>
    <s v="FUR-FU-10001488"/>
    <x v="0"/>
    <x v="5"/>
    <s v="Tenex 46&quot; x 60&quot; Computer Anti-Static Chairmat, Rectangular Shaped"/>
    <n v="339.13600000000002"/>
    <n v="4"/>
    <n v="0.2"/>
    <n v="0"/>
  </r>
  <r>
    <n v="4077"/>
    <s v="CA-2012-100685"/>
    <x v="1"/>
    <x v="546"/>
    <d v="2012-12-21T00:00:00"/>
    <s v="Second Class"/>
    <s v="SM-20950"/>
    <s v="Suzanne McNair"/>
    <x v="1"/>
    <x v="0"/>
    <x v="155"/>
    <x v="8"/>
    <x v="198"/>
    <x v="2"/>
    <s v="OFF-BI-10003094"/>
    <x v="1"/>
    <x v="8"/>
    <s v="Self-Adhesive Ring Binder Labels"/>
    <n v="7.04"/>
    <n v="2"/>
    <n v="0"/>
    <n v="3.3087999999999997"/>
  </r>
  <r>
    <n v="4078"/>
    <s v="CA-2012-100685"/>
    <x v="1"/>
    <x v="546"/>
    <d v="2012-12-21T00:00:00"/>
    <s v="Second Class"/>
    <s v="SM-20950"/>
    <s v="Suzanne McNair"/>
    <x v="1"/>
    <x v="0"/>
    <x v="155"/>
    <x v="8"/>
    <x v="198"/>
    <x v="2"/>
    <s v="OFF-FA-10003472"/>
    <x v="1"/>
    <x v="13"/>
    <s v="Bagged Rubber Bands"/>
    <n v="5.04"/>
    <n v="4"/>
    <n v="0"/>
    <n v="0.2016"/>
  </r>
  <r>
    <n v="4079"/>
    <s v="CA-2012-100685"/>
    <x v="1"/>
    <x v="546"/>
    <d v="2012-12-21T00:00:00"/>
    <s v="Second Class"/>
    <s v="SM-20950"/>
    <s v="Suzanne McNair"/>
    <x v="1"/>
    <x v="0"/>
    <x v="155"/>
    <x v="8"/>
    <x v="198"/>
    <x v="2"/>
    <s v="OFF-PA-10001289"/>
    <x v="1"/>
    <x v="10"/>
    <s v="White Computer Printout Paper by Universal"/>
    <n v="116.28"/>
    <n v="3"/>
    <n v="0"/>
    <n v="56.977199999999996"/>
  </r>
  <r>
    <n v="4080"/>
    <s v="CA-2012-165414"/>
    <x v="1"/>
    <x v="379"/>
    <d v="2012-12-24T00:00:00"/>
    <s v="First Class"/>
    <s v="LS-17245"/>
    <s v="Lynn Smith"/>
    <x v="0"/>
    <x v="0"/>
    <x v="108"/>
    <x v="3"/>
    <x v="222"/>
    <x v="0"/>
    <s v="TEC-PH-10002293"/>
    <x v="2"/>
    <x v="7"/>
    <s v="Anker 36W 4-Port USB Wall Charger Travel Power Adapter for iPhone 5s 5c 5"/>
    <n v="47.975999999999999"/>
    <n v="3"/>
    <n v="0.2"/>
    <n v="4.7976000000000028"/>
  </r>
  <r>
    <n v="4081"/>
    <s v="CA-2013-140417"/>
    <x v="0"/>
    <x v="477"/>
    <d v="2013-09-30T00:00:00"/>
    <s v="Standard Class"/>
    <s v="KE-16420"/>
    <s v="Katrina Edelman"/>
    <x v="1"/>
    <x v="0"/>
    <x v="241"/>
    <x v="21"/>
    <x v="299"/>
    <x v="1"/>
    <s v="OFF-PA-10000380"/>
    <x v="1"/>
    <x v="10"/>
    <s v="REDIFORM Incoming/Outgoing Call Register, 11&quot; X 8 1/2&quot;, 100 Messages"/>
    <n v="60.048000000000002"/>
    <n v="9"/>
    <n v="0.2"/>
    <n v="22.518000000000001"/>
  </r>
  <r>
    <n v="4082"/>
    <s v="CA-2013-140417"/>
    <x v="0"/>
    <x v="477"/>
    <d v="2013-09-30T00:00:00"/>
    <s v="Standard Class"/>
    <s v="KE-16420"/>
    <s v="Katrina Edelman"/>
    <x v="1"/>
    <x v="0"/>
    <x v="241"/>
    <x v="21"/>
    <x v="299"/>
    <x v="1"/>
    <s v="OFF-BI-10004828"/>
    <x v="1"/>
    <x v="8"/>
    <s v="GBC Poly Designer Binding Covers"/>
    <n v="5.0220000000000002"/>
    <n v="1"/>
    <n v="0.7"/>
    <n v="-3.5153999999999996"/>
  </r>
  <r>
    <n v="4083"/>
    <s v="US-2014-151316"/>
    <x v="3"/>
    <x v="92"/>
    <d v="2014-07-01T00:00:00"/>
    <s v="Standard Class"/>
    <s v="MC-17635"/>
    <s v="Matthew Clasen"/>
    <x v="1"/>
    <x v="0"/>
    <x v="27"/>
    <x v="10"/>
    <x v="67"/>
    <x v="2"/>
    <s v="OFF-BI-10004632"/>
    <x v="1"/>
    <x v="8"/>
    <s v="Ibico Hi-Tech Manual Binding System"/>
    <n v="182.99399999999997"/>
    <n v="3"/>
    <n v="0.8"/>
    <n v="-320.23950000000013"/>
  </r>
  <r>
    <n v="4084"/>
    <s v="US-2014-151316"/>
    <x v="3"/>
    <x v="92"/>
    <d v="2014-07-01T00:00:00"/>
    <s v="Standard Class"/>
    <s v="MC-17635"/>
    <s v="Matthew Clasen"/>
    <x v="1"/>
    <x v="0"/>
    <x v="27"/>
    <x v="10"/>
    <x v="67"/>
    <x v="2"/>
    <s v="OFF-PA-10000327"/>
    <x v="1"/>
    <x v="10"/>
    <s v="Xerox 1971"/>
    <n v="10.272000000000002"/>
    <n v="3"/>
    <n v="0.2"/>
    <n v="3.2099999999999982"/>
  </r>
  <r>
    <n v="4085"/>
    <s v="CA-2014-163692"/>
    <x v="3"/>
    <x v="210"/>
    <d v="2014-09-10T00:00:00"/>
    <s v="First Class"/>
    <s v="Dp-13240"/>
    <s v="Dean percer"/>
    <x v="2"/>
    <x v="0"/>
    <x v="42"/>
    <x v="16"/>
    <x v="51"/>
    <x v="1"/>
    <s v="OFF-BI-10003291"/>
    <x v="1"/>
    <x v="8"/>
    <s v="Wilson Jones Leather-Like Binders with DublLock Round Rings"/>
    <n v="7.857000000000002"/>
    <n v="3"/>
    <n v="0.7"/>
    <n v="-6.0236999999999998"/>
  </r>
  <r>
    <n v="4086"/>
    <s v="CA-2013-111913"/>
    <x v="0"/>
    <x v="578"/>
    <d v="2013-08-07T00:00:00"/>
    <s v="Second Class"/>
    <s v="LC-16930"/>
    <s v="Linda Cazamias"/>
    <x v="1"/>
    <x v="0"/>
    <x v="301"/>
    <x v="1"/>
    <x v="378"/>
    <x v="1"/>
    <s v="TEC-PH-10002275"/>
    <x v="2"/>
    <x v="7"/>
    <s v="Mitel 5320 IP Phone VoIP phone"/>
    <n v="302.38400000000001"/>
    <n v="2"/>
    <n v="0.2"/>
    <n v="30.238400000000013"/>
  </r>
  <r>
    <n v="4087"/>
    <s v="CA-2013-111913"/>
    <x v="0"/>
    <x v="578"/>
    <d v="2013-08-07T00:00:00"/>
    <s v="Second Class"/>
    <s v="LC-16930"/>
    <s v="Linda Cazamias"/>
    <x v="1"/>
    <x v="0"/>
    <x v="301"/>
    <x v="1"/>
    <x v="378"/>
    <x v="1"/>
    <s v="OFF-BI-10003291"/>
    <x v="1"/>
    <x v="8"/>
    <s v="Wilson Jones Leather-Like Binders with DublLock Round Rings"/>
    <n v="20.952000000000002"/>
    <n v="3"/>
    <n v="0.2"/>
    <n v="7.0712999999999981"/>
  </r>
  <r>
    <n v="4088"/>
    <s v="CA-2013-111913"/>
    <x v="0"/>
    <x v="578"/>
    <d v="2013-08-07T00:00:00"/>
    <s v="Second Class"/>
    <s v="LC-16930"/>
    <s v="Linda Cazamias"/>
    <x v="1"/>
    <x v="0"/>
    <x v="301"/>
    <x v="1"/>
    <x v="378"/>
    <x v="1"/>
    <s v="OFF-BI-10000343"/>
    <x v="1"/>
    <x v="8"/>
    <s v="Pressboard Covers with Storage Hooks, 9 1/2&quot; x 11&quot;, Light Blue"/>
    <n v="11.784000000000001"/>
    <n v="3"/>
    <n v="0.2"/>
    <n v="3.9770999999999996"/>
  </r>
  <r>
    <n v="4089"/>
    <s v="US-2011-156559"/>
    <x v="2"/>
    <x v="710"/>
    <d v="2011-08-26T00:00:00"/>
    <s v="Standard Class"/>
    <s v="LH-16900"/>
    <s v="Lena Hernandez"/>
    <x v="0"/>
    <x v="0"/>
    <x v="186"/>
    <x v="36"/>
    <x v="236"/>
    <x v="0"/>
    <s v="FUR-BO-10000711"/>
    <x v="0"/>
    <x v="0"/>
    <s v="Hon Metal Bookcases, Gray"/>
    <n v="638.82000000000005"/>
    <n v="9"/>
    <n v="0"/>
    <n v="172.48140000000001"/>
  </r>
  <r>
    <n v="4090"/>
    <s v="CA-2013-161473"/>
    <x v="0"/>
    <x v="178"/>
    <d v="2013-04-06T00:00:00"/>
    <s v="Standard Class"/>
    <s v="TB-21175"/>
    <s v="Thomas Boland"/>
    <x v="1"/>
    <x v="0"/>
    <x v="20"/>
    <x v="15"/>
    <x v="45"/>
    <x v="3"/>
    <s v="OFF-LA-10001297"/>
    <x v="1"/>
    <x v="2"/>
    <s v="Avery 473"/>
    <n v="20.7"/>
    <n v="2"/>
    <n v="0"/>
    <n v="9.9359999999999999"/>
  </r>
  <r>
    <n v="4091"/>
    <s v="CA-2013-161473"/>
    <x v="0"/>
    <x v="178"/>
    <d v="2013-04-06T00:00:00"/>
    <s v="Standard Class"/>
    <s v="TB-21175"/>
    <s v="Thomas Boland"/>
    <x v="1"/>
    <x v="0"/>
    <x v="20"/>
    <x v="15"/>
    <x v="45"/>
    <x v="3"/>
    <s v="OFF-SU-10001574"/>
    <x v="1"/>
    <x v="14"/>
    <s v="Acme Value Line Scissors"/>
    <n v="10.95"/>
    <n v="3"/>
    <n v="0"/>
    <n v="3.2849999999999993"/>
  </r>
  <r>
    <n v="4092"/>
    <s v="CA-2013-161473"/>
    <x v="0"/>
    <x v="178"/>
    <d v="2013-04-06T00:00:00"/>
    <s v="Standard Class"/>
    <s v="TB-21175"/>
    <s v="Thomas Boland"/>
    <x v="1"/>
    <x v="0"/>
    <x v="20"/>
    <x v="15"/>
    <x v="45"/>
    <x v="3"/>
    <s v="OFF-BI-10003305"/>
    <x v="1"/>
    <x v="8"/>
    <s v="Avery Hanging File Binders"/>
    <n v="14.352000000000002"/>
    <n v="3"/>
    <n v="0.2"/>
    <n v="4.6643999999999988"/>
  </r>
  <r>
    <n v="4093"/>
    <s v="CA-2014-166576"/>
    <x v="3"/>
    <x v="941"/>
    <d v="2014-05-19T00:00:00"/>
    <s v="First Class"/>
    <s v="JM-15865"/>
    <s v="John Murray"/>
    <x v="0"/>
    <x v="0"/>
    <x v="59"/>
    <x v="24"/>
    <x v="75"/>
    <x v="3"/>
    <s v="OFF-ST-10002574"/>
    <x v="1"/>
    <x v="4"/>
    <s v="SAFCO Commercial Wire Shelving, Black"/>
    <n v="221.024"/>
    <n v="2"/>
    <n v="0.2"/>
    <n v="-55.256"/>
  </r>
  <r>
    <n v="4094"/>
    <s v="CA-2012-102491"/>
    <x v="1"/>
    <x v="252"/>
    <d v="2012-08-28T00:00:00"/>
    <s v="Standard Class"/>
    <s v="KW-16435"/>
    <s v="Katrina Willman"/>
    <x v="0"/>
    <x v="0"/>
    <x v="159"/>
    <x v="0"/>
    <x v="202"/>
    <x v="0"/>
    <s v="TEC-MA-10000864"/>
    <x v="2"/>
    <x v="15"/>
    <s v="Cisco 9971 IP Video Phone Charcoal"/>
    <n v="3080"/>
    <n v="7"/>
    <n v="0"/>
    <n v="1416.7999999999997"/>
  </r>
  <r>
    <n v="4095"/>
    <s v="CA-2012-102491"/>
    <x v="1"/>
    <x v="252"/>
    <d v="2012-08-28T00:00:00"/>
    <s v="Standard Class"/>
    <s v="KW-16435"/>
    <s v="Katrina Willman"/>
    <x v="0"/>
    <x v="0"/>
    <x v="159"/>
    <x v="0"/>
    <x v="202"/>
    <x v="0"/>
    <s v="TEC-AC-10003289"/>
    <x v="2"/>
    <x v="11"/>
    <s v="Anker Ultra-Slim Mini Bluetooth 3.0 Wireless Keyboard"/>
    <n v="79.959999999999994"/>
    <n v="4"/>
    <n v="0"/>
    <n v="18.390799999999999"/>
  </r>
  <r>
    <n v="4096"/>
    <s v="CA-2012-102491"/>
    <x v="1"/>
    <x v="252"/>
    <d v="2012-08-28T00:00:00"/>
    <s v="Standard Class"/>
    <s v="KW-16435"/>
    <s v="Katrina Willman"/>
    <x v="0"/>
    <x v="0"/>
    <x v="159"/>
    <x v="0"/>
    <x v="202"/>
    <x v="0"/>
    <s v="TEC-PH-10001619"/>
    <x v="2"/>
    <x v="7"/>
    <s v="LG G3"/>
    <n v="587.97"/>
    <n v="3"/>
    <n v="0"/>
    <n v="170.51129999999998"/>
  </r>
  <r>
    <n v="4097"/>
    <s v="CA-2011-116904"/>
    <x v="2"/>
    <x v="865"/>
    <d v="2011-09-28T00:00:00"/>
    <s v="Standard Class"/>
    <s v="SC-20095"/>
    <s v="Sanjit Chand"/>
    <x v="0"/>
    <x v="0"/>
    <x v="31"/>
    <x v="11"/>
    <x v="39"/>
    <x v="2"/>
    <s v="OFF-PA-10004888"/>
    <x v="1"/>
    <x v="10"/>
    <s v="Xerox 217"/>
    <n v="32.400000000000006"/>
    <n v="5"/>
    <n v="0"/>
    <n v="15.552000000000001"/>
  </r>
  <r>
    <n v="4098"/>
    <s v="CA-2011-116904"/>
    <x v="2"/>
    <x v="865"/>
    <d v="2011-09-28T00:00:00"/>
    <s v="Standard Class"/>
    <s v="SC-20095"/>
    <s v="Sanjit Chand"/>
    <x v="0"/>
    <x v="0"/>
    <x v="31"/>
    <x v="11"/>
    <x v="39"/>
    <x v="2"/>
    <s v="OFF-ST-10000736"/>
    <x v="1"/>
    <x v="4"/>
    <s v="Carina Double Wide Media Storage Towers in Natural &amp; Black"/>
    <n v="404.90000000000003"/>
    <n v="5"/>
    <n v="0"/>
    <n v="16.195999999999984"/>
  </r>
  <r>
    <n v="4099"/>
    <s v="CA-2011-116904"/>
    <x v="2"/>
    <x v="865"/>
    <d v="2011-09-28T00:00:00"/>
    <s v="Standard Class"/>
    <s v="SC-20095"/>
    <s v="Sanjit Chand"/>
    <x v="0"/>
    <x v="0"/>
    <x v="31"/>
    <x v="11"/>
    <x v="39"/>
    <x v="2"/>
    <s v="OFF-BI-10001120"/>
    <x v="1"/>
    <x v="8"/>
    <s v="Ibico EPK-21 Electric Binding System"/>
    <n v="9449.9500000000007"/>
    <n v="5"/>
    <n v="0"/>
    <n v="4630.4755000000005"/>
  </r>
  <r>
    <n v="4100"/>
    <s v="CA-2011-116904"/>
    <x v="2"/>
    <x v="865"/>
    <d v="2011-09-28T00:00:00"/>
    <s v="Standard Class"/>
    <s v="SC-20095"/>
    <s v="Sanjit Chand"/>
    <x v="0"/>
    <x v="0"/>
    <x v="31"/>
    <x v="11"/>
    <x v="39"/>
    <x v="2"/>
    <s v="OFF-BI-10000301"/>
    <x v="1"/>
    <x v="8"/>
    <s v="GBC Instant Report Kit"/>
    <n v="12.94"/>
    <n v="2"/>
    <n v="0"/>
    <n v="6.47"/>
  </r>
  <r>
    <n v="4101"/>
    <s v="US-2014-102288"/>
    <x v="3"/>
    <x v="249"/>
    <d v="2014-06-24T00:00:00"/>
    <s v="Standard Class"/>
    <s v="ZC-21910"/>
    <s v="Zuschuss Carroll"/>
    <x v="0"/>
    <x v="0"/>
    <x v="12"/>
    <x v="5"/>
    <x v="14"/>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x v="0"/>
    <x v="12"/>
    <x v="5"/>
    <x v="14"/>
    <x v="2"/>
    <s v="OFF-AP-10002906"/>
    <x v="1"/>
    <x v="9"/>
    <s v="Hoover Replacement Belt for Commercial Guardsman Heavy-Duty Upright Vacuum"/>
    <n v="0.44399999999999995"/>
    <n v="1"/>
    <n v="0.8"/>
    <n v="-1.1100000000000003"/>
  </r>
  <r>
    <n v="4103"/>
    <s v="US-2014-102288"/>
    <x v="3"/>
    <x v="249"/>
    <d v="2014-06-24T00:00:00"/>
    <s v="Standard Class"/>
    <s v="ZC-21910"/>
    <s v="Zuschuss Carroll"/>
    <x v="0"/>
    <x v="0"/>
    <x v="12"/>
    <x v="5"/>
    <x v="14"/>
    <x v="2"/>
    <s v="OFF-PA-10000740"/>
    <x v="1"/>
    <x v="10"/>
    <s v="Xerox 1982"/>
    <n v="146.17600000000002"/>
    <n v="8"/>
    <n v="0.2"/>
    <n v="47.50719999999999"/>
  </r>
  <r>
    <n v="4104"/>
    <s v="CA-2014-137456"/>
    <x v="3"/>
    <x v="202"/>
    <d v="2014-12-22T00:00:00"/>
    <s v="Same Day"/>
    <s v="RB-19465"/>
    <s v="Rick Bensley"/>
    <x v="2"/>
    <x v="0"/>
    <x v="9"/>
    <x v="8"/>
    <x v="10"/>
    <x v="2"/>
    <s v="FUR-FU-10001940"/>
    <x v="0"/>
    <x v="5"/>
    <s v="Staples"/>
    <n v="15.92"/>
    <n v="2"/>
    <n v="0"/>
    <n v="7.0048000000000012"/>
  </r>
  <r>
    <n v="4105"/>
    <s v="US-2014-155999"/>
    <x v="3"/>
    <x v="783"/>
    <d v="2014-08-14T00:00:00"/>
    <s v="Standard Class"/>
    <s v="JK-15370"/>
    <s v="Jay Kimmel"/>
    <x v="0"/>
    <x v="0"/>
    <x v="70"/>
    <x v="1"/>
    <x v="188"/>
    <x v="1"/>
    <s v="TEC-PH-10000439"/>
    <x v="2"/>
    <x v="7"/>
    <s v="GE DSL Phone Line Filter"/>
    <n v="159.96000000000004"/>
    <n v="5"/>
    <n v="0.2"/>
    <n v="17.995499999999979"/>
  </r>
  <r>
    <n v="4106"/>
    <s v="US-2014-155999"/>
    <x v="3"/>
    <x v="783"/>
    <d v="2014-08-14T00:00:00"/>
    <s v="Standard Class"/>
    <s v="JK-15370"/>
    <s v="Jay Kimmel"/>
    <x v="0"/>
    <x v="0"/>
    <x v="70"/>
    <x v="1"/>
    <x v="188"/>
    <x v="1"/>
    <s v="OFF-BI-10000404"/>
    <x v="1"/>
    <x v="8"/>
    <s v="Avery Printable Repositionable Plastic Tabs"/>
    <n v="13.76"/>
    <n v="2"/>
    <n v="0.2"/>
    <n v="4.6440000000000001"/>
  </r>
  <r>
    <n v="4107"/>
    <s v="US-2013-148334"/>
    <x v="0"/>
    <x v="250"/>
    <d v="2013-08-27T00:00:00"/>
    <s v="Standard Class"/>
    <s v="DD-13570"/>
    <s v="Dorothy Dickinson"/>
    <x v="0"/>
    <x v="0"/>
    <x v="12"/>
    <x v="5"/>
    <x v="16"/>
    <x v="2"/>
    <s v="OFF-BI-10003676"/>
    <x v="1"/>
    <x v="8"/>
    <s v="GBC Standard Recycled Report Covers, Clear Plastic Sheets"/>
    <n v="4.3119999999999985"/>
    <n v="2"/>
    <n v="0.8"/>
    <n v="-6.8992000000000022"/>
  </r>
  <r>
    <n v="4108"/>
    <s v="CA-2012-105599"/>
    <x v="1"/>
    <x v="67"/>
    <d v="2012-09-07T00:00:00"/>
    <s v="Same Day"/>
    <s v="MC-17275"/>
    <s v="Marc Crier"/>
    <x v="0"/>
    <x v="0"/>
    <x v="20"/>
    <x v="15"/>
    <x v="164"/>
    <x v="3"/>
    <s v="OFF-ST-10002486"/>
    <x v="1"/>
    <x v="4"/>
    <s v="Eldon Shelf Savers Cubes and Bins"/>
    <n v="13.96"/>
    <n v="2"/>
    <n v="0"/>
    <n v="0.27919999999999945"/>
  </r>
  <r>
    <n v="4109"/>
    <s v="CA-2012-105599"/>
    <x v="1"/>
    <x v="67"/>
    <d v="2012-09-07T00:00:00"/>
    <s v="Same Day"/>
    <s v="MC-17275"/>
    <s v="Marc Crier"/>
    <x v="0"/>
    <x v="0"/>
    <x v="20"/>
    <x v="15"/>
    <x v="164"/>
    <x v="3"/>
    <s v="FUR-TA-10003837"/>
    <x v="0"/>
    <x v="3"/>
    <s v="Anderson Hickey Conga Table Tops &amp; Accessories"/>
    <n v="27.414000000000001"/>
    <n v="3"/>
    <n v="0.4"/>
    <n v="-14.163900000000005"/>
  </r>
  <r>
    <n v="4110"/>
    <s v="CA-2012-153717"/>
    <x v="1"/>
    <x v="707"/>
    <d v="2013-01-01T00:00:00"/>
    <s v="Standard Class"/>
    <s v="DL-13495"/>
    <s v="Dionis Lloyd"/>
    <x v="1"/>
    <x v="0"/>
    <x v="66"/>
    <x v="12"/>
    <x v="83"/>
    <x v="2"/>
    <s v="TEC-PH-10002923"/>
    <x v="2"/>
    <x v="7"/>
    <s v="Logitech B530 USB Headset - headset - Full size, Binaural"/>
    <n v="73.98"/>
    <n v="2"/>
    <n v="0"/>
    <n v="19.974600000000002"/>
  </r>
  <r>
    <n v="4111"/>
    <s v="CA-2012-153717"/>
    <x v="1"/>
    <x v="707"/>
    <d v="2013-01-01T00:00:00"/>
    <s v="Standard Class"/>
    <s v="DL-13495"/>
    <s v="Dionis Lloyd"/>
    <x v="1"/>
    <x v="0"/>
    <x v="66"/>
    <x v="12"/>
    <x v="83"/>
    <x v="2"/>
    <s v="FUR-BO-10004360"/>
    <x v="0"/>
    <x v="0"/>
    <s v="Rush Hierlooms Collection Rich Wood Bookcases"/>
    <n v="160.97999999999999"/>
    <n v="1"/>
    <n v="0"/>
    <n v="20.927400000000006"/>
  </r>
  <r>
    <n v="4112"/>
    <s v="CA-2012-153717"/>
    <x v="1"/>
    <x v="707"/>
    <d v="2013-01-01T00:00:00"/>
    <s v="Standard Class"/>
    <s v="DL-13495"/>
    <s v="Dionis Lloyd"/>
    <x v="1"/>
    <x v="0"/>
    <x v="66"/>
    <x v="12"/>
    <x v="83"/>
    <x v="2"/>
    <s v="OFF-PA-10002160"/>
    <x v="1"/>
    <x v="10"/>
    <s v="Xerox 1978"/>
    <n v="17.34"/>
    <n v="3"/>
    <n v="0"/>
    <n v="8.4966000000000008"/>
  </r>
  <r>
    <n v="4113"/>
    <s v="CA-2012-153717"/>
    <x v="1"/>
    <x v="707"/>
    <d v="2013-01-01T00:00:00"/>
    <s v="Standard Class"/>
    <s v="DL-13495"/>
    <s v="Dionis Lloyd"/>
    <x v="1"/>
    <x v="0"/>
    <x v="66"/>
    <x v="12"/>
    <x v="83"/>
    <x v="2"/>
    <s v="OFF-AR-10002375"/>
    <x v="1"/>
    <x v="6"/>
    <s v="Newell 351"/>
    <n v="3.28"/>
    <n v="1"/>
    <n v="0"/>
    <n v="0.9511999999999996"/>
  </r>
  <r>
    <n v="4114"/>
    <s v="CA-2012-116687"/>
    <x v="1"/>
    <x v="942"/>
    <d v="2012-05-07T00:00:00"/>
    <s v="Standard Class"/>
    <s v="NC-18625"/>
    <s v="Noah Childs"/>
    <x v="1"/>
    <x v="0"/>
    <x v="12"/>
    <x v="5"/>
    <x v="14"/>
    <x v="2"/>
    <s v="OFF-LA-10000443"/>
    <x v="1"/>
    <x v="2"/>
    <s v="Avery 501"/>
    <n v="8.8559999999999999"/>
    <n v="3"/>
    <n v="0.2"/>
    <n v="2.9888999999999997"/>
  </r>
  <r>
    <n v="4115"/>
    <s v="CA-2012-116687"/>
    <x v="1"/>
    <x v="942"/>
    <d v="2012-05-07T00:00:00"/>
    <s v="Standard Class"/>
    <s v="NC-18625"/>
    <s v="Noah Childs"/>
    <x v="1"/>
    <x v="0"/>
    <x v="12"/>
    <x v="5"/>
    <x v="14"/>
    <x v="2"/>
    <s v="TEC-PH-10001750"/>
    <x v="2"/>
    <x v="7"/>
    <s v="Samsung Rugby III"/>
    <n v="158.376"/>
    <n v="3"/>
    <n v="0.2"/>
    <n v="13.857900000000008"/>
  </r>
  <r>
    <n v="4116"/>
    <s v="CA-2013-163573"/>
    <x v="0"/>
    <x v="390"/>
    <d v="2013-11-28T00:00:00"/>
    <s v="First Class"/>
    <s v="AC-10450"/>
    <s v="Amy Cox"/>
    <x v="0"/>
    <x v="0"/>
    <x v="4"/>
    <x v="4"/>
    <x v="59"/>
    <x v="1"/>
    <s v="OFF-BI-10004632"/>
    <x v="1"/>
    <x v="8"/>
    <s v="Ibico Hi-Tech Manual Binding System"/>
    <n v="1219.96"/>
    <n v="5"/>
    <n v="0.2"/>
    <n v="381.23749999999995"/>
  </r>
  <r>
    <n v="4117"/>
    <s v="CA-2012-153416"/>
    <x v="1"/>
    <x v="27"/>
    <d v="2012-11-29T00:00:00"/>
    <s v="Standard Class"/>
    <s v="TS-21340"/>
    <s v="Toby Swindell"/>
    <x v="0"/>
    <x v="0"/>
    <x v="1"/>
    <x v="1"/>
    <x v="1"/>
    <x v="1"/>
    <s v="OFF-BI-10002813"/>
    <x v="1"/>
    <x v="8"/>
    <s v="Avery Reinforcements for Hole-Punch Pages"/>
    <n v="3.1680000000000001"/>
    <n v="2"/>
    <n v="0.2"/>
    <n v="0.99"/>
  </r>
  <r>
    <n v="4118"/>
    <s v="CA-2012-153416"/>
    <x v="1"/>
    <x v="27"/>
    <d v="2012-11-29T00:00:00"/>
    <s v="Standard Class"/>
    <s v="TS-21340"/>
    <s v="Toby Swindell"/>
    <x v="0"/>
    <x v="0"/>
    <x v="1"/>
    <x v="1"/>
    <x v="1"/>
    <x v="1"/>
    <s v="OFF-PA-10002005"/>
    <x v="1"/>
    <x v="10"/>
    <s v="Xerox 225"/>
    <n v="19.440000000000001"/>
    <n v="3"/>
    <n v="0"/>
    <n v="9.3312000000000008"/>
  </r>
  <r>
    <n v="4119"/>
    <s v="CA-2012-153416"/>
    <x v="1"/>
    <x v="27"/>
    <d v="2012-11-29T00:00:00"/>
    <s v="Standard Class"/>
    <s v="TS-21340"/>
    <s v="Toby Swindell"/>
    <x v="0"/>
    <x v="0"/>
    <x v="1"/>
    <x v="1"/>
    <x v="1"/>
    <x v="1"/>
    <s v="OFF-ST-10000060"/>
    <x v="1"/>
    <x v="4"/>
    <s v="Fellowes Bankers Box Staxonsteel Drawer File/Stacking System"/>
    <n v="454.86"/>
    <n v="7"/>
    <n v="0"/>
    <n v="54.583200000000019"/>
  </r>
  <r>
    <n v="4120"/>
    <s v="CA-2012-153416"/>
    <x v="1"/>
    <x v="27"/>
    <d v="2012-11-29T00:00:00"/>
    <s v="Standard Class"/>
    <s v="TS-21340"/>
    <s v="Toby Swindell"/>
    <x v="0"/>
    <x v="0"/>
    <x v="1"/>
    <x v="1"/>
    <x v="1"/>
    <x v="1"/>
    <s v="OFF-BI-10002706"/>
    <x v="1"/>
    <x v="8"/>
    <s v="Avery Premier Heavy-Duty Binder with Round Locking Rings"/>
    <n v="91.391999999999996"/>
    <n v="8"/>
    <n v="0.2"/>
    <n v="29.702399999999997"/>
  </r>
  <r>
    <n v="4121"/>
    <s v="CA-2014-117394"/>
    <x v="3"/>
    <x v="507"/>
    <d v="2014-09-11T00:00:00"/>
    <s v="Standard Class"/>
    <s v="MM-17920"/>
    <s v="Michael Moore"/>
    <x v="0"/>
    <x v="0"/>
    <x v="10"/>
    <x v="9"/>
    <x v="74"/>
    <x v="3"/>
    <s v="TEC-AC-10000199"/>
    <x v="2"/>
    <x v="11"/>
    <s v="Kingston Digital DataTraveler 8GB USB 2.0"/>
    <n v="19.040000000000003"/>
    <n v="4"/>
    <n v="0.2"/>
    <n v="-1.4279999999999999"/>
  </r>
  <r>
    <n v="4122"/>
    <s v="CA-2014-133823"/>
    <x v="3"/>
    <x v="943"/>
    <d v="2014-05-13T00:00:00"/>
    <s v="Same Day"/>
    <s v="LP-17080"/>
    <s v="Liz Pelletier"/>
    <x v="0"/>
    <x v="0"/>
    <x v="4"/>
    <x v="4"/>
    <x v="5"/>
    <x v="1"/>
    <s v="OFF-PA-10002870"/>
    <x v="1"/>
    <x v="10"/>
    <s v="Ampad Phone Message Book, Recycled, 400 Message Capacity, 5 ¾” x 11”"/>
    <n v="37.44"/>
    <n v="6"/>
    <n v="0"/>
    <n v="16.847999999999999"/>
  </r>
  <r>
    <n v="4123"/>
    <s v="CA-2014-133823"/>
    <x v="3"/>
    <x v="943"/>
    <d v="2014-05-13T00:00:00"/>
    <s v="Same Day"/>
    <s v="LP-17080"/>
    <s v="Liz Pelletier"/>
    <x v="0"/>
    <x v="0"/>
    <x v="4"/>
    <x v="4"/>
    <x v="5"/>
    <x v="1"/>
    <s v="OFF-LA-10004545"/>
    <x v="1"/>
    <x v="2"/>
    <s v="Avery 50"/>
    <n v="37.589999999999996"/>
    <n v="3"/>
    <n v="0"/>
    <n v="17.667299999999997"/>
  </r>
  <r>
    <n v="4124"/>
    <s v="CA-2014-133823"/>
    <x v="3"/>
    <x v="943"/>
    <d v="2014-05-13T00:00:00"/>
    <s v="Same Day"/>
    <s v="LP-17080"/>
    <s v="Liz Pelletier"/>
    <x v="0"/>
    <x v="0"/>
    <x v="4"/>
    <x v="4"/>
    <x v="5"/>
    <x v="1"/>
    <s v="OFF-BI-10000962"/>
    <x v="1"/>
    <x v="8"/>
    <s v="Acco Flexible ACCOHIDE Square Ring Data Binder, Dark Blue, 11 1/2&quot; X 14&quot; 7/8&quot;"/>
    <n v="26.032"/>
    <n v="2"/>
    <n v="0.2"/>
    <n v="9.4365999999999985"/>
  </r>
  <r>
    <n v="4125"/>
    <s v="CA-2011-127523"/>
    <x v="2"/>
    <x v="218"/>
    <d v="2011-05-18T00:00:00"/>
    <s v="Standard Class"/>
    <s v="BG-11695"/>
    <s v="Brooke Gillingham"/>
    <x v="1"/>
    <x v="0"/>
    <x v="232"/>
    <x v="15"/>
    <x v="289"/>
    <x v="3"/>
    <s v="OFF-AP-10004249"/>
    <x v="1"/>
    <x v="9"/>
    <s v="Staples"/>
    <n v="35.910000000000004"/>
    <n v="3"/>
    <n v="0"/>
    <n v="9.6956999999999987"/>
  </r>
  <r>
    <n v="4126"/>
    <s v="CA-2014-123239"/>
    <x v="3"/>
    <x v="944"/>
    <d v="2014-08-01T00:00:00"/>
    <s v="Second Class"/>
    <s v="MG-18145"/>
    <s v="Mike Gockenbach"/>
    <x v="0"/>
    <x v="0"/>
    <x v="108"/>
    <x v="2"/>
    <x v="133"/>
    <x v="0"/>
    <s v="FUR-FU-10001602"/>
    <x v="0"/>
    <x v="5"/>
    <s v="Eldon Delta Triangular Chair Mat, 52&quot; x 58&quot;, Clear"/>
    <n v="91.032000000000011"/>
    <n v="3"/>
    <n v="0.2"/>
    <n v="-2.2758000000000109"/>
  </r>
  <r>
    <n v="4127"/>
    <s v="CA-2014-156769"/>
    <x v="3"/>
    <x v="636"/>
    <d v="2014-05-10T00:00:00"/>
    <s v="First Class"/>
    <s v="GZ-14470"/>
    <s v="Gary Zandusky"/>
    <x v="0"/>
    <x v="0"/>
    <x v="81"/>
    <x v="17"/>
    <x v="101"/>
    <x v="0"/>
    <s v="OFF-AR-10003179"/>
    <x v="1"/>
    <x v="6"/>
    <s v="Dixon Ticonderoga Core-Lock Colored Pencils"/>
    <n v="54.66"/>
    <n v="6"/>
    <n v="0"/>
    <n v="18.037799999999997"/>
  </r>
  <r>
    <n v="4128"/>
    <s v="CA-2011-127299"/>
    <x v="2"/>
    <x v="111"/>
    <d v="2011-09-24T00:00:00"/>
    <s v="Standard Class"/>
    <s v="JL-15835"/>
    <s v="John Lee"/>
    <x v="0"/>
    <x v="0"/>
    <x v="35"/>
    <x v="3"/>
    <x v="43"/>
    <x v="0"/>
    <s v="OFF-ST-10003722"/>
    <x v="1"/>
    <x v="4"/>
    <s v="Project Tote Personal File"/>
    <n v="67.343999999999994"/>
    <n v="6"/>
    <n v="0.2"/>
    <n v="7.5761999999999894"/>
  </r>
  <r>
    <n v="4129"/>
    <s v="CA-2011-127299"/>
    <x v="2"/>
    <x v="111"/>
    <d v="2011-09-24T00:00:00"/>
    <s v="Standard Class"/>
    <s v="JL-15835"/>
    <s v="John Lee"/>
    <x v="0"/>
    <x v="0"/>
    <x v="35"/>
    <x v="3"/>
    <x v="43"/>
    <x v="0"/>
    <s v="TEC-MA-10001127"/>
    <x v="2"/>
    <x v="15"/>
    <s v="HP Designjet T520 Inkjet Large Format Printer - 24&quot; Color"/>
    <n v="2624.9850000000001"/>
    <n v="3"/>
    <n v="0.5"/>
    <n v="-944.99460000000045"/>
  </r>
  <r>
    <n v="4130"/>
    <s v="CA-2012-121272"/>
    <x v="1"/>
    <x v="368"/>
    <d v="2012-04-04T00:00:00"/>
    <s v="Standard Class"/>
    <s v="DO-13435"/>
    <s v="Denny Ordway"/>
    <x v="0"/>
    <x v="0"/>
    <x v="4"/>
    <x v="4"/>
    <x v="5"/>
    <x v="1"/>
    <s v="OFF-AP-10001947"/>
    <x v="1"/>
    <x v="9"/>
    <s v="Acco 6 Outlet Guardian Premium Plus Surge Suppressor"/>
    <n v="73.28"/>
    <n v="4"/>
    <n v="0"/>
    <n v="21.251199999999997"/>
  </r>
  <r>
    <n v="4131"/>
    <s v="CA-2011-115336"/>
    <x v="2"/>
    <x v="728"/>
    <d v="2011-11-25T00:00:00"/>
    <s v="Standard Class"/>
    <s v="AB-10600"/>
    <s v="Ann Blume"/>
    <x v="1"/>
    <x v="0"/>
    <x v="22"/>
    <x v="10"/>
    <x v="36"/>
    <x v="2"/>
    <s v="OFF-BI-10001107"/>
    <x v="1"/>
    <x v="8"/>
    <s v="GBC White Gloss Covers, Plain Front"/>
    <n v="14.479999999999997"/>
    <n v="5"/>
    <n v="0.8"/>
    <n v="-23.89200000000001"/>
  </r>
  <r>
    <n v="4132"/>
    <s v="CA-2012-111703"/>
    <x v="1"/>
    <x v="740"/>
    <d v="2012-07-09T00:00:00"/>
    <s v="Standard Class"/>
    <s v="KB-16315"/>
    <s v="Karl Braun"/>
    <x v="0"/>
    <x v="0"/>
    <x v="389"/>
    <x v="2"/>
    <x v="474"/>
    <x v="0"/>
    <s v="OFF-PA-10000349"/>
    <x v="1"/>
    <x v="10"/>
    <s v="Staples"/>
    <n v="11.952000000000002"/>
    <n v="3"/>
    <n v="0.2"/>
    <n v="4.0338000000000003"/>
  </r>
  <r>
    <n v="4133"/>
    <s v="CA-2012-111703"/>
    <x v="1"/>
    <x v="740"/>
    <d v="2012-07-09T00:00:00"/>
    <s v="Standard Class"/>
    <s v="KB-16315"/>
    <s v="Karl Braun"/>
    <x v="0"/>
    <x v="0"/>
    <x v="389"/>
    <x v="2"/>
    <x v="474"/>
    <x v="0"/>
    <s v="OFF-PA-10003349"/>
    <x v="1"/>
    <x v="10"/>
    <s v="Xerox 1957"/>
    <n v="15.552000000000003"/>
    <n v="3"/>
    <n v="0.2"/>
    <n v="5.6375999999999999"/>
  </r>
  <r>
    <n v="4134"/>
    <s v="CA-2011-128839"/>
    <x v="2"/>
    <x v="78"/>
    <d v="2011-09-13T00:00:00"/>
    <s v="Standard Class"/>
    <s v="TT-21070"/>
    <s v="Ted Trevino"/>
    <x v="0"/>
    <x v="0"/>
    <x v="269"/>
    <x v="17"/>
    <x v="336"/>
    <x v="0"/>
    <s v="OFF-FA-10002280"/>
    <x v="1"/>
    <x v="13"/>
    <s v="Advantus Plastic Paper Clips"/>
    <n v="45"/>
    <n v="9"/>
    <n v="0"/>
    <n v="21.599999999999998"/>
  </r>
  <r>
    <n v="4135"/>
    <s v="CA-2011-128839"/>
    <x v="2"/>
    <x v="78"/>
    <d v="2011-09-13T00:00:00"/>
    <s v="Standard Class"/>
    <s v="TT-21070"/>
    <s v="Ted Trevino"/>
    <x v="0"/>
    <x v="0"/>
    <x v="269"/>
    <x v="17"/>
    <x v="336"/>
    <x v="0"/>
    <s v="TEC-MA-10000029"/>
    <x v="2"/>
    <x v="15"/>
    <s v="Epson WorkForce WF-2530 All-in-One Printer, Copier Scanner"/>
    <n v="209.96999999999997"/>
    <n v="3"/>
    <n v="0"/>
    <n v="90.287100000000009"/>
  </r>
  <r>
    <n v="4136"/>
    <s v="CA-2014-105914"/>
    <x v="3"/>
    <x v="280"/>
    <d v="2014-10-09T00:00:00"/>
    <s v="Standard Class"/>
    <s v="PV-18985"/>
    <s v="Paul Van Hugh"/>
    <x v="2"/>
    <x v="0"/>
    <x v="1"/>
    <x v="1"/>
    <x v="1"/>
    <x v="1"/>
    <s v="OFF-BI-10002854"/>
    <x v="1"/>
    <x v="8"/>
    <s v="Performers Binder/Pad Holder, Black"/>
    <n v="112.12000000000002"/>
    <n v="5"/>
    <n v="0.2"/>
    <n v="42.045000000000002"/>
  </r>
  <r>
    <n v="4137"/>
    <s v="CA-2014-105914"/>
    <x v="3"/>
    <x v="280"/>
    <d v="2014-10-09T00:00:00"/>
    <s v="Standard Class"/>
    <s v="PV-18985"/>
    <s v="Paul Van Hugh"/>
    <x v="2"/>
    <x v="0"/>
    <x v="1"/>
    <x v="1"/>
    <x v="1"/>
    <x v="1"/>
    <s v="OFF-ST-10003716"/>
    <x v="1"/>
    <x v="4"/>
    <s v="Tennsco Double-Tier Lockers"/>
    <n v="1575.14"/>
    <n v="7"/>
    <n v="0"/>
    <n v="204.76820000000001"/>
  </r>
  <r>
    <n v="4138"/>
    <s v="CA-2014-110926"/>
    <x v="3"/>
    <x v="123"/>
    <d v="2014-11-24T00:00:00"/>
    <s v="Standard Class"/>
    <s v="DD-13570"/>
    <s v="Dorothy Dickinson"/>
    <x v="0"/>
    <x v="0"/>
    <x v="166"/>
    <x v="17"/>
    <x v="212"/>
    <x v="0"/>
    <s v="OFF-FA-10000624"/>
    <x v="1"/>
    <x v="13"/>
    <s v="OIC Binder Clips"/>
    <n v="25.060000000000002"/>
    <n v="7"/>
    <n v="0"/>
    <n v="12.530000000000001"/>
  </r>
  <r>
    <n v="4139"/>
    <s v="CA-2013-117226"/>
    <x v="0"/>
    <x v="945"/>
    <d v="2014-01-02T00:00:00"/>
    <s v="First Class"/>
    <s v="KD-16495"/>
    <s v="Keith Dawkins"/>
    <x v="1"/>
    <x v="0"/>
    <x v="390"/>
    <x v="5"/>
    <x v="475"/>
    <x v="2"/>
    <s v="OFF-BI-10004654"/>
    <x v="1"/>
    <x v="8"/>
    <s v="Avery Binding System Hidden Tab Executive Style Index Sets"/>
    <n v="6.9239999999999977"/>
    <n v="6"/>
    <n v="0.8"/>
    <n v="-10.385999999999999"/>
  </r>
  <r>
    <n v="4140"/>
    <s v="CA-2014-127313"/>
    <x v="3"/>
    <x v="96"/>
    <d v="2014-12-05T00:00:00"/>
    <s v="First Class"/>
    <s v="RA-19285"/>
    <s v="Ralph Arnett"/>
    <x v="0"/>
    <x v="0"/>
    <x v="10"/>
    <x v="9"/>
    <x v="74"/>
    <x v="3"/>
    <s v="OFF-ST-10001228"/>
    <x v="1"/>
    <x v="4"/>
    <s v="Personal File Boxes with Fold-Down Carry Handle"/>
    <n v="37.392000000000003"/>
    <n v="3"/>
    <n v="0.2"/>
    <n v="2.336999999999998"/>
  </r>
  <r>
    <n v="4141"/>
    <s v="CA-2014-127313"/>
    <x v="3"/>
    <x v="96"/>
    <d v="2014-12-05T00:00:00"/>
    <s v="First Class"/>
    <s v="RA-19285"/>
    <s v="Ralph Arnett"/>
    <x v="0"/>
    <x v="0"/>
    <x v="10"/>
    <x v="9"/>
    <x v="74"/>
    <x v="3"/>
    <s v="FUR-FU-10003798"/>
    <x v="0"/>
    <x v="5"/>
    <s v="Ultra Door Kickplate, 8&quot;H x 34&quot;W"/>
    <n v="79.12"/>
    <n v="5"/>
    <n v="0.2"/>
    <n v="13.845999999999997"/>
  </r>
  <r>
    <n v="4142"/>
    <s v="CA-2013-136287"/>
    <x v="0"/>
    <x v="900"/>
    <d v="2013-06-18T00:00:00"/>
    <s v="Standard Class"/>
    <s v="SS-20590"/>
    <s v="Sonia Sunley"/>
    <x v="0"/>
    <x v="0"/>
    <x v="391"/>
    <x v="41"/>
    <x v="476"/>
    <x v="2"/>
    <s v="OFF-LA-10003148"/>
    <x v="1"/>
    <x v="2"/>
    <s v="Avery 51"/>
    <n v="18.899999999999999"/>
    <n v="3"/>
    <n v="0"/>
    <n v="8.6939999999999991"/>
  </r>
  <r>
    <n v="4143"/>
    <s v="US-2011-107699"/>
    <x v="2"/>
    <x v="946"/>
    <d v="2011-05-23T00:00:00"/>
    <s v="Standard Class"/>
    <s v="JH-15820"/>
    <s v="John Huston"/>
    <x v="0"/>
    <x v="0"/>
    <x v="297"/>
    <x v="12"/>
    <x v="373"/>
    <x v="2"/>
    <s v="OFF-BI-10001249"/>
    <x v="1"/>
    <x v="8"/>
    <s v="Avery Heavy-Duty EZD View Binder with Locking Rings"/>
    <n v="57.42"/>
    <n v="9"/>
    <n v="0"/>
    <n v="26.413199999999996"/>
  </r>
  <r>
    <n v="4144"/>
    <s v="CA-2014-112725"/>
    <x v="3"/>
    <x v="289"/>
    <d v="2014-02-07T00:00:00"/>
    <s v="Standard Class"/>
    <s v="EH-14125"/>
    <s v="Eugene Hildebrand"/>
    <x v="2"/>
    <x v="0"/>
    <x v="8"/>
    <x v="1"/>
    <x v="94"/>
    <x v="1"/>
    <s v="OFF-AR-10003759"/>
    <x v="1"/>
    <x v="6"/>
    <s v="Crayola Anti Dust Chalk, 12/Pack"/>
    <n v="12.74"/>
    <n v="7"/>
    <n v="0"/>
    <n v="5.7329999999999997"/>
  </r>
  <r>
    <n v="4145"/>
    <s v="CA-2014-112725"/>
    <x v="3"/>
    <x v="289"/>
    <d v="2014-02-07T00:00:00"/>
    <s v="Standard Class"/>
    <s v="EH-14125"/>
    <s v="Eugene Hildebrand"/>
    <x v="2"/>
    <x v="0"/>
    <x v="8"/>
    <x v="1"/>
    <x v="94"/>
    <x v="1"/>
    <s v="OFF-AR-10001227"/>
    <x v="1"/>
    <x v="6"/>
    <s v="Newell 338"/>
    <n v="8.82"/>
    <n v="3"/>
    <n v="0"/>
    <n v="2.3814000000000002"/>
  </r>
  <r>
    <n v="4146"/>
    <s v="CA-2014-112725"/>
    <x v="3"/>
    <x v="289"/>
    <d v="2014-02-07T00:00:00"/>
    <s v="Standard Class"/>
    <s v="EH-14125"/>
    <s v="Eugene Hildebrand"/>
    <x v="2"/>
    <x v="0"/>
    <x v="8"/>
    <x v="1"/>
    <x v="94"/>
    <x v="1"/>
    <s v="FUR-CH-10000863"/>
    <x v="0"/>
    <x v="1"/>
    <s v="Novimex Swivel Fabric Task Chair"/>
    <n v="120.78399999999999"/>
    <n v="1"/>
    <n v="0.2"/>
    <n v="-13.588200000000001"/>
  </r>
  <r>
    <n v="4147"/>
    <s v="CA-2012-136196"/>
    <x v="1"/>
    <x v="109"/>
    <d v="2012-12-04T00:00:00"/>
    <s v="Standard Class"/>
    <s v="TP-21415"/>
    <s v="Tom Prescott"/>
    <x v="0"/>
    <x v="0"/>
    <x v="210"/>
    <x v="15"/>
    <x v="264"/>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x v="0"/>
    <x v="89"/>
    <x v="5"/>
    <x v="110"/>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x v="0"/>
    <x v="89"/>
    <x v="5"/>
    <x v="110"/>
    <x v="2"/>
    <s v="OFF-ST-10004507"/>
    <x v="1"/>
    <x v="4"/>
    <s v="Advantus Rolling Storage Box"/>
    <n v="13.719999999999999"/>
    <n v="1"/>
    <n v="0.2"/>
    <n v="1.2004999999999999"/>
  </r>
  <r>
    <n v="4150"/>
    <s v="CA-2014-106068"/>
    <x v="3"/>
    <x v="436"/>
    <d v="2014-10-29T00:00:00"/>
    <s v="Standard Class"/>
    <s v="RB-19330"/>
    <s v="Randy Bradley"/>
    <x v="0"/>
    <x v="0"/>
    <x v="89"/>
    <x v="5"/>
    <x v="110"/>
    <x v="2"/>
    <s v="TEC-AC-10002942"/>
    <x v="2"/>
    <x v="11"/>
    <s v="WD My Passport Ultra 1TB Portable External Hard Drive"/>
    <n v="55.2"/>
    <n v="1"/>
    <n v="0.2"/>
    <n v="-2.0700000000000038"/>
  </r>
  <r>
    <n v="4151"/>
    <s v="CA-2014-106068"/>
    <x v="3"/>
    <x v="436"/>
    <d v="2014-10-29T00:00:00"/>
    <s v="Standard Class"/>
    <s v="RB-19330"/>
    <s v="Randy Bradley"/>
    <x v="0"/>
    <x v="0"/>
    <x v="89"/>
    <x v="5"/>
    <x v="110"/>
    <x v="2"/>
    <s v="OFF-ST-10002344"/>
    <x v="1"/>
    <x v="4"/>
    <s v="Carina 42&quot;Hx23 3/4&quot;W Media Storage Unit"/>
    <n v="259.13600000000002"/>
    <n v="4"/>
    <n v="0.2"/>
    <n v="-58.305599999999984"/>
  </r>
  <r>
    <n v="4152"/>
    <s v="CA-2014-100160"/>
    <x v="3"/>
    <x v="210"/>
    <d v="2014-09-12T00:00:00"/>
    <s v="Standard Class"/>
    <s v="CB-12025"/>
    <s v="Cassandra Brandow"/>
    <x v="0"/>
    <x v="0"/>
    <x v="10"/>
    <x v="9"/>
    <x v="63"/>
    <x v="3"/>
    <s v="OFF-LA-10002475"/>
    <x v="1"/>
    <x v="2"/>
    <s v="Avery 519"/>
    <n v="29.24"/>
    <n v="5"/>
    <n v="0.2"/>
    <n v="9.8685000000000009"/>
  </r>
  <r>
    <n v="4153"/>
    <s v="CA-2014-100160"/>
    <x v="3"/>
    <x v="210"/>
    <d v="2014-09-12T00:00:00"/>
    <s v="Standard Class"/>
    <s v="CB-12025"/>
    <s v="Cassandra Brandow"/>
    <x v="0"/>
    <x v="0"/>
    <x v="10"/>
    <x v="9"/>
    <x v="63"/>
    <x v="3"/>
    <s v="OFF-PA-10003072"/>
    <x v="1"/>
    <x v="10"/>
    <s v="Eureka Recycled Copy Paper 8 1/2&quot; x 11&quot;, Ream"/>
    <n v="15.552000000000003"/>
    <n v="3"/>
    <n v="0.2"/>
    <n v="5.4432"/>
  </r>
  <r>
    <n v="4154"/>
    <s v="CA-2014-100160"/>
    <x v="3"/>
    <x v="210"/>
    <d v="2014-09-12T00:00:00"/>
    <s v="Standard Class"/>
    <s v="CB-12025"/>
    <s v="Cassandra Brandow"/>
    <x v="0"/>
    <x v="0"/>
    <x v="10"/>
    <x v="9"/>
    <x v="63"/>
    <x v="3"/>
    <s v="OFF-EN-10001509"/>
    <x v="1"/>
    <x v="12"/>
    <s v="Poly String Tie Envelopes"/>
    <n v="4.8960000000000008"/>
    <n v="3"/>
    <n v="0.2"/>
    <n v="1.6523999999999992"/>
  </r>
  <r>
    <n v="4155"/>
    <s v="CA-2013-139689"/>
    <x v="0"/>
    <x v="723"/>
    <d v="2014-01-04T00:00:00"/>
    <s v="Standard Class"/>
    <s v="MP-17965"/>
    <s v="Michael Paige"/>
    <x v="1"/>
    <x v="0"/>
    <x v="39"/>
    <x v="18"/>
    <x v="48"/>
    <x v="0"/>
    <s v="OFF-BI-10004781"/>
    <x v="1"/>
    <x v="8"/>
    <s v="GBC Wire Binding Strips"/>
    <n v="38.088000000000001"/>
    <n v="4"/>
    <n v="0.7"/>
    <n v="-27.93119999999999"/>
  </r>
  <r>
    <n v="4156"/>
    <s v="CA-2013-139689"/>
    <x v="0"/>
    <x v="723"/>
    <d v="2014-01-04T00:00:00"/>
    <s v="Standard Class"/>
    <s v="MP-17965"/>
    <s v="Michael Paige"/>
    <x v="1"/>
    <x v="0"/>
    <x v="39"/>
    <x v="18"/>
    <x v="48"/>
    <x v="0"/>
    <s v="OFF-BI-10000145"/>
    <x v="1"/>
    <x v="8"/>
    <s v="Zipper Ring Binder Pockets"/>
    <n v="2.8080000000000007"/>
    <n v="3"/>
    <n v="0.7"/>
    <n v="-1.9656000000000002"/>
  </r>
  <r>
    <n v="4157"/>
    <s v="CA-2012-101091"/>
    <x v="1"/>
    <x v="901"/>
    <d v="2012-12-09T00:00:00"/>
    <s v="Second Class"/>
    <s v="SW-20245"/>
    <s v="Scot Wooten"/>
    <x v="0"/>
    <x v="0"/>
    <x v="10"/>
    <x v="9"/>
    <x v="11"/>
    <x v="3"/>
    <s v="TEC-AC-10003280"/>
    <x v="2"/>
    <x v="11"/>
    <s v="Belkin F8E887 USB Wired Ergonomic Keyboard"/>
    <n v="47.984000000000002"/>
    <n v="2"/>
    <n v="0.2"/>
    <n v="0.59979999999999656"/>
  </r>
  <r>
    <n v="4158"/>
    <s v="CA-2012-101091"/>
    <x v="1"/>
    <x v="901"/>
    <d v="2012-12-09T00:00:00"/>
    <s v="Second Class"/>
    <s v="SW-20245"/>
    <s v="Scot Wooten"/>
    <x v="0"/>
    <x v="0"/>
    <x v="10"/>
    <x v="9"/>
    <x v="11"/>
    <x v="3"/>
    <s v="OFF-BI-10001107"/>
    <x v="1"/>
    <x v="8"/>
    <s v="GBC White Gloss Covers, Plain Front"/>
    <n v="26.064000000000007"/>
    <n v="6"/>
    <n v="0.7"/>
    <n v="-19.982399999999991"/>
  </r>
  <r>
    <n v="4159"/>
    <s v="CA-2011-126907"/>
    <x v="2"/>
    <x v="301"/>
    <d v="2011-11-08T00:00:00"/>
    <s v="Standard Class"/>
    <s v="SM-20950"/>
    <s v="Suzanne McNair"/>
    <x v="1"/>
    <x v="0"/>
    <x v="22"/>
    <x v="10"/>
    <x v="26"/>
    <x v="2"/>
    <s v="OFF-PA-10000533"/>
    <x v="1"/>
    <x v="10"/>
    <s v="Southworth Parchment Paper &amp; Envelopes"/>
    <n v="15.696000000000002"/>
    <n v="3"/>
    <n v="0.2"/>
    <n v="5.1011999999999995"/>
  </r>
  <r>
    <n v="4160"/>
    <s v="US-2013-164588"/>
    <x v="0"/>
    <x v="947"/>
    <d v="2013-04-24T00:00:00"/>
    <s v="Standard Class"/>
    <s v="AP-10915"/>
    <s v="Arthur Prichep"/>
    <x v="0"/>
    <x v="0"/>
    <x v="38"/>
    <x v="32"/>
    <x v="112"/>
    <x v="0"/>
    <s v="OFF-AR-10003056"/>
    <x v="1"/>
    <x v="6"/>
    <s v="Newell 341"/>
    <n v="12.84"/>
    <n v="3"/>
    <n v="0"/>
    <n v="3.7235999999999989"/>
  </r>
  <r>
    <n v="4161"/>
    <s v="CA-2014-115546"/>
    <x v="3"/>
    <x v="304"/>
    <d v="2014-05-19T00:00:00"/>
    <s v="Standard Class"/>
    <s v="AH-10465"/>
    <s v="Amy Hunt"/>
    <x v="0"/>
    <x v="0"/>
    <x v="20"/>
    <x v="15"/>
    <x v="45"/>
    <x v="3"/>
    <s v="TEC-PH-10002834"/>
    <x v="2"/>
    <x v="7"/>
    <s v="Google Nexus 5"/>
    <n v="539.97"/>
    <n v="3"/>
    <n v="0"/>
    <n v="134.99250000000001"/>
  </r>
  <r>
    <n v="4162"/>
    <s v="CA-2014-115546"/>
    <x v="3"/>
    <x v="304"/>
    <d v="2014-05-19T00:00:00"/>
    <s v="Standard Class"/>
    <s v="AH-10465"/>
    <s v="Amy Hunt"/>
    <x v="0"/>
    <x v="0"/>
    <x v="20"/>
    <x v="15"/>
    <x v="45"/>
    <x v="3"/>
    <s v="OFF-ST-10002214"/>
    <x v="1"/>
    <x v="4"/>
    <s v="X-Rack File for Hanging Folders"/>
    <n v="22.58"/>
    <n v="2"/>
    <n v="0"/>
    <n v="5.8707999999999991"/>
  </r>
  <r>
    <n v="4163"/>
    <s v="CA-2012-163587"/>
    <x v="1"/>
    <x v="948"/>
    <d v="2012-03-18T00:00:00"/>
    <s v="Standard Class"/>
    <s v="EP-13915"/>
    <s v="Emily Phan"/>
    <x v="0"/>
    <x v="0"/>
    <x v="18"/>
    <x v="38"/>
    <x v="354"/>
    <x v="3"/>
    <s v="OFF-LA-10004484"/>
    <x v="1"/>
    <x v="2"/>
    <s v="Avery 476"/>
    <n v="16.52"/>
    <n v="4"/>
    <n v="0"/>
    <n v="7.5991999999999997"/>
  </r>
  <r>
    <n v="4164"/>
    <s v="CA-2012-163587"/>
    <x v="1"/>
    <x v="948"/>
    <d v="2012-03-18T00:00:00"/>
    <s v="Standard Class"/>
    <s v="EP-13915"/>
    <s v="Emily Phan"/>
    <x v="0"/>
    <x v="0"/>
    <x v="18"/>
    <x v="38"/>
    <x v="354"/>
    <x v="3"/>
    <s v="OFF-BI-10003091"/>
    <x v="1"/>
    <x v="8"/>
    <s v="GBC DocuBind TL200 Manual Binding Machine"/>
    <n v="671.93999999999994"/>
    <n v="3"/>
    <n v="0"/>
    <n v="315.81179999999995"/>
  </r>
  <r>
    <n v="4165"/>
    <s v="US-2014-106131"/>
    <x v="3"/>
    <x v="424"/>
    <d v="2014-01-17T00:00:00"/>
    <s v="First Class"/>
    <s v="TP-21565"/>
    <s v="Tracy Poddar"/>
    <x v="1"/>
    <x v="0"/>
    <x v="34"/>
    <x v="22"/>
    <x v="42"/>
    <x v="1"/>
    <s v="TEC-AC-10003027"/>
    <x v="2"/>
    <x v="11"/>
    <s v="Imation 8GB Mini TravelDrive USB 2.0 Flash Drive"/>
    <n v="169.06400000000002"/>
    <n v="7"/>
    <n v="0.2"/>
    <n v="-14.793099999999995"/>
  </r>
  <r>
    <n v="4166"/>
    <s v="US-2014-106131"/>
    <x v="3"/>
    <x v="424"/>
    <d v="2014-01-17T00:00:00"/>
    <s v="First Class"/>
    <s v="TP-21565"/>
    <s v="Tracy Poddar"/>
    <x v="1"/>
    <x v="0"/>
    <x v="34"/>
    <x v="22"/>
    <x v="42"/>
    <x v="1"/>
    <s v="OFF-ST-10003638"/>
    <x v="1"/>
    <x v="4"/>
    <s v="Mobile Personal File Cube"/>
    <n v="168.624"/>
    <n v="9"/>
    <n v="0.2"/>
    <n v="14.754599999999996"/>
  </r>
  <r>
    <n v="4167"/>
    <s v="CA-2012-160213"/>
    <x v="1"/>
    <x v="936"/>
    <d v="2012-03-13T00:00:00"/>
    <s v="Standard Class"/>
    <s v="AR-10825"/>
    <s v="Anthony Rawles"/>
    <x v="1"/>
    <x v="0"/>
    <x v="85"/>
    <x v="15"/>
    <x v="254"/>
    <x v="3"/>
    <s v="OFF-PA-10003848"/>
    <x v="1"/>
    <x v="10"/>
    <s v="Xerox 1997"/>
    <n v="19.440000000000001"/>
    <n v="3"/>
    <n v="0"/>
    <n v="9.3312000000000008"/>
  </r>
  <r>
    <n v="4168"/>
    <s v="CA-2011-157924"/>
    <x v="2"/>
    <x v="856"/>
    <d v="2011-10-13T00:00:00"/>
    <s v="First Class"/>
    <s v="HA-14920"/>
    <s v="Helen Andreada"/>
    <x v="0"/>
    <x v="0"/>
    <x v="45"/>
    <x v="1"/>
    <x v="54"/>
    <x v="1"/>
    <s v="OFF-ST-10002352"/>
    <x v="1"/>
    <x v="4"/>
    <s v="Iris Project Case"/>
    <n v="31.92"/>
    <n v="4"/>
    <n v="0"/>
    <n v="8.299199999999999"/>
  </r>
  <r>
    <n v="4169"/>
    <s v="CA-2011-157924"/>
    <x v="2"/>
    <x v="856"/>
    <d v="2011-10-13T00:00:00"/>
    <s v="First Class"/>
    <s v="HA-14920"/>
    <s v="Helen Andreada"/>
    <x v="0"/>
    <x v="0"/>
    <x v="45"/>
    <x v="1"/>
    <x v="54"/>
    <x v="1"/>
    <s v="FUR-CH-10000229"/>
    <x v="0"/>
    <x v="1"/>
    <s v="Global Enterprise Series Seating High-Back Swivel/Tilt Chairs"/>
    <n v="433.56800000000004"/>
    <n v="2"/>
    <n v="0.2"/>
    <n v="-65.035200000000046"/>
  </r>
  <r>
    <n v="4170"/>
    <s v="CA-2012-100216"/>
    <x v="1"/>
    <x v="657"/>
    <d v="2012-04-14T00:00:00"/>
    <s v="First Class"/>
    <s v="HJ-14875"/>
    <s v="Heather Jas"/>
    <x v="2"/>
    <x v="0"/>
    <x v="123"/>
    <x v="16"/>
    <x v="154"/>
    <x v="1"/>
    <s v="OFF-PA-10000788"/>
    <x v="1"/>
    <x v="10"/>
    <s v="Xerox 210"/>
    <n v="31.104000000000006"/>
    <n v="6"/>
    <n v="0.2"/>
    <n v="10.8864"/>
  </r>
  <r>
    <n v="4171"/>
    <s v="CA-2012-100216"/>
    <x v="1"/>
    <x v="657"/>
    <d v="2012-04-14T00:00:00"/>
    <s v="First Class"/>
    <s v="HJ-14875"/>
    <s v="Heather Jas"/>
    <x v="2"/>
    <x v="0"/>
    <x v="123"/>
    <x v="16"/>
    <x v="154"/>
    <x v="1"/>
    <s v="OFF-PA-10002968"/>
    <x v="1"/>
    <x v="10"/>
    <s v="Xerox 1973"/>
    <n v="54.816000000000003"/>
    <n v="3"/>
    <n v="0.2"/>
    <n v="17.815199999999997"/>
  </r>
  <r>
    <n v="4172"/>
    <s v="CA-2014-100601"/>
    <x v="3"/>
    <x v="673"/>
    <d v="2014-11-21T00:00:00"/>
    <s v="Standard Class"/>
    <s v="JK-15370"/>
    <s v="Jay Kimmel"/>
    <x v="0"/>
    <x v="0"/>
    <x v="201"/>
    <x v="1"/>
    <x v="252"/>
    <x v="1"/>
    <s v="OFF-ST-10002486"/>
    <x v="1"/>
    <x v="4"/>
    <s v="Eldon Shelf Savers Cubes and Bins"/>
    <n v="48.86"/>
    <n v="7"/>
    <n v="0"/>
    <n v="0.97719999999999807"/>
  </r>
  <r>
    <n v="4173"/>
    <s v="CA-2013-152163"/>
    <x v="0"/>
    <x v="949"/>
    <d v="2013-07-02T00:00:00"/>
    <s v="Same Day"/>
    <s v="JF-15355"/>
    <s v="Jay Fein"/>
    <x v="0"/>
    <x v="0"/>
    <x v="29"/>
    <x v="20"/>
    <x v="37"/>
    <x v="0"/>
    <s v="OFF-BI-10002215"/>
    <x v="1"/>
    <x v="8"/>
    <s v="Wilson Jones Hanging View Binder, White, 1&quot;"/>
    <n v="14.2"/>
    <n v="2"/>
    <n v="0"/>
    <n v="6.5319999999999991"/>
  </r>
  <r>
    <n v="4174"/>
    <s v="CA-2013-152163"/>
    <x v="0"/>
    <x v="949"/>
    <d v="2013-07-02T00:00:00"/>
    <s v="Same Day"/>
    <s v="JF-15355"/>
    <s v="Jay Fein"/>
    <x v="0"/>
    <x v="0"/>
    <x v="29"/>
    <x v="20"/>
    <x v="37"/>
    <x v="0"/>
    <s v="OFF-PA-10000788"/>
    <x v="1"/>
    <x v="10"/>
    <s v="Xerox 210"/>
    <n v="12.96"/>
    <n v="2"/>
    <n v="0"/>
    <n v="6.2208000000000006"/>
  </r>
  <r>
    <n v="4175"/>
    <s v="CA-2013-152163"/>
    <x v="0"/>
    <x v="949"/>
    <d v="2013-07-02T00:00:00"/>
    <s v="Same Day"/>
    <s v="JF-15355"/>
    <s v="Jay Fein"/>
    <x v="0"/>
    <x v="0"/>
    <x v="29"/>
    <x v="20"/>
    <x v="37"/>
    <x v="0"/>
    <s v="OFF-BI-10003364"/>
    <x v="1"/>
    <x v="8"/>
    <s v="Binding Machine Supplies"/>
    <n v="58.34"/>
    <n v="2"/>
    <n v="0"/>
    <n v="28.0032"/>
  </r>
  <r>
    <n v="4176"/>
    <s v="CA-2012-154340"/>
    <x v="1"/>
    <x v="239"/>
    <d v="2012-11-30T00:00:00"/>
    <s v="First Class"/>
    <s v="EK-13795"/>
    <s v="Eileen Kiefer"/>
    <x v="2"/>
    <x v="0"/>
    <x v="157"/>
    <x v="1"/>
    <x v="200"/>
    <x v="1"/>
    <s v="OFF-AR-10003582"/>
    <x v="1"/>
    <x v="6"/>
    <s v="Boston Electric Pencil Sharpener, Model 1818, Charcoal Black"/>
    <n v="56.3"/>
    <n v="2"/>
    <n v="0"/>
    <n v="15.764000000000003"/>
  </r>
  <r>
    <n v="4177"/>
    <s v="CA-2011-128846"/>
    <x v="2"/>
    <x v="884"/>
    <d v="2011-04-12T00:00:00"/>
    <s v="Standard Class"/>
    <s v="RS-19765"/>
    <s v="Roland Schwarz"/>
    <x v="1"/>
    <x v="0"/>
    <x v="29"/>
    <x v="20"/>
    <x v="37"/>
    <x v="0"/>
    <s v="TEC-PH-10003273"/>
    <x v="2"/>
    <x v="7"/>
    <s v="AT&amp;T TR1909W"/>
    <n v="629.94999999999993"/>
    <n v="5"/>
    <n v="0"/>
    <n v="163.78700000000003"/>
  </r>
  <r>
    <n v="4178"/>
    <s v="CA-2011-128846"/>
    <x v="2"/>
    <x v="884"/>
    <d v="2011-04-12T00:00:00"/>
    <s v="Standard Class"/>
    <s v="RS-19765"/>
    <s v="Roland Schwarz"/>
    <x v="1"/>
    <x v="0"/>
    <x v="29"/>
    <x v="20"/>
    <x v="37"/>
    <x v="0"/>
    <s v="OFF-PA-10000100"/>
    <x v="1"/>
    <x v="10"/>
    <s v="Xerox 1945"/>
    <n v="122.97"/>
    <n v="3"/>
    <n v="0"/>
    <n v="60.255300000000005"/>
  </r>
  <r>
    <n v="4179"/>
    <s v="CA-2013-148593"/>
    <x v="0"/>
    <x v="950"/>
    <d v="2013-06-19T00:00:00"/>
    <s v="Second Class"/>
    <s v="BD-11320"/>
    <s v="Bill Donatelli"/>
    <x v="0"/>
    <x v="0"/>
    <x v="1"/>
    <x v="1"/>
    <x v="62"/>
    <x v="1"/>
    <s v="OFF-PA-10001776"/>
    <x v="1"/>
    <x v="10"/>
    <s v="Wirebound Message Books, Four 2 3/4&quot; x 5&quot; Forms per Page, 600 Sets per Book"/>
    <n v="46.349999999999994"/>
    <n v="5"/>
    <n v="0"/>
    <n v="21.784499999999998"/>
  </r>
  <r>
    <n v="4180"/>
    <s v="US-2014-119039"/>
    <x v="3"/>
    <x v="904"/>
    <d v="2014-03-11T00:00:00"/>
    <s v="Standard Class"/>
    <s v="BF-11170"/>
    <s v="Ben Ferrer"/>
    <x v="2"/>
    <x v="0"/>
    <x v="8"/>
    <x v="1"/>
    <x v="9"/>
    <x v="1"/>
    <s v="OFF-BI-10004182"/>
    <x v="1"/>
    <x v="8"/>
    <s v="Economy Binders"/>
    <n v="14.976000000000001"/>
    <n v="9"/>
    <n v="0.2"/>
    <n v="5.4288000000000007"/>
  </r>
  <r>
    <n v="4181"/>
    <s v="CA-2014-128426"/>
    <x v="3"/>
    <x v="566"/>
    <d v="2014-10-12T00:00:00"/>
    <s v="Standard Class"/>
    <s v="JK-15730"/>
    <s v="Joe Kamberova"/>
    <x v="0"/>
    <x v="0"/>
    <x v="12"/>
    <x v="5"/>
    <x v="66"/>
    <x v="2"/>
    <s v="OFF-BI-10000756"/>
    <x v="1"/>
    <x v="8"/>
    <s v="Storex DuraTech Recycled Plastic Frosted Binders"/>
    <n v="4.2399999999999993"/>
    <n v="5"/>
    <n v="0.8"/>
    <n v="-6.3599999999999994"/>
  </r>
  <r>
    <n v="4182"/>
    <s v="US-2014-136868"/>
    <x v="3"/>
    <x v="833"/>
    <d v="2014-10-13T00:00:00"/>
    <s v="Standard Class"/>
    <s v="CR-12820"/>
    <s v="Cyra Reiten"/>
    <x v="2"/>
    <x v="0"/>
    <x v="20"/>
    <x v="15"/>
    <x v="45"/>
    <x v="3"/>
    <s v="TEC-AC-10001539"/>
    <x v="2"/>
    <x v="11"/>
    <s v="Logitech G430 Surround Sound Gaming Headset with Dolby 7.1 Technology"/>
    <n v="319.95999999999998"/>
    <n v="4"/>
    <n v="0"/>
    <n v="115.18559999999999"/>
  </r>
  <r>
    <n v="4183"/>
    <s v="US-2014-136868"/>
    <x v="3"/>
    <x v="833"/>
    <d v="2014-10-13T00:00:00"/>
    <s v="Standard Class"/>
    <s v="CR-12820"/>
    <s v="Cyra Reiten"/>
    <x v="2"/>
    <x v="0"/>
    <x v="20"/>
    <x v="15"/>
    <x v="45"/>
    <x v="3"/>
    <s v="OFF-PA-10002377"/>
    <x v="1"/>
    <x v="10"/>
    <s v="Adams Telephone Message Book W/Dividers/Space For Phone Numbers, 5 1/4&quot;X8 1/2&quot;, 200/Messages"/>
    <n v="17.04"/>
    <n v="3"/>
    <n v="0"/>
    <n v="7.6679999999999993"/>
  </r>
  <r>
    <n v="4184"/>
    <s v="US-2014-136868"/>
    <x v="3"/>
    <x v="833"/>
    <d v="2014-10-13T00:00:00"/>
    <s v="Standard Class"/>
    <s v="CR-12820"/>
    <s v="Cyra Reiten"/>
    <x v="2"/>
    <x v="0"/>
    <x v="20"/>
    <x v="15"/>
    <x v="45"/>
    <x v="3"/>
    <s v="OFF-ST-10000991"/>
    <x v="1"/>
    <x v="4"/>
    <s v="Space Solutions HD Industrial Steel Shelving."/>
    <n v="344.90999999999997"/>
    <n v="3"/>
    <n v="0"/>
    <n v="10.347300000000004"/>
  </r>
  <r>
    <n v="4185"/>
    <s v="CA-2013-143749"/>
    <x v="0"/>
    <x v="5"/>
    <d v="2013-12-08T00:00:00"/>
    <s v="First Class"/>
    <s v="AG-10300"/>
    <s v="Aleksandra Gannaway"/>
    <x v="1"/>
    <x v="0"/>
    <x v="47"/>
    <x v="31"/>
    <x v="117"/>
    <x v="3"/>
    <s v="FUR-BO-10002853"/>
    <x v="0"/>
    <x v="0"/>
    <s v="O'Sullivan 5-Shelf Heavy-Duty Bookcases"/>
    <n v="81.94"/>
    <n v="1"/>
    <n v="0"/>
    <n v="20.484999999999999"/>
  </r>
  <r>
    <n v="4186"/>
    <s v="CA-2013-111493"/>
    <x v="0"/>
    <x v="147"/>
    <d v="2013-10-23T00:00:00"/>
    <s v="First Class"/>
    <s v="CM-12160"/>
    <s v="Charles McCrossin"/>
    <x v="0"/>
    <x v="0"/>
    <x v="248"/>
    <x v="39"/>
    <x v="307"/>
    <x v="3"/>
    <s v="TEC-AC-10004510"/>
    <x v="2"/>
    <x v="11"/>
    <s v="Logitech Desktop MK120 Mouse and keyboard Combo"/>
    <n v="98.16"/>
    <n v="6"/>
    <n v="0"/>
    <n v="9.8159999999999954"/>
  </r>
  <r>
    <n v="4187"/>
    <s v="CA-2014-112536"/>
    <x v="3"/>
    <x v="796"/>
    <d v="2014-05-24T00:00:00"/>
    <s v="Standard Class"/>
    <s v="SG-20890"/>
    <s v="Susan Gilcrest"/>
    <x v="1"/>
    <x v="0"/>
    <x v="392"/>
    <x v="5"/>
    <x v="477"/>
    <x v="2"/>
    <s v="OFF-BI-10003712"/>
    <x v="1"/>
    <x v="8"/>
    <s v="Acco Pressboard Covers with Storage Hooks, 14 7/8&quot; x 11&quot;, Light Blue"/>
    <n v="6.8739999999999988"/>
    <n v="7"/>
    <n v="0.8"/>
    <n v="-10.654700000000002"/>
  </r>
  <r>
    <n v="4188"/>
    <s v="CA-2014-112536"/>
    <x v="3"/>
    <x v="796"/>
    <d v="2014-05-24T00:00:00"/>
    <s v="Standard Class"/>
    <s v="SG-20890"/>
    <s v="Susan Gilcrest"/>
    <x v="1"/>
    <x v="0"/>
    <x v="392"/>
    <x v="5"/>
    <x v="477"/>
    <x v="2"/>
    <s v="OFF-BI-10002571"/>
    <x v="1"/>
    <x v="8"/>
    <s v="Avery Framed View Binder, EZD Ring (Locking), Navy, 1 1/2&quot;"/>
    <n v="1.9959999999999996"/>
    <n v="1"/>
    <n v="0.8"/>
    <n v="-3.293400000000001"/>
  </r>
  <r>
    <n v="4189"/>
    <s v="CA-2014-112536"/>
    <x v="3"/>
    <x v="796"/>
    <d v="2014-05-24T00:00:00"/>
    <s v="Standard Class"/>
    <s v="SG-20890"/>
    <s v="Susan Gilcrest"/>
    <x v="1"/>
    <x v="0"/>
    <x v="392"/>
    <x v="5"/>
    <x v="477"/>
    <x v="2"/>
    <s v="OFF-ST-10004835"/>
    <x v="1"/>
    <x v="4"/>
    <s v="Plastic Stacking Crates &amp; Casters"/>
    <n v="8.9280000000000008"/>
    <n v="2"/>
    <n v="0.2"/>
    <n v="0.66959999999999997"/>
  </r>
  <r>
    <n v="4190"/>
    <s v="CA-2013-157714"/>
    <x v="0"/>
    <x v="182"/>
    <d v="2013-10-02T00:00:00"/>
    <s v="Second Class"/>
    <s v="CS-12175"/>
    <s v="Charles Sheldon"/>
    <x v="1"/>
    <x v="0"/>
    <x v="393"/>
    <x v="23"/>
    <x v="478"/>
    <x v="2"/>
    <s v="OFF-PA-10004022"/>
    <x v="1"/>
    <x v="10"/>
    <s v="Hammermill Color Copier Paper (28Lb. and 96 Bright)"/>
    <n v="9.99"/>
    <n v="1"/>
    <n v="0"/>
    <n v="4.4954999999999998"/>
  </r>
  <r>
    <n v="4191"/>
    <s v="CA-2014-166709"/>
    <x v="3"/>
    <x v="701"/>
    <d v="2014-11-23T00:00:00"/>
    <s v="Standard Class"/>
    <s v="HL-15040"/>
    <s v="Hunter Lopez"/>
    <x v="0"/>
    <x v="0"/>
    <x v="46"/>
    <x v="13"/>
    <x v="284"/>
    <x v="3"/>
    <s v="TEC-CO-10004722"/>
    <x v="2"/>
    <x v="16"/>
    <s v="Canon imageCLASS 2200 Advanced Copier"/>
    <n v="10499.97"/>
    <n v="3"/>
    <n v="0"/>
    <n v="5039.9856"/>
  </r>
  <r>
    <n v="4192"/>
    <s v="CA-2012-129392"/>
    <x v="1"/>
    <x v="951"/>
    <d v="2012-07-08T00:00:00"/>
    <s v="Same Day"/>
    <s v="DM-13015"/>
    <s v="Darrin Martin"/>
    <x v="0"/>
    <x v="0"/>
    <x v="12"/>
    <x v="5"/>
    <x v="32"/>
    <x v="2"/>
    <s v="OFF-PA-10004248"/>
    <x v="1"/>
    <x v="10"/>
    <s v="Xerox 1990"/>
    <n v="21.12"/>
    <n v="5"/>
    <n v="0.2"/>
    <n v="6.5999999999999988"/>
  </r>
  <r>
    <n v="4193"/>
    <s v="CA-2012-150875"/>
    <x v="1"/>
    <x v="547"/>
    <d v="2012-11-20T00:00:00"/>
    <s v="Standard Class"/>
    <s v="HK-14890"/>
    <s v="Heather Kirkland"/>
    <x v="1"/>
    <x v="0"/>
    <x v="394"/>
    <x v="45"/>
    <x v="479"/>
    <x v="1"/>
    <s v="FUR-TA-10000577"/>
    <x v="0"/>
    <x v="3"/>
    <s v="Bretford CR4500 Series Slim Rectangular Table"/>
    <n v="696.42"/>
    <n v="2"/>
    <n v="0"/>
    <n v="160.17660000000001"/>
  </r>
  <r>
    <n v="4194"/>
    <s v="CA-2012-150875"/>
    <x v="1"/>
    <x v="547"/>
    <d v="2012-11-20T00:00:00"/>
    <s v="Standard Class"/>
    <s v="HK-14890"/>
    <s v="Heather Kirkland"/>
    <x v="1"/>
    <x v="0"/>
    <x v="394"/>
    <x v="45"/>
    <x v="479"/>
    <x v="1"/>
    <s v="TEC-PH-10001254"/>
    <x v="2"/>
    <x v="7"/>
    <s v="Jabra BIZ 2300 Duo QD Duo Corded Headset"/>
    <n v="304.77600000000001"/>
    <n v="3"/>
    <n v="0.2"/>
    <n v="22.858199999999982"/>
  </r>
  <r>
    <n v="4195"/>
    <s v="CA-2012-154200"/>
    <x v="1"/>
    <x v="652"/>
    <d v="2012-06-22T00:00:00"/>
    <s v="Standard Class"/>
    <s v="BG-11740"/>
    <s v="Bruce Geld"/>
    <x v="0"/>
    <x v="0"/>
    <x v="70"/>
    <x v="1"/>
    <x v="188"/>
    <x v="1"/>
    <s v="OFF-AR-10001044"/>
    <x v="1"/>
    <x v="6"/>
    <s v="BOSTON Ranger #55 Pencil Sharpener, Black"/>
    <n v="51.98"/>
    <n v="2"/>
    <n v="0"/>
    <n v="15.074199999999998"/>
  </r>
  <r>
    <n v="4196"/>
    <s v="CA-2013-124233"/>
    <x v="0"/>
    <x v="143"/>
    <d v="2013-04-15T00:00:00"/>
    <s v="Standard Class"/>
    <s v="CK-12595"/>
    <s v="Clytie Kelty"/>
    <x v="0"/>
    <x v="0"/>
    <x v="1"/>
    <x v="1"/>
    <x v="3"/>
    <x v="1"/>
    <s v="FUR-FU-10002597"/>
    <x v="0"/>
    <x v="5"/>
    <s v="C-Line Magnetic Cubicle Keepers, Clear Polypropylene"/>
    <n v="24.700000000000003"/>
    <n v="5"/>
    <n v="0"/>
    <n v="10.374000000000001"/>
  </r>
  <r>
    <n v="4197"/>
    <s v="US-2012-134271"/>
    <x v="1"/>
    <x v="24"/>
    <d v="2012-04-23T00:00:00"/>
    <s v="Second Class"/>
    <s v="RF-19735"/>
    <s v="Roland Fjeld"/>
    <x v="0"/>
    <x v="0"/>
    <x v="20"/>
    <x v="15"/>
    <x v="23"/>
    <x v="3"/>
    <s v="OFF-LA-10004093"/>
    <x v="1"/>
    <x v="2"/>
    <s v="Avery 486"/>
    <n v="21.93"/>
    <n v="3"/>
    <n v="0"/>
    <n v="10.307099999999998"/>
  </r>
  <r>
    <n v="4198"/>
    <s v="US-2013-161683"/>
    <x v="0"/>
    <x v="275"/>
    <d v="2013-12-09T00:00:00"/>
    <s v="Standard Class"/>
    <s v="CJ-12010"/>
    <s v="Caroline Jumper"/>
    <x v="0"/>
    <x v="0"/>
    <x v="10"/>
    <x v="9"/>
    <x v="63"/>
    <x v="3"/>
    <s v="OFF-AP-10000179"/>
    <x v="1"/>
    <x v="9"/>
    <s v="Honeywell Enviracaire Portable HEPA Air Cleaner for up to 10 x 16 Room"/>
    <n v="394.81600000000003"/>
    <n v="4"/>
    <n v="0.2"/>
    <n v="93.768799999999999"/>
  </r>
  <r>
    <n v="4199"/>
    <s v="US-2013-161683"/>
    <x v="0"/>
    <x v="275"/>
    <d v="2013-12-09T00:00:00"/>
    <s v="Standard Class"/>
    <s v="CJ-12010"/>
    <s v="Caroline Jumper"/>
    <x v="0"/>
    <x v="0"/>
    <x v="10"/>
    <x v="9"/>
    <x v="63"/>
    <x v="3"/>
    <s v="OFF-BI-10001072"/>
    <x v="1"/>
    <x v="8"/>
    <s v="GBC Clear Cover, 8-1/2 x 11, unpunched, 25 covers per pack"/>
    <n v="18.192000000000004"/>
    <n v="4"/>
    <n v="0.7"/>
    <n v="-14.553600000000003"/>
  </r>
  <r>
    <n v="4200"/>
    <s v="CA-2012-143105"/>
    <x v="1"/>
    <x v="895"/>
    <d v="2012-12-10T00:00:00"/>
    <s v="Same Day"/>
    <s v="MA-17560"/>
    <s v="Matt Abelman"/>
    <x v="2"/>
    <x v="0"/>
    <x v="20"/>
    <x v="15"/>
    <x v="23"/>
    <x v="3"/>
    <s v="OFF-LA-10004093"/>
    <x v="1"/>
    <x v="2"/>
    <s v="Avery 486"/>
    <n v="7.31"/>
    <n v="1"/>
    <n v="0"/>
    <n v="3.4356999999999998"/>
  </r>
  <r>
    <n v="4201"/>
    <s v="CA-2012-143105"/>
    <x v="1"/>
    <x v="895"/>
    <d v="2012-12-10T00:00:00"/>
    <s v="Same Day"/>
    <s v="MA-17560"/>
    <s v="Matt Abelman"/>
    <x v="2"/>
    <x v="0"/>
    <x v="20"/>
    <x v="15"/>
    <x v="23"/>
    <x v="3"/>
    <s v="TEC-CO-10002095"/>
    <x v="2"/>
    <x v="16"/>
    <s v="Hewlett Packard 610 Color Digital Copier / Printer"/>
    <n v="799.98400000000004"/>
    <n v="2"/>
    <n v="0.2"/>
    <n v="249.99499999999998"/>
  </r>
  <r>
    <n v="4202"/>
    <s v="CA-2012-143105"/>
    <x v="1"/>
    <x v="895"/>
    <d v="2012-12-10T00:00:00"/>
    <s v="Same Day"/>
    <s v="MA-17560"/>
    <s v="Matt Abelman"/>
    <x v="2"/>
    <x v="0"/>
    <x v="20"/>
    <x v="15"/>
    <x v="23"/>
    <x v="3"/>
    <s v="OFF-PA-10002713"/>
    <x v="1"/>
    <x v="10"/>
    <s v="Adams Phone Message Book, 200 Message Capacity, 8 1/16” x 11”"/>
    <n v="41.28"/>
    <n v="6"/>
    <n v="0"/>
    <n v="18.988799999999998"/>
  </r>
  <r>
    <n v="4203"/>
    <s v="CA-2012-143105"/>
    <x v="1"/>
    <x v="895"/>
    <d v="2012-12-10T00:00:00"/>
    <s v="Same Day"/>
    <s v="MA-17560"/>
    <s v="Matt Abelman"/>
    <x v="2"/>
    <x v="0"/>
    <x v="20"/>
    <x v="15"/>
    <x v="23"/>
    <x v="3"/>
    <s v="OFF-PA-10002254"/>
    <x v="1"/>
    <x v="10"/>
    <s v="Xerox 1883"/>
    <n v="184.66"/>
    <n v="7"/>
    <n v="0"/>
    <n v="84.943599999999989"/>
  </r>
  <r>
    <n v="4204"/>
    <s v="CA-2011-145387"/>
    <x v="2"/>
    <x v="656"/>
    <d v="2011-11-02T00:00:00"/>
    <s v="Second Class"/>
    <s v="AM-10705"/>
    <s v="Anne McFarland"/>
    <x v="0"/>
    <x v="0"/>
    <x v="395"/>
    <x v="34"/>
    <x v="480"/>
    <x v="3"/>
    <s v="OFF-AR-10001683"/>
    <x v="1"/>
    <x v="6"/>
    <s v="Lumber Crayons"/>
    <n v="49.25"/>
    <n v="5"/>
    <n v="0"/>
    <n v="18.715000000000003"/>
  </r>
  <r>
    <n v="4205"/>
    <s v="CA-2011-145387"/>
    <x v="2"/>
    <x v="656"/>
    <d v="2011-11-02T00:00:00"/>
    <s v="Second Class"/>
    <s v="AM-10705"/>
    <s v="Anne McFarland"/>
    <x v="0"/>
    <x v="0"/>
    <x v="395"/>
    <x v="34"/>
    <x v="480"/>
    <x v="3"/>
    <s v="OFF-PA-10002195"/>
    <x v="1"/>
    <x v="10"/>
    <s v="RSVP Cards &amp; Envelopes, Blank White, 8-1/2&quot; X 11&quot;, 24 Cards/25 Envelopes/Set"/>
    <n v="10.16"/>
    <n v="2"/>
    <n v="0"/>
    <n v="4.7751999999999999"/>
  </r>
  <r>
    <n v="4206"/>
    <s v="CA-2011-145387"/>
    <x v="2"/>
    <x v="656"/>
    <d v="2011-11-02T00:00:00"/>
    <s v="Second Class"/>
    <s v="AM-10705"/>
    <s v="Anne McFarland"/>
    <x v="0"/>
    <x v="0"/>
    <x v="395"/>
    <x v="34"/>
    <x v="480"/>
    <x v="3"/>
    <s v="FUR-FU-10002364"/>
    <x v="0"/>
    <x v="5"/>
    <s v="Eldon Expressions Wood Desk Accessories, Oak"/>
    <n v="14.76"/>
    <n v="2"/>
    <n v="0"/>
    <n v="4.2803999999999984"/>
  </r>
  <r>
    <n v="4207"/>
    <s v="CA-2011-145387"/>
    <x v="2"/>
    <x v="656"/>
    <d v="2011-11-02T00:00:00"/>
    <s v="Second Class"/>
    <s v="AM-10705"/>
    <s v="Anne McFarland"/>
    <x v="0"/>
    <x v="0"/>
    <x v="395"/>
    <x v="34"/>
    <x v="480"/>
    <x v="3"/>
    <s v="OFF-BI-10004001"/>
    <x v="1"/>
    <x v="8"/>
    <s v="GBC Recycled VeloBinder Covers"/>
    <n v="34.08"/>
    <n v="2"/>
    <n v="0"/>
    <n v="15.676799999999997"/>
  </r>
  <r>
    <n v="4208"/>
    <s v="CA-2011-145387"/>
    <x v="2"/>
    <x v="656"/>
    <d v="2011-11-02T00:00:00"/>
    <s v="Second Class"/>
    <s v="AM-10705"/>
    <s v="Anne McFarland"/>
    <x v="0"/>
    <x v="0"/>
    <x v="395"/>
    <x v="34"/>
    <x v="480"/>
    <x v="3"/>
    <s v="FUR-FU-10000023"/>
    <x v="0"/>
    <x v="5"/>
    <s v="Eldon Wave Desk Accessories"/>
    <n v="17.669999999999998"/>
    <n v="3"/>
    <n v="0"/>
    <n v="7.7748000000000008"/>
  </r>
  <r>
    <n v="4209"/>
    <s v="CA-2011-145387"/>
    <x v="2"/>
    <x v="656"/>
    <d v="2011-11-02T00:00:00"/>
    <s v="Second Class"/>
    <s v="AM-10705"/>
    <s v="Anne McFarland"/>
    <x v="0"/>
    <x v="0"/>
    <x v="395"/>
    <x v="34"/>
    <x v="480"/>
    <x v="3"/>
    <s v="FUR-CH-10002320"/>
    <x v="0"/>
    <x v="1"/>
    <s v="Hon Pagoda Stacking Chairs"/>
    <n v="1604.9"/>
    <n v="5"/>
    <n v="0"/>
    <n v="481.46999999999991"/>
  </r>
  <r>
    <n v="4210"/>
    <s v="CA-2011-145387"/>
    <x v="2"/>
    <x v="656"/>
    <d v="2011-11-02T00:00:00"/>
    <s v="Second Class"/>
    <s v="AM-10705"/>
    <s v="Anne McFarland"/>
    <x v="0"/>
    <x v="0"/>
    <x v="395"/>
    <x v="34"/>
    <x v="480"/>
    <x v="3"/>
    <s v="FUR-TA-10003238"/>
    <x v="0"/>
    <x v="3"/>
    <s v="Chromcraft Bull-Nose Wood 48&quot; x 96&quot; Rectangular Conference Tables"/>
    <n v="385.68599999999998"/>
    <n v="1"/>
    <n v="0.3"/>
    <n v="-60.607800000000026"/>
  </r>
  <r>
    <n v="4211"/>
    <s v="CA-2014-109715"/>
    <x v="3"/>
    <x v="34"/>
    <d v="2014-12-15T00:00:00"/>
    <s v="Standard Class"/>
    <s v="AH-10585"/>
    <s v="Angele Hood"/>
    <x v="0"/>
    <x v="0"/>
    <x v="22"/>
    <x v="10"/>
    <x v="36"/>
    <x v="2"/>
    <s v="OFF-PA-10004965"/>
    <x v="1"/>
    <x v="10"/>
    <s v="Xerox 1921"/>
    <n v="15.984000000000002"/>
    <n v="2"/>
    <n v="0.2"/>
    <n v="4.9949999999999992"/>
  </r>
  <r>
    <n v="4212"/>
    <s v="CA-2011-166457"/>
    <x v="2"/>
    <x v="952"/>
    <d v="2011-05-09T00:00:00"/>
    <s v="Second Class"/>
    <s v="PF-19120"/>
    <s v="Peter Fuller"/>
    <x v="0"/>
    <x v="0"/>
    <x v="102"/>
    <x v="0"/>
    <x v="126"/>
    <x v="0"/>
    <s v="OFF-PA-10003016"/>
    <x v="1"/>
    <x v="10"/>
    <s v="Adams &quot;While You Were Out&quot; Message Pads"/>
    <n v="9.42"/>
    <n v="3"/>
    <n v="0"/>
    <n v="4.238999999999999"/>
  </r>
  <r>
    <n v="4213"/>
    <s v="CA-2011-166457"/>
    <x v="2"/>
    <x v="952"/>
    <d v="2011-05-09T00:00:00"/>
    <s v="Second Class"/>
    <s v="PF-19120"/>
    <s v="Peter Fuller"/>
    <x v="0"/>
    <x v="0"/>
    <x v="102"/>
    <x v="0"/>
    <x v="126"/>
    <x v="0"/>
    <s v="OFF-AR-10003651"/>
    <x v="1"/>
    <x v="6"/>
    <s v="Newell 350"/>
    <n v="6.56"/>
    <n v="2"/>
    <n v="0"/>
    <n v="1.9023999999999992"/>
  </r>
  <r>
    <n v="4214"/>
    <s v="CA-2011-166457"/>
    <x v="2"/>
    <x v="952"/>
    <d v="2011-05-09T00:00:00"/>
    <s v="Second Class"/>
    <s v="PF-19120"/>
    <s v="Peter Fuller"/>
    <x v="0"/>
    <x v="0"/>
    <x v="102"/>
    <x v="0"/>
    <x v="126"/>
    <x v="0"/>
    <s v="OFF-PA-10001363"/>
    <x v="1"/>
    <x v="10"/>
    <s v="Xerox 1933"/>
    <n v="24.56"/>
    <n v="2"/>
    <n v="0"/>
    <n v="11.543199999999999"/>
  </r>
  <r>
    <n v="4215"/>
    <s v="CA-2013-164637"/>
    <x v="0"/>
    <x v="758"/>
    <d v="2013-03-09T00:00:00"/>
    <s v="Standard Class"/>
    <s v="RD-19480"/>
    <s v="Rick Duston"/>
    <x v="0"/>
    <x v="0"/>
    <x v="313"/>
    <x v="14"/>
    <x v="390"/>
    <x v="2"/>
    <s v="OFF-BI-10003876"/>
    <x v="1"/>
    <x v="8"/>
    <s v="Green Canvas Binder for 8-1/2&quot; x 14&quot; Sheets"/>
    <n v="128.39999999999998"/>
    <n v="3"/>
    <n v="0"/>
    <n v="64.199999999999989"/>
  </r>
  <r>
    <n v="4216"/>
    <s v="CA-2011-103590"/>
    <x v="2"/>
    <x v="953"/>
    <d v="2011-12-04T00:00:00"/>
    <s v="Standard Class"/>
    <s v="JL-15505"/>
    <s v="Jeremy Lonsdale"/>
    <x v="0"/>
    <x v="0"/>
    <x v="145"/>
    <x v="15"/>
    <x v="184"/>
    <x v="3"/>
    <s v="OFF-EN-10004007"/>
    <x v="1"/>
    <x v="12"/>
    <s v="Park Ridge Embossed Executive Business Envelopes"/>
    <n v="62.28"/>
    <n v="4"/>
    <n v="0"/>
    <n v="29.271599999999999"/>
  </r>
  <r>
    <n v="4217"/>
    <s v="CA-2012-111234"/>
    <x v="1"/>
    <x v="954"/>
    <d v="2012-02-22T00:00:00"/>
    <s v="Standard Class"/>
    <s v="AB-10600"/>
    <s v="Ann Blume"/>
    <x v="1"/>
    <x v="0"/>
    <x v="1"/>
    <x v="1"/>
    <x v="25"/>
    <x v="1"/>
    <s v="OFF-LA-10002271"/>
    <x v="1"/>
    <x v="2"/>
    <s v="Smead Alpha-Z Color-Coded Second Alphabetical Labels and Starter Set"/>
    <n v="9.24"/>
    <n v="3"/>
    <n v="0"/>
    <n v="4.4352"/>
  </r>
  <r>
    <n v="4218"/>
    <s v="CA-2014-149881"/>
    <x v="3"/>
    <x v="719"/>
    <d v="2014-04-04T00:00:00"/>
    <s v="First Class"/>
    <s v="NC-18535"/>
    <s v="Nick Crebassa"/>
    <x v="1"/>
    <x v="0"/>
    <x v="8"/>
    <x v="1"/>
    <x v="94"/>
    <x v="1"/>
    <s v="FUR-BO-10003894"/>
    <x v="0"/>
    <x v="0"/>
    <s v="Safco Value Mate Steel Bookcase, Baked Enamel Finish on Steel, Black"/>
    <n v="482.66399999999999"/>
    <n v="8"/>
    <n v="0.15"/>
    <n v="85.175999999999974"/>
  </r>
  <r>
    <n v="4219"/>
    <s v="CA-2014-149881"/>
    <x v="3"/>
    <x v="719"/>
    <d v="2014-04-04T00:00:00"/>
    <s v="First Class"/>
    <s v="NC-18535"/>
    <s v="Nick Crebassa"/>
    <x v="1"/>
    <x v="0"/>
    <x v="8"/>
    <x v="1"/>
    <x v="94"/>
    <x v="1"/>
    <s v="TEC-MA-10000418"/>
    <x v="2"/>
    <x v="15"/>
    <s v="Cubify CubeX 3D Printer Double Head Print"/>
    <n v="4799.9839999999995"/>
    <n v="2"/>
    <n v="0.2"/>
    <n v="359.99879999999962"/>
  </r>
  <r>
    <n v="4220"/>
    <s v="CA-2014-134565"/>
    <x v="3"/>
    <x v="532"/>
    <d v="2014-06-14T00:00:00"/>
    <s v="Second Class"/>
    <s v="TB-21400"/>
    <s v="Tom Boeckenhauer"/>
    <x v="0"/>
    <x v="0"/>
    <x v="4"/>
    <x v="4"/>
    <x v="5"/>
    <x v="1"/>
    <s v="OFF-PA-10004243"/>
    <x v="1"/>
    <x v="10"/>
    <s v="Xerox 1939"/>
    <n v="37.94"/>
    <n v="2"/>
    <n v="0"/>
    <n v="18.211199999999998"/>
  </r>
  <r>
    <n v="4221"/>
    <s v="CA-2014-134565"/>
    <x v="3"/>
    <x v="532"/>
    <d v="2014-06-14T00:00:00"/>
    <s v="Second Class"/>
    <s v="TB-21400"/>
    <s v="Tom Boeckenhauer"/>
    <x v="0"/>
    <x v="0"/>
    <x v="4"/>
    <x v="4"/>
    <x v="5"/>
    <x v="1"/>
    <s v="OFF-BI-10001759"/>
    <x v="1"/>
    <x v="8"/>
    <s v="Acco Pressboard Covers with Storage Hooks, 14 7/8&quot; x 11&quot;, Dark Blue"/>
    <n v="18.288"/>
    <n v="6"/>
    <n v="0.2"/>
    <n v="6.6293999999999995"/>
  </r>
  <r>
    <n v="4222"/>
    <s v="CA-2014-134565"/>
    <x v="3"/>
    <x v="532"/>
    <d v="2014-06-14T00:00:00"/>
    <s v="Second Class"/>
    <s v="TB-21400"/>
    <s v="Tom Boeckenhauer"/>
    <x v="0"/>
    <x v="0"/>
    <x v="4"/>
    <x v="4"/>
    <x v="5"/>
    <x v="1"/>
    <s v="TEC-MA-10001570"/>
    <x v="2"/>
    <x v="15"/>
    <s v="Cisco Desktop Collaboration Experience DX650 IP Video Phone"/>
    <n v="385.80000000000007"/>
    <n v="5"/>
    <n v="0.2"/>
    <n v="130.20749999999998"/>
  </r>
  <r>
    <n v="4223"/>
    <s v="CA-2014-134565"/>
    <x v="3"/>
    <x v="532"/>
    <d v="2014-06-14T00:00:00"/>
    <s v="Second Class"/>
    <s v="TB-21400"/>
    <s v="Tom Boeckenhauer"/>
    <x v="0"/>
    <x v="0"/>
    <x v="4"/>
    <x v="4"/>
    <x v="5"/>
    <x v="1"/>
    <s v="OFF-ST-10004804"/>
    <x v="1"/>
    <x v="4"/>
    <s v="Belkin 19&quot; Vented Equipment Shelf, Black"/>
    <n v="102.96"/>
    <n v="2"/>
    <n v="0"/>
    <n v="1.0296000000000021"/>
  </r>
  <r>
    <n v="4224"/>
    <s v="CA-2014-134565"/>
    <x v="3"/>
    <x v="532"/>
    <d v="2014-06-14T00:00:00"/>
    <s v="Second Class"/>
    <s v="TB-21400"/>
    <s v="Tom Boeckenhauer"/>
    <x v="0"/>
    <x v="0"/>
    <x v="4"/>
    <x v="4"/>
    <x v="5"/>
    <x v="1"/>
    <s v="FUR-BO-10001519"/>
    <x v="0"/>
    <x v="0"/>
    <s v="O'Sullivan 3-Shelf Heavy-Duty Bookcases"/>
    <n v="174.42000000000002"/>
    <n v="3"/>
    <n v="0"/>
    <n v="41.860800000000005"/>
  </r>
  <r>
    <n v="4225"/>
    <s v="CA-2013-108644"/>
    <x v="0"/>
    <x v="955"/>
    <d v="2013-10-04T00:00:00"/>
    <s v="First Class"/>
    <s v="SJ-20215"/>
    <s v="Sarah Jordon"/>
    <x v="0"/>
    <x v="0"/>
    <x v="94"/>
    <x v="10"/>
    <x v="116"/>
    <x v="2"/>
    <s v="OFF-BI-10000343"/>
    <x v="1"/>
    <x v="8"/>
    <s v="Pressboard Covers with Storage Hooks, 9 1/2&quot; x 11&quot;, Light Blue"/>
    <n v="1.9639999999999995"/>
    <n v="2"/>
    <n v="0.8"/>
    <n v="-3.2406000000000006"/>
  </r>
  <r>
    <n v="4226"/>
    <s v="US-2011-102631"/>
    <x v="2"/>
    <x v="736"/>
    <d v="2011-12-17T00:00:00"/>
    <s v="Standard Class"/>
    <s v="EB-13840"/>
    <s v="Ellis Ballard"/>
    <x v="1"/>
    <x v="0"/>
    <x v="22"/>
    <x v="10"/>
    <x v="36"/>
    <x v="2"/>
    <s v="FUR-FU-10003930"/>
    <x v="0"/>
    <x v="5"/>
    <s v="Howard Miller 12-3/4 Diameter Accuwave DS  Wall Clock"/>
    <n v="94.427999999999997"/>
    <n v="3"/>
    <n v="0.6"/>
    <n v="-42.492599999999982"/>
  </r>
  <r>
    <n v="4227"/>
    <s v="CA-2014-120327"/>
    <x v="3"/>
    <x v="343"/>
    <d v="2014-11-17T00:00:00"/>
    <s v="Standard Class"/>
    <s v="WB-21850"/>
    <s v="William Brown"/>
    <x v="0"/>
    <x v="0"/>
    <x v="37"/>
    <x v="23"/>
    <x v="46"/>
    <x v="2"/>
    <s v="OFF-FA-10004854"/>
    <x v="1"/>
    <x v="13"/>
    <s v="Vinyl Coated Wire Paper Clips in Organizer Box, 800/Box"/>
    <n v="45.92"/>
    <n v="4"/>
    <n v="0"/>
    <n v="21.5824"/>
  </r>
  <r>
    <n v="4228"/>
    <s v="CA-2012-154970"/>
    <x v="1"/>
    <x v="956"/>
    <d v="2012-01-10T00:00:00"/>
    <s v="Standard Class"/>
    <s v="SR-20740"/>
    <s v="Steven Roelle"/>
    <x v="2"/>
    <x v="0"/>
    <x v="4"/>
    <x v="4"/>
    <x v="5"/>
    <x v="1"/>
    <s v="FUR-CH-10003396"/>
    <x v="0"/>
    <x v="1"/>
    <s v="Global Deluxe Steno Chair"/>
    <n v="61.584000000000003"/>
    <n v="1"/>
    <n v="0.2"/>
    <n v="-6.9282000000000039"/>
  </r>
  <r>
    <n v="4229"/>
    <s v="CA-2013-113803"/>
    <x v="0"/>
    <x v="830"/>
    <d v="2013-03-27T00:00:00"/>
    <s v="First Class"/>
    <s v="VG-21805"/>
    <s v="Vivek Grady"/>
    <x v="1"/>
    <x v="0"/>
    <x v="102"/>
    <x v="14"/>
    <x v="237"/>
    <x v="2"/>
    <s v="OFF-PA-10001994"/>
    <x v="1"/>
    <x v="10"/>
    <s v="Ink Jet Note and Greeting Cards, 8-1/2&quot; x 5-1/2&quot; Card Size"/>
    <n v="22.48"/>
    <n v="1"/>
    <n v="0"/>
    <n v="10.3408"/>
  </r>
  <r>
    <n v="4230"/>
    <s v="CA-2014-100223"/>
    <x v="3"/>
    <x v="957"/>
    <d v="2014-07-11T00:00:00"/>
    <s v="Standard Class"/>
    <s v="LS-16945"/>
    <s v="Linda Southworth"/>
    <x v="1"/>
    <x v="0"/>
    <x v="61"/>
    <x v="5"/>
    <x v="77"/>
    <x v="2"/>
    <s v="FUR-FU-10003601"/>
    <x v="0"/>
    <x v="5"/>
    <s v="Deflect-o RollaMat Studded, Beveled Mat for Medium Pile Carpeting"/>
    <n v="332.02800000000002"/>
    <n v="9"/>
    <n v="0.6"/>
    <n v="-348.62940000000003"/>
  </r>
  <r>
    <n v="4231"/>
    <s v="CA-2014-100223"/>
    <x v="3"/>
    <x v="957"/>
    <d v="2014-07-11T00:00:00"/>
    <s v="Standard Class"/>
    <s v="LS-16945"/>
    <s v="Linda Southworth"/>
    <x v="1"/>
    <x v="0"/>
    <x v="61"/>
    <x v="5"/>
    <x v="77"/>
    <x v="2"/>
    <s v="OFF-BI-10003429"/>
    <x v="1"/>
    <x v="8"/>
    <s v="Cardinal HOLDit! Binder Insert Strips,Extra Strips"/>
    <n v="11.393999999999998"/>
    <n v="9"/>
    <n v="0.8"/>
    <n v="-17.660699999999999"/>
  </r>
  <r>
    <n v="4232"/>
    <s v="CA-2014-100223"/>
    <x v="3"/>
    <x v="957"/>
    <d v="2014-07-11T00:00:00"/>
    <s v="Standard Class"/>
    <s v="LS-16945"/>
    <s v="Linda Southworth"/>
    <x v="1"/>
    <x v="0"/>
    <x v="61"/>
    <x v="5"/>
    <x v="77"/>
    <x v="2"/>
    <s v="OFF-PA-10000232"/>
    <x v="1"/>
    <x v="10"/>
    <s v="Xerox 1975"/>
    <n v="15.552000000000003"/>
    <n v="3"/>
    <n v="0.2"/>
    <n v="5.6375999999999999"/>
  </r>
  <r>
    <n v="4233"/>
    <s v="CA-2014-100223"/>
    <x v="3"/>
    <x v="957"/>
    <d v="2014-07-11T00:00:00"/>
    <s v="Standard Class"/>
    <s v="LS-16945"/>
    <s v="Linda Southworth"/>
    <x v="1"/>
    <x v="0"/>
    <x v="61"/>
    <x v="5"/>
    <x v="77"/>
    <x v="2"/>
    <s v="OFF-PA-10002195"/>
    <x v="1"/>
    <x v="10"/>
    <s v="Xerox 1966"/>
    <n v="31.104000000000006"/>
    <n v="6"/>
    <n v="0.2"/>
    <n v="11.2752"/>
  </r>
  <r>
    <n v="4234"/>
    <s v="CA-2014-100223"/>
    <x v="3"/>
    <x v="957"/>
    <d v="2014-07-11T00:00:00"/>
    <s v="Standard Class"/>
    <s v="LS-16945"/>
    <s v="Linda Southworth"/>
    <x v="1"/>
    <x v="0"/>
    <x v="61"/>
    <x v="5"/>
    <x v="77"/>
    <x v="2"/>
    <s v="OFF-BI-10004492"/>
    <x v="1"/>
    <x v="8"/>
    <s v="Tuf-Vin Binders"/>
    <n v="6.3159999999999981"/>
    <n v="1"/>
    <n v="0.8"/>
    <n v="-10.421400000000002"/>
  </r>
  <r>
    <n v="4235"/>
    <s v="CA-2011-168823"/>
    <x v="2"/>
    <x v="158"/>
    <d v="2011-09-24T00:00:00"/>
    <s v="First Class"/>
    <s v="MA-17560"/>
    <s v="Matt Abelman"/>
    <x v="2"/>
    <x v="0"/>
    <x v="10"/>
    <x v="9"/>
    <x v="105"/>
    <x v="3"/>
    <s v="OFF-PA-10004000"/>
    <x v="1"/>
    <x v="10"/>
    <s v="While You Were Out Pads, 50 per Pad, 4 x 5 1/4, Green Cycle"/>
    <n v="11.352000000000002"/>
    <n v="3"/>
    <n v="0.2"/>
    <n v="4.1151"/>
  </r>
  <r>
    <n v="4236"/>
    <s v="CA-2011-168823"/>
    <x v="2"/>
    <x v="158"/>
    <d v="2011-09-24T00:00:00"/>
    <s v="First Class"/>
    <s v="MA-17560"/>
    <s v="Matt Abelman"/>
    <x v="2"/>
    <x v="0"/>
    <x v="10"/>
    <x v="9"/>
    <x v="105"/>
    <x v="3"/>
    <s v="OFF-LA-10004425"/>
    <x v="1"/>
    <x v="2"/>
    <s v="Staples"/>
    <n v="20.808000000000003"/>
    <n v="9"/>
    <n v="0.2"/>
    <n v="7.0226999999999995"/>
  </r>
  <r>
    <n v="4237"/>
    <s v="CA-2013-162404"/>
    <x v="0"/>
    <x v="310"/>
    <d v="2013-07-28T00:00:00"/>
    <s v="Standard Class"/>
    <s v="NF-18475"/>
    <s v="Neil Französisch"/>
    <x v="2"/>
    <x v="0"/>
    <x v="179"/>
    <x v="10"/>
    <x v="228"/>
    <x v="2"/>
    <s v="OFF-BI-10000948"/>
    <x v="1"/>
    <x v="8"/>
    <s v="GBC Laser Imprintable Binding System Covers, Desert Sand"/>
    <n v="11.415999999999997"/>
    <n v="4"/>
    <n v="0.8"/>
    <n v="-18.836400000000005"/>
  </r>
  <r>
    <n v="4238"/>
    <s v="CA-2014-104024"/>
    <x v="3"/>
    <x v="635"/>
    <d v="2014-09-04T00:00:00"/>
    <s v="Second Class"/>
    <s v="MD-17860"/>
    <s v="Michael Dominguez"/>
    <x v="1"/>
    <x v="0"/>
    <x v="10"/>
    <x v="9"/>
    <x v="63"/>
    <x v="3"/>
    <s v="OFF-AR-10001972"/>
    <x v="1"/>
    <x v="6"/>
    <s v="Newell 323"/>
    <n v="9.4080000000000013"/>
    <n v="7"/>
    <n v="0.2"/>
    <n v="0.70560000000000045"/>
  </r>
  <r>
    <n v="4239"/>
    <s v="CA-2014-147144"/>
    <x v="3"/>
    <x v="606"/>
    <d v="2014-03-29T00:00:00"/>
    <s v="First Class"/>
    <s v="MZ-17335"/>
    <s v="Maria Zettner"/>
    <x v="2"/>
    <x v="0"/>
    <x v="4"/>
    <x v="4"/>
    <x v="59"/>
    <x v="1"/>
    <s v="OFF-AR-10004587"/>
    <x v="1"/>
    <x v="6"/>
    <s v="Boston 1827 Commercial Additional Cutter, Drive Gear &amp; Gear Rack for 1606"/>
    <n v="19.829999999999998"/>
    <n v="1"/>
    <n v="0"/>
    <n v="5.9489999999999981"/>
  </r>
  <r>
    <n v="4240"/>
    <s v="CA-2014-158673"/>
    <x v="3"/>
    <x v="614"/>
    <d v="2015-01-05T00:00:00"/>
    <s v="Standard Class"/>
    <s v="KB-16600"/>
    <s v="Ken Brennan"/>
    <x v="1"/>
    <x v="0"/>
    <x v="354"/>
    <x v="12"/>
    <x v="436"/>
    <x v="2"/>
    <s v="OFF-PA-10000994"/>
    <x v="1"/>
    <x v="10"/>
    <s v="Xerox 1915"/>
    <n v="209.7"/>
    <n v="2"/>
    <n v="0"/>
    <n v="100.65599999999999"/>
  </r>
  <r>
    <n v="4241"/>
    <s v="CA-2011-133704"/>
    <x v="2"/>
    <x v="59"/>
    <d v="2011-09-26T00:00:00"/>
    <s v="Standard Class"/>
    <s v="MA-17995"/>
    <s v="Michelle Arnett"/>
    <x v="2"/>
    <x v="0"/>
    <x v="1"/>
    <x v="1"/>
    <x v="25"/>
    <x v="1"/>
    <s v="OFF-AP-10001366"/>
    <x v="1"/>
    <x v="9"/>
    <s v="Staples"/>
    <n v="43.92"/>
    <n v="4"/>
    <n v="0"/>
    <n v="11.858400000000003"/>
  </r>
  <r>
    <n v="4242"/>
    <s v="CA-2011-133704"/>
    <x v="2"/>
    <x v="59"/>
    <d v="2011-09-26T00:00:00"/>
    <s v="Standard Class"/>
    <s v="MA-17995"/>
    <s v="Michelle Arnett"/>
    <x v="2"/>
    <x v="0"/>
    <x v="1"/>
    <x v="1"/>
    <x v="25"/>
    <x v="1"/>
    <s v="OFF-BI-10001636"/>
    <x v="1"/>
    <x v="8"/>
    <s v="Ibico Plastic and Wire Spiral Binding Combs"/>
    <n v="20.231999999999999"/>
    <n v="3"/>
    <n v="0.2"/>
    <n v="6.5753999999999984"/>
  </r>
  <r>
    <n v="4243"/>
    <s v="CA-2013-159142"/>
    <x v="0"/>
    <x v="958"/>
    <d v="2013-04-06T00:00:00"/>
    <s v="First Class"/>
    <s v="ME-17320"/>
    <s v="Maria Etezadi"/>
    <x v="2"/>
    <x v="0"/>
    <x v="24"/>
    <x v="17"/>
    <x v="28"/>
    <x v="0"/>
    <s v="TEC-PH-10001448"/>
    <x v="2"/>
    <x v="7"/>
    <s v="Anker Astro 15000mAh USB Portable Charger"/>
    <n v="149.97"/>
    <n v="3"/>
    <n v="0"/>
    <n v="5.9987999999999815"/>
  </r>
  <r>
    <n v="4244"/>
    <s v="CA-2013-159142"/>
    <x v="0"/>
    <x v="958"/>
    <d v="2013-04-06T00:00:00"/>
    <s v="First Class"/>
    <s v="ME-17320"/>
    <s v="Maria Etezadi"/>
    <x v="2"/>
    <x v="0"/>
    <x v="24"/>
    <x v="17"/>
    <x v="28"/>
    <x v="0"/>
    <s v="OFF-PA-10001776"/>
    <x v="1"/>
    <x v="10"/>
    <s v="Wirebound Message Books, Four 2 3/4&quot; x 5&quot; Forms per Page, 600 Sets per Book"/>
    <n v="27.81"/>
    <n v="3"/>
    <n v="0"/>
    <n v="13.070699999999999"/>
  </r>
  <r>
    <n v="4245"/>
    <s v="CA-2011-138436"/>
    <x v="2"/>
    <x v="959"/>
    <d v="2011-03-30T00:00:00"/>
    <s v="Standard Class"/>
    <s v="JD-15895"/>
    <s v="Jonathan Doherty"/>
    <x v="1"/>
    <x v="0"/>
    <x v="1"/>
    <x v="1"/>
    <x v="1"/>
    <x v="1"/>
    <s v="TEC-AC-10002323"/>
    <x v="2"/>
    <x v="11"/>
    <s v="SanDisk Ultra 32 GB MicroSDHC Class 10 Memory Card"/>
    <n v="66.300000000000011"/>
    <n v="3"/>
    <n v="0"/>
    <n v="8.6190000000000033"/>
  </r>
  <r>
    <n v="4246"/>
    <s v="CA-2014-117702"/>
    <x v="3"/>
    <x v="354"/>
    <d v="2014-12-05T00:00:00"/>
    <s v="Standard Class"/>
    <s v="LS-16975"/>
    <s v="Lindsay Shagiari"/>
    <x v="2"/>
    <x v="0"/>
    <x v="248"/>
    <x v="39"/>
    <x v="307"/>
    <x v="3"/>
    <s v="OFF-AR-10004582"/>
    <x v="1"/>
    <x v="6"/>
    <s v="BIC Brite Liner Grip Highlighters"/>
    <n v="1.64"/>
    <n v="1"/>
    <n v="0"/>
    <n v="0.73799999999999988"/>
  </r>
  <r>
    <n v="4247"/>
    <s v="CA-2014-117702"/>
    <x v="3"/>
    <x v="354"/>
    <d v="2014-12-05T00:00:00"/>
    <s v="Standard Class"/>
    <s v="LS-16975"/>
    <s v="Lindsay Shagiari"/>
    <x v="2"/>
    <x v="0"/>
    <x v="248"/>
    <x v="39"/>
    <x v="307"/>
    <x v="3"/>
    <s v="FUR-FU-10000576"/>
    <x v="0"/>
    <x v="5"/>
    <s v="Luxo Professional Fluorescent Magnifier Lamp with Clamp-Mount Base"/>
    <n v="1049.2"/>
    <n v="5"/>
    <n v="0"/>
    <n v="272.79200000000003"/>
  </r>
  <r>
    <n v="4248"/>
    <s v="CA-2014-117702"/>
    <x v="3"/>
    <x v="354"/>
    <d v="2014-12-05T00:00:00"/>
    <s v="Standard Class"/>
    <s v="LS-16975"/>
    <s v="Lindsay Shagiari"/>
    <x v="2"/>
    <x v="0"/>
    <x v="248"/>
    <x v="39"/>
    <x v="307"/>
    <x v="3"/>
    <s v="FUR-FU-10004270"/>
    <x v="0"/>
    <x v="5"/>
    <s v="Eldon Image Series Desk Accessories, Burgundy"/>
    <n v="20.9"/>
    <n v="5"/>
    <n v="0"/>
    <n v="7.5239999999999991"/>
  </r>
  <r>
    <n v="4249"/>
    <s v="CA-2013-157336"/>
    <x v="0"/>
    <x v="49"/>
    <d v="2013-12-06T00:00:00"/>
    <s v="Second Class"/>
    <s v="SJ-20500"/>
    <s v="Shirley Jackson"/>
    <x v="0"/>
    <x v="0"/>
    <x v="54"/>
    <x v="29"/>
    <x v="69"/>
    <x v="3"/>
    <s v="OFF-BI-10004236"/>
    <x v="1"/>
    <x v="8"/>
    <s v="XtraLife ClearVue Slant-D Ring Binder, White, 3&quot;"/>
    <n v="88.08"/>
    <n v="6"/>
    <n v="0"/>
    <n v="40.516799999999996"/>
  </r>
  <r>
    <n v="4250"/>
    <s v="CA-2013-157336"/>
    <x v="0"/>
    <x v="49"/>
    <d v="2013-12-06T00:00:00"/>
    <s v="Second Class"/>
    <s v="SJ-20500"/>
    <s v="Shirley Jackson"/>
    <x v="0"/>
    <x v="0"/>
    <x v="54"/>
    <x v="29"/>
    <x v="69"/>
    <x v="3"/>
    <s v="FUR-CH-10004997"/>
    <x v="0"/>
    <x v="1"/>
    <s v="Hon Every-Day Series Multi-Task Chairs"/>
    <n v="751.92"/>
    <n v="4"/>
    <n v="0"/>
    <n v="150.38400000000001"/>
  </r>
  <r>
    <n v="4251"/>
    <s v="CA-2011-168130"/>
    <x v="2"/>
    <x v="111"/>
    <d v="2011-09-19T00:00:00"/>
    <s v="Same Day"/>
    <s v="BS-11365"/>
    <s v="Bill Shonely"/>
    <x v="1"/>
    <x v="0"/>
    <x v="20"/>
    <x v="15"/>
    <x v="164"/>
    <x v="3"/>
    <s v="FUR-CH-10000988"/>
    <x v="0"/>
    <x v="1"/>
    <s v="Hon Olson Stacker Stools"/>
    <n v="887.10299999999995"/>
    <n v="7"/>
    <n v="0.1"/>
    <n v="177.42059999999998"/>
  </r>
  <r>
    <n v="4252"/>
    <s v="CA-2012-155068"/>
    <x v="1"/>
    <x v="924"/>
    <d v="2012-10-23T00:00:00"/>
    <s v="Same Day"/>
    <s v="RA-19285"/>
    <s v="Ralph Arnett"/>
    <x v="0"/>
    <x v="0"/>
    <x v="121"/>
    <x v="2"/>
    <x v="152"/>
    <x v="0"/>
    <s v="TEC-PH-10004897"/>
    <x v="2"/>
    <x v="7"/>
    <s v="Mediabridge Sport Armband iPhone 5s"/>
    <n v="55.944000000000003"/>
    <n v="7"/>
    <n v="0.2"/>
    <n v="-13.286700000000002"/>
  </r>
  <r>
    <n v="4253"/>
    <s v="CA-2012-155068"/>
    <x v="1"/>
    <x v="924"/>
    <d v="2012-10-23T00:00:00"/>
    <s v="Same Day"/>
    <s v="RA-19285"/>
    <s v="Ralph Arnett"/>
    <x v="0"/>
    <x v="0"/>
    <x v="121"/>
    <x v="2"/>
    <x v="152"/>
    <x v="0"/>
    <s v="OFF-AR-10002656"/>
    <x v="1"/>
    <x v="6"/>
    <s v="Sanford Liquid Accent Highlighters"/>
    <n v="10.688000000000001"/>
    <n v="2"/>
    <n v="0.2"/>
    <n v="2.271199999999999"/>
  </r>
  <r>
    <n v="4254"/>
    <s v="CA-2012-155068"/>
    <x v="1"/>
    <x v="924"/>
    <d v="2012-10-23T00:00:00"/>
    <s v="Same Day"/>
    <s v="RA-19285"/>
    <s v="Ralph Arnett"/>
    <x v="0"/>
    <x v="0"/>
    <x v="121"/>
    <x v="2"/>
    <x v="152"/>
    <x v="0"/>
    <s v="TEC-PH-10004924"/>
    <x v="2"/>
    <x v="7"/>
    <s v="SKILCRAFT Telephone Shoulder Rest, 2&quot; x 6.5&quot; x 2.5&quot;, Black"/>
    <n v="11.824"/>
    <n v="2"/>
    <n v="0.2"/>
    <n v="1.0346000000000006"/>
  </r>
  <r>
    <n v="4255"/>
    <s v="CA-2014-163160"/>
    <x v="3"/>
    <x v="119"/>
    <d v="2014-10-17T00:00:00"/>
    <s v="First Class"/>
    <s v="TS-21610"/>
    <s v="Troy Staebel"/>
    <x v="0"/>
    <x v="0"/>
    <x v="210"/>
    <x v="10"/>
    <x v="481"/>
    <x v="2"/>
    <s v="OFF-PA-10003127"/>
    <x v="1"/>
    <x v="10"/>
    <s v="Staples"/>
    <n v="63.311999999999998"/>
    <n v="3"/>
    <n v="0.2"/>
    <n v="20.576399999999996"/>
  </r>
  <r>
    <n v="4256"/>
    <s v="CA-2014-163160"/>
    <x v="3"/>
    <x v="119"/>
    <d v="2014-10-17T00:00:00"/>
    <s v="First Class"/>
    <s v="TS-21610"/>
    <s v="Troy Staebel"/>
    <x v="0"/>
    <x v="0"/>
    <x v="210"/>
    <x v="10"/>
    <x v="481"/>
    <x v="2"/>
    <s v="OFF-BI-10000778"/>
    <x v="1"/>
    <x v="8"/>
    <s v="GBC VeloBinder Electric Binding Machine"/>
    <n v="96.783999999999978"/>
    <n v="4"/>
    <n v="0.8"/>
    <n v="-145.17600000000002"/>
  </r>
  <r>
    <n v="4257"/>
    <s v="CA-2014-163160"/>
    <x v="3"/>
    <x v="119"/>
    <d v="2014-10-17T00:00:00"/>
    <s v="First Class"/>
    <s v="TS-21610"/>
    <s v="Troy Staebel"/>
    <x v="0"/>
    <x v="0"/>
    <x v="210"/>
    <x v="10"/>
    <x v="481"/>
    <x v="2"/>
    <s v="FUR-FU-10001424"/>
    <x v="0"/>
    <x v="5"/>
    <s v="Dax Clear Box Frame"/>
    <n v="10.476000000000001"/>
    <n v="3"/>
    <n v="0.6"/>
    <n v="-6.8094000000000037"/>
  </r>
  <r>
    <n v="4258"/>
    <s v="CA-2012-101924"/>
    <x v="1"/>
    <x v="406"/>
    <d v="2012-09-09T00:00:00"/>
    <s v="Standard Class"/>
    <s v="KB-16585"/>
    <s v="Ken Black"/>
    <x v="1"/>
    <x v="0"/>
    <x v="261"/>
    <x v="21"/>
    <x v="32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x v="0"/>
    <x v="4"/>
    <x v="4"/>
    <x v="5"/>
    <x v="1"/>
    <s v="FUR-CH-10002880"/>
    <x v="0"/>
    <x v="1"/>
    <s v="Global High-Back Leather Tilter, Burgundy"/>
    <n v="196.78399999999999"/>
    <n v="2"/>
    <n v="0.2"/>
    <n v="-22.138200000000012"/>
  </r>
  <r>
    <n v="4260"/>
    <s v="CA-2014-118367"/>
    <x v="3"/>
    <x v="960"/>
    <d v="2014-11-03T00:00:00"/>
    <s v="Second Class"/>
    <s v="LO-17170"/>
    <s v="Lori Olson"/>
    <x v="1"/>
    <x v="0"/>
    <x v="20"/>
    <x v="15"/>
    <x v="45"/>
    <x v="3"/>
    <s v="OFF-EN-10004386"/>
    <x v="1"/>
    <x v="12"/>
    <s v="Recycled Interoffice Envelopes with String and Button Closure, 10 x 13"/>
    <n v="47.98"/>
    <n v="2"/>
    <n v="0"/>
    <n v="23.99"/>
  </r>
  <r>
    <n v="4261"/>
    <s v="CA-2014-164819"/>
    <x v="3"/>
    <x v="453"/>
    <d v="2014-10-20T00:00:00"/>
    <s v="Second Class"/>
    <s v="RS-19420"/>
    <s v="Ricardo Sperren"/>
    <x v="1"/>
    <x v="0"/>
    <x v="54"/>
    <x v="29"/>
    <x v="69"/>
    <x v="3"/>
    <s v="OFF-LA-10001045"/>
    <x v="1"/>
    <x v="2"/>
    <s v="Permanent Self-Adhesive File Folder Labels for Typewriters by Universal"/>
    <n v="13.049999999999999"/>
    <n v="5"/>
    <n v="0"/>
    <n v="6.0029999999999992"/>
  </r>
  <r>
    <n v="4262"/>
    <s v="CA-2014-158344"/>
    <x v="3"/>
    <x v="783"/>
    <d v="2014-08-12T00:00:00"/>
    <s v="Standard Class"/>
    <s v="CC-12475"/>
    <s v="Cindy Chapman"/>
    <x v="0"/>
    <x v="0"/>
    <x v="278"/>
    <x v="11"/>
    <x v="349"/>
    <x v="2"/>
    <s v="TEC-AC-10002006"/>
    <x v="2"/>
    <x v="11"/>
    <s v="Memorex Micro Travel Drive 16 GB"/>
    <n v="63.96"/>
    <n v="4"/>
    <n v="0"/>
    <n v="19.827599999999997"/>
  </r>
  <r>
    <n v="4263"/>
    <s v="CA-2014-123351"/>
    <x v="3"/>
    <x v="296"/>
    <d v="2014-09-26T00:00:00"/>
    <s v="Standard Class"/>
    <s v="KT-16480"/>
    <s v="Kean Thornton"/>
    <x v="0"/>
    <x v="0"/>
    <x v="38"/>
    <x v="32"/>
    <x v="112"/>
    <x v="0"/>
    <s v="OFF-AP-10001242"/>
    <x v="1"/>
    <x v="9"/>
    <s v="APC 7 Outlet Network SurgeArrest Surge Protector"/>
    <n v="80.48"/>
    <n v="1"/>
    <n v="0"/>
    <n v="24.143999999999998"/>
  </r>
  <r>
    <n v="4264"/>
    <s v="CA-2014-110429"/>
    <x v="3"/>
    <x v="132"/>
    <d v="2014-11-09T00:00:00"/>
    <s v="Standard Class"/>
    <s v="DM-13015"/>
    <s v="Darrin Martin"/>
    <x v="0"/>
    <x v="0"/>
    <x v="10"/>
    <x v="9"/>
    <x v="105"/>
    <x v="3"/>
    <s v="OFF-BI-10000216"/>
    <x v="1"/>
    <x v="8"/>
    <s v="Mead 1st Gear 2&quot; Zipper Binder, Asst. Colors"/>
    <n v="11.673000000000002"/>
    <n v="3"/>
    <n v="0.7"/>
    <n v="-7.782"/>
  </r>
  <r>
    <n v="4265"/>
    <s v="US-2013-131611"/>
    <x v="0"/>
    <x v="732"/>
    <d v="2013-11-10T00:00:00"/>
    <s v="Standard Class"/>
    <s v="EP-13915"/>
    <s v="Emily Phan"/>
    <x v="0"/>
    <x v="0"/>
    <x v="12"/>
    <x v="5"/>
    <x v="66"/>
    <x v="2"/>
    <s v="FUR-TA-10002774"/>
    <x v="0"/>
    <x v="3"/>
    <s v="Laminate Occasional Tables"/>
    <n v="863.12799999999993"/>
    <n v="8"/>
    <n v="0.3"/>
    <n v="-160.29520000000008"/>
  </r>
  <r>
    <n v="4266"/>
    <s v="US-2013-131611"/>
    <x v="0"/>
    <x v="732"/>
    <d v="2013-11-10T00:00:00"/>
    <s v="Standard Class"/>
    <s v="EP-13915"/>
    <s v="Emily Phan"/>
    <x v="0"/>
    <x v="0"/>
    <x v="12"/>
    <x v="5"/>
    <x v="66"/>
    <x v="2"/>
    <s v="OFF-BI-10004364"/>
    <x v="1"/>
    <x v="8"/>
    <s v="Storex Dura Pro Binders"/>
    <n v="3.5639999999999992"/>
    <n v="3"/>
    <n v="0.8"/>
    <n v="-6.2370000000000019"/>
  </r>
  <r>
    <n v="4267"/>
    <s v="US-2013-131611"/>
    <x v="0"/>
    <x v="732"/>
    <d v="2013-11-10T00:00:00"/>
    <s v="Standard Class"/>
    <s v="EP-13915"/>
    <s v="Emily Phan"/>
    <x v="0"/>
    <x v="0"/>
    <x v="12"/>
    <x v="5"/>
    <x v="66"/>
    <x v="2"/>
    <s v="FUR-BO-10000780"/>
    <x v="0"/>
    <x v="0"/>
    <s v="O'Sullivan Plantations 2-Door Library in Landvery Oak"/>
    <n v="956.6647999999999"/>
    <n v="7"/>
    <n v="0.32"/>
    <n v="-225.09759999999991"/>
  </r>
  <r>
    <n v="4268"/>
    <s v="US-2013-131611"/>
    <x v="0"/>
    <x v="732"/>
    <d v="2013-11-10T00:00:00"/>
    <s v="Standard Class"/>
    <s v="EP-13915"/>
    <s v="Emily Phan"/>
    <x v="0"/>
    <x v="0"/>
    <x v="12"/>
    <x v="5"/>
    <x v="66"/>
    <x v="2"/>
    <s v="OFF-BI-10001989"/>
    <x v="1"/>
    <x v="8"/>
    <s v="Premium Transparent Presentation Covers by GBC"/>
    <n v="12.587999999999997"/>
    <n v="3"/>
    <n v="0.8"/>
    <n v="-20.140800000000006"/>
  </r>
  <r>
    <n v="4269"/>
    <s v="US-2013-131611"/>
    <x v="0"/>
    <x v="732"/>
    <d v="2013-11-10T00:00:00"/>
    <s v="Standard Class"/>
    <s v="EP-13915"/>
    <s v="Emily Phan"/>
    <x v="0"/>
    <x v="0"/>
    <x v="12"/>
    <x v="5"/>
    <x v="66"/>
    <x v="2"/>
    <s v="TEC-AC-10004001"/>
    <x v="2"/>
    <x v="11"/>
    <s v="Logitech Wireless Headset H600 Over-The-Head Design"/>
    <n v="171.96"/>
    <n v="5"/>
    <n v="0.2"/>
    <n v="45.139500000000005"/>
  </r>
  <r>
    <n v="4270"/>
    <s v="US-2014-124821"/>
    <x v="3"/>
    <x v="643"/>
    <d v="2014-06-30T00:00:00"/>
    <s v="Second Class"/>
    <s v="AM-10705"/>
    <s v="Anne McFarland"/>
    <x v="0"/>
    <x v="0"/>
    <x v="4"/>
    <x v="4"/>
    <x v="60"/>
    <x v="1"/>
    <s v="FUR-TA-10000688"/>
    <x v="0"/>
    <x v="3"/>
    <s v="Chromcraft Bull-Nose Wood Round Conference Table Top, Wood Base"/>
    <n v="871.4"/>
    <n v="4"/>
    <n v="0"/>
    <n v="148.13799999999992"/>
  </r>
  <r>
    <n v="4271"/>
    <s v="CA-2012-166975"/>
    <x v="1"/>
    <x v="650"/>
    <d v="2012-11-30T00:00:00"/>
    <s v="Standard Class"/>
    <s v="SH-20635"/>
    <s v="Stefanie Holloman"/>
    <x v="1"/>
    <x v="0"/>
    <x v="25"/>
    <x v="18"/>
    <x v="279"/>
    <x v="0"/>
    <s v="FUR-FU-10003930"/>
    <x v="0"/>
    <x v="5"/>
    <s v="Howard Miller 12-3/4 Diameter Accuwave DS  Wall Clock"/>
    <n v="692.47199999999998"/>
    <n v="11"/>
    <n v="0.2"/>
    <n v="190.42980000000006"/>
  </r>
  <r>
    <n v="4272"/>
    <s v="CA-2013-123806"/>
    <x v="0"/>
    <x v="390"/>
    <d v="2013-11-28T00:00:00"/>
    <s v="Second Class"/>
    <s v="LA-16780"/>
    <s v="Laura Armstrong"/>
    <x v="1"/>
    <x v="0"/>
    <x v="248"/>
    <x v="39"/>
    <x v="307"/>
    <x v="3"/>
    <s v="FUR-FU-10000965"/>
    <x v="0"/>
    <x v="5"/>
    <s v="Howard Miller 11-1/2&quot; Diameter Ridgewood Wall Clock"/>
    <n v="207.76"/>
    <n v="4"/>
    <n v="0"/>
    <n v="85.181600000000003"/>
  </r>
  <r>
    <n v="4273"/>
    <s v="US-2014-158505"/>
    <x v="3"/>
    <x v="246"/>
    <d v="2014-07-22T00:00:00"/>
    <s v="Same Day"/>
    <s v="SF-20200"/>
    <s v="Sarah Foster"/>
    <x v="0"/>
    <x v="0"/>
    <x v="208"/>
    <x v="7"/>
    <x v="407"/>
    <x v="1"/>
    <s v="TEC-PH-10004071"/>
    <x v="2"/>
    <x v="7"/>
    <s v="PayAnywhere Card Reader"/>
    <n v="71.928000000000011"/>
    <n v="9"/>
    <n v="0.2"/>
    <n v="6.2936999999999976"/>
  </r>
  <r>
    <n v="4274"/>
    <s v="US-2014-158505"/>
    <x v="3"/>
    <x v="246"/>
    <d v="2014-07-22T00:00:00"/>
    <s v="Same Day"/>
    <s v="SF-20200"/>
    <s v="Sarah Foster"/>
    <x v="0"/>
    <x v="0"/>
    <x v="208"/>
    <x v="7"/>
    <x v="407"/>
    <x v="1"/>
    <s v="OFF-AR-10001044"/>
    <x v="1"/>
    <x v="6"/>
    <s v="BOSTON Ranger #55 Pencil Sharpener, Black"/>
    <n v="25.99"/>
    <n v="1"/>
    <n v="0"/>
    <n v="7.5370999999999988"/>
  </r>
  <r>
    <n v="4275"/>
    <s v="CA-2012-142692"/>
    <x v="1"/>
    <x v="924"/>
    <d v="2012-10-28T00:00:00"/>
    <s v="Standard Class"/>
    <s v="AG-10495"/>
    <s v="Andrew Gjertsen"/>
    <x v="1"/>
    <x v="0"/>
    <x v="4"/>
    <x v="4"/>
    <x v="59"/>
    <x v="1"/>
    <s v="OFF-BI-10004140"/>
    <x v="1"/>
    <x v="8"/>
    <s v="Avery Non-Stick Binders"/>
    <n v="3.5920000000000005"/>
    <n v="1"/>
    <n v="0.2"/>
    <n v="1.1224999999999996"/>
  </r>
  <r>
    <n v="4276"/>
    <s v="CA-2012-123456"/>
    <x v="1"/>
    <x v="584"/>
    <d v="2012-07-13T00:00:00"/>
    <s v="Standard Class"/>
    <s v="KN-16450"/>
    <s v="Kean Nguyen"/>
    <x v="1"/>
    <x v="0"/>
    <x v="61"/>
    <x v="5"/>
    <x v="77"/>
    <x v="2"/>
    <s v="OFF-AP-10002684"/>
    <x v="1"/>
    <x v="9"/>
    <s v="Acco 7-Outlet Masterpiece Power Center, Wihtout Fax/Phone Line Protection"/>
    <n v="48.631999999999991"/>
    <n v="2"/>
    <n v="0.8"/>
    <n v="-121.58000000000004"/>
  </r>
  <r>
    <n v="4277"/>
    <s v="CA-2014-151358"/>
    <x v="3"/>
    <x v="238"/>
    <d v="2014-08-23T00:00:00"/>
    <s v="Standard Class"/>
    <s v="NF-18595"/>
    <s v="Nicole Fjeld"/>
    <x v="2"/>
    <x v="0"/>
    <x v="4"/>
    <x v="4"/>
    <x v="59"/>
    <x v="1"/>
    <s v="OFF-ST-10000046"/>
    <x v="1"/>
    <x v="4"/>
    <s v="Fellowes Super Stor/Drawer Files"/>
    <n v="323.10000000000002"/>
    <n v="2"/>
    <n v="0"/>
    <n v="61.38900000000001"/>
  </r>
  <r>
    <n v="4278"/>
    <s v="US-2013-107440"/>
    <x v="0"/>
    <x v="947"/>
    <d v="2013-04-21T00:00:00"/>
    <s v="Standard Class"/>
    <s v="BS-11365"/>
    <s v="Bill Shonely"/>
    <x v="1"/>
    <x v="0"/>
    <x v="80"/>
    <x v="30"/>
    <x v="100"/>
    <x v="3"/>
    <s v="TEC-MA-10001047"/>
    <x v="2"/>
    <x v="15"/>
    <s v="3D Systems Cube Printer, 2nd Generation, Magenta"/>
    <n v="9099.93"/>
    <n v="7"/>
    <n v="0"/>
    <n v="2365.9817999999996"/>
  </r>
  <r>
    <n v="4279"/>
    <s v="US-2013-107440"/>
    <x v="0"/>
    <x v="947"/>
    <d v="2013-04-21T00:00:00"/>
    <s v="Standard Class"/>
    <s v="BS-11365"/>
    <s v="Bill Shonely"/>
    <x v="1"/>
    <x v="0"/>
    <x v="80"/>
    <x v="30"/>
    <x v="100"/>
    <x v="3"/>
    <s v="FUR-FU-10000550"/>
    <x v="0"/>
    <x v="5"/>
    <s v="Stacking Trays by OIC"/>
    <n v="9.9600000000000009"/>
    <n v="2"/>
    <n v="0"/>
    <n v="3.2867999999999995"/>
  </r>
  <r>
    <n v="4280"/>
    <s v="US-2013-107440"/>
    <x v="0"/>
    <x v="947"/>
    <d v="2013-04-21T00:00:00"/>
    <s v="Standard Class"/>
    <s v="BS-11365"/>
    <s v="Bill Shonely"/>
    <x v="1"/>
    <x v="0"/>
    <x v="80"/>
    <x v="30"/>
    <x v="100"/>
    <x v="3"/>
    <s v="OFF-BI-10002432"/>
    <x v="1"/>
    <x v="8"/>
    <s v="Wilson Jones Standard D-Ring Binders"/>
    <n v="25.299999999999997"/>
    <n v="5"/>
    <n v="0"/>
    <n v="11.890999999999998"/>
  </r>
  <r>
    <n v="4281"/>
    <s v="CA-2011-166989"/>
    <x v="2"/>
    <x v="687"/>
    <d v="2011-11-18T00:00:00"/>
    <s v="Standard Class"/>
    <s v="RM-19675"/>
    <s v="Robert Marley"/>
    <x v="2"/>
    <x v="0"/>
    <x v="20"/>
    <x v="15"/>
    <x v="164"/>
    <x v="3"/>
    <s v="OFF-PA-10004470"/>
    <x v="1"/>
    <x v="10"/>
    <s v="Adams Write n' Stick Phone Message Book, 11&quot; X 5 1/4&quot;, 200 Messages"/>
    <n v="11.36"/>
    <n v="2"/>
    <n v="0"/>
    <n v="5.2255999999999991"/>
  </r>
  <r>
    <n v="4282"/>
    <s v="CA-2011-166989"/>
    <x v="2"/>
    <x v="687"/>
    <d v="2011-11-18T00:00:00"/>
    <s v="Standard Class"/>
    <s v="RM-19675"/>
    <s v="Robert Marley"/>
    <x v="2"/>
    <x v="0"/>
    <x v="20"/>
    <x v="15"/>
    <x v="164"/>
    <x v="3"/>
    <s v="FUR-CH-10001797"/>
    <x v="0"/>
    <x v="1"/>
    <s v="Safco Chair Connectors, 6/Carton"/>
    <n v="69.263999999999996"/>
    <n v="2"/>
    <n v="0.1"/>
    <n v="14.62239999999999"/>
  </r>
  <r>
    <n v="4283"/>
    <s v="CA-2011-103100"/>
    <x v="2"/>
    <x v="414"/>
    <d v="2011-12-23T00:00:00"/>
    <s v="First Class"/>
    <s v="AB-10105"/>
    <s v="Adrian Barton"/>
    <x v="0"/>
    <x v="0"/>
    <x v="245"/>
    <x v="14"/>
    <x v="303"/>
    <x v="2"/>
    <s v="OFF-LA-10003720"/>
    <x v="1"/>
    <x v="2"/>
    <s v="Avery 487"/>
    <n v="3.69"/>
    <n v="1"/>
    <n v="0"/>
    <n v="1.7343"/>
  </r>
  <r>
    <n v="4284"/>
    <s v="CA-2011-103100"/>
    <x v="2"/>
    <x v="414"/>
    <d v="2011-12-23T00:00:00"/>
    <s v="First Class"/>
    <s v="AB-10105"/>
    <s v="Adrian Barton"/>
    <x v="0"/>
    <x v="0"/>
    <x v="245"/>
    <x v="14"/>
    <x v="303"/>
    <x v="2"/>
    <s v="OFF-BI-10004600"/>
    <x v="1"/>
    <x v="8"/>
    <s v="Ibico Ibimaster 300 Manual Binding System"/>
    <n v="1103.97"/>
    <n v="3"/>
    <n v="0"/>
    <n v="496.78649999999993"/>
  </r>
  <r>
    <n v="4285"/>
    <s v="CA-2012-105690"/>
    <x v="1"/>
    <x v="82"/>
    <d v="2012-11-26T00:00:00"/>
    <s v="Second Class"/>
    <s v="CA-11965"/>
    <s v="Carol Adams"/>
    <x v="1"/>
    <x v="0"/>
    <x v="396"/>
    <x v="5"/>
    <x v="482"/>
    <x v="2"/>
    <s v="FUR-BO-10003965"/>
    <x v="0"/>
    <x v="0"/>
    <s v="O'Sullivan Manor Hill 2-Door Library in Brianna Oak"/>
    <n v="246.13279999999997"/>
    <n v="2"/>
    <n v="0.32"/>
    <n v="-76.011599999999973"/>
  </r>
  <r>
    <n v="4286"/>
    <s v="CA-2012-105690"/>
    <x v="1"/>
    <x v="82"/>
    <d v="2012-11-26T00:00:00"/>
    <s v="Second Class"/>
    <s v="CA-11965"/>
    <s v="Carol Adams"/>
    <x v="1"/>
    <x v="0"/>
    <x v="396"/>
    <x v="5"/>
    <x v="482"/>
    <x v="2"/>
    <s v="OFF-LA-10000240"/>
    <x v="1"/>
    <x v="2"/>
    <s v="Self-Adhesive Address Labels for Typewriters by Universal"/>
    <n v="11.696"/>
    <n v="2"/>
    <n v="0.2"/>
    <n v="3.9473999999999996"/>
  </r>
  <r>
    <n v="4287"/>
    <s v="CA-2012-105690"/>
    <x v="1"/>
    <x v="82"/>
    <d v="2012-11-26T00:00:00"/>
    <s v="Second Class"/>
    <s v="CA-11965"/>
    <s v="Carol Adams"/>
    <x v="1"/>
    <x v="0"/>
    <x v="396"/>
    <x v="5"/>
    <x v="482"/>
    <x v="2"/>
    <s v="TEC-CO-10001571"/>
    <x v="2"/>
    <x v="16"/>
    <s v="Sharp 1540cs Digital Laser Copier"/>
    <n v="439.99200000000002"/>
    <n v="1"/>
    <n v="0.2"/>
    <n v="164.99700000000001"/>
  </r>
  <r>
    <n v="4288"/>
    <s v="CA-2014-127516"/>
    <x v="3"/>
    <x v="116"/>
    <d v="2015-01-04T00:00:00"/>
    <s v="Standard Class"/>
    <s v="EH-14005"/>
    <s v="Erica Hernandez"/>
    <x v="2"/>
    <x v="0"/>
    <x v="316"/>
    <x v="18"/>
    <x v="394"/>
    <x v="0"/>
    <s v="OFF-ST-10000736"/>
    <x v="1"/>
    <x v="4"/>
    <s v="Carina Double Wide Media Storage Towers in Natural &amp; Black"/>
    <n v="64.784000000000006"/>
    <n v="1"/>
    <n v="0.2"/>
    <n v="-12.956800000000005"/>
  </r>
  <r>
    <n v="4289"/>
    <s v="US-2012-117184"/>
    <x v="1"/>
    <x v="961"/>
    <d v="2012-05-21T00:00:00"/>
    <s v="Standard Class"/>
    <s v="ON-18715"/>
    <s v="Odella Nelson"/>
    <x v="1"/>
    <x v="0"/>
    <x v="12"/>
    <x v="5"/>
    <x v="14"/>
    <x v="2"/>
    <s v="OFF-BI-10002082"/>
    <x v="1"/>
    <x v="8"/>
    <s v="GBC Twin Loop Wire Binding Elements"/>
    <n v="33.279999999999994"/>
    <n v="5"/>
    <n v="0.8"/>
    <n v="-49.92"/>
  </r>
  <r>
    <n v="4290"/>
    <s v="US-2012-117184"/>
    <x v="1"/>
    <x v="961"/>
    <d v="2012-05-21T00:00:00"/>
    <s v="Standard Class"/>
    <s v="ON-18715"/>
    <s v="Odella Nelson"/>
    <x v="1"/>
    <x v="0"/>
    <x v="12"/>
    <x v="5"/>
    <x v="14"/>
    <x v="2"/>
    <s v="OFF-PA-10002250"/>
    <x v="1"/>
    <x v="10"/>
    <s v="Things To Do Today Pad"/>
    <n v="14.088000000000001"/>
    <n v="3"/>
    <n v="0.2"/>
    <n v="4.9307999999999996"/>
  </r>
  <r>
    <n v="4291"/>
    <s v="CA-2014-102407"/>
    <x v="3"/>
    <x v="34"/>
    <d v="2014-12-14T00:00:00"/>
    <s v="Second Class"/>
    <s v="AT-10435"/>
    <s v="Alyssa Tate"/>
    <x v="2"/>
    <x v="0"/>
    <x v="1"/>
    <x v="1"/>
    <x v="25"/>
    <x v="1"/>
    <s v="OFF-AR-10000122"/>
    <x v="1"/>
    <x v="6"/>
    <s v="Newell 314"/>
    <n v="11.16"/>
    <n v="2"/>
    <n v="0"/>
    <n v="2.7899999999999991"/>
  </r>
  <r>
    <n v="4292"/>
    <s v="CA-2014-102407"/>
    <x v="3"/>
    <x v="34"/>
    <d v="2014-12-14T00:00:00"/>
    <s v="Second Class"/>
    <s v="AT-10435"/>
    <s v="Alyssa Tate"/>
    <x v="2"/>
    <x v="0"/>
    <x v="1"/>
    <x v="1"/>
    <x v="25"/>
    <x v="1"/>
    <s v="FUR-TA-10003748"/>
    <x v="0"/>
    <x v="3"/>
    <s v="Bevis 36 x 72 Conference Tables"/>
    <n v="896.32799999999997"/>
    <n v="9"/>
    <n v="0.2"/>
    <n v="22.408199999999994"/>
  </r>
  <r>
    <n v="4293"/>
    <s v="CA-2014-102407"/>
    <x v="3"/>
    <x v="34"/>
    <d v="2014-12-14T00:00:00"/>
    <s v="Second Class"/>
    <s v="AT-10435"/>
    <s v="Alyssa Tate"/>
    <x v="2"/>
    <x v="0"/>
    <x v="1"/>
    <x v="1"/>
    <x v="25"/>
    <x v="1"/>
    <s v="OFF-AP-10001394"/>
    <x v="1"/>
    <x v="9"/>
    <s v="Harmony Air Purifier"/>
    <n v="189"/>
    <n v="1"/>
    <n v="0"/>
    <n v="68.039999999999992"/>
  </r>
  <r>
    <n v="4294"/>
    <s v="CA-2014-130967"/>
    <x v="3"/>
    <x v="434"/>
    <d v="2014-03-17T00:00:00"/>
    <s v="Standard Class"/>
    <s v="EB-13870"/>
    <s v="Emily Burns"/>
    <x v="0"/>
    <x v="0"/>
    <x v="10"/>
    <x v="9"/>
    <x v="11"/>
    <x v="3"/>
    <s v="TEC-PH-10004896"/>
    <x v="2"/>
    <x v="7"/>
    <s v="Nokia Lumia 521 (T-Mobile)"/>
    <n v="53.981999999999999"/>
    <n v="3"/>
    <n v="0.4"/>
    <n v="-10.796399999999995"/>
  </r>
  <r>
    <n v="4295"/>
    <s v="CA-2014-101581"/>
    <x v="3"/>
    <x v="760"/>
    <d v="2014-10-28T00:00:00"/>
    <s v="Standard Class"/>
    <s v="DW-13195"/>
    <s v="David Wiener"/>
    <x v="1"/>
    <x v="0"/>
    <x v="252"/>
    <x v="21"/>
    <x v="312"/>
    <x v="1"/>
    <s v="FUR-TA-10002607"/>
    <x v="0"/>
    <x v="3"/>
    <s v="KI Conference Tables"/>
    <n v="177.22499999999999"/>
    <n v="5"/>
    <n v="0.5"/>
    <n v="-120.51299999999998"/>
  </r>
  <r>
    <n v="4296"/>
    <s v="CA-2014-169124"/>
    <x v="3"/>
    <x v="445"/>
    <d v="2014-07-11T00:00:00"/>
    <s v="Standard Class"/>
    <s v="MB-17305"/>
    <s v="Maria Bertelson"/>
    <x v="0"/>
    <x v="0"/>
    <x v="397"/>
    <x v="1"/>
    <x v="483"/>
    <x v="1"/>
    <s v="FUR-FU-10001215"/>
    <x v="0"/>
    <x v="5"/>
    <s v="Howard Miller 11-1/2&quot; Diameter Brentwood Wall Clock"/>
    <n v="129.39000000000001"/>
    <n v="3"/>
    <n v="0"/>
    <n v="54.343800000000009"/>
  </r>
  <r>
    <n v="4297"/>
    <s v="CA-2014-117261"/>
    <x v="3"/>
    <x v="507"/>
    <d v="2014-09-11T00:00:00"/>
    <s v="Standard Class"/>
    <s v="TH-21235"/>
    <s v="Tiffany House"/>
    <x v="1"/>
    <x v="0"/>
    <x v="1"/>
    <x v="1"/>
    <x v="3"/>
    <x v="1"/>
    <s v="OFF-ST-10000419"/>
    <x v="1"/>
    <x v="4"/>
    <s v="Rogers Jumbo File, Granite"/>
    <n v="54.32"/>
    <n v="4"/>
    <n v="0"/>
    <n v="0.54319999999999879"/>
  </r>
  <r>
    <n v="4298"/>
    <s v="CA-2014-129021"/>
    <x v="3"/>
    <x v="962"/>
    <d v="2014-08-27T00:00:00"/>
    <s v="Second Class"/>
    <s v="PO-18850"/>
    <s v="Patrick O'Brill"/>
    <x v="0"/>
    <x v="0"/>
    <x v="315"/>
    <x v="2"/>
    <x v="393"/>
    <x v="0"/>
    <s v="TEC-PH-10001459"/>
    <x v="2"/>
    <x v="7"/>
    <s v="Samsung Galaxy Mega 6.3"/>
    <n v="4367.8960000000006"/>
    <n v="13"/>
    <n v="0.2"/>
    <n v="327.59220000000005"/>
  </r>
  <r>
    <n v="4299"/>
    <s v="CA-2014-129021"/>
    <x v="3"/>
    <x v="962"/>
    <d v="2014-08-27T00:00:00"/>
    <s v="Second Class"/>
    <s v="PO-18850"/>
    <s v="Patrick O'Brill"/>
    <x v="0"/>
    <x v="0"/>
    <x v="315"/>
    <x v="2"/>
    <x v="393"/>
    <x v="0"/>
    <s v="OFF-PA-10000241"/>
    <x v="1"/>
    <x v="10"/>
    <s v="IBM Multi-Purpose Copy Paper, 8 1/2 x 11&quot;, Case"/>
    <n v="49.568000000000005"/>
    <n v="2"/>
    <n v="0.2"/>
    <n v="15.489999999999997"/>
  </r>
  <r>
    <n v="4300"/>
    <s v="CA-2014-129021"/>
    <x v="3"/>
    <x v="962"/>
    <d v="2014-08-27T00:00:00"/>
    <s v="Second Class"/>
    <s v="PO-18850"/>
    <s v="Patrick O'Brill"/>
    <x v="0"/>
    <x v="0"/>
    <x v="315"/>
    <x v="2"/>
    <x v="393"/>
    <x v="0"/>
    <s v="OFF-AP-10003040"/>
    <x v="1"/>
    <x v="9"/>
    <s v="Fellowes 8 Outlet Superior Workstation Surge Protector w/o Phone/Fax/Modem Protection"/>
    <n v="161.376"/>
    <n v="6"/>
    <n v="0.2"/>
    <n v="12.103199999999994"/>
  </r>
  <r>
    <n v="4301"/>
    <s v="CA-2014-129021"/>
    <x v="3"/>
    <x v="962"/>
    <d v="2014-08-27T00:00:00"/>
    <s v="Second Class"/>
    <s v="PO-18850"/>
    <s v="Patrick O'Brill"/>
    <x v="0"/>
    <x v="0"/>
    <x v="315"/>
    <x v="2"/>
    <x v="393"/>
    <x v="0"/>
    <s v="FUR-FU-10001852"/>
    <x v="0"/>
    <x v="5"/>
    <s v="Eldon Regeneration Recycled Desk Accessories, Smoke"/>
    <n v="2.7840000000000003"/>
    <n v="2"/>
    <n v="0.2"/>
    <n v="0.41759999999999986"/>
  </r>
  <r>
    <n v="4302"/>
    <s v="CA-2014-129021"/>
    <x v="3"/>
    <x v="962"/>
    <d v="2014-08-27T00:00:00"/>
    <s v="Second Class"/>
    <s v="PO-18850"/>
    <s v="Patrick O'Brill"/>
    <x v="0"/>
    <x v="0"/>
    <x v="315"/>
    <x v="2"/>
    <x v="393"/>
    <x v="0"/>
    <s v="OFF-PA-10000141"/>
    <x v="1"/>
    <x v="10"/>
    <s v="Ampad Evidence Wirebond Steno Books, 6&quot; x 9&quot;"/>
    <n v="8.7200000000000006"/>
    <n v="5"/>
    <n v="0.2"/>
    <n v="2.9429999999999992"/>
  </r>
  <r>
    <n v="4303"/>
    <s v="CA-2011-123253"/>
    <x v="2"/>
    <x v="963"/>
    <d v="2011-08-25T00:00:00"/>
    <s v="Second Class"/>
    <s v="DE-13255"/>
    <s v="Deanra Eno"/>
    <x v="2"/>
    <x v="0"/>
    <x v="80"/>
    <x v="24"/>
    <x v="345"/>
    <x v="3"/>
    <s v="OFF-AR-10002804"/>
    <x v="1"/>
    <x v="6"/>
    <s v="Faber Castell Col-Erase Pencils"/>
    <n v="3.9119999999999999"/>
    <n v="1"/>
    <n v="0.2"/>
    <n v="1.0269000000000001"/>
  </r>
  <r>
    <n v="4304"/>
    <s v="CA-2013-121601"/>
    <x v="0"/>
    <x v="964"/>
    <d v="2013-10-05T00:00:00"/>
    <s v="Same Day"/>
    <s v="MO-17500"/>
    <s v="Mary O'Rourke"/>
    <x v="0"/>
    <x v="0"/>
    <x v="398"/>
    <x v="5"/>
    <x v="484"/>
    <x v="2"/>
    <s v="OFF-EN-10003862"/>
    <x v="1"/>
    <x v="12"/>
    <s v="Laser &amp; Ink Jet Business Envelopes"/>
    <n v="59.751999999999995"/>
    <n v="7"/>
    <n v="0.2"/>
    <n v="19.4194"/>
  </r>
  <r>
    <n v="4305"/>
    <s v="CA-2011-162278"/>
    <x v="2"/>
    <x v="965"/>
    <d v="2011-10-30T00:00:00"/>
    <s v="Second Class"/>
    <s v="AH-10585"/>
    <s v="Angele Hood"/>
    <x v="0"/>
    <x v="0"/>
    <x v="4"/>
    <x v="4"/>
    <x v="59"/>
    <x v="1"/>
    <s v="FUR-FU-10000448"/>
    <x v="0"/>
    <x v="5"/>
    <s v="Tenex Chairmats For Use With Carpeted Floors"/>
    <n v="63.92"/>
    <n v="4"/>
    <n v="0"/>
    <n v="3.195999999999998"/>
  </r>
  <r>
    <n v="4306"/>
    <s v="CA-2011-162278"/>
    <x v="2"/>
    <x v="965"/>
    <d v="2011-10-30T00:00:00"/>
    <s v="Second Class"/>
    <s v="AH-10585"/>
    <s v="Angele Hood"/>
    <x v="0"/>
    <x v="0"/>
    <x v="4"/>
    <x v="4"/>
    <x v="59"/>
    <x v="1"/>
    <s v="TEC-PH-10000526"/>
    <x v="2"/>
    <x v="7"/>
    <s v="Vtech CS6719"/>
    <n v="383.96000000000004"/>
    <n v="5"/>
    <n v="0.2"/>
    <n v="38.396000000000015"/>
  </r>
  <r>
    <n v="4307"/>
    <s v="CA-2013-161095"/>
    <x v="0"/>
    <x v="931"/>
    <d v="2013-06-29T00:00:00"/>
    <s v="Same Day"/>
    <s v="CS-12250"/>
    <s v="Chris Selesnick"/>
    <x v="1"/>
    <x v="0"/>
    <x v="1"/>
    <x v="1"/>
    <x v="3"/>
    <x v="1"/>
    <s v="OFF-BI-10002764"/>
    <x v="1"/>
    <x v="8"/>
    <s v="Recycled Pressboard Report Cover with Reinforced Top Hinge"/>
    <n v="7.7520000000000007"/>
    <n v="3"/>
    <n v="0.2"/>
    <n v="2.8100999999999998"/>
  </r>
  <r>
    <n v="4308"/>
    <s v="CA-2013-161095"/>
    <x v="0"/>
    <x v="931"/>
    <d v="2013-06-29T00:00:00"/>
    <s v="Same Day"/>
    <s v="CS-12250"/>
    <s v="Chris Selesnick"/>
    <x v="1"/>
    <x v="0"/>
    <x v="1"/>
    <x v="1"/>
    <x v="3"/>
    <x v="1"/>
    <s v="OFF-BI-10001524"/>
    <x v="1"/>
    <x v="8"/>
    <s v="GBC Premium Transparent Covers with Diagonal Lined Pattern"/>
    <n v="33.568000000000005"/>
    <n v="2"/>
    <n v="0.2"/>
    <n v="11.748799999999997"/>
  </r>
  <r>
    <n v="4309"/>
    <s v="CA-2011-125829"/>
    <x v="2"/>
    <x v="130"/>
    <d v="2011-11-11T00:00:00"/>
    <s v="Standard Class"/>
    <s v="WB-21850"/>
    <s v="William Brown"/>
    <x v="0"/>
    <x v="0"/>
    <x v="1"/>
    <x v="1"/>
    <x v="62"/>
    <x v="1"/>
    <s v="TEC-PH-10001079"/>
    <x v="2"/>
    <x v="7"/>
    <s v="Polycom SoundPoint Pro SE-225 Corded phone"/>
    <n v="666.34400000000005"/>
    <n v="7"/>
    <n v="0.2"/>
    <n v="66.634399999999971"/>
  </r>
  <r>
    <n v="4310"/>
    <s v="CA-2011-125829"/>
    <x v="2"/>
    <x v="130"/>
    <d v="2011-11-11T00:00:00"/>
    <s v="Standard Class"/>
    <s v="WB-21850"/>
    <s v="William Brown"/>
    <x v="0"/>
    <x v="0"/>
    <x v="1"/>
    <x v="1"/>
    <x v="62"/>
    <x v="1"/>
    <s v="FUR-TA-10002041"/>
    <x v="0"/>
    <x v="3"/>
    <s v="Bevis Round Conference Table Top, X-Base"/>
    <n v="573.72799999999995"/>
    <n v="4"/>
    <n v="0.2"/>
    <n v="-64.544399999999968"/>
  </r>
  <r>
    <n v="4311"/>
    <s v="CA-2011-125829"/>
    <x v="2"/>
    <x v="130"/>
    <d v="2011-11-11T00:00:00"/>
    <s v="Standard Class"/>
    <s v="WB-21850"/>
    <s v="William Brown"/>
    <x v="0"/>
    <x v="0"/>
    <x v="1"/>
    <x v="1"/>
    <x v="62"/>
    <x v="1"/>
    <s v="OFF-BI-10001036"/>
    <x v="1"/>
    <x v="8"/>
    <s v="Cardinal EasyOpen D-Ring Binders"/>
    <n v="21.936000000000003"/>
    <n v="3"/>
    <n v="0.2"/>
    <n v="8.2259999999999991"/>
  </r>
  <r>
    <n v="4312"/>
    <s v="CA-2011-125829"/>
    <x v="2"/>
    <x v="130"/>
    <d v="2011-11-11T00:00:00"/>
    <s v="Standard Class"/>
    <s v="WB-21850"/>
    <s v="William Brown"/>
    <x v="0"/>
    <x v="0"/>
    <x v="1"/>
    <x v="1"/>
    <x v="62"/>
    <x v="1"/>
    <s v="OFF-PA-10000223"/>
    <x v="1"/>
    <x v="10"/>
    <s v="Xerox 2000"/>
    <n v="19.440000000000001"/>
    <n v="3"/>
    <n v="0"/>
    <n v="9.3312000000000008"/>
  </r>
  <r>
    <n v="4313"/>
    <s v="CA-2011-125829"/>
    <x v="2"/>
    <x v="130"/>
    <d v="2011-11-11T00:00:00"/>
    <s v="Standard Class"/>
    <s v="WB-21850"/>
    <s v="William Brown"/>
    <x v="0"/>
    <x v="0"/>
    <x v="1"/>
    <x v="1"/>
    <x v="62"/>
    <x v="1"/>
    <s v="TEC-MA-10003246"/>
    <x v="2"/>
    <x v="15"/>
    <s v="Hewlett-Packard Deskjet D4360 Printer"/>
    <n v="447.96800000000007"/>
    <n v="4"/>
    <n v="0.2"/>
    <n v="139.98999999999995"/>
  </r>
  <r>
    <n v="4314"/>
    <s v="CA-2011-123127"/>
    <x v="2"/>
    <x v="78"/>
    <d v="2011-09-12T00:00:00"/>
    <s v="Standard Class"/>
    <s v="SP-20620"/>
    <s v="Stefania Perrino"/>
    <x v="1"/>
    <x v="0"/>
    <x v="85"/>
    <x v="15"/>
    <x v="254"/>
    <x v="3"/>
    <s v="OFF-AP-10001962"/>
    <x v="1"/>
    <x v="9"/>
    <s v="Black &amp; Decker Filter for Double Action Dustbuster Cordless Vac BLDV7210"/>
    <n v="16.78"/>
    <n v="2"/>
    <n v="0"/>
    <n v="4.1950000000000003"/>
  </r>
  <r>
    <n v="4315"/>
    <s v="CA-2012-115945"/>
    <x v="1"/>
    <x v="608"/>
    <d v="2012-07-01T00:00:00"/>
    <s v="Standard Class"/>
    <s v="AB-10165"/>
    <s v="Alan Barnes"/>
    <x v="0"/>
    <x v="0"/>
    <x v="1"/>
    <x v="1"/>
    <x v="62"/>
    <x v="1"/>
    <s v="OFF-AR-10004062"/>
    <x v="1"/>
    <x v="6"/>
    <s v="Staples"/>
    <n v="20.96"/>
    <n v="2"/>
    <n v="0"/>
    <n v="5.24"/>
  </r>
  <r>
    <n v="4316"/>
    <s v="CA-2012-115945"/>
    <x v="1"/>
    <x v="608"/>
    <d v="2012-07-01T00:00:00"/>
    <s v="Standard Class"/>
    <s v="AB-10165"/>
    <s v="Alan Barnes"/>
    <x v="0"/>
    <x v="0"/>
    <x v="1"/>
    <x v="1"/>
    <x v="62"/>
    <x v="1"/>
    <s v="OFF-BI-10004330"/>
    <x v="1"/>
    <x v="8"/>
    <s v="GBC Velobind Prepunched Cover Sets, Regency Series"/>
    <n v="88.751999999999995"/>
    <n v="3"/>
    <n v="0.2"/>
    <n v="27.734999999999996"/>
  </r>
  <r>
    <n v="4317"/>
    <s v="CA-2012-115945"/>
    <x v="1"/>
    <x v="608"/>
    <d v="2012-07-01T00:00:00"/>
    <s v="Standard Class"/>
    <s v="AB-10165"/>
    <s v="Alan Barnes"/>
    <x v="0"/>
    <x v="0"/>
    <x v="1"/>
    <x v="1"/>
    <x v="62"/>
    <x v="1"/>
    <s v="OFF-ST-10001963"/>
    <x v="1"/>
    <x v="4"/>
    <s v="Tennsco Regal Shelving Units"/>
    <n v="304.23"/>
    <n v="3"/>
    <n v="0"/>
    <n v="9.126899999999992"/>
  </r>
  <r>
    <n v="4318"/>
    <s v="CA-2012-136735"/>
    <x v="1"/>
    <x v="353"/>
    <d v="2012-08-02T00:00:00"/>
    <s v="Standard Class"/>
    <s v="HA-14920"/>
    <s v="Helen Andreada"/>
    <x v="0"/>
    <x v="0"/>
    <x v="8"/>
    <x v="1"/>
    <x v="94"/>
    <x v="1"/>
    <s v="OFF-EN-10002230"/>
    <x v="1"/>
    <x v="12"/>
    <s v="Airmail Envelopes"/>
    <n v="167.86"/>
    <n v="2"/>
    <n v="0"/>
    <n v="78.894199999999998"/>
  </r>
  <r>
    <n v="4319"/>
    <s v="US-2014-136189"/>
    <x v="3"/>
    <x v="226"/>
    <d v="2014-12-12T00:00:00"/>
    <s v="Standard Class"/>
    <s v="DC-13285"/>
    <s v="Debra Catini"/>
    <x v="0"/>
    <x v="0"/>
    <x v="102"/>
    <x v="17"/>
    <x v="195"/>
    <x v="0"/>
    <s v="FUR-FU-10000175"/>
    <x v="0"/>
    <x v="5"/>
    <s v="DAX Wood Document Frame."/>
    <n v="82.38"/>
    <n v="6"/>
    <n v="0"/>
    <n v="25.537799999999997"/>
  </r>
  <r>
    <n v="4320"/>
    <s v="CA-2011-152345"/>
    <x v="2"/>
    <x v="282"/>
    <d v="2012-01-03T00:00:00"/>
    <s v="Second Class"/>
    <s v="ST-20530"/>
    <s v="Shui Tom"/>
    <x v="0"/>
    <x v="0"/>
    <x v="305"/>
    <x v="27"/>
    <x v="382"/>
    <x v="1"/>
    <s v="TEC-PH-10004897"/>
    <x v="2"/>
    <x v="7"/>
    <s v="Mediabridge Sport Armband iPhone 5s"/>
    <n v="23.976000000000003"/>
    <n v="3"/>
    <n v="0.2"/>
    <n v="-5.694300000000001"/>
  </r>
  <r>
    <n v="4321"/>
    <s v="CA-2011-152345"/>
    <x v="2"/>
    <x v="282"/>
    <d v="2012-01-03T00:00:00"/>
    <s v="Second Class"/>
    <s v="ST-20530"/>
    <s v="Shui Tom"/>
    <x v="0"/>
    <x v="0"/>
    <x v="305"/>
    <x v="27"/>
    <x v="382"/>
    <x v="1"/>
    <s v="OFF-ST-10003123"/>
    <x v="1"/>
    <x v="4"/>
    <s v="Fellowes Bases and Tops For Staxonsteel/High-Stak Systems"/>
    <n v="33.29"/>
    <n v="1"/>
    <n v="0"/>
    <n v="7.9895999999999994"/>
  </r>
  <r>
    <n v="4322"/>
    <s v="US-2012-147662"/>
    <x v="1"/>
    <x v="966"/>
    <d v="2012-02-19T00:00:00"/>
    <s v="Standard Class"/>
    <s v="KB-16315"/>
    <s v="Karl Braun"/>
    <x v="0"/>
    <x v="0"/>
    <x v="59"/>
    <x v="24"/>
    <x v="75"/>
    <x v="3"/>
    <s v="OFF-BI-10001658"/>
    <x v="1"/>
    <x v="8"/>
    <s v="GBC Standard Therm-A-Bind Covers"/>
    <n v="14.952000000000004"/>
    <n v="2"/>
    <n v="0.7"/>
    <n v="-11.961599999999997"/>
  </r>
  <r>
    <n v="4323"/>
    <s v="US-2012-147662"/>
    <x v="1"/>
    <x v="966"/>
    <d v="2012-02-19T00:00:00"/>
    <s v="Standard Class"/>
    <s v="KB-16315"/>
    <s v="Karl Braun"/>
    <x v="0"/>
    <x v="0"/>
    <x v="59"/>
    <x v="24"/>
    <x v="75"/>
    <x v="3"/>
    <s v="TEC-PH-10002834"/>
    <x v="2"/>
    <x v="7"/>
    <s v="Google Nexus 5"/>
    <n v="323.98199999999997"/>
    <n v="3"/>
    <n v="0.4"/>
    <n v="-80.995500000000021"/>
  </r>
  <r>
    <n v="4324"/>
    <s v="US-2012-147662"/>
    <x v="1"/>
    <x v="966"/>
    <d v="2012-02-19T00:00:00"/>
    <s v="Standard Class"/>
    <s v="KB-16315"/>
    <s v="Karl Braun"/>
    <x v="0"/>
    <x v="0"/>
    <x v="59"/>
    <x v="24"/>
    <x v="75"/>
    <x v="3"/>
    <s v="OFF-BI-10002160"/>
    <x v="1"/>
    <x v="8"/>
    <s v="Acco Hanging Data Binders"/>
    <n v="2.2860000000000005"/>
    <n v="2"/>
    <n v="0.7"/>
    <n v="-1.6763999999999997"/>
  </r>
  <r>
    <n v="4325"/>
    <s v="US-2012-147662"/>
    <x v="1"/>
    <x v="966"/>
    <d v="2012-02-19T00:00:00"/>
    <s v="Standard Class"/>
    <s v="KB-16315"/>
    <s v="Karl Braun"/>
    <x v="0"/>
    <x v="0"/>
    <x v="59"/>
    <x v="24"/>
    <x v="75"/>
    <x v="3"/>
    <s v="OFF-AR-10004999"/>
    <x v="1"/>
    <x v="6"/>
    <s v="Newell 315"/>
    <n v="14.352000000000002"/>
    <n v="3"/>
    <n v="0.2"/>
    <n v="0.8969999999999998"/>
  </r>
  <r>
    <n v="4326"/>
    <s v="US-2012-147662"/>
    <x v="1"/>
    <x v="966"/>
    <d v="2012-02-19T00:00:00"/>
    <s v="Standard Class"/>
    <s v="KB-16315"/>
    <s v="Karl Braun"/>
    <x v="0"/>
    <x v="0"/>
    <x v="59"/>
    <x v="24"/>
    <x v="75"/>
    <x v="3"/>
    <s v="TEC-AC-10003280"/>
    <x v="2"/>
    <x v="11"/>
    <s v="Belkin F8E887 USB Wired Ergonomic Keyboard"/>
    <n v="71.975999999999999"/>
    <n v="3"/>
    <n v="0.2"/>
    <n v="0.89969999999999573"/>
  </r>
  <r>
    <n v="4327"/>
    <s v="CA-2013-153346"/>
    <x v="0"/>
    <x v="967"/>
    <d v="2013-01-27T00:00:00"/>
    <s v="First Class"/>
    <s v="TB-21355"/>
    <s v="Todd Boyes"/>
    <x v="1"/>
    <x v="0"/>
    <x v="135"/>
    <x v="30"/>
    <x v="170"/>
    <x v="3"/>
    <s v="OFF-AR-10000315"/>
    <x v="1"/>
    <x v="6"/>
    <s v="Dixon Ticonderoga Maple Cedar Pencil, #2"/>
    <n v="9.2099999999999991"/>
    <n v="3"/>
    <n v="0"/>
    <n v="2.3025000000000002"/>
  </r>
  <r>
    <n v="4328"/>
    <s v="CA-2013-153346"/>
    <x v="0"/>
    <x v="967"/>
    <d v="2013-01-27T00:00:00"/>
    <s v="First Class"/>
    <s v="TB-21355"/>
    <s v="Todd Boyes"/>
    <x v="1"/>
    <x v="0"/>
    <x v="135"/>
    <x v="30"/>
    <x v="170"/>
    <x v="3"/>
    <s v="OFF-PA-10000007"/>
    <x v="1"/>
    <x v="10"/>
    <s v="Telephone Message Books with Fax/Mobile Section, 4 1/4&quot; x 6&quot;"/>
    <n v="18"/>
    <n v="5"/>
    <n v="0"/>
    <n v="8.2799999999999994"/>
  </r>
  <r>
    <n v="4329"/>
    <s v="CA-2014-118360"/>
    <x v="3"/>
    <x v="719"/>
    <d v="2014-04-08T00:00:00"/>
    <s v="Standard Class"/>
    <s v="JC-15775"/>
    <s v="John Castell"/>
    <x v="0"/>
    <x v="0"/>
    <x v="20"/>
    <x v="15"/>
    <x v="164"/>
    <x v="3"/>
    <s v="OFF-PA-10000791"/>
    <x v="1"/>
    <x v="10"/>
    <s v="Wirebound Message Books, Four 2 3/4 x 5 Forms per Page, 200 Sets per Book"/>
    <n v="42.929999999999993"/>
    <n v="9"/>
    <n v="0"/>
    <n v="19.318499999999997"/>
  </r>
  <r>
    <n v="4330"/>
    <s v="CA-2014-149853"/>
    <x v="3"/>
    <x v="621"/>
    <d v="2014-10-10T00:00:00"/>
    <s v="Standard Class"/>
    <s v="PO-18850"/>
    <s v="Patrick O'Brill"/>
    <x v="0"/>
    <x v="0"/>
    <x v="146"/>
    <x v="2"/>
    <x v="186"/>
    <x v="0"/>
    <s v="OFF-PA-10000556"/>
    <x v="1"/>
    <x v="10"/>
    <s v="Xerox 208"/>
    <n v="15.552000000000003"/>
    <n v="3"/>
    <n v="0.2"/>
    <n v="5.4432"/>
  </r>
  <r>
    <n v="4331"/>
    <s v="CA-2014-149853"/>
    <x v="3"/>
    <x v="621"/>
    <d v="2014-10-10T00:00:00"/>
    <s v="Standard Class"/>
    <s v="PO-18850"/>
    <s v="Patrick O'Brill"/>
    <x v="0"/>
    <x v="0"/>
    <x v="146"/>
    <x v="2"/>
    <x v="186"/>
    <x v="0"/>
    <s v="OFF-AP-10000804"/>
    <x v="1"/>
    <x v="9"/>
    <s v="Hoover Portapower Portable Vacuum"/>
    <n v="17.920000000000002"/>
    <n v="5"/>
    <n v="0.2"/>
    <n v="1.1200000000000001"/>
  </r>
  <r>
    <n v="4332"/>
    <s v="CA-2014-107909"/>
    <x v="3"/>
    <x v="853"/>
    <d v="2014-09-07T00:00:00"/>
    <s v="Standard Class"/>
    <s v="SS-20875"/>
    <s v="Sung Shariari"/>
    <x v="0"/>
    <x v="0"/>
    <x v="252"/>
    <x v="4"/>
    <x v="485"/>
    <x v="1"/>
    <s v="TEC-AC-10001998"/>
    <x v="2"/>
    <x v="11"/>
    <s v="Logitech LS21 Speaker System - PC Multimedia - 2.1-CH - Wired"/>
    <n v="19.989999999999998"/>
    <n v="1"/>
    <n v="0"/>
    <n v="6.796599999999998"/>
  </r>
  <r>
    <n v="4333"/>
    <s v="CA-2014-107909"/>
    <x v="3"/>
    <x v="853"/>
    <d v="2014-09-07T00:00:00"/>
    <s v="Standard Class"/>
    <s v="SS-20875"/>
    <s v="Sung Shariari"/>
    <x v="0"/>
    <x v="0"/>
    <x v="252"/>
    <x v="4"/>
    <x v="485"/>
    <x v="1"/>
    <s v="OFF-BI-10003476"/>
    <x v="1"/>
    <x v="8"/>
    <s v="Avery Metallic Poly Binders"/>
    <n v="22.92"/>
    <n v="5"/>
    <n v="0.2"/>
    <n v="8.0219999999999985"/>
  </r>
  <r>
    <n v="4334"/>
    <s v="CA-2012-112375"/>
    <x v="1"/>
    <x v="379"/>
    <d v="2012-12-27T00:00:00"/>
    <s v="Standard Class"/>
    <s v="RD-19720"/>
    <s v="Roger Demir"/>
    <x v="0"/>
    <x v="0"/>
    <x v="399"/>
    <x v="2"/>
    <x v="486"/>
    <x v="0"/>
    <s v="TEC-AC-10003237"/>
    <x v="2"/>
    <x v="11"/>
    <s v="Memorex Micro Travel Drive 4 GB"/>
    <n v="50.88"/>
    <n v="6"/>
    <n v="0.2"/>
    <n v="14.628000000000005"/>
  </r>
  <r>
    <n v="4335"/>
    <s v="CA-2012-112375"/>
    <x v="1"/>
    <x v="379"/>
    <d v="2012-12-27T00:00:00"/>
    <s v="Standard Class"/>
    <s v="RD-19720"/>
    <s v="Roger Demir"/>
    <x v="0"/>
    <x v="0"/>
    <x v="399"/>
    <x v="2"/>
    <x v="486"/>
    <x v="0"/>
    <s v="OFF-EN-10003798"/>
    <x v="1"/>
    <x v="12"/>
    <s v="Recycled Interoffice Envelopes with Re-Use-A-Seal Closure, 10 x 13"/>
    <n v="27.312000000000001"/>
    <n v="2"/>
    <n v="0.2"/>
    <n v="9.2178000000000004"/>
  </r>
  <r>
    <n v="4336"/>
    <s v="CA-2012-154795"/>
    <x v="1"/>
    <x v="139"/>
    <d v="2012-12-24T00:00:00"/>
    <s v="Standard Class"/>
    <s v="GZ-14470"/>
    <s v="Gary Zandusky"/>
    <x v="0"/>
    <x v="0"/>
    <x v="400"/>
    <x v="16"/>
    <x v="487"/>
    <x v="1"/>
    <s v="OFF-EN-10003068"/>
    <x v="1"/>
    <x v="12"/>
    <s v="#6 3/4 Gummed Flap White Envelopes"/>
    <n v="7.9200000000000008"/>
    <n v="1"/>
    <n v="0.2"/>
    <n v="2.7719999999999994"/>
  </r>
  <r>
    <n v="4337"/>
    <s v="CA-2012-154795"/>
    <x v="1"/>
    <x v="139"/>
    <d v="2012-12-24T00:00:00"/>
    <s v="Standard Class"/>
    <s v="GZ-14470"/>
    <s v="Gary Zandusky"/>
    <x v="0"/>
    <x v="0"/>
    <x v="400"/>
    <x v="16"/>
    <x v="487"/>
    <x v="1"/>
    <s v="FUR-FU-10002088"/>
    <x v="0"/>
    <x v="5"/>
    <s v="Nu-Dell Float Frame 11 x 14 1/2"/>
    <n v="14.368000000000002"/>
    <n v="2"/>
    <n v="0.2"/>
    <n v="3.9512"/>
  </r>
  <r>
    <n v="4338"/>
    <s v="CA-2012-125234"/>
    <x v="1"/>
    <x v="154"/>
    <d v="2012-12-01T00:00:00"/>
    <s v="Standard Class"/>
    <s v="SN-20710"/>
    <s v="Steve Nguyen"/>
    <x v="2"/>
    <x v="0"/>
    <x v="1"/>
    <x v="1"/>
    <x v="13"/>
    <x v="1"/>
    <s v="TEC-AC-10000158"/>
    <x v="2"/>
    <x v="11"/>
    <s v="Sony 64GB Class 10 Micro SDHC R40 Memory Card"/>
    <n v="107.97"/>
    <n v="3"/>
    <n v="0"/>
    <n v="22.6737"/>
  </r>
  <r>
    <n v="4339"/>
    <s v="CA-2012-125234"/>
    <x v="1"/>
    <x v="154"/>
    <d v="2012-12-01T00:00:00"/>
    <s v="Standard Class"/>
    <s v="SN-20710"/>
    <s v="Steve Nguyen"/>
    <x v="2"/>
    <x v="0"/>
    <x v="1"/>
    <x v="1"/>
    <x v="13"/>
    <x v="1"/>
    <s v="OFF-PA-10000482"/>
    <x v="1"/>
    <x v="10"/>
    <s v="Snap-A-Way Black Print Carbonless Ruled Speed Letter, Triplicate"/>
    <n v="113.82"/>
    <n v="3"/>
    <n v="0"/>
    <n v="53.495399999999989"/>
  </r>
  <r>
    <n v="4340"/>
    <s v="CA-2014-133501"/>
    <x v="3"/>
    <x v="151"/>
    <d v="2014-09-02T00:00:00"/>
    <s v="Standard Class"/>
    <s v="DK-12895"/>
    <s v="Dana Kaydos"/>
    <x v="0"/>
    <x v="0"/>
    <x v="47"/>
    <x v="18"/>
    <x v="78"/>
    <x v="0"/>
    <s v="OFF-PA-10004888"/>
    <x v="1"/>
    <x v="10"/>
    <s v="Xerox 217"/>
    <n v="5.1840000000000011"/>
    <n v="1"/>
    <n v="0.2"/>
    <n v="1.8144"/>
  </r>
  <r>
    <n v="4341"/>
    <s v="US-2011-129609"/>
    <x v="2"/>
    <x v="579"/>
    <d v="2011-03-22T00:00:00"/>
    <s v="Same Day"/>
    <s v="VM-21835"/>
    <s v="Vivian Mathis"/>
    <x v="0"/>
    <x v="0"/>
    <x v="401"/>
    <x v="14"/>
    <x v="488"/>
    <x v="2"/>
    <s v="OFF-AR-10003478"/>
    <x v="1"/>
    <x v="6"/>
    <s v="Avery Hi-Liter EverBold Pen Style Fluorescent Highlighters, 4/Pack"/>
    <n v="16.28"/>
    <n v="2"/>
    <n v="0"/>
    <n v="6.5120000000000005"/>
  </r>
  <r>
    <n v="4342"/>
    <s v="CA-2014-130309"/>
    <x v="3"/>
    <x v="94"/>
    <d v="2014-12-22T00:00:00"/>
    <s v="Standard Class"/>
    <s v="GB-14575"/>
    <s v="Giulietta Baptist"/>
    <x v="0"/>
    <x v="0"/>
    <x v="81"/>
    <x v="17"/>
    <x v="101"/>
    <x v="0"/>
    <s v="OFF-ST-10003208"/>
    <x v="1"/>
    <x v="4"/>
    <s v="Adjustable Depth Letter/Legal Cart"/>
    <n v="544.38"/>
    <n v="3"/>
    <n v="0"/>
    <n v="157.87019999999993"/>
  </r>
  <r>
    <n v="4343"/>
    <s v="CA-2014-105410"/>
    <x v="3"/>
    <x v="498"/>
    <d v="2014-03-23T00:00:00"/>
    <s v="First Class"/>
    <s v="ND-18370"/>
    <s v="Natalie DeCherney"/>
    <x v="0"/>
    <x v="0"/>
    <x v="8"/>
    <x v="1"/>
    <x v="94"/>
    <x v="1"/>
    <s v="OFF-BI-10004970"/>
    <x v="1"/>
    <x v="8"/>
    <s v="ACCOHIDE 3-Ring Binder, Blue, 1&quot;"/>
    <n v="19.824000000000002"/>
    <n v="6"/>
    <n v="0.2"/>
    <n v="6.690599999999999"/>
  </r>
  <r>
    <n v="4344"/>
    <s v="CA-2014-105410"/>
    <x v="3"/>
    <x v="498"/>
    <d v="2014-03-23T00:00:00"/>
    <s v="First Class"/>
    <s v="ND-18370"/>
    <s v="Natalie DeCherney"/>
    <x v="0"/>
    <x v="0"/>
    <x v="8"/>
    <x v="1"/>
    <x v="94"/>
    <x v="1"/>
    <s v="TEC-PH-10000038"/>
    <x v="2"/>
    <x v="7"/>
    <s v="Jawbone MINI JAMBOX Wireless Bluetooth Speaker"/>
    <n v="657.50400000000002"/>
    <n v="6"/>
    <n v="0.2"/>
    <n v="-131.50080000000005"/>
  </r>
  <r>
    <n v="4345"/>
    <s v="CA-2014-105410"/>
    <x v="3"/>
    <x v="498"/>
    <d v="2014-03-23T00:00:00"/>
    <s v="First Class"/>
    <s v="ND-18370"/>
    <s v="Natalie DeCherney"/>
    <x v="0"/>
    <x v="0"/>
    <x v="8"/>
    <x v="1"/>
    <x v="94"/>
    <x v="1"/>
    <s v="TEC-AC-10001552"/>
    <x v="2"/>
    <x v="11"/>
    <s v="Logitech K350 2.4Ghz Wireless Keyboard"/>
    <n v="99.54"/>
    <n v="2"/>
    <n v="0"/>
    <n v="10.949399999999997"/>
  </r>
  <r>
    <n v="4346"/>
    <s v="CA-2014-105410"/>
    <x v="3"/>
    <x v="498"/>
    <d v="2014-03-23T00:00:00"/>
    <s v="First Class"/>
    <s v="ND-18370"/>
    <s v="Natalie DeCherney"/>
    <x v="0"/>
    <x v="0"/>
    <x v="8"/>
    <x v="1"/>
    <x v="94"/>
    <x v="1"/>
    <s v="TEC-AC-10002926"/>
    <x v="2"/>
    <x v="11"/>
    <s v="Logitech Wireless Marathon Mouse M705"/>
    <n v="199.96"/>
    <n v="4"/>
    <n v="0"/>
    <n v="85.982800000000012"/>
  </r>
  <r>
    <n v="4347"/>
    <s v="CA-2013-120355"/>
    <x v="0"/>
    <x v="31"/>
    <d v="2013-09-26T00:00:00"/>
    <s v="Standard Class"/>
    <s v="MM-17260"/>
    <s v="Magdelene Morse"/>
    <x v="0"/>
    <x v="0"/>
    <x v="106"/>
    <x v="15"/>
    <x v="131"/>
    <x v="3"/>
    <s v="FUR-CH-10001394"/>
    <x v="0"/>
    <x v="1"/>
    <s v="Global Leather Executive Chair"/>
    <n v="631.78200000000004"/>
    <n v="2"/>
    <n v="0.1"/>
    <n v="140.39599999999993"/>
  </r>
  <r>
    <n v="4348"/>
    <s v="CA-2013-120355"/>
    <x v="0"/>
    <x v="31"/>
    <d v="2013-09-26T00:00:00"/>
    <s v="Standard Class"/>
    <s v="MM-17260"/>
    <s v="Magdelene Morse"/>
    <x v="0"/>
    <x v="0"/>
    <x v="106"/>
    <x v="15"/>
    <x v="131"/>
    <x v="3"/>
    <s v="FUR-FU-10004053"/>
    <x v="0"/>
    <x v="5"/>
    <s v="DAX Two-Tone Silver Metal Document Frame"/>
    <n v="60.72"/>
    <n v="3"/>
    <n v="0"/>
    <n v="26.1096"/>
  </r>
  <r>
    <n v="4349"/>
    <s v="CA-2014-169894"/>
    <x v="3"/>
    <x v="221"/>
    <d v="2014-11-30T00:00:00"/>
    <s v="Second Class"/>
    <s v="MV-17485"/>
    <s v="Mark Van Huff"/>
    <x v="0"/>
    <x v="0"/>
    <x v="123"/>
    <x v="16"/>
    <x v="154"/>
    <x v="1"/>
    <s v="OFF-BI-10004230"/>
    <x v="1"/>
    <x v="8"/>
    <s v="GBC Recycled Grain Textured Covers"/>
    <n v="20.724000000000004"/>
    <n v="2"/>
    <n v="0.7"/>
    <n v="-15.197599999999994"/>
  </r>
  <r>
    <n v="4350"/>
    <s v="CA-2014-169894"/>
    <x v="3"/>
    <x v="221"/>
    <d v="2014-11-30T00:00:00"/>
    <s v="Second Class"/>
    <s v="MV-17485"/>
    <s v="Mark Van Huff"/>
    <x v="0"/>
    <x v="0"/>
    <x v="123"/>
    <x v="16"/>
    <x v="154"/>
    <x v="1"/>
    <s v="OFF-ST-10000060"/>
    <x v="1"/>
    <x v="4"/>
    <s v="Fellowes Bankers Box Staxonsteel Drawer File/Stacking System"/>
    <n v="415.87200000000007"/>
    <n v="8"/>
    <n v="0.2"/>
    <n v="-41.587199999999996"/>
  </r>
  <r>
    <n v="4351"/>
    <s v="US-2014-100482"/>
    <x v="3"/>
    <x v="645"/>
    <d v="2014-04-16T00:00:00"/>
    <s v="Standard Class"/>
    <s v="JL-15130"/>
    <s v="Jack Lebron"/>
    <x v="0"/>
    <x v="0"/>
    <x v="152"/>
    <x v="24"/>
    <x v="402"/>
    <x v="3"/>
    <s v="OFF-ST-10001325"/>
    <x v="1"/>
    <x v="4"/>
    <s v="Sterilite Officeware Hinged File Box"/>
    <n v="16.768000000000001"/>
    <n v="2"/>
    <n v="0.2"/>
    <n v="1.4672000000000001"/>
  </r>
  <r>
    <n v="4352"/>
    <s v="US-2014-100482"/>
    <x v="3"/>
    <x v="645"/>
    <d v="2014-04-16T00:00:00"/>
    <s v="Standard Class"/>
    <s v="JL-15130"/>
    <s v="Jack Lebron"/>
    <x v="0"/>
    <x v="0"/>
    <x v="152"/>
    <x v="24"/>
    <x v="402"/>
    <x v="3"/>
    <s v="TEC-AC-10003441"/>
    <x v="2"/>
    <x v="11"/>
    <s v="Kingston Digital DataTraveler 32GB USB 2.0"/>
    <n v="27.12"/>
    <n v="2"/>
    <n v="0.2"/>
    <n v="-4.7460000000000013"/>
  </r>
  <r>
    <n v="4353"/>
    <s v="CA-2014-107748"/>
    <x v="3"/>
    <x v="389"/>
    <d v="2014-12-13T00:00:00"/>
    <s v="Second Class"/>
    <s v="AG-10330"/>
    <s v="Alex Grayson"/>
    <x v="0"/>
    <x v="0"/>
    <x v="280"/>
    <x v="1"/>
    <x v="351"/>
    <x v="1"/>
    <s v="TEC-PH-10003215"/>
    <x v="2"/>
    <x v="7"/>
    <s v="Jackery Bar Premium Fast-charging Portable Charger"/>
    <n v="95.84"/>
    <n v="4"/>
    <n v="0.2"/>
    <n v="34.741999999999997"/>
  </r>
  <r>
    <n v="4354"/>
    <s v="CA-2014-107748"/>
    <x v="3"/>
    <x v="389"/>
    <d v="2014-12-13T00:00:00"/>
    <s v="Second Class"/>
    <s v="AG-10330"/>
    <s v="Alex Grayson"/>
    <x v="0"/>
    <x v="0"/>
    <x v="280"/>
    <x v="1"/>
    <x v="351"/>
    <x v="1"/>
    <s v="OFF-PA-10002005"/>
    <x v="1"/>
    <x v="10"/>
    <s v="Xerox 225"/>
    <n v="12.96"/>
    <n v="2"/>
    <n v="0"/>
    <n v="6.2208000000000006"/>
  </r>
  <r>
    <n v="4355"/>
    <s v="CA-2014-153654"/>
    <x v="3"/>
    <x v="221"/>
    <d v="2014-11-27T00:00:00"/>
    <s v="Second Class"/>
    <s v="MD-17860"/>
    <s v="Michael Dominguez"/>
    <x v="1"/>
    <x v="0"/>
    <x v="153"/>
    <x v="3"/>
    <x v="196"/>
    <x v="0"/>
    <s v="OFF-BI-10004465"/>
    <x v="1"/>
    <x v="8"/>
    <s v="Avery Durable Slant Ring Binders"/>
    <n v="19.008000000000003"/>
    <n v="8"/>
    <n v="0.7"/>
    <n v="-12.671999999999997"/>
  </r>
  <r>
    <n v="4356"/>
    <s v="CA-2012-155600"/>
    <x v="1"/>
    <x v="784"/>
    <d v="2012-12-07T00:00:00"/>
    <s v="Second Class"/>
    <s v="RO-19780"/>
    <s v="Rose O'Brian"/>
    <x v="0"/>
    <x v="0"/>
    <x v="300"/>
    <x v="18"/>
    <x v="377"/>
    <x v="0"/>
    <s v="OFF-BI-10000545"/>
    <x v="1"/>
    <x v="8"/>
    <s v="GBC Ibimaster 500 Manual ProClick Binding System"/>
    <n v="1598.0580000000002"/>
    <n v="7"/>
    <n v="0.7"/>
    <n v="-1065.3719999999998"/>
  </r>
  <r>
    <n v="4357"/>
    <s v="CA-2012-155600"/>
    <x v="1"/>
    <x v="784"/>
    <d v="2012-12-07T00:00:00"/>
    <s v="Second Class"/>
    <s v="RO-19780"/>
    <s v="Rose O'Brian"/>
    <x v="0"/>
    <x v="0"/>
    <x v="300"/>
    <x v="18"/>
    <x v="377"/>
    <x v="0"/>
    <s v="OFF-AR-10003752"/>
    <x v="1"/>
    <x v="6"/>
    <s v="Deluxe Chalkboard Eraser Cleaner"/>
    <n v="36.96"/>
    <n v="4"/>
    <n v="0.2"/>
    <n v="12.011999999999999"/>
  </r>
  <r>
    <n v="4358"/>
    <s v="CA-2014-162565"/>
    <x v="3"/>
    <x v="157"/>
    <d v="2014-12-12T00:00:00"/>
    <s v="Same Day"/>
    <s v="RR-19315"/>
    <s v="Ralph Ritter"/>
    <x v="0"/>
    <x v="0"/>
    <x v="34"/>
    <x v="10"/>
    <x v="173"/>
    <x v="2"/>
    <s v="OFF-PA-10001937"/>
    <x v="1"/>
    <x v="10"/>
    <s v="Xerox 21"/>
    <n v="10.368000000000002"/>
    <n v="2"/>
    <n v="0.2"/>
    <n v="3.6288"/>
  </r>
  <r>
    <n v="4359"/>
    <s v="CA-2014-162565"/>
    <x v="3"/>
    <x v="157"/>
    <d v="2014-12-12T00:00:00"/>
    <s v="Same Day"/>
    <s v="RR-19315"/>
    <s v="Ralph Ritter"/>
    <x v="0"/>
    <x v="0"/>
    <x v="34"/>
    <x v="10"/>
    <x v="173"/>
    <x v="2"/>
    <s v="FUR-FU-10004306"/>
    <x v="0"/>
    <x v="5"/>
    <s v="Electrix Halogen Magnifier Lamp"/>
    <n v="77.720000000000013"/>
    <n v="1"/>
    <n v="0.6"/>
    <n v="-66.061999999999998"/>
  </r>
  <r>
    <n v="4360"/>
    <s v="CA-2014-162565"/>
    <x v="3"/>
    <x v="157"/>
    <d v="2014-12-12T00:00:00"/>
    <s v="Same Day"/>
    <s v="RR-19315"/>
    <s v="Ralph Ritter"/>
    <x v="0"/>
    <x v="0"/>
    <x v="34"/>
    <x v="10"/>
    <x v="173"/>
    <x v="2"/>
    <s v="FUR-CH-10003973"/>
    <x v="0"/>
    <x v="1"/>
    <s v="GuestStacker Chair with Chrome Finish Legs"/>
    <n v="520.46399999999994"/>
    <n v="2"/>
    <n v="0.3"/>
    <n v="-14.870399999999961"/>
  </r>
  <r>
    <n v="4361"/>
    <s v="CA-2013-127642"/>
    <x v="0"/>
    <x v="206"/>
    <d v="2013-05-24T00:00:00"/>
    <s v="First Class"/>
    <s v="CP-12340"/>
    <s v="Christine Phan"/>
    <x v="1"/>
    <x v="0"/>
    <x v="99"/>
    <x v="34"/>
    <x v="122"/>
    <x v="3"/>
    <s v="OFF-PA-10000565"/>
    <x v="1"/>
    <x v="10"/>
    <s v="Staples"/>
    <n v="111.96"/>
    <n v="2"/>
    <n v="0"/>
    <n v="54.860399999999998"/>
  </r>
  <r>
    <n v="4362"/>
    <s v="US-2014-163195"/>
    <x v="3"/>
    <x v="922"/>
    <d v="2014-02-22T00:00:00"/>
    <s v="Second Class"/>
    <s v="LL-16840"/>
    <s v="Lauren Leatherbury"/>
    <x v="0"/>
    <x v="0"/>
    <x v="240"/>
    <x v="28"/>
    <x v="298"/>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x v="0"/>
    <x v="402"/>
    <x v="46"/>
    <x v="489"/>
    <x v="2"/>
    <s v="OFF-AR-10001953"/>
    <x v="1"/>
    <x v="6"/>
    <s v="Boston 1645 Deluxe Heavier-Duty Electric Pencil Sharpener"/>
    <n v="131.94"/>
    <n v="3"/>
    <n v="0"/>
    <n v="35.623800000000003"/>
  </r>
  <r>
    <n v="4364"/>
    <s v="CA-2014-111332"/>
    <x v="3"/>
    <x v="968"/>
    <d v="2014-05-23T00:00:00"/>
    <s v="Second Class"/>
    <s v="NC-18340"/>
    <s v="Nat Carroll"/>
    <x v="0"/>
    <x v="0"/>
    <x v="402"/>
    <x v="46"/>
    <x v="489"/>
    <x v="2"/>
    <s v="OFF-AR-10001374"/>
    <x v="1"/>
    <x v="6"/>
    <s v="BIC Brite Liner Highlighters, Chisel Tip"/>
    <n v="25.92"/>
    <n v="4"/>
    <n v="0"/>
    <n v="8.2943999999999996"/>
  </r>
  <r>
    <n v="4365"/>
    <s v="CA-2014-111332"/>
    <x v="3"/>
    <x v="968"/>
    <d v="2014-05-23T00:00:00"/>
    <s v="Second Class"/>
    <s v="NC-18340"/>
    <s v="Nat Carroll"/>
    <x v="0"/>
    <x v="0"/>
    <x v="402"/>
    <x v="46"/>
    <x v="489"/>
    <x v="2"/>
    <s v="OFF-ST-10003816"/>
    <x v="1"/>
    <x v="4"/>
    <s v="Fellowes High-Stak Drawer Files"/>
    <n v="704.76"/>
    <n v="4"/>
    <n v="0"/>
    <n v="162.09479999999996"/>
  </r>
  <r>
    <n v="4366"/>
    <s v="CA-2014-111332"/>
    <x v="3"/>
    <x v="968"/>
    <d v="2014-05-23T00:00:00"/>
    <s v="Second Class"/>
    <s v="NC-18340"/>
    <s v="Nat Carroll"/>
    <x v="0"/>
    <x v="0"/>
    <x v="402"/>
    <x v="46"/>
    <x v="489"/>
    <x v="2"/>
    <s v="OFF-FA-10001843"/>
    <x v="1"/>
    <x v="13"/>
    <s v="Staples"/>
    <n v="7.41"/>
    <n v="3"/>
    <n v="0"/>
    <n v="3.4827000000000004"/>
  </r>
  <r>
    <n v="4367"/>
    <s v="CA-2014-111332"/>
    <x v="3"/>
    <x v="968"/>
    <d v="2014-05-23T00:00:00"/>
    <s v="Second Class"/>
    <s v="NC-18340"/>
    <s v="Nat Carroll"/>
    <x v="0"/>
    <x v="0"/>
    <x v="402"/>
    <x v="46"/>
    <x v="489"/>
    <x v="2"/>
    <s v="OFF-AR-10000657"/>
    <x v="1"/>
    <x v="6"/>
    <s v="Binney &amp; Smith inkTank Desk Highlighter, Chisel Tip, Yellow, 12/Box"/>
    <n v="21.5"/>
    <n v="10"/>
    <n v="0"/>
    <n v="7.094999999999998"/>
  </r>
  <r>
    <n v="4368"/>
    <s v="CA-2014-117044"/>
    <x v="3"/>
    <x v="220"/>
    <d v="2014-09-14T00:00:00"/>
    <s v="Second Class"/>
    <s v="HA-14920"/>
    <s v="Helen Andreada"/>
    <x v="0"/>
    <x v="0"/>
    <x v="22"/>
    <x v="10"/>
    <x v="36"/>
    <x v="2"/>
    <s v="OFF-FA-10000936"/>
    <x v="1"/>
    <x v="13"/>
    <s v="Acco Hot Clips Clips to Go"/>
    <n v="10.528"/>
    <n v="4"/>
    <n v="0.2"/>
    <n v="3.2899999999999996"/>
  </r>
  <r>
    <n v="4369"/>
    <s v="CA-2014-117044"/>
    <x v="3"/>
    <x v="220"/>
    <d v="2014-09-14T00:00:00"/>
    <s v="Second Class"/>
    <s v="HA-14920"/>
    <s v="Helen Andreada"/>
    <x v="0"/>
    <x v="0"/>
    <x v="22"/>
    <x v="10"/>
    <x v="36"/>
    <x v="2"/>
    <s v="OFF-PA-10003657"/>
    <x v="1"/>
    <x v="10"/>
    <s v="Xerox 1927"/>
    <n v="20.544000000000004"/>
    <n v="6"/>
    <n v="0.2"/>
    <n v="6.4199999999999964"/>
  </r>
  <r>
    <n v="4370"/>
    <s v="US-2013-165078"/>
    <x v="0"/>
    <x v="732"/>
    <d v="2013-11-11T00:00:00"/>
    <s v="Standard Class"/>
    <s v="MA-17995"/>
    <s v="Michelle Arnett"/>
    <x v="2"/>
    <x v="0"/>
    <x v="104"/>
    <x v="14"/>
    <x v="451"/>
    <x v="2"/>
    <s v="OFF-BI-10001989"/>
    <x v="1"/>
    <x v="8"/>
    <s v="Premium Transparent Presentation Covers by GBC"/>
    <n v="104.9"/>
    <n v="5"/>
    <n v="0"/>
    <n v="50.351999999999997"/>
  </r>
  <r>
    <n v="4371"/>
    <s v="US-2013-165078"/>
    <x v="0"/>
    <x v="732"/>
    <d v="2013-11-11T00:00:00"/>
    <s v="Standard Class"/>
    <s v="MA-17995"/>
    <s v="Michelle Arnett"/>
    <x v="2"/>
    <x v="0"/>
    <x v="104"/>
    <x v="14"/>
    <x v="451"/>
    <x v="2"/>
    <s v="OFF-AR-10002987"/>
    <x v="1"/>
    <x v="6"/>
    <s v="Prismacolor Color Pencil Set"/>
    <n v="39.68"/>
    <n v="2"/>
    <n v="0"/>
    <n v="16.268800000000002"/>
  </r>
  <r>
    <n v="4372"/>
    <s v="US-2013-165078"/>
    <x v="0"/>
    <x v="732"/>
    <d v="2013-11-11T00:00:00"/>
    <s v="Standard Class"/>
    <s v="MA-17995"/>
    <s v="Michelle Arnett"/>
    <x v="2"/>
    <x v="0"/>
    <x v="104"/>
    <x v="14"/>
    <x v="451"/>
    <x v="2"/>
    <s v="OFF-LA-10000414"/>
    <x v="1"/>
    <x v="2"/>
    <s v="Avery 503"/>
    <n v="51.75"/>
    <n v="5"/>
    <n v="0"/>
    <n v="24.84"/>
  </r>
  <r>
    <n v="4373"/>
    <s v="US-2014-169320"/>
    <x v="3"/>
    <x v="283"/>
    <d v="2014-07-26T00:00:00"/>
    <s v="Second Class"/>
    <s v="LH-16900"/>
    <s v="Lena Hernandez"/>
    <x v="0"/>
    <x v="0"/>
    <x v="403"/>
    <x v="14"/>
    <x v="490"/>
    <x v="2"/>
    <s v="OFF-AR-10003602"/>
    <x v="1"/>
    <x v="6"/>
    <s v="Quartet Omega Colored Chalk, 12/Pack"/>
    <n v="11.68"/>
    <n v="2"/>
    <n v="0"/>
    <n v="5.4895999999999994"/>
  </r>
  <r>
    <n v="4374"/>
    <s v="US-2014-169320"/>
    <x v="3"/>
    <x v="283"/>
    <d v="2014-07-26T00:00:00"/>
    <s v="Second Class"/>
    <s v="LH-16900"/>
    <s v="Lena Hernandez"/>
    <x v="0"/>
    <x v="0"/>
    <x v="403"/>
    <x v="14"/>
    <x v="490"/>
    <x v="2"/>
    <s v="TEC-AC-10002550"/>
    <x v="2"/>
    <x v="11"/>
    <s v="Memorex 25GB 6X Branded Blu-Ray Recordable Disc, 30/Pack"/>
    <n v="159.75"/>
    <n v="5"/>
    <n v="0"/>
    <n v="11.182499999999997"/>
  </r>
  <r>
    <n v="4375"/>
    <s v="CA-2013-158575"/>
    <x v="0"/>
    <x v="741"/>
    <d v="2013-11-25T00:00:00"/>
    <s v="Standard Class"/>
    <s v="SB-20290"/>
    <s v="Sean Braxton"/>
    <x v="1"/>
    <x v="0"/>
    <x v="239"/>
    <x v="24"/>
    <x v="360"/>
    <x v="3"/>
    <s v="OFF-AP-10002998"/>
    <x v="1"/>
    <x v="9"/>
    <s v="Holmes 99% HEPA Air Purifier"/>
    <n v="103.96799999999999"/>
    <n v="6"/>
    <n v="0.2"/>
    <n v="16.894799999999996"/>
  </r>
  <r>
    <n v="4376"/>
    <s v="CA-2011-166954"/>
    <x v="2"/>
    <x v="573"/>
    <d v="2011-04-30T00:00:00"/>
    <s v="Standard Class"/>
    <s v="BT-11305"/>
    <s v="Beth Thompson"/>
    <x v="2"/>
    <x v="0"/>
    <x v="404"/>
    <x v="1"/>
    <x v="491"/>
    <x v="1"/>
    <s v="FUR-FU-10003708"/>
    <x v="0"/>
    <x v="5"/>
    <s v="Tenex Traditional Chairmats for Medium Pile Carpet, Standard Lip, 36&quot; x 48&quot;"/>
    <n v="303.25"/>
    <n v="5"/>
    <n v="0"/>
    <n v="63.682499999999997"/>
  </r>
  <r>
    <n v="4377"/>
    <s v="CA-2011-166954"/>
    <x v="2"/>
    <x v="573"/>
    <d v="2011-04-30T00:00:00"/>
    <s v="Standard Class"/>
    <s v="BT-11305"/>
    <s v="Beth Thompson"/>
    <x v="2"/>
    <x v="0"/>
    <x v="404"/>
    <x v="1"/>
    <x v="491"/>
    <x v="1"/>
    <s v="OFF-AP-10001391"/>
    <x v="1"/>
    <x v="9"/>
    <s v="Kensington 6 Outlet MasterPiece HOMEOFFICE Power Control Center"/>
    <n v="270.71999999999997"/>
    <n v="3"/>
    <n v="0"/>
    <n v="78.508799999999965"/>
  </r>
  <r>
    <n v="4378"/>
    <s v="CA-2011-166954"/>
    <x v="2"/>
    <x v="573"/>
    <d v="2011-04-30T00:00:00"/>
    <s v="Standard Class"/>
    <s v="BT-11305"/>
    <s v="Beth Thompson"/>
    <x v="2"/>
    <x v="0"/>
    <x v="404"/>
    <x v="1"/>
    <x v="491"/>
    <x v="1"/>
    <s v="FUR-CH-10003973"/>
    <x v="0"/>
    <x v="1"/>
    <s v="GuestStacker Chair with Chrome Finish Legs"/>
    <n v="1487.04"/>
    <n v="5"/>
    <n v="0.2"/>
    <n v="148.70400000000006"/>
  </r>
  <r>
    <n v="4379"/>
    <s v="CA-2012-140830"/>
    <x v="1"/>
    <x v="672"/>
    <d v="2012-12-02T00:00:00"/>
    <s v="Second Class"/>
    <s v="PS-18970"/>
    <s v="Paul Stevenson"/>
    <x v="2"/>
    <x v="0"/>
    <x v="0"/>
    <x v="0"/>
    <x v="0"/>
    <x v="0"/>
    <s v="OFF-EN-10000461"/>
    <x v="1"/>
    <x v="12"/>
    <s v="#10- 4 1/8&quot; x 9 1/2&quot; Recycled Envelopes"/>
    <n v="17.48"/>
    <n v="2"/>
    <n v="0"/>
    <n v="8.2156000000000002"/>
  </r>
  <r>
    <n v="4380"/>
    <s v="CA-2012-140830"/>
    <x v="1"/>
    <x v="672"/>
    <d v="2012-12-02T00:00:00"/>
    <s v="Second Class"/>
    <s v="PS-18970"/>
    <s v="Paul Stevenson"/>
    <x v="2"/>
    <x v="0"/>
    <x v="0"/>
    <x v="0"/>
    <x v="0"/>
    <x v="0"/>
    <s v="OFF-EN-10002831"/>
    <x v="1"/>
    <x v="12"/>
    <s v="Tyvek  Top-Opening Peel &amp; Seel  Envelopes, Gray"/>
    <n v="71.88"/>
    <n v="2"/>
    <n v="0"/>
    <n v="32.345999999999997"/>
  </r>
  <r>
    <n v="4381"/>
    <s v="CA-2012-152891"/>
    <x v="1"/>
    <x v="969"/>
    <d v="2012-10-30T00:00:00"/>
    <s v="Standard Class"/>
    <s v="TB-21625"/>
    <s v="Trudy Brown"/>
    <x v="0"/>
    <x v="0"/>
    <x v="8"/>
    <x v="1"/>
    <x v="94"/>
    <x v="1"/>
    <s v="OFF-AR-10004648"/>
    <x v="1"/>
    <x v="6"/>
    <s v="Boston 19500 Mighty Mite Electric Pencil Sharpener"/>
    <n v="60.449999999999996"/>
    <n v="3"/>
    <n v="0"/>
    <n v="16.3215"/>
  </r>
  <r>
    <n v="4382"/>
    <s v="CA-2012-152891"/>
    <x v="1"/>
    <x v="969"/>
    <d v="2012-10-30T00:00:00"/>
    <s v="Standard Class"/>
    <s v="TB-21625"/>
    <s v="Trudy Brown"/>
    <x v="0"/>
    <x v="0"/>
    <x v="8"/>
    <x v="1"/>
    <x v="94"/>
    <x v="1"/>
    <s v="FUR-TA-10001857"/>
    <x v="0"/>
    <x v="3"/>
    <s v="Balt Solid Wood Rectangular Table"/>
    <n v="253.17599999999999"/>
    <n v="3"/>
    <n v="0.2"/>
    <n v="-31.64700000000002"/>
  </r>
  <r>
    <n v="4383"/>
    <s v="US-2012-122784"/>
    <x v="1"/>
    <x v="603"/>
    <d v="2012-07-27T00:00:00"/>
    <s v="Standard Class"/>
    <s v="RA-19915"/>
    <s v="Russell Applegate"/>
    <x v="0"/>
    <x v="0"/>
    <x v="336"/>
    <x v="10"/>
    <x v="417"/>
    <x v="2"/>
    <s v="OFF-BI-10000546"/>
    <x v="1"/>
    <x v="8"/>
    <s v="Avery Durable Binders"/>
    <n v="2.879999999999999"/>
    <n v="5"/>
    <n v="0.8"/>
    <n v="-4.4639999999999995"/>
  </r>
  <r>
    <n v="4384"/>
    <s v="US-2012-122784"/>
    <x v="1"/>
    <x v="603"/>
    <d v="2012-07-27T00:00:00"/>
    <s v="Standard Class"/>
    <s v="RA-19915"/>
    <s v="Russell Applegate"/>
    <x v="0"/>
    <x v="0"/>
    <x v="336"/>
    <x v="10"/>
    <x v="417"/>
    <x v="2"/>
    <s v="FUR-BO-10004690"/>
    <x v="0"/>
    <x v="0"/>
    <s v="O'Sullivan Cherrywood Estates Traditional Barrister Bookcase"/>
    <n v="384.94399999999996"/>
    <n v="4"/>
    <n v="0.3"/>
    <n v="-126.48159999999999"/>
  </r>
  <r>
    <n v="4385"/>
    <s v="US-2012-122784"/>
    <x v="1"/>
    <x v="603"/>
    <d v="2012-07-27T00:00:00"/>
    <s v="Standard Class"/>
    <s v="RA-19915"/>
    <s v="Russell Applegate"/>
    <x v="0"/>
    <x v="0"/>
    <x v="336"/>
    <x v="10"/>
    <x v="417"/>
    <x v="2"/>
    <s v="TEC-PH-10001557"/>
    <x v="2"/>
    <x v="7"/>
    <s v="Pyle PMP37LED"/>
    <n v="153.584"/>
    <n v="2"/>
    <n v="0.2"/>
    <n v="13.438599999999994"/>
  </r>
  <r>
    <n v="4386"/>
    <s v="US-2012-122784"/>
    <x v="1"/>
    <x v="603"/>
    <d v="2012-07-27T00:00:00"/>
    <s v="Standard Class"/>
    <s v="RA-19915"/>
    <s v="Russell Applegate"/>
    <x v="0"/>
    <x v="0"/>
    <x v="336"/>
    <x v="10"/>
    <x v="417"/>
    <x v="2"/>
    <s v="FUR-BO-10002545"/>
    <x v="0"/>
    <x v="0"/>
    <s v="Atlantic Metals Mobile 3-Shelf Bookcases, Custom Colors"/>
    <n v="913.43000000000006"/>
    <n v="5"/>
    <n v="0.3"/>
    <n v="-52.195999999999913"/>
  </r>
  <r>
    <n v="4387"/>
    <s v="CA-2013-156811"/>
    <x v="0"/>
    <x v="189"/>
    <d v="2013-11-03T00:00:00"/>
    <s v="Standard Class"/>
    <s v="BP-11095"/>
    <s v="Bart Pistole"/>
    <x v="1"/>
    <x v="0"/>
    <x v="8"/>
    <x v="1"/>
    <x v="34"/>
    <x v="1"/>
    <s v="OFF-AP-10001366"/>
    <x v="1"/>
    <x v="9"/>
    <s v="Staples"/>
    <n v="43.92"/>
    <n v="4"/>
    <n v="0"/>
    <n v="11.858400000000003"/>
  </r>
  <r>
    <n v="4388"/>
    <s v="CA-2013-156811"/>
    <x v="0"/>
    <x v="189"/>
    <d v="2013-11-03T00:00:00"/>
    <s v="Standard Class"/>
    <s v="BP-11095"/>
    <s v="Bart Pistole"/>
    <x v="1"/>
    <x v="0"/>
    <x v="8"/>
    <x v="1"/>
    <x v="34"/>
    <x v="1"/>
    <s v="OFF-BI-10001628"/>
    <x v="1"/>
    <x v="8"/>
    <s v="Acco Data Flex Cable Posts For Top &amp; Bottom Load Binders, 6&quot; Capacity"/>
    <n v="25.031999999999996"/>
    <n v="3"/>
    <n v="0.2"/>
    <n v="7.822499999999998"/>
  </r>
  <r>
    <n v="4389"/>
    <s v="CA-2014-111556"/>
    <x v="3"/>
    <x v="225"/>
    <d v="2014-11-23T00:00:00"/>
    <s v="First Class"/>
    <s v="CD-11920"/>
    <s v="Carlos Daly"/>
    <x v="0"/>
    <x v="0"/>
    <x v="20"/>
    <x v="15"/>
    <x v="45"/>
    <x v="3"/>
    <s v="OFF-PA-10003651"/>
    <x v="1"/>
    <x v="10"/>
    <s v="Xerox 1968"/>
    <n v="46.76"/>
    <n v="7"/>
    <n v="0"/>
    <n v="22.444800000000001"/>
  </r>
  <r>
    <n v="4390"/>
    <s v="CA-2014-111556"/>
    <x v="3"/>
    <x v="225"/>
    <d v="2014-11-23T00:00:00"/>
    <s v="First Class"/>
    <s v="CD-11920"/>
    <s v="Carlos Daly"/>
    <x v="0"/>
    <x v="0"/>
    <x v="20"/>
    <x v="15"/>
    <x v="45"/>
    <x v="3"/>
    <s v="FUR-BO-10003159"/>
    <x v="0"/>
    <x v="0"/>
    <s v="Sauder Camden County Collection Libraries, Planked Cherry Finish"/>
    <n v="183.96800000000002"/>
    <n v="2"/>
    <n v="0.2"/>
    <n v="-25.295600000000022"/>
  </r>
  <r>
    <n v="4391"/>
    <s v="CA-2014-111556"/>
    <x v="3"/>
    <x v="225"/>
    <d v="2014-11-23T00:00:00"/>
    <s v="First Class"/>
    <s v="CD-11920"/>
    <s v="Carlos Daly"/>
    <x v="0"/>
    <x v="0"/>
    <x v="20"/>
    <x v="15"/>
    <x v="45"/>
    <x v="3"/>
    <s v="TEC-PH-10001459"/>
    <x v="2"/>
    <x v="7"/>
    <s v="Samsung Galaxy Mega 6.3"/>
    <n v="1259.97"/>
    <n v="3"/>
    <n v="0"/>
    <n v="327.59220000000005"/>
  </r>
  <r>
    <n v="4392"/>
    <s v="CA-2014-111556"/>
    <x v="3"/>
    <x v="225"/>
    <d v="2014-11-23T00:00:00"/>
    <s v="First Class"/>
    <s v="CD-11920"/>
    <s v="Carlos Daly"/>
    <x v="0"/>
    <x v="0"/>
    <x v="20"/>
    <x v="15"/>
    <x v="45"/>
    <x v="3"/>
    <s v="OFF-AR-10004602"/>
    <x v="1"/>
    <x v="6"/>
    <s v="Boston KS Multi-Size Manual Pencil Sharpener"/>
    <n v="68.97"/>
    <n v="3"/>
    <n v="0"/>
    <n v="19.311600000000002"/>
  </r>
  <r>
    <n v="4393"/>
    <s v="CA-2013-108868"/>
    <x v="0"/>
    <x v="162"/>
    <d v="2013-09-13T00:00:00"/>
    <s v="Standard Class"/>
    <s v="KB-16585"/>
    <s v="Ken Black"/>
    <x v="1"/>
    <x v="0"/>
    <x v="61"/>
    <x v="5"/>
    <x v="176"/>
    <x v="2"/>
    <s v="OFF-AR-10001953"/>
    <x v="1"/>
    <x v="6"/>
    <s v="Boston 1645 Deluxe Heavier-Duty Electric Pencil Sharpener"/>
    <n v="70.367999999999995"/>
    <n v="2"/>
    <n v="0.2"/>
    <n v="6.1572000000000031"/>
  </r>
  <r>
    <n v="4394"/>
    <s v="CA-2013-108868"/>
    <x v="0"/>
    <x v="162"/>
    <d v="2013-09-13T00:00:00"/>
    <s v="Standard Class"/>
    <s v="KB-16585"/>
    <s v="Ken Black"/>
    <x v="1"/>
    <x v="0"/>
    <x v="61"/>
    <x v="5"/>
    <x v="176"/>
    <x v="2"/>
    <s v="TEC-PH-10000923"/>
    <x v="2"/>
    <x v="7"/>
    <s v="Belkin SportFit Armband For iPhone 5s/5c, Fuchsia"/>
    <n v="59.960000000000008"/>
    <n v="5"/>
    <n v="0.2"/>
    <n v="21.735500000000002"/>
  </r>
  <r>
    <n v="4395"/>
    <s v="CA-2011-142965"/>
    <x v="2"/>
    <x v="836"/>
    <d v="2011-07-20T00:00:00"/>
    <s v="Same Day"/>
    <s v="SW-20245"/>
    <s v="Scot Wooten"/>
    <x v="0"/>
    <x v="0"/>
    <x v="24"/>
    <x v="24"/>
    <x v="157"/>
    <x v="3"/>
    <s v="OFF-ST-10002583"/>
    <x v="1"/>
    <x v="4"/>
    <s v="Fellowes Neat Ideas Storage Cubes"/>
    <n v="25.983999999999998"/>
    <n v="1"/>
    <n v="0.2"/>
    <n v="-5.1968000000000005"/>
  </r>
  <r>
    <n v="4396"/>
    <s v="CA-2011-142965"/>
    <x v="2"/>
    <x v="836"/>
    <d v="2011-07-20T00:00:00"/>
    <s v="Same Day"/>
    <s v="SW-20245"/>
    <s v="Scot Wooten"/>
    <x v="0"/>
    <x v="0"/>
    <x v="24"/>
    <x v="24"/>
    <x v="157"/>
    <x v="3"/>
    <s v="OFF-BI-10000977"/>
    <x v="1"/>
    <x v="8"/>
    <s v="Ibico Plastic Spiral Binding Combs"/>
    <n v="27.360000000000003"/>
    <n v="3"/>
    <n v="0.7"/>
    <n v="-21.887999999999991"/>
  </r>
  <r>
    <n v="4397"/>
    <s v="CA-2013-148740"/>
    <x v="0"/>
    <x v="625"/>
    <d v="2013-11-20T00:00:00"/>
    <s v="Standard Class"/>
    <s v="AH-10690"/>
    <s v="Anna Häberlin"/>
    <x v="1"/>
    <x v="0"/>
    <x v="70"/>
    <x v="1"/>
    <x v="142"/>
    <x v="1"/>
    <s v="TEC-PH-10002549"/>
    <x v="2"/>
    <x v="7"/>
    <s v="Polycom SoundPoint IP 450 VoIP phone"/>
    <n v="361.37600000000003"/>
    <n v="2"/>
    <n v="0.2"/>
    <n v="27.103200000000001"/>
  </r>
  <r>
    <n v="4398"/>
    <s v="US-2011-138758"/>
    <x v="2"/>
    <x v="970"/>
    <d v="2011-07-11T00:00:00"/>
    <s v="Standard Class"/>
    <s v="JL-15835"/>
    <s v="John Lee"/>
    <x v="0"/>
    <x v="0"/>
    <x v="10"/>
    <x v="9"/>
    <x v="74"/>
    <x v="3"/>
    <s v="FUR-CH-10002880"/>
    <x v="0"/>
    <x v="1"/>
    <s v="Global High-Back Leather Tilter, Burgundy"/>
    <n v="172.18599999999998"/>
    <n v="2"/>
    <n v="0.3"/>
    <n v="-46.736200000000011"/>
  </r>
  <r>
    <n v="4399"/>
    <s v="US-2011-138758"/>
    <x v="2"/>
    <x v="970"/>
    <d v="2011-07-11T00:00:00"/>
    <s v="Standard Class"/>
    <s v="JL-15835"/>
    <s v="John Lee"/>
    <x v="0"/>
    <x v="0"/>
    <x v="10"/>
    <x v="9"/>
    <x v="74"/>
    <x v="3"/>
    <s v="FUR-FU-10003039"/>
    <x v="0"/>
    <x v="5"/>
    <s v="Howard Miller 11-1/2&quot; Diameter Grantwood Wall Clock"/>
    <n v="69.00800000000001"/>
    <n v="2"/>
    <n v="0.2"/>
    <n v="12.0764"/>
  </r>
  <r>
    <n v="4400"/>
    <s v="CA-2013-131737"/>
    <x v="0"/>
    <x v="716"/>
    <d v="2013-03-18T00:00:00"/>
    <s v="Same Day"/>
    <s v="GZ-14470"/>
    <s v="Gary Zandusky"/>
    <x v="0"/>
    <x v="0"/>
    <x v="29"/>
    <x v="39"/>
    <x v="209"/>
    <x v="3"/>
    <s v="OFF-EN-10003055"/>
    <x v="1"/>
    <x v="12"/>
    <s v="Blue String-Tie &amp; Button Interoffice Envelopes, 10 x 13"/>
    <n v="199.89999999999998"/>
    <n v="5"/>
    <n v="0"/>
    <n v="89.954999999999984"/>
  </r>
  <r>
    <n v="4401"/>
    <s v="CA-2013-131737"/>
    <x v="0"/>
    <x v="716"/>
    <d v="2013-03-18T00:00:00"/>
    <s v="Same Day"/>
    <s v="GZ-14470"/>
    <s v="Gary Zandusky"/>
    <x v="0"/>
    <x v="0"/>
    <x v="29"/>
    <x v="39"/>
    <x v="209"/>
    <x v="3"/>
    <s v="OFF-AP-10002945"/>
    <x v="1"/>
    <x v="9"/>
    <s v="Honeywell Enviracaire Portable HEPA Air Cleaner for 17' x 22' Room"/>
    <n v="901.94999999999993"/>
    <n v="3"/>
    <n v="0"/>
    <n v="297.64349999999996"/>
  </r>
  <r>
    <n v="4402"/>
    <s v="CA-2013-131737"/>
    <x v="0"/>
    <x v="716"/>
    <d v="2013-03-18T00:00:00"/>
    <s v="Same Day"/>
    <s v="GZ-14470"/>
    <s v="Gary Zandusky"/>
    <x v="0"/>
    <x v="0"/>
    <x v="29"/>
    <x v="39"/>
    <x v="209"/>
    <x v="3"/>
    <s v="FUR-FU-10004306"/>
    <x v="0"/>
    <x v="5"/>
    <s v="Electrix Halogen Magnifier Lamp"/>
    <n v="971.5"/>
    <n v="5"/>
    <n v="0"/>
    <n v="252.59"/>
  </r>
  <r>
    <n v="4403"/>
    <s v="CA-2013-114538"/>
    <x v="0"/>
    <x v="482"/>
    <d v="2013-12-28T00:00:00"/>
    <s v="First Class"/>
    <s v="RC-19825"/>
    <s v="Roy Collins"/>
    <x v="0"/>
    <x v="0"/>
    <x v="77"/>
    <x v="22"/>
    <x v="97"/>
    <x v="1"/>
    <s v="OFF-AR-10002445"/>
    <x v="1"/>
    <x v="6"/>
    <s v="SANFORD Major Accent Highlighters"/>
    <n v="11.328000000000001"/>
    <n v="2"/>
    <n v="0.2"/>
    <n v="2.5488000000000004"/>
  </r>
  <r>
    <n v="4404"/>
    <s v="CA-2011-127936"/>
    <x v="2"/>
    <x v="814"/>
    <d v="2011-09-04T00:00:00"/>
    <s v="First Class"/>
    <s v="CL-12565"/>
    <s v="Clay Ludtke"/>
    <x v="0"/>
    <x v="0"/>
    <x v="20"/>
    <x v="15"/>
    <x v="29"/>
    <x v="3"/>
    <s v="OFF-AR-10002445"/>
    <x v="1"/>
    <x v="6"/>
    <s v="SANFORD Major Accent Highlighters"/>
    <n v="21.240000000000002"/>
    <n v="3"/>
    <n v="0"/>
    <n v="8.071200000000001"/>
  </r>
  <r>
    <n v="4405"/>
    <s v="CA-2012-164336"/>
    <x v="1"/>
    <x v="761"/>
    <d v="2012-07-10T00:00:00"/>
    <s v="Standard Class"/>
    <s v="MW-18220"/>
    <s v="Mitch Webber"/>
    <x v="0"/>
    <x v="0"/>
    <x v="10"/>
    <x v="9"/>
    <x v="11"/>
    <x v="3"/>
    <s v="TEC-AC-10002345"/>
    <x v="2"/>
    <x v="11"/>
    <s v="HP Standard 104 key PS/2 Keyboard"/>
    <n v="34.800000000000004"/>
    <n v="3"/>
    <n v="0.2"/>
    <n v="2.1749999999999989"/>
  </r>
  <r>
    <n v="4406"/>
    <s v="CA-2012-164336"/>
    <x v="1"/>
    <x v="761"/>
    <d v="2012-07-10T00:00:00"/>
    <s v="Standard Class"/>
    <s v="MW-18220"/>
    <s v="Mitch Webber"/>
    <x v="0"/>
    <x v="0"/>
    <x v="10"/>
    <x v="9"/>
    <x v="11"/>
    <x v="3"/>
    <s v="OFF-ST-10001558"/>
    <x v="1"/>
    <x v="4"/>
    <s v="Acco Perma 4000 Stacking Storage Drawers"/>
    <n v="38.975999999999999"/>
    <n v="3"/>
    <n v="0.2"/>
    <n v="-2.4359999999999999"/>
  </r>
  <r>
    <n v="4407"/>
    <s v="CA-2013-100041"/>
    <x v="0"/>
    <x v="73"/>
    <d v="2013-11-26T00:00:00"/>
    <s v="Standard Class"/>
    <s v="BF-10975"/>
    <s v="Barbara Fisher"/>
    <x v="1"/>
    <x v="0"/>
    <x v="38"/>
    <x v="14"/>
    <x v="134"/>
    <x v="2"/>
    <s v="OFF-PA-10001622"/>
    <x v="1"/>
    <x v="10"/>
    <s v="Ampad Poly Cover Wirebound Steno Book, 6&quot; x 9&quot; Assorted Colors, Gregg Ruled"/>
    <n v="9.08"/>
    <n v="2"/>
    <n v="0"/>
    <n v="4.0859999999999994"/>
  </r>
  <r>
    <n v="4408"/>
    <s v="CA-2013-100041"/>
    <x v="0"/>
    <x v="73"/>
    <d v="2013-11-26T00:00:00"/>
    <s v="Standard Class"/>
    <s v="BF-10975"/>
    <s v="Barbara Fisher"/>
    <x v="1"/>
    <x v="0"/>
    <x v="38"/>
    <x v="14"/>
    <x v="134"/>
    <x v="2"/>
    <s v="OFF-PA-10000418"/>
    <x v="1"/>
    <x v="10"/>
    <s v="Xerox 189"/>
    <n v="314.54999999999995"/>
    <n v="3"/>
    <n v="0"/>
    <n v="150.98399999999998"/>
  </r>
  <r>
    <n v="4409"/>
    <s v="CA-2013-100041"/>
    <x v="0"/>
    <x v="73"/>
    <d v="2013-11-26T00:00:00"/>
    <s v="Standard Class"/>
    <s v="BF-10975"/>
    <s v="Barbara Fisher"/>
    <x v="1"/>
    <x v="0"/>
    <x v="38"/>
    <x v="14"/>
    <x v="134"/>
    <x v="2"/>
    <s v="OFF-BI-10000343"/>
    <x v="1"/>
    <x v="8"/>
    <s v="Pressboard Covers with Storage Hooks, 9 1/2&quot; x 11&quot;, Light Blue"/>
    <n v="4.91"/>
    <n v="1"/>
    <n v="0"/>
    <n v="2.3077000000000001"/>
  </r>
  <r>
    <n v="4410"/>
    <s v="US-2011-154879"/>
    <x v="2"/>
    <x v="457"/>
    <d v="2011-05-11T00:00:00"/>
    <s v="Standard Class"/>
    <s v="SN-20710"/>
    <s v="Steve Nguyen"/>
    <x v="2"/>
    <x v="0"/>
    <x v="1"/>
    <x v="1"/>
    <x v="25"/>
    <x v="1"/>
    <s v="OFF-LA-10004425"/>
    <x v="1"/>
    <x v="2"/>
    <s v="Staples"/>
    <n v="5.78"/>
    <n v="2"/>
    <n v="0"/>
    <n v="2.7166000000000001"/>
  </r>
  <r>
    <n v="4411"/>
    <s v="US-2011-154879"/>
    <x v="2"/>
    <x v="457"/>
    <d v="2011-05-11T00:00:00"/>
    <s v="Standard Class"/>
    <s v="SN-20710"/>
    <s v="Steve Nguyen"/>
    <x v="2"/>
    <x v="0"/>
    <x v="1"/>
    <x v="1"/>
    <x v="25"/>
    <x v="1"/>
    <s v="OFF-AR-10001897"/>
    <x v="1"/>
    <x v="6"/>
    <s v="Model L Table or Wall-Mount Pencil Sharpener"/>
    <n v="107.94"/>
    <n v="6"/>
    <n v="0"/>
    <n v="30.223200000000002"/>
  </r>
  <r>
    <n v="4412"/>
    <s v="CA-2011-130624"/>
    <x v="2"/>
    <x v="261"/>
    <d v="2011-06-24T00:00:00"/>
    <s v="First Class"/>
    <s v="TB-21280"/>
    <s v="Toby Braunhardt"/>
    <x v="0"/>
    <x v="0"/>
    <x v="20"/>
    <x v="15"/>
    <x v="23"/>
    <x v="3"/>
    <s v="OFF-PA-10003883"/>
    <x v="1"/>
    <x v="10"/>
    <s v="Message Book, Phone, Wirebound Standard Line Memo, 2 3/4&quot; X 5&quot;"/>
    <n v="19.649999999999999"/>
    <n v="3"/>
    <n v="0"/>
    <n v="9.0389999999999997"/>
  </r>
  <r>
    <n v="4413"/>
    <s v="CA-2011-130624"/>
    <x v="2"/>
    <x v="261"/>
    <d v="2011-06-24T00:00:00"/>
    <s v="First Class"/>
    <s v="TB-21280"/>
    <s v="Toby Braunhardt"/>
    <x v="0"/>
    <x v="0"/>
    <x v="20"/>
    <x v="15"/>
    <x v="23"/>
    <x v="3"/>
    <s v="TEC-PH-10003963"/>
    <x v="2"/>
    <x v="7"/>
    <s v="GE 2-Jack Phone Line Splitter"/>
    <n v="617.97"/>
    <n v="3"/>
    <n v="0"/>
    <n v="160.6722"/>
  </r>
  <r>
    <n v="4414"/>
    <s v="CA-2011-130624"/>
    <x v="2"/>
    <x v="261"/>
    <d v="2011-06-24T00:00:00"/>
    <s v="First Class"/>
    <s v="TB-21280"/>
    <s v="Toby Braunhardt"/>
    <x v="0"/>
    <x v="0"/>
    <x v="20"/>
    <x v="15"/>
    <x v="23"/>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x v="0"/>
    <x v="104"/>
    <x v="31"/>
    <x v="128"/>
    <x v="3"/>
    <s v="OFF-BI-10003925"/>
    <x v="1"/>
    <x v="8"/>
    <s v="Fellowes PB300 Plastic Comb Binding Machine"/>
    <n v="387.99"/>
    <n v="1"/>
    <n v="0"/>
    <n v="182.3553"/>
  </r>
  <r>
    <n v="4416"/>
    <s v="CA-2011-153983"/>
    <x v="2"/>
    <x v="503"/>
    <d v="2011-12-06T00:00:00"/>
    <s v="Standard Class"/>
    <s v="AH-10210"/>
    <s v="Alan Hwang"/>
    <x v="0"/>
    <x v="0"/>
    <x v="8"/>
    <x v="1"/>
    <x v="34"/>
    <x v="1"/>
    <s v="TEC-PH-10004586"/>
    <x v="2"/>
    <x v="7"/>
    <s v="Wilson SignalBoost 841262 DB PRO Amplifier Kit"/>
    <n v="575.91999999999996"/>
    <n v="2"/>
    <n v="0.2"/>
    <n v="71.989999999999981"/>
  </r>
  <r>
    <n v="4417"/>
    <s v="CA-2011-153983"/>
    <x v="2"/>
    <x v="503"/>
    <d v="2011-12-06T00:00:00"/>
    <s v="Standard Class"/>
    <s v="AH-10210"/>
    <s v="Alan Hwang"/>
    <x v="0"/>
    <x v="0"/>
    <x v="8"/>
    <x v="1"/>
    <x v="34"/>
    <x v="1"/>
    <s v="OFF-FA-10003495"/>
    <x v="1"/>
    <x v="13"/>
    <s v="Staples"/>
    <n v="30.4"/>
    <n v="5"/>
    <n v="0"/>
    <n v="15.2"/>
  </r>
  <r>
    <n v="4418"/>
    <s v="CA-2014-112900"/>
    <x v="3"/>
    <x v="359"/>
    <d v="2014-04-13T00:00:00"/>
    <s v="Second Class"/>
    <s v="KL-16645"/>
    <s v="Ken Lonsdale"/>
    <x v="0"/>
    <x v="0"/>
    <x v="66"/>
    <x v="12"/>
    <x v="185"/>
    <x v="2"/>
    <s v="OFF-BI-10002867"/>
    <x v="1"/>
    <x v="8"/>
    <s v="GBC Recycled Regency Composition Covers"/>
    <n v="478.24"/>
    <n v="8"/>
    <n v="0"/>
    <n v="219.99039999999997"/>
  </r>
  <r>
    <n v="4419"/>
    <s v="CA-2011-160157"/>
    <x v="2"/>
    <x v="414"/>
    <d v="2011-12-27T00:00:00"/>
    <s v="Standard Class"/>
    <s v="MH-17455"/>
    <s v="Mark Hamilton"/>
    <x v="0"/>
    <x v="0"/>
    <x v="57"/>
    <x v="24"/>
    <x v="72"/>
    <x v="3"/>
    <s v="FUR-FU-10003773"/>
    <x v="0"/>
    <x v="5"/>
    <s v="Eldon Cleatmat Plus Chair Mats for High Pile Carpets"/>
    <n v="190.84800000000001"/>
    <n v="3"/>
    <n v="0.2"/>
    <n v="-21.470400000000026"/>
  </r>
  <r>
    <n v="4420"/>
    <s v="CA-2011-139633"/>
    <x v="2"/>
    <x v="506"/>
    <d v="2011-12-24T00:00:00"/>
    <s v="Standard Class"/>
    <s v="EC-14050"/>
    <s v="Erin Creighton"/>
    <x v="0"/>
    <x v="0"/>
    <x v="38"/>
    <x v="24"/>
    <x v="47"/>
    <x v="3"/>
    <s v="OFF-BI-10002954"/>
    <x v="1"/>
    <x v="8"/>
    <s v="Newell 3-Hole Punched Plastic Slotted Magazine Holders for Binders"/>
    <n v="5.4840000000000009"/>
    <n v="4"/>
    <n v="0.7"/>
    <n v="-4.0215999999999994"/>
  </r>
  <r>
    <n v="4421"/>
    <s v="CA-2012-163090"/>
    <x v="1"/>
    <x v="972"/>
    <d v="2012-11-21T00:00:00"/>
    <s v="Second Class"/>
    <s v="GH-14665"/>
    <s v="Greg Hansen"/>
    <x v="0"/>
    <x v="0"/>
    <x v="22"/>
    <x v="10"/>
    <x v="26"/>
    <x v="2"/>
    <s v="OFF-SU-10002537"/>
    <x v="1"/>
    <x v="14"/>
    <s v="Acme Box Cutter Scissors"/>
    <n v="40.92"/>
    <n v="5"/>
    <n v="0.2"/>
    <n v="3.0690000000000026"/>
  </r>
  <r>
    <n v="4422"/>
    <s v="CA-2011-117016"/>
    <x v="2"/>
    <x v="530"/>
    <d v="2011-03-09T00:00:00"/>
    <s v="Standard Class"/>
    <s v="SC-20095"/>
    <s v="Sanjit Chand"/>
    <x v="0"/>
    <x v="0"/>
    <x v="405"/>
    <x v="2"/>
    <x v="492"/>
    <x v="0"/>
    <s v="OFF-AR-10001374"/>
    <x v="1"/>
    <x v="6"/>
    <s v="BIC Brite Liner Highlighters, Chisel Tip"/>
    <n v="15.552000000000003"/>
    <n v="3"/>
    <n v="0.2"/>
    <n v="2.3327999999999989"/>
  </r>
  <r>
    <n v="4423"/>
    <s v="CA-2014-159464"/>
    <x v="3"/>
    <x v="796"/>
    <d v="2014-05-20T00:00:00"/>
    <s v="First Class"/>
    <s v="TB-21355"/>
    <s v="Todd Boyes"/>
    <x v="1"/>
    <x v="0"/>
    <x v="406"/>
    <x v="32"/>
    <x v="493"/>
    <x v="0"/>
    <s v="OFF-AP-10001492"/>
    <x v="1"/>
    <x v="9"/>
    <s v="Acco Six-Outlet Power Strip, 4' Cord Length"/>
    <n v="17.239999999999998"/>
    <n v="2"/>
    <n v="0"/>
    <n v="4.4824000000000002"/>
  </r>
  <r>
    <n v="4424"/>
    <s v="CA-2014-159464"/>
    <x v="3"/>
    <x v="796"/>
    <d v="2014-05-20T00:00:00"/>
    <s v="First Class"/>
    <s v="TB-21355"/>
    <s v="Todd Boyes"/>
    <x v="1"/>
    <x v="0"/>
    <x v="406"/>
    <x v="32"/>
    <x v="493"/>
    <x v="0"/>
    <s v="FUR-BO-10003546"/>
    <x v="0"/>
    <x v="0"/>
    <s v="Hon 4-Shelf Metal Bookcases"/>
    <n v="302.94"/>
    <n v="3"/>
    <n v="0"/>
    <n v="75.735000000000014"/>
  </r>
  <r>
    <n v="4425"/>
    <s v="CA-2014-159464"/>
    <x v="3"/>
    <x v="796"/>
    <d v="2014-05-20T00:00:00"/>
    <s v="First Class"/>
    <s v="TB-21355"/>
    <s v="Todd Boyes"/>
    <x v="1"/>
    <x v="0"/>
    <x v="406"/>
    <x v="32"/>
    <x v="493"/>
    <x v="0"/>
    <s v="TEC-PH-10002185"/>
    <x v="2"/>
    <x v="7"/>
    <s v="QVS USB Car Charger 2-Port 2.1Amp for iPod/iPhone/iPad/iPad 2/iPad 3"/>
    <n v="34.75"/>
    <n v="5"/>
    <n v="0"/>
    <n v="15.637499999999999"/>
  </r>
  <r>
    <n v="4426"/>
    <s v="CA-2014-159464"/>
    <x v="3"/>
    <x v="796"/>
    <d v="2014-05-20T00:00:00"/>
    <s v="First Class"/>
    <s v="TB-21355"/>
    <s v="Todd Boyes"/>
    <x v="1"/>
    <x v="0"/>
    <x v="406"/>
    <x v="32"/>
    <x v="493"/>
    <x v="0"/>
    <s v="OFF-BI-10000315"/>
    <x v="1"/>
    <x v="8"/>
    <s v="Poly Designer Cover &amp; Back"/>
    <n v="113.94"/>
    <n v="6"/>
    <n v="0"/>
    <n v="54.691199999999995"/>
  </r>
  <r>
    <n v="4427"/>
    <s v="CA-2014-159464"/>
    <x v="3"/>
    <x v="796"/>
    <d v="2014-05-20T00:00:00"/>
    <s v="First Class"/>
    <s v="TB-21355"/>
    <s v="Todd Boyes"/>
    <x v="1"/>
    <x v="0"/>
    <x v="406"/>
    <x v="32"/>
    <x v="493"/>
    <x v="0"/>
    <s v="TEC-PH-10002350"/>
    <x v="2"/>
    <x v="7"/>
    <s v="Apple EarPods with Remote and Mic"/>
    <n v="55.98"/>
    <n v="2"/>
    <n v="0"/>
    <n v="15.674399999999999"/>
  </r>
  <r>
    <n v="4428"/>
    <s v="US-2014-103226"/>
    <x v="3"/>
    <x v="585"/>
    <d v="2014-09-29T00:00:00"/>
    <s v="Standard Class"/>
    <s v="DW-13195"/>
    <s v="David Wiener"/>
    <x v="1"/>
    <x v="0"/>
    <x v="305"/>
    <x v="27"/>
    <x v="382"/>
    <x v="1"/>
    <s v="OFF-PA-10002666"/>
    <x v="1"/>
    <x v="10"/>
    <s v="Southworth 25% Cotton Linen-Finish Paper &amp; Envelopes"/>
    <n v="27.18"/>
    <n v="3"/>
    <n v="0"/>
    <n v="12.231"/>
  </r>
  <r>
    <n v="4429"/>
    <s v="CA-2014-119452"/>
    <x v="3"/>
    <x v="708"/>
    <d v="2014-03-28T00:00:00"/>
    <s v="Standard Class"/>
    <s v="CL-12565"/>
    <s v="Clay Ludtke"/>
    <x v="0"/>
    <x v="0"/>
    <x v="251"/>
    <x v="26"/>
    <x v="311"/>
    <x v="2"/>
    <s v="FUR-CH-10004495"/>
    <x v="0"/>
    <x v="1"/>
    <s v="Global Leather and Oak Executive Chair, Black"/>
    <n v="1805.88"/>
    <n v="6"/>
    <n v="0"/>
    <n v="523.70519999999988"/>
  </r>
  <r>
    <n v="4430"/>
    <s v="CA-2014-147725"/>
    <x v="3"/>
    <x v="32"/>
    <d v="2014-09-15T00:00:00"/>
    <s v="Same Day"/>
    <s v="LT-17110"/>
    <s v="Liz Thompson"/>
    <x v="0"/>
    <x v="0"/>
    <x v="334"/>
    <x v="30"/>
    <x v="415"/>
    <x v="3"/>
    <s v="OFF-AR-10001725"/>
    <x v="1"/>
    <x v="6"/>
    <s v="Boston Home &amp; Office Model 2000 Electric Pencil Sharpeners"/>
    <n v="70.949999999999989"/>
    <n v="3"/>
    <n v="0"/>
    <n v="18.447000000000003"/>
  </r>
  <r>
    <n v="4431"/>
    <s v="CA-2013-168893"/>
    <x v="0"/>
    <x v="54"/>
    <d v="2013-11-09T00:00:00"/>
    <s v="Second Class"/>
    <s v="AP-10915"/>
    <s v="Arthur Prichep"/>
    <x v="0"/>
    <x v="0"/>
    <x v="0"/>
    <x v="0"/>
    <x v="0"/>
    <x v="0"/>
    <s v="OFF-FA-10002280"/>
    <x v="1"/>
    <x v="13"/>
    <s v="Advantus Plastic Paper Clips"/>
    <n v="20"/>
    <n v="4"/>
    <n v="0"/>
    <n v="9.6"/>
  </r>
  <r>
    <n v="4432"/>
    <s v="CA-2013-168893"/>
    <x v="0"/>
    <x v="54"/>
    <d v="2013-11-09T00:00:00"/>
    <s v="Second Class"/>
    <s v="AP-10915"/>
    <s v="Arthur Prichep"/>
    <x v="0"/>
    <x v="0"/>
    <x v="0"/>
    <x v="0"/>
    <x v="0"/>
    <x v="0"/>
    <s v="OFF-AR-10001770"/>
    <x v="1"/>
    <x v="6"/>
    <s v="Economy #2 Pencils"/>
    <n v="7.98"/>
    <n v="3"/>
    <n v="0"/>
    <n v="2.0747999999999998"/>
  </r>
  <r>
    <n v="4433"/>
    <s v="CA-2013-168893"/>
    <x v="0"/>
    <x v="54"/>
    <d v="2013-11-09T00:00:00"/>
    <s v="Second Class"/>
    <s v="AP-10915"/>
    <s v="Arthur Prichep"/>
    <x v="0"/>
    <x v="0"/>
    <x v="0"/>
    <x v="0"/>
    <x v="0"/>
    <x v="0"/>
    <s v="FUR-FU-10002885"/>
    <x v="0"/>
    <x v="5"/>
    <s v="Magna Visual Magnetic Picture Hangers"/>
    <n v="24.1"/>
    <n v="5"/>
    <n v="0"/>
    <n v="9.1580000000000013"/>
  </r>
  <r>
    <n v="4434"/>
    <s v="CA-2013-168893"/>
    <x v="0"/>
    <x v="54"/>
    <d v="2013-11-09T00:00:00"/>
    <s v="Second Class"/>
    <s v="AP-10915"/>
    <s v="Arthur Prichep"/>
    <x v="0"/>
    <x v="0"/>
    <x v="0"/>
    <x v="0"/>
    <x v="0"/>
    <x v="0"/>
    <s v="OFF-AR-10003772"/>
    <x v="1"/>
    <x v="6"/>
    <s v="Boston 16750 Black Compact Battery Pencil Sharpener"/>
    <n v="8.75"/>
    <n v="1"/>
    <n v="0"/>
    <n v="2.6249999999999991"/>
  </r>
  <r>
    <n v="4435"/>
    <s v="CA-2013-168893"/>
    <x v="0"/>
    <x v="54"/>
    <d v="2013-11-09T00:00:00"/>
    <s v="Second Class"/>
    <s v="AP-10915"/>
    <s v="Arthur Prichep"/>
    <x v="0"/>
    <x v="0"/>
    <x v="0"/>
    <x v="0"/>
    <x v="0"/>
    <x v="0"/>
    <s v="FUR-TA-10003392"/>
    <x v="0"/>
    <x v="3"/>
    <s v="Global Adaptabilities Conference Tables"/>
    <n v="842.94"/>
    <n v="3"/>
    <n v="0"/>
    <n v="160.15860000000001"/>
  </r>
  <r>
    <n v="4436"/>
    <s v="CA-2013-163398"/>
    <x v="0"/>
    <x v="973"/>
    <d v="2013-05-09T00:00:00"/>
    <s v="Standard Class"/>
    <s v="CB-12415"/>
    <s v="Christy Brittain"/>
    <x v="0"/>
    <x v="0"/>
    <x v="22"/>
    <x v="10"/>
    <x v="155"/>
    <x v="2"/>
    <s v="OFF-BI-10000014"/>
    <x v="1"/>
    <x v="8"/>
    <s v="Heavy-Duty E-Z-D Binders"/>
    <n v="2.1819999999999995"/>
    <n v="1"/>
    <n v="0.8"/>
    <n v="-3.6002999999999998"/>
  </r>
  <r>
    <n v="4437"/>
    <s v="CA-2013-163398"/>
    <x v="0"/>
    <x v="973"/>
    <d v="2013-05-09T00:00:00"/>
    <s v="Standard Class"/>
    <s v="CB-12415"/>
    <s v="Christy Brittain"/>
    <x v="0"/>
    <x v="0"/>
    <x v="22"/>
    <x v="10"/>
    <x v="155"/>
    <x v="2"/>
    <s v="OFF-AR-10003217"/>
    <x v="1"/>
    <x v="6"/>
    <s v="Newell 316"/>
    <n v="27.384"/>
    <n v="7"/>
    <n v="0.2"/>
    <n v="2.7384000000000022"/>
  </r>
  <r>
    <n v="4438"/>
    <s v="CA-2013-163398"/>
    <x v="0"/>
    <x v="973"/>
    <d v="2013-05-09T00:00:00"/>
    <s v="Standard Class"/>
    <s v="CB-12415"/>
    <s v="Christy Brittain"/>
    <x v="0"/>
    <x v="0"/>
    <x v="22"/>
    <x v="10"/>
    <x v="155"/>
    <x v="2"/>
    <s v="OFF-AP-10002403"/>
    <x v="1"/>
    <x v="9"/>
    <s v="Acco Smartsocket Color-Coded Six-Outlet AC Adapter Model Surge Protectors"/>
    <n v="26.405999999999992"/>
    <n v="3"/>
    <n v="0.8"/>
    <n v="-71.296199999999999"/>
  </r>
  <r>
    <n v="4439"/>
    <s v="CA-2013-162726"/>
    <x v="0"/>
    <x v="797"/>
    <d v="2014-01-03T00:00:00"/>
    <s v="Standard Class"/>
    <s v="MT-17815"/>
    <s v="Meg Tillman"/>
    <x v="0"/>
    <x v="0"/>
    <x v="396"/>
    <x v="5"/>
    <x v="482"/>
    <x v="2"/>
    <s v="OFF-PA-10001972"/>
    <x v="1"/>
    <x v="10"/>
    <s v="Xerox 214"/>
    <n v="10.368000000000002"/>
    <n v="2"/>
    <n v="0.2"/>
    <n v="3.6288"/>
  </r>
  <r>
    <n v="4440"/>
    <s v="CA-2013-162726"/>
    <x v="0"/>
    <x v="797"/>
    <d v="2014-01-03T00:00:00"/>
    <s v="Standard Class"/>
    <s v="MT-17815"/>
    <s v="Meg Tillman"/>
    <x v="0"/>
    <x v="0"/>
    <x v="396"/>
    <x v="5"/>
    <x v="482"/>
    <x v="2"/>
    <s v="OFF-PA-10004041"/>
    <x v="1"/>
    <x v="10"/>
    <s v="It's Hot Message Books with Stickers, 2 3/4&quot; x 5&quot;"/>
    <n v="23.680000000000003"/>
    <n v="4"/>
    <n v="0.2"/>
    <n v="7.3999999999999995"/>
  </r>
  <r>
    <n v="4441"/>
    <s v="US-2013-111290"/>
    <x v="0"/>
    <x v="405"/>
    <d v="2013-07-27T00:00:00"/>
    <s v="Standard Class"/>
    <s v="DK-13375"/>
    <s v="Dennis Kane"/>
    <x v="0"/>
    <x v="0"/>
    <x v="17"/>
    <x v="12"/>
    <x v="20"/>
    <x v="2"/>
    <s v="TEC-AC-10004975"/>
    <x v="2"/>
    <x v="11"/>
    <s v="Plantronics Audio 995 Wireless Stereo Headset"/>
    <n v="109.95"/>
    <n v="1"/>
    <n v="0"/>
    <n v="36.283500000000004"/>
  </r>
  <r>
    <n v="4442"/>
    <s v="US-2013-111290"/>
    <x v="0"/>
    <x v="405"/>
    <d v="2013-07-27T00:00:00"/>
    <s v="Standard Class"/>
    <s v="DK-13375"/>
    <s v="Dennis Kane"/>
    <x v="0"/>
    <x v="0"/>
    <x v="17"/>
    <x v="12"/>
    <x v="20"/>
    <x v="2"/>
    <s v="OFF-ST-10001932"/>
    <x v="1"/>
    <x v="4"/>
    <s v="Fellowes Staxonsteel Drawer Files"/>
    <n v="965.84999999999991"/>
    <n v="5"/>
    <n v="0"/>
    <n v="135.21900000000002"/>
  </r>
  <r>
    <n v="4443"/>
    <s v="US-2013-111290"/>
    <x v="0"/>
    <x v="405"/>
    <d v="2013-07-27T00:00:00"/>
    <s v="Standard Class"/>
    <s v="DK-13375"/>
    <s v="Dennis Kane"/>
    <x v="0"/>
    <x v="0"/>
    <x v="17"/>
    <x v="12"/>
    <x v="20"/>
    <x v="2"/>
    <s v="OFF-AR-10001761"/>
    <x v="1"/>
    <x v="6"/>
    <s v="Avery Hi-Liter Smear-Safe Highlighters"/>
    <n v="29.2"/>
    <n v="5"/>
    <n v="0"/>
    <n v="10.511999999999999"/>
  </r>
  <r>
    <n v="4444"/>
    <s v="US-2013-111290"/>
    <x v="0"/>
    <x v="405"/>
    <d v="2013-07-27T00:00:00"/>
    <s v="Standard Class"/>
    <s v="DK-13375"/>
    <s v="Dennis Kane"/>
    <x v="0"/>
    <x v="0"/>
    <x v="17"/>
    <x v="12"/>
    <x v="20"/>
    <x v="2"/>
    <s v="OFF-PA-10002262"/>
    <x v="1"/>
    <x v="10"/>
    <s v="Xerox 192"/>
    <n v="32.400000000000006"/>
    <n v="5"/>
    <n v="0"/>
    <n v="15.552000000000001"/>
  </r>
  <r>
    <n v="4445"/>
    <s v="US-2011-147704"/>
    <x v="2"/>
    <x v="912"/>
    <d v="2011-11-21T00:00:00"/>
    <s v="Standard Class"/>
    <s v="SR-20740"/>
    <s v="Steven Roelle"/>
    <x v="2"/>
    <x v="0"/>
    <x v="41"/>
    <x v="14"/>
    <x v="462"/>
    <x v="2"/>
    <s v="OFF-EN-10004483"/>
    <x v="1"/>
    <x v="12"/>
    <s v="#10 White Business Envelopes,4 1/8 x 9 1/2"/>
    <n v="78.349999999999994"/>
    <n v="5"/>
    <n v="0"/>
    <n v="36.824499999999993"/>
  </r>
  <r>
    <n v="4446"/>
    <s v="US-2011-147704"/>
    <x v="2"/>
    <x v="912"/>
    <d v="2011-11-21T00:00:00"/>
    <s v="Standard Class"/>
    <s v="SR-20740"/>
    <s v="Steven Roelle"/>
    <x v="2"/>
    <x v="0"/>
    <x v="41"/>
    <x v="14"/>
    <x v="462"/>
    <x v="2"/>
    <s v="OFF-PA-10003270"/>
    <x v="1"/>
    <x v="10"/>
    <s v="Xerox 1954"/>
    <n v="31.68"/>
    <n v="6"/>
    <n v="0"/>
    <n v="14.256"/>
  </r>
  <r>
    <n v="4447"/>
    <s v="US-2011-147704"/>
    <x v="2"/>
    <x v="912"/>
    <d v="2011-11-21T00:00:00"/>
    <s v="Standard Class"/>
    <s v="SR-20740"/>
    <s v="Steven Roelle"/>
    <x v="2"/>
    <x v="0"/>
    <x v="41"/>
    <x v="14"/>
    <x v="462"/>
    <x v="2"/>
    <s v="OFF-BI-10001634"/>
    <x v="1"/>
    <x v="8"/>
    <s v="Wilson Jones Active Use Binders"/>
    <n v="29.12"/>
    <n v="4"/>
    <n v="0"/>
    <n v="14.268800000000001"/>
  </r>
  <r>
    <n v="4448"/>
    <s v="US-2011-147704"/>
    <x v="2"/>
    <x v="912"/>
    <d v="2011-11-21T00:00:00"/>
    <s v="Standard Class"/>
    <s v="SR-20740"/>
    <s v="Steven Roelle"/>
    <x v="2"/>
    <x v="0"/>
    <x v="41"/>
    <x v="14"/>
    <x v="462"/>
    <x v="2"/>
    <s v="OFF-ST-10000675"/>
    <x v="1"/>
    <x v="4"/>
    <s v="File Shuttle II and Handi-File, Black"/>
    <n v="169.45"/>
    <n v="5"/>
    <n v="0"/>
    <n v="42.362499999999997"/>
  </r>
  <r>
    <n v="4449"/>
    <s v="CA-2012-121965"/>
    <x v="1"/>
    <x v="974"/>
    <d v="2012-06-23T00:00:00"/>
    <s v="Standard Class"/>
    <s v="LH-17155"/>
    <s v="Logan Haushalter"/>
    <x v="0"/>
    <x v="0"/>
    <x v="1"/>
    <x v="1"/>
    <x v="3"/>
    <x v="1"/>
    <s v="FUR-FU-10000732"/>
    <x v="0"/>
    <x v="5"/>
    <s v="Eldon 200 Class Desk Accessories"/>
    <n v="12.56"/>
    <n v="2"/>
    <n v="0"/>
    <n v="4.0191999999999997"/>
  </r>
  <r>
    <n v="4450"/>
    <s v="CA-2012-121965"/>
    <x v="1"/>
    <x v="974"/>
    <d v="2012-06-23T00:00:00"/>
    <s v="Standard Class"/>
    <s v="LH-17155"/>
    <s v="Logan Haushalter"/>
    <x v="0"/>
    <x v="0"/>
    <x v="1"/>
    <x v="1"/>
    <x v="3"/>
    <x v="1"/>
    <s v="OFF-PA-10004355"/>
    <x v="1"/>
    <x v="10"/>
    <s v="Xerox 231"/>
    <n v="6.48"/>
    <n v="1"/>
    <n v="0"/>
    <n v="3.1104000000000003"/>
  </r>
  <r>
    <n v="4451"/>
    <s v="CA-2012-121965"/>
    <x v="1"/>
    <x v="974"/>
    <d v="2012-06-23T00:00:00"/>
    <s v="Standard Class"/>
    <s v="LH-17155"/>
    <s v="Logan Haushalter"/>
    <x v="0"/>
    <x v="0"/>
    <x v="1"/>
    <x v="1"/>
    <x v="3"/>
    <x v="1"/>
    <s v="OFF-EN-10000056"/>
    <x v="1"/>
    <x v="12"/>
    <s v="Cameo Buff Policy Envelopes"/>
    <n v="186.69"/>
    <n v="3"/>
    <n v="0"/>
    <n v="87.744299999999981"/>
  </r>
  <r>
    <n v="4452"/>
    <s v="CA-2013-147137"/>
    <x v="0"/>
    <x v="975"/>
    <d v="2013-07-07T00:00:00"/>
    <s v="First Class"/>
    <s v="AA-10645"/>
    <s v="Anna Andreadi"/>
    <x v="0"/>
    <x v="0"/>
    <x v="8"/>
    <x v="1"/>
    <x v="9"/>
    <x v="1"/>
    <s v="FUR-FU-10000221"/>
    <x v="0"/>
    <x v="5"/>
    <s v="Master Caster Door Stop, Brown"/>
    <n v="25.4"/>
    <n v="5"/>
    <n v="0"/>
    <n v="8.6359999999999992"/>
  </r>
  <r>
    <n v="4453"/>
    <s v="CA-2013-147137"/>
    <x v="0"/>
    <x v="975"/>
    <d v="2013-07-07T00:00:00"/>
    <s v="First Class"/>
    <s v="AA-10645"/>
    <s v="Anna Andreadi"/>
    <x v="0"/>
    <x v="0"/>
    <x v="8"/>
    <x v="1"/>
    <x v="9"/>
    <x v="1"/>
    <s v="OFF-EN-10003567"/>
    <x v="1"/>
    <x v="12"/>
    <s v="Inter-Office Recycled Envelopes, Brown Kraft, Button-String,10&quot; x 13&quot; , 100/Box"/>
    <n v="43.96"/>
    <n v="2"/>
    <n v="0"/>
    <n v="20.661200000000001"/>
  </r>
  <r>
    <n v="4454"/>
    <s v="CA-2013-147137"/>
    <x v="0"/>
    <x v="975"/>
    <d v="2013-07-07T00:00:00"/>
    <s v="First Class"/>
    <s v="AA-10645"/>
    <s v="Anna Andreadi"/>
    <x v="0"/>
    <x v="0"/>
    <x v="8"/>
    <x v="1"/>
    <x v="9"/>
    <x v="1"/>
    <s v="FUR-BO-10001811"/>
    <x v="0"/>
    <x v="0"/>
    <s v="Atlantic Metals Mobile 5-Shelf Bookcases, Custom Colors"/>
    <n v="1279.165"/>
    <n v="5"/>
    <n v="0.15"/>
    <n v="225.73499999999993"/>
  </r>
  <r>
    <n v="4455"/>
    <s v="CA-2013-147137"/>
    <x v="0"/>
    <x v="975"/>
    <d v="2013-07-07T00:00:00"/>
    <s v="First Class"/>
    <s v="AA-10645"/>
    <s v="Anna Andreadi"/>
    <x v="0"/>
    <x v="0"/>
    <x v="8"/>
    <x v="1"/>
    <x v="9"/>
    <x v="1"/>
    <s v="OFF-ST-10002486"/>
    <x v="1"/>
    <x v="4"/>
    <s v="Eldon Shelf Savers Cubes and Bins"/>
    <n v="27.92"/>
    <n v="4"/>
    <n v="0"/>
    <n v="0.5583999999999989"/>
  </r>
  <r>
    <n v="4456"/>
    <s v="US-2012-146745"/>
    <x v="1"/>
    <x v="37"/>
    <d v="2012-09-08T00:00:00"/>
    <s v="Standard Class"/>
    <s v="AS-10630"/>
    <s v="Ann Steele"/>
    <x v="2"/>
    <x v="0"/>
    <x v="8"/>
    <x v="1"/>
    <x v="94"/>
    <x v="1"/>
    <s v="FUR-CH-10002372"/>
    <x v="0"/>
    <x v="1"/>
    <s v="Office Star - Ergonomically Designed Knee Chair"/>
    <n v="129.56800000000001"/>
    <n v="2"/>
    <n v="0.2"/>
    <n v="-12.956799999999994"/>
  </r>
  <r>
    <n v="4457"/>
    <s v="US-2012-146745"/>
    <x v="1"/>
    <x v="37"/>
    <d v="2012-09-08T00:00:00"/>
    <s v="Standard Class"/>
    <s v="AS-10630"/>
    <s v="Ann Steele"/>
    <x v="2"/>
    <x v="0"/>
    <x v="8"/>
    <x v="1"/>
    <x v="94"/>
    <x v="1"/>
    <s v="OFF-BI-10003274"/>
    <x v="1"/>
    <x v="8"/>
    <s v="Avery Durable Slant Ring Binders, No Labels"/>
    <n v="6.3680000000000003"/>
    <n v="2"/>
    <n v="0.2"/>
    <n v="2.1492"/>
  </r>
  <r>
    <n v="4458"/>
    <s v="CA-2014-115175"/>
    <x v="3"/>
    <x v="783"/>
    <d v="2014-08-13T00:00:00"/>
    <s v="Standard Class"/>
    <s v="MC-17575"/>
    <s v="Matt Collins"/>
    <x v="0"/>
    <x v="0"/>
    <x v="49"/>
    <x v="1"/>
    <x v="58"/>
    <x v="1"/>
    <s v="OFF-PA-10001878"/>
    <x v="1"/>
    <x v="10"/>
    <s v="Xerox 1891"/>
    <n v="244.54999999999998"/>
    <n v="5"/>
    <n v="0"/>
    <n v="114.93849999999998"/>
  </r>
  <r>
    <n v="4459"/>
    <s v="CA-2014-105851"/>
    <x v="3"/>
    <x v="677"/>
    <d v="2014-03-21T00:00:00"/>
    <s v="Standard Class"/>
    <s v="SE-20110"/>
    <s v="Sanjit Engle"/>
    <x v="0"/>
    <x v="0"/>
    <x v="60"/>
    <x v="22"/>
    <x v="76"/>
    <x v="1"/>
    <s v="OFF-SU-10002881"/>
    <x v="1"/>
    <x v="14"/>
    <s v="Martin Yale Chadless Opener Electric Letter Opener"/>
    <n v="1332.4960000000001"/>
    <n v="2"/>
    <n v="0.2"/>
    <n v="-299.8116"/>
  </r>
  <r>
    <n v="4460"/>
    <s v="US-2014-125717"/>
    <x v="3"/>
    <x v="394"/>
    <d v="2014-10-02T00:00:00"/>
    <s v="First Class"/>
    <s v="DS-13030"/>
    <s v="Darrin Sayre"/>
    <x v="2"/>
    <x v="0"/>
    <x v="34"/>
    <x v="22"/>
    <x v="42"/>
    <x v="1"/>
    <s v="FUR-FU-10001979"/>
    <x v="0"/>
    <x v="5"/>
    <s v="Dana Halogen Swing-Arm Architect Lamp"/>
    <n v="32.776000000000003"/>
    <n v="1"/>
    <n v="0.2"/>
    <n v="3.2776000000000014"/>
  </r>
  <r>
    <n v="4461"/>
    <s v="US-2014-125717"/>
    <x v="3"/>
    <x v="394"/>
    <d v="2014-10-02T00:00:00"/>
    <s v="First Class"/>
    <s v="DS-13030"/>
    <s v="Darrin Sayre"/>
    <x v="2"/>
    <x v="0"/>
    <x v="34"/>
    <x v="22"/>
    <x v="42"/>
    <x v="1"/>
    <s v="OFF-ST-10001522"/>
    <x v="1"/>
    <x v="4"/>
    <s v="Gould Plastics 18-Pocket Panel Bin, 34w x 5-1/4d x 20-1/2h"/>
    <n v="147.184"/>
    <n v="2"/>
    <n v="0.2"/>
    <n v="-29.436800000000012"/>
  </r>
  <r>
    <n v="4462"/>
    <s v="US-2014-125717"/>
    <x v="3"/>
    <x v="394"/>
    <d v="2014-10-02T00:00:00"/>
    <s v="First Class"/>
    <s v="DS-13030"/>
    <s v="Darrin Sayre"/>
    <x v="2"/>
    <x v="0"/>
    <x v="34"/>
    <x v="22"/>
    <x v="42"/>
    <x v="1"/>
    <s v="TEC-AC-10003657"/>
    <x v="2"/>
    <x v="11"/>
    <s v="Lenovo 17-Key USB Numeric Keypad"/>
    <n v="54.384000000000007"/>
    <n v="2"/>
    <n v="0.2"/>
    <n v="1.359599999999995"/>
  </r>
  <r>
    <n v="4463"/>
    <s v="US-2014-125717"/>
    <x v="3"/>
    <x v="394"/>
    <d v="2014-10-02T00:00:00"/>
    <s v="First Class"/>
    <s v="DS-13030"/>
    <s v="Darrin Sayre"/>
    <x v="2"/>
    <x v="0"/>
    <x v="34"/>
    <x v="22"/>
    <x v="42"/>
    <x v="1"/>
    <s v="OFF-BI-10001718"/>
    <x v="1"/>
    <x v="8"/>
    <s v="GBC DocuBind P50 Personal Binding Machine"/>
    <n v="76.77600000000001"/>
    <n v="4"/>
    <n v="0.7"/>
    <n v="-58.861599999999981"/>
  </r>
  <r>
    <n v="4464"/>
    <s v="US-2014-125717"/>
    <x v="3"/>
    <x v="394"/>
    <d v="2014-10-02T00:00:00"/>
    <s v="First Class"/>
    <s v="DS-13030"/>
    <s v="Darrin Sayre"/>
    <x v="2"/>
    <x v="0"/>
    <x v="34"/>
    <x v="22"/>
    <x v="42"/>
    <x v="1"/>
    <s v="OFF-PA-10003022"/>
    <x v="1"/>
    <x v="10"/>
    <s v="Xerox 1992"/>
    <n v="14.352000000000002"/>
    <n v="3"/>
    <n v="0.2"/>
    <n v="5.2026000000000003"/>
  </r>
  <r>
    <n v="4465"/>
    <s v="US-2014-125717"/>
    <x v="3"/>
    <x v="394"/>
    <d v="2014-10-02T00:00:00"/>
    <s v="First Class"/>
    <s v="DS-13030"/>
    <s v="Darrin Sayre"/>
    <x v="2"/>
    <x v="0"/>
    <x v="34"/>
    <x v="22"/>
    <x v="42"/>
    <x v="1"/>
    <s v="OFF-AP-10000891"/>
    <x v="1"/>
    <x v="9"/>
    <s v="Kensington 7 Outlet MasterPiece HOMEOFFICE Power Control Center"/>
    <n v="209.79200000000003"/>
    <n v="2"/>
    <n v="0.2"/>
    <n v="26.22399999999999"/>
  </r>
  <r>
    <n v="4466"/>
    <s v="CA-2012-163895"/>
    <x v="1"/>
    <x v="976"/>
    <d v="2012-08-11T00:00:00"/>
    <s v="Standard Class"/>
    <s v="NS-18640"/>
    <s v="Noel Staavos"/>
    <x v="1"/>
    <x v="0"/>
    <x v="394"/>
    <x v="45"/>
    <x v="479"/>
    <x v="1"/>
    <s v="OFF-BI-10004970"/>
    <x v="1"/>
    <x v="8"/>
    <s v="ACCOHIDE 3-Ring Binder, Blue, 1&quot;"/>
    <n v="3.3040000000000003"/>
    <n v="1"/>
    <n v="0.2"/>
    <n v="1.1151"/>
  </r>
  <r>
    <n v="4467"/>
    <s v="CA-2014-168641"/>
    <x v="3"/>
    <x v="221"/>
    <d v="2014-12-02T00:00:00"/>
    <s v="Standard Class"/>
    <s v="KA-16525"/>
    <s v="Kelly Andreada"/>
    <x v="0"/>
    <x v="0"/>
    <x v="20"/>
    <x v="15"/>
    <x v="45"/>
    <x v="3"/>
    <s v="OFF-AR-10003759"/>
    <x v="1"/>
    <x v="6"/>
    <s v="Crayola Anti Dust Chalk, 12/Pack"/>
    <n v="16.38"/>
    <n v="9"/>
    <n v="0"/>
    <n v="7.3709999999999996"/>
  </r>
  <r>
    <n v="4468"/>
    <s v="CA-2014-168641"/>
    <x v="3"/>
    <x v="221"/>
    <d v="2014-12-02T00:00:00"/>
    <s v="Standard Class"/>
    <s v="KA-16525"/>
    <s v="Kelly Andreada"/>
    <x v="0"/>
    <x v="0"/>
    <x v="20"/>
    <x v="15"/>
    <x v="45"/>
    <x v="3"/>
    <s v="OFF-EN-10003001"/>
    <x v="1"/>
    <x v="12"/>
    <s v="Ames Color-File Green Diamond Border X-ray Mailers"/>
    <n v="167.96"/>
    <n v="2"/>
    <n v="0"/>
    <n v="78.941199999999995"/>
  </r>
  <r>
    <n v="4469"/>
    <s v="CA-2014-168641"/>
    <x v="3"/>
    <x v="221"/>
    <d v="2014-12-02T00:00:00"/>
    <s v="Standard Class"/>
    <s v="KA-16525"/>
    <s v="Kelly Andreada"/>
    <x v="0"/>
    <x v="0"/>
    <x v="20"/>
    <x v="15"/>
    <x v="45"/>
    <x v="3"/>
    <s v="FUR-BO-10000780"/>
    <x v="0"/>
    <x v="0"/>
    <s v="O'Sullivan Plantations 2-Door Library in Landvery Oak"/>
    <n v="321.56799999999998"/>
    <n v="2"/>
    <n v="0.2"/>
    <n v="-16.078399999999988"/>
  </r>
  <r>
    <n v="4470"/>
    <s v="CA-2014-168641"/>
    <x v="3"/>
    <x v="221"/>
    <d v="2014-12-02T00:00:00"/>
    <s v="Standard Class"/>
    <s v="KA-16525"/>
    <s v="Kelly Andreada"/>
    <x v="0"/>
    <x v="0"/>
    <x v="20"/>
    <x v="15"/>
    <x v="45"/>
    <x v="3"/>
    <s v="OFF-PA-10001972"/>
    <x v="1"/>
    <x v="10"/>
    <s v="Xerox 214"/>
    <n v="12.96"/>
    <n v="2"/>
    <n v="0"/>
    <n v="6.2208000000000006"/>
  </r>
  <r>
    <n v="4471"/>
    <s v="CA-2014-156895"/>
    <x v="3"/>
    <x v="540"/>
    <d v="2014-05-13T00:00:00"/>
    <s v="Standard Class"/>
    <s v="DJ-13510"/>
    <s v="Don Jones"/>
    <x v="1"/>
    <x v="0"/>
    <x v="10"/>
    <x v="9"/>
    <x v="11"/>
    <x v="3"/>
    <s v="FUR-CH-10003535"/>
    <x v="0"/>
    <x v="1"/>
    <s v="Global Armless Task Chair, Royal Blue"/>
    <n v="128.05799999999999"/>
    <n v="3"/>
    <n v="0.3"/>
    <n v="-23.782199999999996"/>
  </r>
  <r>
    <n v="4472"/>
    <s v="CA-2014-121300"/>
    <x v="3"/>
    <x v="365"/>
    <d v="2014-09-30T00:00:00"/>
    <s v="Same Day"/>
    <s v="MG-17680"/>
    <s v="Maureen Gastineau"/>
    <x v="2"/>
    <x v="0"/>
    <x v="407"/>
    <x v="24"/>
    <x v="494"/>
    <x v="3"/>
    <s v="FUR-CH-10003774"/>
    <x v="0"/>
    <x v="1"/>
    <s v="Global Wood Trimmed Manager's Task Chair, Khaki"/>
    <n v="63.686"/>
    <n v="1"/>
    <n v="0.3"/>
    <n v="-15.466600000000003"/>
  </r>
  <r>
    <n v="4473"/>
    <s v="CA-2014-121300"/>
    <x v="3"/>
    <x v="365"/>
    <d v="2014-09-30T00:00:00"/>
    <s v="Same Day"/>
    <s v="MG-17680"/>
    <s v="Maureen Gastineau"/>
    <x v="2"/>
    <x v="0"/>
    <x v="407"/>
    <x v="24"/>
    <x v="494"/>
    <x v="3"/>
    <s v="TEC-AC-10004571"/>
    <x v="2"/>
    <x v="11"/>
    <s v="Logitech G700s Rechargeable Gaming Mouse"/>
    <n v="239.976"/>
    <n v="3"/>
    <n v="0.2"/>
    <n v="65.993400000000008"/>
  </r>
  <r>
    <n v="4474"/>
    <s v="CA-2014-121300"/>
    <x v="3"/>
    <x v="365"/>
    <d v="2014-09-30T00:00:00"/>
    <s v="Same Day"/>
    <s v="MG-17680"/>
    <s v="Maureen Gastineau"/>
    <x v="2"/>
    <x v="0"/>
    <x v="407"/>
    <x v="24"/>
    <x v="494"/>
    <x v="3"/>
    <s v="FUR-TA-10004442"/>
    <x v="0"/>
    <x v="3"/>
    <s v="Riverside Furniture Stanwyck Manor Table Series"/>
    <n v="344.22"/>
    <n v="2"/>
    <n v="0.4"/>
    <n v="-189.32100000000003"/>
  </r>
  <r>
    <n v="4475"/>
    <s v="CA-2014-121300"/>
    <x v="3"/>
    <x v="365"/>
    <d v="2014-09-30T00:00:00"/>
    <s v="Same Day"/>
    <s v="MG-17680"/>
    <s v="Maureen Gastineau"/>
    <x v="2"/>
    <x v="0"/>
    <x v="407"/>
    <x v="24"/>
    <x v="494"/>
    <x v="3"/>
    <s v="OFF-PA-10002787"/>
    <x v="1"/>
    <x v="10"/>
    <s v="Xerox 227"/>
    <n v="15.552000000000003"/>
    <n v="3"/>
    <n v="0.2"/>
    <n v="5.4432"/>
  </r>
  <r>
    <n v="4476"/>
    <s v="CA-2014-121300"/>
    <x v="3"/>
    <x v="365"/>
    <d v="2014-09-30T00:00:00"/>
    <s v="Same Day"/>
    <s v="MG-17680"/>
    <s v="Maureen Gastineau"/>
    <x v="2"/>
    <x v="0"/>
    <x v="407"/>
    <x v="24"/>
    <x v="494"/>
    <x v="3"/>
    <s v="FUR-FU-10004586"/>
    <x v="0"/>
    <x v="5"/>
    <s v="G.E. Longer-Life Indoor Recessed Floodlight Bulbs"/>
    <n v="21.248000000000001"/>
    <n v="4"/>
    <n v="0.2"/>
    <n v="7.436799999999999"/>
  </r>
  <r>
    <n v="4477"/>
    <s v="CA-2014-121300"/>
    <x v="3"/>
    <x v="365"/>
    <d v="2014-09-30T00:00:00"/>
    <s v="Same Day"/>
    <s v="MG-17680"/>
    <s v="Maureen Gastineau"/>
    <x v="2"/>
    <x v="0"/>
    <x v="407"/>
    <x v="24"/>
    <x v="494"/>
    <x v="3"/>
    <s v="OFF-PA-10002606"/>
    <x v="1"/>
    <x v="10"/>
    <s v="Xerox 1928"/>
    <n v="8.4480000000000004"/>
    <n v="2"/>
    <n v="0.2"/>
    <n v="2.6399999999999997"/>
  </r>
  <r>
    <n v="4478"/>
    <s v="CA-2014-130211"/>
    <x v="3"/>
    <x v="760"/>
    <d v="2014-10-23T00:00:00"/>
    <s v="Same Day"/>
    <s v="BD-11620"/>
    <s v="Brian DeCherney"/>
    <x v="0"/>
    <x v="0"/>
    <x v="408"/>
    <x v="26"/>
    <x v="495"/>
    <x v="2"/>
    <s v="OFF-ST-10000129"/>
    <x v="1"/>
    <x v="4"/>
    <s v="Fellowes Recycled Storage Drawers"/>
    <n v="333.09000000000003"/>
    <n v="3"/>
    <n v="0"/>
    <n v="23.316299999999984"/>
  </r>
  <r>
    <n v="4479"/>
    <s v="CA-2014-130211"/>
    <x v="3"/>
    <x v="760"/>
    <d v="2014-10-23T00:00:00"/>
    <s v="Same Day"/>
    <s v="BD-11620"/>
    <s v="Brian DeCherney"/>
    <x v="0"/>
    <x v="0"/>
    <x v="408"/>
    <x v="26"/>
    <x v="495"/>
    <x v="2"/>
    <s v="FUR-TA-10003748"/>
    <x v="0"/>
    <x v="3"/>
    <s v="Bevis 36 x 72 Conference Tables"/>
    <n v="248.98"/>
    <n v="2"/>
    <n v="0"/>
    <n v="54.775599999999997"/>
  </r>
  <r>
    <n v="4480"/>
    <s v="CA-2011-147235"/>
    <x v="2"/>
    <x v="977"/>
    <d v="2011-03-28T00:00:00"/>
    <s v="Standard Class"/>
    <s v="CD-11920"/>
    <s v="Carlos Daly"/>
    <x v="0"/>
    <x v="0"/>
    <x v="20"/>
    <x v="15"/>
    <x v="23"/>
    <x v="3"/>
    <s v="OFF-PA-10004948"/>
    <x v="1"/>
    <x v="10"/>
    <s v="Xerox 190"/>
    <n v="24.900000000000002"/>
    <n v="5"/>
    <n v="0"/>
    <n v="11.703000000000001"/>
  </r>
  <r>
    <n v="4481"/>
    <s v="CA-2013-109365"/>
    <x v="0"/>
    <x v="54"/>
    <d v="2013-11-09T00:00:00"/>
    <s v="Standard Class"/>
    <s v="XP-21865"/>
    <s v="Xylona Preis"/>
    <x v="0"/>
    <x v="0"/>
    <x v="1"/>
    <x v="1"/>
    <x v="13"/>
    <x v="1"/>
    <s v="OFF-FA-10001561"/>
    <x v="1"/>
    <x v="13"/>
    <s v="Stockwell Push Pins"/>
    <n v="15.260000000000002"/>
    <n v="7"/>
    <n v="0"/>
    <n v="5.0358000000000001"/>
  </r>
  <r>
    <n v="4482"/>
    <s v="CA-2013-109365"/>
    <x v="0"/>
    <x v="54"/>
    <d v="2013-11-09T00:00:00"/>
    <s v="Standard Class"/>
    <s v="XP-21865"/>
    <s v="Xylona Preis"/>
    <x v="0"/>
    <x v="0"/>
    <x v="1"/>
    <x v="1"/>
    <x v="13"/>
    <x v="1"/>
    <s v="OFF-AP-10002998"/>
    <x v="1"/>
    <x v="9"/>
    <s v="Holmes 99% HEPA Air Purifier"/>
    <n v="43.32"/>
    <n v="2"/>
    <n v="0"/>
    <n v="14.295599999999997"/>
  </r>
  <r>
    <n v="4483"/>
    <s v="CA-2013-109365"/>
    <x v="0"/>
    <x v="54"/>
    <d v="2013-11-09T00:00:00"/>
    <s v="Standard Class"/>
    <s v="XP-21865"/>
    <s v="Xylona Preis"/>
    <x v="0"/>
    <x v="0"/>
    <x v="1"/>
    <x v="1"/>
    <x v="13"/>
    <x v="1"/>
    <s v="OFF-BI-10003981"/>
    <x v="1"/>
    <x v="8"/>
    <s v="Avery Durable Plastic 1&quot; Binders"/>
    <n v="43.584000000000003"/>
    <n v="12"/>
    <n v="0.2"/>
    <n v="15.799199999999999"/>
  </r>
  <r>
    <n v="4484"/>
    <s v="CA-2013-109365"/>
    <x v="0"/>
    <x v="54"/>
    <d v="2013-11-09T00:00:00"/>
    <s v="Standard Class"/>
    <s v="XP-21865"/>
    <s v="Xylona Preis"/>
    <x v="0"/>
    <x v="0"/>
    <x v="1"/>
    <x v="1"/>
    <x v="13"/>
    <x v="1"/>
    <s v="OFF-PA-10001725"/>
    <x v="1"/>
    <x v="10"/>
    <s v="Xerox 1892"/>
    <n v="116.28"/>
    <n v="3"/>
    <n v="0"/>
    <n v="56.977199999999996"/>
  </r>
  <r>
    <n v="4485"/>
    <s v="CA-2013-109365"/>
    <x v="0"/>
    <x v="54"/>
    <d v="2013-11-09T00:00:00"/>
    <s v="Standard Class"/>
    <s v="XP-21865"/>
    <s v="Xylona Preis"/>
    <x v="0"/>
    <x v="0"/>
    <x v="1"/>
    <x v="1"/>
    <x v="13"/>
    <x v="1"/>
    <s v="OFF-BI-10002071"/>
    <x v="1"/>
    <x v="8"/>
    <s v="Fellowes Black Plastic Comb Bindings"/>
    <n v="9.2959999999999994"/>
    <n v="2"/>
    <n v="0.2"/>
    <n v="3.0211999999999994"/>
  </r>
  <r>
    <n v="4486"/>
    <s v="CA-2013-109365"/>
    <x v="0"/>
    <x v="54"/>
    <d v="2013-11-09T00:00:00"/>
    <s v="Standard Class"/>
    <s v="XP-21865"/>
    <s v="Xylona Preis"/>
    <x v="0"/>
    <x v="0"/>
    <x v="1"/>
    <x v="1"/>
    <x v="13"/>
    <x v="1"/>
    <s v="OFF-PA-10000477"/>
    <x v="1"/>
    <x v="10"/>
    <s v="Xerox 22"/>
    <n v="19.440000000000001"/>
    <n v="3"/>
    <n v="0"/>
    <n v="9.3312000000000008"/>
  </r>
  <r>
    <n v="4487"/>
    <s v="CA-2013-109365"/>
    <x v="0"/>
    <x v="54"/>
    <d v="2013-11-09T00:00:00"/>
    <s v="Standard Class"/>
    <s v="XP-21865"/>
    <s v="Xylona Preis"/>
    <x v="0"/>
    <x v="0"/>
    <x v="1"/>
    <x v="1"/>
    <x v="13"/>
    <x v="1"/>
    <s v="OFF-PA-10004359"/>
    <x v="1"/>
    <x v="10"/>
    <s v="Multicolor Computer Printout Paper"/>
    <n v="314.54999999999995"/>
    <n v="3"/>
    <n v="0"/>
    <n v="150.98399999999998"/>
  </r>
  <r>
    <n v="4488"/>
    <s v="CA-2012-162621"/>
    <x v="1"/>
    <x v="577"/>
    <d v="2012-09-11T00:00:00"/>
    <s v="Standard Class"/>
    <s v="CA-12055"/>
    <s v="Cathy Armstrong"/>
    <x v="2"/>
    <x v="0"/>
    <x v="12"/>
    <x v="5"/>
    <x v="6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x v="0"/>
    <x v="12"/>
    <x v="5"/>
    <x v="66"/>
    <x v="2"/>
    <s v="OFF-SU-10003567"/>
    <x v="1"/>
    <x v="14"/>
    <s v="Stiletto Hand Letter Openers"/>
    <n v="69.12"/>
    <n v="9"/>
    <n v="0.2"/>
    <n v="-14.687999999999999"/>
  </r>
  <r>
    <n v="4490"/>
    <s v="CA-2012-162621"/>
    <x v="1"/>
    <x v="577"/>
    <d v="2012-09-11T00:00:00"/>
    <s v="Standard Class"/>
    <s v="CA-12055"/>
    <s v="Cathy Armstrong"/>
    <x v="2"/>
    <x v="0"/>
    <x v="12"/>
    <x v="5"/>
    <x v="66"/>
    <x v="2"/>
    <s v="OFF-BI-10003708"/>
    <x v="1"/>
    <x v="8"/>
    <s v="Acco Four Pocket Poly Ring Binder with Label Holder, Smoke, 1&quot;"/>
    <n v="4.4699999999999989"/>
    <n v="3"/>
    <n v="0.8"/>
    <n v="-7.8225000000000016"/>
  </r>
  <r>
    <n v="4491"/>
    <s v="CA-2014-105921"/>
    <x v="3"/>
    <x v="718"/>
    <d v="2014-08-22T00:00:00"/>
    <s v="Standard Class"/>
    <s v="JM-15250"/>
    <s v="Janet Martin"/>
    <x v="0"/>
    <x v="0"/>
    <x v="1"/>
    <x v="1"/>
    <x v="3"/>
    <x v="1"/>
    <s v="FUR-TA-10001095"/>
    <x v="0"/>
    <x v="3"/>
    <s v="Chromcraft Round Conference Tables"/>
    <n v="418.29599999999994"/>
    <n v="3"/>
    <n v="0.2"/>
    <n v="5.2287000000000035"/>
  </r>
  <r>
    <n v="4492"/>
    <s v="CA-2011-150798"/>
    <x v="2"/>
    <x v="588"/>
    <d v="2011-12-03T00:00:00"/>
    <s v="Second Class"/>
    <s v="JK-15730"/>
    <s v="Joe Kamberova"/>
    <x v="0"/>
    <x v="0"/>
    <x v="38"/>
    <x v="24"/>
    <x v="47"/>
    <x v="3"/>
    <s v="TEC-CO-10001571"/>
    <x v="2"/>
    <x v="16"/>
    <s v="Sharp 1540cs Digital Laser Copier"/>
    <n v="659.98799999999994"/>
    <n v="2"/>
    <n v="0.4"/>
    <n v="109.99799999999999"/>
  </r>
  <r>
    <n v="4493"/>
    <s v="CA-2011-150798"/>
    <x v="2"/>
    <x v="588"/>
    <d v="2011-12-03T00:00:00"/>
    <s v="Second Class"/>
    <s v="JK-15730"/>
    <s v="Joe Kamberova"/>
    <x v="0"/>
    <x v="0"/>
    <x v="38"/>
    <x v="24"/>
    <x v="47"/>
    <x v="3"/>
    <s v="FUR-FU-10000221"/>
    <x v="0"/>
    <x v="5"/>
    <s v="Master Caster Door Stop, Brown"/>
    <n v="8.1280000000000001"/>
    <n v="2"/>
    <n v="0.2"/>
    <n v="1.4223999999999997"/>
  </r>
  <r>
    <n v="4494"/>
    <s v="CA-2011-150798"/>
    <x v="2"/>
    <x v="588"/>
    <d v="2011-12-03T00:00:00"/>
    <s v="Second Class"/>
    <s v="JK-15730"/>
    <s v="Joe Kamberova"/>
    <x v="0"/>
    <x v="0"/>
    <x v="38"/>
    <x v="24"/>
    <x v="47"/>
    <x v="3"/>
    <s v="OFF-PA-10001972"/>
    <x v="1"/>
    <x v="10"/>
    <s v="Xerox 214"/>
    <n v="36.288000000000011"/>
    <n v="7"/>
    <n v="0.2"/>
    <n v="12.700800000000001"/>
  </r>
  <r>
    <n v="4495"/>
    <s v="CA-2011-150798"/>
    <x v="2"/>
    <x v="588"/>
    <d v="2011-12-03T00:00:00"/>
    <s v="Second Class"/>
    <s v="JK-15730"/>
    <s v="Joe Kamberova"/>
    <x v="0"/>
    <x v="0"/>
    <x v="38"/>
    <x v="24"/>
    <x v="47"/>
    <x v="3"/>
    <s v="FUR-CH-10000015"/>
    <x v="0"/>
    <x v="1"/>
    <s v="Hon Multipurpose Stacking Arm Chairs"/>
    <n v="909.7199999999998"/>
    <n v="6"/>
    <n v="0.3"/>
    <n v="-51.983999999999924"/>
  </r>
  <r>
    <n v="4496"/>
    <s v="CA-2014-112753"/>
    <x v="3"/>
    <x v="978"/>
    <d v="2014-06-24T00:00:00"/>
    <s v="Standard Class"/>
    <s v="CC-12670"/>
    <s v="Craig Carreira"/>
    <x v="0"/>
    <x v="0"/>
    <x v="1"/>
    <x v="1"/>
    <x v="3"/>
    <x v="1"/>
    <s v="FUR-BO-10004015"/>
    <x v="0"/>
    <x v="0"/>
    <s v="Bush Andora Bookcase, Maple/Graphite Gray Finish"/>
    <n v="917.92349999999988"/>
    <n v="9"/>
    <n v="0.15"/>
    <n v="75.593699999999899"/>
  </r>
  <r>
    <n v="4497"/>
    <s v="CA-2014-112753"/>
    <x v="3"/>
    <x v="978"/>
    <d v="2014-06-24T00:00:00"/>
    <s v="Standard Class"/>
    <s v="CC-12670"/>
    <s v="Craig Carreira"/>
    <x v="0"/>
    <x v="0"/>
    <x v="1"/>
    <x v="1"/>
    <x v="3"/>
    <x v="1"/>
    <s v="OFF-PA-10002036"/>
    <x v="1"/>
    <x v="10"/>
    <s v="Xerox 1930"/>
    <n v="38.880000000000003"/>
    <n v="6"/>
    <n v="0"/>
    <n v="19.051200000000001"/>
  </r>
  <r>
    <n v="4498"/>
    <s v="CA-2014-155075"/>
    <x v="3"/>
    <x v="574"/>
    <d v="2014-12-10T00:00:00"/>
    <s v="Standard Class"/>
    <s v="GW-14605"/>
    <s v="Giulietta Weimer"/>
    <x v="0"/>
    <x v="0"/>
    <x v="10"/>
    <x v="9"/>
    <x v="11"/>
    <x v="3"/>
    <s v="OFF-BI-10003650"/>
    <x v="1"/>
    <x v="8"/>
    <s v="GBC DocuBind 300 Electric Binding Machine"/>
    <n v="631.17600000000016"/>
    <n v="4"/>
    <n v="0.7"/>
    <n v="-462.86239999999998"/>
  </r>
  <r>
    <n v="4499"/>
    <s v="CA-2011-103401"/>
    <x v="2"/>
    <x v="871"/>
    <d v="2011-11-26T00:00:00"/>
    <s v="Standard Class"/>
    <s v="GR-14560"/>
    <s v="Georgia Rosenberg"/>
    <x v="1"/>
    <x v="0"/>
    <x v="8"/>
    <x v="1"/>
    <x v="94"/>
    <x v="1"/>
    <s v="OFF-PA-10003309"/>
    <x v="1"/>
    <x v="10"/>
    <s v="Xerox 211"/>
    <n v="12.96"/>
    <n v="2"/>
    <n v="0"/>
    <n v="6.2208000000000006"/>
  </r>
  <r>
    <n v="4500"/>
    <s v="CA-2013-124814"/>
    <x v="0"/>
    <x v="342"/>
    <d v="2013-04-17T00:00:00"/>
    <s v="Standard Class"/>
    <s v="FM-14215"/>
    <s v="Filia McAdams"/>
    <x v="1"/>
    <x v="0"/>
    <x v="329"/>
    <x v="1"/>
    <x v="409"/>
    <x v="1"/>
    <s v="OFF-PA-10002787"/>
    <x v="1"/>
    <x v="10"/>
    <s v="Xerox 227"/>
    <n v="12.96"/>
    <n v="2"/>
    <n v="0"/>
    <n v="6.2208000000000006"/>
  </r>
  <r>
    <n v="4501"/>
    <s v="CA-2013-124814"/>
    <x v="0"/>
    <x v="342"/>
    <d v="2013-04-17T00:00:00"/>
    <s v="Standard Class"/>
    <s v="FM-14215"/>
    <s v="Filia McAdams"/>
    <x v="1"/>
    <x v="0"/>
    <x v="329"/>
    <x v="1"/>
    <x v="409"/>
    <x v="1"/>
    <s v="OFF-BI-10000174"/>
    <x v="1"/>
    <x v="8"/>
    <s v="Wilson Jones Clip &amp; Carry Folder Binder Tool for Ring Binders, Clear"/>
    <n v="23.2"/>
    <n v="5"/>
    <n v="0.2"/>
    <n v="8.1199999999999974"/>
  </r>
  <r>
    <n v="4502"/>
    <s v="CA-2011-116757"/>
    <x v="2"/>
    <x v="479"/>
    <d v="2011-07-04T00:00:00"/>
    <s v="Standard Class"/>
    <s v="MS-17980"/>
    <s v="Michael Stewart"/>
    <x v="1"/>
    <x v="0"/>
    <x v="12"/>
    <x v="5"/>
    <x v="14"/>
    <x v="2"/>
    <s v="OFF-PA-10002005"/>
    <x v="1"/>
    <x v="10"/>
    <s v="Xerox 225"/>
    <n v="25.920000000000005"/>
    <n v="5"/>
    <n v="0.2"/>
    <n v="9.0719999999999992"/>
  </r>
  <r>
    <n v="4503"/>
    <s v="CA-2011-116757"/>
    <x v="2"/>
    <x v="479"/>
    <d v="2011-07-04T00:00:00"/>
    <s v="Standard Class"/>
    <s v="MS-17980"/>
    <s v="Michael Stewart"/>
    <x v="1"/>
    <x v="0"/>
    <x v="12"/>
    <x v="5"/>
    <x v="14"/>
    <x v="2"/>
    <s v="OFF-FA-10002815"/>
    <x v="1"/>
    <x v="13"/>
    <s v="Staples"/>
    <n v="21.312000000000005"/>
    <n v="6"/>
    <n v="0.2"/>
    <n v="7.1928000000000001"/>
  </r>
  <r>
    <n v="4504"/>
    <s v="US-2011-138247"/>
    <x v="2"/>
    <x v="163"/>
    <d v="2011-12-29T00:00:00"/>
    <s v="Standard Class"/>
    <s v="BF-11170"/>
    <s v="Ben Ferrer"/>
    <x v="2"/>
    <x v="0"/>
    <x v="1"/>
    <x v="1"/>
    <x v="62"/>
    <x v="1"/>
    <s v="TEC-PH-10000213"/>
    <x v="2"/>
    <x v="7"/>
    <s v="Seidio BD2-HK3IPH5-BK DILEX Case and Holster Combo for Apple iPhone 5/5s - Black"/>
    <n v="173.65600000000003"/>
    <n v="7"/>
    <n v="0.2"/>
    <n v="17.365599999999993"/>
  </r>
  <r>
    <n v="4505"/>
    <s v="US-2011-138247"/>
    <x v="2"/>
    <x v="163"/>
    <d v="2011-12-29T00:00:00"/>
    <s v="Standard Class"/>
    <s v="BF-11170"/>
    <s v="Ben Ferrer"/>
    <x v="2"/>
    <x v="0"/>
    <x v="1"/>
    <x v="1"/>
    <x v="62"/>
    <x v="1"/>
    <s v="OFF-AP-10000828"/>
    <x v="1"/>
    <x v="9"/>
    <s v="Avanti 4.4 Cu. Ft. Refrigerator"/>
    <n v="361.96"/>
    <n v="2"/>
    <n v="0"/>
    <n v="101.34879999999998"/>
  </r>
  <r>
    <n v="4506"/>
    <s v="US-2011-138247"/>
    <x v="2"/>
    <x v="163"/>
    <d v="2011-12-29T00:00:00"/>
    <s v="Standard Class"/>
    <s v="BF-11170"/>
    <s v="Ben Ferrer"/>
    <x v="2"/>
    <x v="0"/>
    <x v="1"/>
    <x v="1"/>
    <x v="62"/>
    <x v="1"/>
    <s v="TEC-AC-10004708"/>
    <x v="2"/>
    <x v="11"/>
    <s v="Sony 32GB Class 10 Micro SDHC R40 Memory Card"/>
    <n v="62.849999999999994"/>
    <n v="3"/>
    <n v="0"/>
    <n v="13.198499999999999"/>
  </r>
  <r>
    <n v="4507"/>
    <s v="US-2011-138247"/>
    <x v="2"/>
    <x v="163"/>
    <d v="2011-12-29T00:00:00"/>
    <s v="Standard Class"/>
    <s v="BF-11170"/>
    <s v="Ben Ferrer"/>
    <x v="2"/>
    <x v="0"/>
    <x v="1"/>
    <x v="1"/>
    <x v="62"/>
    <x v="1"/>
    <s v="TEC-PH-10001530"/>
    <x v="2"/>
    <x v="7"/>
    <s v="Cisco Unified IP Phone 7945G VoIP phone"/>
    <n v="818.37600000000009"/>
    <n v="3"/>
    <n v="0.2"/>
    <n v="51.148499999999984"/>
  </r>
  <r>
    <n v="4508"/>
    <s v="US-2011-138247"/>
    <x v="2"/>
    <x v="163"/>
    <d v="2011-12-29T00:00:00"/>
    <s v="Standard Class"/>
    <s v="BF-11170"/>
    <s v="Ben Ferrer"/>
    <x v="2"/>
    <x v="0"/>
    <x v="1"/>
    <x v="1"/>
    <x v="62"/>
    <x v="1"/>
    <s v="OFF-ST-10002301"/>
    <x v="1"/>
    <x v="4"/>
    <s v="Tennsco Commercial Shelving"/>
    <n v="20.34"/>
    <n v="1"/>
    <n v="0"/>
    <n v="0.20339999999999847"/>
  </r>
  <r>
    <n v="4509"/>
    <s v="US-2011-138247"/>
    <x v="2"/>
    <x v="163"/>
    <d v="2011-12-29T00:00:00"/>
    <s v="Standard Class"/>
    <s v="BF-11170"/>
    <s v="Ben Ferrer"/>
    <x v="2"/>
    <x v="0"/>
    <x v="1"/>
    <x v="1"/>
    <x v="62"/>
    <x v="1"/>
    <s v="FUR-FU-10002554"/>
    <x v="0"/>
    <x v="5"/>
    <s v="Westinghouse Floor Lamp with Metal Mesh Shade, Black"/>
    <n v="23.99"/>
    <n v="1"/>
    <n v="0"/>
    <n v="5.5176999999999978"/>
  </r>
  <r>
    <n v="4510"/>
    <s v="CA-2014-167003"/>
    <x v="3"/>
    <x v="979"/>
    <d v="2014-05-30T00:00:00"/>
    <s v="Standard Class"/>
    <s v="VS-21820"/>
    <s v="Vivek Sundaresam"/>
    <x v="0"/>
    <x v="0"/>
    <x v="1"/>
    <x v="1"/>
    <x v="1"/>
    <x v="1"/>
    <s v="FUR-TA-10001520"/>
    <x v="0"/>
    <x v="3"/>
    <s v="Lesro Sheffield Collection Coffee Table, End Table, Center Table, Corner Table"/>
    <n v="171.28800000000001"/>
    <n v="3"/>
    <n v="0.2"/>
    <n v="-6.423300000000026"/>
  </r>
  <r>
    <n v="4511"/>
    <s v="CA-2013-119935"/>
    <x v="0"/>
    <x v="338"/>
    <d v="2013-11-15T00:00:00"/>
    <s v="Standard Class"/>
    <s v="KM-16225"/>
    <s v="Kalyca Meade"/>
    <x v="1"/>
    <x v="0"/>
    <x v="24"/>
    <x v="25"/>
    <x v="333"/>
    <x v="2"/>
    <s v="FUR-FU-10001085"/>
    <x v="0"/>
    <x v="5"/>
    <s v="3M Polarizing Light Filter Sleeves"/>
    <n v="37.299999999999997"/>
    <n v="2"/>
    <n v="0"/>
    <n v="17.157999999999998"/>
  </r>
  <r>
    <n v="4512"/>
    <s v="CA-2013-119935"/>
    <x v="0"/>
    <x v="338"/>
    <d v="2013-11-15T00:00:00"/>
    <s v="Standard Class"/>
    <s v="KM-16225"/>
    <s v="Kalyca Meade"/>
    <x v="1"/>
    <x v="0"/>
    <x v="24"/>
    <x v="25"/>
    <x v="333"/>
    <x v="2"/>
    <s v="OFF-BI-10001597"/>
    <x v="1"/>
    <x v="8"/>
    <s v="Wilson Jones Ledger-Size, Piano-Hinge Binder, 2&quot;, Blue"/>
    <n v="81.96"/>
    <n v="2"/>
    <n v="0"/>
    <n v="39.340799999999994"/>
  </r>
  <r>
    <n v="4513"/>
    <s v="CA-2013-118969"/>
    <x v="0"/>
    <x v="824"/>
    <d v="2013-10-04T00:00:00"/>
    <s v="First Class"/>
    <s v="LP-17095"/>
    <s v="Liz Preis"/>
    <x v="0"/>
    <x v="0"/>
    <x v="42"/>
    <x v="16"/>
    <x v="51"/>
    <x v="1"/>
    <s v="OFF-BI-10002429"/>
    <x v="1"/>
    <x v="8"/>
    <s v="Premier Elliptical Ring Binder, Black"/>
    <n v="54.792000000000009"/>
    <n v="6"/>
    <n v="0.7"/>
    <n v="-40.180799999999991"/>
  </r>
  <r>
    <n v="4514"/>
    <s v="CA-2013-145240"/>
    <x v="0"/>
    <x v="47"/>
    <d v="2013-09-09T00:00:00"/>
    <s v="First Class"/>
    <s v="BG-11740"/>
    <s v="Bruce Geld"/>
    <x v="0"/>
    <x v="0"/>
    <x v="12"/>
    <x v="5"/>
    <x v="32"/>
    <x v="2"/>
    <s v="OFF-ST-10001590"/>
    <x v="1"/>
    <x v="4"/>
    <s v="Tenex Personal Project File with Scoop Front Design, Black"/>
    <n v="10.784000000000001"/>
    <n v="1"/>
    <n v="0.2"/>
    <n v="0.8087999999999993"/>
  </r>
  <r>
    <n v="4515"/>
    <s v="CA-2013-120873"/>
    <x v="0"/>
    <x v="189"/>
    <d v="2013-11-02T00:00:00"/>
    <s v="Second Class"/>
    <s v="BW-11200"/>
    <s v="Ben Wallace"/>
    <x v="0"/>
    <x v="0"/>
    <x v="409"/>
    <x v="17"/>
    <x v="496"/>
    <x v="0"/>
    <s v="FUR-CH-10000847"/>
    <x v="0"/>
    <x v="1"/>
    <s v="Global Executive Mid-Back Manager's Chair"/>
    <n v="290.98"/>
    <n v="1"/>
    <n v="0"/>
    <n v="75.654799999999994"/>
  </r>
  <r>
    <n v="4516"/>
    <s v="US-2014-111920"/>
    <x v="3"/>
    <x v="760"/>
    <d v="2014-10-27T00:00:00"/>
    <s v="Standard Class"/>
    <s v="PS-18970"/>
    <s v="Paul Stevenson"/>
    <x v="2"/>
    <x v="0"/>
    <x v="251"/>
    <x v="26"/>
    <x v="311"/>
    <x v="2"/>
    <s v="OFF-AR-10003179"/>
    <x v="1"/>
    <x v="6"/>
    <s v="Dixon Ticonderoga Core-Lock Colored Pencils"/>
    <n v="36.44"/>
    <n v="4"/>
    <n v="0"/>
    <n v="12.025199999999998"/>
  </r>
  <r>
    <n v="4517"/>
    <s v="US-2013-128678"/>
    <x v="0"/>
    <x v="306"/>
    <d v="2013-09-21T00:00:00"/>
    <s v="Standard Class"/>
    <s v="RB-19570"/>
    <s v="Rob Beeghly"/>
    <x v="0"/>
    <x v="0"/>
    <x v="4"/>
    <x v="4"/>
    <x v="59"/>
    <x v="1"/>
    <s v="OFF-PA-10000807"/>
    <x v="1"/>
    <x v="10"/>
    <s v="TOPS &quot;Important Message&quot; Pads, Canary, 4-1/4 x 5-1/2, 50 Sheets per Pad"/>
    <n v="21.400000000000002"/>
    <n v="5"/>
    <n v="0"/>
    <n v="10.058"/>
  </r>
  <r>
    <n v="4518"/>
    <s v="US-2013-128678"/>
    <x v="0"/>
    <x v="306"/>
    <d v="2013-09-21T00:00:00"/>
    <s v="Standard Class"/>
    <s v="RB-19570"/>
    <s v="Rob Beeghly"/>
    <x v="0"/>
    <x v="0"/>
    <x v="4"/>
    <x v="4"/>
    <x v="59"/>
    <x v="1"/>
    <s v="OFF-BI-10002103"/>
    <x v="1"/>
    <x v="8"/>
    <s v="Cardinal Slant-D Ring Binder, Heavy Gauge Vinyl"/>
    <n v="48.664000000000001"/>
    <n v="7"/>
    <n v="0.2"/>
    <n v="15.815799999999999"/>
  </r>
  <r>
    <n v="4519"/>
    <s v="CA-2013-101385"/>
    <x v="0"/>
    <x v="477"/>
    <d v="2013-10-02T00:00:00"/>
    <s v="Standard Class"/>
    <s v="JW-16075"/>
    <s v="Julia West"/>
    <x v="0"/>
    <x v="0"/>
    <x v="8"/>
    <x v="1"/>
    <x v="9"/>
    <x v="1"/>
    <s v="OFF-AR-10004441"/>
    <x v="1"/>
    <x v="6"/>
    <s v="BIC Brite Liner Highlighters"/>
    <n v="16.559999999999999"/>
    <n v="4"/>
    <n v="0"/>
    <n v="6.9551999999999996"/>
  </r>
  <r>
    <n v="4520"/>
    <s v="CA-2014-107167"/>
    <x v="3"/>
    <x v="193"/>
    <d v="2014-06-15T00:00:00"/>
    <s v="Standard Class"/>
    <s v="ND-18460"/>
    <s v="Neil Ducich"/>
    <x v="1"/>
    <x v="0"/>
    <x v="108"/>
    <x v="2"/>
    <x v="133"/>
    <x v="0"/>
    <s v="OFF-ST-10003805"/>
    <x v="1"/>
    <x v="4"/>
    <s v="24 Capacity Maxi Data Binder Racks, Pearl"/>
    <n v="1347.5200000000002"/>
    <n v="8"/>
    <n v="0.2"/>
    <n v="84.219999999999857"/>
  </r>
  <r>
    <n v="4521"/>
    <s v="CA-2011-109491"/>
    <x v="2"/>
    <x v="980"/>
    <d v="2011-02-27T00:00:00"/>
    <s v="Standard Class"/>
    <s v="LC-16930"/>
    <s v="Linda Cazamias"/>
    <x v="1"/>
    <x v="0"/>
    <x v="102"/>
    <x v="14"/>
    <x v="237"/>
    <x v="2"/>
    <s v="TEC-AC-10001284"/>
    <x v="2"/>
    <x v="11"/>
    <s v="Enermax Briskie RF Wireless Keyboard and Mouse Combo"/>
    <n v="62.31"/>
    <n v="3"/>
    <n v="0"/>
    <n v="22.4316"/>
  </r>
  <r>
    <n v="4522"/>
    <s v="CA-2011-109491"/>
    <x v="2"/>
    <x v="980"/>
    <d v="2011-02-27T00:00:00"/>
    <s v="Standard Class"/>
    <s v="LC-16930"/>
    <s v="Linda Cazamias"/>
    <x v="1"/>
    <x v="0"/>
    <x v="102"/>
    <x v="14"/>
    <x v="237"/>
    <x v="2"/>
    <s v="FUR-FU-10000221"/>
    <x v="0"/>
    <x v="5"/>
    <s v="Master Caster Door Stop, Brown"/>
    <n v="20.32"/>
    <n v="4"/>
    <n v="0"/>
    <n v="6.9087999999999994"/>
  </r>
  <r>
    <n v="4523"/>
    <s v="CA-2014-105445"/>
    <x v="3"/>
    <x v="297"/>
    <d v="2014-02-26T00:00:00"/>
    <s v="Second Class"/>
    <s v="BP-11095"/>
    <s v="Bart Pistole"/>
    <x v="1"/>
    <x v="0"/>
    <x v="103"/>
    <x v="22"/>
    <x v="127"/>
    <x v="1"/>
    <s v="OFF-FA-10001229"/>
    <x v="1"/>
    <x v="13"/>
    <s v="Staples"/>
    <n v="9.4320000000000004"/>
    <n v="3"/>
    <n v="0.2"/>
    <n v="3.065399999999999"/>
  </r>
  <r>
    <n v="4524"/>
    <s v="CA-2011-107454"/>
    <x v="2"/>
    <x v="981"/>
    <d v="2011-11-06T00:00:00"/>
    <s v="Standard Class"/>
    <s v="RD-19720"/>
    <s v="Roger Demir"/>
    <x v="0"/>
    <x v="0"/>
    <x v="20"/>
    <x v="15"/>
    <x v="23"/>
    <x v="3"/>
    <s v="OFF-LA-10001569"/>
    <x v="1"/>
    <x v="2"/>
    <s v="Avery 499"/>
    <n v="34.86"/>
    <n v="7"/>
    <n v="0"/>
    <n v="16.035599999999999"/>
  </r>
  <r>
    <n v="4525"/>
    <s v="CA-2011-107454"/>
    <x v="2"/>
    <x v="981"/>
    <d v="2011-11-06T00:00:00"/>
    <s v="Standard Class"/>
    <s v="RD-19720"/>
    <s v="Roger Demir"/>
    <x v="0"/>
    <x v="0"/>
    <x v="20"/>
    <x v="15"/>
    <x v="23"/>
    <x v="3"/>
    <s v="FUR-FU-10004018"/>
    <x v="0"/>
    <x v="5"/>
    <s v="Tensor Computer Mounted Lamp"/>
    <n v="89.34"/>
    <n v="6"/>
    <n v="0"/>
    <n v="24.121800000000004"/>
  </r>
  <r>
    <n v="4526"/>
    <s v="US-2014-105046"/>
    <x v="3"/>
    <x v="729"/>
    <d v="2014-07-24T00:00:00"/>
    <s v="Standard Class"/>
    <s v="BE-11335"/>
    <s v="Bill Eplett"/>
    <x v="2"/>
    <x v="0"/>
    <x v="410"/>
    <x v="15"/>
    <x v="497"/>
    <x v="3"/>
    <s v="TEC-PH-10004536"/>
    <x v="2"/>
    <x v="7"/>
    <s v="Avaya 5420 Digital phone"/>
    <n v="269.98"/>
    <n v="2"/>
    <n v="0"/>
    <n v="67.495000000000005"/>
  </r>
  <r>
    <n v="4527"/>
    <s v="US-2014-105046"/>
    <x v="3"/>
    <x v="729"/>
    <d v="2014-07-24T00:00:00"/>
    <s v="Standard Class"/>
    <s v="BE-11335"/>
    <s v="Bill Eplett"/>
    <x v="2"/>
    <x v="0"/>
    <x v="410"/>
    <x v="15"/>
    <x v="497"/>
    <x v="3"/>
    <s v="OFF-PA-10004353"/>
    <x v="1"/>
    <x v="10"/>
    <s v="Southworth 25% Cotton Premium Laser Paper and Envelopes"/>
    <n v="99.9"/>
    <n v="5"/>
    <n v="0"/>
    <n v="47.952000000000005"/>
  </r>
  <r>
    <n v="4528"/>
    <s v="US-2014-105046"/>
    <x v="3"/>
    <x v="729"/>
    <d v="2014-07-24T00:00:00"/>
    <s v="Standard Class"/>
    <s v="BE-11335"/>
    <s v="Bill Eplett"/>
    <x v="2"/>
    <x v="0"/>
    <x v="410"/>
    <x v="15"/>
    <x v="497"/>
    <x v="3"/>
    <s v="FUR-FU-10004848"/>
    <x v="0"/>
    <x v="5"/>
    <s v="DAX Solid Wood Frames"/>
    <n v="39.08"/>
    <n v="4"/>
    <n v="0"/>
    <n v="14.459599999999998"/>
  </r>
  <r>
    <n v="4529"/>
    <s v="CA-2014-152856"/>
    <x v="3"/>
    <x v="565"/>
    <d v="2014-09-11T00:00:00"/>
    <s v="Second Class"/>
    <s v="RS-19765"/>
    <s v="Roland Schwarz"/>
    <x v="1"/>
    <x v="0"/>
    <x v="292"/>
    <x v="24"/>
    <x v="367"/>
    <x v="3"/>
    <s v="TEC-AC-10004864"/>
    <x v="2"/>
    <x v="11"/>
    <s v="Memorex Micro Travel Drive 32 GB"/>
    <n v="116.83199999999999"/>
    <n v="4"/>
    <n v="0.2"/>
    <n v="33.589200000000005"/>
  </r>
  <r>
    <n v="4530"/>
    <s v="CA-2013-134691"/>
    <x v="0"/>
    <x v="696"/>
    <d v="2013-11-19T00:00:00"/>
    <s v="Standard Class"/>
    <s v="KC-16540"/>
    <s v="Kelly Collister"/>
    <x v="0"/>
    <x v="0"/>
    <x v="12"/>
    <x v="5"/>
    <x v="16"/>
    <x v="2"/>
    <s v="OFF-BI-10002393"/>
    <x v="1"/>
    <x v="8"/>
    <s v="Binder Posts"/>
    <n v="2.2959999999999994"/>
    <n v="2"/>
    <n v="0.8"/>
    <n v="-3.9032000000000009"/>
  </r>
  <r>
    <n v="4531"/>
    <s v="CA-2013-118759"/>
    <x v="0"/>
    <x v="696"/>
    <d v="2013-11-18T00:00:00"/>
    <s v="First Class"/>
    <s v="MB-17305"/>
    <s v="Maria Bertelson"/>
    <x v="0"/>
    <x v="0"/>
    <x v="20"/>
    <x v="15"/>
    <x v="29"/>
    <x v="3"/>
    <s v="FUR-CH-10002335"/>
    <x v="0"/>
    <x v="1"/>
    <s v="Hon GuestStacker Chair"/>
    <n v="408.00599999999997"/>
    <n v="2"/>
    <n v="0.1"/>
    <n v="72.534400000000005"/>
  </r>
  <r>
    <n v="4532"/>
    <s v="CA-2013-118759"/>
    <x v="0"/>
    <x v="696"/>
    <d v="2013-11-18T00:00:00"/>
    <s v="First Class"/>
    <s v="MB-17305"/>
    <s v="Maria Bertelson"/>
    <x v="0"/>
    <x v="0"/>
    <x v="20"/>
    <x v="15"/>
    <x v="29"/>
    <x v="3"/>
    <s v="OFF-ST-10001590"/>
    <x v="1"/>
    <x v="4"/>
    <s v="Tenex Personal Project File with Scoop Front Design, Black"/>
    <n v="40.44"/>
    <n v="3"/>
    <n v="0"/>
    <n v="10.514399999999998"/>
  </r>
  <r>
    <n v="4533"/>
    <s v="CA-2011-140403"/>
    <x v="2"/>
    <x v="982"/>
    <d v="2011-10-10T00:00:00"/>
    <s v="Same Day"/>
    <s v="TN-21040"/>
    <s v="Tanja Norvell"/>
    <x v="2"/>
    <x v="0"/>
    <x v="286"/>
    <x v="1"/>
    <x v="359"/>
    <x v="1"/>
    <s v="FUR-CH-10002774"/>
    <x v="0"/>
    <x v="1"/>
    <s v="Global Deluxe Stacking Chair, Gray"/>
    <n v="122.352"/>
    <n v="3"/>
    <n v="0.2"/>
    <n v="13.764599999999994"/>
  </r>
  <r>
    <n v="4534"/>
    <s v="CA-2011-140403"/>
    <x v="2"/>
    <x v="982"/>
    <d v="2011-10-10T00:00:00"/>
    <s v="Same Day"/>
    <s v="TN-21040"/>
    <s v="Tanja Norvell"/>
    <x v="2"/>
    <x v="0"/>
    <x v="286"/>
    <x v="1"/>
    <x v="359"/>
    <x v="1"/>
    <s v="OFF-EN-10001219"/>
    <x v="1"/>
    <x v="12"/>
    <s v="#10- 4 1/8&quot; x 9 1/2&quot; Security-Tint Envelopes"/>
    <n v="15.28"/>
    <n v="2"/>
    <n v="0"/>
    <n v="7.4871999999999996"/>
  </r>
  <r>
    <n v="4535"/>
    <s v="CA-2012-163104"/>
    <x v="1"/>
    <x v="531"/>
    <d v="2012-03-26T00:00:00"/>
    <s v="Standard Class"/>
    <s v="MC-18130"/>
    <s v="Mike Caudle"/>
    <x v="1"/>
    <x v="0"/>
    <x v="1"/>
    <x v="1"/>
    <x v="25"/>
    <x v="1"/>
    <s v="OFF-PA-10001947"/>
    <x v="1"/>
    <x v="10"/>
    <s v="Xerox 1974"/>
    <n v="11.96"/>
    <n v="2"/>
    <n v="0"/>
    <n v="5.8604000000000003"/>
  </r>
  <r>
    <n v="4536"/>
    <s v="CA-2014-138464"/>
    <x v="3"/>
    <x v="141"/>
    <d v="2014-07-13T00:00:00"/>
    <s v="Standard Class"/>
    <s v="VF-21715"/>
    <s v="Vicky Freymann"/>
    <x v="2"/>
    <x v="0"/>
    <x v="4"/>
    <x v="4"/>
    <x v="60"/>
    <x v="1"/>
    <s v="FUR-FU-10003142"/>
    <x v="0"/>
    <x v="5"/>
    <s v="Master Big Foot Doorstop, Beige"/>
    <n v="15.84"/>
    <n v="3"/>
    <n v="0"/>
    <n v="4.9103999999999992"/>
  </r>
  <r>
    <n v="4537"/>
    <s v="CA-2014-138464"/>
    <x v="3"/>
    <x v="141"/>
    <d v="2014-07-13T00:00:00"/>
    <s v="Standard Class"/>
    <s v="VF-21715"/>
    <s v="Vicky Freymann"/>
    <x v="2"/>
    <x v="0"/>
    <x v="4"/>
    <x v="4"/>
    <x v="60"/>
    <x v="1"/>
    <s v="OFF-BI-10001543"/>
    <x v="1"/>
    <x v="8"/>
    <s v="GBC VeloBinder Manual Binding System"/>
    <n v="86.376000000000005"/>
    <n v="3"/>
    <n v="0.2"/>
    <n v="30.231600000000007"/>
  </r>
  <r>
    <n v="4538"/>
    <s v="CA-2014-138464"/>
    <x v="3"/>
    <x v="141"/>
    <d v="2014-07-13T00:00:00"/>
    <s v="Standard Class"/>
    <s v="VF-21715"/>
    <s v="Vicky Freymann"/>
    <x v="2"/>
    <x v="0"/>
    <x v="4"/>
    <x v="4"/>
    <x v="60"/>
    <x v="1"/>
    <s v="OFF-AR-10003560"/>
    <x v="1"/>
    <x v="6"/>
    <s v="Zebra Zazzle Fluorescent Highlighters"/>
    <n v="18.240000000000002"/>
    <n v="3"/>
    <n v="0"/>
    <n v="6.2015999999999991"/>
  </r>
  <r>
    <n v="4539"/>
    <s v="CA-2014-138464"/>
    <x v="3"/>
    <x v="141"/>
    <d v="2014-07-13T00:00:00"/>
    <s v="Standard Class"/>
    <s v="VF-21715"/>
    <s v="Vicky Freymann"/>
    <x v="2"/>
    <x v="0"/>
    <x v="4"/>
    <x v="4"/>
    <x v="60"/>
    <x v="1"/>
    <s v="OFF-AR-10004757"/>
    <x v="1"/>
    <x v="6"/>
    <s v="Crayola Colored Pencils"/>
    <n v="13.12"/>
    <n v="4"/>
    <n v="0"/>
    <n v="4.3295999999999992"/>
  </r>
  <r>
    <n v="4540"/>
    <s v="CA-2012-104129"/>
    <x v="1"/>
    <x v="914"/>
    <d v="2012-03-02T00:00:00"/>
    <s v="Standard Class"/>
    <s v="ES-14080"/>
    <s v="Erin Smith"/>
    <x v="1"/>
    <x v="0"/>
    <x v="205"/>
    <x v="34"/>
    <x v="258"/>
    <x v="3"/>
    <s v="TEC-PH-10003800"/>
    <x v="2"/>
    <x v="7"/>
    <s v="i.Sound Portable Power - 8000 mAh"/>
    <n v="105.98"/>
    <n v="2"/>
    <n v="0"/>
    <n v="1.0597999999999956"/>
  </r>
  <r>
    <n v="4541"/>
    <s v="CA-2012-104129"/>
    <x v="1"/>
    <x v="914"/>
    <d v="2012-03-02T00:00:00"/>
    <s v="Standard Class"/>
    <s v="ES-14080"/>
    <s v="Erin Smith"/>
    <x v="1"/>
    <x v="0"/>
    <x v="205"/>
    <x v="34"/>
    <x v="258"/>
    <x v="3"/>
    <s v="FUR-TA-10004152"/>
    <x v="0"/>
    <x v="3"/>
    <s v="Barricks 18&quot; x 48&quot; Non-Folding Utility Table with Bottom Storage Shelf"/>
    <n v="493.9199999999999"/>
    <n v="7"/>
    <n v="0.3"/>
    <n v="-28.22399999999999"/>
  </r>
  <r>
    <n v="4542"/>
    <s v="US-2014-132206"/>
    <x v="3"/>
    <x v="114"/>
    <d v="2014-06-22T00:00:00"/>
    <s v="Standard Class"/>
    <s v="MK-17905"/>
    <s v="Michael Kennedy"/>
    <x v="1"/>
    <x v="0"/>
    <x v="22"/>
    <x v="10"/>
    <x v="155"/>
    <x v="2"/>
    <s v="OFF-BI-10000756"/>
    <x v="1"/>
    <x v="8"/>
    <s v="Storex DuraTech Recycled Plastic Frosted Binders"/>
    <n v="5.9359999999999991"/>
    <n v="7"/>
    <n v="0.8"/>
    <n v="-8.9040000000000035"/>
  </r>
  <r>
    <n v="4543"/>
    <s v="CA-2014-113474"/>
    <x v="3"/>
    <x v="983"/>
    <d v="2014-04-01T00:00:00"/>
    <s v="First Class"/>
    <s v="TM-21490"/>
    <s v="Tony Molinari"/>
    <x v="0"/>
    <x v="0"/>
    <x v="268"/>
    <x v="26"/>
    <x v="335"/>
    <x v="2"/>
    <s v="OFF-EN-10004206"/>
    <x v="1"/>
    <x v="12"/>
    <s v="Multimedia Mailers"/>
    <n v="325.86"/>
    <n v="2"/>
    <n v="0"/>
    <n v="149.8956"/>
  </r>
  <r>
    <n v="4544"/>
    <s v="CA-2012-126557"/>
    <x v="1"/>
    <x v="984"/>
    <d v="2012-07-17T00:00:00"/>
    <s v="Second Class"/>
    <s v="RL-19615"/>
    <s v="Rob Lucas"/>
    <x v="0"/>
    <x v="0"/>
    <x v="22"/>
    <x v="10"/>
    <x v="26"/>
    <x v="2"/>
    <s v="FUR-CH-10004477"/>
    <x v="0"/>
    <x v="1"/>
    <s v="Global Push Button Manager's Chair, Indigo"/>
    <n v="383.60699999999997"/>
    <n v="9"/>
    <n v="0.3"/>
    <n v="-5.4801000000000215"/>
  </r>
  <r>
    <n v="4545"/>
    <s v="CA-2012-126557"/>
    <x v="1"/>
    <x v="984"/>
    <d v="2012-07-17T00:00:00"/>
    <s v="Second Class"/>
    <s v="RL-19615"/>
    <s v="Rob Lucas"/>
    <x v="0"/>
    <x v="0"/>
    <x v="22"/>
    <x v="10"/>
    <x v="26"/>
    <x v="2"/>
    <s v="TEC-PH-10003505"/>
    <x v="2"/>
    <x v="7"/>
    <s v="Geemarc AmpliPOWER60"/>
    <n v="148.47999999999999"/>
    <n v="2"/>
    <n v="0.2"/>
    <n v="16.703999999999986"/>
  </r>
  <r>
    <n v="4546"/>
    <s v="CA-2012-126557"/>
    <x v="1"/>
    <x v="984"/>
    <d v="2012-07-17T00:00:00"/>
    <s v="Second Class"/>
    <s v="RL-19615"/>
    <s v="Rob Lucas"/>
    <x v="0"/>
    <x v="0"/>
    <x v="22"/>
    <x v="10"/>
    <x v="26"/>
    <x v="2"/>
    <s v="TEC-PH-10000526"/>
    <x v="2"/>
    <x v="7"/>
    <s v="Vtech CS6719"/>
    <n v="537.54399999999998"/>
    <n v="7"/>
    <n v="0.2"/>
    <n v="53.754400000000004"/>
  </r>
  <r>
    <n v="4547"/>
    <s v="CA-2012-126557"/>
    <x v="1"/>
    <x v="984"/>
    <d v="2012-07-17T00:00:00"/>
    <s v="Second Class"/>
    <s v="RL-19615"/>
    <s v="Rob Lucas"/>
    <x v="0"/>
    <x v="0"/>
    <x v="22"/>
    <x v="10"/>
    <x v="26"/>
    <x v="2"/>
    <s v="OFF-BI-10003314"/>
    <x v="1"/>
    <x v="8"/>
    <s v="Tuff Stuff Recycled Round Ring Binders"/>
    <n v="1.9279999999999997"/>
    <n v="2"/>
    <n v="0.8"/>
    <n v="-2.9884000000000004"/>
  </r>
  <r>
    <n v="4548"/>
    <s v="CA-2012-126557"/>
    <x v="1"/>
    <x v="984"/>
    <d v="2012-07-17T00:00:00"/>
    <s v="Second Class"/>
    <s v="RL-19615"/>
    <s v="Rob Lucas"/>
    <x v="0"/>
    <x v="0"/>
    <x v="22"/>
    <x v="10"/>
    <x v="26"/>
    <x v="2"/>
    <s v="OFF-AR-10003190"/>
    <x v="1"/>
    <x v="6"/>
    <s v="Newell 32"/>
    <n v="6.911999999999999"/>
    <n v="3"/>
    <n v="0.2"/>
    <n v="0.69120000000000026"/>
  </r>
  <r>
    <n v="4549"/>
    <s v="CA-2012-126557"/>
    <x v="1"/>
    <x v="984"/>
    <d v="2012-07-17T00:00:00"/>
    <s v="Second Class"/>
    <s v="RL-19615"/>
    <s v="Rob Lucas"/>
    <x v="0"/>
    <x v="0"/>
    <x v="22"/>
    <x v="10"/>
    <x v="26"/>
    <x v="2"/>
    <s v="FUR-FU-10001861"/>
    <x v="0"/>
    <x v="5"/>
    <s v="Floodlight Indoor Halogen Bulbs, 1 Bulb per Pack, 60 Watts"/>
    <n v="7.76"/>
    <n v="1"/>
    <n v="0.6"/>
    <n v="-2.1340000000000003"/>
  </r>
  <r>
    <n v="4550"/>
    <s v="CA-2012-126557"/>
    <x v="1"/>
    <x v="984"/>
    <d v="2012-07-17T00:00:00"/>
    <s v="Second Class"/>
    <s v="RL-19615"/>
    <s v="Rob Lucas"/>
    <x v="0"/>
    <x v="0"/>
    <x v="22"/>
    <x v="10"/>
    <x v="26"/>
    <x v="2"/>
    <s v="TEC-PH-10003963"/>
    <x v="2"/>
    <x v="7"/>
    <s v="GE 2-Jack Phone Line Splitter"/>
    <n v="659.16800000000012"/>
    <n v="4"/>
    <n v="0.2"/>
    <n v="49.437599999999975"/>
  </r>
  <r>
    <n v="4551"/>
    <s v="US-2014-107636"/>
    <x v="3"/>
    <x v="504"/>
    <d v="2014-05-03T00:00:00"/>
    <s v="First Class"/>
    <s v="NM-18520"/>
    <s v="Neoma Murray"/>
    <x v="0"/>
    <x v="0"/>
    <x v="91"/>
    <x v="29"/>
    <x v="113"/>
    <x v="3"/>
    <s v="OFF-LA-10003388"/>
    <x v="1"/>
    <x v="2"/>
    <s v="Avery 5"/>
    <n v="5.76"/>
    <n v="2"/>
    <n v="0"/>
    <n v="2.8224"/>
  </r>
  <r>
    <n v="4552"/>
    <s v="US-2011-165862"/>
    <x v="2"/>
    <x v="985"/>
    <d v="2011-07-17T00:00:00"/>
    <s v="Standard Class"/>
    <s v="GK-14620"/>
    <s v="Grace Kelly"/>
    <x v="1"/>
    <x v="0"/>
    <x v="1"/>
    <x v="1"/>
    <x v="13"/>
    <x v="1"/>
    <s v="FUR-TA-10002855"/>
    <x v="0"/>
    <x v="3"/>
    <s v="Bevis Round Conference Table Top &amp; Single Column Base"/>
    <n v="351.21600000000001"/>
    <n v="3"/>
    <n v="0.2"/>
    <n v="4.3901999999999788"/>
  </r>
  <r>
    <n v="4553"/>
    <s v="US-2011-106334"/>
    <x v="2"/>
    <x v="422"/>
    <d v="2012-01-02T00:00:00"/>
    <s v="Standard Class"/>
    <s v="JF-15490"/>
    <s v="Jeremy Farry"/>
    <x v="0"/>
    <x v="0"/>
    <x v="8"/>
    <x v="1"/>
    <x v="34"/>
    <x v="1"/>
    <s v="FUR-CH-10004886"/>
    <x v="0"/>
    <x v="1"/>
    <s v="Bevis Steel Folding Chairs"/>
    <n v="230.28000000000003"/>
    <n v="3"/>
    <n v="0.2"/>
    <n v="23.027999999999992"/>
  </r>
  <r>
    <n v="4554"/>
    <s v="US-2011-106334"/>
    <x v="2"/>
    <x v="422"/>
    <d v="2012-01-02T00:00:00"/>
    <s v="Standard Class"/>
    <s v="JF-15490"/>
    <s v="Jeremy Farry"/>
    <x v="0"/>
    <x v="0"/>
    <x v="8"/>
    <x v="1"/>
    <x v="34"/>
    <x v="1"/>
    <s v="OFF-PA-10003657"/>
    <x v="1"/>
    <x v="10"/>
    <s v="Xerox 1927"/>
    <n v="12.84"/>
    <n v="3"/>
    <n v="0"/>
    <n v="5.7779999999999987"/>
  </r>
  <r>
    <n v="4555"/>
    <s v="CA-2013-101448"/>
    <x v="0"/>
    <x v="535"/>
    <d v="2013-03-02T00:00:00"/>
    <s v="Second Class"/>
    <s v="EB-13930"/>
    <s v="Eric Barreto"/>
    <x v="0"/>
    <x v="0"/>
    <x v="411"/>
    <x v="6"/>
    <x v="498"/>
    <x v="2"/>
    <s v="OFF-BI-10004738"/>
    <x v="1"/>
    <x v="8"/>
    <s v="Flexible Leather- Look Classic Collection Ring Binder"/>
    <n v="56.820000000000007"/>
    <n v="3"/>
    <n v="0"/>
    <n v="28.410000000000004"/>
  </r>
  <r>
    <n v="4556"/>
    <s v="CA-2012-130218"/>
    <x v="1"/>
    <x v="391"/>
    <d v="2012-03-26T00:00:00"/>
    <s v="First Class"/>
    <s v="SG-20470"/>
    <s v="Sheri Gordon"/>
    <x v="0"/>
    <x v="0"/>
    <x v="159"/>
    <x v="20"/>
    <x v="328"/>
    <x v="0"/>
    <s v="OFF-FA-10003112"/>
    <x v="1"/>
    <x v="13"/>
    <s v="Staples"/>
    <n v="31.56"/>
    <n v="4"/>
    <n v="0"/>
    <n v="14.201999999999998"/>
  </r>
  <r>
    <n v="4557"/>
    <s v="CA-2012-130218"/>
    <x v="1"/>
    <x v="391"/>
    <d v="2012-03-26T00:00:00"/>
    <s v="First Class"/>
    <s v="SG-20470"/>
    <s v="Sheri Gordon"/>
    <x v="0"/>
    <x v="0"/>
    <x v="159"/>
    <x v="20"/>
    <x v="328"/>
    <x v="0"/>
    <s v="OFF-ST-10002486"/>
    <x v="1"/>
    <x v="4"/>
    <s v="Eldon Shelf Savers Cubes and Bins"/>
    <n v="27.92"/>
    <n v="4"/>
    <n v="0"/>
    <n v="0.5583999999999989"/>
  </r>
  <r>
    <n v="4558"/>
    <s v="US-2014-117331"/>
    <x v="3"/>
    <x v="208"/>
    <d v="2014-10-29T00:00:00"/>
    <s v="Standard Class"/>
    <s v="ND-18370"/>
    <s v="Natalie DeCherney"/>
    <x v="0"/>
    <x v="0"/>
    <x v="220"/>
    <x v="16"/>
    <x v="275"/>
    <x v="1"/>
    <s v="OFF-BI-10003984"/>
    <x v="1"/>
    <x v="8"/>
    <s v="Lock-Up Easel 'Spel-Binder'"/>
    <n v="8.5590000000000011"/>
    <n v="1"/>
    <n v="0.7"/>
    <n v="-6.5618999999999996"/>
  </r>
  <r>
    <n v="4559"/>
    <s v="CA-2011-127383"/>
    <x v="2"/>
    <x v="520"/>
    <d v="2012-01-05T00:00:00"/>
    <s v="Standard Class"/>
    <s v="CM-11815"/>
    <s v="Candace McMahon"/>
    <x v="1"/>
    <x v="0"/>
    <x v="236"/>
    <x v="5"/>
    <x v="293"/>
    <x v="2"/>
    <s v="OFF-EN-10004773"/>
    <x v="1"/>
    <x v="12"/>
    <s v="Staples"/>
    <n v="49.568000000000005"/>
    <n v="2"/>
    <n v="0.2"/>
    <n v="17.968399999999995"/>
  </r>
  <r>
    <n v="4560"/>
    <s v="CA-2011-110219"/>
    <x v="2"/>
    <x v="952"/>
    <d v="2011-05-08T00:00:00"/>
    <s v="First Class"/>
    <s v="EB-13870"/>
    <s v="Emily Burns"/>
    <x v="0"/>
    <x v="0"/>
    <x v="52"/>
    <x v="5"/>
    <x v="65"/>
    <x v="2"/>
    <s v="FUR-CH-10001146"/>
    <x v="0"/>
    <x v="1"/>
    <s v="Global Value Mid-Back Manager's Chair, Gray"/>
    <n v="127.869"/>
    <n v="3"/>
    <n v="0.3"/>
    <n v="-9.1335000000000122"/>
  </r>
  <r>
    <n v="4561"/>
    <s v="CA-2012-118871"/>
    <x v="1"/>
    <x v="784"/>
    <d v="2012-12-09T00:00:00"/>
    <s v="Second Class"/>
    <s v="HM-14860"/>
    <s v="Harry Marie"/>
    <x v="1"/>
    <x v="0"/>
    <x v="1"/>
    <x v="1"/>
    <x v="13"/>
    <x v="1"/>
    <s v="OFF-EN-10003296"/>
    <x v="1"/>
    <x v="12"/>
    <s v="Tyvek Side-Opening Peel &amp; Seel Expanding Envelopes"/>
    <n v="271.44"/>
    <n v="3"/>
    <n v="0"/>
    <n v="122.148"/>
  </r>
  <r>
    <n v="4562"/>
    <s v="CA-2012-118871"/>
    <x v="1"/>
    <x v="784"/>
    <d v="2012-12-09T00:00:00"/>
    <s v="Second Class"/>
    <s v="HM-14860"/>
    <s v="Harry Marie"/>
    <x v="1"/>
    <x v="0"/>
    <x v="1"/>
    <x v="1"/>
    <x v="13"/>
    <x v="1"/>
    <s v="TEC-PH-10000193"/>
    <x v="2"/>
    <x v="7"/>
    <s v="Jensen SMPS-640 - speaker phone"/>
    <n v="110.352"/>
    <n v="3"/>
    <n v="0.2"/>
    <n v="8.2763999999999953"/>
  </r>
  <r>
    <n v="4563"/>
    <s v="CA-2012-118871"/>
    <x v="1"/>
    <x v="784"/>
    <d v="2012-12-09T00:00:00"/>
    <s v="Second Class"/>
    <s v="HM-14860"/>
    <s v="Harry Marie"/>
    <x v="1"/>
    <x v="0"/>
    <x v="1"/>
    <x v="1"/>
    <x v="13"/>
    <x v="1"/>
    <s v="FUR-FU-10002111"/>
    <x v="0"/>
    <x v="5"/>
    <s v="Master Caster Door Stop, Large Brown"/>
    <n v="36.4"/>
    <n v="5"/>
    <n v="0"/>
    <n v="13.832000000000001"/>
  </r>
  <r>
    <n v="4564"/>
    <s v="CA-2014-129490"/>
    <x v="3"/>
    <x v="986"/>
    <d v="2014-10-01T00:00:00"/>
    <s v="Standard Class"/>
    <s v="SJ-20125"/>
    <s v="Sanjit Jacobs"/>
    <x v="2"/>
    <x v="0"/>
    <x v="388"/>
    <x v="2"/>
    <x v="473"/>
    <x v="0"/>
    <s v="FUR-CH-10003298"/>
    <x v="0"/>
    <x v="1"/>
    <s v="Office Star - Contemporary Task Swivel chair with Loop Arms, Charcoal"/>
    <n v="419.13599999999997"/>
    <n v="4"/>
    <n v="0.2"/>
    <n v="-57.631200000000035"/>
  </r>
  <r>
    <n v="4565"/>
    <s v="CA-2011-101175"/>
    <x v="2"/>
    <x v="337"/>
    <d v="2011-12-14T00:00:00"/>
    <s v="Standard Class"/>
    <s v="DM-12955"/>
    <s v="Dario Medina"/>
    <x v="1"/>
    <x v="0"/>
    <x v="123"/>
    <x v="16"/>
    <x v="154"/>
    <x v="1"/>
    <s v="OFF-ST-10004950"/>
    <x v="1"/>
    <x v="4"/>
    <s v="Acco Perma 3000 Stacking Storage Drawers"/>
    <n v="100.70400000000001"/>
    <n v="6"/>
    <n v="0.2"/>
    <n v="-1.2588000000000008"/>
  </r>
  <r>
    <n v="4566"/>
    <s v="US-2014-149510"/>
    <x v="3"/>
    <x v="734"/>
    <d v="2014-12-11T00:00:00"/>
    <s v="Standard Class"/>
    <s v="MC-17575"/>
    <s v="Matt Collins"/>
    <x v="0"/>
    <x v="0"/>
    <x v="115"/>
    <x v="3"/>
    <x v="305"/>
    <x v="0"/>
    <s v="OFF-AP-10002350"/>
    <x v="1"/>
    <x v="9"/>
    <s v="Belkin F9H710-06 7 Outlet SurgeMaster Surge Protector"/>
    <n v="45.216000000000001"/>
    <n v="3"/>
    <n v="0.2"/>
    <n v="4.5215999999999994"/>
  </r>
  <r>
    <n v="4567"/>
    <s v="US-2014-149510"/>
    <x v="3"/>
    <x v="734"/>
    <d v="2014-12-11T00:00:00"/>
    <s v="Standard Class"/>
    <s v="MC-17575"/>
    <s v="Matt Collins"/>
    <x v="0"/>
    <x v="0"/>
    <x v="115"/>
    <x v="3"/>
    <x v="305"/>
    <x v="0"/>
    <s v="OFF-BI-10004233"/>
    <x v="1"/>
    <x v="8"/>
    <s v="GBC Pre-Punched Binding Paper, Plastic, White, 8-1/2&quot; x 11&quot;"/>
    <n v="28.782000000000004"/>
    <n v="6"/>
    <n v="0.7"/>
    <n v="-21.1068"/>
  </r>
  <r>
    <n v="4568"/>
    <s v="US-2014-149510"/>
    <x v="3"/>
    <x v="734"/>
    <d v="2014-12-11T00:00:00"/>
    <s v="Standard Class"/>
    <s v="MC-17575"/>
    <s v="Matt Collins"/>
    <x v="0"/>
    <x v="0"/>
    <x v="115"/>
    <x v="3"/>
    <x v="305"/>
    <x v="0"/>
    <s v="OFF-PA-10001892"/>
    <x v="1"/>
    <x v="10"/>
    <s v="Rediform Wirebound &quot;Phone Memo&quot; Message Book, 11 x 5-3/4"/>
    <n v="24.448"/>
    <n v="4"/>
    <n v="0.2"/>
    <n v="8.8623999999999992"/>
  </r>
  <r>
    <n v="4569"/>
    <s v="CA-2012-111990"/>
    <x v="1"/>
    <x v="627"/>
    <d v="2012-11-13T00:00:00"/>
    <s v="Standard Class"/>
    <s v="DB-13660"/>
    <s v="Duane Benoit"/>
    <x v="0"/>
    <x v="0"/>
    <x v="12"/>
    <x v="5"/>
    <x v="14"/>
    <x v="2"/>
    <s v="OFF-BI-10003291"/>
    <x v="1"/>
    <x v="8"/>
    <s v="Wilson Jones Leather-Like Binders with DublLock Round Rings"/>
    <n v="10.475999999999999"/>
    <n v="6"/>
    <n v="0.8"/>
    <n v="-17.285400000000006"/>
  </r>
  <r>
    <n v="4570"/>
    <s v="CA-2011-169460"/>
    <x v="2"/>
    <x v="987"/>
    <d v="2011-04-21T00:00:00"/>
    <s v="Second Class"/>
    <s v="NF-18595"/>
    <s v="Nicole Fjeld"/>
    <x v="2"/>
    <x v="0"/>
    <x v="49"/>
    <x v="1"/>
    <x v="58"/>
    <x v="1"/>
    <s v="FUR-FU-10004017"/>
    <x v="0"/>
    <x v="5"/>
    <s v="Executive Impressions 13&quot; Chairman Wall Clock"/>
    <n v="76.14"/>
    <n v="3"/>
    <n v="0"/>
    <n v="26.648999999999997"/>
  </r>
  <r>
    <n v="4571"/>
    <s v="US-2012-152128"/>
    <x v="1"/>
    <x v="442"/>
    <d v="2012-05-27T00:00:00"/>
    <s v="Second Class"/>
    <s v="NM-18445"/>
    <s v="Nathan Mautz"/>
    <x v="2"/>
    <x v="0"/>
    <x v="391"/>
    <x v="41"/>
    <x v="476"/>
    <x v="2"/>
    <s v="OFF-AR-10002445"/>
    <x v="1"/>
    <x v="6"/>
    <s v="SANFORD Major Accent Highlighters"/>
    <n v="21.240000000000002"/>
    <n v="3"/>
    <n v="0"/>
    <n v="8.071200000000001"/>
  </r>
  <r>
    <n v="4572"/>
    <s v="US-2012-152128"/>
    <x v="1"/>
    <x v="442"/>
    <d v="2012-05-27T00:00:00"/>
    <s v="Second Class"/>
    <s v="NM-18445"/>
    <s v="Nathan Mautz"/>
    <x v="2"/>
    <x v="0"/>
    <x v="391"/>
    <x v="41"/>
    <x v="476"/>
    <x v="2"/>
    <s v="OFF-BI-10001718"/>
    <x v="1"/>
    <x v="8"/>
    <s v="GBC DocuBind P50 Personal Binding Machine"/>
    <n v="127.96"/>
    <n v="2"/>
    <n v="0"/>
    <n v="60.141199999999998"/>
  </r>
  <r>
    <n v="4573"/>
    <s v="CA-2014-126662"/>
    <x v="3"/>
    <x v="729"/>
    <d v="2014-07-22T00:00:00"/>
    <s v="Standard Class"/>
    <s v="AB-10255"/>
    <s v="Alejandro Ballentine"/>
    <x v="2"/>
    <x v="0"/>
    <x v="1"/>
    <x v="1"/>
    <x v="1"/>
    <x v="1"/>
    <s v="TEC-CO-10004202"/>
    <x v="2"/>
    <x v="16"/>
    <s v="Brother DCP1000 Digital 3 in 1 Multifunction Machine"/>
    <n v="479.98400000000004"/>
    <n v="2"/>
    <n v="0.2"/>
    <n v="89.996999999999986"/>
  </r>
  <r>
    <n v="4574"/>
    <s v="CA-2013-139395"/>
    <x v="0"/>
    <x v="939"/>
    <d v="2013-12-19T00:00:00"/>
    <s v="Standard Class"/>
    <s v="MG-17650"/>
    <s v="Matthew Grinstein"/>
    <x v="2"/>
    <x v="0"/>
    <x v="25"/>
    <x v="12"/>
    <x v="30"/>
    <x v="2"/>
    <s v="TEC-PH-10002103"/>
    <x v="2"/>
    <x v="7"/>
    <s v="Jabra SPEAK 410"/>
    <n v="657.93"/>
    <n v="7"/>
    <n v="0"/>
    <n v="184.22039999999998"/>
  </r>
  <r>
    <n v="4575"/>
    <s v="CA-2013-139395"/>
    <x v="0"/>
    <x v="939"/>
    <d v="2013-12-19T00:00:00"/>
    <s v="Standard Class"/>
    <s v="MG-17650"/>
    <s v="Matthew Grinstein"/>
    <x v="2"/>
    <x v="0"/>
    <x v="25"/>
    <x v="12"/>
    <x v="30"/>
    <x v="2"/>
    <s v="FUR-FU-10003724"/>
    <x v="0"/>
    <x v="5"/>
    <s v="Westinghouse Clip-On Gooseneck Lamps"/>
    <n v="33.479999999999997"/>
    <n v="4"/>
    <n v="0"/>
    <n v="8.7047999999999988"/>
  </r>
  <r>
    <n v="4576"/>
    <s v="CA-2013-139395"/>
    <x v="0"/>
    <x v="939"/>
    <d v="2013-12-19T00:00:00"/>
    <s v="Standard Class"/>
    <s v="MG-17650"/>
    <s v="Matthew Grinstein"/>
    <x v="2"/>
    <x v="0"/>
    <x v="25"/>
    <x v="12"/>
    <x v="30"/>
    <x v="2"/>
    <s v="OFF-AR-10003732"/>
    <x v="1"/>
    <x v="6"/>
    <s v="Newell 333"/>
    <n v="13.899999999999999"/>
    <n v="5"/>
    <n v="0"/>
    <n v="3.6139999999999994"/>
  </r>
  <r>
    <n v="4577"/>
    <s v="CA-2013-139395"/>
    <x v="0"/>
    <x v="939"/>
    <d v="2013-12-19T00:00:00"/>
    <s v="Standard Class"/>
    <s v="MG-17650"/>
    <s v="Matthew Grinstein"/>
    <x v="2"/>
    <x v="0"/>
    <x v="25"/>
    <x v="12"/>
    <x v="30"/>
    <x v="2"/>
    <s v="OFF-ST-10000885"/>
    <x v="1"/>
    <x v="4"/>
    <s v="Fellowes Desktop Hanging File Manager"/>
    <n v="26.86"/>
    <n v="2"/>
    <n v="0"/>
    <n v="6.7149999999999999"/>
  </r>
  <r>
    <n v="4578"/>
    <s v="US-2011-121734"/>
    <x v="2"/>
    <x v="909"/>
    <d v="2011-04-16T00:00:00"/>
    <s v="Standard Class"/>
    <s v="SE-20110"/>
    <s v="Sanjit Engle"/>
    <x v="0"/>
    <x v="0"/>
    <x v="412"/>
    <x v="45"/>
    <x v="499"/>
    <x v="1"/>
    <s v="OFF-BI-10004817"/>
    <x v="1"/>
    <x v="8"/>
    <s v="GBC Personal VeloBind Strips"/>
    <n v="9.5840000000000014"/>
    <n v="1"/>
    <n v="0.2"/>
    <n v="3.3543999999999996"/>
  </r>
  <r>
    <n v="4579"/>
    <s v="CA-2012-110947"/>
    <x v="1"/>
    <x v="988"/>
    <d v="2012-06-15T00:00:00"/>
    <s v="Standard Class"/>
    <s v="AG-10765"/>
    <s v="Anthony Garverick"/>
    <x v="2"/>
    <x v="0"/>
    <x v="409"/>
    <x v="17"/>
    <x v="496"/>
    <x v="0"/>
    <s v="OFF-BI-10001670"/>
    <x v="1"/>
    <x v="8"/>
    <s v="Vinyl Sectional Post Binders"/>
    <n v="113.10000000000001"/>
    <n v="3"/>
    <n v="0"/>
    <n v="56.550000000000004"/>
  </r>
  <r>
    <n v="4580"/>
    <s v="US-2011-150126"/>
    <x v="2"/>
    <x v="923"/>
    <d v="2011-08-02T00:00:00"/>
    <s v="Standard Class"/>
    <s v="AS-10045"/>
    <s v="Aaron Smayling"/>
    <x v="1"/>
    <x v="0"/>
    <x v="20"/>
    <x v="15"/>
    <x v="45"/>
    <x v="3"/>
    <s v="OFF-PA-10002709"/>
    <x v="1"/>
    <x v="10"/>
    <s v="Xerox 1956"/>
    <n v="65.78"/>
    <n v="11"/>
    <n v="0"/>
    <n v="32.232199999999999"/>
  </r>
  <r>
    <n v="4581"/>
    <s v="CA-2012-164427"/>
    <x v="1"/>
    <x v="374"/>
    <d v="2012-08-06T00:00:00"/>
    <s v="Standard Class"/>
    <s v="AR-10405"/>
    <s v="Allen Rosenblatt"/>
    <x v="1"/>
    <x v="0"/>
    <x v="413"/>
    <x v="35"/>
    <x v="500"/>
    <x v="0"/>
    <s v="TEC-AC-10004469"/>
    <x v="2"/>
    <x v="11"/>
    <s v="Microsoft Sculpt Comfort Mouse"/>
    <n v="239.70000000000002"/>
    <n v="6"/>
    <n v="0"/>
    <n v="105.46800000000002"/>
  </r>
  <r>
    <n v="4582"/>
    <s v="CA-2013-120250"/>
    <x v="0"/>
    <x v="251"/>
    <d v="2013-09-23T00:00:00"/>
    <s v="First Class"/>
    <s v="AP-10720"/>
    <s v="Anne Pryor"/>
    <x v="2"/>
    <x v="0"/>
    <x v="10"/>
    <x v="9"/>
    <x v="11"/>
    <x v="3"/>
    <s v="FUR-FU-10003424"/>
    <x v="0"/>
    <x v="5"/>
    <s v="Nu-Dell Oak Frame"/>
    <n v="25.632000000000001"/>
    <n v="3"/>
    <n v="0.2"/>
    <n v="3.8447999999999967"/>
  </r>
  <r>
    <n v="4583"/>
    <s v="CA-2013-121993"/>
    <x v="0"/>
    <x v="224"/>
    <d v="2013-06-13T00:00:00"/>
    <s v="First Class"/>
    <s v="JB-16000"/>
    <s v="Joy Bell-"/>
    <x v="0"/>
    <x v="0"/>
    <x v="10"/>
    <x v="9"/>
    <x v="11"/>
    <x v="3"/>
    <s v="OFF-LA-10003720"/>
    <x v="1"/>
    <x v="2"/>
    <s v="Avery 487"/>
    <n v="23.616"/>
    <n v="8"/>
    <n v="0.2"/>
    <n v="7.9703999999999997"/>
  </r>
  <r>
    <n v="4584"/>
    <s v="US-2013-100405"/>
    <x v="0"/>
    <x v="370"/>
    <d v="2013-08-29T00:00:00"/>
    <s v="Second Class"/>
    <s v="TS-21430"/>
    <s v="Tom Stivers"/>
    <x v="1"/>
    <x v="0"/>
    <x v="1"/>
    <x v="1"/>
    <x v="62"/>
    <x v="1"/>
    <s v="OFF-AR-10000390"/>
    <x v="1"/>
    <x v="6"/>
    <s v="Newell Chalk Holder"/>
    <n v="8.26"/>
    <n v="2"/>
    <n v="0"/>
    <n v="3.7995999999999999"/>
  </r>
  <r>
    <n v="4585"/>
    <s v="US-2014-163790"/>
    <x v="3"/>
    <x v="808"/>
    <d v="2014-11-05T00:00:00"/>
    <s v="Second Class"/>
    <s v="NL-18310"/>
    <s v="Nancy Lomonaco"/>
    <x v="2"/>
    <x v="0"/>
    <x v="414"/>
    <x v="1"/>
    <x v="501"/>
    <x v="1"/>
    <s v="OFF-EN-10001335"/>
    <x v="1"/>
    <x v="12"/>
    <s v="White Business Envelopes with Contemporary Seam, Recycled White Business Envelopes"/>
    <n v="76.58"/>
    <n v="7"/>
    <n v="0"/>
    <n v="38.29"/>
  </r>
  <r>
    <n v="4586"/>
    <s v="US-2014-163790"/>
    <x v="3"/>
    <x v="808"/>
    <d v="2014-11-05T00:00:00"/>
    <s v="Second Class"/>
    <s v="NL-18310"/>
    <s v="Nancy Lomonaco"/>
    <x v="2"/>
    <x v="0"/>
    <x v="414"/>
    <x v="1"/>
    <x v="501"/>
    <x v="1"/>
    <s v="OFF-AR-10003469"/>
    <x v="1"/>
    <x v="6"/>
    <s v="Nontoxic Chalk"/>
    <n v="8.8000000000000007"/>
    <n v="5"/>
    <n v="0"/>
    <n v="4.2240000000000002"/>
  </r>
  <r>
    <n v="4587"/>
    <s v="US-2014-163790"/>
    <x v="3"/>
    <x v="808"/>
    <d v="2014-11-05T00:00:00"/>
    <s v="Second Class"/>
    <s v="NL-18310"/>
    <s v="Nancy Lomonaco"/>
    <x v="2"/>
    <x v="0"/>
    <x v="414"/>
    <x v="1"/>
    <x v="501"/>
    <x v="1"/>
    <s v="OFF-BI-10003718"/>
    <x v="1"/>
    <x v="8"/>
    <s v="GBC Therma-A-Bind 250T Electric Binding System"/>
    <n v="590.35199999999998"/>
    <n v="6"/>
    <n v="0.2"/>
    <n v="206.62319999999997"/>
  </r>
  <r>
    <n v="4588"/>
    <s v="US-2014-163790"/>
    <x v="3"/>
    <x v="808"/>
    <d v="2014-11-05T00:00:00"/>
    <s v="Second Class"/>
    <s v="NL-18310"/>
    <s v="Nancy Lomonaco"/>
    <x v="2"/>
    <x v="0"/>
    <x v="414"/>
    <x v="1"/>
    <x v="501"/>
    <x v="1"/>
    <s v="OFF-FA-10004838"/>
    <x v="1"/>
    <x v="13"/>
    <s v="Super Bands, 12/Pack"/>
    <n v="5.58"/>
    <n v="3"/>
    <n v="0"/>
    <n v="0.16740000000000022"/>
  </r>
  <r>
    <n v="4589"/>
    <s v="US-2014-163790"/>
    <x v="3"/>
    <x v="808"/>
    <d v="2014-11-05T00:00:00"/>
    <s v="Second Class"/>
    <s v="NL-18310"/>
    <s v="Nancy Lomonaco"/>
    <x v="2"/>
    <x v="0"/>
    <x v="414"/>
    <x v="1"/>
    <x v="501"/>
    <x v="1"/>
    <s v="FUR-FU-10002508"/>
    <x v="0"/>
    <x v="5"/>
    <s v="Document Clip Frames"/>
    <n v="25.02"/>
    <n v="3"/>
    <n v="0"/>
    <n v="10.508400000000002"/>
  </r>
  <r>
    <n v="4590"/>
    <s v="US-2014-163790"/>
    <x v="3"/>
    <x v="808"/>
    <d v="2014-11-05T00:00:00"/>
    <s v="Second Class"/>
    <s v="NL-18310"/>
    <s v="Nancy Lomonaco"/>
    <x v="2"/>
    <x v="0"/>
    <x v="414"/>
    <x v="1"/>
    <x v="501"/>
    <x v="1"/>
    <s v="OFF-ST-10001511"/>
    <x v="1"/>
    <x v="4"/>
    <s v="Space Solutions Commercial Steel Shelving"/>
    <n v="452.55000000000007"/>
    <n v="7"/>
    <n v="0"/>
    <n v="22.627499999999962"/>
  </r>
  <r>
    <n v="4591"/>
    <s v="CA-2013-129868"/>
    <x v="0"/>
    <x v="482"/>
    <d v="2014-01-01T00:00:00"/>
    <s v="Standard Class"/>
    <s v="MC-18130"/>
    <s v="Mike Caudle"/>
    <x v="1"/>
    <x v="0"/>
    <x v="1"/>
    <x v="1"/>
    <x v="25"/>
    <x v="1"/>
    <s v="OFF-SU-10000952"/>
    <x v="1"/>
    <x v="14"/>
    <s v="Fiskars Home &amp; Office Scissors"/>
    <n v="17.760000000000002"/>
    <n v="2"/>
    <n v="0"/>
    <n v="4.9728000000000012"/>
  </r>
  <r>
    <n v="4592"/>
    <s v="CA-2013-129868"/>
    <x v="0"/>
    <x v="482"/>
    <d v="2014-01-01T00:00:00"/>
    <s v="Standard Class"/>
    <s v="MC-18130"/>
    <s v="Mike Caudle"/>
    <x v="1"/>
    <x v="0"/>
    <x v="1"/>
    <x v="1"/>
    <x v="25"/>
    <x v="1"/>
    <s v="TEC-PH-10002275"/>
    <x v="2"/>
    <x v="7"/>
    <s v="Mitel 5320 IP Phone VoIP phone"/>
    <n v="302.38400000000001"/>
    <n v="2"/>
    <n v="0.2"/>
    <n v="30.238400000000013"/>
  </r>
  <r>
    <n v="4593"/>
    <s v="CA-2013-129868"/>
    <x v="0"/>
    <x v="482"/>
    <d v="2014-01-01T00:00:00"/>
    <s v="Standard Class"/>
    <s v="MC-18130"/>
    <s v="Mike Caudle"/>
    <x v="1"/>
    <x v="0"/>
    <x v="1"/>
    <x v="1"/>
    <x v="25"/>
    <x v="1"/>
    <s v="FUR-CH-10003535"/>
    <x v="0"/>
    <x v="1"/>
    <s v="Global Armless Task Chair, Royal Blue"/>
    <n v="146.352"/>
    <n v="3"/>
    <n v="0.2"/>
    <n v="-5.4882000000000062"/>
  </r>
  <r>
    <n v="4594"/>
    <s v="CA-2013-129868"/>
    <x v="0"/>
    <x v="482"/>
    <d v="2014-01-01T00:00:00"/>
    <s v="Standard Class"/>
    <s v="MC-18130"/>
    <s v="Mike Caudle"/>
    <x v="1"/>
    <x v="0"/>
    <x v="1"/>
    <x v="1"/>
    <x v="25"/>
    <x v="1"/>
    <s v="OFF-AP-10004052"/>
    <x v="1"/>
    <x v="9"/>
    <s v="Hoover Replacement Belts For Soft Guard &amp; Commercial Ltweight Upright Vacs, 2/Pk"/>
    <n v="7.9"/>
    <n v="2"/>
    <n v="0"/>
    <n v="2.0540000000000003"/>
  </r>
  <r>
    <n v="4595"/>
    <s v="CA-2013-129868"/>
    <x v="0"/>
    <x v="482"/>
    <d v="2014-01-01T00:00:00"/>
    <s v="Standard Class"/>
    <s v="MC-18130"/>
    <s v="Mike Caudle"/>
    <x v="1"/>
    <x v="0"/>
    <x v="1"/>
    <x v="1"/>
    <x v="25"/>
    <x v="1"/>
    <s v="FUR-TA-10003473"/>
    <x v="0"/>
    <x v="3"/>
    <s v="Bretford Rectangular Conference Table Tops"/>
    <n v="902.71199999999999"/>
    <n v="3"/>
    <n v="0.2"/>
    <n v="33.851700000000051"/>
  </r>
  <r>
    <n v="4596"/>
    <s v="CA-2013-129868"/>
    <x v="0"/>
    <x v="482"/>
    <d v="2014-01-01T00:00:00"/>
    <s v="Standard Class"/>
    <s v="MC-18130"/>
    <s v="Mike Caudle"/>
    <x v="1"/>
    <x v="0"/>
    <x v="1"/>
    <x v="1"/>
    <x v="25"/>
    <x v="1"/>
    <s v="OFF-AR-10001897"/>
    <x v="1"/>
    <x v="6"/>
    <s v="Model L Table or Wall-Mount Pencil Sharpener"/>
    <n v="53.97"/>
    <n v="3"/>
    <n v="0"/>
    <n v="15.111600000000001"/>
  </r>
  <r>
    <n v="4597"/>
    <s v="CA-2013-140564"/>
    <x v="0"/>
    <x v="5"/>
    <d v="2013-12-11T00:00:00"/>
    <s v="Second Class"/>
    <s v="TC-21475"/>
    <s v="Tony Chapman"/>
    <x v="2"/>
    <x v="0"/>
    <x v="176"/>
    <x v="40"/>
    <x v="225"/>
    <x v="3"/>
    <s v="OFF-AR-10000034"/>
    <x v="1"/>
    <x v="6"/>
    <s v="BIC Brite Liner Grip Highlighters, Assorted, 5/Pack"/>
    <n v="33.92"/>
    <n v="8"/>
    <n v="0"/>
    <n v="13.2288"/>
  </r>
  <r>
    <n v="4598"/>
    <s v="US-2014-169502"/>
    <x v="3"/>
    <x v="735"/>
    <d v="2014-09-02T00:00:00"/>
    <s v="Standard Class"/>
    <s v="MG-17650"/>
    <s v="Matthew Grinstein"/>
    <x v="2"/>
    <x v="0"/>
    <x v="158"/>
    <x v="6"/>
    <x v="201"/>
    <x v="2"/>
    <s v="OFF-SU-10004115"/>
    <x v="1"/>
    <x v="14"/>
    <s v="Acme Stainless Steel Office Snips"/>
    <n v="21.81"/>
    <n v="3"/>
    <n v="0"/>
    <n v="5.8887000000000009"/>
  </r>
  <r>
    <n v="4599"/>
    <s v="US-2014-169502"/>
    <x v="3"/>
    <x v="735"/>
    <d v="2014-09-02T00:00:00"/>
    <s v="Standard Class"/>
    <s v="MG-17650"/>
    <s v="Matthew Grinstein"/>
    <x v="2"/>
    <x v="0"/>
    <x v="158"/>
    <x v="6"/>
    <x v="201"/>
    <x v="2"/>
    <s v="OFF-AP-10001947"/>
    <x v="1"/>
    <x v="9"/>
    <s v="Acco 6 Outlet Guardian Premium Plus Surge Suppressor"/>
    <n v="91.6"/>
    <n v="5"/>
    <n v="0"/>
    <n v="26.563999999999997"/>
  </r>
  <r>
    <n v="4600"/>
    <s v="CA-2012-146948"/>
    <x v="1"/>
    <x v="747"/>
    <d v="2012-07-20T00:00:00"/>
    <s v="Standard Class"/>
    <s v="MG-17890"/>
    <s v="Michael Granlund"/>
    <x v="2"/>
    <x v="0"/>
    <x v="248"/>
    <x v="39"/>
    <x v="307"/>
    <x v="3"/>
    <s v="FUR-CH-10004853"/>
    <x v="0"/>
    <x v="1"/>
    <s v="Global Manager's Adjustable Task Chair, Storm"/>
    <n v="150.97999999999999"/>
    <n v="1"/>
    <n v="0"/>
    <n v="43.784199999999984"/>
  </r>
  <r>
    <n v="4601"/>
    <s v="CA-2012-146948"/>
    <x v="1"/>
    <x v="747"/>
    <d v="2012-07-20T00:00:00"/>
    <s v="Standard Class"/>
    <s v="MG-17890"/>
    <s v="Michael Granlund"/>
    <x v="2"/>
    <x v="0"/>
    <x v="248"/>
    <x v="39"/>
    <x v="307"/>
    <x v="3"/>
    <s v="OFF-EN-10000483"/>
    <x v="1"/>
    <x v="12"/>
    <s v="White Envelopes, White Envelopes with Clear Poly Window"/>
    <n v="137.25"/>
    <n v="9"/>
    <n v="0"/>
    <n v="63.134999999999991"/>
  </r>
  <r>
    <n v="4602"/>
    <s v="CA-2012-146948"/>
    <x v="1"/>
    <x v="747"/>
    <d v="2012-07-20T00:00:00"/>
    <s v="Standard Class"/>
    <s v="MG-17890"/>
    <s v="Michael Granlund"/>
    <x v="2"/>
    <x v="0"/>
    <x v="248"/>
    <x v="39"/>
    <x v="307"/>
    <x v="3"/>
    <s v="OFF-FA-10001332"/>
    <x v="1"/>
    <x v="13"/>
    <s v="Acco Banker's Clasps, 5 3/4&quot;-Long"/>
    <n v="11.52"/>
    <n v="4"/>
    <n v="0"/>
    <n v="5.4143999999999997"/>
  </r>
  <r>
    <n v="4603"/>
    <s v="US-2012-113327"/>
    <x v="1"/>
    <x v="989"/>
    <d v="2012-05-29T00:00:00"/>
    <s v="Second Class"/>
    <s v="BF-11170"/>
    <s v="Ben Ferrer"/>
    <x v="2"/>
    <x v="0"/>
    <x v="108"/>
    <x v="3"/>
    <x v="222"/>
    <x v="0"/>
    <s v="OFF-PA-10003790"/>
    <x v="1"/>
    <x v="10"/>
    <s v="Xerox 1991"/>
    <n v="18.272000000000002"/>
    <n v="1"/>
    <n v="0.2"/>
    <n v="5.9383999999999988"/>
  </r>
  <r>
    <n v="4604"/>
    <s v="US-2012-113327"/>
    <x v="1"/>
    <x v="989"/>
    <d v="2012-05-29T00:00:00"/>
    <s v="Second Class"/>
    <s v="BF-11170"/>
    <s v="Ben Ferrer"/>
    <x v="2"/>
    <x v="0"/>
    <x v="108"/>
    <x v="3"/>
    <x v="222"/>
    <x v="0"/>
    <s v="OFF-PA-10003134"/>
    <x v="1"/>
    <x v="10"/>
    <s v="Xerox 1937"/>
    <n v="153.72800000000001"/>
    <n v="4"/>
    <n v="0.2"/>
    <n v="53.804799999999986"/>
  </r>
  <r>
    <n v="4605"/>
    <s v="US-2012-113327"/>
    <x v="1"/>
    <x v="989"/>
    <d v="2012-05-29T00:00:00"/>
    <s v="Second Class"/>
    <s v="BF-11170"/>
    <s v="Ben Ferrer"/>
    <x v="2"/>
    <x v="0"/>
    <x v="108"/>
    <x v="3"/>
    <x v="222"/>
    <x v="0"/>
    <s v="OFF-EN-10004459"/>
    <x v="1"/>
    <x v="12"/>
    <s v="Security-Tint Envelopes"/>
    <n v="12.224"/>
    <n v="2"/>
    <n v="0.2"/>
    <n v="4.4311999999999996"/>
  </r>
  <r>
    <n v="4606"/>
    <s v="US-2012-113327"/>
    <x v="1"/>
    <x v="989"/>
    <d v="2012-05-29T00:00:00"/>
    <s v="Second Class"/>
    <s v="BF-11170"/>
    <s v="Ben Ferrer"/>
    <x v="2"/>
    <x v="0"/>
    <x v="108"/>
    <x v="3"/>
    <x v="222"/>
    <x v="0"/>
    <s v="TEC-AC-10003628"/>
    <x v="2"/>
    <x v="11"/>
    <s v="Logitech 910-002974 M325 Wireless Mouse for Web Scrolling"/>
    <n v="167.94400000000002"/>
    <n v="7"/>
    <n v="0.2"/>
    <n v="50.383200000000016"/>
  </r>
  <r>
    <n v="4607"/>
    <s v="CA-2012-135020"/>
    <x v="1"/>
    <x v="71"/>
    <d v="2012-06-02T00:00:00"/>
    <s v="Standard Class"/>
    <s v="MS-17770"/>
    <s v="Maxwell Schwartz"/>
    <x v="0"/>
    <x v="0"/>
    <x v="30"/>
    <x v="15"/>
    <x v="144"/>
    <x v="3"/>
    <s v="TEC-PH-10004093"/>
    <x v="2"/>
    <x v="7"/>
    <s v="Panasonic Kx-TS550"/>
    <n v="45.99"/>
    <n v="1"/>
    <n v="0"/>
    <n v="13.3371"/>
  </r>
  <r>
    <n v="4608"/>
    <s v="CA-2012-135020"/>
    <x v="1"/>
    <x v="71"/>
    <d v="2012-06-02T00:00:00"/>
    <s v="Standard Class"/>
    <s v="MS-17770"/>
    <s v="Maxwell Schwartz"/>
    <x v="0"/>
    <x v="0"/>
    <x v="30"/>
    <x v="15"/>
    <x v="144"/>
    <x v="3"/>
    <s v="OFF-ST-10001490"/>
    <x v="1"/>
    <x v="4"/>
    <s v="Hot File 7-Pocket, Floor Stand"/>
    <n v="535.41"/>
    <n v="3"/>
    <n v="0"/>
    <n v="160.62299999999993"/>
  </r>
  <r>
    <n v="4609"/>
    <s v="CA-2012-135020"/>
    <x v="1"/>
    <x v="71"/>
    <d v="2012-06-02T00:00:00"/>
    <s v="Standard Class"/>
    <s v="MS-17770"/>
    <s v="Maxwell Schwartz"/>
    <x v="0"/>
    <x v="0"/>
    <x v="30"/>
    <x v="15"/>
    <x v="144"/>
    <x v="3"/>
    <s v="OFF-BI-10000605"/>
    <x v="1"/>
    <x v="8"/>
    <s v="Acco Pressboard Covers with Storage Hooks, 9 1/2&quot; x 11&quot;, Executive Red"/>
    <n v="6.0960000000000001"/>
    <n v="2"/>
    <n v="0.2"/>
    <n v="2.0573999999999995"/>
  </r>
  <r>
    <n v="4610"/>
    <s v="CA-2012-135020"/>
    <x v="1"/>
    <x v="71"/>
    <d v="2012-06-02T00:00:00"/>
    <s v="Standard Class"/>
    <s v="MS-17770"/>
    <s v="Maxwell Schwartz"/>
    <x v="0"/>
    <x v="0"/>
    <x v="30"/>
    <x v="15"/>
    <x v="144"/>
    <x v="3"/>
    <s v="OFF-PA-10004255"/>
    <x v="1"/>
    <x v="10"/>
    <s v="Xerox 219"/>
    <n v="45.36"/>
    <n v="7"/>
    <n v="0"/>
    <n v="21.772800000000004"/>
  </r>
  <r>
    <n v="4611"/>
    <s v="US-2014-141852"/>
    <x v="3"/>
    <x v="45"/>
    <d v="2014-11-15T00:00:00"/>
    <s v="Standard Class"/>
    <s v="JE-15745"/>
    <s v="Joel Eaton"/>
    <x v="0"/>
    <x v="0"/>
    <x v="147"/>
    <x v="1"/>
    <x v="218"/>
    <x v="1"/>
    <s v="FUR-FU-10000023"/>
    <x v="0"/>
    <x v="5"/>
    <s v="Eldon Wave Desk Accessories"/>
    <n v="47.12"/>
    <n v="8"/>
    <n v="0"/>
    <n v="20.732800000000001"/>
  </r>
  <r>
    <n v="4612"/>
    <s v="CA-2013-109407"/>
    <x v="0"/>
    <x v="990"/>
    <d v="2013-01-26T00:00:00"/>
    <s v="Second Class"/>
    <s v="HG-14965"/>
    <s v="Henry Goldwyn"/>
    <x v="1"/>
    <x v="0"/>
    <x v="200"/>
    <x v="35"/>
    <x v="251"/>
    <x v="0"/>
    <s v="OFF-BI-10000285"/>
    <x v="1"/>
    <x v="8"/>
    <s v="XtraLife ClearVue Slant-D Ring Binders by Cardinal"/>
    <n v="31.36"/>
    <n v="4"/>
    <n v="0"/>
    <n v="15.68"/>
  </r>
  <r>
    <n v="4613"/>
    <s v="US-2014-165953"/>
    <x v="3"/>
    <x v="413"/>
    <d v="2014-01-07T00:00:00"/>
    <s v="Standard Class"/>
    <s v="EP-13915"/>
    <s v="Emily Phan"/>
    <x v="0"/>
    <x v="0"/>
    <x v="108"/>
    <x v="2"/>
    <x v="133"/>
    <x v="0"/>
    <s v="OFF-AR-10000588"/>
    <x v="1"/>
    <x v="6"/>
    <s v="Newell 345"/>
    <n v="47.616"/>
    <n v="3"/>
    <n v="0.2"/>
    <n v="3.571200000000001"/>
  </r>
  <r>
    <n v="4614"/>
    <s v="US-2014-165953"/>
    <x v="3"/>
    <x v="413"/>
    <d v="2014-01-07T00:00:00"/>
    <s v="Standard Class"/>
    <s v="EP-13915"/>
    <s v="Emily Phan"/>
    <x v="0"/>
    <x v="0"/>
    <x v="108"/>
    <x v="2"/>
    <x v="133"/>
    <x v="0"/>
    <s v="OFF-PA-10002250"/>
    <x v="1"/>
    <x v="10"/>
    <s v="Things To Do Today Pad"/>
    <n v="23.480000000000004"/>
    <n v="5"/>
    <n v="0.2"/>
    <n v="8.218"/>
  </r>
  <r>
    <n v="4615"/>
    <s v="CA-2013-144540"/>
    <x v="0"/>
    <x v="64"/>
    <d v="2013-09-11T00:00:00"/>
    <s v="Standard Class"/>
    <s v="GH-14410"/>
    <s v="Gary Hansen"/>
    <x v="2"/>
    <x v="0"/>
    <x v="12"/>
    <x v="5"/>
    <x v="32"/>
    <x v="2"/>
    <s v="OFF-AP-10002457"/>
    <x v="1"/>
    <x v="9"/>
    <s v="Eureka The Boss Plus 12-Amp Hard Box Upright Vacuum, Red"/>
    <n v="62.789999999999992"/>
    <n v="3"/>
    <n v="0.8"/>
    <n v="-166.39350000000002"/>
  </r>
  <r>
    <n v="4616"/>
    <s v="CA-2013-144540"/>
    <x v="0"/>
    <x v="64"/>
    <d v="2013-09-11T00:00:00"/>
    <s v="Standard Class"/>
    <s v="GH-14410"/>
    <s v="Gary Hansen"/>
    <x v="2"/>
    <x v="0"/>
    <x v="12"/>
    <x v="5"/>
    <x v="32"/>
    <x v="2"/>
    <s v="OFF-FA-10002763"/>
    <x v="1"/>
    <x v="13"/>
    <s v="Advantus Map Pennant Flags and Round Head Tacks"/>
    <n v="28.44"/>
    <n v="9"/>
    <n v="0.2"/>
    <n v="4.2659999999999973"/>
  </r>
  <r>
    <n v="4617"/>
    <s v="CA-2012-159863"/>
    <x v="1"/>
    <x v="406"/>
    <d v="2012-09-07T00:00:00"/>
    <s v="Second Class"/>
    <s v="DS-13180"/>
    <s v="David Smith"/>
    <x v="1"/>
    <x v="0"/>
    <x v="12"/>
    <x v="5"/>
    <x v="14"/>
    <x v="2"/>
    <s v="TEC-AC-10000109"/>
    <x v="2"/>
    <x v="11"/>
    <s v="Sony Micro Vault Click 16 GB USB 2.0 Flash Drive"/>
    <n v="134.376"/>
    <n v="3"/>
    <n v="0.2"/>
    <n v="6.7188000000000088"/>
  </r>
  <r>
    <n v="4618"/>
    <s v="CA-2012-117800"/>
    <x v="1"/>
    <x v="481"/>
    <d v="2012-09-26T00:00:00"/>
    <s v="Standard Class"/>
    <s v="TH-21550"/>
    <s v="Tracy Hopkins"/>
    <x v="2"/>
    <x v="0"/>
    <x v="231"/>
    <x v="31"/>
    <x v="288"/>
    <x v="3"/>
    <s v="TEC-PH-10002415"/>
    <x v="2"/>
    <x v="7"/>
    <s v="Polycom VoiceStation 500 Conference phone"/>
    <n v="589.9"/>
    <n v="2"/>
    <n v="0"/>
    <n v="147.47500000000002"/>
  </r>
  <r>
    <n v="4619"/>
    <s v="CA-2012-117800"/>
    <x v="1"/>
    <x v="481"/>
    <d v="2012-09-26T00:00:00"/>
    <s v="Standard Class"/>
    <s v="TH-21550"/>
    <s v="Tracy Hopkins"/>
    <x v="2"/>
    <x v="0"/>
    <x v="231"/>
    <x v="31"/>
    <x v="288"/>
    <x v="3"/>
    <s v="FUR-CH-10000785"/>
    <x v="0"/>
    <x v="1"/>
    <s v="Global Ergonomic Managers Chair"/>
    <n v="542.93999999999994"/>
    <n v="3"/>
    <n v="0"/>
    <n v="141.1644"/>
  </r>
  <r>
    <n v="4620"/>
    <s v="CA-2014-145219"/>
    <x v="3"/>
    <x v="165"/>
    <d v="2014-12-26T00:00:00"/>
    <s v="First Class"/>
    <s v="RM-19675"/>
    <s v="Robert Marley"/>
    <x v="2"/>
    <x v="0"/>
    <x v="1"/>
    <x v="1"/>
    <x v="13"/>
    <x v="1"/>
    <s v="TEC-CO-10001449"/>
    <x v="2"/>
    <x v="16"/>
    <s v="Hewlett Packard LaserJet 3310 Copier"/>
    <n v="2879.9520000000002"/>
    <n v="6"/>
    <n v="0.2"/>
    <n v="1007.9831999999999"/>
  </r>
  <r>
    <n v="4621"/>
    <s v="CA-2014-145219"/>
    <x v="3"/>
    <x v="165"/>
    <d v="2014-12-26T00:00:00"/>
    <s v="First Class"/>
    <s v="RM-19675"/>
    <s v="Robert Marley"/>
    <x v="2"/>
    <x v="0"/>
    <x v="1"/>
    <x v="1"/>
    <x v="13"/>
    <x v="1"/>
    <s v="OFF-BI-10001670"/>
    <x v="1"/>
    <x v="8"/>
    <s v="Vinyl Sectional Post Binders"/>
    <n v="90.480000000000018"/>
    <n v="3"/>
    <n v="0.2"/>
    <n v="33.93"/>
  </r>
  <r>
    <n v="4622"/>
    <s v="CA-2012-161214"/>
    <x v="1"/>
    <x v="348"/>
    <d v="2012-10-08T00:00:00"/>
    <s v="Second Class"/>
    <s v="SF-20965"/>
    <s v="Sylvia Foulston"/>
    <x v="1"/>
    <x v="0"/>
    <x v="40"/>
    <x v="13"/>
    <x v="49"/>
    <x v="3"/>
    <s v="OFF-ST-10001328"/>
    <x v="1"/>
    <x v="4"/>
    <s v="Personal Filing Tote with Lid, Black/Gray"/>
    <n v="77.55"/>
    <n v="5"/>
    <n v="0"/>
    <n v="21.714000000000002"/>
  </r>
  <r>
    <n v="4623"/>
    <s v="CA-2014-147228"/>
    <x v="3"/>
    <x v="428"/>
    <d v="2014-09-15T00:00:00"/>
    <s v="Standard Class"/>
    <s v="SO-20335"/>
    <s v="Sean O'Donnell"/>
    <x v="0"/>
    <x v="0"/>
    <x v="29"/>
    <x v="18"/>
    <x v="84"/>
    <x v="0"/>
    <s v="OFF-SU-10001225"/>
    <x v="1"/>
    <x v="14"/>
    <s v="Staples"/>
    <n v="8.8320000000000007"/>
    <n v="3"/>
    <n v="0.2"/>
    <n v="-1.9872000000000005"/>
  </r>
  <r>
    <n v="4624"/>
    <s v="CA-2014-147228"/>
    <x v="3"/>
    <x v="428"/>
    <d v="2014-09-15T00:00:00"/>
    <s v="Standard Class"/>
    <s v="SO-20335"/>
    <s v="Sean O'Donnell"/>
    <x v="0"/>
    <x v="0"/>
    <x v="29"/>
    <x v="18"/>
    <x v="84"/>
    <x v="0"/>
    <s v="OFF-PA-10000357"/>
    <x v="1"/>
    <x v="10"/>
    <s v="Xerox 1888"/>
    <n v="177.536"/>
    <n v="4"/>
    <n v="0.2"/>
    <n v="62.137599999999992"/>
  </r>
  <r>
    <n v="4625"/>
    <s v="CA-2014-147228"/>
    <x v="3"/>
    <x v="428"/>
    <d v="2014-09-15T00:00:00"/>
    <s v="Standard Class"/>
    <s v="SO-20335"/>
    <s v="Sean O'Donnell"/>
    <x v="0"/>
    <x v="0"/>
    <x v="29"/>
    <x v="18"/>
    <x v="84"/>
    <x v="0"/>
    <s v="OFF-ST-10000046"/>
    <x v="1"/>
    <x v="4"/>
    <s v="Fellowes Super Stor/Drawer Files"/>
    <n v="258.48"/>
    <n v="2"/>
    <n v="0.2"/>
    <n v="-3.2309999999999945"/>
  </r>
  <r>
    <n v="4626"/>
    <s v="CA-2014-147228"/>
    <x v="3"/>
    <x v="428"/>
    <d v="2014-09-15T00:00:00"/>
    <s v="Standard Class"/>
    <s v="SO-20335"/>
    <s v="Sean O'Donnell"/>
    <x v="0"/>
    <x v="0"/>
    <x v="29"/>
    <x v="18"/>
    <x v="84"/>
    <x v="0"/>
    <s v="FUR-FU-10000023"/>
    <x v="0"/>
    <x v="5"/>
    <s v="Eldon Wave Desk Accessories"/>
    <n v="14.135999999999999"/>
    <n v="3"/>
    <n v="0.2"/>
    <n v="4.240800000000001"/>
  </r>
  <r>
    <n v="4627"/>
    <s v="CA-2013-101336"/>
    <x v="0"/>
    <x v="373"/>
    <d v="2013-11-19T00:00:00"/>
    <s v="Standard Class"/>
    <s v="CK-12760"/>
    <s v="Cyma Kinney"/>
    <x v="1"/>
    <x v="0"/>
    <x v="20"/>
    <x v="15"/>
    <x v="164"/>
    <x v="3"/>
    <s v="OFF-ST-10003455"/>
    <x v="1"/>
    <x v="4"/>
    <s v="Tenex File Box, Personal Filing Tote with Lid, Black"/>
    <n v="77.55"/>
    <n v="5"/>
    <n v="0"/>
    <n v="20.163000000000004"/>
  </r>
  <r>
    <n v="4628"/>
    <s v="CA-2013-101336"/>
    <x v="0"/>
    <x v="373"/>
    <d v="2013-11-19T00:00:00"/>
    <s v="Standard Class"/>
    <s v="CK-12760"/>
    <s v="Cyma Kinney"/>
    <x v="1"/>
    <x v="0"/>
    <x v="20"/>
    <x v="15"/>
    <x v="164"/>
    <x v="3"/>
    <s v="OFF-ST-10000876"/>
    <x v="1"/>
    <x v="4"/>
    <s v="Eldon Simplefile Box Office"/>
    <n v="24.88"/>
    <n v="2"/>
    <n v="0"/>
    <n v="6.9664000000000001"/>
  </r>
  <r>
    <n v="4629"/>
    <s v="CA-2013-101336"/>
    <x v="0"/>
    <x v="373"/>
    <d v="2013-11-19T00:00:00"/>
    <s v="Standard Class"/>
    <s v="CK-12760"/>
    <s v="Cyma Kinney"/>
    <x v="1"/>
    <x v="0"/>
    <x v="20"/>
    <x v="15"/>
    <x v="164"/>
    <x v="3"/>
    <s v="OFF-AR-10003582"/>
    <x v="1"/>
    <x v="6"/>
    <s v="Boston Electric Pencil Sharpener, Model 1818, Charcoal Black"/>
    <n v="140.75"/>
    <n v="5"/>
    <n v="0"/>
    <n v="39.410000000000011"/>
  </r>
  <r>
    <n v="4630"/>
    <s v="CA-2013-101336"/>
    <x v="0"/>
    <x v="373"/>
    <d v="2013-11-19T00:00:00"/>
    <s v="Standard Class"/>
    <s v="CK-12760"/>
    <s v="Cyma Kinney"/>
    <x v="1"/>
    <x v="0"/>
    <x v="20"/>
    <x v="15"/>
    <x v="164"/>
    <x v="3"/>
    <s v="OFF-ST-10004258"/>
    <x v="1"/>
    <x v="4"/>
    <s v="Portable Personal File Box"/>
    <n v="36.630000000000003"/>
    <n v="3"/>
    <n v="0"/>
    <n v="9.8901000000000039"/>
  </r>
  <r>
    <n v="4631"/>
    <s v="US-2012-126235"/>
    <x v="1"/>
    <x v="52"/>
    <d v="2012-10-15T00:00:00"/>
    <s v="Same Day"/>
    <s v="GA-14725"/>
    <s v="Guy Armstrong"/>
    <x v="0"/>
    <x v="0"/>
    <x v="340"/>
    <x v="12"/>
    <x v="502"/>
    <x v="2"/>
    <s v="FUR-FU-10000719"/>
    <x v="0"/>
    <x v="5"/>
    <s v="DAX Cubicle Frames, 8-1/2 x 11"/>
    <n v="17.14"/>
    <n v="2"/>
    <n v="0"/>
    <n v="6.1704000000000008"/>
  </r>
  <r>
    <n v="4632"/>
    <s v="CA-2014-168396"/>
    <x v="3"/>
    <x v="646"/>
    <d v="2014-08-09T00:00:00"/>
    <s v="Second Class"/>
    <s v="BD-11725"/>
    <s v="Bruce Degenhardt"/>
    <x v="0"/>
    <x v="0"/>
    <x v="8"/>
    <x v="1"/>
    <x v="34"/>
    <x v="1"/>
    <s v="OFF-LA-10001297"/>
    <x v="1"/>
    <x v="2"/>
    <s v="Avery 473"/>
    <n v="51.75"/>
    <n v="5"/>
    <n v="0"/>
    <n v="24.84"/>
  </r>
  <r>
    <n v="4633"/>
    <s v="CA-2014-168396"/>
    <x v="3"/>
    <x v="646"/>
    <d v="2014-08-09T00:00:00"/>
    <s v="Second Class"/>
    <s v="BD-11725"/>
    <s v="Bruce Degenhardt"/>
    <x v="0"/>
    <x v="0"/>
    <x v="8"/>
    <x v="1"/>
    <x v="34"/>
    <x v="1"/>
    <s v="FUR-FU-10000723"/>
    <x v="0"/>
    <x v="5"/>
    <s v="Deflect-o EconoMat Studded, No Bevel Mat for Low Pile Carpeting"/>
    <n v="123.96000000000001"/>
    <n v="3"/>
    <n v="0"/>
    <n v="11.156400000000005"/>
  </r>
  <r>
    <n v="4634"/>
    <s v="CA-2012-130456"/>
    <x v="1"/>
    <x v="291"/>
    <d v="2012-08-26T00:00:00"/>
    <s v="Standard Class"/>
    <s v="DS-13180"/>
    <s v="David Smith"/>
    <x v="1"/>
    <x v="0"/>
    <x v="8"/>
    <x v="1"/>
    <x v="34"/>
    <x v="1"/>
    <s v="FUR-BO-10003893"/>
    <x v="0"/>
    <x v="0"/>
    <s v="Sauder Camden County Collection Library"/>
    <n v="586.39800000000002"/>
    <n v="6"/>
    <n v="0.15"/>
    <n v="34.493999999999971"/>
  </r>
  <r>
    <n v="4635"/>
    <s v="CA-2012-130456"/>
    <x v="1"/>
    <x v="291"/>
    <d v="2012-08-26T00:00:00"/>
    <s v="Standard Class"/>
    <s v="DS-13180"/>
    <s v="David Smith"/>
    <x v="1"/>
    <x v="0"/>
    <x v="8"/>
    <x v="1"/>
    <x v="34"/>
    <x v="1"/>
    <s v="OFF-ST-10000736"/>
    <x v="1"/>
    <x v="4"/>
    <s v="Carina Double Wide Media Storage Towers in Natural &amp; Black"/>
    <n v="80.98"/>
    <n v="1"/>
    <n v="0"/>
    <n v="3.2391999999999967"/>
  </r>
  <r>
    <n v="4636"/>
    <s v="CA-2014-116288"/>
    <x v="3"/>
    <x v="846"/>
    <d v="2014-03-18T00:00:00"/>
    <s v="Standard Class"/>
    <s v="BS-11380"/>
    <s v="Bill Stewart"/>
    <x v="1"/>
    <x v="0"/>
    <x v="8"/>
    <x v="1"/>
    <x v="34"/>
    <x v="1"/>
    <s v="OFF-ST-10000736"/>
    <x v="1"/>
    <x v="4"/>
    <s v="Carina Double Wide Media Storage Towers in Natural &amp; Black"/>
    <n v="242.94"/>
    <n v="3"/>
    <n v="0"/>
    <n v="9.7175999999999902"/>
  </r>
  <r>
    <n v="4637"/>
    <s v="CA-2014-168228"/>
    <x v="3"/>
    <x v="842"/>
    <d v="2014-04-30T00:00:00"/>
    <s v="First Class"/>
    <s v="AP-10915"/>
    <s v="Arthur Prichep"/>
    <x v="0"/>
    <x v="0"/>
    <x v="1"/>
    <x v="1"/>
    <x v="62"/>
    <x v="1"/>
    <s v="OFF-AR-10003373"/>
    <x v="1"/>
    <x v="6"/>
    <s v="Boston School Pro Electric Pencil Sharpener, 1670"/>
    <n v="123.92"/>
    <n v="4"/>
    <n v="0"/>
    <n v="33.458399999999997"/>
  </r>
  <r>
    <n v="4638"/>
    <s v="CA-2014-168228"/>
    <x v="3"/>
    <x v="842"/>
    <d v="2014-04-30T00:00:00"/>
    <s v="First Class"/>
    <s v="AP-10915"/>
    <s v="Arthur Prichep"/>
    <x v="0"/>
    <x v="0"/>
    <x v="1"/>
    <x v="1"/>
    <x v="62"/>
    <x v="1"/>
    <s v="OFF-AR-10000390"/>
    <x v="1"/>
    <x v="6"/>
    <s v="Newell Chalk Holder"/>
    <n v="12.39"/>
    <n v="3"/>
    <n v="0"/>
    <n v="5.6993999999999998"/>
  </r>
  <r>
    <n v="4639"/>
    <s v="CA-2014-168228"/>
    <x v="3"/>
    <x v="842"/>
    <d v="2014-04-30T00:00:00"/>
    <s v="First Class"/>
    <s v="AP-10915"/>
    <s v="Arthur Prichep"/>
    <x v="0"/>
    <x v="0"/>
    <x v="1"/>
    <x v="1"/>
    <x v="62"/>
    <x v="1"/>
    <s v="OFF-AR-10001725"/>
    <x v="1"/>
    <x v="6"/>
    <s v="Boston Home &amp; Office Model 2000 Electric Pencil Sharpeners"/>
    <n v="47.3"/>
    <n v="2"/>
    <n v="0"/>
    <n v="12.298000000000002"/>
  </r>
  <r>
    <n v="4640"/>
    <s v="CA-2013-102162"/>
    <x v="0"/>
    <x v="108"/>
    <d v="2013-09-17T00:00:00"/>
    <s v="Standard Class"/>
    <s v="JF-15565"/>
    <s v="Jill Fjeld"/>
    <x v="0"/>
    <x v="0"/>
    <x v="311"/>
    <x v="17"/>
    <x v="388"/>
    <x v="0"/>
    <s v="TEC-CO-10001943"/>
    <x v="2"/>
    <x v="16"/>
    <s v="Canon PC-428 Personal Copier"/>
    <n v="1599.92"/>
    <n v="8"/>
    <n v="0"/>
    <n v="751.9624"/>
  </r>
  <r>
    <n v="4641"/>
    <s v="CA-2013-102162"/>
    <x v="0"/>
    <x v="108"/>
    <d v="2013-09-17T00:00:00"/>
    <s v="Standard Class"/>
    <s v="JF-15565"/>
    <s v="Jill Fjeld"/>
    <x v="0"/>
    <x v="0"/>
    <x v="311"/>
    <x v="17"/>
    <x v="388"/>
    <x v="0"/>
    <s v="OFF-EN-10002312"/>
    <x v="1"/>
    <x v="12"/>
    <s v="#10 Self-Seal White Envelopes"/>
    <n v="11.09"/>
    <n v="1"/>
    <n v="0"/>
    <n v="5.4340999999999999"/>
  </r>
  <r>
    <n v="4642"/>
    <s v="CA-2014-130141"/>
    <x v="3"/>
    <x v="760"/>
    <d v="2014-10-25T00:00:00"/>
    <s v="Second Class"/>
    <s v="HA-14905"/>
    <s v="Helen Abelman"/>
    <x v="0"/>
    <x v="0"/>
    <x v="299"/>
    <x v="22"/>
    <x v="375"/>
    <x v="1"/>
    <s v="OFF-BI-10000831"/>
    <x v="1"/>
    <x v="8"/>
    <s v="Storex Flexible Poly Binders with Double Pockets"/>
    <n v="3.1680000000000006"/>
    <n v="4"/>
    <n v="0.7"/>
    <n v="-2.5343999999999998"/>
  </r>
  <r>
    <n v="4643"/>
    <s v="CA-2014-130141"/>
    <x v="3"/>
    <x v="760"/>
    <d v="2014-10-25T00:00:00"/>
    <s v="Second Class"/>
    <s v="HA-14905"/>
    <s v="Helen Abelman"/>
    <x v="0"/>
    <x v="0"/>
    <x v="299"/>
    <x v="22"/>
    <x v="375"/>
    <x v="1"/>
    <s v="FUR-CH-10000749"/>
    <x v="0"/>
    <x v="1"/>
    <s v="Office Star - Ergonomic Mid Back Chair with 2-Way Adjustable Arms"/>
    <n v="579.13599999999997"/>
    <n v="4"/>
    <n v="0.2"/>
    <n v="-28.95679999999993"/>
  </r>
  <r>
    <n v="4644"/>
    <s v="CA-2012-147501"/>
    <x v="1"/>
    <x v="991"/>
    <d v="2012-08-06T00:00:00"/>
    <s v="Standard Class"/>
    <s v="Co-12640"/>
    <s v="Corey-Lock"/>
    <x v="0"/>
    <x v="0"/>
    <x v="4"/>
    <x v="4"/>
    <x v="59"/>
    <x v="1"/>
    <s v="OFF-BI-10002003"/>
    <x v="1"/>
    <x v="8"/>
    <s v="Ibico Presentation Index for Binding Systems"/>
    <n v="6.3680000000000003"/>
    <n v="2"/>
    <n v="0.2"/>
    <n v="2.1492"/>
  </r>
  <r>
    <n v="4645"/>
    <s v="CA-2012-147501"/>
    <x v="1"/>
    <x v="991"/>
    <d v="2012-08-06T00:00:00"/>
    <s v="Standard Class"/>
    <s v="Co-12640"/>
    <s v="Corey-Lock"/>
    <x v="0"/>
    <x v="0"/>
    <x v="4"/>
    <x v="4"/>
    <x v="59"/>
    <x v="1"/>
    <s v="TEC-MA-10001972"/>
    <x v="2"/>
    <x v="15"/>
    <s v="Okidata C331dn Printer"/>
    <n v="558.4"/>
    <n v="2"/>
    <n v="0.2"/>
    <n v="41.880000000000024"/>
  </r>
  <r>
    <n v="4646"/>
    <s v="CA-2013-143910"/>
    <x v="0"/>
    <x v="399"/>
    <d v="2013-08-17T00:00:00"/>
    <s v="Standard Class"/>
    <s v="BC-11125"/>
    <s v="Becky Castell"/>
    <x v="2"/>
    <x v="0"/>
    <x v="20"/>
    <x v="15"/>
    <x v="164"/>
    <x v="3"/>
    <s v="FUR-CH-10000225"/>
    <x v="0"/>
    <x v="1"/>
    <s v="Global Geo Office Task Chair, Gray"/>
    <n v="145.76400000000001"/>
    <n v="2"/>
    <n v="0.1"/>
    <n v="-8.0980000000000167"/>
  </r>
  <r>
    <n v="4647"/>
    <s v="CA-2011-146885"/>
    <x v="2"/>
    <x v="992"/>
    <d v="2011-06-05T00:00:00"/>
    <s v="Standard Class"/>
    <s v="EB-13840"/>
    <s v="Ellis Ballard"/>
    <x v="1"/>
    <x v="0"/>
    <x v="102"/>
    <x v="17"/>
    <x v="195"/>
    <x v="0"/>
    <s v="OFF-PA-10001622"/>
    <x v="1"/>
    <x v="10"/>
    <s v="Ampad Poly Cover Wirebound Steno Book, 6&quot; x 9&quot; Assorted Colors, Gregg Ruled"/>
    <n v="13.620000000000001"/>
    <n v="3"/>
    <n v="0"/>
    <n v="6.1289999999999996"/>
  </r>
  <r>
    <n v="4648"/>
    <s v="CA-2013-139556"/>
    <x v="0"/>
    <x v="993"/>
    <d v="2013-05-02T00:00:00"/>
    <s v="Standard Class"/>
    <s v="DB-13360"/>
    <s v="Dennis Bolton"/>
    <x v="2"/>
    <x v="0"/>
    <x v="20"/>
    <x v="15"/>
    <x v="2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x v="0"/>
    <x v="4"/>
    <x v="4"/>
    <x v="5"/>
    <x v="1"/>
    <s v="OFF-PA-10003228"/>
    <x v="1"/>
    <x v="10"/>
    <s v="Xerox 1917"/>
    <n v="440.18999999999994"/>
    <n v="9"/>
    <n v="0"/>
    <n v="206.88929999999996"/>
  </r>
  <r>
    <n v="4650"/>
    <s v="CA-2014-129357"/>
    <x v="3"/>
    <x v="304"/>
    <d v="2014-05-20T00:00:00"/>
    <s v="Standard Class"/>
    <s v="KB-16585"/>
    <s v="Ken Black"/>
    <x v="1"/>
    <x v="0"/>
    <x v="4"/>
    <x v="4"/>
    <x v="5"/>
    <x v="1"/>
    <s v="OFF-SU-10004498"/>
    <x v="1"/>
    <x v="14"/>
    <s v="Martin-Yale Premier Letter Opener"/>
    <n v="64.400000000000006"/>
    <n v="5"/>
    <n v="0"/>
    <n v="1.9320000000000004"/>
  </r>
  <r>
    <n v="4651"/>
    <s v="CA-2014-150987"/>
    <x v="3"/>
    <x v="798"/>
    <d v="2014-04-13T00:00:00"/>
    <s v="Standard Class"/>
    <s v="AH-10120"/>
    <s v="Adrian Hane"/>
    <x v="2"/>
    <x v="0"/>
    <x v="8"/>
    <x v="1"/>
    <x v="94"/>
    <x v="1"/>
    <s v="OFF-PA-10001878"/>
    <x v="1"/>
    <x v="10"/>
    <s v="Xerox 1891"/>
    <n v="244.54999999999998"/>
    <n v="5"/>
    <n v="0"/>
    <n v="114.93849999999998"/>
  </r>
  <r>
    <n v="4652"/>
    <s v="CA-2014-150987"/>
    <x v="3"/>
    <x v="798"/>
    <d v="2014-04-13T00:00:00"/>
    <s v="Standard Class"/>
    <s v="AH-10120"/>
    <s v="Adrian Hane"/>
    <x v="2"/>
    <x v="0"/>
    <x v="8"/>
    <x v="1"/>
    <x v="94"/>
    <x v="1"/>
    <s v="OFF-PA-10002923"/>
    <x v="1"/>
    <x v="10"/>
    <s v="Xerox 1942"/>
    <n v="195.76"/>
    <n v="4"/>
    <n v="0"/>
    <n v="97.88"/>
  </r>
  <r>
    <n v="4653"/>
    <s v="CA-2014-132647"/>
    <x v="3"/>
    <x v="922"/>
    <d v="2014-02-24T00:00:00"/>
    <s v="Standard Class"/>
    <s v="GH-14410"/>
    <s v="Gary Hansen"/>
    <x v="2"/>
    <x v="0"/>
    <x v="275"/>
    <x v="30"/>
    <x v="346"/>
    <x v="3"/>
    <s v="OFF-PA-10001838"/>
    <x v="1"/>
    <x v="10"/>
    <s v="Adams Telephone Message Book W/Dividers/Space For Phone Numbers, 5 1/4&quot;X8 1/2&quot;, 300/Messages"/>
    <n v="11.76"/>
    <n v="2"/>
    <n v="0"/>
    <n v="5.7623999999999995"/>
  </r>
  <r>
    <n v="4654"/>
    <s v="CA-2014-132647"/>
    <x v="3"/>
    <x v="922"/>
    <d v="2014-02-24T00:00:00"/>
    <s v="Standard Class"/>
    <s v="GH-14410"/>
    <s v="Gary Hansen"/>
    <x v="2"/>
    <x v="0"/>
    <x v="275"/>
    <x v="30"/>
    <x v="346"/>
    <x v="3"/>
    <s v="OFF-ST-10003123"/>
    <x v="1"/>
    <x v="4"/>
    <s v="Fellowes Bases and Tops For Staxonsteel/High-Stak Systems"/>
    <n v="166.45"/>
    <n v="5"/>
    <n v="0"/>
    <n v="39.947999999999993"/>
  </r>
  <r>
    <n v="4655"/>
    <s v="CA-2014-159107"/>
    <x v="3"/>
    <x v="92"/>
    <d v="2014-06-27T00:00:00"/>
    <s v="Second Class"/>
    <s v="KT-16480"/>
    <s v="Kean Thornton"/>
    <x v="0"/>
    <x v="0"/>
    <x v="8"/>
    <x v="1"/>
    <x v="94"/>
    <x v="1"/>
    <s v="OFF-FA-10001332"/>
    <x v="1"/>
    <x v="13"/>
    <s v="Acco Banker's Clasps, 5 3/4&quot;-Long"/>
    <n v="2.88"/>
    <n v="1"/>
    <n v="0"/>
    <n v="1.3535999999999999"/>
  </r>
  <r>
    <n v="4656"/>
    <s v="CA-2011-160738"/>
    <x v="2"/>
    <x v="952"/>
    <d v="2011-05-10T00:00:00"/>
    <s v="Standard Class"/>
    <s v="KH-16330"/>
    <s v="Katharine Harms"/>
    <x v="1"/>
    <x v="0"/>
    <x v="210"/>
    <x v="10"/>
    <x v="481"/>
    <x v="2"/>
    <s v="OFF-ST-10003442"/>
    <x v="1"/>
    <x v="4"/>
    <s v="Eldon Portable Mobile Manager"/>
    <n v="45.248000000000005"/>
    <n v="2"/>
    <n v="0.2"/>
    <n v="3.9591999999999992"/>
  </r>
  <r>
    <n v="4657"/>
    <s v="CA-2012-112130"/>
    <x v="1"/>
    <x v="910"/>
    <d v="2012-05-07T00:00:00"/>
    <s v="Standard Class"/>
    <s v="SV-20785"/>
    <s v="Stewart Visinsky"/>
    <x v="0"/>
    <x v="0"/>
    <x v="10"/>
    <x v="9"/>
    <x v="11"/>
    <x v="3"/>
    <s v="OFF-AR-10001468"/>
    <x v="1"/>
    <x v="6"/>
    <s v="Sanford Prismacolor Professional Thick Lead Art Pencils, 36-Color Set"/>
    <n v="59.903999999999996"/>
    <n v="2"/>
    <n v="0.2"/>
    <n v="14.227200000000003"/>
  </r>
  <r>
    <n v="4658"/>
    <s v="CA-2012-112130"/>
    <x v="1"/>
    <x v="910"/>
    <d v="2012-05-07T00:00:00"/>
    <s v="Standard Class"/>
    <s v="SV-20785"/>
    <s v="Stewart Visinsky"/>
    <x v="0"/>
    <x v="0"/>
    <x v="10"/>
    <x v="9"/>
    <x v="11"/>
    <x v="3"/>
    <s v="OFF-AP-10003266"/>
    <x v="1"/>
    <x v="9"/>
    <s v="Holmes Replacement Filter for HEPA Air Cleaner, Large Room"/>
    <n v="23.696000000000002"/>
    <n v="2"/>
    <n v="0.2"/>
    <n v="6.5164"/>
  </r>
  <r>
    <n v="4659"/>
    <s v="CA-2012-112130"/>
    <x v="1"/>
    <x v="910"/>
    <d v="2012-05-07T00:00:00"/>
    <s v="Standard Class"/>
    <s v="SV-20785"/>
    <s v="Stewart Visinsky"/>
    <x v="0"/>
    <x v="0"/>
    <x v="10"/>
    <x v="9"/>
    <x v="11"/>
    <x v="3"/>
    <s v="OFF-PA-10002230"/>
    <x v="1"/>
    <x v="10"/>
    <s v="Xerox 1897"/>
    <n v="7.9680000000000009"/>
    <n v="2"/>
    <n v="0.2"/>
    <n v="2.8884000000000007"/>
  </r>
  <r>
    <n v="4660"/>
    <s v="CA-2012-112130"/>
    <x v="1"/>
    <x v="910"/>
    <d v="2012-05-07T00:00:00"/>
    <s v="Standard Class"/>
    <s v="SV-20785"/>
    <s v="Stewart Visinsky"/>
    <x v="0"/>
    <x v="0"/>
    <x v="10"/>
    <x v="9"/>
    <x v="11"/>
    <x v="3"/>
    <s v="OFF-AP-10003622"/>
    <x v="1"/>
    <x v="9"/>
    <s v="Bravo II Megaboss 12-Amp Hard Body Upright, Replacement Belts, 2 Belts per Pack"/>
    <n v="18.2"/>
    <n v="7"/>
    <n v="0.2"/>
    <n v="2.0474999999999994"/>
  </r>
  <r>
    <n v="4661"/>
    <s v="CA-2012-112130"/>
    <x v="1"/>
    <x v="910"/>
    <d v="2012-05-07T00:00:00"/>
    <s v="Standard Class"/>
    <s v="SV-20785"/>
    <s v="Stewart Visinsky"/>
    <x v="0"/>
    <x v="0"/>
    <x v="10"/>
    <x v="9"/>
    <x v="11"/>
    <x v="3"/>
    <s v="TEC-AC-10001542"/>
    <x v="2"/>
    <x v="11"/>
    <s v="SanDisk Cruzer 16 GB USB Flash Drive"/>
    <n v="27.552000000000003"/>
    <n v="3"/>
    <n v="0.2"/>
    <n v="-0.3444000000000047"/>
  </r>
  <r>
    <n v="4662"/>
    <s v="CA-2012-112130"/>
    <x v="1"/>
    <x v="910"/>
    <d v="2012-05-07T00:00:00"/>
    <s v="Standard Class"/>
    <s v="SV-20785"/>
    <s v="Stewart Visinsky"/>
    <x v="0"/>
    <x v="0"/>
    <x v="10"/>
    <x v="9"/>
    <x v="11"/>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x v="0"/>
    <x v="10"/>
    <x v="9"/>
    <x v="11"/>
    <x v="3"/>
    <s v="OFF-ST-10000563"/>
    <x v="1"/>
    <x v="4"/>
    <s v="Fellowes Bankers Box Stor/Drawer Steel Plus"/>
    <n v="76.75200000000001"/>
    <n v="3"/>
    <n v="0.2"/>
    <n v="-9.5940000000000012"/>
  </r>
  <r>
    <n v="4664"/>
    <s v="CA-2013-111409"/>
    <x v="0"/>
    <x v="31"/>
    <d v="2013-09-23T00:00:00"/>
    <s v="Standard Class"/>
    <s v="PO-18850"/>
    <s v="Patrick O'Brill"/>
    <x v="0"/>
    <x v="0"/>
    <x v="108"/>
    <x v="2"/>
    <x v="133"/>
    <x v="0"/>
    <s v="OFF-LA-10002787"/>
    <x v="1"/>
    <x v="2"/>
    <s v="Avery 480"/>
    <n v="3"/>
    <n v="1"/>
    <n v="0.2"/>
    <n v="1.0499999999999998"/>
  </r>
  <r>
    <n v="4665"/>
    <s v="CA-2013-116232"/>
    <x v="0"/>
    <x v="897"/>
    <d v="2013-09-27T00:00:00"/>
    <s v="Standard Class"/>
    <s v="AC-10450"/>
    <s v="Amy Cox"/>
    <x v="0"/>
    <x v="0"/>
    <x v="95"/>
    <x v="2"/>
    <x v="118"/>
    <x v="0"/>
    <s v="OFF-BI-10004022"/>
    <x v="1"/>
    <x v="8"/>
    <s v="Acco Suede Grain Vinyl Round Ring Binder"/>
    <n v="7.5060000000000002"/>
    <n v="9"/>
    <n v="0.7"/>
    <n v="-6.0047999999999977"/>
  </r>
  <r>
    <n v="4666"/>
    <s v="CA-2013-116232"/>
    <x v="0"/>
    <x v="897"/>
    <d v="2013-09-27T00:00:00"/>
    <s v="Standard Class"/>
    <s v="AC-10450"/>
    <s v="Amy Cox"/>
    <x v="0"/>
    <x v="0"/>
    <x v="95"/>
    <x v="2"/>
    <x v="118"/>
    <x v="0"/>
    <s v="OFF-LA-10001158"/>
    <x v="1"/>
    <x v="2"/>
    <s v="Avery Address/Shipping Labels for Typewriters, 4&quot; x 2&quot;"/>
    <n v="16.559999999999999"/>
    <n v="2"/>
    <n v="0.2"/>
    <n v="5.7960000000000003"/>
  </r>
  <r>
    <n v="4667"/>
    <s v="CA-2013-116547"/>
    <x v="0"/>
    <x v="994"/>
    <d v="2013-01-17T00:00:00"/>
    <s v="Standard Class"/>
    <s v="KB-16585"/>
    <s v="Ken Black"/>
    <x v="1"/>
    <x v="0"/>
    <x v="4"/>
    <x v="4"/>
    <x v="60"/>
    <x v="1"/>
    <s v="FUR-FU-10000076"/>
    <x v="0"/>
    <x v="5"/>
    <s v="24-Hour Round Wall Clock"/>
    <n v="79.92"/>
    <n v="4"/>
    <n v="0"/>
    <n v="34.365600000000008"/>
  </r>
  <r>
    <n v="4668"/>
    <s v="CA-2013-116547"/>
    <x v="0"/>
    <x v="994"/>
    <d v="2013-01-17T00:00:00"/>
    <s v="Standard Class"/>
    <s v="KB-16585"/>
    <s v="Ken Black"/>
    <x v="1"/>
    <x v="0"/>
    <x v="4"/>
    <x v="4"/>
    <x v="60"/>
    <x v="1"/>
    <s v="TEC-AC-10002335"/>
    <x v="2"/>
    <x v="11"/>
    <s v="Logitech Media Keyboard K200"/>
    <n v="69.98"/>
    <n v="2"/>
    <n v="0"/>
    <n v="13.296199999999999"/>
  </r>
  <r>
    <n v="4669"/>
    <s v="US-2014-133200"/>
    <x v="3"/>
    <x v="636"/>
    <d v="2014-05-12T00:00:00"/>
    <s v="Standard Class"/>
    <s v="DB-13555"/>
    <s v="Dorothy Badders"/>
    <x v="1"/>
    <x v="0"/>
    <x v="5"/>
    <x v="5"/>
    <x v="6"/>
    <x v="2"/>
    <s v="OFF-BI-10002827"/>
    <x v="1"/>
    <x v="8"/>
    <s v="Avery Durable Poly Binders"/>
    <n v="11.059999999999999"/>
    <n v="10"/>
    <n v="0.8"/>
    <n v="-18.802"/>
  </r>
  <r>
    <n v="4670"/>
    <s v="US-2014-133200"/>
    <x v="3"/>
    <x v="636"/>
    <d v="2014-05-12T00:00:00"/>
    <s v="Standard Class"/>
    <s v="DB-13555"/>
    <s v="Dorothy Badders"/>
    <x v="1"/>
    <x v="0"/>
    <x v="5"/>
    <x v="5"/>
    <x v="6"/>
    <x v="2"/>
    <s v="FUR-BO-10001601"/>
    <x v="0"/>
    <x v="0"/>
    <s v="Sauder Mission Library with Doors, Fruitwood Finish"/>
    <n v="623.46479999999997"/>
    <n v="7"/>
    <n v="0.32"/>
    <n v="-119.19180000000006"/>
  </r>
  <r>
    <n v="4671"/>
    <s v="US-2014-133200"/>
    <x v="3"/>
    <x v="636"/>
    <d v="2014-05-12T00:00:00"/>
    <s v="Standard Class"/>
    <s v="DB-13555"/>
    <s v="Dorothy Badders"/>
    <x v="1"/>
    <x v="0"/>
    <x v="5"/>
    <x v="5"/>
    <x v="6"/>
    <x v="2"/>
    <s v="OFF-ST-10001932"/>
    <x v="1"/>
    <x v="4"/>
    <s v="Fellowes Staxonsteel Drawer Files"/>
    <n v="772.68000000000006"/>
    <n v="5"/>
    <n v="0.2"/>
    <n v="-57.950999999999993"/>
  </r>
  <r>
    <n v="4672"/>
    <s v="CA-2013-133550"/>
    <x v="0"/>
    <x v="995"/>
    <d v="2013-08-07T00:00:00"/>
    <s v="Standard Class"/>
    <s v="KL-16645"/>
    <s v="Ken Lonsdale"/>
    <x v="0"/>
    <x v="0"/>
    <x v="66"/>
    <x v="12"/>
    <x v="185"/>
    <x v="2"/>
    <s v="OFF-AP-10001005"/>
    <x v="1"/>
    <x v="9"/>
    <s v="Honeywell Quietcare HEPA Air Cleaner"/>
    <n v="283.14000000000004"/>
    <n v="4"/>
    <n v="0.1"/>
    <n v="72.357999999999976"/>
  </r>
  <r>
    <n v="4673"/>
    <s v="CA-2013-133550"/>
    <x v="0"/>
    <x v="995"/>
    <d v="2013-08-07T00:00:00"/>
    <s v="Standard Class"/>
    <s v="KL-16645"/>
    <s v="Ken Lonsdale"/>
    <x v="0"/>
    <x v="0"/>
    <x v="66"/>
    <x v="12"/>
    <x v="185"/>
    <x v="2"/>
    <s v="TEC-PH-10004042"/>
    <x v="2"/>
    <x v="7"/>
    <s v="ClearOne Communications CHAT 70 OC Speaker Phone"/>
    <n v="635.96"/>
    <n v="4"/>
    <n v="0"/>
    <n v="165.34960000000001"/>
  </r>
  <r>
    <n v="4674"/>
    <s v="CA-2013-133550"/>
    <x v="0"/>
    <x v="995"/>
    <d v="2013-08-07T00:00:00"/>
    <s v="Standard Class"/>
    <s v="KL-16645"/>
    <s v="Ken Lonsdale"/>
    <x v="0"/>
    <x v="0"/>
    <x v="66"/>
    <x v="12"/>
    <x v="185"/>
    <x v="2"/>
    <s v="TEC-PH-10001079"/>
    <x v="2"/>
    <x v="7"/>
    <s v="Polycom SoundPoint Pro SE-225 Corded phone"/>
    <n v="118.99"/>
    <n v="1"/>
    <n v="0"/>
    <n v="33.3172"/>
  </r>
  <r>
    <n v="4675"/>
    <s v="CA-2013-133550"/>
    <x v="0"/>
    <x v="995"/>
    <d v="2013-08-07T00:00:00"/>
    <s v="Standard Class"/>
    <s v="KL-16645"/>
    <s v="Ken Lonsdale"/>
    <x v="0"/>
    <x v="0"/>
    <x v="66"/>
    <x v="12"/>
    <x v="185"/>
    <x v="2"/>
    <s v="FUR-FU-10002918"/>
    <x v="0"/>
    <x v="5"/>
    <s v="Eldon ClusterMat Chair Mat with Cordless Antistatic Protection"/>
    <n v="272.94"/>
    <n v="3"/>
    <n v="0"/>
    <n v="30.023400000000009"/>
  </r>
  <r>
    <n v="4676"/>
    <s v="CA-2014-139416"/>
    <x v="3"/>
    <x v="996"/>
    <d v="2014-03-30T00:00:00"/>
    <s v="Second Class"/>
    <s v="AG-10270"/>
    <s v="Alejandro Grove"/>
    <x v="0"/>
    <x v="0"/>
    <x v="10"/>
    <x v="9"/>
    <x v="74"/>
    <x v="3"/>
    <s v="FUR-FU-10003832"/>
    <x v="0"/>
    <x v="5"/>
    <s v="Eldon Expressions Punched Metal &amp; Wood Desk Accessories, Black &amp; Cherry"/>
    <n v="15.008000000000003"/>
    <n v="2"/>
    <n v="0.2"/>
    <n v="1.5007999999999999"/>
  </r>
  <r>
    <n v="4677"/>
    <s v="CA-2011-114510"/>
    <x v="2"/>
    <x v="619"/>
    <d v="2011-03-19T00:00:00"/>
    <s v="Standard Class"/>
    <s v="JF-15295"/>
    <s v="Jason Fortune-"/>
    <x v="0"/>
    <x v="0"/>
    <x v="415"/>
    <x v="7"/>
    <x v="503"/>
    <x v="1"/>
    <s v="OFF-BI-10001617"/>
    <x v="1"/>
    <x v="8"/>
    <s v="GBC Wire Binding Combs"/>
    <n v="33.088000000000001"/>
    <n v="4"/>
    <n v="0.2"/>
    <n v="11.167199999999999"/>
  </r>
  <r>
    <n v="4678"/>
    <s v="CA-2011-114510"/>
    <x v="2"/>
    <x v="619"/>
    <d v="2011-03-19T00:00:00"/>
    <s v="Standard Class"/>
    <s v="JF-15295"/>
    <s v="Jason Fortune-"/>
    <x v="0"/>
    <x v="0"/>
    <x v="415"/>
    <x v="7"/>
    <x v="503"/>
    <x v="1"/>
    <s v="OFF-ST-10000736"/>
    <x v="1"/>
    <x v="4"/>
    <s v="Carina Double Wide Media Storage Towers in Natural &amp; Black"/>
    <n v="80.98"/>
    <n v="1"/>
    <n v="0"/>
    <n v="3.2391999999999967"/>
  </r>
  <r>
    <n v="4679"/>
    <s v="CA-2011-114510"/>
    <x v="2"/>
    <x v="619"/>
    <d v="2011-03-19T00:00:00"/>
    <s v="Standard Class"/>
    <s v="JF-15295"/>
    <s v="Jason Fortune-"/>
    <x v="0"/>
    <x v="0"/>
    <x v="415"/>
    <x v="7"/>
    <x v="503"/>
    <x v="1"/>
    <s v="TEC-AC-10004877"/>
    <x v="2"/>
    <x v="11"/>
    <s v="Imation 30456 USB Flash Drive 8GB"/>
    <n v="82.800000000000011"/>
    <n v="12"/>
    <n v="0"/>
    <n v="6.6239999999999952"/>
  </r>
  <r>
    <n v="4680"/>
    <s v="CA-2011-114510"/>
    <x v="2"/>
    <x v="619"/>
    <d v="2011-03-19T00:00:00"/>
    <s v="Standard Class"/>
    <s v="JF-15295"/>
    <s v="Jason Fortune-"/>
    <x v="0"/>
    <x v="0"/>
    <x v="415"/>
    <x v="7"/>
    <x v="503"/>
    <x v="1"/>
    <s v="OFF-ST-10003221"/>
    <x v="1"/>
    <x v="4"/>
    <s v="Staples"/>
    <n v="21.36"/>
    <n v="2"/>
    <n v="0"/>
    <n v="5.7672000000000008"/>
  </r>
  <r>
    <n v="4681"/>
    <s v="CA-2011-114510"/>
    <x v="2"/>
    <x v="619"/>
    <d v="2011-03-19T00:00:00"/>
    <s v="Standard Class"/>
    <s v="JF-15295"/>
    <s v="Jason Fortune-"/>
    <x v="0"/>
    <x v="0"/>
    <x v="415"/>
    <x v="7"/>
    <x v="503"/>
    <x v="1"/>
    <s v="OFF-BI-10003007"/>
    <x v="1"/>
    <x v="8"/>
    <s v="Premium Transparent Presentation Covers, No Pattern/Clear, 8 1/2&quot; x 11&quot;"/>
    <n v="62.048000000000002"/>
    <n v="2"/>
    <n v="0.2"/>
    <n v="20.165599999999998"/>
  </r>
  <r>
    <n v="4682"/>
    <s v="CA-2013-169215"/>
    <x v="0"/>
    <x v="216"/>
    <d v="2013-07-19T00:00:00"/>
    <s v="Second Class"/>
    <s v="RE-19450"/>
    <s v="Richard Eichhorn"/>
    <x v="0"/>
    <x v="0"/>
    <x v="109"/>
    <x v="15"/>
    <x v="135"/>
    <x v="3"/>
    <s v="OFF-FA-10000936"/>
    <x v="1"/>
    <x v="13"/>
    <s v="Acco Hot Clips Clips to Go"/>
    <n v="29.61"/>
    <n v="9"/>
    <n v="0"/>
    <n v="13.324499999999999"/>
  </r>
  <r>
    <n v="4683"/>
    <s v="CA-2013-127698"/>
    <x v="0"/>
    <x v="49"/>
    <d v="2013-12-02T00:00:00"/>
    <s v="Same Day"/>
    <s v="MV-18190"/>
    <s v="Mike Vittorini"/>
    <x v="0"/>
    <x v="0"/>
    <x v="253"/>
    <x v="3"/>
    <x v="313"/>
    <x v="0"/>
    <s v="TEC-PH-10003811"/>
    <x v="2"/>
    <x v="7"/>
    <s v="Jabra Supreme Plus Driver Edition Headset"/>
    <n v="863.928"/>
    <n v="9"/>
    <n v="0.2"/>
    <n v="86.392799999999994"/>
  </r>
  <r>
    <n v="4684"/>
    <s v="CA-2013-159912"/>
    <x v="0"/>
    <x v="48"/>
    <d v="2013-09-04T00:00:00"/>
    <s v="Standard Class"/>
    <s v="GB-14530"/>
    <s v="George Bell"/>
    <x v="1"/>
    <x v="0"/>
    <x v="10"/>
    <x v="9"/>
    <x v="74"/>
    <x v="3"/>
    <s v="FUR-TA-10004152"/>
    <x v="0"/>
    <x v="3"/>
    <s v="Barricks 18&quot; x 48&quot; Non-Folding Utility Table with Bottom Storage Shelf"/>
    <n v="241.92"/>
    <n v="4"/>
    <n v="0.4"/>
    <n v="-56.448000000000008"/>
  </r>
  <r>
    <n v="4685"/>
    <s v="CA-2013-159912"/>
    <x v="0"/>
    <x v="48"/>
    <d v="2013-09-04T00:00:00"/>
    <s v="Standard Class"/>
    <s v="GB-14530"/>
    <s v="George Bell"/>
    <x v="1"/>
    <x v="0"/>
    <x v="10"/>
    <x v="9"/>
    <x v="74"/>
    <x v="3"/>
    <s v="FUR-BO-10002853"/>
    <x v="0"/>
    <x v="0"/>
    <s v="O'Sullivan 5-Shelf Heavy-Duty Bookcases"/>
    <n v="163.88"/>
    <n v="4"/>
    <n v="0.5"/>
    <n v="-81.94"/>
  </r>
  <r>
    <n v="4686"/>
    <s v="CA-2013-159912"/>
    <x v="0"/>
    <x v="48"/>
    <d v="2013-09-04T00:00:00"/>
    <s v="Standard Class"/>
    <s v="GB-14530"/>
    <s v="George Bell"/>
    <x v="1"/>
    <x v="0"/>
    <x v="10"/>
    <x v="9"/>
    <x v="74"/>
    <x v="3"/>
    <s v="OFF-BI-10002071"/>
    <x v="1"/>
    <x v="8"/>
    <s v="Fellowes Black Plastic Comb Bindings"/>
    <n v="3.4860000000000002"/>
    <n v="2"/>
    <n v="0.7"/>
    <n v="-2.7887999999999993"/>
  </r>
  <r>
    <n v="4687"/>
    <s v="CA-2013-159912"/>
    <x v="0"/>
    <x v="48"/>
    <d v="2013-09-04T00:00:00"/>
    <s v="Standard Class"/>
    <s v="GB-14530"/>
    <s v="George Bell"/>
    <x v="1"/>
    <x v="0"/>
    <x v="10"/>
    <x v="9"/>
    <x v="74"/>
    <x v="3"/>
    <s v="OFF-FA-10000053"/>
    <x v="1"/>
    <x v="13"/>
    <s v="Revere Boxed Rubber Bands by Revere"/>
    <n v="10.584"/>
    <n v="7"/>
    <n v="0.2"/>
    <n v="-2.3813999999999993"/>
  </r>
  <r>
    <n v="4688"/>
    <s v="CA-2013-101987"/>
    <x v="0"/>
    <x v="890"/>
    <d v="2013-07-01T00:00:00"/>
    <s v="Standard Class"/>
    <s v="HL-15040"/>
    <s v="Hunter Lopez"/>
    <x v="0"/>
    <x v="0"/>
    <x v="102"/>
    <x v="14"/>
    <x v="237"/>
    <x v="2"/>
    <s v="TEC-PH-10001305"/>
    <x v="2"/>
    <x v="7"/>
    <s v="Panasonic KX TS208W Corded phone"/>
    <n v="440.91"/>
    <n v="9"/>
    <n v="0"/>
    <n v="123.45480000000005"/>
  </r>
  <r>
    <n v="4689"/>
    <s v="US-2014-154851"/>
    <x v="3"/>
    <x v="983"/>
    <d v="2014-04-04T00:00:00"/>
    <s v="Standard Class"/>
    <s v="BP-11155"/>
    <s v="Becky Pak"/>
    <x v="0"/>
    <x v="0"/>
    <x v="152"/>
    <x v="9"/>
    <x v="207"/>
    <x v="3"/>
    <s v="OFF-BI-10001525"/>
    <x v="1"/>
    <x v="8"/>
    <s v="Acco Pressboard Covers with Storage Hooks, 14 7/8&quot; x 11&quot;, Executive Red"/>
    <n v="5.7150000000000016"/>
    <n v="5"/>
    <n v="0.7"/>
    <n v="-4.7625000000000011"/>
  </r>
  <r>
    <n v="4690"/>
    <s v="CA-2011-138681"/>
    <x v="2"/>
    <x v="414"/>
    <d v="2011-12-22T00:00:00"/>
    <s v="First Class"/>
    <s v="CT-11995"/>
    <s v="Carol Triggs"/>
    <x v="0"/>
    <x v="0"/>
    <x v="93"/>
    <x v="16"/>
    <x v="115"/>
    <x v="1"/>
    <s v="FUR-FU-10001876"/>
    <x v="0"/>
    <x v="5"/>
    <s v="Computer Room Manger, 14&quot;"/>
    <n v="51.967999999999996"/>
    <n v="2"/>
    <n v="0.2"/>
    <n v="10.393599999999998"/>
  </r>
  <r>
    <n v="4691"/>
    <s v="CA-2011-138681"/>
    <x v="2"/>
    <x v="414"/>
    <d v="2011-12-22T00:00:00"/>
    <s v="First Class"/>
    <s v="CT-11995"/>
    <s v="Carol Triggs"/>
    <x v="0"/>
    <x v="0"/>
    <x v="93"/>
    <x v="16"/>
    <x v="115"/>
    <x v="1"/>
    <s v="TEC-AC-10003628"/>
    <x v="2"/>
    <x v="11"/>
    <s v="Logitech 910-002974 M325 Wireless Mouse for Web Scrolling"/>
    <n v="71.975999999999999"/>
    <n v="3"/>
    <n v="0.2"/>
    <n v="21.592800000000011"/>
  </r>
  <r>
    <n v="4692"/>
    <s v="CA-2011-138681"/>
    <x v="2"/>
    <x v="414"/>
    <d v="2011-12-22T00:00:00"/>
    <s v="First Class"/>
    <s v="CT-11995"/>
    <s v="Carol Triggs"/>
    <x v="0"/>
    <x v="0"/>
    <x v="93"/>
    <x v="16"/>
    <x v="115"/>
    <x v="1"/>
    <s v="FUR-CH-10004860"/>
    <x v="0"/>
    <x v="1"/>
    <s v="Global Low Back Tilter Chair"/>
    <n v="242.35200000000003"/>
    <n v="3"/>
    <n v="0.2"/>
    <n v="-42.411600000000035"/>
  </r>
  <r>
    <n v="4693"/>
    <s v="CA-2011-138681"/>
    <x v="2"/>
    <x v="414"/>
    <d v="2011-12-22T00:00:00"/>
    <s v="First Class"/>
    <s v="CT-11995"/>
    <s v="Carol Triggs"/>
    <x v="0"/>
    <x v="0"/>
    <x v="93"/>
    <x v="16"/>
    <x v="115"/>
    <x v="1"/>
    <s v="OFF-PA-10000357"/>
    <x v="1"/>
    <x v="10"/>
    <s v="Xerox 1888"/>
    <n v="221.92000000000002"/>
    <n v="5"/>
    <n v="0.2"/>
    <n v="77.671999999999983"/>
  </r>
  <r>
    <n v="4694"/>
    <s v="CA-2011-138681"/>
    <x v="2"/>
    <x v="414"/>
    <d v="2011-12-22T00:00:00"/>
    <s v="First Class"/>
    <s v="CT-11995"/>
    <s v="Carol Triggs"/>
    <x v="0"/>
    <x v="0"/>
    <x v="93"/>
    <x v="16"/>
    <x v="115"/>
    <x v="1"/>
    <s v="OFF-PA-10003270"/>
    <x v="1"/>
    <x v="10"/>
    <s v="Xerox 1954"/>
    <n v="8.4480000000000004"/>
    <n v="2"/>
    <n v="0.2"/>
    <n v="2.6399999999999997"/>
  </r>
  <r>
    <n v="4695"/>
    <s v="US-2012-138121"/>
    <x v="1"/>
    <x v="997"/>
    <d v="2012-12-17T00:00:00"/>
    <s v="Same Day"/>
    <s v="JL-15835"/>
    <s v="John Lee"/>
    <x v="0"/>
    <x v="0"/>
    <x v="66"/>
    <x v="12"/>
    <x v="185"/>
    <x v="2"/>
    <s v="OFF-BI-10000320"/>
    <x v="1"/>
    <x v="8"/>
    <s v="GBC Plastic Binding Combs"/>
    <n v="29.52"/>
    <n v="4"/>
    <n v="0"/>
    <n v="14.4648"/>
  </r>
  <r>
    <n v="4696"/>
    <s v="US-2012-138121"/>
    <x v="1"/>
    <x v="997"/>
    <d v="2012-12-17T00:00:00"/>
    <s v="Same Day"/>
    <s v="JL-15835"/>
    <s v="John Lee"/>
    <x v="0"/>
    <x v="0"/>
    <x v="66"/>
    <x v="12"/>
    <x v="185"/>
    <x v="2"/>
    <s v="FUR-CH-10003846"/>
    <x v="0"/>
    <x v="1"/>
    <s v="Hon Valutask Swivel Chairs"/>
    <n v="302.94"/>
    <n v="3"/>
    <n v="0"/>
    <n v="48.470400000000012"/>
  </r>
  <r>
    <n v="4697"/>
    <s v="US-2012-138121"/>
    <x v="1"/>
    <x v="997"/>
    <d v="2012-12-17T00:00:00"/>
    <s v="Same Day"/>
    <s v="JL-15835"/>
    <s v="John Lee"/>
    <x v="0"/>
    <x v="0"/>
    <x v="66"/>
    <x v="12"/>
    <x v="185"/>
    <x v="2"/>
    <s v="FUR-CH-10004875"/>
    <x v="0"/>
    <x v="1"/>
    <s v="Harbour Creations 67200 Series Stacking Chairs"/>
    <n v="142.36000000000001"/>
    <n v="2"/>
    <n v="0"/>
    <n v="38.437200000000004"/>
  </r>
  <r>
    <n v="4698"/>
    <s v="US-2012-138121"/>
    <x v="1"/>
    <x v="997"/>
    <d v="2012-12-17T00:00:00"/>
    <s v="Same Day"/>
    <s v="JL-15835"/>
    <s v="John Lee"/>
    <x v="0"/>
    <x v="0"/>
    <x v="66"/>
    <x v="12"/>
    <x v="185"/>
    <x v="2"/>
    <s v="FUR-CH-10003817"/>
    <x v="0"/>
    <x v="1"/>
    <s v="Global Value Steno Chair, Gray"/>
    <n v="546.66"/>
    <n v="9"/>
    <n v="0"/>
    <n v="136.66500000000002"/>
  </r>
  <r>
    <n v="4699"/>
    <s v="US-2012-138121"/>
    <x v="1"/>
    <x v="997"/>
    <d v="2012-12-17T00:00:00"/>
    <s v="Same Day"/>
    <s v="JL-15835"/>
    <s v="John Lee"/>
    <x v="0"/>
    <x v="0"/>
    <x v="66"/>
    <x v="12"/>
    <x v="185"/>
    <x v="2"/>
    <s v="FUR-FU-10002116"/>
    <x v="0"/>
    <x v="5"/>
    <s v="Tenex Carpeted, Granite-Look or Clear Contemporary Contour Shape Chair Mats"/>
    <n v="212.13"/>
    <n v="3"/>
    <n v="0"/>
    <n v="14.849099999999979"/>
  </r>
  <r>
    <n v="4700"/>
    <s v="CA-2014-140298"/>
    <x v="3"/>
    <x v="943"/>
    <d v="2014-05-18T00:00:00"/>
    <s v="Standard Class"/>
    <s v="JK-16120"/>
    <s v="Julie Kriz"/>
    <x v="2"/>
    <x v="0"/>
    <x v="89"/>
    <x v="5"/>
    <x v="110"/>
    <x v="2"/>
    <s v="OFF-AR-10003481"/>
    <x v="1"/>
    <x v="6"/>
    <s v="Newell 348"/>
    <n v="5.2480000000000002"/>
    <n v="2"/>
    <n v="0.2"/>
    <n v="0.59039999999999915"/>
  </r>
  <r>
    <n v="4701"/>
    <s v="CA-2014-140298"/>
    <x v="3"/>
    <x v="943"/>
    <d v="2014-05-18T00:00:00"/>
    <s v="Standard Class"/>
    <s v="JK-16120"/>
    <s v="Julie Kriz"/>
    <x v="2"/>
    <x v="0"/>
    <x v="89"/>
    <x v="5"/>
    <x v="110"/>
    <x v="2"/>
    <s v="OFF-ST-10004180"/>
    <x v="1"/>
    <x v="4"/>
    <s v="Safco Commercial Shelving"/>
    <n v="74.415999999999997"/>
    <n v="2"/>
    <n v="0.2"/>
    <n v="-14.883200000000002"/>
  </r>
  <r>
    <n v="4702"/>
    <s v="CA-2014-140298"/>
    <x v="3"/>
    <x v="943"/>
    <d v="2014-05-18T00:00:00"/>
    <s v="Standard Class"/>
    <s v="JK-16120"/>
    <s v="Julie Kriz"/>
    <x v="2"/>
    <x v="0"/>
    <x v="89"/>
    <x v="5"/>
    <x v="110"/>
    <x v="2"/>
    <s v="OFF-PA-10003657"/>
    <x v="1"/>
    <x v="10"/>
    <s v="Xerox 1927"/>
    <n v="6.8480000000000008"/>
    <n v="2"/>
    <n v="0.2"/>
    <n v="2.1399999999999992"/>
  </r>
  <r>
    <n v="4703"/>
    <s v="CA-2014-140298"/>
    <x v="3"/>
    <x v="943"/>
    <d v="2014-05-18T00:00:00"/>
    <s v="Standard Class"/>
    <s v="JK-16120"/>
    <s v="Julie Kriz"/>
    <x v="2"/>
    <x v="0"/>
    <x v="89"/>
    <x v="5"/>
    <x v="110"/>
    <x v="2"/>
    <s v="FUR-FU-10001967"/>
    <x v="0"/>
    <x v="5"/>
    <s v="Telescoping Adjustable Floor Lamp"/>
    <n v="7.9959999999999996"/>
    <n v="1"/>
    <n v="0.6"/>
    <n v="-6.9964999999999993"/>
  </r>
  <r>
    <n v="4704"/>
    <s v="CA-2013-166240"/>
    <x v="0"/>
    <x v="890"/>
    <d v="2013-06-29T00:00:00"/>
    <s v="Standard Class"/>
    <s v="DH-13075"/>
    <s v="Dave Hallsten"/>
    <x v="1"/>
    <x v="0"/>
    <x v="12"/>
    <x v="5"/>
    <x v="14"/>
    <x v="2"/>
    <s v="OFF-AP-10002082"/>
    <x v="1"/>
    <x v="9"/>
    <s v="Holmes HEPA Air Purifier"/>
    <n v="8.711999999999998"/>
    <n v="2"/>
    <n v="0.8"/>
    <n v="-19.602000000000007"/>
  </r>
  <r>
    <n v="4705"/>
    <s v="CA-2013-158435"/>
    <x v="0"/>
    <x v="624"/>
    <d v="2013-05-19T00:00:00"/>
    <s v="First Class"/>
    <s v="AG-10900"/>
    <s v="Arthur Gainer"/>
    <x v="0"/>
    <x v="0"/>
    <x v="416"/>
    <x v="29"/>
    <x v="504"/>
    <x v="3"/>
    <s v="OFF-SU-10000381"/>
    <x v="1"/>
    <x v="14"/>
    <s v="Acme Forged Steel Scissors with Black Enamel Handles"/>
    <n v="65.17"/>
    <n v="7"/>
    <n v="0"/>
    <n v="18.899299999999997"/>
  </r>
  <r>
    <n v="4706"/>
    <s v="CA-2013-158435"/>
    <x v="0"/>
    <x v="624"/>
    <d v="2013-05-19T00:00:00"/>
    <s v="First Class"/>
    <s v="AG-10900"/>
    <s v="Arthur Gainer"/>
    <x v="0"/>
    <x v="0"/>
    <x v="416"/>
    <x v="29"/>
    <x v="504"/>
    <x v="3"/>
    <s v="OFF-LA-10002475"/>
    <x v="1"/>
    <x v="2"/>
    <s v="Avery 519"/>
    <n v="14.62"/>
    <n v="2"/>
    <n v="0"/>
    <n v="6.8713999999999995"/>
  </r>
  <r>
    <n v="4707"/>
    <s v="CA-2013-158435"/>
    <x v="0"/>
    <x v="624"/>
    <d v="2013-05-19T00:00:00"/>
    <s v="First Class"/>
    <s v="AG-10900"/>
    <s v="Arthur Gainer"/>
    <x v="0"/>
    <x v="0"/>
    <x v="416"/>
    <x v="29"/>
    <x v="504"/>
    <x v="3"/>
    <s v="FUR-FU-10003975"/>
    <x v="0"/>
    <x v="5"/>
    <s v="Eldon Advantage Chair Mats for Low to Medium Pile Carpets"/>
    <n v="173.24"/>
    <n v="4"/>
    <n v="0"/>
    <n v="17.323999999999984"/>
  </r>
  <r>
    <n v="4708"/>
    <s v="CA-2014-138149"/>
    <x v="3"/>
    <x v="222"/>
    <d v="2014-07-01T00:00:00"/>
    <s v="First Class"/>
    <s v="WB-21850"/>
    <s v="William Brown"/>
    <x v="0"/>
    <x v="0"/>
    <x v="1"/>
    <x v="1"/>
    <x v="13"/>
    <x v="1"/>
    <s v="OFF-BI-10003091"/>
    <x v="1"/>
    <x v="8"/>
    <s v="GBC DocuBind TL200 Manual Binding Machine"/>
    <n v="895.92"/>
    <n v="5"/>
    <n v="0.2"/>
    <n v="302.37299999999993"/>
  </r>
  <r>
    <n v="4709"/>
    <s v="CA-2014-138149"/>
    <x v="3"/>
    <x v="222"/>
    <d v="2014-07-01T00:00:00"/>
    <s v="First Class"/>
    <s v="WB-21850"/>
    <s v="William Brown"/>
    <x v="0"/>
    <x v="0"/>
    <x v="1"/>
    <x v="1"/>
    <x v="13"/>
    <x v="1"/>
    <s v="OFF-ST-10002974"/>
    <x v="1"/>
    <x v="4"/>
    <s v="Trav-L-File Heavy-Duty Shuttle II, Black"/>
    <n v="130.71"/>
    <n v="3"/>
    <n v="0"/>
    <n v="39.212999999999994"/>
  </r>
  <r>
    <n v="4710"/>
    <s v="CA-2014-138149"/>
    <x v="3"/>
    <x v="222"/>
    <d v="2014-07-01T00:00:00"/>
    <s v="First Class"/>
    <s v="WB-21850"/>
    <s v="William Brown"/>
    <x v="0"/>
    <x v="0"/>
    <x v="1"/>
    <x v="1"/>
    <x v="13"/>
    <x v="1"/>
    <s v="OFF-AR-10000255"/>
    <x v="1"/>
    <x v="6"/>
    <s v="Newell 328"/>
    <n v="11.68"/>
    <n v="2"/>
    <n v="0"/>
    <n v="3.0367999999999995"/>
  </r>
  <r>
    <n v="4711"/>
    <s v="CA-2014-138149"/>
    <x v="3"/>
    <x v="222"/>
    <d v="2014-07-01T00:00:00"/>
    <s v="First Class"/>
    <s v="WB-21850"/>
    <s v="William Brown"/>
    <x v="0"/>
    <x v="0"/>
    <x v="1"/>
    <x v="1"/>
    <x v="13"/>
    <x v="1"/>
    <s v="TEC-AC-10001284"/>
    <x v="2"/>
    <x v="11"/>
    <s v="Enermax Briskie RF Wireless Keyboard and Mouse Combo"/>
    <n v="62.31"/>
    <n v="3"/>
    <n v="0"/>
    <n v="22.4316"/>
  </r>
  <r>
    <n v="4712"/>
    <s v="CA-2011-112403"/>
    <x v="2"/>
    <x v="691"/>
    <d v="2011-03-31T00:00:00"/>
    <s v="Same Day"/>
    <s v="JO-15280"/>
    <s v="Jas O'Carroll"/>
    <x v="0"/>
    <x v="0"/>
    <x v="10"/>
    <x v="9"/>
    <x v="74"/>
    <x v="3"/>
    <s v="OFF-BI-10003529"/>
    <x v="1"/>
    <x v="8"/>
    <s v="Avery Round Ring Poly Binders"/>
    <n v="0.85200000000000009"/>
    <n v="1"/>
    <n v="0.7"/>
    <n v="-0.59639999999999982"/>
  </r>
  <r>
    <n v="4713"/>
    <s v="CA-2011-108273"/>
    <x v="2"/>
    <x v="757"/>
    <d v="2011-12-21T00:00:00"/>
    <s v="Standard Class"/>
    <s v="EJ-13720"/>
    <s v="Ed Jacobs"/>
    <x v="0"/>
    <x v="0"/>
    <x v="114"/>
    <x v="5"/>
    <x v="143"/>
    <x v="2"/>
    <s v="OFF-PA-10000029"/>
    <x v="1"/>
    <x v="10"/>
    <s v="Xerox 224"/>
    <n v="36.288000000000011"/>
    <n v="7"/>
    <n v="0.2"/>
    <n v="12.700800000000001"/>
  </r>
  <r>
    <n v="4714"/>
    <s v="CA-2011-108273"/>
    <x v="2"/>
    <x v="757"/>
    <d v="2011-12-21T00:00:00"/>
    <s v="Standard Class"/>
    <s v="EJ-13720"/>
    <s v="Ed Jacobs"/>
    <x v="0"/>
    <x v="0"/>
    <x v="114"/>
    <x v="5"/>
    <x v="143"/>
    <x v="2"/>
    <s v="FUR-FU-10002116"/>
    <x v="0"/>
    <x v="5"/>
    <s v="Tenex Carpeted, Granite-Look or Clear Contemporary Contour Shape Chair Mats"/>
    <n v="56.567999999999998"/>
    <n v="2"/>
    <n v="0.6"/>
    <n v="-74.952600000000004"/>
  </r>
  <r>
    <n v="4715"/>
    <s v="CA-2014-121643"/>
    <x v="3"/>
    <x v="796"/>
    <d v="2014-05-21T00:00:00"/>
    <s v="First Class"/>
    <s v="AB-10105"/>
    <s v="Adrian Barton"/>
    <x v="0"/>
    <x v="0"/>
    <x v="32"/>
    <x v="21"/>
    <x v="40"/>
    <x v="1"/>
    <s v="TEC-PH-10002200"/>
    <x v="2"/>
    <x v="7"/>
    <s v="Aastra 6757i CT Wireless VoIP phone"/>
    <n v="344.70400000000001"/>
    <n v="2"/>
    <n v="0.2"/>
    <n v="38.779199999999989"/>
  </r>
  <r>
    <n v="4716"/>
    <s v="US-2012-122910"/>
    <x v="1"/>
    <x v="793"/>
    <d v="2012-05-16T00:00:00"/>
    <s v="Standard Class"/>
    <s v="LT-16765"/>
    <s v="Larry Tron"/>
    <x v="0"/>
    <x v="0"/>
    <x v="103"/>
    <x v="22"/>
    <x v="127"/>
    <x v="1"/>
    <s v="TEC-PH-10000441"/>
    <x v="2"/>
    <x v="7"/>
    <s v="VTech DS6151"/>
    <n v="201.584"/>
    <n v="2"/>
    <n v="0.2"/>
    <n v="20.158400000000015"/>
  </r>
  <r>
    <n v="4717"/>
    <s v="CA-2014-143126"/>
    <x v="3"/>
    <x v="734"/>
    <d v="2014-12-08T00:00:00"/>
    <s v="Second Class"/>
    <s v="CM-12655"/>
    <s v="Corinna Mitchell"/>
    <x v="2"/>
    <x v="0"/>
    <x v="4"/>
    <x v="4"/>
    <x v="60"/>
    <x v="1"/>
    <s v="FUR-TA-10002958"/>
    <x v="0"/>
    <x v="3"/>
    <s v="Bevis Oval Conference Table, Walnut"/>
    <n v="521.96"/>
    <n v="2"/>
    <n v="0"/>
    <n v="88.733199999999954"/>
  </r>
  <r>
    <n v="4718"/>
    <s v="CA-2012-129042"/>
    <x v="1"/>
    <x v="295"/>
    <d v="2012-12-17T00:00:00"/>
    <s v="Standard Class"/>
    <s v="EM-13960"/>
    <s v="Eric Murdock"/>
    <x v="0"/>
    <x v="0"/>
    <x v="248"/>
    <x v="39"/>
    <x v="307"/>
    <x v="3"/>
    <s v="OFF-AR-10001662"/>
    <x v="1"/>
    <x v="6"/>
    <s v="Rogers Handheld Barrel Pencil Sharpener"/>
    <n v="8.2200000000000006"/>
    <n v="3"/>
    <n v="0"/>
    <n v="2.2194000000000007"/>
  </r>
  <r>
    <n v="4719"/>
    <s v="CA-2012-109736"/>
    <x v="1"/>
    <x v="998"/>
    <d v="2012-10-11T00:00:00"/>
    <s v="First Class"/>
    <s v="DJ-13420"/>
    <s v="Denny Joy"/>
    <x v="1"/>
    <x v="0"/>
    <x v="8"/>
    <x v="1"/>
    <x v="9"/>
    <x v="1"/>
    <s v="OFF-PA-10004101"/>
    <x v="1"/>
    <x v="10"/>
    <s v="Xerox 1894"/>
    <n v="45.36"/>
    <n v="7"/>
    <n v="0"/>
    <n v="21.772800000000004"/>
  </r>
  <r>
    <n v="4720"/>
    <s v="CA-2012-142601"/>
    <x v="1"/>
    <x v="24"/>
    <d v="2012-04-20T00:00:00"/>
    <s v="Second Class"/>
    <s v="DE-13255"/>
    <s v="Deanra Eno"/>
    <x v="2"/>
    <x v="0"/>
    <x v="1"/>
    <x v="1"/>
    <x v="25"/>
    <x v="1"/>
    <s v="OFF-ST-10002756"/>
    <x v="1"/>
    <x v="4"/>
    <s v="Tennsco Stur-D-Stor Boltless Shelving, 5 Shelves, 24&quot; Deep, Sand"/>
    <n v="947.17000000000007"/>
    <n v="7"/>
    <n v="0"/>
    <n v="9.4717000000000837"/>
  </r>
  <r>
    <n v="4721"/>
    <s v="CA-2012-142601"/>
    <x v="1"/>
    <x v="24"/>
    <d v="2012-04-20T00:00:00"/>
    <s v="Second Class"/>
    <s v="DE-13255"/>
    <s v="Deanra Eno"/>
    <x v="2"/>
    <x v="0"/>
    <x v="1"/>
    <x v="1"/>
    <x v="25"/>
    <x v="1"/>
    <s v="OFF-PA-10000483"/>
    <x v="1"/>
    <x v="10"/>
    <s v="Xerox 19"/>
    <n v="61.96"/>
    <n v="2"/>
    <n v="0"/>
    <n v="27.881999999999998"/>
  </r>
  <r>
    <n v="4722"/>
    <s v="CA-2011-106229"/>
    <x v="2"/>
    <x v="159"/>
    <d v="2011-06-11T00:00:00"/>
    <s v="Second Class"/>
    <s v="NR-18550"/>
    <s v="Nick Radford"/>
    <x v="0"/>
    <x v="0"/>
    <x v="34"/>
    <x v="10"/>
    <x v="173"/>
    <x v="2"/>
    <s v="FUR-TA-10002041"/>
    <x v="0"/>
    <x v="3"/>
    <s v="Bevis Round Conference Table Top, X-Base"/>
    <n v="268.935"/>
    <n v="3"/>
    <n v="0.5"/>
    <n v="-209.76929999999999"/>
  </r>
  <r>
    <n v="4723"/>
    <s v="US-2014-135230"/>
    <x v="3"/>
    <x v="853"/>
    <d v="2014-09-08T00:00:00"/>
    <s v="Standard Class"/>
    <s v="CK-12325"/>
    <s v="Christine Kargatis"/>
    <x v="2"/>
    <x v="0"/>
    <x v="4"/>
    <x v="4"/>
    <x v="5"/>
    <x v="1"/>
    <s v="OFF-AR-10001166"/>
    <x v="1"/>
    <x v="6"/>
    <s v="Staples"/>
    <n v="7.58"/>
    <n v="1"/>
    <n v="0"/>
    <n v="2.9561999999999999"/>
  </r>
  <r>
    <n v="4724"/>
    <s v="CA-2013-159653"/>
    <x v="0"/>
    <x v="730"/>
    <d v="2013-05-23T00:00:00"/>
    <s v="Same Day"/>
    <s v="JF-15490"/>
    <s v="Jeremy Farry"/>
    <x v="0"/>
    <x v="0"/>
    <x v="417"/>
    <x v="32"/>
    <x v="505"/>
    <x v="0"/>
    <s v="OFF-LA-10004345"/>
    <x v="1"/>
    <x v="2"/>
    <s v="Avery 493"/>
    <n v="14.73"/>
    <n v="3"/>
    <n v="0"/>
    <n v="7.2176999999999998"/>
  </r>
  <r>
    <n v="4725"/>
    <s v="CA-2013-131968"/>
    <x v="0"/>
    <x v="583"/>
    <d v="2013-11-16T00:00:00"/>
    <s v="Standard Class"/>
    <s v="LB-16795"/>
    <s v="Laurel Beltran"/>
    <x v="2"/>
    <x v="0"/>
    <x v="264"/>
    <x v="2"/>
    <x v="330"/>
    <x v="0"/>
    <s v="OFF-BI-10002852"/>
    <x v="1"/>
    <x v="8"/>
    <s v="Ibico Standard Transparent Covers"/>
    <n v="9.8880000000000017"/>
    <n v="2"/>
    <n v="0.7"/>
    <n v="-6.921599999999998"/>
  </r>
  <r>
    <n v="4726"/>
    <s v="CA-2013-131968"/>
    <x v="0"/>
    <x v="583"/>
    <d v="2013-11-16T00:00:00"/>
    <s v="Standard Class"/>
    <s v="LB-16795"/>
    <s v="Laurel Beltran"/>
    <x v="2"/>
    <x v="0"/>
    <x v="264"/>
    <x v="2"/>
    <x v="330"/>
    <x v="0"/>
    <s v="OFF-AP-10001058"/>
    <x v="1"/>
    <x v="9"/>
    <s v="Sanyo 2.5 Cubic Foot Mid-Size Office Refrigerators"/>
    <n v="671.5440000000001"/>
    <n v="3"/>
    <n v="0.2"/>
    <n v="50.36579999999995"/>
  </r>
  <r>
    <n v="4727"/>
    <s v="CA-2011-119151"/>
    <x v="2"/>
    <x v="641"/>
    <d v="2011-11-29T00:00:00"/>
    <s v="Second Class"/>
    <s v="MP-18175"/>
    <s v="Mike Pelletier"/>
    <x v="2"/>
    <x v="0"/>
    <x v="20"/>
    <x v="15"/>
    <x v="29"/>
    <x v="3"/>
    <s v="OFF-ST-10003470"/>
    <x v="1"/>
    <x v="4"/>
    <s v="Tennsco Snap-Together Open Shelving Units, Starter Sets and Add-On Units"/>
    <n v="1117.92"/>
    <n v="4"/>
    <n v="0"/>
    <n v="55.895999999999958"/>
  </r>
  <r>
    <n v="4728"/>
    <s v="CA-2011-119151"/>
    <x v="2"/>
    <x v="641"/>
    <d v="2011-11-29T00:00:00"/>
    <s v="Second Class"/>
    <s v="MP-18175"/>
    <s v="Mike Pelletier"/>
    <x v="2"/>
    <x v="0"/>
    <x v="20"/>
    <x v="15"/>
    <x v="29"/>
    <x v="3"/>
    <s v="FUR-BO-10003159"/>
    <x v="0"/>
    <x v="0"/>
    <s v="Sauder Camden County Collection Libraries, Planked Cherry Finish"/>
    <n v="275.952"/>
    <n v="3"/>
    <n v="0.2"/>
    <n v="-37.943400000000025"/>
  </r>
  <r>
    <n v="4729"/>
    <s v="CA-2011-123323"/>
    <x v="2"/>
    <x v="845"/>
    <d v="2011-11-12T00:00:00"/>
    <s v="Standard Class"/>
    <s v="LH-16900"/>
    <s v="Lena Hernandez"/>
    <x v="0"/>
    <x v="0"/>
    <x v="8"/>
    <x v="1"/>
    <x v="94"/>
    <x v="1"/>
    <s v="OFF-BI-10003684"/>
    <x v="1"/>
    <x v="8"/>
    <s v="Wilson Jones Legal Size Ring Binders"/>
    <n v="123.14399999999999"/>
    <n v="7"/>
    <n v="0.2"/>
    <n v="46.178999999999988"/>
  </r>
  <r>
    <n v="4730"/>
    <s v="CA-2013-124681"/>
    <x v="0"/>
    <x v="427"/>
    <d v="2013-07-24T00:00:00"/>
    <s v="Second Class"/>
    <s v="SV-20935"/>
    <s v="Susan Vittorini"/>
    <x v="0"/>
    <x v="0"/>
    <x v="61"/>
    <x v="5"/>
    <x v="162"/>
    <x v="2"/>
    <s v="TEC-AC-10000487"/>
    <x v="2"/>
    <x v="11"/>
    <s v="SanDisk Cruzer 4 GB USB Flash Drive"/>
    <n v="15.576000000000001"/>
    <n v="3"/>
    <n v="0.2"/>
    <n v="3.3098999999999998"/>
  </r>
  <r>
    <n v="4731"/>
    <s v="US-2012-103996"/>
    <x v="1"/>
    <x v="368"/>
    <d v="2012-03-31T00:00:00"/>
    <s v="Second Class"/>
    <s v="RB-19435"/>
    <s v="Richard Bierner"/>
    <x v="0"/>
    <x v="0"/>
    <x v="70"/>
    <x v="1"/>
    <x v="188"/>
    <x v="1"/>
    <s v="OFF-PA-10001736"/>
    <x v="1"/>
    <x v="10"/>
    <s v="Xerox 1880"/>
    <n v="212.64"/>
    <n v="6"/>
    <n v="0"/>
    <n v="99.940799999999982"/>
  </r>
  <r>
    <n v="4732"/>
    <s v="US-2012-103996"/>
    <x v="1"/>
    <x v="368"/>
    <d v="2012-03-31T00:00:00"/>
    <s v="Second Class"/>
    <s v="RB-19435"/>
    <s v="Richard Bierner"/>
    <x v="0"/>
    <x v="0"/>
    <x v="70"/>
    <x v="1"/>
    <x v="188"/>
    <x v="1"/>
    <s v="OFF-PA-10001609"/>
    <x v="1"/>
    <x v="10"/>
    <s v="Tops Wirebound Message Log Books"/>
    <n v="9.870000000000001"/>
    <n v="3"/>
    <n v="0"/>
    <n v="4.5401999999999996"/>
  </r>
  <r>
    <n v="4733"/>
    <s v="US-2012-103996"/>
    <x v="1"/>
    <x v="368"/>
    <d v="2012-03-31T00:00:00"/>
    <s v="Second Class"/>
    <s v="RB-19435"/>
    <s v="Richard Bierner"/>
    <x v="0"/>
    <x v="0"/>
    <x v="70"/>
    <x v="1"/>
    <x v="188"/>
    <x v="1"/>
    <s v="TEC-AC-10003116"/>
    <x v="2"/>
    <x v="11"/>
    <s v="Memorex Froggy Flash Drive 8 GB"/>
    <n v="53.25"/>
    <n v="3"/>
    <n v="0"/>
    <n v="20.767499999999998"/>
  </r>
  <r>
    <n v="4734"/>
    <s v="US-2012-103996"/>
    <x v="1"/>
    <x v="368"/>
    <d v="2012-03-31T00:00:00"/>
    <s v="Second Class"/>
    <s v="RB-19435"/>
    <s v="Richard Bierner"/>
    <x v="0"/>
    <x v="0"/>
    <x v="70"/>
    <x v="1"/>
    <x v="188"/>
    <x v="1"/>
    <s v="FUR-FU-10004586"/>
    <x v="0"/>
    <x v="5"/>
    <s v="G.E. Longer-Life Indoor Recessed Floodlight Bulbs"/>
    <n v="19.919999999999998"/>
    <n v="3"/>
    <n v="0"/>
    <n v="9.5615999999999985"/>
  </r>
  <r>
    <n v="4735"/>
    <s v="CA-2013-120530"/>
    <x v="0"/>
    <x v="281"/>
    <d v="2013-04-13T00:00:00"/>
    <s v="Standard Class"/>
    <s v="Dl-13600"/>
    <s v="Dorris liebe"/>
    <x v="1"/>
    <x v="0"/>
    <x v="20"/>
    <x v="15"/>
    <x v="45"/>
    <x v="3"/>
    <s v="FUR-CH-10000454"/>
    <x v="0"/>
    <x v="1"/>
    <s v="Hon Deluxe Fabric Upholstered Stacking Chairs, Rounded Back"/>
    <n v="658.74599999999998"/>
    <n v="3"/>
    <n v="0.1"/>
    <n v="146.38799999999998"/>
  </r>
  <r>
    <n v="4736"/>
    <s v="CA-2012-155054"/>
    <x v="1"/>
    <x v="385"/>
    <d v="2012-06-19T00:00:00"/>
    <s v="Standard Class"/>
    <s v="PS-19045"/>
    <s v="Penelope Sewall"/>
    <x v="2"/>
    <x v="0"/>
    <x v="412"/>
    <x v="43"/>
    <x v="506"/>
    <x v="3"/>
    <s v="OFF-BI-10004970"/>
    <x v="1"/>
    <x v="8"/>
    <s v="ACCOHIDE 3-Ring Binder, Blue, 1&quot;"/>
    <n v="8.26"/>
    <n v="2"/>
    <n v="0"/>
    <n v="3.8822000000000001"/>
  </r>
  <r>
    <n v="4737"/>
    <s v="CA-2012-155054"/>
    <x v="1"/>
    <x v="385"/>
    <d v="2012-06-19T00:00:00"/>
    <s v="Standard Class"/>
    <s v="PS-19045"/>
    <s v="Penelope Sewall"/>
    <x v="2"/>
    <x v="0"/>
    <x v="412"/>
    <x v="43"/>
    <x v="506"/>
    <x v="3"/>
    <s v="OFF-BI-10002824"/>
    <x v="1"/>
    <x v="8"/>
    <s v="Recycled Easel Ring Binders"/>
    <n v="29.84"/>
    <n v="2"/>
    <n v="0"/>
    <n v="13.427999999999997"/>
  </r>
  <r>
    <n v="4738"/>
    <s v="CA-2012-155054"/>
    <x v="1"/>
    <x v="385"/>
    <d v="2012-06-19T00:00:00"/>
    <s v="Standard Class"/>
    <s v="PS-19045"/>
    <s v="Penelope Sewall"/>
    <x v="2"/>
    <x v="0"/>
    <x v="412"/>
    <x v="43"/>
    <x v="506"/>
    <x v="3"/>
    <s v="TEC-AC-10003657"/>
    <x v="2"/>
    <x v="11"/>
    <s v="Lenovo 17-Key USB Numeric Keypad"/>
    <n v="67.98"/>
    <n v="2"/>
    <n v="0"/>
    <n v="14.955599999999997"/>
  </r>
  <r>
    <n v="4739"/>
    <s v="CA-2012-105725"/>
    <x v="1"/>
    <x v="954"/>
    <d v="2012-02-24T00:00:00"/>
    <s v="Standard Class"/>
    <s v="GT-14755"/>
    <s v="Guy Thornton"/>
    <x v="0"/>
    <x v="0"/>
    <x v="85"/>
    <x v="1"/>
    <x v="106"/>
    <x v="1"/>
    <s v="OFF-LA-10003510"/>
    <x v="1"/>
    <x v="2"/>
    <s v="Avery 4027 File Folder Labels for Dot Matrix Printers, 5000 Labels per Box, White"/>
    <n v="61.06"/>
    <n v="2"/>
    <n v="0"/>
    <n v="28.087600000000002"/>
  </r>
  <r>
    <n v="4740"/>
    <s v="CA-2012-105725"/>
    <x v="1"/>
    <x v="954"/>
    <d v="2012-02-24T00:00:00"/>
    <s v="Standard Class"/>
    <s v="GT-14755"/>
    <s v="Guy Thornton"/>
    <x v="0"/>
    <x v="0"/>
    <x v="85"/>
    <x v="1"/>
    <x v="106"/>
    <x v="1"/>
    <s v="FUR-TA-10001676"/>
    <x v="0"/>
    <x v="3"/>
    <s v="Hon 61000 Series Interactive Training Tables"/>
    <n v="35.544000000000004"/>
    <n v="1"/>
    <n v="0.2"/>
    <n v="-0.88860000000000205"/>
  </r>
  <r>
    <n v="4741"/>
    <s v="CA-2014-164364"/>
    <x v="3"/>
    <x v="105"/>
    <d v="2014-11-17T00:00:00"/>
    <s v="Standard Class"/>
    <s v="CS-12355"/>
    <s v="Christine Sundaresam"/>
    <x v="0"/>
    <x v="0"/>
    <x v="4"/>
    <x v="4"/>
    <x v="60"/>
    <x v="1"/>
    <s v="OFF-LA-10004853"/>
    <x v="1"/>
    <x v="2"/>
    <s v="Avery 483"/>
    <n v="9.9600000000000009"/>
    <n v="2"/>
    <n v="0"/>
    <n v="4.5815999999999999"/>
  </r>
  <r>
    <n v="4742"/>
    <s v="CA-2014-164364"/>
    <x v="3"/>
    <x v="105"/>
    <d v="2014-11-17T00:00:00"/>
    <s v="Standard Class"/>
    <s v="CS-12355"/>
    <s v="Christine Sundaresam"/>
    <x v="0"/>
    <x v="0"/>
    <x v="4"/>
    <x v="4"/>
    <x v="60"/>
    <x v="1"/>
    <s v="OFF-AR-10000315"/>
    <x v="1"/>
    <x v="6"/>
    <s v="Dixon Ticonderoga Maple Cedar Pencil, #2"/>
    <n v="9.2099999999999991"/>
    <n v="3"/>
    <n v="0"/>
    <n v="2.3025000000000002"/>
  </r>
  <r>
    <n v="4743"/>
    <s v="CA-2014-164364"/>
    <x v="3"/>
    <x v="105"/>
    <d v="2014-11-17T00:00:00"/>
    <s v="Standard Class"/>
    <s v="CS-12355"/>
    <s v="Christine Sundaresam"/>
    <x v="0"/>
    <x v="0"/>
    <x v="4"/>
    <x v="4"/>
    <x v="60"/>
    <x v="1"/>
    <s v="OFF-SU-10000381"/>
    <x v="1"/>
    <x v="14"/>
    <s v="Acme Forged Steel Scissors with Black Enamel Handles"/>
    <n v="27.93"/>
    <n v="3"/>
    <n v="0"/>
    <n v="8.0996999999999986"/>
  </r>
  <r>
    <n v="4744"/>
    <s v="CA-2014-168123"/>
    <x v="3"/>
    <x v="916"/>
    <d v="2014-03-06T00:00:00"/>
    <s v="Same Day"/>
    <s v="JD-16060"/>
    <s v="Julia Dunbar"/>
    <x v="0"/>
    <x v="0"/>
    <x v="30"/>
    <x v="11"/>
    <x v="38"/>
    <x v="2"/>
    <s v="OFF-FA-10002763"/>
    <x v="1"/>
    <x v="13"/>
    <s v="Advantus Map Pennant Flags and Round Head Tacks"/>
    <n v="7.9"/>
    <n v="2"/>
    <n v="0"/>
    <n v="2.5279999999999996"/>
  </r>
  <r>
    <n v="4745"/>
    <s v="CA-2014-168123"/>
    <x v="3"/>
    <x v="916"/>
    <d v="2014-03-06T00:00:00"/>
    <s v="Same Day"/>
    <s v="JD-16060"/>
    <s v="Julia Dunbar"/>
    <x v="0"/>
    <x v="0"/>
    <x v="30"/>
    <x v="11"/>
    <x v="38"/>
    <x v="2"/>
    <s v="OFF-ST-10000877"/>
    <x v="1"/>
    <x v="4"/>
    <s v="Recycled Steel Personal File for Standard File Folders"/>
    <n v="221.16"/>
    <n v="4"/>
    <n v="0"/>
    <n v="57.501599999999996"/>
  </r>
  <r>
    <n v="4746"/>
    <s v="CA-2014-168123"/>
    <x v="3"/>
    <x v="916"/>
    <d v="2014-03-06T00:00:00"/>
    <s v="Same Day"/>
    <s v="JD-16060"/>
    <s v="Julia Dunbar"/>
    <x v="0"/>
    <x v="0"/>
    <x v="30"/>
    <x v="11"/>
    <x v="38"/>
    <x v="2"/>
    <s v="OFF-BI-10001071"/>
    <x v="1"/>
    <x v="8"/>
    <s v="GBC ProClick Punch Binding System"/>
    <n v="127.96"/>
    <n v="2"/>
    <n v="0"/>
    <n v="62.700400000000002"/>
  </r>
  <r>
    <n v="4747"/>
    <s v="CA-2014-168123"/>
    <x v="3"/>
    <x v="916"/>
    <d v="2014-03-06T00:00:00"/>
    <s v="Same Day"/>
    <s v="JD-16060"/>
    <s v="Julia Dunbar"/>
    <x v="0"/>
    <x v="0"/>
    <x v="30"/>
    <x v="11"/>
    <x v="38"/>
    <x v="2"/>
    <s v="OFF-BI-10001097"/>
    <x v="1"/>
    <x v="8"/>
    <s v="Avery Hole Reinforcements"/>
    <n v="18.690000000000001"/>
    <n v="3"/>
    <n v="0"/>
    <n v="9.158100000000001"/>
  </r>
  <r>
    <n v="4748"/>
    <s v="CA-2013-120005"/>
    <x v="0"/>
    <x v="840"/>
    <d v="2013-03-04T00:00:00"/>
    <s v="Same Day"/>
    <s v="TS-21160"/>
    <s v="Theresa Swint"/>
    <x v="1"/>
    <x v="0"/>
    <x v="8"/>
    <x v="1"/>
    <x v="94"/>
    <x v="1"/>
    <s v="OFF-SU-10004782"/>
    <x v="1"/>
    <x v="14"/>
    <s v="Elite 5&quot; Scissors"/>
    <n v="25.349999999999998"/>
    <n v="3"/>
    <n v="0"/>
    <n v="7.6049999999999978"/>
  </r>
  <r>
    <n v="4749"/>
    <s v="CA-2013-120005"/>
    <x v="0"/>
    <x v="840"/>
    <d v="2013-03-04T00:00:00"/>
    <s v="Same Day"/>
    <s v="TS-21160"/>
    <s v="Theresa Swint"/>
    <x v="1"/>
    <x v="0"/>
    <x v="8"/>
    <x v="1"/>
    <x v="94"/>
    <x v="1"/>
    <s v="FUR-FU-10000672"/>
    <x v="0"/>
    <x v="5"/>
    <s v="Executive Impressions 10&quot; Spectator Wall Clock"/>
    <n v="35.28"/>
    <n v="3"/>
    <n v="0"/>
    <n v="11.995199999999997"/>
  </r>
  <r>
    <n v="4750"/>
    <s v="CA-2013-123526"/>
    <x v="0"/>
    <x v="435"/>
    <d v="2013-12-26T00:00:00"/>
    <s v="First Class"/>
    <s v="BV-11245"/>
    <s v="Benjamin Venier"/>
    <x v="1"/>
    <x v="0"/>
    <x v="4"/>
    <x v="4"/>
    <x v="5"/>
    <x v="1"/>
    <s v="OFF-PA-10002986"/>
    <x v="1"/>
    <x v="10"/>
    <s v="Xerox 1898"/>
    <n v="33.4"/>
    <n v="5"/>
    <n v="0"/>
    <n v="16.032"/>
  </r>
  <r>
    <n v="4751"/>
    <s v="CA-2013-127649"/>
    <x v="0"/>
    <x v="877"/>
    <d v="2013-10-10T00:00:00"/>
    <s v="First Class"/>
    <s v="DL-13495"/>
    <s v="Dionis Lloyd"/>
    <x v="1"/>
    <x v="0"/>
    <x v="258"/>
    <x v="4"/>
    <x v="320"/>
    <x v="1"/>
    <s v="TEC-MA-10001972"/>
    <x v="2"/>
    <x v="15"/>
    <s v="Okidata C331dn Printer"/>
    <n v="837.59999999999991"/>
    <n v="3"/>
    <n v="0.2"/>
    <n v="62.82000000000005"/>
  </r>
  <r>
    <n v="4752"/>
    <s v="CA-2013-159989"/>
    <x v="0"/>
    <x v="10"/>
    <d v="2013-12-14T00:00:00"/>
    <s v="Standard Class"/>
    <s v="EB-13870"/>
    <s v="Emily Burns"/>
    <x v="0"/>
    <x v="0"/>
    <x v="47"/>
    <x v="18"/>
    <x v="78"/>
    <x v="0"/>
    <s v="TEC-PH-10000169"/>
    <x v="2"/>
    <x v="7"/>
    <s v="ARKON Windshield Dashboard Air Vent Car Mount Holder"/>
    <n v="40.68"/>
    <n v="3"/>
    <n v="0.2"/>
    <n v="-9.153000000000004"/>
  </r>
  <r>
    <n v="4753"/>
    <s v="CA-2014-103499"/>
    <x v="3"/>
    <x v="225"/>
    <d v="2014-11-25T00:00:00"/>
    <s v="Standard Class"/>
    <s v="ES-14020"/>
    <s v="Erica Smith"/>
    <x v="0"/>
    <x v="0"/>
    <x v="25"/>
    <x v="18"/>
    <x v="279"/>
    <x v="0"/>
    <s v="FUR-CH-10001482"/>
    <x v="0"/>
    <x v="1"/>
    <s v="Office Star - Mesh Screen back chair with Vinyl seat"/>
    <n v="209.56799999999998"/>
    <n v="2"/>
    <n v="0.2"/>
    <n v="-23.576400000000007"/>
  </r>
  <r>
    <n v="4754"/>
    <s v="US-2012-167220"/>
    <x v="1"/>
    <x v="295"/>
    <d v="2012-12-16T00:00:00"/>
    <s v="Standard Class"/>
    <s v="JB-15925"/>
    <s v="Joni Blumstein"/>
    <x v="0"/>
    <x v="0"/>
    <x v="89"/>
    <x v="5"/>
    <x v="110"/>
    <x v="2"/>
    <s v="TEC-AC-10002018"/>
    <x v="2"/>
    <x v="11"/>
    <s v="AmazonBasics 3-Button USB Wired Mouse"/>
    <n v="22.368000000000002"/>
    <n v="4"/>
    <n v="0.2"/>
    <n v="6.4308000000000014"/>
  </r>
  <r>
    <n v="4755"/>
    <s v="CA-2014-126354"/>
    <x v="3"/>
    <x v="447"/>
    <d v="2014-02-09T00:00:00"/>
    <s v="Standard Class"/>
    <s v="SC-20380"/>
    <s v="Shahid Collister"/>
    <x v="0"/>
    <x v="0"/>
    <x v="95"/>
    <x v="2"/>
    <x v="118"/>
    <x v="0"/>
    <s v="OFF-BI-10000301"/>
    <x v="1"/>
    <x v="8"/>
    <s v="GBC Instant Report Kit"/>
    <n v="3.8820000000000006"/>
    <n v="2"/>
    <n v="0.7"/>
    <n v="-2.5880000000000001"/>
  </r>
  <r>
    <n v="4756"/>
    <s v="CA-2014-126354"/>
    <x v="3"/>
    <x v="447"/>
    <d v="2014-02-09T00:00:00"/>
    <s v="Standard Class"/>
    <s v="SC-20380"/>
    <s v="Shahid Collister"/>
    <x v="0"/>
    <x v="0"/>
    <x v="95"/>
    <x v="2"/>
    <x v="118"/>
    <x v="0"/>
    <s v="OFF-PA-10004381"/>
    <x v="1"/>
    <x v="10"/>
    <s v="14-7/8 x 11 Blue Bar Computer Printout Paper"/>
    <n v="115.29600000000001"/>
    <n v="3"/>
    <n v="0.2"/>
    <n v="40.353599999999986"/>
  </r>
  <r>
    <n v="4757"/>
    <s v="CA-2014-169817"/>
    <x v="3"/>
    <x v="296"/>
    <d v="2014-09-26T00:00:00"/>
    <s v="Standard Class"/>
    <s v="EB-13870"/>
    <s v="Emily Burns"/>
    <x v="0"/>
    <x v="0"/>
    <x v="10"/>
    <x v="9"/>
    <x v="105"/>
    <x v="3"/>
    <s v="OFF-BI-10004141"/>
    <x v="1"/>
    <x v="8"/>
    <s v="Insertable Tab Indexes For Data Binders"/>
    <n v="1.9080000000000004"/>
    <n v="2"/>
    <n v="0.7"/>
    <n v="-1.5264000000000002"/>
  </r>
  <r>
    <n v="4758"/>
    <s v="US-2014-144582"/>
    <x v="3"/>
    <x v="504"/>
    <d v="2014-05-06T00:00:00"/>
    <s v="Standard Class"/>
    <s v="TC-21475"/>
    <s v="Tony Chapman"/>
    <x v="2"/>
    <x v="0"/>
    <x v="414"/>
    <x v="10"/>
    <x v="507"/>
    <x v="2"/>
    <s v="OFF-BI-10001575"/>
    <x v="1"/>
    <x v="8"/>
    <s v="GBC Linen Binding Covers"/>
    <n v="43.371999999999993"/>
    <n v="7"/>
    <n v="0.8"/>
    <n v="-69.395200000000031"/>
  </r>
  <r>
    <n v="4759"/>
    <s v="CA-2011-121573"/>
    <x v="2"/>
    <x v="935"/>
    <d v="2011-11-07T00:00:00"/>
    <s v="Standard Class"/>
    <s v="SG-20605"/>
    <s v="Speros Goranitis"/>
    <x v="0"/>
    <x v="0"/>
    <x v="20"/>
    <x v="15"/>
    <x v="29"/>
    <x v="3"/>
    <s v="TEC-PH-10000984"/>
    <x v="2"/>
    <x v="7"/>
    <s v="Panasonic KX-TG9471B"/>
    <n v="783.96"/>
    <n v="4"/>
    <n v="0"/>
    <n v="219.50880000000006"/>
  </r>
  <r>
    <n v="4760"/>
    <s v="CA-2011-121573"/>
    <x v="2"/>
    <x v="935"/>
    <d v="2011-11-07T00:00:00"/>
    <s v="Standard Class"/>
    <s v="SG-20605"/>
    <s v="Speros Goranitis"/>
    <x v="0"/>
    <x v="0"/>
    <x v="20"/>
    <x v="15"/>
    <x v="29"/>
    <x v="3"/>
    <s v="OFF-BI-10000666"/>
    <x v="1"/>
    <x v="8"/>
    <s v="Surelock Post Binders"/>
    <n v="48.896000000000001"/>
    <n v="2"/>
    <n v="0.2"/>
    <n v="18.335999999999999"/>
  </r>
  <r>
    <n v="4761"/>
    <s v="CA-2011-121573"/>
    <x v="2"/>
    <x v="935"/>
    <d v="2011-11-07T00:00:00"/>
    <s v="Standard Class"/>
    <s v="SG-20605"/>
    <s v="Speros Goranitis"/>
    <x v="0"/>
    <x v="0"/>
    <x v="20"/>
    <x v="15"/>
    <x v="29"/>
    <x v="3"/>
    <s v="OFF-BI-10003712"/>
    <x v="1"/>
    <x v="8"/>
    <s v="Acco Pressboard Covers with Storage Hooks, 14 7/8&quot; x 11&quot;, Light Blue"/>
    <n v="7.8560000000000008"/>
    <n v="2"/>
    <n v="0.2"/>
    <n v="2.8477999999999994"/>
  </r>
  <r>
    <n v="4762"/>
    <s v="CA-2013-117660"/>
    <x v="0"/>
    <x v="945"/>
    <d v="2014-01-05T00:00:00"/>
    <s v="Standard Class"/>
    <s v="BM-11785"/>
    <s v="Bryan Mills"/>
    <x v="0"/>
    <x v="0"/>
    <x v="38"/>
    <x v="24"/>
    <x v="47"/>
    <x v="3"/>
    <s v="OFF-LA-10003720"/>
    <x v="1"/>
    <x v="2"/>
    <s v="Avery 487"/>
    <n v="5.9039999999999999"/>
    <n v="2"/>
    <n v="0.2"/>
    <n v="1.9925999999999999"/>
  </r>
  <r>
    <n v="4763"/>
    <s v="CA-2013-117660"/>
    <x v="0"/>
    <x v="945"/>
    <d v="2014-01-05T00:00:00"/>
    <s v="Standard Class"/>
    <s v="BM-11785"/>
    <s v="Bryan Mills"/>
    <x v="0"/>
    <x v="0"/>
    <x v="38"/>
    <x v="24"/>
    <x v="47"/>
    <x v="3"/>
    <s v="OFF-SU-10001664"/>
    <x v="1"/>
    <x v="14"/>
    <s v="Acme Office Executive Series Stainless Steel Trimmers"/>
    <n v="13.712000000000002"/>
    <n v="2"/>
    <n v="0.2"/>
    <n v="1.0284"/>
  </r>
  <r>
    <n v="4764"/>
    <s v="CA-2011-112851"/>
    <x v="2"/>
    <x v="328"/>
    <d v="2011-09-21T00:00:00"/>
    <s v="Standard Class"/>
    <s v="NR-18550"/>
    <s v="Nick Radford"/>
    <x v="0"/>
    <x v="0"/>
    <x v="374"/>
    <x v="1"/>
    <x v="457"/>
    <x v="1"/>
    <s v="OFF-EN-10001453"/>
    <x v="1"/>
    <x v="12"/>
    <s v="Tyvek Interoffice Envelopes, 9 1/2&quot; x 12 1/2&quot;, 100/Box"/>
    <n v="182.94"/>
    <n v="3"/>
    <n v="0"/>
    <n v="85.981799999999993"/>
  </r>
  <r>
    <n v="4765"/>
    <s v="CA-2014-123701"/>
    <x v="3"/>
    <x v="221"/>
    <d v="2014-11-28T00:00:00"/>
    <s v="First Class"/>
    <s v="PG-18820"/>
    <s v="Patrick Gardner"/>
    <x v="0"/>
    <x v="0"/>
    <x v="8"/>
    <x v="1"/>
    <x v="94"/>
    <x v="1"/>
    <s v="OFF-AR-10001860"/>
    <x v="1"/>
    <x v="6"/>
    <s v="BIC Liqua Brite Liner"/>
    <n v="27.76"/>
    <n v="4"/>
    <n v="0"/>
    <n v="9.9936000000000007"/>
  </r>
  <r>
    <n v="4766"/>
    <s v="CA-2012-118227"/>
    <x v="1"/>
    <x v="999"/>
    <d v="2012-04-28T00:00:00"/>
    <s v="Standard Class"/>
    <s v="DB-13270"/>
    <s v="Deborah Brumfield"/>
    <x v="2"/>
    <x v="0"/>
    <x v="20"/>
    <x v="15"/>
    <x v="29"/>
    <x v="3"/>
    <s v="OFF-AR-10001044"/>
    <x v="1"/>
    <x v="6"/>
    <s v="BOSTON Ranger #55 Pencil Sharpener, Black"/>
    <n v="25.99"/>
    <n v="1"/>
    <n v="0"/>
    <n v="7.5370999999999988"/>
  </r>
  <r>
    <n v="4767"/>
    <s v="CA-2012-123155"/>
    <x v="1"/>
    <x v="1000"/>
    <d v="2012-03-12T00:00:00"/>
    <s v="First Class"/>
    <s v="NS-18640"/>
    <s v="Noel Staavos"/>
    <x v="1"/>
    <x v="0"/>
    <x v="52"/>
    <x v="5"/>
    <x v="65"/>
    <x v="2"/>
    <s v="TEC-AC-10002473"/>
    <x v="2"/>
    <x v="11"/>
    <s v="Maxell 4.7GB DVD-R"/>
    <n v="113.52000000000001"/>
    <n v="5"/>
    <n v="0.2"/>
    <n v="29.798999999999999"/>
  </r>
  <r>
    <n v="4768"/>
    <s v="CA-2012-123155"/>
    <x v="1"/>
    <x v="1000"/>
    <d v="2012-03-12T00:00:00"/>
    <s v="First Class"/>
    <s v="NS-18640"/>
    <s v="Noel Staavos"/>
    <x v="1"/>
    <x v="0"/>
    <x v="52"/>
    <x v="5"/>
    <x v="65"/>
    <x v="2"/>
    <s v="TEC-PH-10001809"/>
    <x v="2"/>
    <x v="7"/>
    <s v="Panasonic KX T7736-B Digital phone"/>
    <n v="359.88"/>
    <n v="3"/>
    <n v="0.2"/>
    <n v="22.492499999999993"/>
  </r>
  <r>
    <n v="4769"/>
    <s v="CA-2014-158883"/>
    <x v="3"/>
    <x v="455"/>
    <d v="2014-06-04T00:00:00"/>
    <s v="Same Day"/>
    <s v="CS-11860"/>
    <s v="Cari Schnelling"/>
    <x v="0"/>
    <x v="0"/>
    <x v="108"/>
    <x v="3"/>
    <x v="222"/>
    <x v="0"/>
    <s v="OFF-PA-10004733"/>
    <x v="1"/>
    <x v="10"/>
    <s v="Things To Do Today Spiral Book"/>
    <n v="25.344000000000001"/>
    <n v="4"/>
    <n v="0.2"/>
    <n v="9.1871999999999989"/>
  </r>
  <r>
    <n v="4770"/>
    <s v="US-2013-114888"/>
    <x v="0"/>
    <x v="251"/>
    <d v="2013-09-25T00:00:00"/>
    <s v="Second Class"/>
    <s v="CC-12430"/>
    <s v="Chuck Clark"/>
    <x v="2"/>
    <x v="0"/>
    <x v="8"/>
    <x v="1"/>
    <x v="9"/>
    <x v="1"/>
    <s v="OFF-BI-10003355"/>
    <x v="1"/>
    <x v="8"/>
    <s v="Cardinal Holdit Business Card Pockets"/>
    <n v="11.952000000000002"/>
    <n v="3"/>
    <n v="0.2"/>
    <n v="4.1832000000000003"/>
  </r>
  <r>
    <n v="4771"/>
    <s v="US-2013-114888"/>
    <x v="0"/>
    <x v="251"/>
    <d v="2013-09-25T00:00:00"/>
    <s v="Second Class"/>
    <s v="CC-12430"/>
    <s v="Chuck Clark"/>
    <x v="2"/>
    <x v="0"/>
    <x v="8"/>
    <x v="1"/>
    <x v="9"/>
    <x v="1"/>
    <s v="OFF-SU-10001212"/>
    <x v="1"/>
    <x v="14"/>
    <s v="Kleencut Forged Office Shears by Acme United Corporation"/>
    <n v="6.24"/>
    <n v="3"/>
    <n v="0"/>
    <n v="1.8719999999999997"/>
  </r>
  <r>
    <n v="4772"/>
    <s v="US-2011-167262"/>
    <x v="2"/>
    <x v="656"/>
    <d v="2011-11-03T00:00:00"/>
    <s v="Second Class"/>
    <s v="AC-10450"/>
    <s v="Amy Cox"/>
    <x v="0"/>
    <x v="0"/>
    <x v="418"/>
    <x v="16"/>
    <x v="508"/>
    <x v="1"/>
    <s v="TEC-PH-10000486"/>
    <x v="2"/>
    <x v="7"/>
    <s v="Plantronics HL10 Handset Lifter"/>
    <n v="742.33600000000001"/>
    <n v="8"/>
    <n v="0.2"/>
    <n v="83.512799999999913"/>
  </r>
  <r>
    <n v="4773"/>
    <s v="CA-2014-119746"/>
    <x v="3"/>
    <x v="51"/>
    <d v="2014-11-28T00:00:00"/>
    <s v="Standard Class"/>
    <s v="CM-12385"/>
    <s v="Christopher Martinez"/>
    <x v="0"/>
    <x v="0"/>
    <x v="22"/>
    <x v="10"/>
    <x v="26"/>
    <x v="2"/>
    <s v="FUR-FU-10004909"/>
    <x v="0"/>
    <x v="5"/>
    <s v="Contemporary Wood/Metal Frame"/>
    <n v="6.4640000000000004"/>
    <n v="1"/>
    <n v="0.6"/>
    <n v="-4.0400000000000009"/>
  </r>
  <r>
    <n v="4774"/>
    <s v="CA-2014-119746"/>
    <x v="3"/>
    <x v="51"/>
    <d v="2014-11-28T00:00:00"/>
    <s v="Standard Class"/>
    <s v="CM-12385"/>
    <s v="Christopher Martinez"/>
    <x v="0"/>
    <x v="0"/>
    <x v="22"/>
    <x v="10"/>
    <x v="26"/>
    <x v="2"/>
    <s v="OFF-LA-10001613"/>
    <x v="1"/>
    <x v="2"/>
    <s v="Avery File Folder Labels"/>
    <n v="11.52"/>
    <n v="5"/>
    <n v="0.2"/>
    <n v="4.1760000000000002"/>
  </r>
  <r>
    <n v="4775"/>
    <s v="CA-2014-119746"/>
    <x v="3"/>
    <x v="51"/>
    <d v="2014-11-28T00:00:00"/>
    <s v="Standard Class"/>
    <s v="CM-12385"/>
    <s v="Christopher Martinez"/>
    <x v="0"/>
    <x v="0"/>
    <x v="22"/>
    <x v="10"/>
    <x v="26"/>
    <x v="2"/>
    <s v="TEC-PH-10004447"/>
    <x v="2"/>
    <x v="7"/>
    <s v="Toshiba IPT2010-SD IP Telephone"/>
    <n v="222.38400000000001"/>
    <n v="2"/>
    <n v="0.2"/>
    <n v="16.678799999999995"/>
  </r>
  <r>
    <n v="4776"/>
    <s v="CA-2014-108091"/>
    <x v="3"/>
    <x v="673"/>
    <d v="2014-11-22T00:00:00"/>
    <s v="Standard Class"/>
    <s v="EK-13795"/>
    <s v="Eileen Kiefer"/>
    <x v="2"/>
    <x v="0"/>
    <x v="194"/>
    <x v="1"/>
    <x v="245"/>
    <x v="1"/>
    <s v="OFF-AR-10000255"/>
    <x v="1"/>
    <x v="6"/>
    <s v="Newell 328"/>
    <n v="23.36"/>
    <n v="4"/>
    <n v="0"/>
    <n v="6.073599999999999"/>
  </r>
  <r>
    <n v="4777"/>
    <s v="CA-2013-101630"/>
    <x v="0"/>
    <x v="317"/>
    <d v="2013-02-23T00:00:00"/>
    <s v="Second Class"/>
    <s v="CK-12760"/>
    <s v="Cyma Kinney"/>
    <x v="1"/>
    <x v="0"/>
    <x v="85"/>
    <x v="15"/>
    <x v="254"/>
    <x v="3"/>
    <s v="OFF-LA-10004425"/>
    <x v="1"/>
    <x v="2"/>
    <s v="Staples"/>
    <n v="8.67"/>
    <n v="3"/>
    <n v="0"/>
    <n v="4.0749000000000004"/>
  </r>
  <r>
    <n v="4778"/>
    <s v="CA-2013-101630"/>
    <x v="0"/>
    <x v="317"/>
    <d v="2013-02-23T00:00:00"/>
    <s v="Second Class"/>
    <s v="CK-12760"/>
    <s v="Cyma Kinney"/>
    <x v="1"/>
    <x v="0"/>
    <x v="85"/>
    <x v="15"/>
    <x v="254"/>
    <x v="3"/>
    <s v="OFF-SU-10001664"/>
    <x v="1"/>
    <x v="14"/>
    <s v="Acme Office Executive Series Stainless Steel Trimmers"/>
    <n v="25.71"/>
    <n v="3"/>
    <n v="0"/>
    <n v="6.6846000000000005"/>
  </r>
  <r>
    <n v="4779"/>
    <s v="CA-2014-132346"/>
    <x v="3"/>
    <x v="659"/>
    <d v="2014-11-12T00:00:00"/>
    <s v="Standard Class"/>
    <s v="PK-19075"/>
    <s v="Pete Kriz"/>
    <x v="0"/>
    <x v="0"/>
    <x v="46"/>
    <x v="13"/>
    <x v="284"/>
    <x v="3"/>
    <s v="OFF-AP-10000696"/>
    <x v="1"/>
    <x v="9"/>
    <s v="Holmes Odor Grabber"/>
    <n v="100.94"/>
    <n v="7"/>
    <n v="0"/>
    <n v="33.310199999999995"/>
  </r>
  <r>
    <n v="4780"/>
    <s v="CA-2011-150301"/>
    <x v="2"/>
    <x v="1001"/>
    <d v="2011-07-10T00:00:00"/>
    <s v="First Class"/>
    <s v="MH-18025"/>
    <s v="Michelle Huthwaite"/>
    <x v="0"/>
    <x v="0"/>
    <x v="198"/>
    <x v="15"/>
    <x v="249"/>
    <x v="3"/>
    <s v="FUR-CH-10002647"/>
    <x v="0"/>
    <x v="1"/>
    <s v="Situations Contoured Folding Chairs, 4/Set"/>
    <n v="63.882000000000005"/>
    <n v="1"/>
    <n v="0.1"/>
    <n v="10.647000000000004"/>
  </r>
  <r>
    <n v="4781"/>
    <s v="CA-2011-159310"/>
    <x v="2"/>
    <x v="845"/>
    <d v="2011-11-12T00:00:00"/>
    <s v="Standard Class"/>
    <s v="SC-20725"/>
    <s v="Steven Cartwright"/>
    <x v="0"/>
    <x v="0"/>
    <x v="12"/>
    <x v="5"/>
    <x v="32"/>
    <x v="2"/>
    <s v="FUR-CH-10002758"/>
    <x v="0"/>
    <x v="1"/>
    <s v="Hon Deluxe Fabric Upholstered Stacking Chairs, Squared Back"/>
    <n v="683.14399999999989"/>
    <n v="4"/>
    <n v="0.3"/>
    <n v="0"/>
  </r>
  <r>
    <n v="4782"/>
    <s v="CA-2011-159310"/>
    <x v="2"/>
    <x v="845"/>
    <d v="2011-11-12T00:00:00"/>
    <s v="Standard Class"/>
    <s v="SC-20725"/>
    <s v="Steven Cartwright"/>
    <x v="0"/>
    <x v="0"/>
    <x v="12"/>
    <x v="5"/>
    <x v="32"/>
    <x v="2"/>
    <s v="OFF-BI-10000201"/>
    <x v="1"/>
    <x v="8"/>
    <s v="Avery Triangle Shaped Sheet Lifters, Black, 2/Pack"/>
    <n v="1.4759999999999995"/>
    <n v="3"/>
    <n v="0.8"/>
    <n v="-2.214"/>
  </r>
  <r>
    <n v="4783"/>
    <s v="CA-2011-159310"/>
    <x v="2"/>
    <x v="845"/>
    <d v="2011-11-12T00:00:00"/>
    <s v="Standard Class"/>
    <s v="SC-20725"/>
    <s v="Steven Cartwright"/>
    <x v="0"/>
    <x v="0"/>
    <x v="12"/>
    <x v="5"/>
    <x v="32"/>
    <x v="2"/>
    <s v="OFF-SU-10004115"/>
    <x v="1"/>
    <x v="14"/>
    <s v="Acme Stainless Steel Office Snips"/>
    <n v="40.711999999999996"/>
    <n v="7"/>
    <n v="0.2"/>
    <n v="3.5623000000000022"/>
  </r>
  <r>
    <n v="4784"/>
    <s v="US-2014-147984"/>
    <x v="3"/>
    <x v="480"/>
    <d v="2014-02-02T00:00:00"/>
    <s v="Standard Class"/>
    <s v="GB-14575"/>
    <s v="Giulietta Baptist"/>
    <x v="0"/>
    <x v="0"/>
    <x v="391"/>
    <x v="41"/>
    <x v="476"/>
    <x v="2"/>
    <s v="OFF-PA-10000806"/>
    <x v="1"/>
    <x v="10"/>
    <s v="Xerox 1934"/>
    <n v="279.89999999999998"/>
    <n v="5"/>
    <n v="0"/>
    <n v="137.15100000000001"/>
  </r>
  <r>
    <n v="4785"/>
    <s v="CA-2012-104346"/>
    <x v="1"/>
    <x v="555"/>
    <d v="2012-12-16T00:00:00"/>
    <s v="Standard Class"/>
    <s v="IM-15070"/>
    <s v="Irene Maddox"/>
    <x v="0"/>
    <x v="0"/>
    <x v="77"/>
    <x v="22"/>
    <x v="97"/>
    <x v="1"/>
    <s v="OFF-AR-10001473"/>
    <x v="1"/>
    <x v="6"/>
    <s v="Newell 313"/>
    <n v="13.120000000000001"/>
    <n v="5"/>
    <n v="0.2"/>
    <n v="1.1480000000000006"/>
  </r>
  <r>
    <n v="4786"/>
    <s v="CA-2012-104346"/>
    <x v="1"/>
    <x v="555"/>
    <d v="2012-12-16T00:00:00"/>
    <s v="Standard Class"/>
    <s v="IM-15070"/>
    <s v="Irene Maddox"/>
    <x v="0"/>
    <x v="0"/>
    <x v="77"/>
    <x v="22"/>
    <x v="97"/>
    <x v="1"/>
    <s v="FUR-BO-10003450"/>
    <x v="0"/>
    <x v="0"/>
    <s v="Bush Westfield Collection Bookcases, Dark Cherry Finish"/>
    <n v="69.576000000000008"/>
    <n v="4"/>
    <n v="0.7"/>
    <n v="-143.79040000000001"/>
  </r>
  <r>
    <n v="4787"/>
    <s v="CA-2012-104346"/>
    <x v="1"/>
    <x v="555"/>
    <d v="2012-12-16T00:00:00"/>
    <s v="Standard Class"/>
    <s v="IM-15070"/>
    <s v="Irene Maddox"/>
    <x v="0"/>
    <x v="0"/>
    <x v="77"/>
    <x v="22"/>
    <x v="97"/>
    <x v="1"/>
    <s v="OFF-AR-10001545"/>
    <x v="1"/>
    <x v="6"/>
    <s v="Newell 326"/>
    <n v="4.2240000000000002"/>
    <n v="3"/>
    <n v="0.2"/>
    <n v="0.47519999999999984"/>
  </r>
  <r>
    <n v="4788"/>
    <s v="CA-2012-104346"/>
    <x v="1"/>
    <x v="555"/>
    <d v="2012-12-16T00:00:00"/>
    <s v="Standard Class"/>
    <s v="IM-15070"/>
    <s v="Irene Maddox"/>
    <x v="0"/>
    <x v="0"/>
    <x v="77"/>
    <x v="22"/>
    <x v="97"/>
    <x v="1"/>
    <s v="TEC-AC-10004396"/>
    <x v="2"/>
    <x v="11"/>
    <s v="Logitech Keyboard K120"/>
    <n v="58.08"/>
    <n v="4"/>
    <n v="0.2"/>
    <n v="-6.5339999999999954"/>
  </r>
  <r>
    <n v="4789"/>
    <s v="CA-2012-104346"/>
    <x v="1"/>
    <x v="555"/>
    <d v="2012-12-16T00:00:00"/>
    <s v="Standard Class"/>
    <s v="IM-15070"/>
    <s v="Irene Maddox"/>
    <x v="0"/>
    <x v="0"/>
    <x v="77"/>
    <x v="22"/>
    <x v="97"/>
    <x v="1"/>
    <s v="FUR-FU-10002456"/>
    <x v="0"/>
    <x v="5"/>
    <s v="Master Caster Door Stop, Large Neon Orange"/>
    <n v="52.416000000000004"/>
    <n v="9"/>
    <n v="0.2"/>
    <n v="15.069600000000007"/>
  </r>
  <r>
    <n v="4790"/>
    <s v="CA-2012-104346"/>
    <x v="1"/>
    <x v="555"/>
    <d v="2012-12-16T00:00:00"/>
    <s v="Standard Class"/>
    <s v="IM-15070"/>
    <s v="Irene Maddox"/>
    <x v="0"/>
    <x v="0"/>
    <x v="77"/>
    <x v="22"/>
    <x v="97"/>
    <x v="1"/>
    <s v="FUR-FU-10001473"/>
    <x v="0"/>
    <x v="5"/>
    <s v="DAX Wood Document Frame"/>
    <n v="54.920000000000009"/>
    <n v="5"/>
    <n v="0.2"/>
    <n v="10.983999999999996"/>
  </r>
  <r>
    <n v="4791"/>
    <s v="CA-2012-104346"/>
    <x v="1"/>
    <x v="555"/>
    <d v="2012-12-16T00:00:00"/>
    <s v="Standard Class"/>
    <s v="IM-15070"/>
    <s v="Irene Maddox"/>
    <x v="0"/>
    <x v="0"/>
    <x v="77"/>
    <x v="22"/>
    <x v="97"/>
    <x v="1"/>
    <s v="FUR-TA-10000849"/>
    <x v="0"/>
    <x v="3"/>
    <s v="Bevis Rectangular Conference Tables"/>
    <n v="364.95"/>
    <n v="5"/>
    <n v="0.5"/>
    <n v="-248.16599999999994"/>
  </r>
  <r>
    <n v="4792"/>
    <s v="CA-2012-104346"/>
    <x v="1"/>
    <x v="555"/>
    <d v="2012-12-16T00:00:00"/>
    <s v="Standard Class"/>
    <s v="IM-15070"/>
    <s v="Irene Maddox"/>
    <x v="0"/>
    <x v="0"/>
    <x v="77"/>
    <x v="22"/>
    <x v="97"/>
    <x v="1"/>
    <s v="OFF-PA-10001166"/>
    <x v="1"/>
    <x v="10"/>
    <s v="Xerox 1932"/>
    <n v="85.055999999999997"/>
    <n v="3"/>
    <n v="0.2"/>
    <n v="28.706399999999991"/>
  </r>
  <r>
    <n v="4793"/>
    <s v="CA-2012-104346"/>
    <x v="1"/>
    <x v="555"/>
    <d v="2012-12-16T00:00:00"/>
    <s v="Standard Class"/>
    <s v="IM-15070"/>
    <s v="Irene Maddox"/>
    <x v="0"/>
    <x v="0"/>
    <x v="77"/>
    <x v="22"/>
    <x v="97"/>
    <x v="1"/>
    <s v="OFF-PA-10003256"/>
    <x v="1"/>
    <x v="10"/>
    <s v="Avery Personal Creations Heavyweight Cards"/>
    <n v="27.695999999999998"/>
    <n v="3"/>
    <n v="0.2"/>
    <n v="9.6935999999999964"/>
  </r>
  <r>
    <n v="4794"/>
    <s v="US-2012-141684"/>
    <x v="1"/>
    <x v="685"/>
    <d v="2012-07-04T00:00:00"/>
    <s v="Standard Class"/>
    <s v="MM-18055"/>
    <s v="Michelle Moray"/>
    <x v="0"/>
    <x v="0"/>
    <x v="20"/>
    <x v="15"/>
    <x v="164"/>
    <x v="3"/>
    <s v="OFF-PA-10002870"/>
    <x v="1"/>
    <x v="10"/>
    <s v="Ampad Phone Message Book, Recycled, 400 Message Capacity, 5 ¾” x 11”"/>
    <n v="24.96"/>
    <n v="4"/>
    <n v="0"/>
    <n v="11.231999999999999"/>
  </r>
  <r>
    <n v="4795"/>
    <s v="CA-2012-144722"/>
    <x v="1"/>
    <x v="199"/>
    <d v="2012-03-23T00:00:00"/>
    <s v="Standard Class"/>
    <s v="MF-18250"/>
    <s v="Monica Federle"/>
    <x v="1"/>
    <x v="0"/>
    <x v="1"/>
    <x v="1"/>
    <x v="1"/>
    <x v="1"/>
    <s v="FUR-FU-10001215"/>
    <x v="0"/>
    <x v="5"/>
    <s v="Howard Miller 11-1/2&quot; Diameter Brentwood Wall Clock"/>
    <n v="43.13"/>
    <n v="1"/>
    <n v="0"/>
    <n v="18.114600000000003"/>
  </r>
  <r>
    <n v="4796"/>
    <s v="CA-2012-120516"/>
    <x v="1"/>
    <x v="863"/>
    <d v="2012-08-17T00:00:00"/>
    <s v="Standard Class"/>
    <s v="CK-12595"/>
    <s v="Clytie Kelty"/>
    <x v="0"/>
    <x v="0"/>
    <x v="419"/>
    <x v="32"/>
    <x v="509"/>
    <x v="0"/>
    <s v="OFF-BI-10004187"/>
    <x v="1"/>
    <x v="8"/>
    <s v="Staples"/>
    <n v="5.64"/>
    <n v="3"/>
    <n v="0"/>
    <n v="2.7071999999999994"/>
  </r>
  <r>
    <n v="4797"/>
    <s v="US-2013-148901"/>
    <x v="0"/>
    <x v="675"/>
    <d v="2013-05-20T00:00:00"/>
    <s v="Standard Class"/>
    <s v="MK-17905"/>
    <s v="Michael Kennedy"/>
    <x v="1"/>
    <x v="0"/>
    <x v="108"/>
    <x v="2"/>
    <x v="133"/>
    <x v="0"/>
    <s v="OFF-BI-10001718"/>
    <x v="1"/>
    <x v="8"/>
    <s v="GBC DocuBind P50 Personal Binding Machine"/>
    <n v="57.582000000000008"/>
    <n v="3"/>
    <n v="0.7"/>
    <n v="-44.146199999999979"/>
  </r>
  <r>
    <n v="4798"/>
    <s v="US-2013-148901"/>
    <x v="0"/>
    <x v="675"/>
    <d v="2013-05-20T00:00:00"/>
    <s v="Standard Class"/>
    <s v="MK-17905"/>
    <s v="Michael Kennedy"/>
    <x v="1"/>
    <x v="0"/>
    <x v="108"/>
    <x v="2"/>
    <x v="133"/>
    <x v="0"/>
    <s v="OFF-PA-10004983"/>
    <x v="1"/>
    <x v="10"/>
    <s v="Xerox 23"/>
    <n v="31.104000000000006"/>
    <n v="6"/>
    <n v="0.2"/>
    <n v="10.8864"/>
  </r>
  <r>
    <n v="4799"/>
    <s v="US-2013-148901"/>
    <x v="0"/>
    <x v="675"/>
    <d v="2013-05-20T00:00:00"/>
    <s v="Standard Class"/>
    <s v="MK-17905"/>
    <s v="Michael Kennedy"/>
    <x v="1"/>
    <x v="0"/>
    <x v="108"/>
    <x v="2"/>
    <x v="133"/>
    <x v="0"/>
    <s v="FUR-FU-10002396"/>
    <x v="0"/>
    <x v="5"/>
    <s v="DAX Copper Panel Document Frame, 5 x 7 Size"/>
    <n v="30.192"/>
    <n v="3"/>
    <n v="0.2"/>
    <n v="8.3028000000000031"/>
  </r>
  <r>
    <n v="4800"/>
    <s v="US-2013-148901"/>
    <x v="0"/>
    <x v="675"/>
    <d v="2013-05-20T00:00:00"/>
    <s v="Standard Class"/>
    <s v="MK-17905"/>
    <s v="Michael Kennedy"/>
    <x v="1"/>
    <x v="0"/>
    <x v="108"/>
    <x v="2"/>
    <x v="133"/>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x v="0"/>
    <x v="108"/>
    <x v="2"/>
    <x v="133"/>
    <x v="0"/>
    <s v="OFF-AR-10002467"/>
    <x v="1"/>
    <x v="6"/>
    <s v="Dixon Ticonderoga Pencils"/>
    <n v="4.7679999999999998"/>
    <n v="2"/>
    <n v="0.2"/>
    <n v="0.41720000000000046"/>
  </r>
  <r>
    <n v="4802"/>
    <s v="US-2013-148901"/>
    <x v="0"/>
    <x v="675"/>
    <d v="2013-05-20T00:00:00"/>
    <s v="Standard Class"/>
    <s v="MK-17905"/>
    <s v="Michael Kennedy"/>
    <x v="1"/>
    <x v="0"/>
    <x v="108"/>
    <x v="2"/>
    <x v="133"/>
    <x v="0"/>
    <s v="OFF-BI-10004002"/>
    <x v="1"/>
    <x v="8"/>
    <s v="Wilson Jones International Size A4 Ring Binders"/>
    <n v="10.380000000000003"/>
    <n v="2"/>
    <n v="0.7"/>
    <n v="-7.6119999999999983"/>
  </r>
  <r>
    <n v="4803"/>
    <s v="US-2013-148901"/>
    <x v="0"/>
    <x v="675"/>
    <d v="2013-05-20T00:00:00"/>
    <s v="Standard Class"/>
    <s v="MK-17905"/>
    <s v="Michael Kennedy"/>
    <x v="1"/>
    <x v="0"/>
    <x v="108"/>
    <x v="2"/>
    <x v="133"/>
    <x v="0"/>
    <s v="OFF-BI-10002309"/>
    <x v="1"/>
    <x v="8"/>
    <s v="Avery Heavy-Duty EZD  Binder With Locking Rings"/>
    <n v="13.392000000000003"/>
    <n v="8"/>
    <n v="0.7"/>
    <n v="-9.8207999999999984"/>
  </r>
  <r>
    <n v="4804"/>
    <s v="CA-2014-136364"/>
    <x v="3"/>
    <x v="1002"/>
    <d v="2014-07-18T00:00:00"/>
    <s v="Second Class"/>
    <s v="MH-17455"/>
    <s v="Mark Hamilton"/>
    <x v="0"/>
    <x v="0"/>
    <x v="10"/>
    <x v="9"/>
    <x v="11"/>
    <x v="3"/>
    <s v="TEC-PH-10003885"/>
    <x v="2"/>
    <x v="7"/>
    <s v="Cisco SPA508G"/>
    <n v="39.593999999999994"/>
    <n v="1"/>
    <n v="0.4"/>
    <n v="-7.2589000000000041"/>
  </r>
  <r>
    <n v="4805"/>
    <s v="CA-2014-136364"/>
    <x v="3"/>
    <x v="1002"/>
    <d v="2014-07-18T00:00:00"/>
    <s v="Second Class"/>
    <s v="MH-17455"/>
    <s v="Mark Hamilton"/>
    <x v="0"/>
    <x v="0"/>
    <x v="10"/>
    <x v="9"/>
    <x v="11"/>
    <x v="3"/>
    <s v="FUR-FU-10002501"/>
    <x v="0"/>
    <x v="5"/>
    <s v="Nu-Dell Executive Frame"/>
    <n v="91.00800000000001"/>
    <n v="9"/>
    <n v="0.2"/>
    <n v="19.339199999999998"/>
  </r>
  <r>
    <n v="4806"/>
    <s v="CA-2012-137708"/>
    <x v="1"/>
    <x v="6"/>
    <d v="2012-11-25T00:00:00"/>
    <s v="Second Class"/>
    <s v="NG-18430"/>
    <s v="Nathan Gelder"/>
    <x v="0"/>
    <x v="0"/>
    <x v="1"/>
    <x v="1"/>
    <x v="141"/>
    <x v="1"/>
    <s v="OFF-PA-10000176"/>
    <x v="1"/>
    <x v="10"/>
    <s v="Xerox 1887"/>
    <n v="37.94"/>
    <n v="2"/>
    <n v="0"/>
    <n v="18.211199999999998"/>
  </r>
  <r>
    <n v="4807"/>
    <s v="CA-2012-137708"/>
    <x v="1"/>
    <x v="6"/>
    <d v="2012-11-25T00:00:00"/>
    <s v="Second Class"/>
    <s v="NG-18430"/>
    <s v="Nathan Gelder"/>
    <x v="0"/>
    <x v="0"/>
    <x v="1"/>
    <x v="1"/>
    <x v="141"/>
    <x v="1"/>
    <s v="OFF-PA-10000327"/>
    <x v="1"/>
    <x v="10"/>
    <s v="Xerox 1971"/>
    <n v="42.800000000000004"/>
    <n v="10"/>
    <n v="0"/>
    <n v="19.259999999999998"/>
  </r>
  <r>
    <n v="4808"/>
    <s v="CA-2012-137708"/>
    <x v="1"/>
    <x v="6"/>
    <d v="2012-11-25T00:00:00"/>
    <s v="Second Class"/>
    <s v="NG-18430"/>
    <s v="Nathan Gelder"/>
    <x v="0"/>
    <x v="0"/>
    <x v="1"/>
    <x v="1"/>
    <x v="141"/>
    <x v="1"/>
    <s v="OFF-ST-10004634"/>
    <x v="1"/>
    <x v="4"/>
    <s v="Personal Folder Holder, Ebony"/>
    <n v="33.630000000000003"/>
    <n v="3"/>
    <n v="0"/>
    <n v="10.088999999999999"/>
  </r>
  <r>
    <n v="4809"/>
    <s v="CA-2011-149055"/>
    <x v="2"/>
    <x v="533"/>
    <d v="2011-11-28T00:00:00"/>
    <s v="Standard Class"/>
    <s v="PB-19210"/>
    <s v="Phillip Breyer"/>
    <x v="1"/>
    <x v="0"/>
    <x v="10"/>
    <x v="9"/>
    <x v="63"/>
    <x v="3"/>
    <s v="OFF-EN-10003040"/>
    <x v="1"/>
    <x v="12"/>
    <s v="Quality Park Security Envelopes"/>
    <n v="62.808000000000007"/>
    <n v="3"/>
    <n v="0.2"/>
    <n v="21.197700000000001"/>
  </r>
  <r>
    <n v="4810"/>
    <s v="CA-2012-151589"/>
    <x v="1"/>
    <x v="17"/>
    <d v="2012-12-30T00:00:00"/>
    <s v="First Class"/>
    <s v="RE-19450"/>
    <s v="Richard Eichhorn"/>
    <x v="0"/>
    <x v="0"/>
    <x v="342"/>
    <x v="6"/>
    <x v="423"/>
    <x v="2"/>
    <s v="OFF-PA-10003228"/>
    <x v="1"/>
    <x v="10"/>
    <s v="Xerox 1917"/>
    <n v="195.64"/>
    <n v="4"/>
    <n v="0"/>
    <n v="91.950799999999987"/>
  </r>
  <r>
    <n v="4811"/>
    <s v="CA-2012-151589"/>
    <x v="1"/>
    <x v="17"/>
    <d v="2012-12-30T00:00:00"/>
    <s v="First Class"/>
    <s v="RE-19450"/>
    <s v="Richard Eichhorn"/>
    <x v="0"/>
    <x v="0"/>
    <x v="342"/>
    <x v="6"/>
    <x v="423"/>
    <x v="2"/>
    <s v="TEC-PH-10004345"/>
    <x v="2"/>
    <x v="7"/>
    <s v="Cisco SPA 502G IP Phone"/>
    <n v="239.9"/>
    <n v="2"/>
    <n v="0"/>
    <n v="71.97"/>
  </r>
  <r>
    <n v="4812"/>
    <s v="CA-2013-121370"/>
    <x v="0"/>
    <x v="696"/>
    <d v="2013-11-20T00:00:00"/>
    <s v="Second Class"/>
    <s v="EB-14110"/>
    <s v="Eugene Barchas"/>
    <x v="0"/>
    <x v="0"/>
    <x v="10"/>
    <x v="9"/>
    <x v="63"/>
    <x v="3"/>
    <s v="FUR-CH-10000785"/>
    <x v="0"/>
    <x v="1"/>
    <s v="Global Ergonomic Managers Chair"/>
    <n v="380.05799999999994"/>
    <n v="3"/>
    <n v="0.3"/>
    <n v="-21.717600000000004"/>
  </r>
  <r>
    <n v="4813"/>
    <s v="CA-2013-121370"/>
    <x v="0"/>
    <x v="696"/>
    <d v="2013-11-20T00:00:00"/>
    <s v="Second Class"/>
    <s v="EB-14110"/>
    <s v="Eugene Barchas"/>
    <x v="0"/>
    <x v="0"/>
    <x v="10"/>
    <x v="9"/>
    <x v="63"/>
    <x v="3"/>
    <s v="TEC-CO-10004115"/>
    <x v="2"/>
    <x v="16"/>
    <s v="Sharp AL-1530CS Digital Copier"/>
    <n v="1199.9759999999999"/>
    <n v="4"/>
    <n v="0.4"/>
    <n v="179.99639999999999"/>
  </r>
  <r>
    <n v="4814"/>
    <s v="CA-2013-121370"/>
    <x v="0"/>
    <x v="696"/>
    <d v="2013-11-20T00:00:00"/>
    <s v="Second Class"/>
    <s v="EB-14110"/>
    <s v="Eugene Barchas"/>
    <x v="0"/>
    <x v="0"/>
    <x v="10"/>
    <x v="9"/>
    <x v="63"/>
    <x v="3"/>
    <s v="FUR-FU-10002813"/>
    <x v="0"/>
    <x v="5"/>
    <s v="DAX Contemporary Wood Frame with Silver Metal Mat, Desktop, 11 x 14 Size"/>
    <n v="48.576000000000001"/>
    <n v="3"/>
    <n v="0.2"/>
    <n v="9.7151999999999941"/>
  </r>
  <r>
    <n v="4815"/>
    <s v="CA-2013-111696"/>
    <x v="0"/>
    <x v="541"/>
    <d v="2013-05-11T00:00:00"/>
    <s v="First Class"/>
    <s v="TB-21625"/>
    <s v="Trudy Brown"/>
    <x v="0"/>
    <x v="0"/>
    <x v="1"/>
    <x v="1"/>
    <x v="25"/>
    <x v="1"/>
    <s v="OFF-PA-10002751"/>
    <x v="1"/>
    <x v="10"/>
    <s v="Xerox 1920"/>
    <n v="17.940000000000001"/>
    <n v="3"/>
    <n v="0"/>
    <n v="8.0730000000000004"/>
  </r>
  <r>
    <n v="4816"/>
    <s v="CA-2011-139598"/>
    <x v="2"/>
    <x v="58"/>
    <d v="2011-12-31T00:00:00"/>
    <s v="Standard Class"/>
    <s v="MG-17695"/>
    <s v="Maureen Gnade"/>
    <x v="0"/>
    <x v="0"/>
    <x v="10"/>
    <x v="9"/>
    <x v="63"/>
    <x v="3"/>
    <s v="OFF-PA-10004569"/>
    <x v="1"/>
    <x v="10"/>
    <s v="Wirebound Message Books, Two 4 1/4&quot; x 5&quot; Forms per Page"/>
    <n v="18.264000000000003"/>
    <n v="3"/>
    <n v="0.2"/>
    <n v="6.1640999999999995"/>
  </r>
  <r>
    <n v="4817"/>
    <s v="CA-2011-139598"/>
    <x v="2"/>
    <x v="58"/>
    <d v="2011-12-31T00:00:00"/>
    <s v="Standard Class"/>
    <s v="MG-17695"/>
    <s v="Maureen Gnade"/>
    <x v="0"/>
    <x v="0"/>
    <x v="10"/>
    <x v="9"/>
    <x v="63"/>
    <x v="3"/>
    <s v="OFF-AP-10002998"/>
    <x v="1"/>
    <x v="9"/>
    <s v="Holmes 99% HEPA Air Purifier"/>
    <n v="34.655999999999999"/>
    <n v="2"/>
    <n v="0.2"/>
    <n v="5.6315999999999971"/>
  </r>
  <r>
    <n v="4818"/>
    <s v="CA-2011-139598"/>
    <x v="2"/>
    <x v="58"/>
    <d v="2011-12-31T00:00:00"/>
    <s v="Standard Class"/>
    <s v="MG-17695"/>
    <s v="Maureen Gnade"/>
    <x v="0"/>
    <x v="0"/>
    <x v="10"/>
    <x v="9"/>
    <x v="63"/>
    <x v="3"/>
    <s v="OFF-AP-10003287"/>
    <x v="1"/>
    <x v="9"/>
    <s v="Tripp Lite TLP810NET Broadband Surge for Modem/Fax"/>
    <n v="81.552000000000007"/>
    <n v="2"/>
    <n v="0.2"/>
    <n v="8.1551999999999971"/>
  </r>
  <r>
    <n v="4819"/>
    <s v="CA-2011-139598"/>
    <x v="2"/>
    <x v="58"/>
    <d v="2011-12-31T00:00:00"/>
    <s v="Standard Class"/>
    <s v="MG-17695"/>
    <s v="Maureen Gnade"/>
    <x v="0"/>
    <x v="0"/>
    <x v="10"/>
    <x v="9"/>
    <x v="63"/>
    <x v="3"/>
    <s v="OFF-ST-10001370"/>
    <x v="1"/>
    <x v="4"/>
    <s v="Sensible Storage WireTech Storage Systems"/>
    <n v="227.13600000000002"/>
    <n v="4"/>
    <n v="0.2"/>
    <n v="-42.588000000000036"/>
  </r>
  <r>
    <n v="4820"/>
    <s v="CA-2014-117436"/>
    <x v="3"/>
    <x v="110"/>
    <d v="2014-06-15T00:00:00"/>
    <s v="Standard Class"/>
    <s v="LW-17125"/>
    <s v="Liz Willingham"/>
    <x v="0"/>
    <x v="0"/>
    <x v="165"/>
    <x v="29"/>
    <x v="211"/>
    <x v="3"/>
    <s v="OFF-BI-10004040"/>
    <x v="1"/>
    <x v="8"/>
    <s v="Wilson Jones Impact Binders"/>
    <n v="10.36"/>
    <n v="2"/>
    <n v="0"/>
    <n v="5.0763999999999996"/>
  </r>
  <r>
    <n v="4821"/>
    <s v="CA-2012-140025"/>
    <x v="1"/>
    <x v="1003"/>
    <d v="2012-04-11T00:00:00"/>
    <s v="Standard Class"/>
    <s v="PF-19120"/>
    <s v="Peter Fuller"/>
    <x v="0"/>
    <x v="0"/>
    <x v="52"/>
    <x v="5"/>
    <x v="65"/>
    <x v="2"/>
    <s v="OFF-AP-10002651"/>
    <x v="1"/>
    <x v="9"/>
    <s v="Hoover Upright Vacuum With Dirt Cup"/>
    <n v="463.24799999999988"/>
    <n v="8"/>
    <n v="0.8"/>
    <n v="-1181.2824000000003"/>
  </r>
  <r>
    <n v="4822"/>
    <s v="CA-2012-140025"/>
    <x v="1"/>
    <x v="1003"/>
    <d v="2012-04-11T00:00:00"/>
    <s v="Standard Class"/>
    <s v="PF-19120"/>
    <s v="Peter Fuller"/>
    <x v="0"/>
    <x v="0"/>
    <x v="52"/>
    <x v="5"/>
    <x v="65"/>
    <x v="2"/>
    <s v="TEC-AC-10002402"/>
    <x v="2"/>
    <x v="11"/>
    <s v="Razer Kraken PRO Over Ear PC and Music Headset"/>
    <n v="383.952"/>
    <n v="6"/>
    <n v="0.2"/>
    <n v="47.993999999999971"/>
  </r>
  <r>
    <n v="4823"/>
    <s v="CA-2013-134222"/>
    <x v="0"/>
    <x v="212"/>
    <d v="2013-07-12T00:00:00"/>
    <s v="Same Day"/>
    <s v="NZ-18565"/>
    <s v="Nick Zandusky"/>
    <x v="2"/>
    <x v="0"/>
    <x v="420"/>
    <x v="16"/>
    <x v="510"/>
    <x v="1"/>
    <s v="OFF-BI-10001658"/>
    <x v="1"/>
    <x v="8"/>
    <s v="GBC Standard Therm-A-Bind Covers"/>
    <n v="44.856000000000009"/>
    <n v="6"/>
    <n v="0.7"/>
    <n v="-35.884799999999984"/>
  </r>
  <r>
    <n v="4824"/>
    <s v="CA-2013-140018"/>
    <x v="0"/>
    <x v="831"/>
    <d v="2013-11-27T00:00:00"/>
    <s v="Standard Class"/>
    <s v="CK-12205"/>
    <s v="Chloris Kastensmidt"/>
    <x v="0"/>
    <x v="0"/>
    <x v="38"/>
    <x v="24"/>
    <x v="47"/>
    <x v="3"/>
    <s v="TEC-MA-10000752"/>
    <x v="2"/>
    <x v="15"/>
    <s v="Texas Instrument TI-15 Fraction Calculator"/>
    <n v="30.345000000000006"/>
    <n v="7"/>
    <n v="0.7"/>
    <n v="-24.275999999999996"/>
  </r>
  <r>
    <n v="4825"/>
    <s v="CA-2013-140018"/>
    <x v="0"/>
    <x v="831"/>
    <d v="2013-11-27T00:00:00"/>
    <s v="Standard Class"/>
    <s v="CK-12205"/>
    <s v="Chloris Kastensmidt"/>
    <x v="0"/>
    <x v="0"/>
    <x v="38"/>
    <x v="24"/>
    <x v="47"/>
    <x v="3"/>
    <s v="FUR-CH-10003817"/>
    <x v="0"/>
    <x v="1"/>
    <s v="Global Value Steno Chair, Gray"/>
    <n v="127.554"/>
    <n v="3"/>
    <n v="0.3"/>
    <n v="-9.1109999999999971"/>
  </r>
  <r>
    <n v="4826"/>
    <s v="CA-2013-140018"/>
    <x v="0"/>
    <x v="831"/>
    <d v="2013-11-27T00:00:00"/>
    <s v="Standard Class"/>
    <s v="CK-12205"/>
    <s v="Chloris Kastensmidt"/>
    <x v="0"/>
    <x v="0"/>
    <x v="38"/>
    <x v="24"/>
    <x v="47"/>
    <x v="3"/>
    <s v="FUR-FU-10001876"/>
    <x v="0"/>
    <x v="5"/>
    <s v="Computer Room Manger, 14&quot;"/>
    <n v="77.951999999999998"/>
    <n v="3"/>
    <n v="0.2"/>
    <n v="15.590399999999995"/>
  </r>
  <r>
    <n v="4827"/>
    <s v="US-2014-136707"/>
    <x v="3"/>
    <x v="105"/>
    <d v="2014-11-16T00:00:00"/>
    <s v="First Class"/>
    <s v="JE-15610"/>
    <s v="Jim Epp"/>
    <x v="1"/>
    <x v="0"/>
    <x v="1"/>
    <x v="1"/>
    <x v="1"/>
    <x v="1"/>
    <s v="OFF-BI-10003460"/>
    <x v="1"/>
    <x v="8"/>
    <s v="Acco 3-Hole Punch"/>
    <n v="14.016"/>
    <n v="4"/>
    <n v="0.2"/>
    <n v="4.9055999999999997"/>
  </r>
  <r>
    <n v="4828"/>
    <s v="CA-2011-152562"/>
    <x v="2"/>
    <x v="301"/>
    <d v="2011-11-08T00:00:00"/>
    <s v="Standard Class"/>
    <s v="JO-15145"/>
    <s v="Jack O'Briant"/>
    <x v="1"/>
    <x v="0"/>
    <x v="102"/>
    <x v="0"/>
    <x v="126"/>
    <x v="0"/>
    <s v="OFF-ST-10000464"/>
    <x v="1"/>
    <x v="4"/>
    <s v="Multi-Use Personal File Cart and Caster Set, Three Stacking Bins"/>
    <n v="69.52"/>
    <n v="2"/>
    <n v="0"/>
    <n v="19.465600000000002"/>
  </r>
  <r>
    <n v="4829"/>
    <s v="CA-2011-152562"/>
    <x v="2"/>
    <x v="301"/>
    <d v="2011-11-08T00:00:00"/>
    <s v="Standard Class"/>
    <s v="JO-15145"/>
    <s v="Jack O'Briant"/>
    <x v="1"/>
    <x v="0"/>
    <x v="102"/>
    <x v="0"/>
    <x v="126"/>
    <x v="0"/>
    <s v="OFF-AR-10001919"/>
    <x v="1"/>
    <x v="6"/>
    <s v="OIC #2 Pencils, Medium Soft"/>
    <n v="5.64"/>
    <n v="3"/>
    <n v="0"/>
    <n v="1.6355999999999997"/>
  </r>
  <r>
    <n v="4830"/>
    <s v="CA-2013-152408"/>
    <x v="0"/>
    <x v="666"/>
    <d v="2013-05-22T00:00:00"/>
    <s v="Standard Class"/>
    <s v="TT-21220"/>
    <s v="Thomas Thornton"/>
    <x v="0"/>
    <x v="0"/>
    <x v="20"/>
    <x v="15"/>
    <x v="45"/>
    <x v="3"/>
    <s v="OFF-BI-10002393"/>
    <x v="1"/>
    <x v="8"/>
    <s v="Binder Posts"/>
    <n v="13.776000000000002"/>
    <n v="3"/>
    <n v="0.2"/>
    <n v="4.4771999999999998"/>
  </r>
  <r>
    <n v="4831"/>
    <s v="CA-2011-120278"/>
    <x v="2"/>
    <x v="845"/>
    <d v="2011-11-12T00:00:00"/>
    <s v="Standard Class"/>
    <s v="MS-17365"/>
    <s v="Maribeth Schnelling"/>
    <x v="0"/>
    <x v="0"/>
    <x v="421"/>
    <x v="6"/>
    <x v="511"/>
    <x v="2"/>
    <s v="OFF-AP-10001293"/>
    <x v="1"/>
    <x v="9"/>
    <s v="Belkin 8 Outlet Surge Protector"/>
    <n v="245.88"/>
    <n v="6"/>
    <n v="0"/>
    <n v="68.846399999999988"/>
  </r>
  <r>
    <n v="4832"/>
    <s v="CA-2011-120278"/>
    <x v="2"/>
    <x v="845"/>
    <d v="2011-11-12T00:00:00"/>
    <s v="Standard Class"/>
    <s v="MS-17365"/>
    <s v="Maribeth Schnelling"/>
    <x v="0"/>
    <x v="0"/>
    <x v="421"/>
    <x v="6"/>
    <x v="511"/>
    <x v="2"/>
    <s v="OFF-ST-10004258"/>
    <x v="1"/>
    <x v="4"/>
    <s v="Portable Personal File Box"/>
    <n v="36.630000000000003"/>
    <n v="3"/>
    <n v="0"/>
    <n v="9.8901000000000039"/>
  </r>
  <r>
    <n v="4833"/>
    <s v="CA-2011-120278"/>
    <x v="2"/>
    <x v="845"/>
    <d v="2011-11-12T00:00:00"/>
    <s v="Standard Class"/>
    <s v="MS-17365"/>
    <s v="Maribeth Schnelling"/>
    <x v="0"/>
    <x v="0"/>
    <x v="421"/>
    <x v="6"/>
    <x v="511"/>
    <x v="2"/>
    <s v="OFF-ST-10002214"/>
    <x v="1"/>
    <x v="4"/>
    <s v="X-Rack File for Hanging Folders"/>
    <n v="22.58"/>
    <n v="2"/>
    <n v="0"/>
    <n v="5.8707999999999991"/>
  </r>
  <r>
    <n v="4834"/>
    <s v="CA-2011-120278"/>
    <x v="2"/>
    <x v="845"/>
    <d v="2011-11-12T00:00:00"/>
    <s v="Standard Class"/>
    <s v="MS-17365"/>
    <s v="Maribeth Schnelling"/>
    <x v="0"/>
    <x v="0"/>
    <x v="421"/>
    <x v="6"/>
    <x v="511"/>
    <x v="2"/>
    <s v="OFF-BI-10004970"/>
    <x v="1"/>
    <x v="8"/>
    <s v="ACCOHIDE 3-Ring Binder, Blue, 1&quot;"/>
    <n v="12.39"/>
    <n v="3"/>
    <n v="0"/>
    <n v="5.8232999999999997"/>
  </r>
  <r>
    <n v="4835"/>
    <s v="CA-2014-167661"/>
    <x v="3"/>
    <x v="361"/>
    <d v="2014-10-11T00:00:00"/>
    <s v="Standard Class"/>
    <s v="MP-18175"/>
    <s v="Mike Pelletier"/>
    <x v="2"/>
    <x v="0"/>
    <x v="8"/>
    <x v="1"/>
    <x v="94"/>
    <x v="1"/>
    <s v="OFF-BI-10002571"/>
    <x v="1"/>
    <x v="8"/>
    <s v="Avery Framed View Binder, EZD Ring (Locking), Navy, 1 1/2&quot;"/>
    <n v="39.92"/>
    <n v="5"/>
    <n v="0.2"/>
    <n v="13.472999999999999"/>
  </r>
  <r>
    <n v="4836"/>
    <s v="CA-2014-167661"/>
    <x v="3"/>
    <x v="361"/>
    <d v="2014-10-11T00:00:00"/>
    <s v="Standard Class"/>
    <s v="MP-18175"/>
    <s v="Mike Pelletier"/>
    <x v="2"/>
    <x v="0"/>
    <x v="8"/>
    <x v="1"/>
    <x v="94"/>
    <x v="1"/>
    <s v="OFF-PA-10002581"/>
    <x v="1"/>
    <x v="10"/>
    <s v="Xerox 1951"/>
    <n v="61.96"/>
    <n v="2"/>
    <n v="0"/>
    <n v="27.881999999999998"/>
  </r>
  <r>
    <n v="4837"/>
    <s v="CA-2014-167661"/>
    <x v="3"/>
    <x v="361"/>
    <d v="2014-10-11T00:00:00"/>
    <s v="Standard Class"/>
    <s v="MP-18175"/>
    <s v="Mike Pelletier"/>
    <x v="2"/>
    <x v="0"/>
    <x v="8"/>
    <x v="1"/>
    <x v="94"/>
    <x v="1"/>
    <s v="OFF-BI-10001097"/>
    <x v="1"/>
    <x v="8"/>
    <s v="Avery Hole Reinforcements"/>
    <n v="19.936000000000003"/>
    <n v="4"/>
    <n v="0.2"/>
    <n v="7.2267999999999999"/>
  </r>
  <r>
    <n v="4838"/>
    <s v="CA-2014-106831"/>
    <x v="3"/>
    <x v="702"/>
    <d v="2014-06-04T00:00:00"/>
    <s v="First Class"/>
    <s v="FH-14350"/>
    <s v="Fred Harton"/>
    <x v="0"/>
    <x v="0"/>
    <x v="65"/>
    <x v="24"/>
    <x v="82"/>
    <x v="3"/>
    <s v="OFF-BI-10003429"/>
    <x v="1"/>
    <x v="8"/>
    <s v="Cardinal HOLDit! Binder Insert Strips,Extra Strips"/>
    <n v="3.7980000000000005"/>
    <n v="2"/>
    <n v="0.7"/>
    <n v="-2.6585999999999999"/>
  </r>
  <r>
    <n v="4839"/>
    <s v="CA-2014-106831"/>
    <x v="3"/>
    <x v="702"/>
    <d v="2014-06-04T00:00:00"/>
    <s v="First Class"/>
    <s v="FH-14350"/>
    <s v="Fred Harton"/>
    <x v="0"/>
    <x v="0"/>
    <x v="65"/>
    <x v="24"/>
    <x v="82"/>
    <x v="3"/>
    <s v="OFF-PA-10000682"/>
    <x v="1"/>
    <x v="10"/>
    <s v="Xerox 1924"/>
    <n v="27.744000000000003"/>
    <n v="6"/>
    <n v="0.2"/>
    <n v="10.057200000000002"/>
  </r>
  <r>
    <n v="4840"/>
    <s v="CA-2014-106831"/>
    <x v="3"/>
    <x v="702"/>
    <d v="2014-06-04T00:00:00"/>
    <s v="First Class"/>
    <s v="FH-14350"/>
    <s v="Fred Harton"/>
    <x v="0"/>
    <x v="0"/>
    <x v="65"/>
    <x v="24"/>
    <x v="82"/>
    <x v="3"/>
    <s v="TEC-PH-10001700"/>
    <x v="2"/>
    <x v="7"/>
    <s v="Panasonic KX-TG6844B Expandable Digital Cordless Telephone"/>
    <n v="158.37599999999998"/>
    <n v="4"/>
    <n v="0.4"/>
    <n v="-34.314799999999991"/>
  </r>
  <r>
    <n v="4841"/>
    <s v="CA-2014-154123"/>
    <x v="3"/>
    <x v="225"/>
    <d v="2014-11-26T00:00:00"/>
    <s v="Standard Class"/>
    <s v="SC-20050"/>
    <s v="Sample Company A"/>
    <x v="2"/>
    <x v="0"/>
    <x v="0"/>
    <x v="0"/>
    <x v="0"/>
    <x v="0"/>
    <s v="FUR-FU-10000629"/>
    <x v="0"/>
    <x v="5"/>
    <s v="9-3/4 Diameter Round Wall Clock"/>
    <n v="27.58"/>
    <n v="2"/>
    <n v="0"/>
    <n v="11.583600000000001"/>
  </r>
  <r>
    <n v="4842"/>
    <s v="CA-2013-136049"/>
    <x v="0"/>
    <x v="443"/>
    <d v="2013-12-29T00:00:00"/>
    <s v="Standard Class"/>
    <s v="NM-18520"/>
    <s v="Neoma Murray"/>
    <x v="0"/>
    <x v="0"/>
    <x v="256"/>
    <x v="24"/>
    <x v="391"/>
    <x v="3"/>
    <s v="OFF-BI-10001267"/>
    <x v="1"/>
    <x v="8"/>
    <s v="Universal Recycled Hanging Pressboard Report Binders, Letter Size"/>
    <n v="5.5530000000000008"/>
    <n v="3"/>
    <n v="0.7"/>
    <n v="-4.0722000000000023"/>
  </r>
  <r>
    <n v="4843"/>
    <s v="CA-2014-118402"/>
    <x v="3"/>
    <x v="365"/>
    <d v="2014-10-05T00:00:00"/>
    <s v="Standard Class"/>
    <s v="JO-15280"/>
    <s v="Jas O'Carroll"/>
    <x v="0"/>
    <x v="0"/>
    <x v="26"/>
    <x v="18"/>
    <x v="31"/>
    <x v="0"/>
    <s v="OFF-ST-10001418"/>
    <x v="1"/>
    <x v="4"/>
    <s v="Carina Media Storage Towers in Natural &amp; Black"/>
    <n v="243.92"/>
    <n v="5"/>
    <n v="0.2"/>
    <n v="-54.881999999999998"/>
  </r>
  <r>
    <n v="4844"/>
    <s v="US-2013-139388"/>
    <x v="0"/>
    <x v="77"/>
    <d v="2013-11-10T00:00:00"/>
    <s v="First Class"/>
    <s v="CC-12475"/>
    <s v="Cindy Chapman"/>
    <x v="0"/>
    <x v="0"/>
    <x v="80"/>
    <x v="30"/>
    <x v="100"/>
    <x v="3"/>
    <s v="OFF-FA-10004968"/>
    <x v="1"/>
    <x v="13"/>
    <s v="Rubber Band Ball"/>
    <n v="14.96"/>
    <n v="4"/>
    <n v="0"/>
    <n v="0.2992000000000008"/>
  </r>
  <r>
    <n v="4845"/>
    <s v="US-2011-128685"/>
    <x v="2"/>
    <x v="527"/>
    <d v="2011-04-05T00:00:00"/>
    <s v="First Class"/>
    <s v="MZ-17515"/>
    <s v="Mary Zewe"/>
    <x v="1"/>
    <x v="0"/>
    <x v="1"/>
    <x v="1"/>
    <x v="141"/>
    <x v="1"/>
    <s v="OFF-BI-10004140"/>
    <x v="1"/>
    <x v="8"/>
    <s v="Avery Non-Stick Binders"/>
    <n v="7.1840000000000011"/>
    <n v="2"/>
    <n v="0.2"/>
    <n v="2.2449999999999992"/>
  </r>
  <r>
    <n v="4846"/>
    <s v="CA-2012-124044"/>
    <x v="1"/>
    <x v="862"/>
    <d v="2012-07-26T00:00:00"/>
    <s v="Second Class"/>
    <s v="MS-17830"/>
    <s v="Melanie Seite"/>
    <x v="0"/>
    <x v="0"/>
    <x v="30"/>
    <x v="15"/>
    <x v="144"/>
    <x v="3"/>
    <s v="OFF-BI-10003460"/>
    <x v="1"/>
    <x v="8"/>
    <s v="Acco 3-Hole Punch"/>
    <n v="10.512"/>
    <n v="3"/>
    <n v="0.2"/>
    <n v="3.6791999999999998"/>
  </r>
  <r>
    <n v="4847"/>
    <s v="CA-2011-164469"/>
    <x v="2"/>
    <x v="402"/>
    <d v="2011-06-27T00:00:00"/>
    <s v="Second Class"/>
    <s v="GK-14620"/>
    <s v="Grace Kelly"/>
    <x v="1"/>
    <x v="0"/>
    <x v="127"/>
    <x v="21"/>
    <x v="160"/>
    <x v="1"/>
    <s v="TEC-PH-10002115"/>
    <x v="2"/>
    <x v="7"/>
    <s v="Plantronics 81402"/>
    <n v="263.96000000000004"/>
    <n v="5"/>
    <n v="0.2"/>
    <n v="19.796999999999997"/>
  </r>
  <r>
    <n v="4848"/>
    <s v="CA-2011-164469"/>
    <x v="2"/>
    <x v="402"/>
    <d v="2011-06-27T00:00:00"/>
    <s v="Second Class"/>
    <s v="GK-14620"/>
    <s v="Grace Kelly"/>
    <x v="1"/>
    <x v="0"/>
    <x v="127"/>
    <x v="21"/>
    <x v="160"/>
    <x v="1"/>
    <s v="OFF-AR-10003478"/>
    <x v="1"/>
    <x v="6"/>
    <s v="Avery Hi-Liter EverBold Pen Style Fluorescent Highlighters, 4/Pack"/>
    <n v="71.632000000000005"/>
    <n v="11"/>
    <n v="0.2"/>
    <n v="17.908000000000001"/>
  </r>
  <r>
    <n v="4849"/>
    <s v="CA-2011-164469"/>
    <x v="2"/>
    <x v="402"/>
    <d v="2011-06-27T00:00:00"/>
    <s v="Second Class"/>
    <s v="GK-14620"/>
    <s v="Grace Kelly"/>
    <x v="1"/>
    <x v="0"/>
    <x v="127"/>
    <x v="21"/>
    <x v="160"/>
    <x v="1"/>
    <s v="OFF-AR-10000475"/>
    <x v="1"/>
    <x v="6"/>
    <s v="Hunt BOSTON Vista Battery-Operated Pencil Sharpener, Black"/>
    <n v="9.3280000000000012"/>
    <n v="1"/>
    <n v="0.2"/>
    <n v="0.8162000000000007"/>
  </r>
  <r>
    <n v="4850"/>
    <s v="CA-2011-107818"/>
    <x v="2"/>
    <x v="78"/>
    <d v="2011-09-14T00:00:00"/>
    <s v="Standard Class"/>
    <s v="MC-17275"/>
    <s v="Marc Crier"/>
    <x v="0"/>
    <x v="0"/>
    <x v="422"/>
    <x v="4"/>
    <x v="512"/>
    <x v="1"/>
    <s v="OFF-AR-10003045"/>
    <x v="1"/>
    <x v="6"/>
    <s v="Prang Colored Pencils"/>
    <n v="5.88"/>
    <n v="2"/>
    <n v="0"/>
    <n v="2.6459999999999999"/>
  </r>
  <r>
    <n v="4851"/>
    <s v="CA-2011-107818"/>
    <x v="2"/>
    <x v="78"/>
    <d v="2011-09-14T00:00:00"/>
    <s v="Standard Class"/>
    <s v="MC-17275"/>
    <s v="Marc Crier"/>
    <x v="0"/>
    <x v="0"/>
    <x v="422"/>
    <x v="4"/>
    <x v="512"/>
    <x v="1"/>
    <s v="FUR-CH-10000454"/>
    <x v="0"/>
    <x v="1"/>
    <s v="Hon Deluxe Fabric Upholstered Stacking Chairs, Rounded Back"/>
    <n v="975.92"/>
    <n v="5"/>
    <n v="0.2"/>
    <n v="121.98999999999992"/>
  </r>
  <r>
    <n v="4852"/>
    <s v="CA-2011-107818"/>
    <x v="2"/>
    <x v="78"/>
    <d v="2011-09-14T00:00:00"/>
    <s v="Standard Class"/>
    <s v="MC-17275"/>
    <s v="Marc Crier"/>
    <x v="0"/>
    <x v="0"/>
    <x v="422"/>
    <x v="4"/>
    <x v="512"/>
    <x v="1"/>
    <s v="OFF-AR-10000380"/>
    <x v="1"/>
    <x v="6"/>
    <s v="Hunt PowerHouse Electric Pencil Sharpener, Blue"/>
    <n v="303.83999999999997"/>
    <n v="8"/>
    <n v="0"/>
    <n v="91.151999999999958"/>
  </r>
  <r>
    <n v="4853"/>
    <s v="CA-2011-107818"/>
    <x v="2"/>
    <x v="78"/>
    <d v="2011-09-14T00:00:00"/>
    <s v="Standard Class"/>
    <s v="MC-17275"/>
    <s v="Marc Crier"/>
    <x v="0"/>
    <x v="0"/>
    <x v="422"/>
    <x v="4"/>
    <x v="512"/>
    <x v="1"/>
    <s v="OFF-ST-10000736"/>
    <x v="1"/>
    <x v="4"/>
    <s v="Carina Double Wide Media Storage Towers in Natural &amp; Black"/>
    <n v="485.88"/>
    <n v="6"/>
    <n v="0"/>
    <n v="19.43519999999998"/>
  </r>
  <r>
    <n v="4854"/>
    <s v="CA-2011-113320"/>
    <x v="2"/>
    <x v="432"/>
    <d v="2011-12-15T00:00:00"/>
    <s v="Second Class"/>
    <s v="LH-17155"/>
    <s v="Logan Haushalter"/>
    <x v="0"/>
    <x v="0"/>
    <x v="182"/>
    <x v="1"/>
    <x v="232"/>
    <x v="1"/>
    <s v="FUR-FU-10004270"/>
    <x v="0"/>
    <x v="5"/>
    <s v="Eldon Image Series Desk Accessories, Burgundy"/>
    <n v="12.54"/>
    <n v="3"/>
    <n v="0"/>
    <n v="4.5144000000000002"/>
  </r>
  <r>
    <n v="4855"/>
    <s v="CA-2011-113320"/>
    <x v="2"/>
    <x v="432"/>
    <d v="2011-12-15T00:00:00"/>
    <s v="Second Class"/>
    <s v="LH-17155"/>
    <s v="Logan Haushalter"/>
    <x v="0"/>
    <x v="0"/>
    <x v="182"/>
    <x v="1"/>
    <x v="232"/>
    <x v="1"/>
    <s v="OFF-ST-10000617"/>
    <x v="1"/>
    <x v="4"/>
    <s v="Woodgrain Magazine Files by Perma"/>
    <n v="8.94"/>
    <n v="3"/>
    <n v="0"/>
    <n v="0.62579999999999902"/>
  </r>
  <r>
    <n v="4856"/>
    <s v="CA-2011-113320"/>
    <x v="2"/>
    <x v="432"/>
    <d v="2011-12-15T00:00:00"/>
    <s v="Second Class"/>
    <s v="LH-17155"/>
    <s v="Logan Haushalter"/>
    <x v="0"/>
    <x v="0"/>
    <x v="182"/>
    <x v="1"/>
    <x v="232"/>
    <x v="1"/>
    <s v="FUR-FU-10001706"/>
    <x v="0"/>
    <x v="5"/>
    <s v="Longer-Life Soft White Bulbs"/>
    <n v="9.24"/>
    <n v="3"/>
    <n v="0"/>
    <n v="4.4352"/>
  </r>
  <r>
    <n v="4857"/>
    <s v="CA-2012-137526"/>
    <x v="1"/>
    <x v="1004"/>
    <d v="2012-01-17T00:00:00"/>
    <s v="Standard Class"/>
    <s v="PB-19150"/>
    <s v="Philip Brown"/>
    <x v="0"/>
    <x v="0"/>
    <x v="1"/>
    <x v="1"/>
    <x v="25"/>
    <x v="1"/>
    <s v="OFF-BI-10003364"/>
    <x v="1"/>
    <x v="8"/>
    <s v="Binding Machine Supplies"/>
    <n v="70.00800000000001"/>
    <n v="3"/>
    <n v="0.2"/>
    <n v="24.502800000000001"/>
  </r>
  <r>
    <n v="4858"/>
    <s v="CA-2012-137526"/>
    <x v="1"/>
    <x v="1004"/>
    <d v="2012-01-17T00:00:00"/>
    <s v="Standard Class"/>
    <s v="PB-19150"/>
    <s v="Philip Brown"/>
    <x v="0"/>
    <x v="0"/>
    <x v="1"/>
    <x v="1"/>
    <x v="25"/>
    <x v="1"/>
    <s v="FUR-FU-10001861"/>
    <x v="0"/>
    <x v="5"/>
    <s v="Floodlight Indoor Halogen Bulbs, 1 Bulb per Pack, 60 Watts"/>
    <n v="77.599999999999994"/>
    <n v="4"/>
    <n v="0"/>
    <n v="38.023999999999994"/>
  </r>
  <r>
    <n v="4859"/>
    <s v="CA-2012-137526"/>
    <x v="1"/>
    <x v="1004"/>
    <d v="2012-01-17T00:00:00"/>
    <s v="Standard Class"/>
    <s v="PB-19150"/>
    <s v="Philip Brown"/>
    <x v="0"/>
    <x v="0"/>
    <x v="1"/>
    <x v="1"/>
    <x v="25"/>
    <x v="1"/>
    <s v="FUR-FU-10004845"/>
    <x v="0"/>
    <x v="5"/>
    <s v="Deflect-o EconoMat Nonstudded, No Bevel Mat"/>
    <n v="464.84999999999997"/>
    <n v="9"/>
    <n v="0"/>
    <n v="92.969999999999985"/>
  </r>
  <r>
    <n v="4860"/>
    <s v="CA-2014-136063"/>
    <x v="3"/>
    <x v="934"/>
    <d v="2014-12-20T00:00:00"/>
    <s v="Standard Class"/>
    <s v="SS-20140"/>
    <s v="Saphhira Shifley"/>
    <x v="1"/>
    <x v="0"/>
    <x v="423"/>
    <x v="10"/>
    <x v="513"/>
    <x v="2"/>
    <s v="OFF-AR-10000823"/>
    <x v="1"/>
    <x v="6"/>
    <s v="Newell 307"/>
    <n v="10.192000000000002"/>
    <n v="7"/>
    <n v="0.2"/>
    <n v="1.0192000000000001"/>
  </r>
  <r>
    <n v="4861"/>
    <s v="CA-2013-101546"/>
    <x v="0"/>
    <x v="122"/>
    <d v="2013-12-25T00:00:00"/>
    <s v="Standard Class"/>
    <s v="GK-14620"/>
    <s v="Grace Kelly"/>
    <x v="1"/>
    <x v="0"/>
    <x v="73"/>
    <x v="30"/>
    <x v="92"/>
    <x v="3"/>
    <s v="OFF-BI-10001359"/>
    <x v="1"/>
    <x v="8"/>
    <s v="GBC DocuBind TL300 Electric Binding System"/>
    <n v="1793.98"/>
    <n v="2"/>
    <n v="0"/>
    <n v="843.17059999999992"/>
  </r>
  <r>
    <n v="4862"/>
    <s v="CA-2011-138940"/>
    <x v="2"/>
    <x v="909"/>
    <d v="2011-04-16T00:00:00"/>
    <s v="Second Class"/>
    <s v="GM-14455"/>
    <s v="Gary Mitchum"/>
    <x v="2"/>
    <x v="0"/>
    <x v="89"/>
    <x v="5"/>
    <x v="110"/>
    <x v="2"/>
    <s v="TEC-PH-10001835"/>
    <x v="2"/>
    <x v="7"/>
    <s v="Jawbone JAMBOX Wireless Bluetooth Speaker"/>
    <n v="758.35200000000009"/>
    <n v="6"/>
    <n v="0.2"/>
    <n v="265.42320000000001"/>
  </r>
  <r>
    <n v="4863"/>
    <s v="CA-2013-125164"/>
    <x v="0"/>
    <x v="338"/>
    <d v="2013-11-15T00:00:00"/>
    <s v="Standard Class"/>
    <s v="SH-19975"/>
    <s v="Sally Hughsby"/>
    <x v="1"/>
    <x v="0"/>
    <x v="20"/>
    <x v="15"/>
    <x v="164"/>
    <x v="3"/>
    <s v="OFF-BI-10001191"/>
    <x v="1"/>
    <x v="8"/>
    <s v="Canvas Sectional Post Binders"/>
    <n v="20.368000000000002"/>
    <n v="1"/>
    <n v="0.2"/>
    <n v="7.3834"/>
  </r>
  <r>
    <n v="4864"/>
    <s v="CA-2013-125164"/>
    <x v="0"/>
    <x v="338"/>
    <d v="2013-11-15T00:00:00"/>
    <s v="Standard Class"/>
    <s v="SH-19975"/>
    <s v="Sally Hughsby"/>
    <x v="1"/>
    <x v="0"/>
    <x v="20"/>
    <x v="15"/>
    <x v="164"/>
    <x v="3"/>
    <s v="OFF-BI-10003982"/>
    <x v="1"/>
    <x v="8"/>
    <s v="Wilson Jones Century Plastic Molded Ring Binders"/>
    <n v="49.847999999999999"/>
    <n v="3"/>
    <n v="0.2"/>
    <n v="16.823699999999999"/>
  </r>
  <r>
    <n v="4865"/>
    <s v="CA-2014-163531"/>
    <x v="3"/>
    <x v="335"/>
    <d v="2014-07-01T00:00:00"/>
    <s v="Standard Class"/>
    <s v="SC-20725"/>
    <s v="Steven Cartwright"/>
    <x v="0"/>
    <x v="0"/>
    <x v="20"/>
    <x v="15"/>
    <x v="23"/>
    <x v="3"/>
    <s v="TEC-PH-10001425"/>
    <x v="2"/>
    <x v="7"/>
    <s v="Mophie Juice Pack Helium for iPhone"/>
    <n v="239.96999999999997"/>
    <n v="3"/>
    <n v="0"/>
    <n v="67.191599999999994"/>
  </r>
  <r>
    <n v="4866"/>
    <s v="CA-2014-122490"/>
    <x v="3"/>
    <x v="38"/>
    <d v="2014-11-19T00:00:00"/>
    <s v="Standard Class"/>
    <s v="TT-21070"/>
    <s v="Ted Trevino"/>
    <x v="0"/>
    <x v="0"/>
    <x v="4"/>
    <x v="4"/>
    <x v="5"/>
    <x v="1"/>
    <s v="FUR-CH-10001215"/>
    <x v="0"/>
    <x v="1"/>
    <s v="Global Troy Executive Leather Low-Back Tilter"/>
    <n v="2404.7040000000002"/>
    <n v="6"/>
    <n v="0.2"/>
    <n v="150.29399999999998"/>
  </r>
  <r>
    <n v="4867"/>
    <s v="CA-2014-122490"/>
    <x v="3"/>
    <x v="38"/>
    <d v="2014-11-19T00:00:00"/>
    <s v="Standard Class"/>
    <s v="TT-21070"/>
    <s v="Ted Trevino"/>
    <x v="0"/>
    <x v="0"/>
    <x v="4"/>
    <x v="4"/>
    <x v="5"/>
    <x v="1"/>
    <s v="OFF-BI-10001718"/>
    <x v="1"/>
    <x v="8"/>
    <s v="GBC DocuBind P50 Personal Binding Machine"/>
    <n v="563.024"/>
    <n v="11"/>
    <n v="0.2"/>
    <n v="190.02059999999997"/>
  </r>
  <r>
    <n v="4868"/>
    <s v="CA-2014-122490"/>
    <x v="3"/>
    <x v="38"/>
    <d v="2014-11-19T00:00:00"/>
    <s v="Standard Class"/>
    <s v="TT-21070"/>
    <s v="Ted Trevino"/>
    <x v="0"/>
    <x v="0"/>
    <x v="4"/>
    <x v="4"/>
    <x v="5"/>
    <x v="1"/>
    <s v="OFF-ST-10000991"/>
    <x v="1"/>
    <x v="4"/>
    <s v="Space Solutions HD Industrial Steel Shelving."/>
    <n v="344.90999999999997"/>
    <n v="3"/>
    <n v="0"/>
    <n v="10.347300000000004"/>
  </r>
  <r>
    <n v="4869"/>
    <s v="CA-2014-122490"/>
    <x v="3"/>
    <x v="38"/>
    <d v="2014-11-19T00:00:00"/>
    <s v="Standard Class"/>
    <s v="TT-21070"/>
    <s v="Ted Trevino"/>
    <x v="0"/>
    <x v="0"/>
    <x v="4"/>
    <x v="4"/>
    <x v="5"/>
    <x v="1"/>
    <s v="OFF-LA-10001613"/>
    <x v="1"/>
    <x v="2"/>
    <s v="Avery File Folder Labels"/>
    <n v="8.64"/>
    <n v="3"/>
    <n v="0"/>
    <n v="4.2336"/>
  </r>
  <r>
    <n v="4870"/>
    <s v="CA-2014-131366"/>
    <x v="3"/>
    <x v="221"/>
    <d v="2014-11-30T00:00:00"/>
    <s v="Standard Class"/>
    <s v="SC-20440"/>
    <s v="Shaun Chance"/>
    <x v="1"/>
    <x v="0"/>
    <x v="152"/>
    <x v="9"/>
    <x v="207"/>
    <x v="3"/>
    <s v="TEC-PH-10003437"/>
    <x v="2"/>
    <x v="7"/>
    <s v="Blue Parrot B250XT Professional Grade Wireless Bluetooth Headset with"/>
    <n v="89.987999999999985"/>
    <n v="2"/>
    <n v="0.4"/>
    <n v="-14.998000000000012"/>
  </r>
  <r>
    <n v="4871"/>
    <s v="CA-2014-131366"/>
    <x v="3"/>
    <x v="221"/>
    <d v="2014-11-30T00:00:00"/>
    <s v="Standard Class"/>
    <s v="SC-20440"/>
    <s v="Shaun Chance"/>
    <x v="1"/>
    <x v="0"/>
    <x v="152"/>
    <x v="9"/>
    <x v="207"/>
    <x v="3"/>
    <s v="OFF-PA-10000675"/>
    <x v="1"/>
    <x v="10"/>
    <s v="Xerox 1919"/>
    <n v="229.54400000000001"/>
    <n v="7"/>
    <n v="0.2"/>
    <n v="83.209699999999998"/>
  </r>
  <r>
    <n v="4872"/>
    <s v="CA-2014-164042"/>
    <x v="3"/>
    <x v="979"/>
    <d v="2014-05-28T00:00:00"/>
    <s v="Standard Class"/>
    <s v="KL-16645"/>
    <s v="Ken Lonsdale"/>
    <x v="0"/>
    <x v="0"/>
    <x v="12"/>
    <x v="5"/>
    <x v="14"/>
    <x v="2"/>
    <s v="OFF-FA-10000840"/>
    <x v="1"/>
    <x v="13"/>
    <s v="OIC Thumb-Tacks"/>
    <n v="1.8239999999999998"/>
    <n v="2"/>
    <n v="0.2"/>
    <n v="0.61559999999999993"/>
  </r>
  <r>
    <n v="4873"/>
    <s v="CA-2014-164042"/>
    <x v="3"/>
    <x v="979"/>
    <d v="2014-05-28T00:00:00"/>
    <s v="Standard Class"/>
    <s v="KL-16645"/>
    <s v="Ken Lonsdale"/>
    <x v="0"/>
    <x v="0"/>
    <x v="12"/>
    <x v="5"/>
    <x v="14"/>
    <x v="2"/>
    <s v="OFF-AP-10001947"/>
    <x v="1"/>
    <x v="9"/>
    <s v="Acco 6 Outlet Guardian Premium Plus Surge Suppressor"/>
    <n v="18.319999999999997"/>
    <n v="5"/>
    <n v="0.8"/>
    <n v="-46.716000000000008"/>
  </r>
  <r>
    <n v="4874"/>
    <s v="CA-2014-164042"/>
    <x v="3"/>
    <x v="979"/>
    <d v="2014-05-28T00:00:00"/>
    <s v="Standard Class"/>
    <s v="KL-16645"/>
    <s v="Ken Lonsdale"/>
    <x v="0"/>
    <x v="0"/>
    <x v="12"/>
    <x v="5"/>
    <x v="14"/>
    <x v="2"/>
    <s v="OFF-ST-10002301"/>
    <x v="1"/>
    <x v="4"/>
    <s v="Tennsco Commercial Shelving"/>
    <n v="48.816000000000003"/>
    <n v="3"/>
    <n v="0.2"/>
    <n v="-11.593800000000005"/>
  </r>
  <r>
    <n v="4875"/>
    <s v="CA-2014-164042"/>
    <x v="3"/>
    <x v="979"/>
    <d v="2014-05-28T00:00:00"/>
    <s v="Standard Class"/>
    <s v="KL-16645"/>
    <s v="Ken Lonsdale"/>
    <x v="0"/>
    <x v="0"/>
    <x v="12"/>
    <x v="5"/>
    <x v="14"/>
    <x v="2"/>
    <s v="OFF-BI-10001922"/>
    <x v="1"/>
    <x v="8"/>
    <s v="Storex Dura Pro Binders"/>
    <n v="1.1879999999999997"/>
    <n v="1"/>
    <n v="0.8"/>
    <n v="-1.9602000000000008"/>
  </r>
  <r>
    <n v="4876"/>
    <s v="CA-2011-132864"/>
    <x v="2"/>
    <x v="266"/>
    <d v="2011-12-07T00:00:00"/>
    <s v="Standard Class"/>
    <s v="KN-16390"/>
    <s v="Katherine Nockton"/>
    <x v="1"/>
    <x v="0"/>
    <x v="38"/>
    <x v="24"/>
    <x v="47"/>
    <x v="3"/>
    <s v="TEC-AC-10001267"/>
    <x v="2"/>
    <x v="11"/>
    <s v="Imation 32GB Pocket Pro USB 3.0 Flash Drive - 32 GB - Black - 1 P ..."/>
    <n v="119.80000000000001"/>
    <n v="5"/>
    <n v="0.2"/>
    <n v="29.950000000000003"/>
  </r>
  <r>
    <n v="4877"/>
    <s v="US-2011-155817"/>
    <x v="2"/>
    <x v="462"/>
    <d v="2011-10-09T00:00:00"/>
    <s v="Standard Class"/>
    <s v="SL-20155"/>
    <s v="Sara Luxemburg"/>
    <x v="2"/>
    <x v="0"/>
    <x v="28"/>
    <x v="3"/>
    <x v="35"/>
    <x v="0"/>
    <s v="OFF-ST-10000532"/>
    <x v="1"/>
    <x v="4"/>
    <s v="Advantus Rolling Drawer Organizers"/>
    <n v="61.567999999999998"/>
    <n v="2"/>
    <n v="0.2"/>
    <n v="4.6175999999999995"/>
  </r>
  <r>
    <n v="4878"/>
    <s v="US-2011-155817"/>
    <x v="2"/>
    <x v="462"/>
    <d v="2011-10-09T00:00:00"/>
    <s v="Standard Class"/>
    <s v="SL-20155"/>
    <s v="Sara Luxemburg"/>
    <x v="2"/>
    <x v="0"/>
    <x v="28"/>
    <x v="3"/>
    <x v="35"/>
    <x v="0"/>
    <s v="OFF-AR-10002335"/>
    <x v="1"/>
    <x v="6"/>
    <s v="DIXON Oriole Pencils"/>
    <n v="6.1920000000000002"/>
    <n v="3"/>
    <n v="0.2"/>
    <n v="0.46440000000000037"/>
  </r>
  <r>
    <n v="4879"/>
    <s v="US-2013-131891"/>
    <x v="0"/>
    <x v="875"/>
    <d v="2013-08-01T00:00:00"/>
    <s v="First Class"/>
    <s v="PW-19240"/>
    <s v="Pierre Wener"/>
    <x v="0"/>
    <x v="0"/>
    <x v="424"/>
    <x v="2"/>
    <x v="514"/>
    <x v="0"/>
    <s v="OFF-BI-10000201"/>
    <x v="1"/>
    <x v="8"/>
    <s v="Avery Triangle Shaped Sheet Lifters, Black, 2/Pack"/>
    <n v="2.2140000000000004"/>
    <n v="3"/>
    <n v="0.7"/>
    <n v="-1.4760000000000004"/>
  </r>
  <r>
    <n v="4880"/>
    <s v="CA-2014-143567"/>
    <x v="3"/>
    <x v="808"/>
    <d v="2014-11-06T00:00:00"/>
    <s v="Second Class"/>
    <s v="TB-21175"/>
    <s v="Thomas Boland"/>
    <x v="1"/>
    <x v="0"/>
    <x v="0"/>
    <x v="0"/>
    <x v="0"/>
    <x v="0"/>
    <s v="OFF-EN-10004846"/>
    <x v="1"/>
    <x v="12"/>
    <s v="Letter or Legal Size Expandable Poly String Tie Envelopes"/>
    <n v="5.32"/>
    <n v="2"/>
    <n v="0"/>
    <n v="2.6068000000000002"/>
  </r>
  <r>
    <n v="4881"/>
    <s v="CA-2014-143567"/>
    <x v="3"/>
    <x v="808"/>
    <d v="2014-11-06T00:00:00"/>
    <s v="Second Class"/>
    <s v="TB-21175"/>
    <s v="Thomas Boland"/>
    <x v="1"/>
    <x v="0"/>
    <x v="0"/>
    <x v="0"/>
    <x v="0"/>
    <x v="0"/>
    <s v="FUR-CH-10000454"/>
    <x v="0"/>
    <x v="1"/>
    <s v="Hon Deluxe Fabric Upholstered Stacking Chairs, Rounded Back"/>
    <n v="975.92"/>
    <n v="4"/>
    <n v="0"/>
    <n v="292.77599999999995"/>
  </r>
  <r>
    <n v="4882"/>
    <s v="CA-2014-143567"/>
    <x v="3"/>
    <x v="808"/>
    <d v="2014-11-06T00:00:00"/>
    <s v="Second Class"/>
    <s v="TB-21175"/>
    <s v="Thomas Boland"/>
    <x v="1"/>
    <x v="0"/>
    <x v="0"/>
    <x v="0"/>
    <x v="0"/>
    <x v="0"/>
    <s v="TEC-AC-10004145"/>
    <x v="2"/>
    <x v="11"/>
    <s v="Logitech diNovo Edge Keyboard"/>
    <n v="2249.91"/>
    <n v="9"/>
    <n v="0"/>
    <n v="517.47930000000008"/>
  </r>
  <r>
    <n v="4883"/>
    <s v="CA-2014-143567"/>
    <x v="3"/>
    <x v="808"/>
    <d v="2014-11-06T00:00:00"/>
    <s v="Second Class"/>
    <s v="TB-21175"/>
    <s v="Thomas Boland"/>
    <x v="1"/>
    <x v="0"/>
    <x v="0"/>
    <x v="0"/>
    <x v="0"/>
    <x v="0"/>
    <s v="OFF-ST-10001580"/>
    <x v="1"/>
    <x v="4"/>
    <s v="Super Decoflex Portable Personal File"/>
    <n v="59.92"/>
    <n v="4"/>
    <n v="0"/>
    <n v="16.7776"/>
  </r>
  <r>
    <n v="4884"/>
    <s v="CA-2014-104080"/>
    <x v="3"/>
    <x v="144"/>
    <d v="2014-03-16T00:00:00"/>
    <s v="Standard Class"/>
    <s v="AH-10210"/>
    <s v="Alan Hwang"/>
    <x v="0"/>
    <x v="0"/>
    <x v="125"/>
    <x v="1"/>
    <x v="158"/>
    <x v="1"/>
    <s v="OFF-BI-10003876"/>
    <x v="1"/>
    <x v="8"/>
    <s v="Green Canvas Binder for 8-1/2&quot; x 14&quot; Sheets"/>
    <n v="171.20000000000002"/>
    <n v="5"/>
    <n v="0.2"/>
    <n v="64.199999999999989"/>
  </r>
  <r>
    <n v="4885"/>
    <s v="CA-2014-104080"/>
    <x v="3"/>
    <x v="144"/>
    <d v="2014-03-16T00:00:00"/>
    <s v="Standard Class"/>
    <s v="AH-10210"/>
    <s v="Alan Hwang"/>
    <x v="0"/>
    <x v="0"/>
    <x v="125"/>
    <x v="1"/>
    <x v="158"/>
    <x v="1"/>
    <s v="OFF-AR-10001972"/>
    <x v="1"/>
    <x v="6"/>
    <s v="Newell 323"/>
    <n v="3.36"/>
    <n v="2"/>
    <n v="0"/>
    <n v="0.87360000000000015"/>
  </r>
  <r>
    <n v="4886"/>
    <s v="CA-2011-151379"/>
    <x v="2"/>
    <x v="757"/>
    <d v="2011-12-20T00:00:00"/>
    <s v="Standard Class"/>
    <s v="SC-20695"/>
    <s v="Steve Chapman"/>
    <x v="1"/>
    <x v="0"/>
    <x v="66"/>
    <x v="12"/>
    <x v="83"/>
    <x v="2"/>
    <s v="OFF-PA-10000595"/>
    <x v="1"/>
    <x v="10"/>
    <s v="Xerox 1929"/>
    <n v="114.2"/>
    <n v="5"/>
    <n v="0"/>
    <n v="52.531999999999996"/>
  </r>
  <r>
    <n v="4887"/>
    <s v="CA-2013-163167"/>
    <x v="0"/>
    <x v="85"/>
    <d v="2013-12-02T00:00:00"/>
    <s v="Second Class"/>
    <s v="RF-19345"/>
    <s v="Randy Ferguson"/>
    <x v="1"/>
    <x v="0"/>
    <x v="419"/>
    <x v="32"/>
    <x v="509"/>
    <x v="0"/>
    <s v="FUR-CH-10004477"/>
    <x v="0"/>
    <x v="1"/>
    <s v="Global Push Button Manager's Chair, Indigo"/>
    <n v="182.67000000000002"/>
    <n v="3"/>
    <n v="0"/>
    <n v="52.974299999999992"/>
  </r>
  <r>
    <n v="4888"/>
    <s v="CA-2013-163167"/>
    <x v="0"/>
    <x v="85"/>
    <d v="2013-12-02T00:00:00"/>
    <s v="Second Class"/>
    <s v="RF-19345"/>
    <s v="Randy Ferguson"/>
    <x v="1"/>
    <x v="0"/>
    <x v="419"/>
    <x v="32"/>
    <x v="509"/>
    <x v="0"/>
    <s v="TEC-AC-10003441"/>
    <x v="2"/>
    <x v="11"/>
    <s v="Kingston Digital DataTraveler 32GB USB 2.0"/>
    <n v="101.69999999999999"/>
    <n v="6"/>
    <n v="0"/>
    <n v="6.1019999999999968"/>
  </r>
  <r>
    <n v="4889"/>
    <s v="CA-2013-163167"/>
    <x v="0"/>
    <x v="85"/>
    <d v="2013-12-02T00:00:00"/>
    <s v="Second Class"/>
    <s v="RF-19345"/>
    <s v="Randy Ferguson"/>
    <x v="1"/>
    <x v="0"/>
    <x v="419"/>
    <x v="32"/>
    <x v="509"/>
    <x v="0"/>
    <s v="OFF-ST-10004459"/>
    <x v="1"/>
    <x v="4"/>
    <s v="Tennsco Single-Tier Lockers"/>
    <n v="1126.02"/>
    <n v="3"/>
    <n v="0"/>
    <n v="56.300999999999988"/>
  </r>
  <r>
    <n v="4890"/>
    <s v="CA-2013-163167"/>
    <x v="0"/>
    <x v="85"/>
    <d v="2013-12-02T00:00:00"/>
    <s v="Second Class"/>
    <s v="RF-19345"/>
    <s v="Randy Ferguson"/>
    <x v="1"/>
    <x v="0"/>
    <x v="419"/>
    <x v="32"/>
    <x v="509"/>
    <x v="0"/>
    <s v="OFF-ST-10003805"/>
    <x v="1"/>
    <x v="4"/>
    <s v="24 Capacity Maxi Data Binder Racks, Pearl"/>
    <n v="1263.3000000000002"/>
    <n v="6"/>
    <n v="0"/>
    <n v="315.82499999999993"/>
  </r>
  <r>
    <n v="4891"/>
    <s v="CA-2013-135776"/>
    <x v="0"/>
    <x v="443"/>
    <d v="2013-12-31T00:00:00"/>
    <s v="Standard Class"/>
    <s v="EH-13765"/>
    <s v="Edward Hooks"/>
    <x v="1"/>
    <x v="0"/>
    <x v="4"/>
    <x v="4"/>
    <x v="5"/>
    <x v="1"/>
    <s v="OFF-AR-10001246"/>
    <x v="1"/>
    <x v="6"/>
    <s v="Newell 317"/>
    <n v="8.82"/>
    <n v="3"/>
    <n v="0"/>
    <n v="2.5577999999999994"/>
  </r>
  <r>
    <n v="4892"/>
    <s v="CA-2013-135776"/>
    <x v="0"/>
    <x v="443"/>
    <d v="2013-12-31T00:00:00"/>
    <s v="Standard Class"/>
    <s v="EH-13765"/>
    <s v="Edward Hooks"/>
    <x v="1"/>
    <x v="0"/>
    <x v="4"/>
    <x v="4"/>
    <x v="5"/>
    <x v="1"/>
    <s v="OFF-PA-10001295"/>
    <x v="1"/>
    <x v="10"/>
    <s v="Computer Printout Paper with Letter-Trim Perforations"/>
    <n v="37.94"/>
    <n v="2"/>
    <n v="0"/>
    <n v="18.211199999999998"/>
  </r>
  <r>
    <n v="4893"/>
    <s v="CA-2013-135776"/>
    <x v="0"/>
    <x v="443"/>
    <d v="2013-12-31T00:00:00"/>
    <s v="Standard Class"/>
    <s v="EH-13765"/>
    <s v="Edward Hooks"/>
    <x v="1"/>
    <x v="0"/>
    <x v="4"/>
    <x v="4"/>
    <x v="5"/>
    <x v="1"/>
    <s v="OFF-AR-10001231"/>
    <x v="1"/>
    <x v="6"/>
    <s v="Sanford EarthWrite Recycled Pencils, Medium Soft, #2"/>
    <n v="4.2"/>
    <n v="2"/>
    <n v="0"/>
    <n v="1.1760000000000002"/>
  </r>
  <r>
    <n v="4894"/>
    <s v="CA-2013-135776"/>
    <x v="0"/>
    <x v="443"/>
    <d v="2013-12-31T00:00:00"/>
    <s v="Standard Class"/>
    <s v="EH-13765"/>
    <s v="Edward Hooks"/>
    <x v="1"/>
    <x v="0"/>
    <x v="4"/>
    <x v="4"/>
    <x v="5"/>
    <x v="1"/>
    <s v="OFF-ST-10002743"/>
    <x v="1"/>
    <x v="4"/>
    <s v="SAFCO Boltless Steel Shelving"/>
    <n v="227.28"/>
    <n v="2"/>
    <n v="0"/>
    <n v="2.2727999999999895"/>
  </r>
  <r>
    <n v="4895"/>
    <s v="CA-2013-135776"/>
    <x v="0"/>
    <x v="443"/>
    <d v="2013-12-31T00:00:00"/>
    <s v="Standard Class"/>
    <s v="EH-13765"/>
    <s v="Edward Hooks"/>
    <x v="1"/>
    <x v="0"/>
    <x v="4"/>
    <x v="4"/>
    <x v="5"/>
    <x v="1"/>
    <s v="OFF-PA-10004327"/>
    <x v="1"/>
    <x v="10"/>
    <s v="Xerox 1911"/>
    <n v="47.9"/>
    <n v="1"/>
    <n v="0"/>
    <n v="22.991999999999997"/>
  </r>
  <r>
    <n v="4896"/>
    <s v="CA-2013-135776"/>
    <x v="0"/>
    <x v="443"/>
    <d v="2013-12-31T00:00:00"/>
    <s v="Standard Class"/>
    <s v="EH-13765"/>
    <s v="Edward Hooks"/>
    <x v="1"/>
    <x v="0"/>
    <x v="4"/>
    <x v="4"/>
    <x v="5"/>
    <x v="1"/>
    <s v="OFF-EN-10004773"/>
    <x v="1"/>
    <x v="12"/>
    <s v="Staples"/>
    <n v="61.96"/>
    <n v="2"/>
    <n v="0"/>
    <n v="30.360399999999998"/>
  </r>
  <r>
    <n v="4897"/>
    <s v="CA-2013-135776"/>
    <x v="0"/>
    <x v="443"/>
    <d v="2013-12-31T00:00:00"/>
    <s v="Standard Class"/>
    <s v="EH-13765"/>
    <s v="Edward Hooks"/>
    <x v="1"/>
    <x v="0"/>
    <x v="4"/>
    <x v="4"/>
    <x v="5"/>
    <x v="1"/>
    <s v="OFF-ST-10003470"/>
    <x v="1"/>
    <x v="4"/>
    <s v="Tennsco Snap-Together Open Shelving Units, Starter Sets and Add-On Units"/>
    <n v="1117.92"/>
    <n v="4"/>
    <n v="0"/>
    <n v="55.895999999999958"/>
  </r>
  <r>
    <n v="4898"/>
    <s v="US-2011-122021"/>
    <x v="2"/>
    <x v="771"/>
    <d v="2011-10-17T00:00:00"/>
    <s v="First Class"/>
    <s v="AC-10660"/>
    <s v="Anna Chung"/>
    <x v="0"/>
    <x v="0"/>
    <x v="215"/>
    <x v="24"/>
    <x v="270"/>
    <x v="3"/>
    <s v="FUR-CH-10003761"/>
    <x v="0"/>
    <x v="1"/>
    <s v="Global Italian Leather Office Chair"/>
    <n v="183.37199999999999"/>
    <n v="2"/>
    <n v="0.3"/>
    <n v="-7.8588000000000022"/>
  </r>
  <r>
    <n v="4899"/>
    <s v="US-2011-122021"/>
    <x v="2"/>
    <x v="771"/>
    <d v="2011-10-17T00:00:00"/>
    <s v="First Class"/>
    <s v="AC-10660"/>
    <s v="Anna Chung"/>
    <x v="0"/>
    <x v="0"/>
    <x v="215"/>
    <x v="24"/>
    <x v="270"/>
    <x v="3"/>
    <s v="OFF-PA-10002230"/>
    <x v="1"/>
    <x v="10"/>
    <s v="Xerox 1897"/>
    <n v="7.9680000000000009"/>
    <n v="2"/>
    <n v="0.2"/>
    <n v="2.8884000000000007"/>
  </r>
  <r>
    <n v="4900"/>
    <s v="CA-2013-130484"/>
    <x v="0"/>
    <x v="250"/>
    <d v="2013-08-28T00:00:00"/>
    <s v="Standard Class"/>
    <s v="SG-20470"/>
    <s v="Sheri Gordon"/>
    <x v="0"/>
    <x v="0"/>
    <x v="345"/>
    <x v="21"/>
    <x v="426"/>
    <x v="1"/>
    <s v="OFF-BI-10000088"/>
    <x v="1"/>
    <x v="8"/>
    <s v="GBC Imprintable Covers"/>
    <n v="26.352000000000004"/>
    <n v="8"/>
    <n v="0.7"/>
    <n v="-18.446399999999997"/>
  </r>
  <r>
    <n v="4901"/>
    <s v="CA-2014-120936"/>
    <x v="3"/>
    <x v="94"/>
    <d v="2014-12-22T00:00:00"/>
    <s v="Standard Class"/>
    <s v="CA-12310"/>
    <s v="Christine Abelman"/>
    <x v="1"/>
    <x v="0"/>
    <x v="125"/>
    <x v="1"/>
    <x v="158"/>
    <x v="1"/>
    <s v="OFF-ST-10001526"/>
    <x v="1"/>
    <x v="4"/>
    <s v="Iceberg Mobile Mega Data/Printer Cart "/>
    <n v="481.32"/>
    <n v="4"/>
    <n v="0"/>
    <n v="125.14319999999998"/>
  </r>
  <r>
    <n v="4902"/>
    <s v="CA-2014-120936"/>
    <x v="3"/>
    <x v="94"/>
    <d v="2014-12-22T00:00:00"/>
    <s v="Standard Class"/>
    <s v="CA-12310"/>
    <s v="Christine Abelman"/>
    <x v="1"/>
    <x v="0"/>
    <x v="125"/>
    <x v="1"/>
    <x v="158"/>
    <x v="1"/>
    <s v="OFF-SU-10002557"/>
    <x v="1"/>
    <x v="14"/>
    <s v="Fiskars Spring-Action Scissors"/>
    <n v="13.98"/>
    <n v="1"/>
    <n v="0"/>
    <n v="3.6348000000000003"/>
  </r>
  <r>
    <n v="4903"/>
    <s v="CA-2014-110884"/>
    <x v="3"/>
    <x v="469"/>
    <d v="2014-03-13T00:00:00"/>
    <s v="Standard Class"/>
    <s v="SH-20395"/>
    <s v="Shahid Hopkins"/>
    <x v="0"/>
    <x v="0"/>
    <x v="20"/>
    <x v="15"/>
    <x v="45"/>
    <x v="3"/>
    <s v="OFF-BI-10003669"/>
    <x v="1"/>
    <x v="8"/>
    <s v="3M Organizer Strips"/>
    <n v="25.92"/>
    <n v="6"/>
    <n v="0.2"/>
    <n v="9.0719999999999992"/>
  </r>
  <r>
    <n v="4904"/>
    <s v="CA-2014-110884"/>
    <x v="3"/>
    <x v="469"/>
    <d v="2014-03-13T00:00:00"/>
    <s v="Standard Class"/>
    <s v="SH-20395"/>
    <s v="Shahid Hopkins"/>
    <x v="0"/>
    <x v="0"/>
    <x v="20"/>
    <x v="15"/>
    <x v="45"/>
    <x v="3"/>
    <s v="OFF-LA-10003510"/>
    <x v="1"/>
    <x v="2"/>
    <s v="Avery 4027 File Folder Labels for Dot Matrix Printers, 5000 Labels per Box, White"/>
    <n v="91.59"/>
    <n v="3"/>
    <n v="0"/>
    <n v="42.131399999999999"/>
  </r>
  <r>
    <n v="4905"/>
    <s v="US-2011-161613"/>
    <x v="2"/>
    <x v="588"/>
    <d v="2011-12-03T00:00:00"/>
    <s v="Second Class"/>
    <s v="MC-17605"/>
    <s v="Matt Connell"/>
    <x v="1"/>
    <x v="0"/>
    <x v="12"/>
    <x v="5"/>
    <x v="32"/>
    <x v="2"/>
    <s v="FUR-CH-10003746"/>
    <x v="0"/>
    <x v="1"/>
    <s v="Hon 4070 Series Pagoda Round Back Stacking Chairs"/>
    <n v="674.05799999999999"/>
    <n v="3"/>
    <n v="0.3"/>
    <n v="-19.258800000000008"/>
  </r>
  <r>
    <n v="4906"/>
    <s v="US-2011-146353"/>
    <x v="2"/>
    <x v="1005"/>
    <d v="2011-10-16T00:00:00"/>
    <s v="Second Class"/>
    <s v="JE-15610"/>
    <s v="Jim Epp"/>
    <x v="1"/>
    <x v="0"/>
    <x v="3"/>
    <x v="38"/>
    <x v="208"/>
    <x v="3"/>
    <s v="OFF-BI-10003476"/>
    <x v="1"/>
    <x v="8"/>
    <s v="Avery Metallic Poly Binders"/>
    <n v="22.92"/>
    <n v="4"/>
    <n v="0"/>
    <n v="11.0016"/>
  </r>
  <r>
    <n v="4907"/>
    <s v="US-2011-146353"/>
    <x v="2"/>
    <x v="1005"/>
    <d v="2011-10-16T00:00:00"/>
    <s v="Second Class"/>
    <s v="JE-15610"/>
    <s v="Jim Epp"/>
    <x v="1"/>
    <x v="0"/>
    <x v="3"/>
    <x v="38"/>
    <x v="208"/>
    <x v="3"/>
    <s v="OFF-ST-10001469"/>
    <x v="1"/>
    <x v="4"/>
    <s v="Fellowes Bankers Box Recycled Super Stor/Drawer"/>
    <n v="269.89999999999998"/>
    <n v="5"/>
    <n v="0"/>
    <n v="16.193999999999988"/>
  </r>
  <r>
    <n v="4908"/>
    <s v="CA-2011-133809"/>
    <x v="2"/>
    <x v="728"/>
    <d v="2011-11-23T00:00:00"/>
    <s v="Second Class"/>
    <s v="MS-17530"/>
    <s v="MaryBeth Skach"/>
    <x v="0"/>
    <x v="0"/>
    <x v="54"/>
    <x v="24"/>
    <x v="322"/>
    <x v="3"/>
    <s v="OFF-BI-10001757"/>
    <x v="1"/>
    <x v="8"/>
    <s v="Pressboard Hanging Data Binders for Unburst Sheets"/>
    <n v="11.808000000000002"/>
    <n v="8"/>
    <n v="0.7"/>
    <n v="-8.659200000000002"/>
  </r>
  <r>
    <n v="4909"/>
    <s v="CA-2011-133809"/>
    <x v="2"/>
    <x v="728"/>
    <d v="2011-11-23T00:00:00"/>
    <s v="Second Class"/>
    <s v="MS-17530"/>
    <s v="MaryBeth Skach"/>
    <x v="0"/>
    <x v="0"/>
    <x v="54"/>
    <x v="24"/>
    <x v="322"/>
    <x v="3"/>
    <s v="TEC-PH-10004875"/>
    <x v="2"/>
    <x v="7"/>
    <s v="PNY Rapid USB Car Charger - Black"/>
    <n v="9.5879999999999992"/>
    <n v="2"/>
    <n v="0.4"/>
    <n v="-2.0773999999999999"/>
  </r>
  <r>
    <n v="4910"/>
    <s v="CA-2014-127306"/>
    <x v="3"/>
    <x v="424"/>
    <d v="2014-01-19T00:00:00"/>
    <s v="Standard Class"/>
    <s v="BH-11710"/>
    <s v="Brosina Hoffman"/>
    <x v="0"/>
    <x v="0"/>
    <x v="271"/>
    <x v="18"/>
    <x v="339"/>
    <x v="0"/>
    <s v="OFF-EN-10001219"/>
    <x v="1"/>
    <x v="12"/>
    <s v="#10- 4 1/8&quot; x 9 1/2&quot; Security-Tint Envelopes"/>
    <n v="18.335999999999999"/>
    <n v="3"/>
    <n v="0.2"/>
    <n v="6.6467999999999989"/>
  </r>
  <r>
    <n v="4911"/>
    <s v="CA-2014-127306"/>
    <x v="3"/>
    <x v="424"/>
    <d v="2014-01-19T00:00:00"/>
    <s v="Standard Class"/>
    <s v="BH-11710"/>
    <s v="Brosina Hoffman"/>
    <x v="0"/>
    <x v="0"/>
    <x v="271"/>
    <x v="18"/>
    <x v="339"/>
    <x v="0"/>
    <s v="OFF-PA-10000019"/>
    <x v="1"/>
    <x v="10"/>
    <s v="Xerox 1931"/>
    <n v="36.288000000000011"/>
    <n v="7"/>
    <n v="0.2"/>
    <n v="12.700800000000001"/>
  </r>
  <r>
    <n v="4912"/>
    <s v="CA-2014-127306"/>
    <x v="3"/>
    <x v="424"/>
    <d v="2014-01-19T00:00:00"/>
    <s v="Standard Class"/>
    <s v="BH-11710"/>
    <s v="Brosina Hoffman"/>
    <x v="0"/>
    <x v="0"/>
    <x v="271"/>
    <x v="18"/>
    <x v="339"/>
    <x v="0"/>
    <s v="TEC-PH-10001924"/>
    <x v="2"/>
    <x v="7"/>
    <s v="iHome FM Clock Radio with Lightning Dock"/>
    <n v="111.98399999999999"/>
    <n v="2"/>
    <n v="0.2"/>
    <n v="6.9990000000000059"/>
  </r>
  <r>
    <n v="4913"/>
    <s v="CA-2014-127306"/>
    <x v="3"/>
    <x v="424"/>
    <d v="2014-01-19T00:00:00"/>
    <s v="Standard Class"/>
    <s v="BH-11710"/>
    <s v="Brosina Hoffman"/>
    <x v="0"/>
    <x v="0"/>
    <x v="271"/>
    <x v="18"/>
    <x v="339"/>
    <x v="0"/>
    <s v="OFF-BI-10002003"/>
    <x v="1"/>
    <x v="8"/>
    <s v="Ibico Presentation Index for Binding Systems"/>
    <n v="5.9700000000000006"/>
    <n v="5"/>
    <n v="0.7"/>
    <n v="-4.577"/>
  </r>
  <r>
    <n v="4914"/>
    <s v="CA-2014-127306"/>
    <x v="3"/>
    <x v="424"/>
    <d v="2014-01-19T00:00:00"/>
    <s v="Standard Class"/>
    <s v="BH-11710"/>
    <s v="Brosina Hoffman"/>
    <x v="0"/>
    <x v="0"/>
    <x v="271"/>
    <x v="18"/>
    <x v="339"/>
    <x v="0"/>
    <s v="OFF-BI-10003727"/>
    <x v="1"/>
    <x v="8"/>
    <s v="Avery Durable Slant Ring Binders With Label Holder"/>
    <n v="2.508"/>
    <n v="2"/>
    <n v="0.7"/>
    <n v="-1.8391999999999999"/>
  </r>
  <r>
    <n v="4915"/>
    <s v="CA-2012-161830"/>
    <x v="1"/>
    <x v="496"/>
    <d v="2012-09-26T00:00:00"/>
    <s v="Second Class"/>
    <s v="ME-17725"/>
    <s v="Max Engle"/>
    <x v="0"/>
    <x v="0"/>
    <x v="4"/>
    <x v="4"/>
    <x v="59"/>
    <x v="1"/>
    <s v="OFF-AR-10004042"/>
    <x v="1"/>
    <x v="6"/>
    <s v="BOSTON Model 1800 Electric Pencil Sharpeners, Putty/Woodgrain"/>
    <n v="35.96"/>
    <n v="2"/>
    <n v="0"/>
    <n v="10.428399999999996"/>
  </r>
  <r>
    <n v="4916"/>
    <s v="CA-2012-161830"/>
    <x v="1"/>
    <x v="496"/>
    <d v="2012-09-26T00:00:00"/>
    <s v="Second Class"/>
    <s v="ME-17725"/>
    <s v="Max Engle"/>
    <x v="0"/>
    <x v="0"/>
    <x v="4"/>
    <x v="4"/>
    <x v="59"/>
    <x v="1"/>
    <s v="OFF-BI-10001097"/>
    <x v="1"/>
    <x v="8"/>
    <s v="Avery Hole Reinforcements"/>
    <n v="14.952000000000002"/>
    <n v="3"/>
    <n v="0.2"/>
    <n v="5.4201000000000006"/>
  </r>
  <r>
    <n v="4917"/>
    <s v="CA-2014-163125"/>
    <x v="3"/>
    <x v="449"/>
    <d v="2014-10-12T00:00:00"/>
    <s v="Second Class"/>
    <s v="MB-17305"/>
    <s v="Maria Bertelson"/>
    <x v="0"/>
    <x v="0"/>
    <x v="425"/>
    <x v="5"/>
    <x v="515"/>
    <x v="2"/>
    <s v="OFF-AR-10004344"/>
    <x v="1"/>
    <x v="6"/>
    <s v="Bulldog Vacuum Base Pencil Sharpener"/>
    <n v="67.144000000000005"/>
    <n v="7"/>
    <n v="0.2"/>
    <n v="5.8750999999999962"/>
  </r>
  <r>
    <n v="4918"/>
    <s v="CA-2014-163125"/>
    <x v="3"/>
    <x v="449"/>
    <d v="2014-10-12T00:00:00"/>
    <s v="Second Class"/>
    <s v="MB-17305"/>
    <s v="Maria Bertelson"/>
    <x v="0"/>
    <x v="0"/>
    <x v="425"/>
    <x v="5"/>
    <x v="515"/>
    <x v="2"/>
    <s v="FUR-CH-10001802"/>
    <x v="0"/>
    <x v="1"/>
    <s v="Hon Every-Day Chair Series Swivel Task Chairs"/>
    <n v="254.05799999999999"/>
    <n v="3"/>
    <n v="0.3"/>
    <n v="-32.664599999999993"/>
  </r>
  <r>
    <n v="4919"/>
    <s v="CA-2013-160304"/>
    <x v="0"/>
    <x v="1006"/>
    <d v="2013-01-07T00:00:00"/>
    <s v="Standard Class"/>
    <s v="BM-11575"/>
    <s v="Brendan Murry"/>
    <x v="1"/>
    <x v="0"/>
    <x v="426"/>
    <x v="39"/>
    <x v="516"/>
    <x v="3"/>
    <s v="FUR-BO-10004709"/>
    <x v="0"/>
    <x v="0"/>
    <s v="Bush Westfield Collection Bookcases, Medium Cherry Finish"/>
    <n v="173.94"/>
    <n v="3"/>
    <n v="0"/>
    <n v="38.266800000000003"/>
  </r>
  <r>
    <n v="4920"/>
    <s v="CA-2013-160304"/>
    <x v="0"/>
    <x v="1006"/>
    <d v="2013-01-07T00:00:00"/>
    <s v="Standard Class"/>
    <s v="BM-11575"/>
    <s v="Brendan Murry"/>
    <x v="1"/>
    <x v="0"/>
    <x v="426"/>
    <x v="39"/>
    <x v="516"/>
    <x v="3"/>
    <s v="TEC-PH-10000455"/>
    <x v="2"/>
    <x v="7"/>
    <s v="GE 30522EE2"/>
    <n v="231.98"/>
    <n v="2"/>
    <n v="0"/>
    <n v="67.274199999999979"/>
  </r>
  <r>
    <n v="4921"/>
    <s v="CA-2014-101728"/>
    <x v="3"/>
    <x v="971"/>
    <d v="2014-08-24T00:00:00"/>
    <s v="Standard Class"/>
    <s v="SC-20575"/>
    <s v="Sonia Cooley"/>
    <x v="0"/>
    <x v="0"/>
    <x v="22"/>
    <x v="10"/>
    <x v="155"/>
    <x v="2"/>
    <s v="OFF-BI-10002393"/>
    <x v="1"/>
    <x v="8"/>
    <s v="Binder Posts"/>
    <n v="2.2959999999999994"/>
    <n v="2"/>
    <n v="0.8"/>
    <n v="-3.9032000000000009"/>
  </r>
  <r>
    <n v="4922"/>
    <s v="CA-2014-114055"/>
    <x v="3"/>
    <x v="53"/>
    <d v="2014-12-30T00:00:00"/>
    <s v="Second Class"/>
    <s v="MH-18115"/>
    <s v="Mick Hernandez"/>
    <x v="2"/>
    <x v="0"/>
    <x v="114"/>
    <x v="19"/>
    <x v="363"/>
    <x v="0"/>
    <s v="OFF-PA-10004381"/>
    <x v="1"/>
    <x v="10"/>
    <s v="14-7/8 x 11 Blue Bar Computer Printout Paper"/>
    <n v="96.08"/>
    <n v="2"/>
    <n v="0"/>
    <n v="46.118399999999994"/>
  </r>
  <r>
    <n v="4923"/>
    <s v="CA-2014-114055"/>
    <x v="3"/>
    <x v="53"/>
    <d v="2014-12-30T00:00:00"/>
    <s v="Second Class"/>
    <s v="MH-18115"/>
    <s v="Mick Hernandez"/>
    <x v="2"/>
    <x v="0"/>
    <x v="114"/>
    <x v="19"/>
    <x v="363"/>
    <x v="0"/>
    <s v="OFF-FA-10003059"/>
    <x v="1"/>
    <x v="13"/>
    <s v="Assorted Color Push Pins"/>
    <n v="3.62"/>
    <n v="2"/>
    <n v="0"/>
    <n v="1.1945999999999999"/>
  </r>
  <r>
    <n v="4924"/>
    <s v="CA-2014-114055"/>
    <x v="3"/>
    <x v="53"/>
    <d v="2014-12-30T00:00:00"/>
    <s v="Second Class"/>
    <s v="MH-18115"/>
    <s v="Mick Hernandez"/>
    <x v="2"/>
    <x v="0"/>
    <x v="114"/>
    <x v="19"/>
    <x v="363"/>
    <x v="0"/>
    <s v="OFF-PA-10000994"/>
    <x v="1"/>
    <x v="10"/>
    <s v="Xerox 1915"/>
    <n v="629.09999999999991"/>
    <n v="6"/>
    <n v="0"/>
    <n v="301.96799999999996"/>
  </r>
  <r>
    <n v="4925"/>
    <s v="CA-2014-114055"/>
    <x v="3"/>
    <x v="53"/>
    <d v="2014-12-30T00:00:00"/>
    <s v="Second Class"/>
    <s v="MH-18115"/>
    <s v="Mick Hernandez"/>
    <x v="2"/>
    <x v="0"/>
    <x v="114"/>
    <x v="19"/>
    <x v="363"/>
    <x v="0"/>
    <s v="TEC-PH-10002890"/>
    <x v="2"/>
    <x v="7"/>
    <s v="AT&amp;T 17929 Lendline Telephone"/>
    <n v="90.48"/>
    <n v="2"/>
    <n v="0"/>
    <n v="23.524799999999999"/>
  </r>
  <r>
    <n v="4926"/>
    <s v="CA-2014-126438"/>
    <x v="3"/>
    <x v="18"/>
    <d v="2014-09-14T00:00:00"/>
    <s v="First Class"/>
    <s v="AR-10345"/>
    <s v="Alex Russell"/>
    <x v="1"/>
    <x v="0"/>
    <x v="104"/>
    <x v="31"/>
    <x v="128"/>
    <x v="3"/>
    <s v="OFF-AR-10003338"/>
    <x v="1"/>
    <x v="6"/>
    <s v="Eberhard Faber 3 1/2&quot; Golf Pencils"/>
    <n v="14.88"/>
    <n v="2"/>
    <n v="0"/>
    <n v="3.7200000000000006"/>
  </r>
  <r>
    <n v="4927"/>
    <s v="CA-2014-117653"/>
    <x v="3"/>
    <x v="15"/>
    <d v="2014-10-24T00:00:00"/>
    <s v="Standard Class"/>
    <s v="MO-17500"/>
    <s v="Mary O'Rourke"/>
    <x v="0"/>
    <x v="0"/>
    <x v="22"/>
    <x v="10"/>
    <x v="36"/>
    <x v="2"/>
    <s v="FUR-TA-10003008"/>
    <x v="0"/>
    <x v="3"/>
    <s v="Lesro Round Back Collection Coffee Table, End Table"/>
    <n v="91.275000000000006"/>
    <n v="1"/>
    <n v="0.5"/>
    <n v="-67.543499999999995"/>
  </r>
  <r>
    <n v="4928"/>
    <s v="CA-2014-143245"/>
    <x v="3"/>
    <x v="96"/>
    <d v="2014-12-07T00:00:00"/>
    <s v="Standard Class"/>
    <s v="AD-10180"/>
    <s v="Alan Dominguez"/>
    <x v="2"/>
    <x v="0"/>
    <x v="54"/>
    <x v="29"/>
    <x v="69"/>
    <x v="3"/>
    <s v="OFF-PA-10001972"/>
    <x v="1"/>
    <x v="10"/>
    <s v="Xerox 214"/>
    <n v="19.440000000000001"/>
    <n v="3"/>
    <n v="0"/>
    <n v="9.3312000000000008"/>
  </r>
  <r>
    <n v="4929"/>
    <s v="CA-2014-143245"/>
    <x v="3"/>
    <x v="96"/>
    <d v="2014-12-07T00:00:00"/>
    <s v="Standard Class"/>
    <s v="AD-10180"/>
    <s v="Alan Dominguez"/>
    <x v="2"/>
    <x v="0"/>
    <x v="54"/>
    <x v="29"/>
    <x v="69"/>
    <x v="3"/>
    <s v="FUR-CH-10000155"/>
    <x v="0"/>
    <x v="1"/>
    <s v="Global Comet Stacking Armless Chair"/>
    <n v="897.15000000000009"/>
    <n v="3"/>
    <n v="0"/>
    <n v="251.20200000000003"/>
  </r>
  <r>
    <n v="4930"/>
    <s v="US-2011-138828"/>
    <x v="2"/>
    <x v="814"/>
    <d v="2011-09-03T00:00:00"/>
    <s v="First Class"/>
    <s v="KD-16345"/>
    <s v="Katherine Ducich"/>
    <x v="0"/>
    <x v="0"/>
    <x v="20"/>
    <x v="15"/>
    <x v="29"/>
    <x v="3"/>
    <s v="OFF-AR-10000658"/>
    <x v="1"/>
    <x v="6"/>
    <s v="Newell 324"/>
    <n v="57.75"/>
    <n v="5"/>
    <n v="0"/>
    <n v="16.170000000000002"/>
  </r>
  <r>
    <n v="4931"/>
    <s v="US-2011-138828"/>
    <x v="2"/>
    <x v="814"/>
    <d v="2011-09-03T00:00:00"/>
    <s v="First Class"/>
    <s v="KD-16345"/>
    <s v="Katherine Ducich"/>
    <x v="0"/>
    <x v="0"/>
    <x v="20"/>
    <x v="15"/>
    <x v="29"/>
    <x v="3"/>
    <s v="OFF-PA-10000349"/>
    <x v="1"/>
    <x v="10"/>
    <s v="Staples"/>
    <n v="14.940000000000001"/>
    <n v="3"/>
    <n v="0"/>
    <n v="7.0218000000000007"/>
  </r>
  <r>
    <n v="4932"/>
    <s v="CA-2014-143651"/>
    <x v="3"/>
    <x v="613"/>
    <d v="2014-03-31T00:00:00"/>
    <s v="Standard Class"/>
    <s v="FM-14215"/>
    <s v="Filia McAdams"/>
    <x v="1"/>
    <x v="0"/>
    <x v="4"/>
    <x v="4"/>
    <x v="5"/>
    <x v="1"/>
    <s v="OFF-AR-10001446"/>
    <x v="1"/>
    <x v="6"/>
    <s v="Newell 309"/>
    <n v="23.1"/>
    <n v="2"/>
    <n v="0"/>
    <n v="6.93"/>
  </r>
  <r>
    <n v="4933"/>
    <s v="CA-2012-106978"/>
    <x v="1"/>
    <x v="694"/>
    <d v="2012-10-04T00:00:00"/>
    <s v="Standard Class"/>
    <s v="ZC-21910"/>
    <s v="Zuschuss Carroll"/>
    <x v="0"/>
    <x v="0"/>
    <x v="34"/>
    <x v="22"/>
    <x v="42"/>
    <x v="1"/>
    <s v="OFF-EN-10004483"/>
    <x v="1"/>
    <x v="12"/>
    <s v="#10 White Business Envelopes,4 1/8 x 9 1/2"/>
    <n v="12.536000000000001"/>
    <n v="1"/>
    <n v="0.2"/>
    <n v="4.2308999999999983"/>
  </r>
  <r>
    <n v="4934"/>
    <s v="CA-2012-106978"/>
    <x v="1"/>
    <x v="694"/>
    <d v="2012-10-04T00:00:00"/>
    <s v="Standard Class"/>
    <s v="ZC-21910"/>
    <s v="Zuschuss Carroll"/>
    <x v="0"/>
    <x v="0"/>
    <x v="34"/>
    <x v="22"/>
    <x v="42"/>
    <x v="1"/>
    <s v="OFF-BI-10002012"/>
    <x v="1"/>
    <x v="8"/>
    <s v="Wilson Jones Easy Flow II Sheet Lifters"/>
    <n v="1.0800000000000003"/>
    <n v="2"/>
    <n v="0.7"/>
    <n v="-0.79200000000000004"/>
  </r>
  <r>
    <n v="4935"/>
    <s v="CA-2012-106978"/>
    <x v="1"/>
    <x v="694"/>
    <d v="2012-10-04T00:00:00"/>
    <s v="Standard Class"/>
    <s v="ZC-21910"/>
    <s v="Zuschuss Carroll"/>
    <x v="0"/>
    <x v="0"/>
    <x v="34"/>
    <x v="22"/>
    <x v="42"/>
    <x v="1"/>
    <s v="OFF-FA-10003021"/>
    <x v="1"/>
    <x v="13"/>
    <s v="Staples"/>
    <n v="4.5120000000000005"/>
    <n v="3"/>
    <n v="0.2"/>
    <n v="0.84599999999999964"/>
  </r>
  <r>
    <n v="4936"/>
    <s v="CA-2012-155124"/>
    <x v="1"/>
    <x v="1007"/>
    <d v="2012-03-21T00:00:00"/>
    <s v="Standard Class"/>
    <s v="KS-16300"/>
    <s v="Karen Seio"/>
    <x v="1"/>
    <x v="0"/>
    <x v="427"/>
    <x v="7"/>
    <x v="517"/>
    <x v="1"/>
    <s v="TEC-PH-10003356"/>
    <x v="2"/>
    <x v="7"/>
    <s v="SmartStand Mobile Device Holder, Assorted Colors"/>
    <n v="16.776000000000003"/>
    <n v="3"/>
    <n v="0.2"/>
    <n v="1.6776"/>
  </r>
  <r>
    <n v="4937"/>
    <s v="CA-2014-150931"/>
    <x v="3"/>
    <x v="1008"/>
    <d v="2014-01-14T00:00:00"/>
    <s v="Standard Class"/>
    <s v="DP-13390"/>
    <s v="Dennis Pardue"/>
    <x v="2"/>
    <x v="0"/>
    <x v="428"/>
    <x v="19"/>
    <x v="518"/>
    <x v="0"/>
    <s v="OFF-BI-10004728"/>
    <x v="1"/>
    <x v="8"/>
    <s v="Wilson Jones Turn Tabs Binder Tool for Ring Binders"/>
    <n v="33.74"/>
    <n v="7"/>
    <n v="0"/>
    <n v="15.5204"/>
  </r>
  <r>
    <n v="4938"/>
    <s v="CA-2011-157147"/>
    <x v="2"/>
    <x v="286"/>
    <d v="2011-01-19T00:00:00"/>
    <s v="Standard Class"/>
    <s v="BD-11605"/>
    <s v="Brian Dahlen"/>
    <x v="0"/>
    <x v="0"/>
    <x v="8"/>
    <x v="1"/>
    <x v="9"/>
    <x v="1"/>
    <s v="OFF-ST-10000078"/>
    <x v="1"/>
    <x v="4"/>
    <s v="Tennsco 6- and 18-Compartment Lockers"/>
    <n v="1325.8500000000001"/>
    <n v="5"/>
    <n v="0"/>
    <n v="238.65299999999991"/>
  </r>
  <r>
    <n v="4939"/>
    <s v="CA-2011-157147"/>
    <x v="2"/>
    <x v="286"/>
    <d v="2011-01-19T00:00:00"/>
    <s v="Standard Class"/>
    <s v="BD-11605"/>
    <s v="Brian Dahlen"/>
    <x v="0"/>
    <x v="0"/>
    <x v="8"/>
    <x v="1"/>
    <x v="9"/>
    <x v="1"/>
    <s v="FUR-BO-10003034"/>
    <x v="0"/>
    <x v="0"/>
    <s v="O'Sullivan Elevations Bookcase, Cherry Finish"/>
    <n v="333.99899999999997"/>
    <n v="3"/>
    <n v="0.15"/>
    <n v="3.9294000000000082"/>
  </r>
  <r>
    <n v="4940"/>
    <s v="CA-2011-157147"/>
    <x v="2"/>
    <x v="286"/>
    <d v="2011-01-19T00:00:00"/>
    <s v="Standard Class"/>
    <s v="BD-11605"/>
    <s v="Brian Dahlen"/>
    <x v="0"/>
    <x v="0"/>
    <x v="8"/>
    <x v="1"/>
    <x v="9"/>
    <x v="1"/>
    <s v="OFF-AR-10003514"/>
    <x v="1"/>
    <x v="6"/>
    <s v="4009 Highlighters by Sanford"/>
    <n v="19.899999999999999"/>
    <n v="5"/>
    <n v="0"/>
    <n v="6.5669999999999984"/>
  </r>
  <r>
    <n v="4941"/>
    <s v="CA-2012-156482"/>
    <x v="1"/>
    <x v="525"/>
    <d v="2012-02-13T00:00:00"/>
    <s v="Standard Class"/>
    <s v="IL-15100"/>
    <s v="Ivan Liston"/>
    <x v="0"/>
    <x v="0"/>
    <x v="40"/>
    <x v="13"/>
    <x v="49"/>
    <x v="3"/>
    <s v="FUR-CH-10001708"/>
    <x v="0"/>
    <x v="1"/>
    <s v="Office Star - Contemporary Swivel Chair with Padded Adjustable Arms and Flex Back"/>
    <n v="1268.82"/>
    <n v="9"/>
    <n v="0"/>
    <n v="266.45219999999989"/>
  </r>
  <r>
    <n v="4942"/>
    <s v="CA-2012-156482"/>
    <x v="1"/>
    <x v="525"/>
    <d v="2012-02-13T00:00:00"/>
    <s v="Standard Class"/>
    <s v="IL-15100"/>
    <s v="Ivan Liston"/>
    <x v="0"/>
    <x v="0"/>
    <x v="40"/>
    <x v="13"/>
    <x v="49"/>
    <x v="3"/>
    <s v="FUR-BO-10002598"/>
    <x v="0"/>
    <x v="0"/>
    <s v="Hon Metal Bookcases, Putty"/>
    <n v="283.92"/>
    <n v="4"/>
    <n v="0"/>
    <n v="82.336799999999982"/>
  </r>
  <r>
    <n v="4943"/>
    <s v="CA-2012-156482"/>
    <x v="1"/>
    <x v="525"/>
    <d v="2012-02-13T00:00:00"/>
    <s v="Standard Class"/>
    <s v="IL-15100"/>
    <s v="Ivan Liston"/>
    <x v="0"/>
    <x v="0"/>
    <x v="40"/>
    <x v="13"/>
    <x v="49"/>
    <x v="3"/>
    <s v="OFF-AR-10001022"/>
    <x v="1"/>
    <x v="6"/>
    <s v="SANFORD Liquid Accent Tank-Style Highlighters"/>
    <n v="5.68"/>
    <n v="2"/>
    <n v="0"/>
    <n v="1.7607999999999997"/>
  </r>
  <r>
    <n v="4944"/>
    <s v="CA-2014-106782"/>
    <x v="3"/>
    <x v="202"/>
    <d v="2014-12-28T00:00:00"/>
    <s v="Standard Class"/>
    <s v="LP-17095"/>
    <s v="Liz Preis"/>
    <x v="0"/>
    <x v="0"/>
    <x v="240"/>
    <x v="14"/>
    <x v="376"/>
    <x v="2"/>
    <s v="OFF-ST-10004459"/>
    <x v="1"/>
    <x v="4"/>
    <s v="Tennsco Single-Tier Lockers"/>
    <n v="375.34"/>
    <n v="1"/>
    <n v="0"/>
    <n v="18.766999999999996"/>
  </r>
  <r>
    <n v="4945"/>
    <s v="CA-2013-151372"/>
    <x v="0"/>
    <x v="64"/>
    <d v="2013-09-07T00:00:00"/>
    <s v="First Class"/>
    <s v="JH-15985"/>
    <s v="Joseph Holt"/>
    <x v="0"/>
    <x v="0"/>
    <x v="332"/>
    <x v="1"/>
    <x v="413"/>
    <x v="1"/>
    <s v="OFF-PA-10004381"/>
    <x v="1"/>
    <x v="10"/>
    <s v="14-7/8 x 11 Blue Bar Computer Printout Paper"/>
    <n v="96.08"/>
    <n v="2"/>
    <n v="0"/>
    <n v="46.118399999999994"/>
  </r>
  <r>
    <n v="4946"/>
    <s v="CA-2013-151372"/>
    <x v="0"/>
    <x v="64"/>
    <d v="2013-09-07T00:00:00"/>
    <s v="First Class"/>
    <s v="JH-15985"/>
    <s v="Joseph Holt"/>
    <x v="0"/>
    <x v="0"/>
    <x v="332"/>
    <x v="1"/>
    <x v="413"/>
    <x v="1"/>
    <s v="OFF-BI-10000050"/>
    <x v="1"/>
    <x v="8"/>
    <s v="Angle-D Binders with Locking Rings, Label Holders"/>
    <n v="11.68"/>
    <n v="2"/>
    <n v="0.2"/>
    <n v="3.9419999999999993"/>
  </r>
  <r>
    <n v="4947"/>
    <s v="CA-2013-151372"/>
    <x v="0"/>
    <x v="64"/>
    <d v="2013-09-07T00:00:00"/>
    <s v="First Class"/>
    <s v="JH-15985"/>
    <s v="Joseph Holt"/>
    <x v="0"/>
    <x v="0"/>
    <x v="332"/>
    <x v="1"/>
    <x v="413"/>
    <x v="1"/>
    <s v="OFF-FA-10000304"/>
    <x v="1"/>
    <x v="13"/>
    <s v="Advantus Push Pins"/>
    <n v="4.3600000000000003"/>
    <n v="2"/>
    <n v="0"/>
    <n v="1.7876000000000003"/>
  </r>
  <r>
    <n v="4948"/>
    <s v="CA-2011-102085"/>
    <x v="2"/>
    <x v="777"/>
    <d v="2011-10-09T00:00:00"/>
    <s v="Standard Class"/>
    <s v="JD-16015"/>
    <s v="Joy Daniels"/>
    <x v="0"/>
    <x v="0"/>
    <x v="4"/>
    <x v="4"/>
    <x v="60"/>
    <x v="1"/>
    <s v="OFF-LA-10002475"/>
    <x v="1"/>
    <x v="2"/>
    <s v="Avery 519"/>
    <n v="29.24"/>
    <n v="4"/>
    <n v="0"/>
    <n v="13.742799999999999"/>
  </r>
  <r>
    <n v="4949"/>
    <s v="CA-2014-107125"/>
    <x v="3"/>
    <x v="344"/>
    <d v="2014-12-03T00:00:00"/>
    <s v="Standard Class"/>
    <s v="BD-11320"/>
    <s v="Bill Donatelli"/>
    <x v="0"/>
    <x v="0"/>
    <x v="1"/>
    <x v="1"/>
    <x v="62"/>
    <x v="1"/>
    <s v="OFF-BI-10001989"/>
    <x v="1"/>
    <x v="8"/>
    <s v="Premium Transparent Presentation Covers by GBC"/>
    <n v="117.48800000000001"/>
    <n v="7"/>
    <n v="0.2"/>
    <n v="41.120799999999988"/>
  </r>
  <r>
    <n v="4950"/>
    <s v="CA-2014-107125"/>
    <x v="3"/>
    <x v="344"/>
    <d v="2014-12-03T00:00:00"/>
    <s v="Standard Class"/>
    <s v="BD-11320"/>
    <s v="Bill Donatelli"/>
    <x v="0"/>
    <x v="0"/>
    <x v="1"/>
    <x v="1"/>
    <x v="62"/>
    <x v="1"/>
    <s v="FUR-FU-10000732"/>
    <x v="0"/>
    <x v="5"/>
    <s v="Eldon 200 Class Desk Accessories"/>
    <n v="18.84"/>
    <n v="3"/>
    <n v="0"/>
    <n v="6.0287999999999995"/>
  </r>
  <r>
    <n v="4951"/>
    <s v="CA-2013-125815"/>
    <x v="0"/>
    <x v="99"/>
    <d v="2013-11-02T00:00:00"/>
    <s v="Second Class"/>
    <s v="DL-13330"/>
    <s v="Denise Leinenbach"/>
    <x v="0"/>
    <x v="0"/>
    <x v="20"/>
    <x v="15"/>
    <x v="29"/>
    <x v="3"/>
    <s v="OFF-AR-10004441"/>
    <x v="1"/>
    <x v="6"/>
    <s v="BIC Brite Liner Highlighters"/>
    <n v="12.419999999999998"/>
    <n v="3"/>
    <n v="0"/>
    <n v="5.2164000000000001"/>
  </r>
  <r>
    <n v="4952"/>
    <s v="CA-2012-144190"/>
    <x v="1"/>
    <x v="988"/>
    <d v="2012-06-13T00:00:00"/>
    <s v="Standard Class"/>
    <s v="NC-18415"/>
    <s v="Nathan Cano"/>
    <x v="0"/>
    <x v="0"/>
    <x v="195"/>
    <x v="12"/>
    <x v="246"/>
    <x v="2"/>
    <s v="OFF-PA-10000304"/>
    <x v="1"/>
    <x v="10"/>
    <s v="Xerox 1995"/>
    <n v="12.96"/>
    <n v="2"/>
    <n v="0"/>
    <n v="6.2208000000000006"/>
  </r>
  <r>
    <n v="4953"/>
    <s v="CA-2014-117926"/>
    <x v="3"/>
    <x v="166"/>
    <d v="2014-12-13T00:00:00"/>
    <s v="Second Class"/>
    <s v="AS-10225"/>
    <s v="Alan Schoenberger"/>
    <x v="1"/>
    <x v="0"/>
    <x v="8"/>
    <x v="1"/>
    <x v="9"/>
    <x v="1"/>
    <s v="OFF-AP-10002670"/>
    <x v="1"/>
    <x v="9"/>
    <s v="Belkin 8-Outlet Premiere SurgeMaster II Surge Protectors"/>
    <n v="69.48"/>
    <n v="1"/>
    <n v="0"/>
    <n v="20.843999999999994"/>
  </r>
  <r>
    <n v="4954"/>
    <s v="CA-2012-153906"/>
    <x v="1"/>
    <x v="199"/>
    <d v="2012-03-20T00:00:00"/>
    <s v="Standard Class"/>
    <s v="MS-17980"/>
    <s v="Michael Stewart"/>
    <x v="1"/>
    <x v="0"/>
    <x v="20"/>
    <x v="15"/>
    <x v="29"/>
    <x v="3"/>
    <s v="TEC-PH-10001527"/>
    <x v="2"/>
    <x v="7"/>
    <s v="Plantronics MX500i Earset"/>
    <n v="85.9"/>
    <n v="2"/>
    <n v="0"/>
    <n v="2.5769999999999982"/>
  </r>
  <r>
    <n v="4955"/>
    <s v="CA-2011-160262"/>
    <x v="2"/>
    <x v="3"/>
    <d v="2011-06-13T00:00:00"/>
    <s v="Second Class"/>
    <s v="TS-21205"/>
    <s v="Thomas Seio"/>
    <x v="1"/>
    <x v="0"/>
    <x v="226"/>
    <x v="33"/>
    <x v="282"/>
    <x v="1"/>
    <s v="OFF-AR-10002335"/>
    <x v="1"/>
    <x v="6"/>
    <s v="DIXON Oriole Pencils"/>
    <n v="18.060000000000002"/>
    <n v="7"/>
    <n v="0"/>
    <n v="4.6956000000000007"/>
  </r>
  <r>
    <n v="4956"/>
    <s v="CA-2011-160262"/>
    <x v="2"/>
    <x v="3"/>
    <d v="2011-06-13T00:00:00"/>
    <s v="Second Class"/>
    <s v="TS-21205"/>
    <s v="Thomas Seio"/>
    <x v="1"/>
    <x v="0"/>
    <x v="226"/>
    <x v="33"/>
    <x v="282"/>
    <x v="1"/>
    <s v="OFF-PA-10003641"/>
    <x v="1"/>
    <x v="10"/>
    <s v="Xerox 1909"/>
    <n v="79.14"/>
    <n v="3"/>
    <n v="0"/>
    <n v="36.404399999999995"/>
  </r>
  <r>
    <n v="4957"/>
    <s v="CA-2011-160262"/>
    <x v="2"/>
    <x v="3"/>
    <d v="2011-06-13T00:00:00"/>
    <s v="Second Class"/>
    <s v="TS-21205"/>
    <s v="Thomas Seio"/>
    <x v="1"/>
    <x v="0"/>
    <x v="226"/>
    <x v="33"/>
    <x v="282"/>
    <x v="1"/>
    <s v="FUR-FU-10002685"/>
    <x v="0"/>
    <x v="5"/>
    <s v="Executive Impressions 13-1/2&quot; Indoor/Outdoor Wall Clock"/>
    <n v="37.4"/>
    <n v="2"/>
    <n v="0"/>
    <n v="14.212"/>
  </r>
  <r>
    <n v="4958"/>
    <s v="CA-2012-127607"/>
    <x v="1"/>
    <x v="305"/>
    <d v="2012-03-26T00:00:00"/>
    <s v="Standard Class"/>
    <s v="JK-15730"/>
    <s v="Joe Kamberova"/>
    <x v="0"/>
    <x v="0"/>
    <x v="238"/>
    <x v="5"/>
    <x v="295"/>
    <x v="2"/>
    <s v="OFF-BI-10001308"/>
    <x v="1"/>
    <x v="8"/>
    <s v="GBC Standard Plastic Binding Systems' Combs"/>
    <n v="2.5119999999999996"/>
    <n v="2"/>
    <n v="0.8"/>
    <n v="-4.3960000000000026"/>
  </r>
  <r>
    <n v="4959"/>
    <s v="CA-2012-127607"/>
    <x v="1"/>
    <x v="305"/>
    <d v="2012-03-26T00:00:00"/>
    <s v="Standard Class"/>
    <s v="JK-15730"/>
    <s v="Joe Kamberova"/>
    <x v="0"/>
    <x v="0"/>
    <x v="238"/>
    <x v="5"/>
    <x v="295"/>
    <x v="2"/>
    <s v="OFF-FA-10003485"/>
    <x v="1"/>
    <x v="13"/>
    <s v="Staples"/>
    <n v="18.864000000000001"/>
    <n v="9"/>
    <n v="0.2"/>
    <n v="6.1307999999999998"/>
  </r>
  <r>
    <n v="4960"/>
    <s v="CA-2013-166226"/>
    <x v="0"/>
    <x v="741"/>
    <d v="2013-11-23T00:00:00"/>
    <s v="Standard Class"/>
    <s v="TC-21535"/>
    <s v="Tracy Collins"/>
    <x v="2"/>
    <x v="0"/>
    <x v="1"/>
    <x v="1"/>
    <x v="141"/>
    <x v="1"/>
    <s v="TEC-PH-10003357"/>
    <x v="2"/>
    <x v="7"/>
    <s v="Grandstream GXP2100 Mainstream Business Phone"/>
    <n v="61.192"/>
    <n v="1"/>
    <n v="0.2"/>
    <n v="6.1192000000000011"/>
  </r>
  <r>
    <n v="4961"/>
    <s v="CA-2013-166226"/>
    <x v="0"/>
    <x v="741"/>
    <d v="2013-11-23T00:00:00"/>
    <s v="Standard Class"/>
    <s v="TC-21535"/>
    <s v="Tracy Collins"/>
    <x v="2"/>
    <x v="0"/>
    <x v="1"/>
    <x v="1"/>
    <x v="141"/>
    <x v="1"/>
    <s v="OFF-AP-10002867"/>
    <x v="1"/>
    <x v="9"/>
    <s v="Fellowes Command Center 5-outlet power strip"/>
    <n v="67.84"/>
    <n v="1"/>
    <n v="0"/>
    <n v="18.316800000000001"/>
  </r>
  <r>
    <n v="4962"/>
    <s v="CA-2011-156587"/>
    <x v="2"/>
    <x v="1009"/>
    <d v="2011-03-08T00:00:00"/>
    <s v="First Class"/>
    <s v="AB-10015"/>
    <s v="Aaron Bergman"/>
    <x v="0"/>
    <x v="0"/>
    <x v="4"/>
    <x v="4"/>
    <x v="5"/>
    <x v="1"/>
    <s v="FUR-CH-10004477"/>
    <x v="0"/>
    <x v="1"/>
    <s v="Global Push Button Manager's Chair, Indigo"/>
    <n v="48.712000000000003"/>
    <n v="1"/>
    <n v="0.2"/>
    <n v="5.4800999999999966"/>
  </r>
  <r>
    <n v="4963"/>
    <s v="CA-2011-156587"/>
    <x v="2"/>
    <x v="1009"/>
    <d v="2011-03-08T00:00:00"/>
    <s v="First Class"/>
    <s v="AB-10015"/>
    <s v="Aaron Bergman"/>
    <x v="0"/>
    <x v="0"/>
    <x v="4"/>
    <x v="4"/>
    <x v="5"/>
    <x v="1"/>
    <s v="OFF-AR-10001427"/>
    <x v="1"/>
    <x v="6"/>
    <s v="Newell 330"/>
    <n v="17.940000000000001"/>
    <n v="3"/>
    <n v="0"/>
    <n v="4.6644000000000005"/>
  </r>
  <r>
    <n v="4964"/>
    <s v="CA-2011-156587"/>
    <x v="2"/>
    <x v="1009"/>
    <d v="2011-03-08T00:00:00"/>
    <s v="First Class"/>
    <s v="AB-10015"/>
    <s v="Aaron Bergman"/>
    <x v="0"/>
    <x v="0"/>
    <x v="4"/>
    <x v="4"/>
    <x v="5"/>
    <x v="1"/>
    <s v="OFF-ST-10002344"/>
    <x v="1"/>
    <x v="4"/>
    <s v="Carina 42&quot;Hx23 3/4&quot;W Media Storage Unit"/>
    <n v="242.94"/>
    <n v="3"/>
    <n v="0"/>
    <n v="4.8588000000000164"/>
  </r>
  <r>
    <n v="4965"/>
    <s v="CA-2013-141180"/>
    <x v="0"/>
    <x v="666"/>
    <d v="2013-05-20T00:00:00"/>
    <s v="Second Class"/>
    <s v="DP-13000"/>
    <s v="Darren Powers"/>
    <x v="0"/>
    <x v="0"/>
    <x v="2"/>
    <x v="2"/>
    <x v="2"/>
    <x v="0"/>
    <s v="OFF-BI-10000301"/>
    <x v="1"/>
    <x v="8"/>
    <s v="GBC Instant Report Kit"/>
    <n v="7.7640000000000011"/>
    <n v="4"/>
    <n v="0.7"/>
    <n v="-5.1760000000000002"/>
  </r>
  <r>
    <n v="4966"/>
    <s v="CA-2012-109708"/>
    <x v="1"/>
    <x v="442"/>
    <d v="2012-05-28T00:00:00"/>
    <s v="Second Class"/>
    <s v="CY-12745"/>
    <s v="Craig Yedwab"/>
    <x v="1"/>
    <x v="0"/>
    <x v="29"/>
    <x v="18"/>
    <x v="84"/>
    <x v="0"/>
    <s v="TEC-PH-10001944"/>
    <x v="2"/>
    <x v="7"/>
    <s v="Wi-Ex zBoost YX540 Cellular Phone Signal Booster"/>
    <n v="467.03999999999996"/>
    <n v="4"/>
    <n v="0.2"/>
    <n v="58.379999999999939"/>
  </r>
  <r>
    <n v="4967"/>
    <s v="CA-2012-122406"/>
    <x v="1"/>
    <x v="991"/>
    <d v="2012-08-05T00:00:00"/>
    <s v="Second Class"/>
    <s v="BE-11455"/>
    <s v="Brad Eason"/>
    <x v="2"/>
    <x v="0"/>
    <x v="205"/>
    <x v="34"/>
    <x v="258"/>
    <x v="3"/>
    <s v="TEC-PH-10001527"/>
    <x v="2"/>
    <x v="7"/>
    <s v="Plantronics MX500i Earset"/>
    <n v="128.85000000000002"/>
    <n v="3"/>
    <n v="0"/>
    <n v="3.8654999999999973"/>
  </r>
  <r>
    <n v="4968"/>
    <s v="CA-2012-122406"/>
    <x v="1"/>
    <x v="991"/>
    <d v="2012-08-05T00:00:00"/>
    <s v="Second Class"/>
    <s v="BE-11455"/>
    <s v="Brad Eason"/>
    <x v="2"/>
    <x v="0"/>
    <x v="205"/>
    <x v="34"/>
    <x v="258"/>
    <x v="3"/>
    <s v="OFF-PA-10001307"/>
    <x v="1"/>
    <x v="10"/>
    <s v="Important Message Pads, 50 4-1/4 x 5-1/2 Forms per Pad"/>
    <n v="8.4"/>
    <n v="2"/>
    <n v="0"/>
    <n v="4.1159999999999997"/>
  </r>
  <r>
    <n v="4969"/>
    <s v="CA-2012-122406"/>
    <x v="1"/>
    <x v="991"/>
    <d v="2012-08-05T00:00:00"/>
    <s v="Second Class"/>
    <s v="BE-11455"/>
    <s v="Brad Eason"/>
    <x v="2"/>
    <x v="0"/>
    <x v="205"/>
    <x v="34"/>
    <x v="258"/>
    <x v="3"/>
    <s v="TEC-AC-10004571"/>
    <x v="2"/>
    <x v="11"/>
    <s v="Logitech G700s Rechargeable Gaming Mouse"/>
    <n v="199.98"/>
    <n v="2"/>
    <n v="0"/>
    <n v="83.991600000000005"/>
  </r>
  <r>
    <n v="4970"/>
    <s v="CA-2012-122406"/>
    <x v="1"/>
    <x v="991"/>
    <d v="2012-08-05T00:00:00"/>
    <s v="Second Class"/>
    <s v="BE-11455"/>
    <s v="Brad Eason"/>
    <x v="2"/>
    <x v="0"/>
    <x v="205"/>
    <x v="34"/>
    <x v="258"/>
    <x v="3"/>
    <s v="FUR-CH-10001973"/>
    <x v="0"/>
    <x v="1"/>
    <s v="Office Star Flex Back Scooter Chair with White Frame"/>
    <n v="110.98"/>
    <n v="1"/>
    <n v="0"/>
    <n v="15.537199999999999"/>
  </r>
  <r>
    <n v="4971"/>
    <s v="US-2013-153815"/>
    <x v="0"/>
    <x v="61"/>
    <d v="2013-11-10T00:00:00"/>
    <s v="First Class"/>
    <s v="KL-16555"/>
    <s v="Kelly Lampkin"/>
    <x v="1"/>
    <x v="0"/>
    <x v="108"/>
    <x v="2"/>
    <x v="133"/>
    <x v="0"/>
    <s v="FUR-CH-10000513"/>
    <x v="0"/>
    <x v="1"/>
    <s v="High-Back Leather Manager's Chair"/>
    <n v="207.98400000000004"/>
    <n v="2"/>
    <n v="0.2"/>
    <n v="-28.597800000000007"/>
  </r>
  <r>
    <n v="4972"/>
    <s v="US-2013-153815"/>
    <x v="0"/>
    <x v="61"/>
    <d v="2013-11-10T00:00:00"/>
    <s v="First Class"/>
    <s v="KL-16555"/>
    <s v="Kelly Lampkin"/>
    <x v="1"/>
    <x v="0"/>
    <x v="108"/>
    <x v="2"/>
    <x v="133"/>
    <x v="0"/>
    <s v="OFF-PA-10002421"/>
    <x v="1"/>
    <x v="10"/>
    <s v="Embossed Ink Jet Note Cards"/>
    <n v="36.112000000000002"/>
    <n v="2"/>
    <n v="0.2"/>
    <n v="12.639200000000001"/>
  </r>
  <r>
    <n v="4973"/>
    <s v="US-2013-153815"/>
    <x v="0"/>
    <x v="61"/>
    <d v="2013-11-10T00:00:00"/>
    <s v="First Class"/>
    <s v="KL-16555"/>
    <s v="Kelly Lampkin"/>
    <x v="1"/>
    <x v="0"/>
    <x v="108"/>
    <x v="2"/>
    <x v="133"/>
    <x v="0"/>
    <s v="FUR-FU-10004090"/>
    <x v="0"/>
    <x v="5"/>
    <s v="Executive Impressions 14&quot; Contract Wall Clock"/>
    <n v="35.568000000000005"/>
    <n v="2"/>
    <n v="0.2"/>
    <n v="5.7797999999999963"/>
  </r>
  <r>
    <n v="4974"/>
    <s v="US-2013-153815"/>
    <x v="0"/>
    <x v="61"/>
    <d v="2013-11-10T00:00:00"/>
    <s v="First Class"/>
    <s v="KL-16555"/>
    <s v="Kelly Lampkin"/>
    <x v="1"/>
    <x v="0"/>
    <x v="108"/>
    <x v="2"/>
    <x v="133"/>
    <x v="0"/>
    <s v="OFF-PA-10004071"/>
    <x v="1"/>
    <x v="10"/>
    <s v="Eaton Premium Continuous-Feed Paper, 25% Cotton, Letter Size, White, 1000 Shts/Box"/>
    <n v="88.768000000000001"/>
    <n v="2"/>
    <n v="0.2"/>
    <n v="31.068799999999996"/>
  </r>
  <r>
    <n v="4975"/>
    <s v="CA-2013-164896"/>
    <x v="0"/>
    <x v="77"/>
    <d v="2013-11-13T00:00:00"/>
    <s v="Standard Class"/>
    <s v="PS-19045"/>
    <s v="Penelope Sewall"/>
    <x v="2"/>
    <x v="0"/>
    <x v="147"/>
    <x v="1"/>
    <x v="218"/>
    <x v="1"/>
    <s v="OFF-PA-10002246"/>
    <x v="1"/>
    <x v="10"/>
    <s v="Wirebound Four 2-3/4 x 5 Forms per Page, 400 Sets per Book"/>
    <n v="12.9"/>
    <n v="2"/>
    <n v="0"/>
    <n v="6.3209999999999997"/>
  </r>
  <r>
    <n v="4976"/>
    <s v="CA-2012-142202"/>
    <x v="1"/>
    <x v="227"/>
    <d v="2012-09-23T00:00:00"/>
    <s v="Second Class"/>
    <s v="JR-16210"/>
    <s v="Justin Ritter"/>
    <x v="1"/>
    <x v="0"/>
    <x v="108"/>
    <x v="2"/>
    <x v="133"/>
    <x v="0"/>
    <s v="TEC-AC-10003198"/>
    <x v="2"/>
    <x v="11"/>
    <s v="Enermax Acrylux Wireless Keyboard"/>
    <n v="717.12000000000012"/>
    <n v="9"/>
    <n v="0.2"/>
    <n v="152.38799999999992"/>
  </r>
  <r>
    <n v="4977"/>
    <s v="CA-2012-165050"/>
    <x v="1"/>
    <x v="214"/>
    <d v="2012-12-09T00:00:00"/>
    <s v="First Class"/>
    <s v="AH-10210"/>
    <s v="Alan Hwang"/>
    <x v="0"/>
    <x v="0"/>
    <x v="20"/>
    <x v="15"/>
    <x v="23"/>
    <x v="3"/>
    <s v="OFF-BI-10001031"/>
    <x v="1"/>
    <x v="8"/>
    <s v="Pressboard Data Binders by Wilson Jones"/>
    <n v="21.36"/>
    <n v="5"/>
    <n v="0.2"/>
    <n v="7.2089999999999996"/>
  </r>
  <r>
    <n v="4978"/>
    <s v="CA-2012-165050"/>
    <x v="1"/>
    <x v="214"/>
    <d v="2012-12-09T00:00:00"/>
    <s v="First Class"/>
    <s v="AH-10210"/>
    <s v="Alan Hwang"/>
    <x v="0"/>
    <x v="0"/>
    <x v="20"/>
    <x v="15"/>
    <x v="23"/>
    <x v="3"/>
    <s v="OFF-BI-10003727"/>
    <x v="1"/>
    <x v="8"/>
    <s v="Avery Durable Slant Ring Binders With Label Holder"/>
    <n v="6.6879999999999997"/>
    <n v="2"/>
    <n v="0.2"/>
    <n v="2.3407999999999998"/>
  </r>
  <r>
    <n v="4979"/>
    <s v="CA-2012-165050"/>
    <x v="1"/>
    <x v="214"/>
    <d v="2012-12-09T00:00:00"/>
    <s v="First Class"/>
    <s v="AH-10210"/>
    <s v="Alan Hwang"/>
    <x v="0"/>
    <x v="0"/>
    <x v="20"/>
    <x v="15"/>
    <x v="23"/>
    <x v="3"/>
    <s v="TEC-PH-10001336"/>
    <x v="2"/>
    <x v="7"/>
    <s v="Digium D40 VoIP phone"/>
    <n v="773.94"/>
    <n v="6"/>
    <n v="0"/>
    <n v="224.4426"/>
  </r>
  <r>
    <n v="4980"/>
    <s v="US-2013-131114"/>
    <x v="0"/>
    <x v="10"/>
    <d v="2013-12-14T00:00:00"/>
    <s v="Second Class"/>
    <s v="RW-19630"/>
    <s v="Rob Williams"/>
    <x v="1"/>
    <x v="0"/>
    <x v="22"/>
    <x v="10"/>
    <x v="26"/>
    <x v="2"/>
    <s v="OFF-SU-10001664"/>
    <x v="1"/>
    <x v="14"/>
    <s v="Acme Office Executive Series Stainless Steel Trimmers"/>
    <n v="20.568000000000001"/>
    <n v="3"/>
    <n v="0.2"/>
    <n v="1.5426000000000002"/>
  </r>
  <r>
    <n v="4981"/>
    <s v="US-2013-131114"/>
    <x v="0"/>
    <x v="10"/>
    <d v="2013-12-14T00:00:00"/>
    <s v="Second Class"/>
    <s v="RW-19630"/>
    <s v="Rob Williams"/>
    <x v="1"/>
    <x v="0"/>
    <x v="22"/>
    <x v="10"/>
    <x v="26"/>
    <x v="2"/>
    <s v="OFF-AP-10003971"/>
    <x v="1"/>
    <x v="9"/>
    <s v="Belkin 6 Outlet Metallic Surge Strip"/>
    <n v="4.355999999999999"/>
    <n v="2"/>
    <n v="0.8"/>
    <n v="-11.761200000000002"/>
  </r>
  <r>
    <n v="4982"/>
    <s v="US-2013-131114"/>
    <x v="0"/>
    <x v="10"/>
    <d v="2013-12-14T00:00:00"/>
    <s v="Second Class"/>
    <s v="RW-19630"/>
    <s v="Rob Williams"/>
    <x v="1"/>
    <x v="0"/>
    <x v="22"/>
    <x v="10"/>
    <x v="26"/>
    <x v="2"/>
    <s v="TEC-AC-10000199"/>
    <x v="2"/>
    <x v="11"/>
    <s v="Kingston Digital DataTraveler 8GB USB 2.0"/>
    <n v="19.040000000000003"/>
    <n v="4"/>
    <n v="0.2"/>
    <n v="-1.4279999999999999"/>
  </r>
  <r>
    <n v="4983"/>
    <s v="CA-2011-160066"/>
    <x v="2"/>
    <x v="912"/>
    <d v="2011-11-22T00:00:00"/>
    <s v="Standard Class"/>
    <s v="AH-10075"/>
    <s v="Adam Hart"/>
    <x v="1"/>
    <x v="0"/>
    <x v="101"/>
    <x v="1"/>
    <x v="125"/>
    <x v="1"/>
    <s v="OFF-LA-10001045"/>
    <x v="1"/>
    <x v="2"/>
    <s v="Permanent Self-Adhesive File Folder Labels for Typewriters by Universal"/>
    <n v="5.22"/>
    <n v="2"/>
    <n v="0"/>
    <n v="2.4011999999999998"/>
  </r>
  <r>
    <n v="4984"/>
    <s v="CA-2013-109925"/>
    <x v="0"/>
    <x v="61"/>
    <d v="2013-11-11T00:00:00"/>
    <s v="Second Class"/>
    <s v="IM-15070"/>
    <s v="Irene Maddox"/>
    <x v="0"/>
    <x v="0"/>
    <x v="70"/>
    <x v="1"/>
    <x v="188"/>
    <x v="1"/>
    <s v="OFF-ST-10003442"/>
    <x v="1"/>
    <x v="4"/>
    <s v="Eldon Portable Mobile Manager"/>
    <n v="84.84"/>
    <n v="3"/>
    <n v="0"/>
    <n v="22.9068"/>
  </r>
  <r>
    <n v="4985"/>
    <s v="CA-2012-160696"/>
    <x v="1"/>
    <x v="684"/>
    <d v="2012-09-10T00:00:00"/>
    <s v="Standard Class"/>
    <s v="CK-12760"/>
    <s v="Cyma Kinney"/>
    <x v="1"/>
    <x v="0"/>
    <x v="316"/>
    <x v="18"/>
    <x v="394"/>
    <x v="0"/>
    <s v="OFF-FA-10003059"/>
    <x v="1"/>
    <x v="13"/>
    <s v="Assorted Color Push Pins"/>
    <n v="7.2400000000000011"/>
    <n v="5"/>
    <n v="0.2"/>
    <n v="1.1764999999999992"/>
  </r>
  <r>
    <n v="4986"/>
    <s v="CA-2011-125171"/>
    <x v="2"/>
    <x v="1010"/>
    <d v="2011-09-03T00:00:00"/>
    <s v="Same Day"/>
    <s v="AG-10390"/>
    <s v="Allen Goldenen"/>
    <x v="0"/>
    <x v="0"/>
    <x v="20"/>
    <x v="15"/>
    <x v="29"/>
    <x v="3"/>
    <s v="OFF-LA-10001175"/>
    <x v="1"/>
    <x v="2"/>
    <s v="Avery 514"/>
    <n v="14.399999999999999"/>
    <n v="5"/>
    <n v="0"/>
    <n v="7.056"/>
  </r>
  <r>
    <n v="4987"/>
    <s v="CA-2013-149279"/>
    <x v="0"/>
    <x v="423"/>
    <d v="2013-04-29T00:00:00"/>
    <s v="Standard Class"/>
    <s v="CL-12700"/>
    <s v="Craig Leslie"/>
    <x v="2"/>
    <x v="0"/>
    <x v="77"/>
    <x v="22"/>
    <x v="97"/>
    <x v="1"/>
    <s v="OFF-PA-10003441"/>
    <x v="1"/>
    <x v="10"/>
    <s v="Xerox 226"/>
    <n v="15.552000000000003"/>
    <n v="3"/>
    <n v="0.2"/>
    <n v="5.4432"/>
  </r>
  <r>
    <n v="4988"/>
    <s v="CA-2013-149279"/>
    <x v="0"/>
    <x v="423"/>
    <d v="2013-04-29T00:00:00"/>
    <s v="Standard Class"/>
    <s v="CL-12700"/>
    <s v="Craig Leslie"/>
    <x v="2"/>
    <x v="0"/>
    <x v="77"/>
    <x v="22"/>
    <x v="97"/>
    <x v="1"/>
    <s v="FUR-CH-10004287"/>
    <x v="0"/>
    <x v="1"/>
    <s v="SAFCO Arco Folding Chair"/>
    <n v="1325.76"/>
    <n v="6"/>
    <n v="0.2"/>
    <n v="149.14799999999991"/>
  </r>
  <r>
    <n v="4989"/>
    <s v="CA-2013-149279"/>
    <x v="0"/>
    <x v="423"/>
    <d v="2013-04-29T00:00:00"/>
    <s v="Standard Class"/>
    <s v="CL-12700"/>
    <s v="Craig Leslie"/>
    <x v="2"/>
    <x v="0"/>
    <x v="77"/>
    <x v="22"/>
    <x v="97"/>
    <x v="1"/>
    <s v="OFF-BI-10004040"/>
    <x v="1"/>
    <x v="8"/>
    <s v="Wilson Jones Impact Binders"/>
    <n v="3.1080000000000001"/>
    <n v="2"/>
    <n v="0.7"/>
    <n v="-2.1755999999999993"/>
  </r>
  <r>
    <n v="4990"/>
    <s v="CA-2014-107321"/>
    <x v="3"/>
    <x v="515"/>
    <d v="2014-09-05T00:00:00"/>
    <s v="Standard Class"/>
    <s v="AW-10930"/>
    <s v="Arthur Wiediger"/>
    <x v="2"/>
    <x v="0"/>
    <x v="8"/>
    <x v="1"/>
    <x v="94"/>
    <x v="1"/>
    <s v="OFF-BI-10004022"/>
    <x v="1"/>
    <x v="8"/>
    <s v="Acco Suede Grain Vinyl Round Ring Binder"/>
    <n v="6.6719999999999988"/>
    <n v="3"/>
    <n v="0.2"/>
    <n v="2.1683999999999997"/>
  </r>
  <r>
    <n v="4991"/>
    <s v="CA-2014-107321"/>
    <x v="3"/>
    <x v="515"/>
    <d v="2014-09-05T00:00:00"/>
    <s v="Standard Class"/>
    <s v="AW-10930"/>
    <s v="Arthur Wiediger"/>
    <x v="2"/>
    <x v="0"/>
    <x v="8"/>
    <x v="1"/>
    <x v="94"/>
    <x v="1"/>
    <s v="TEC-PH-10002200"/>
    <x v="2"/>
    <x v="7"/>
    <s v="Aastra 6757i CT Wireless VoIP phone"/>
    <n v="689.40800000000002"/>
    <n v="4"/>
    <n v="0.2"/>
    <n v="77.558399999999978"/>
  </r>
  <r>
    <n v="4992"/>
    <s v="US-2014-122714"/>
    <x v="3"/>
    <x v="226"/>
    <d v="2014-12-14T00:00:00"/>
    <s v="Standard Class"/>
    <s v="HG-14965"/>
    <s v="Henry Goldwyn"/>
    <x v="1"/>
    <x v="0"/>
    <x v="22"/>
    <x v="10"/>
    <x v="155"/>
    <x v="2"/>
    <s v="OFF-BI-10001120"/>
    <x v="1"/>
    <x v="8"/>
    <s v="Ibico EPK-21 Electric Binding System"/>
    <n v="1889.9899999999998"/>
    <n v="5"/>
    <n v="0.8"/>
    <n v="-2929.4845000000005"/>
  </r>
  <r>
    <n v="4993"/>
    <s v="CA-2012-153038"/>
    <x v="1"/>
    <x v="217"/>
    <d v="2012-12-25T00:00:00"/>
    <s v="Standard Class"/>
    <s v="RB-19645"/>
    <s v="Robert Barroso"/>
    <x v="1"/>
    <x v="0"/>
    <x v="26"/>
    <x v="18"/>
    <x v="31"/>
    <x v="0"/>
    <s v="OFF-EN-10000461"/>
    <x v="1"/>
    <x v="12"/>
    <s v="#10- 4 1/8&quot; x 9 1/2&quot; Recycled Envelopes"/>
    <n v="55.936000000000007"/>
    <n v="8"/>
    <n v="0.2"/>
    <n v="18.878399999999999"/>
  </r>
  <r>
    <n v="4994"/>
    <s v="CA-2012-153038"/>
    <x v="1"/>
    <x v="217"/>
    <d v="2012-12-25T00:00:00"/>
    <s v="Standard Class"/>
    <s v="RB-19645"/>
    <s v="Robert Barroso"/>
    <x v="1"/>
    <x v="0"/>
    <x v="26"/>
    <x v="18"/>
    <x v="31"/>
    <x v="0"/>
    <s v="OFF-LA-10004008"/>
    <x v="1"/>
    <x v="2"/>
    <s v="Avery 507"/>
    <n v="18.431999999999999"/>
    <n v="8"/>
    <n v="0.2"/>
    <n v="5.9903999999999984"/>
  </r>
  <r>
    <n v="4995"/>
    <s v="CA-2012-153038"/>
    <x v="1"/>
    <x v="217"/>
    <d v="2012-12-25T00:00:00"/>
    <s v="Standard Class"/>
    <s v="RB-19645"/>
    <s v="Robert Barroso"/>
    <x v="1"/>
    <x v="0"/>
    <x v="26"/>
    <x v="18"/>
    <x v="31"/>
    <x v="0"/>
    <s v="FUR-FU-10000221"/>
    <x v="0"/>
    <x v="5"/>
    <s v="Master Caster Door Stop, Brown"/>
    <n v="20.32"/>
    <n v="5"/>
    <n v="0.2"/>
    <n v="3.5559999999999992"/>
  </r>
  <r>
    <n v="4996"/>
    <s v="CA-2011-132227"/>
    <x v="2"/>
    <x v="130"/>
    <d v="2011-11-10T00:00:00"/>
    <s v="Standard Class"/>
    <s v="SZ-20035"/>
    <s v="Sam Zeldin"/>
    <x v="2"/>
    <x v="0"/>
    <x v="20"/>
    <x v="15"/>
    <x v="164"/>
    <x v="3"/>
    <s v="OFF-BI-10000962"/>
    <x v="1"/>
    <x v="8"/>
    <s v="Acco Flexible ACCOHIDE Square Ring Data Binder, Dark Blue, 11 1/2&quot; X 14&quot; 7/8&quot;"/>
    <n v="52.064"/>
    <n v="4"/>
    <n v="0.2"/>
    <n v="18.873199999999997"/>
  </r>
  <r>
    <n v="4997"/>
    <s v="CA-2014-155824"/>
    <x v="3"/>
    <x v="434"/>
    <d v="2014-03-16T00:00:00"/>
    <s v="Standard Class"/>
    <s v="KS-16300"/>
    <s v="Karen Seio"/>
    <x v="1"/>
    <x v="0"/>
    <x v="253"/>
    <x v="3"/>
    <x v="313"/>
    <x v="0"/>
    <s v="OFF-AP-10000390"/>
    <x v="1"/>
    <x v="9"/>
    <s v="Euro Pro Shark Stick Mini Vacuum"/>
    <n v="48.783999999999999"/>
    <n v="1"/>
    <n v="0.2"/>
    <n v="3.6587999999999976"/>
  </r>
  <r>
    <n v="4998"/>
    <s v="CA-2014-155824"/>
    <x v="3"/>
    <x v="434"/>
    <d v="2014-03-16T00:00:00"/>
    <s v="Standard Class"/>
    <s v="KS-16300"/>
    <s v="Karen Seio"/>
    <x v="1"/>
    <x v="0"/>
    <x v="253"/>
    <x v="3"/>
    <x v="313"/>
    <x v="0"/>
    <s v="OFF-BI-10000014"/>
    <x v="1"/>
    <x v="8"/>
    <s v="Heavy-Duty E-Z-D Binders"/>
    <n v="13.092000000000002"/>
    <n v="4"/>
    <n v="0.7"/>
    <n v="-10.037199999999999"/>
  </r>
  <r>
    <n v="4999"/>
    <s v="CA-2013-129238"/>
    <x v="0"/>
    <x v="1011"/>
    <d v="2013-02-04T00:00:00"/>
    <s v="Standard Class"/>
    <s v="SC-20050"/>
    <s v="Sample Company A"/>
    <x v="2"/>
    <x v="0"/>
    <x v="1"/>
    <x v="1"/>
    <x v="62"/>
    <x v="1"/>
    <s v="TEC-PH-10004120"/>
    <x v="2"/>
    <x v="7"/>
    <s v="AT&amp;T 1080 Phone"/>
    <n v="109.59200000000001"/>
    <n v="1"/>
    <n v="0.2"/>
    <n v="8.2194000000000003"/>
  </r>
  <r>
    <n v="5000"/>
    <s v="CA-2013-129238"/>
    <x v="0"/>
    <x v="1011"/>
    <d v="2013-02-04T00:00:00"/>
    <s v="Standard Class"/>
    <s v="SC-20050"/>
    <s v="Sample Company A"/>
    <x v="2"/>
    <x v="0"/>
    <x v="1"/>
    <x v="1"/>
    <x v="62"/>
    <x v="1"/>
    <s v="OFF-PA-10002764"/>
    <x v="1"/>
    <x v="10"/>
    <s v="Staples"/>
    <n v="56.7"/>
    <n v="5"/>
    <n v="0"/>
    <n v="27.782999999999998"/>
  </r>
  <r>
    <n v="5001"/>
    <s v="CA-2014-159688"/>
    <x v="3"/>
    <x v="917"/>
    <d v="2014-05-13T00:00:00"/>
    <s v="Standard Class"/>
    <s v="AB-10060"/>
    <s v="Adam Bellavance"/>
    <x v="2"/>
    <x v="0"/>
    <x v="1"/>
    <x v="1"/>
    <x v="25"/>
    <x v="1"/>
    <s v="TEC-AC-10000736"/>
    <x v="2"/>
    <x v="11"/>
    <s v="Logitech G600 MMO Gaming Mouse"/>
    <n v="79.989999999999995"/>
    <n v="1"/>
    <n v="0"/>
    <n v="28.796399999999998"/>
  </r>
  <r>
    <n v="5002"/>
    <s v="CA-2013-136126"/>
    <x v="0"/>
    <x v="1012"/>
    <d v="2013-05-25T00:00:00"/>
    <s v="Same Day"/>
    <s v="EH-14125"/>
    <s v="Eugene Hildebrand"/>
    <x v="2"/>
    <x v="0"/>
    <x v="311"/>
    <x v="17"/>
    <x v="388"/>
    <x v="0"/>
    <s v="OFF-SU-10000898"/>
    <x v="1"/>
    <x v="14"/>
    <s v="Acme Hot Forged Carbon Steel Scissors with Nickel-Plated Handles, 3 7/8&quot; Cut, 8&quot;L"/>
    <n v="69.5"/>
    <n v="5"/>
    <n v="0"/>
    <n v="20.154999999999994"/>
  </r>
  <r>
    <n v="5003"/>
    <s v="CA-2013-136126"/>
    <x v="0"/>
    <x v="1012"/>
    <d v="2013-05-25T00:00:00"/>
    <s v="Same Day"/>
    <s v="EH-14125"/>
    <s v="Eugene Hildebrand"/>
    <x v="2"/>
    <x v="0"/>
    <x v="311"/>
    <x v="17"/>
    <x v="388"/>
    <x v="0"/>
    <s v="OFF-PA-10004327"/>
    <x v="1"/>
    <x v="10"/>
    <s v="Xerox 1911"/>
    <n v="191.6"/>
    <n v="4"/>
    <n v="0"/>
    <n v="91.967999999999989"/>
  </r>
  <r>
    <n v="5004"/>
    <s v="CA-2013-155033"/>
    <x v="0"/>
    <x v="877"/>
    <d v="2013-10-13T00:00:00"/>
    <s v="Standard Class"/>
    <s v="CC-12475"/>
    <s v="Cindy Chapman"/>
    <x v="0"/>
    <x v="0"/>
    <x v="1"/>
    <x v="1"/>
    <x v="3"/>
    <x v="1"/>
    <s v="OFF-PA-10000143"/>
    <x v="1"/>
    <x v="10"/>
    <s v="Astroparche Fine Business Paper"/>
    <n v="10.56"/>
    <n v="2"/>
    <n v="0"/>
    <n v="5.0688000000000004"/>
  </r>
  <r>
    <n v="5005"/>
    <s v="CA-2011-156006"/>
    <x v="2"/>
    <x v="1013"/>
    <d v="2011-05-02T00:00:00"/>
    <s v="Second Class"/>
    <s v="TM-21010"/>
    <s v="Tamara Manning"/>
    <x v="0"/>
    <x v="0"/>
    <x v="25"/>
    <x v="35"/>
    <x v="129"/>
    <x v="0"/>
    <s v="TEC-AC-10002550"/>
    <x v="2"/>
    <x v="11"/>
    <s v="Maxell 4.7GB DVD-RW 3/Pack"/>
    <n v="47.79"/>
    <n v="3"/>
    <n v="0"/>
    <n v="16.2486"/>
  </r>
  <r>
    <n v="5006"/>
    <s v="CA-2012-158659"/>
    <x v="1"/>
    <x v="113"/>
    <d v="2012-11-14T00:00:00"/>
    <s v="Second Class"/>
    <s v="SC-20695"/>
    <s v="Steve Chapman"/>
    <x v="1"/>
    <x v="0"/>
    <x v="102"/>
    <x v="14"/>
    <x v="237"/>
    <x v="2"/>
    <s v="OFF-ST-10003306"/>
    <x v="1"/>
    <x v="4"/>
    <s v="Letter Size Cart"/>
    <n v="714.30000000000007"/>
    <n v="5"/>
    <n v="0"/>
    <n v="207.14699999999993"/>
  </r>
  <r>
    <n v="5007"/>
    <s v="CA-2012-169796"/>
    <x v="1"/>
    <x v="529"/>
    <d v="2012-11-14T00:00:00"/>
    <s v="Standard Class"/>
    <s v="Dp-13240"/>
    <s v="Dean percer"/>
    <x v="2"/>
    <x v="0"/>
    <x v="20"/>
    <x v="15"/>
    <x v="45"/>
    <x v="3"/>
    <s v="TEC-MA-10000045"/>
    <x v="2"/>
    <x v="15"/>
    <s v="Zebra ZM400 Thermal Label Printer"/>
    <n v="2321.9"/>
    <n v="2"/>
    <n v="0"/>
    <n v="1114.5119999999999"/>
  </r>
  <r>
    <n v="5008"/>
    <s v="CA-2012-169796"/>
    <x v="1"/>
    <x v="529"/>
    <d v="2012-11-14T00:00:00"/>
    <s v="Standard Class"/>
    <s v="Dp-13240"/>
    <s v="Dean percer"/>
    <x v="2"/>
    <x v="0"/>
    <x v="20"/>
    <x v="15"/>
    <x v="45"/>
    <x v="3"/>
    <s v="OFF-ST-10001505"/>
    <x v="1"/>
    <x v="4"/>
    <s v="Perma STOR-ALL Hanging File Box, 13 1/8&quot;W x 12 1/4&quot;D x 10 1/2&quot;H"/>
    <n v="17.940000000000001"/>
    <n v="3"/>
    <n v="0"/>
    <n v="3.0497999999999985"/>
  </r>
  <r>
    <n v="5009"/>
    <s v="CA-2012-102876"/>
    <x v="1"/>
    <x v="67"/>
    <d v="2012-09-14T00:00:00"/>
    <s v="Standard Class"/>
    <s v="LR-17035"/>
    <s v="Lisa Ryan"/>
    <x v="1"/>
    <x v="0"/>
    <x v="10"/>
    <x v="9"/>
    <x v="63"/>
    <x v="3"/>
    <s v="OFF-BI-10004781"/>
    <x v="1"/>
    <x v="8"/>
    <s v="GBC Wire Binding Strips"/>
    <n v="9.5220000000000002"/>
    <n v="1"/>
    <n v="0.7"/>
    <n v="-6.9827999999999975"/>
  </r>
  <r>
    <n v="5010"/>
    <s v="CA-2012-102876"/>
    <x v="1"/>
    <x v="67"/>
    <d v="2012-09-14T00:00:00"/>
    <s v="Standard Class"/>
    <s v="LR-17035"/>
    <s v="Lisa Ryan"/>
    <x v="1"/>
    <x v="0"/>
    <x v="10"/>
    <x v="9"/>
    <x v="63"/>
    <x v="3"/>
    <s v="TEC-PH-10002680"/>
    <x v="2"/>
    <x v="7"/>
    <s v="Samsung Galaxy Note 3"/>
    <n v="791.96399999999994"/>
    <n v="6"/>
    <n v="0.4"/>
    <n v="-131.9940000000002"/>
  </r>
  <r>
    <n v="5011"/>
    <s v="CA-2012-102876"/>
    <x v="1"/>
    <x v="67"/>
    <d v="2012-09-14T00:00:00"/>
    <s v="Standard Class"/>
    <s v="LR-17035"/>
    <s v="Lisa Ryan"/>
    <x v="1"/>
    <x v="0"/>
    <x v="10"/>
    <x v="9"/>
    <x v="63"/>
    <x v="3"/>
    <s v="OFF-BI-10000848"/>
    <x v="1"/>
    <x v="8"/>
    <s v="Angle-D Ring Binders"/>
    <n v="4.9230000000000009"/>
    <n v="3"/>
    <n v="0.7"/>
    <n v="-3.9383999999999997"/>
  </r>
  <r>
    <n v="5012"/>
    <s v="US-2014-139647"/>
    <x v="3"/>
    <x v="943"/>
    <d v="2014-05-14T00:00:00"/>
    <s v="First Class"/>
    <s v="TS-21370"/>
    <s v="Todd Sumrall"/>
    <x v="1"/>
    <x v="0"/>
    <x v="42"/>
    <x v="16"/>
    <x v="51"/>
    <x v="1"/>
    <s v="FUR-BO-10004467"/>
    <x v="0"/>
    <x v="0"/>
    <s v="Bestar Classic Bookcase"/>
    <n v="209.97900000000001"/>
    <n v="7"/>
    <n v="0.7"/>
    <n v="-356.96429999999998"/>
  </r>
  <r>
    <n v="5013"/>
    <s v="US-2014-160465"/>
    <x v="3"/>
    <x v="246"/>
    <d v="2014-07-27T00:00:00"/>
    <s v="Standard Class"/>
    <s v="SW-20350"/>
    <s v="Sean Wendt"/>
    <x v="2"/>
    <x v="0"/>
    <x v="138"/>
    <x v="24"/>
    <x v="177"/>
    <x v="3"/>
    <s v="OFF-BI-10001670"/>
    <x v="1"/>
    <x v="8"/>
    <s v="Vinyl Sectional Post Binders"/>
    <n v="33.930000000000007"/>
    <n v="3"/>
    <n v="0.7"/>
    <n v="-22.619999999999997"/>
  </r>
  <r>
    <n v="5014"/>
    <s v="US-2014-160465"/>
    <x v="3"/>
    <x v="246"/>
    <d v="2014-07-27T00:00:00"/>
    <s v="Standard Class"/>
    <s v="SW-20350"/>
    <s v="Sean Wendt"/>
    <x v="2"/>
    <x v="0"/>
    <x v="138"/>
    <x v="24"/>
    <x v="177"/>
    <x v="3"/>
    <s v="OFF-ST-10000136"/>
    <x v="1"/>
    <x v="4"/>
    <s v="Letter Size File"/>
    <n v="222.32000000000005"/>
    <n v="7"/>
    <n v="0.2"/>
    <n v="25.010999999999967"/>
  </r>
  <r>
    <n v="5015"/>
    <s v="US-2014-160465"/>
    <x v="3"/>
    <x v="246"/>
    <d v="2014-07-27T00:00:00"/>
    <s v="Standard Class"/>
    <s v="SW-20350"/>
    <s v="Sean Wendt"/>
    <x v="2"/>
    <x v="0"/>
    <x v="138"/>
    <x v="24"/>
    <x v="177"/>
    <x v="3"/>
    <s v="TEC-PH-10004522"/>
    <x v="2"/>
    <x v="7"/>
    <s v="Dexim XPower Skin Super-Thin Power Case for iPhone 5 - Black"/>
    <n v="210.56400000000002"/>
    <n v="6"/>
    <n v="0.4"/>
    <n v="-52.640999999999991"/>
  </r>
  <r>
    <n v="5016"/>
    <s v="CA-2011-153850"/>
    <x v="2"/>
    <x v="156"/>
    <d v="2011-11-29T00:00:00"/>
    <s v="Standard Class"/>
    <s v="TH-21100"/>
    <s v="Thea Hendricks"/>
    <x v="0"/>
    <x v="0"/>
    <x v="167"/>
    <x v="24"/>
    <x v="213"/>
    <x v="3"/>
    <s v="FUR-FU-10002960"/>
    <x v="0"/>
    <x v="5"/>
    <s v="Eldon 200 Class Desk Accessories, Burgundy"/>
    <n v="35.168000000000006"/>
    <n v="7"/>
    <n v="0.2"/>
    <n v="9.6712000000000025"/>
  </r>
  <r>
    <n v="5017"/>
    <s v="CA-2011-153850"/>
    <x v="2"/>
    <x v="156"/>
    <d v="2011-11-29T00:00:00"/>
    <s v="Standard Class"/>
    <s v="TH-21100"/>
    <s v="Thea Hendricks"/>
    <x v="0"/>
    <x v="0"/>
    <x v="167"/>
    <x v="24"/>
    <x v="213"/>
    <x v="3"/>
    <s v="TEC-PH-10002584"/>
    <x v="2"/>
    <x v="7"/>
    <s v="Samsung Galaxy S4"/>
    <n v="1502.376"/>
    <n v="4"/>
    <n v="0.4"/>
    <n v="-250.39600000000019"/>
  </r>
  <r>
    <n v="5018"/>
    <s v="CA-2011-127558"/>
    <x v="2"/>
    <x v="647"/>
    <d v="2011-11-18T00:00:00"/>
    <s v="First Class"/>
    <s v="SS-20410"/>
    <s v="Shahid Shariari"/>
    <x v="0"/>
    <x v="0"/>
    <x v="1"/>
    <x v="1"/>
    <x v="141"/>
    <x v="1"/>
    <s v="FUR-FU-10002505"/>
    <x v="0"/>
    <x v="5"/>
    <s v="Eldon 100 Class Desk Accessories"/>
    <n v="10.11"/>
    <n v="3"/>
    <n v="0"/>
    <n v="3.2351999999999994"/>
  </r>
  <r>
    <n v="5019"/>
    <s v="CA-2011-127558"/>
    <x v="2"/>
    <x v="647"/>
    <d v="2011-11-18T00:00:00"/>
    <s v="First Class"/>
    <s v="SS-20410"/>
    <s v="Shahid Shariari"/>
    <x v="0"/>
    <x v="0"/>
    <x v="1"/>
    <x v="1"/>
    <x v="141"/>
    <x v="1"/>
    <s v="TEC-AC-10003832"/>
    <x v="2"/>
    <x v="11"/>
    <s v="Logitech P710e Mobile Speakerphone"/>
    <n v="772.47"/>
    <n v="3"/>
    <n v="0"/>
    <n v="146.76929999999993"/>
  </r>
  <r>
    <n v="5020"/>
    <s v="CA-2011-127558"/>
    <x v="2"/>
    <x v="647"/>
    <d v="2011-11-18T00:00:00"/>
    <s v="First Class"/>
    <s v="SS-20410"/>
    <s v="Shahid Shariari"/>
    <x v="0"/>
    <x v="0"/>
    <x v="1"/>
    <x v="1"/>
    <x v="141"/>
    <x v="1"/>
    <s v="OFF-SU-10002537"/>
    <x v="1"/>
    <x v="14"/>
    <s v="Acme Box Cutter Scissors"/>
    <n v="20.46"/>
    <n v="2"/>
    <n v="0"/>
    <n v="5.3196000000000012"/>
  </r>
  <r>
    <n v="5021"/>
    <s v="CA-2014-136511"/>
    <x v="3"/>
    <x v="721"/>
    <d v="2014-03-26T00:00:00"/>
    <s v="Second Class"/>
    <s v="MZ-17515"/>
    <s v="Mary Zewe"/>
    <x v="1"/>
    <x v="0"/>
    <x v="20"/>
    <x v="15"/>
    <x v="164"/>
    <x v="3"/>
    <s v="OFF-SU-10003505"/>
    <x v="1"/>
    <x v="14"/>
    <s v="Premier Electric Letter Opener"/>
    <n v="347.58"/>
    <n v="3"/>
    <n v="0"/>
    <n v="17.378999999999976"/>
  </r>
  <r>
    <n v="5022"/>
    <s v="CA-2013-133795"/>
    <x v="0"/>
    <x v="122"/>
    <d v="2013-12-25T00:00:00"/>
    <s v="Standard Class"/>
    <s v="JE-15475"/>
    <s v="Jeremy Ellison"/>
    <x v="0"/>
    <x v="0"/>
    <x v="70"/>
    <x v="1"/>
    <x v="88"/>
    <x v="1"/>
    <s v="TEC-AC-10001465"/>
    <x v="2"/>
    <x v="11"/>
    <s v="SanDisk Cruzer 64 GB USB Flash Drive"/>
    <n v="72.64"/>
    <n v="2"/>
    <n v="0"/>
    <n v="21.791999999999994"/>
  </r>
  <r>
    <n v="5023"/>
    <s v="CA-2013-133795"/>
    <x v="0"/>
    <x v="122"/>
    <d v="2013-12-25T00:00:00"/>
    <s v="Standard Class"/>
    <s v="JE-15475"/>
    <s v="Jeremy Ellison"/>
    <x v="0"/>
    <x v="0"/>
    <x v="70"/>
    <x v="1"/>
    <x v="88"/>
    <x v="1"/>
    <s v="TEC-AC-10003832"/>
    <x v="2"/>
    <x v="11"/>
    <s v="Logitech P710e Mobile Speakerphone"/>
    <n v="772.47"/>
    <n v="3"/>
    <n v="0"/>
    <n v="146.76929999999993"/>
  </r>
  <r>
    <n v="5024"/>
    <s v="CA-2013-133795"/>
    <x v="0"/>
    <x v="122"/>
    <d v="2013-12-25T00:00:00"/>
    <s v="Standard Class"/>
    <s v="JE-15475"/>
    <s v="Jeremy Ellison"/>
    <x v="0"/>
    <x v="0"/>
    <x v="70"/>
    <x v="1"/>
    <x v="88"/>
    <x v="1"/>
    <s v="FUR-FU-10003731"/>
    <x v="0"/>
    <x v="5"/>
    <s v="Eldon Expressions Wood and Plastic Desk Accessories, Oak"/>
    <n v="39.92"/>
    <n v="4"/>
    <n v="0"/>
    <n v="11.177600000000002"/>
  </r>
  <r>
    <n v="5025"/>
    <s v="US-2014-130953"/>
    <x v="3"/>
    <x v="570"/>
    <d v="2014-08-04T00:00:00"/>
    <s v="Standard Class"/>
    <s v="RF-19735"/>
    <s v="Roland Fjeld"/>
    <x v="0"/>
    <x v="0"/>
    <x v="268"/>
    <x v="26"/>
    <x v="335"/>
    <x v="2"/>
    <s v="OFF-BI-10004828"/>
    <x v="1"/>
    <x v="8"/>
    <s v="GBC Poly Designer Binding Covers"/>
    <n v="33.479999999999997"/>
    <n v="2"/>
    <n v="0"/>
    <n v="16.405199999999997"/>
  </r>
  <r>
    <n v="5026"/>
    <s v="US-2014-130953"/>
    <x v="3"/>
    <x v="570"/>
    <d v="2014-08-04T00:00:00"/>
    <s v="Standard Class"/>
    <s v="RF-19735"/>
    <s v="Roland Fjeld"/>
    <x v="0"/>
    <x v="0"/>
    <x v="268"/>
    <x v="26"/>
    <x v="335"/>
    <x v="2"/>
    <s v="TEC-PH-10003012"/>
    <x v="2"/>
    <x v="7"/>
    <s v="Nortel Meridian M3904 Professional Digital phone"/>
    <n v="461.97"/>
    <n v="3"/>
    <n v="0"/>
    <n v="133.97129999999996"/>
  </r>
  <r>
    <n v="5027"/>
    <s v="US-2014-130953"/>
    <x v="3"/>
    <x v="570"/>
    <d v="2014-08-04T00:00:00"/>
    <s v="Standard Class"/>
    <s v="RF-19735"/>
    <s v="Roland Fjeld"/>
    <x v="0"/>
    <x v="0"/>
    <x v="268"/>
    <x v="26"/>
    <x v="335"/>
    <x v="2"/>
    <s v="OFF-AP-10002311"/>
    <x v="1"/>
    <x v="9"/>
    <s v="Holmes Replacement Filter for HEPA Air Cleaner, Very Large Room, HEPA Filter"/>
    <n v="137.62"/>
    <n v="2"/>
    <n v="0"/>
    <n v="60.552800000000005"/>
  </r>
  <r>
    <n v="5028"/>
    <s v="US-2014-130953"/>
    <x v="3"/>
    <x v="570"/>
    <d v="2014-08-04T00:00:00"/>
    <s v="Standard Class"/>
    <s v="RF-19735"/>
    <s v="Roland Fjeld"/>
    <x v="0"/>
    <x v="0"/>
    <x v="268"/>
    <x v="26"/>
    <x v="335"/>
    <x v="2"/>
    <s v="FUR-CH-10004626"/>
    <x v="0"/>
    <x v="1"/>
    <s v="Office Star Flex Back Scooter Chair with Aluminum Finish Frame"/>
    <n v="302.67"/>
    <n v="3"/>
    <n v="0"/>
    <n v="72.640799999999999"/>
  </r>
  <r>
    <n v="5029"/>
    <s v="CA-2011-151792"/>
    <x v="2"/>
    <x v="814"/>
    <d v="2011-09-07T00:00:00"/>
    <s v="Second Class"/>
    <s v="CV-12295"/>
    <s v="Christina VanderZanden"/>
    <x v="0"/>
    <x v="0"/>
    <x v="22"/>
    <x v="10"/>
    <x v="155"/>
    <x v="2"/>
    <s v="TEC-AC-10001606"/>
    <x v="2"/>
    <x v="11"/>
    <s v="Logitech Wireless Performance Mouse MX for PC and Mac"/>
    <n v="239.976"/>
    <n v="3"/>
    <n v="0.2"/>
    <n v="53.994600000000005"/>
  </r>
  <r>
    <n v="5030"/>
    <s v="CA-2014-139304"/>
    <x v="3"/>
    <x v="926"/>
    <d v="2014-02-03T00:00:00"/>
    <s v="Standard Class"/>
    <s v="VG-21790"/>
    <s v="Vivek Gonzalez"/>
    <x v="0"/>
    <x v="0"/>
    <x v="8"/>
    <x v="1"/>
    <x v="9"/>
    <x v="1"/>
    <s v="OFF-AR-10001216"/>
    <x v="1"/>
    <x v="6"/>
    <s v="Newell 339"/>
    <n v="8.34"/>
    <n v="3"/>
    <n v="0"/>
    <n v="2.1683999999999997"/>
  </r>
  <r>
    <n v="5031"/>
    <s v="CA-2014-139304"/>
    <x v="3"/>
    <x v="926"/>
    <d v="2014-02-03T00:00:00"/>
    <s v="Standard Class"/>
    <s v="VG-21790"/>
    <s v="Vivek Gonzalez"/>
    <x v="0"/>
    <x v="0"/>
    <x v="8"/>
    <x v="1"/>
    <x v="9"/>
    <x v="1"/>
    <s v="OFF-SU-10001664"/>
    <x v="1"/>
    <x v="14"/>
    <s v="Acme Office Executive Series Stainless Steel Trimmers"/>
    <n v="8.57"/>
    <n v="1"/>
    <n v="0"/>
    <n v="2.2282000000000002"/>
  </r>
  <r>
    <n v="5032"/>
    <s v="CA-2014-139304"/>
    <x v="3"/>
    <x v="926"/>
    <d v="2014-02-03T00:00:00"/>
    <s v="Standard Class"/>
    <s v="VG-21790"/>
    <s v="Vivek Gonzalez"/>
    <x v="0"/>
    <x v="0"/>
    <x v="8"/>
    <x v="1"/>
    <x v="9"/>
    <x v="1"/>
    <s v="OFF-BI-10002498"/>
    <x v="1"/>
    <x v="8"/>
    <s v="Clear Mylar Reinforcing Strips"/>
    <n v="119.61600000000001"/>
    <n v="8"/>
    <n v="0.2"/>
    <n v="40.370399999999997"/>
  </r>
  <r>
    <n v="5033"/>
    <s v="CA-2013-155166"/>
    <x v="0"/>
    <x v="482"/>
    <d v="2014-01-03T00:00:00"/>
    <s v="Standard Class"/>
    <s v="BB-11545"/>
    <s v="Brenda Bowman"/>
    <x v="1"/>
    <x v="0"/>
    <x v="219"/>
    <x v="30"/>
    <x v="274"/>
    <x v="3"/>
    <s v="FUR-CH-10003968"/>
    <x v="0"/>
    <x v="1"/>
    <s v="Novimex Turbo Task Chair"/>
    <n v="212.94"/>
    <n v="3"/>
    <n v="0"/>
    <n v="25.552800000000005"/>
  </r>
  <r>
    <n v="5034"/>
    <s v="CA-2013-155166"/>
    <x v="0"/>
    <x v="482"/>
    <d v="2014-01-03T00:00:00"/>
    <s v="Standard Class"/>
    <s v="BB-11545"/>
    <s v="Brenda Bowman"/>
    <x v="1"/>
    <x v="0"/>
    <x v="219"/>
    <x v="30"/>
    <x v="274"/>
    <x v="3"/>
    <s v="OFF-AP-10002765"/>
    <x v="1"/>
    <x v="9"/>
    <s v="Fellowes Advanced Computer Series Surge Protectors"/>
    <n v="26.49"/>
    <n v="1"/>
    <n v="0"/>
    <n v="7.4172000000000011"/>
  </r>
  <r>
    <n v="5035"/>
    <s v="CA-2012-103954"/>
    <x v="1"/>
    <x v="101"/>
    <d v="2012-08-13T00:00:00"/>
    <s v="Second Class"/>
    <s v="HR-14770"/>
    <s v="Hallie Redmond"/>
    <x v="2"/>
    <x v="0"/>
    <x v="158"/>
    <x v="6"/>
    <x v="201"/>
    <x v="2"/>
    <s v="FUR-BO-10004690"/>
    <x v="0"/>
    <x v="0"/>
    <s v="O'Sullivan Cherrywood Estates Traditional Barrister Bookcase"/>
    <n v="687.4"/>
    <n v="5"/>
    <n v="0"/>
    <n v="48.117999999999981"/>
  </r>
  <r>
    <n v="5036"/>
    <s v="CA-2011-169803"/>
    <x v="2"/>
    <x v="322"/>
    <d v="2011-04-12T00:00:00"/>
    <s v="Standard Class"/>
    <s v="SC-20260"/>
    <s v="Scott Cohen"/>
    <x v="1"/>
    <x v="0"/>
    <x v="4"/>
    <x v="4"/>
    <x v="60"/>
    <x v="1"/>
    <s v="FUR-TA-10000688"/>
    <x v="0"/>
    <x v="3"/>
    <s v="Chromcraft Bull-Nose Wood Round Conference Table Top, Wood Base"/>
    <n v="653.54999999999995"/>
    <n v="3"/>
    <n v="0"/>
    <n v="111.10349999999994"/>
  </r>
  <r>
    <n v="5037"/>
    <s v="CA-2011-169803"/>
    <x v="2"/>
    <x v="322"/>
    <d v="2011-04-12T00:00:00"/>
    <s v="Standard Class"/>
    <s v="SC-20260"/>
    <s v="Scott Cohen"/>
    <x v="1"/>
    <x v="0"/>
    <x v="4"/>
    <x v="4"/>
    <x v="60"/>
    <x v="1"/>
    <s v="TEC-AC-10003441"/>
    <x v="2"/>
    <x v="11"/>
    <s v="Kingston Digital DataTraveler 32GB USB 2.0"/>
    <n v="33.9"/>
    <n v="2"/>
    <n v="0"/>
    <n v="2.0339999999999989"/>
  </r>
  <r>
    <n v="5038"/>
    <s v="CA-2014-141719"/>
    <x v="3"/>
    <x v="701"/>
    <d v="2014-11-22T00:00:00"/>
    <s v="Second Class"/>
    <s v="EG-13900"/>
    <s v="Emily Grady"/>
    <x v="0"/>
    <x v="0"/>
    <x v="14"/>
    <x v="10"/>
    <x v="17"/>
    <x v="2"/>
    <s v="TEC-AC-10003610"/>
    <x v="2"/>
    <x v="11"/>
    <s v="Logitech Illuminated - Keyboard"/>
    <n v="239.96000000000004"/>
    <n v="5"/>
    <n v="0.2"/>
    <n v="83.98599999999999"/>
  </r>
  <r>
    <n v="5039"/>
    <s v="CA-2012-136469"/>
    <x v="1"/>
    <x v="655"/>
    <d v="2012-07-12T00:00:00"/>
    <s v="First Class"/>
    <s v="TS-21370"/>
    <s v="Todd Sumrall"/>
    <x v="1"/>
    <x v="0"/>
    <x v="40"/>
    <x v="13"/>
    <x v="49"/>
    <x v="3"/>
    <s v="FUR-TA-10001520"/>
    <x v="0"/>
    <x v="3"/>
    <s v="Lesro Sheffield Collection Coffee Table, End Table, Center Table, Corner Table"/>
    <n v="199.83600000000001"/>
    <n v="4"/>
    <n v="0.3"/>
    <n v="-37.112400000000036"/>
  </r>
  <r>
    <n v="5040"/>
    <s v="CA-2012-136469"/>
    <x v="1"/>
    <x v="655"/>
    <d v="2012-07-12T00:00:00"/>
    <s v="First Class"/>
    <s v="TS-21370"/>
    <s v="Todd Sumrall"/>
    <x v="1"/>
    <x v="0"/>
    <x v="40"/>
    <x v="13"/>
    <x v="49"/>
    <x v="3"/>
    <s v="TEC-PH-10001817"/>
    <x v="2"/>
    <x v="7"/>
    <s v="Wilson Electronics DB Pro Signal Booster"/>
    <n v="716"/>
    <n v="2"/>
    <n v="0"/>
    <n v="193.32000000000005"/>
  </r>
  <r>
    <n v="5041"/>
    <s v="CA-2012-136469"/>
    <x v="1"/>
    <x v="655"/>
    <d v="2012-07-12T00:00:00"/>
    <s v="First Class"/>
    <s v="TS-21370"/>
    <s v="Todd Sumrall"/>
    <x v="1"/>
    <x v="0"/>
    <x v="40"/>
    <x v="13"/>
    <x v="49"/>
    <x v="3"/>
    <s v="OFF-BI-10004492"/>
    <x v="1"/>
    <x v="8"/>
    <s v="Tuf-Vin Binders"/>
    <n v="221.06"/>
    <n v="7"/>
    <n v="0"/>
    <n v="103.89819999999997"/>
  </r>
  <r>
    <n v="5042"/>
    <s v="CA-2013-158694"/>
    <x v="0"/>
    <x v="338"/>
    <d v="2013-11-14T00:00:00"/>
    <s v="Second Class"/>
    <s v="AI-10855"/>
    <s v="Arianne Irving"/>
    <x v="0"/>
    <x v="0"/>
    <x v="1"/>
    <x v="1"/>
    <x v="1"/>
    <x v="1"/>
    <s v="OFF-PA-10002421"/>
    <x v="1"/>
    <x v="10"/>
    <s v="Embossed Ink Jet Note Cards"/>
    <n v="67.710000000000008"/>
    <n v="3"/>
    <n v="0"/>
    <n v="32.500799999999998"/>
  </r>
  <r>
    <n v="5043"/>
    <s v="CA-2013-158694"/>
    <x v="0"/>
    <x v="338"/>
    <d v="2013-11-14T00:00:00"/>
    <s v="Second Class"/>
    <s v="AI-10855"/>
    <s v="Arianne Irving"/>
    <x v="0"/>
    <x v="0"/>
    <x v="1"/>
    <x v="1"/>
    <x v="1"/>
    <x v="1"/>
    <s v="OFF-AP-10000055"/>
    <x v="1"/>
    <x v="9"/>
    <s v="Belkin F9S820V06 8 Outlet Surge"/>
    <n v="129.91999999999999"/>
    <n v="4"/>
    <n v="0"/>
    <n v="38.975999999999985"/>
  </r>
  <r>
    <n v="5044"/>
    <s v="CA-2013-158694"/>
    <x v="0"/>
    <x v="338"/>
    <d v="2013-11-14T00:00:00"/>
    <s v="Second Class"/>
    <s v="AI-10855"/>
    <s v="Arianne Irving"/>
    <x v="0"/>
    <x v="0"/>
    <x v="1"/>
    <x v="1"/>
    <x v="1"/>
    <x v="1"/>
    <s v="FUR-FU-10000965"/>
    <x v="0"/>
    <x v="5"/>
    <s v="Howard Miller 11-1/2&quot; Diameter Ridgewood Wall Clock"/>
    <n v="467.46"/>
    <n v="9"/>
    <n v="0"/>
    <n v="191.65860000000001"/>
  </r>
  <r>
    <n v="5045"/>
    <s v="CA-2013-158694"/>
    <x v="0"/>
    <x v="338"/>
    <d v="2013-11-14T00:00:00"/>
    <s v="Second Class"/>
    <s v="AI-10855"/>
    <s v="Arianne Irving"/>
    <x v="0"/>
    <x v="0"/>
    <x v="1"/>
    <x v="1"/>
    <x v="1"/>
    <x v="1"/>
    <s v="OFF-PA-10001363"/>
    <x v="1"/>
    <x v="10"/>
    <s v="Xerox 1933"/>
    <n v="61.4"/>
    <n v="5"/>
    <n v="0"/>
    <n v="28.857999999999997"/>
  </r>
  <r>
    <n v="5046"/>
    <s v="CA-2013-158694"/>
    <x v="0"/>
    <x v="338"/>
    <d v="2013-11-14T00:00:00"/>
    <s v="Second Class"/>
    <s v="AI-10855"/>
    <s v="Arianne Irving"/>
    <x v="0"/>
    <x v="0"/>
    <x v="1"/>
    <x v="1"/>
    <x v="1"/>
    <x v="1"/>
    <s v="OFF-ST-10001496"/>
    <x v="1"/>
    <x v="4"/>
    <s v="Standard Rollaway File with Lock"/>
    <n v="720.76"/>
    <n v="4"/>
    <n v="0"/>
    <n v="187.39760000000001"/>
  </r>
  <r>
    <n v="5047"/>
    <s v="CA-2013-158694"/>
    <x v="0"/>
    <x v="338"/>
    <d v="2013-11-14T00:00:00"/>
    <s v="Second Class"/>
    <s v="AI-10855"/>
    <s v="Arianne Irving"/>
    <x v="0"/>
    <x v="0"/>
    <x v="1"/>
    <x v="1"/>
    <x v="1"/>
    <x v="1"/>
    <s v="OFF-BI-10004656"/>
    <x v="1"/>
    <x v="8"/>
    <s v="Peel &amp; Stick Add-On Corner Pockets"/>
    <n v="5.1840000000000011"/>
    <n v="3"/>
    <n v="0.2"/>
    <n v="1.8143999999999996"/>
  </r>
  <r>
    <n v="5048"/>
    <s v="CA-2013-158694"/>
    <x v="0"/>
    <x v="338"/>
    <d v="2013-11-14T00:00:00"/>
    <s v="Second Class"/>
    <s v="AI-10855"/>
    <s v="Arianne Irving"/>
    <x v="0"/>
    <x v="0"/>
    <x v="1"/>
    <x v="1"/>
    <x v="1"/>
    <x v="1"/>
    <s v="OFF-AR-10001227"/>
    <x v="1"/>
    <x v="6"/>
    <s v="Newell 338"/>
    <n v="14.7"/>
    <n v="5"/>
    <n v="0"/>
    <n v="3.9690000000000003"/>
  </r>
  <r>
    <n v="5049"/>
    <s v="US-2011-104759"/>
    <x v="2"/>
    <x v="691"/>
    <d v="2011-04-04T00:00:00"/>
    <s v="Standard Class"/>
    <s v="DD-13570"/>
    <s v="Dorothy Dickinson"/>
    <x v="0"/>
    <x v="0"/>
    <x v="22"/>
    <x v="10"/>
    <x v="26"/>
    <x v="2"/>
    <s v="OFF-BI-10002071"/>
    <x v="1"/>
    <x v="8"/>
    <s v="Fellowes Black Plastic Comb Bindings"/>
    <n v="8.1339999999999986"/>
    <n v="7"/>
    <n v="0.8"/>
    <n v="-13.827800000000003"/>
  </r>
  <r>
    <n v="5050"/>
    <s v="US-2011-104759"/>
    <x v="2"/>
    <x v="691"/>
    <d v="2011-04-04T00:00:00"/>
    <s v="Standard Class"/>
    <s v="DD-13570"/>
    <s v="Dorothy Dickinson"/>
    <x v="0"/>
    <x v="0"/>
    <x v="22"/>
    <x v="10"/>
    <x v="26"/>
    <x v="2"/>
    <s v="TEC-AC-10004901"/>
    <x v="2"/>
    <x v="11"/>
    <s v="Kensington SlimBlade Notebook Wireless Mouse with Nano Receiver "/>
    <n v="79.984000000000009"/>
    <n v="2"/>
    <n v="0.2"/>
    <n v="13.997199999999999"/>
  </r>
  <r>
    <n v="5051"/>
    <s v="CA-2012-150511"/>
    <x v="1"/>
    <x v="227"/>
    <d v="2012-09-24T00:00:00"/>
    <s v="Standard Class"/>
    <s v="AB-10060"/>
    <s v="Adam Bellavance"/>
    <x v="2"/>
    <x v="0"/>
    <x v="96"/>
    <x v="4"/>
    <x v="119"/>
    <x v="1"/>
    <s v="OFF-PA-10001776"/>
    <x v="1"/>
    <x v="10"/>
    <s v="Wirebound Message Books, Four 2 3/4&quot; x 5&quot; Forms per Page, 600 Sets per Book"/>
    <n v="18.54"/>
    <n v="2"/>
    <n v="0"/>
    <n v="8.7137999999999991"/>
  </r>
  <r>
    <n v="5052"/>
    <s v="CA-2012-134922"/>
    <x v="1"/>
    <x v="209"/>
    <d v="2012-11-11T00:00:00"/>
    <s v="Standard Class"/>
    <s v="KB-16240"/>
    <s v="Karen Bern"/>
    <x v="1"/>
    <x v="0"/>
    <x v="10"/>
    <x v="9"/>
    <x v="11"/>
    <x v="3"/>
    <s v="OFF-EN-10000483"/>
    <x v="1"/>
    <x v="12"/>
    <s v="White Envelopes, White Envelopes with Clear Poly Window"/>
    <n v="24.400000000000002"/>
    <n v="2"/>
    <n v="0.2"/>
    <n v="7.9299999999999971"/>
  </r>
  <r>
    <n v="5053"/>
    <s v="US-2014-120607"/>
    <x v="3"/>
    <x v="240"/>
    <d v="2014-05-20T00:00:00"/>
    <s v="Same Day"/>
    <s v="JC-15775"/>
    <s v="John Castell"/>
    <x v="0"/>
    <x v="0"/>
    <x v="118"/>
    <x v="32"/>
    <x v="148"/>
    <x v="0"/>
    <s v="OFF-PA-10003129"/>
    <x v="1"/>
    <x v="10"/>
    <s v="Tops White Computer Printout Paper"/>
    <n v="195.64"/>
    <n v="4"/>
    <n v="0"/>
    <n v="91.950799999999987"/>
  </r>
  <r>
    <n v="5054"/>
    <s v="CA-2012-141243"/>
    <x v="1"/>
    <x v="928"/>
    <d v="2012-01-08T00:00:00"/>
    <s v="Second Class"/>
    <s v="AH-10465"/>
    <s v="Amy Hunt"/>
    <x v="0"/>
    <x v="0"/>
    <x v="61"/>
    <x v="5"/>
    <x v="162"/>
    <x v="2"/>
    <s v="TEC-AC-10003198"/>
    <x v="2"/>
    <x v="11"/>
    <s v="Enermax Acrylux Wireless Keyboard"/>
    <n v="398.40000000000003"/>
    <n v="5"/>
    <n v="0.2"/>
    <n v="84.659999999999982"/>
  </r>
  <r>
    <n v="5055"/>
    <s v="CA-2012-141243"/>
    <x v="1"/>
    <x v="928"/>
    <d v="2012-01-08T00:00:00"/>
    <s v="Second Class"/>
    <s v="AH-10465"/>
    <s v="Amy Hunt"/>
    <x v="0"/>
    <x v="0"/>
    <x v="61"/>
    <x v="5"/>
    <x v="162"/>
    <x v="2"/>
    <s v="OFF-AR-10001246"/>
    <x v="1"/>
    <x v="6"/>
    <s v="Newell 317"/>
    <n v="7.0559999999999992"/>
    <n v="3"/>
    <n v="0.2"/>
    <n v="0.79379999999999962"/>
  </r>
  <r>
    <n v="5056"/>
    <s v="CA-2012-141243"/>
    <x v="1"/>
    <x v="928"/>
    <d v="2012-01-08T00:00:00"/>
    <s v="Second Class"/>
    <s v="AH-10465"/>
    <s v="Amy Hunt"/>
    <x v="0"/>
    <x v="0"/>
    <x v="61"/>
    <x v="5"/>
    <x v="162"/>
    <x v="2"/>
    <s v="FUR-BO-10003272"/>
    <x v="0"/>
    <x v="0"/>
    <s v="O'Sullivan Living Dimensions 5-Shelf Bookcases"/>
    <n v="1352.3975999999998"/>
    <n v="9"/>
    <n v="0.32"/>
    <n v="-437.5404000000002"/>
  </r>
  <r>
    <n v="5057"/>
    <s v="CA-2012-162166"/>
    <x v="1"/>
    <x v="1014"/>
    <d v="2012-09-11T00:00:00"/>
    <s v="First Class"/>
    <s v="NM-18520"/>
    <s v="Neoma Murray"/>
    <x v="0"/>
    <x v="0"/>
    <x v="429"/>
    <x v="1"/>
    <x v="519"/>
    <x v="1"/>
    <s v="OFF-PA-10002606"/>
    <x v="1"/>
    <x v="10"/>
    <s v="Xerox 1928"/>
    <n v="26.400000000000002"/>
    <n v="5"/>
    <n v="0"/>
    <n v="11.879999999999999"/>
  </r>
  <r>
    <n v="5058"/>
    <s v="CA-2012-162166"/>
    <x v="1"/>
    <x v="1014"/>
    <d v="2012-09-11T00:00:00"/>
    <s v="First Class"/>
    <s v="NM-18520"/>
    <s v="Neoma Murray"/>
    <x v="0"/>
    <x v="0"/>
    <x v="429"/>
    <x v="1"/>
    <x v="519"/>
    <x v="1"/>
    <s v="OFF-ST-10002486"/>
    <x v="1"/>
    <x v="4"/>
    <s v="Eldon Shelf Savers Cubes and Bins"/>
    <n v="41.88"/>
    <n v="6"/>
    <n v="0"/>
    <n v="0.83759999999999835"/>
  </r>
  <r>
    <n v="5059"/>
    <s v="CA-2013-120796"/>
    <x v="0"/>
    <x v="1015"/>
    <d v="2013-04-08T00:00:00"/>
    <s v="Standard Class"/>
    <s v="CS-11950"/>
    <s v="Carlos Soltero"/>
    <x v="0"/>
    <x v="0"/>
    <x v="10"/>
    <x v="9"/>
    <x v="11"/>
    <x v="3"/>
    <s v="OFF-BI-10004330"/>
    <x v="1"/>
    <x v="8"/>
    <s v="GBC Velobind Prepunched Cover Sets, Regency Series"/>
    <n v="99.846000000000004"/>
    <n v="9"/>
    <n v="0.7"/>
    <n v="-83.204999999999984"/>
  </r>
  <r>
    <n v="5060"/>
    <s v="CA-2013-109722"/>
    <x v="0"/>
    <x v="5"/>
    <d v="2013-12-08T00:00:00"/>
    <s v="Second Class"/>
    <s v="TP-21130"/>
    <s v="Theone Pippenger"/>
    <x v="0"/>
    <x v="0"/>
    <x v="430"/>
    <x v="0"/>
    <x v="520"/>
    <x v="0"/>
    <s v="TEC-PH-10000560"/>
    <x v="2"/>
    <x v="7"/>
    <s v="Samsung Galaxy S III - 16GB - pebble blue (T-Mobile)"/>
    <n v="699.98"/>
    <n v="2"/>
    <n v="0"/>
    <n v="195.99440000000004"/>
  </r>
  <r>
    <n v="5061"/>
    <s v="CA-2013-109722"/>
    <x v="0"/>
    <x v="5"/>
    <d v="2013-12-08T00:00:00"/>
    <s v="Second Class"/>
    <s v="TP-21130"/>
    <s v="Theone Pippenger"/>
    <x v="0"/>
    <x v="0"/>
    <x v="430"/>
    <x v="0"/>
    <x v="520"/>
    <x v="0"/>
    <s v="OFF-ST-10000060"/>
    <x v="1"/>
    <x v="4"/>
    <s v="Fellowes Bankers Box Staxonsteel Drawer File/Stacking System"/>
    <n v="584.82000000000005"/>
    <n v="9"/>
    <n v="0"/>
    <n v="70.178400000000025"/>
  </r>
  <r>
    <n v="5062"/>
    <s v="CA-2012-136798"/>
    <x v="1"/>
    <x v="412"/>
    <d v="2012-05-12T00:00:00"/>
    <s v="Standard Class"/>
    <s v="DL-12925"/>
    <s v="Daniel Lacy"/>
    <x v="0"/>
    <x v="0"/>
    <x v="31"/>
    <x v="11"/>
    <x v="39"/>
    <x v="2"/>
    <s v="OFF-BI-10003684"/>
    <x v="1"/>
    <x v="8"/>
    <s v="Wilson Jones Legal Size Ring Binders"/>
    <n v="43.98"/>
    <n v="2"/>
    <n v="0"/>
    <n v="21.99"/>
  </r>
  <r>
    <n v="5063"/>
    <s v="CA-2012-136798"/>
    <x v="1"/>
    <x v="412"/>
    <d v="2012-05-12T00:00:00"/>
    <s v="Standard Class"/>
    <s v="DL-12925"/>
    <s v="Daniel Lacy"/>
    <x v="0"/>
    <x v="0"/>
    <x v="31"/>
    <x v="11"/>
    <x v="39"/>
    <x v="2"/>
    <s v="TEC-PH-10000441"/>
    <x v="2"/>
    <x v="7"/>
    <s v="VTech DS6151"/>
    <n v="377.96999999999997"/>
    <n v="3"/>
    <n v="0"/>
    <n v="105.83160000000002"/>
  </r>
  <r>
    <n v="5064"/>
    <s v="CA-2012-136798"/>
    <x v="1"/>
    <x v="412"/>
    <d v="2012-05-12T00:00:00"/>
    <s v="Standard Class"/>
    <s v="DL-12925"/>
    <s v="Daniel Lacy"/>
    <x v="0"/>
    <x v="0"/>
    <x v="31"/>
    <x v="11"/>
    <x v="39"/>
    <x v="2"/>
    <s v="FUR-FU-10000723"/>
    <x v="0"/>
    <x v="5"/>
    <s v="Deflect-o EconoMat Studded, No Bevel Mat for Low Pile Carpeting"/>
    <n v="123.96000000000001"/>
    <n v="3"/>
    <n v="0"/>
    <n v="11.156400000000005"/>
  </r>
  <r>
    <n v="5065"/>
    <s v="CA-2014-122196"/>
    <x v="3"/>
    <x v="585"/>
    <d v="2014-09-25T00:00:00"/>
    <s v="First Class"/>
    <s v="CA-12265"/>
    <s v="Christina Anderson"/>
    <x v="0"/>
    <x v="0"/>
    <x v="40"/>
    <x v="13"/>
    <x v="49"/>
    <x v="3"/>
    <s v="TEC-PH-10004977"/>
    <x v="2"/>
    <x v="7"/>
    <s v="GE 30524EE4"/>
    <n v="391.98"/>
    <n v="2"/>
    <n v="0"/>
    <n v="113.67419999999998"/>
  </r>
  <r>
    <n v="5066"/>
    <s v="CA-2014-142090"/>
    <x v="3"/>
    <x v="329"/>
    <d v="2014-12-08T00:00:00"/>
    <s v="Standard Class"/>
    <s v="SC-20380"/>
    <s v="Shahid Collister"/>
    <x v="0"/>
    <x v="0"/>
    <x v="140"/>
    <x v="3"/>
    <x v="179"/>
    <x v="0"/>
    <s v="TEC-AC-10002001"/>
    <x v="2"/>
    <x v="11"/>
    <s v="Logitech Wireless Gaming Headset G930"/>
    <n v="383.97600000000006"/>
    <n v="3"/>
    <n v="0.2"/>
    <n v="81.59490000000001"/>
  </r>
  <r>
    <n v="5067"/>
    <s v="CA-2014-142090"/>
    <x v="3"/>
    <x v="329"/>
    <d v="2014-12-08T00:00:00"/>
    <s v="Standard Class"/>
    <s v="SC-20380"/>
    <s v="Shahid Collister"/>
    <x v="0"/>
    <x v="0"/>
    <x v="140"/>
    <x v="3"/>
    <x v="179"/>
    <x v="0"/>
    <s v="FUR-TA-10001889"/>
    <x v="0"/>
    <x v="3"/>
    <s v="Bush Advantage Collection Racetrack Conference Table"/>
    <n v="1781.6819999999998"/>
    <n v="7"/>
    <n v="0.4"/>
    <n v="-653.28340000000003"/>
  </r>
  <r>
    <n v="5068"/>
    <s v="CA-2014-160934"/>
    <x v="3"/>
    <x v="787"/>
    <d v="2014-01-20T00:00:00"/>
    <s v="Standard Class"/>
    <s v="TT-21460"/>
    <s v="Tonja Turnell"/>
    <x v="2"/>
    <x v="0"/>
    <x v="1"/>
    <x v="1"/>
    <x v="141"/>
    <x v="1"/>
    <s v="OFF-AR-10003504"/>
    <x v="1"/>
    <x v="6"/>
    <s v="Newell 347"/>
    <n v="21.400000000000002"/>
    <n v="5"/>
    <n v="0"/>
    <n v="6.2059999999999977"/>
  </r>
  <r>
    <n v="5069"/>
    <s v="CA-2011-124478"/>
    <x v="2"/>
    <x v="233"/>
    <d v="2011-08-12T00:00:00"/>
    <s v="Standard Class"/>
    <s v="MA-17560"/>
    <s v="Matt Abelman"/>
    <x v="2"/>
    <x v="0"/>
    <x v="149"/>
    <x v="12"/>
    <x v="190"/>
    <x v="2"/>
    <s v="TEC-CO-10001571"/>
    <x v="2"/>
    <x v="16"/>
    <s v="Sharp 1540cs Digital Laser Copier"/>
    <n v="549.99"/>
    <n v="1"/>
    <n v="0"/>
    <n v="274.995"/>
  </r>
  <r>
    <n v="5070"/>
    <s v="CA-2011-124478"/>
    <x v="2"/>
    <x v="233"/>
    <d v="2011-08-12T00:00:00"/>
    <s v="Standard Class"/>
    <s v="MA-17560"/>
    <s v="Matt Abelman"/>
    <x v="2"/>
    <x v="0"/>
    <x v="149"/>
    <x v="12"/>
    <x v="190"/>
    <x v="2"/>
    <s v="OFF-AP-10002495"/>
    <x v="1"/>
    <x v="9"/>
    <s v="Acco Smartsocket Table Surge Protector, 6 Color-Coded Adapter Outlets"/>
    <n v="167.535"/>
    <n v="3"/>
    <n v="0.1"/>
    <n v="37.229999999999983"/>
  </r>
  <r>
    <n v="5071"/>
    <s v="CA-2011-124478"/>
    <x v="2"/>
    <x v="233"/>
    <d v="2011-08-12T00:00:00"/>
    <s v="Standard Class"/>
    <s v="MA-17560"/>
    <s v="Matt Abelman"/>
    <x v="2"/>
    <x v="0"/>
    <x v="149"/>
    <x v="12"/>
    <x v="190"/>
    <x v="2"/>
    <s v="OFF-EN-10002500"/>
    <x v="1"/>
    <x v="12"/>
    <s v="Globe Weis Peel &amp; Seel First Class Envelopes"/>
    <n v="38.339999999999996"/>
    <n v="3"/>
    <n v="0"/>
    <n v="17.253"/>
  </r>
  <r>
    <n v="5072"/>
    <s v="CA-2011-124478"/>
    <x v="2"/>
    <x v="233"/>
    <d v="2011-08-12T00:00:00"/>
    <s v="Standard Class"/>
    <s v="MA-17560"/>
    <s v="Matt Abelman"/>
    <x v="2"/>
    <x v="0"/>
    <x v="149"/>
    <x v="12"/>
    <x v="190"/>
    <x v="2"/>
    <s v="FUR-FU-10002088"/>
    <x v="0"/>
    <x v="5"/>
    <s v="Nu-Dell Float Frame 11 x 14 1/2"/>
    <n v="53.88"/>
    <n v="6"/>
    <n v="0"/>
    <n v="22.629600000000003"/>
  </r>
  <r>
    <n v="5073"/>
    <s v="CA-2011-124478"/>
    <x v="2"/>
    <x v="233"/>
    <d v="2011-08-12T00:00:00"/>
    <s v="Standard Class"/>
    <s v="MA-17560"/>
    <s v="Matt Abelman"/>
    <x v="2"/>
    <x v="0"/>
    <x v="149"/>
    <x v="12"/>
    <x v="190"/>
    <x v="2"/>
    <s v="TEC-PH-10001128"/>
    <x v="2"/>
    <x v="7"/>
    <s v="Motorola Droid Maxx"/>
    <n v="299.98"/>
    <n v="2"/>
    <n v="0"/>
    <n v="83.994400000000013"/>
  </r>
  <r>
    <n v="5074"/>
    <s v="CA-2012-145485"/>
    <x v="1"/>
    <x v="599"/>
    <d v="2012-11-05T00:00:00"/>
    <s v="Same Day"/>
    <s v="JM-16195"/>
    <s v="Justin MacKendrick"/>
    <x v="0"/>
    <x v="0"/>
    <x v="8"/>
    <x v="1"/>
    <x v="9"/>
    <x v="1"/>
    <s v="OFF-ST-10000649"/>
    <x v="1"/>
    <x v="4"/>
    <s v="Hanging Personal Folder File"/>
    <n v="62.8"/>
    <n v="4"/>
    <n v="0"/>
    <n v="15.700000000000003"/>
  </r>
  <r>
    <n v="5075"/>
    <s v="CA-2014-151071"/>
    <x v="3"/>
    <x v="1016"/>
    <d v="2014-04-30T00:00:00"/>
    <s v="Second Class"/>
    <s v="MB-18085"/>
    <s v="Mick Brown"/>
    <x v="0"/>
    <x v="0"/>
    <x v="1"/>
    <x v="1"/>
    <x v="13"/>
    <x v="1"/>
    <s v="OFF-BI-10002103"/>
    <x v="1"/>
    <x v="8"/>
    <s v="Cardinal Slant-D Ring Binder, Heavy Gauge Vinyl"/>
    <n v="13.904"/>
    <n v="2"/>
    <n v="0.2"/>
    <n v="4.5187999999999997"/>
  </r>
  <r>
    <n v="5076"/>
    <s v="CA-2011-134572"/>
    <x v="2"/>
    <x v="1017"/>
    <d v="2011-04-22T00:00:00"/>
    <s v="Second Class"/>
    <s v="SV-20365"/>
    <s v="Seth Vernon"/>
    <x v="0"/>
    <x v="0"/>
    <x v="12"/>
    <x v="5"/>
    <x v="32"/>
    <x v="2"/>
    <s v="FUR-TA-10001705"/>
    <x v="0"/>
    <x v="3"/>
    <s v="Bush Advantage Collection Round Conference Table"/>
    <n v="744.09999999999991"/>
    <n v="5"/>
    <n v="0.3"/>
    <n v="-95.670000000000044"/>
  </r>
  <r>
    <n v="5077"/>
    <s v="CA-2011-134572"/>
    <x v="2"/>
    <x v="1017"/>
    <d v="2011-04-22T00:00:00"/>
    <s v="Second Class"/>
    <s v="SV-20365"/>
    <s v="Seth Vernon"/>
    <x v="0"/>
    <x v="0"/>
    <x v="12"/>
    <x v="5"/>
    <x v="32"/>
    <x v="2"/>
    <s v="OFF-ST-10004634"/>
    <x v="1"/>
    <x v="4"/>
    <s v="Personal Folder Holder, Ebony"/>
    <n v="44.840000000000011"/>
    <n v="5"/>
    <n v="0.2"/>
    <n v="5.6049999999999951"/>
  </r>
  <r>
    <n v="5078"/>
    <s v="CA-2011-134572"/>
    <x v="2"/>
    <x v="1017"/>
    <d v="2011-04-22T00:00:00"/>
    <s v="Second Class"/>
    <s v="SV-20365"/>
    <s v="Seth Vernon"/>
    <x v="0"/>
    <x v="0"/>
    <x v="12"/>
    <x v="5"/>
    <x v="32"/>
    <x v="2"/>
    <s v="FUR-TA-10004442"/>
    <x v="0"/>
    <x v="3"/>
    <s v="Riverside Furniture Stanwyck Manor Table Series"/>
    <n v="401.59000000000003"/>
    <n v="2"/>
    <n v="0.3"/>
    <n v="-131.95100000000002"/>
  </r>
  <r>
    <n v="5079"/>
    <s v="CA-2014-143217"/>
    <x v="3"/>
    <x v="343"/>
    <d v="2014-11-18T00:00:00"/>
    <s v="Standard Class"/>
    <s v="CG-12040"/>
    <s v="Catherine Glotzbach"/>
    <x v="2"/>
    <x v="0"/>
    <x v="158"/>
    <x v="6"/>
    <x v="201"/>
    <x v="2"/>
    <s v="OFF-BI-10002949"/>
    <x v="1"/>
    <x v="8"/>
    <s v="Prestige Round Ring Binders"/>
    <n v="18.240000000000002"/>
    <n v="3"/>
    <n v="0"/>
    <n v="8.5727999999999991"/>
  </r>
  <r>
    <n v="5080"/>
    <s v="US-2014-133312"/>
    <x v="3"/>
    <x v="920"/>
    <d v="2014-11-30T00:00:00"/>
    <s v="Standard Class"/>
    <s v="BD-11500"/>
    <s v="Bradley Drucker"/>
    <x v="0"/>
    <x v="0"/>
    <x v="8"/>
    <x v="1"/>
    <x v="34"/>
    <x v="1"/>
    <s v="FUR-BO-10002213"/>
    <x v="0"/>
    <x v="0"/>
    <s v="Sauder Forest Hills Library, Woodland Oak Finish"/>
    <n v="359.49899999999997"/>
    <n v="3"/>
    <n v="0.15"/>
    <n v="-29.605799999999981"/>
  </r>
  <r>
    <n v="5081"/>
    <s v="US-2014-133312"/>
    <x v="3"/>
    <x v="920"/>
    <d v="2014-11-30T00:00:00"/>
    <s v="Standard Class"/>
    <s v="BD-11500"/>
    <s v="Bradley Drucker"/>
    <x v="0"/>
    <x v="0"/>
    <x v="8"/>
    <x v="1"/>
    <x v="34"/>
    <x v="1"/>
    <s v="OFF-ST-10001325"/>
    <x v="1"/>
    <x v="4"/>
    <s v="Sterilite Officeware Hinged File Box"/>
    <n v="10.48"/>
    <n v="1"/>
    <n v="0"/>
    <n v="2.8296000000000001"/>
  </r>
  <r>
    <n v="5082"/>
    <s v="US-2012-137533"/>
    <x v="1"/>
    <x v="217"/>
    <d v="2012-12-18T00:00:00"/>
    <s v="Same Day"/>
    <s v="JK-15640"/>
    <s v="Jim Kriz"/>
    <x v="2"/>
    <x v="0"/>
    <x v="138"/>
    <x v="24"/>
    <x v="177"/>
    <x v="3"/>
    <s v="OFF-PA-10003441"/>
    <x v="1"/>
    <x v="10"/>
    <s v="Xerox 226"/>
    <n v="20.736000000000004"/>
    <n v="4"/>
    <n v="0.2"/>
    <n v="7.2576000000000001"/>
  </r>
  <r>
    <n v="5083"/>
    <s v="CA-2013-155138"/>
    <x v="0"/>
    <x v="162"/>
    <d v="2013-09-13T00:00:00"/>
    <s v="Standard Class"/>
    <s v="JM-15580"/>
    <s v="Jill Matthias"/>
    <x v="0"/>
    <x v="0"/>
    <x v="53"/>
    <x v="3"/>
    <x v="233"/>
    <x v="0"/>
    <s v="TEC-AC-10004209"/>
    <x v="2"/>
    <x v="11"/>
    <s v="Memorex Froggy Flash Drive 4 GB"/>
    <n v="35.167999999999999"/>
    <n v="4"/>
    <n v="0.2"/>
    <n v="8.3524000000000012"/>
  </r>
  <r>
    <n v="5084"/>
    <s v="CA-2013-155138"/>
    <x v="0"/>
    <x v="162"/>
    <d v="2013-09-13T00:00:00"/>
    <s v="Standard Class"/>
    <s v="JM-15580"/>
    <s v="Jill Matthias"/>
    <x v="0"/>
    <x v="0"/>
    <x v="53"/>
    <x v="3"/>
    <x v="233"/>
    <x v="0"/>
    <s v="OFF-PA-10000501"/>
    <x v="1"/>
    <x v="10"/>
    <s v="Petty Cash Envelope"/>
    <n v="64.704000000000008"/>
    <n v="3"/>
    <n v="0.2"/>
    <n v="23.455199999999998"/>
  </r>
  <r>
    <n v="5085"/>
    <s v="CA-2013-108350"/>
    <x v="0"/>
    <x v="112"/>
    <d v="2013-06-10T00:00:00"/>
    <s v="Second Class"/>
    <s v="SC-20230"/>
    <s v="Scot Coram"/>
    <x v="1"/>
    <x v="0"/>
    <x v="90"/>
    <x v="31"/>
    <x v="111"/>
    <x v="3"/>
    <s v="OFF-PA-10003656"/>
    <x v="1"/>
    <x v="10"/>
    <s v="Xerox 1935"/>
    <n v="105.52"/>
    <n v="4"/>
    <n v="0"/>
    <n v="48.539199999999994"/>
  </r>
  <r>
    <n v="5086"/>
    <s v="CA-2012-144302"/>
    <x v="1"/>
    <x v="974"/>
    <d v="2012-06-23T00:00:00"/>
    <s v="Standard Class"/>
    <s v="ME-17320"/>
    <s v="Maria Etezadi"/>
    <x v="2"/>
    <x v="0"/>
    <x v="61"/>
    <x v="5"/>
    <x v="176"/>
    <x v="2"/>
    <s v="OFF-BI-10001107"/>
    <x v="1"/>
    <x v="8"/>
    <s v="GBC White Gloss Covers, Plain Front"/>
    <n v="5.7919999999999989"/>
    <n v="2"/>
    <n v="0.8"/>
    <n v="-9.5568000000000026"/>
  </r>
  <r>
    <n v="5087"/>
    <s v="CA-2012-109001"/>
    <x v="1"/>
    <x v="616"/>
    <d v="2012-03-09T00:00:00"/>
    <s v="Standard Class"/>
    <s v="KN-16390"/>
    <s v="Katherine Nockton"/>
    <x v="1"/>
    <x v="0"/>
    <x v="10"/>
    <x v="9"/>
    <x v="74"/>
    <x v="3"/>
    <s v="TEC-PH-10000562"/>
    <x v="2"/>
    <x v="7"/>
    <s v="Samsung Convoy 3"/>
    <n v="466.15799999999996"/>
    <n v="7"/>
    <n v="0.4"/>
    <n v="-93.231599999999958"/>
  </r>
  <r>
    <n v="5088"/>
    <s v="CA-2012-109001"/>
    <x v="1"/>
    <x v="616"/>
    <d v="2012-03-09T00:00:00"/>
    <s v="Standard Class"/>
    <s v="KN-16390"/>
    <s v="Katherine Nockton"/>
    <x v="1"/>
    <x v="0"/>
    <x v="10"/>
    <x v="9"/>
    <x v="74"/>
    <x v="3"/>
    <s v="TEC-AC-10001101"/>
    <x v="2"/>
    <x v="11"/>
    <s v="Sony 16GB Class 10 Micro SDHC R40 Memory Card"/>
    <n v="10.312000000000001"/>
    <n v="1"/>
    <n v="0.2"/>
    <n v="-1.2890000000000006"/>
  </r>
  <r>
    <n v="5089"/>
    <s v="CA-2012-109001"/>
    <x v="1"/>
    <x v="616"/>
    <d v="2012-03-09T00:00:00"/>
    <s v="Standard Class"/>
    <s v="KN-16390"/>
    <s v="Katherine Nockton"/>
    <x v="1"/>
    <x v="0"/>
    <x v="10"/>
    <x v="9"/>
    <x v="74"/>
    <x v="3"/>
    <s v="OFF-BI-10003529"/>
    <x v="1"/>
    <x v="8"/>
    <s v="Avery Round Ring Poly Binders"/>
    <n v="2.556"/>
    <n v="3"/>
    <n v="0.7"/>
    <n v="-1.7892000000000001"/>
  </r>
  <r>
    <n v="5090"/>
    <s v="CA-2014-132738"/>
    <x v="3"/>
    <x v="1018"/>
    <d v="2014-08-08T00:00:00"/>
    <s v="First Class"/>
    <s v="HM-14860"/>
    <s v="Harry Marie"/>
    <x v="1"/>
    <x v="0"/>
    <x v="431"/>
    <x v="22"/>
    <x v="521"/>
    <x v="1"/>
    <s v="OFF-PA-10001752"/>
    <x v="1"/>
    <x v="10"/>
    <s v="Hammermill CopyPlus Copy Paper (20Lb. and 84 Bright)"/>
    <n v="7.9680000000000009"/>
    <n v="2"/>
    <n v="0.2"/>
    <n v="2.8884000000000007"/>
  </r>
  <r>
    <n v="5091"/>
    <s v="CA-2014-132738"/>
    <x v="3"/>
    <x v="1018"/>
    <d v="2014-08-08T00:00:00"/>
    <s v="First Class"/>
    <s v="HM-14860"/>
    <s v="Harry Marie"/>
    <x v="1"/>
    <x v="0"/>
    <x v="431"/>
    <x v="22"/>
    <x v="521"/>
    <x v="1"/>
    <s v="OFF-EN-10001141"/>
    <x v="1"/>
    <x v="12"/>
    <s v="Manila Recycled Extra-Heavyweight Clasp Envelopes, 6&quot; x 9&quot;"/>
    <n v="8.7840000000000007"/>
    <n v="1"/>
    <n v="0.2"/>
    <n v="3.1842000000000001"/>
  </r>
  <r>
    <n v="5092"/>
    <s v="CA-2014-156720"/>
    <x v="3"/>
    <x v="247"/>
    <d v="2015-01-04T00:00:00"/>
    <s v="Standard Class"/>
    <s v="JM-15580"/>
    <s v="Jill Matthias"/>
    <x v="0"/>
    <x v="0"/>
    <x v="431"/>
    <x v="22"/>
    <x v="521"/>
    <x v="1"/>
    <s v="OFF-FA-10003472"/>
    <x v="1"/>
    <x v="13"/>
    <s v="Bagged Rubber Bands"/>
    <n v="3.024"/>
    <n v="3"/>
    <n v="0.2"/>
    <n v="-0.6048"/>
  </r>
  <r>
    <n v="5093"/>
    <s v="CA-2012-119102"/>
    <x v="1"/>
    <x v="293"/>
    <d v="2012-05-27T00:00:00"/>
    <s v="Standard Class"/>
    <s v="KH-16690"/>
    <s v="Kristen Hastings"/>
    <x v="1"/>
    <x v="0"/>
    <x v="383"/>
    <x v="34"/>
    <x v="468"/>
    <x v="3"/>
    <s v="OFF-ST-10004507"/>
    <x v="1"/>
    <x v="4"/>
    <s v="Advantus Rolling Storage Box"/>
    <n v="51.449999999999996"/>
    <n v="3"/>
    <n v="0"/>
    <n v="13.891499999999999"/>
  </r>
  <r>
    <n v="5094"/>
    <s v="US-2011-140452"/>
    <x v="2"/>
    <x v="776"/>
    <d v="2011-12-10T00:00:00"/>
    <s v="Standard Class"/>
    <s v="BK-11260"/>
    <s v="Berenike Kampe"/>
    <x v="0"/>
    <x v="0"/>
    <x v="22"/>
    <x v="10"/>
    <x v="26"/>
    <x v="2"/>
    <s v="OFF-AP-10004036"/>
    <x v="1"/>
    <x v="9"/>
    <s v="Bionaire 99.97% HEPA Air Cleaner"/>
    <n v="14.015999999999996"/>
    <n v="4"/>
    <n v="0.8"/>
    <n v="-31.536000000000001"/>
  </r>
  <r>
    <n v="5095"/>
    <s v="US-2011-140452"/>
    <x v="2"/>
    <x v="776"/>
    <d v="2011-12-10T00:00:00"/>
    <s v="Standard Class"/>
    <s v="BK-11260"/>
    <s v="Berenike Kampe"/>
    <x v="0"/>
    <x v="0"/>
    <x v="22"/>
    <x v="10"/>
    <x v="26"/>
    <x v="2"/>
    <s v="FUR-TA-10004086"/>
    <x v="0"/>
    <x v="3"/>
    <s v="KI Adjustable-Height Table"/>
    <n v="214.95000000000002"/>
    <n v="5"/>
    <n v="0.5"/>
    <n v="-120.37200000000003"/>
  </r>
  <r>
    <n v="5096"/>
    <s v="US-2011-140452"/>
    <x v="2"/>
    <x v="776"/>
    <d v="2011-12-10T00:00:00"/>
    <s v="Standard Class"/>
    <s v="BK-11260"/>
    <s v="Berenike Kampe"/>
    <x v="0"/>
    <x v="0"/>
    <x v="22"/>
    <x v="10"/>
    <x v="26"/>
    <x v="2"/>
    <s v="TEC-PH-10000307"/>
    <x v="2"/>
    <x v="7"/>
    <s v="Shocksock Galaxy S4 Armband"/>
    <n v="35.04"/>
    <n v="4"/>
    <n v="0.2"/>
    <n v="-7.0080000000000044"/>
  </r>
  <r>
    <n v="5097"/>
    <s v="US-2011-140452"/>
    <x v="2"/>
    <x v="776"/>
    <d v="2011-12-10T00:00:00"/>
    <s v="Standard Class"/>
    <s v="BK-11260"/>
    <s v="Berenike Kampe"/>
    <x v="0"/>
    <x v="0"/>
    <x v="22"/>
    <x v="10"/>
    <x v="26"/>
    <x v="2"/>
    <s v="FUR-FU-10002088"/>
    <x v="0"/>
    <x v="5"/>
    <s v="Nu-Dell Float Frame 11 x 14 1/2"/>
    <n v="10.776000000000002"/>
    <n v="3"/>
    <n v="0.6"/>
    <n v="-4.8491999999999997"/>
  </r>
  <r>
    <n v="5098"/>
    <s v="US-2011-140452"/>
    <x v="2"/>
    <x v="776"/>
    <d v="2011-12-10T00:00:00"/>
    <s v="Standard Class"/>
    <s v="BK-11260"/>
    <s v="Berenike Kampe"/>
    <x v="0"/>
    <x v="0"/>
    <x v="22"/>
    <x v="10"/>
    <x v="26"/>
    <x v="2"/>
    <s v="OFF-BI-10004965"/>
    <x v="1"/>
    <x v="8"/>
    <s v="Ibico Covers for Plastic or Wire Binding Elements"/>
    <n v="4.5999999999999988"/>
    <n v="2"/>
    <n v="0.8"/>
    <n v="-8.0500000000000025"/>
  </r>
  <r>
    <n v="5099"/>
    <s v="US-2011-140452"/>
    <x v="2"/>
    <x v="776"/>
    <d v="2011-12-10T00:00:00"/>
    <s v="Standard Class"/>
    <s v="BK-11260"/>
    <s v="Berenike Kampe"/>
    <x v="0"/>
    <x v="0"/>
    <x v="22"/>
    <x v="10"/>
    <x v="26"/>
    <x v="2"/>
    <s v="OFF-ST-10002485"/>
    <x v="1"/>
    <x v="4"/>
    <s v="Rogers Deluxe File Chest"/>
    <n v="35.167999999999999"/>
    <n v="2"/>
    <n v="0.2"/>
    <n v="-8.3524000000000012"/>
  </r>
  <r>
    <n v="5100"/>
    <s v="CA-2012-141936"/>
    <x v="1"/>
    <x v="976"/>
    <d v="2012-08-12T00:00:00"/>
    <s v="Standard Class"/>
    <s v="PN-18775"/>
    <s v="Parhena Norris"/>
    <x v="2"/>
    <x v="0"/>
    <x v="329"/>
    <x v="1"/>
    <x v="409"/>
    <x v="1"/>
    <s v="OFF-BI-10002194"/>
    <x v="1"/>
    <x v="8"/>
    <s v="Cardinal Hold-It CD Pocket"/>
    <n v="19.152000000000001"/>
    <n v="3"/>
    <n v="0.2"/>
    <n v="6.4638000000000009"/>
  </r>
  <r>
    <n v="5101"/>
    <s v="CA-2011-158442"/>
    <x v="2"/>
    <x v="461"/>
    <d v="2011-03-17T00:00:00"/>
    <s v="Same Day"/>
    <s v="AZ-10750"/>
    <s v="Annie Zypern"/>
    <x v="0"/>
    <x v="0"/>
    <x v="61"/>
    <x v="5"/>
    <x v="162"/>
    <x v="2"/>
    <s v="OFF-AR-10003732"/>
    <x v="1"/>
    <x v="6"/>
    <s v="Newell 333"/>
    <n v="4.4479999999999995"/>
    <n v="2"/>
    <n v="0.2"/>
    <n v="0.3335999999999999"/>
  </r>
  <r>
    <n v="5102"/>
    <s v="CA-2011-158442"/>
    <x v="2"/>
    <x v="461"/>
    <d v="2011-03-17T00:00:00"/>
    <s v="Same Day"/>
    <s v="AZ-10750"/>
    <s v="Annie Zypern"/>
    <x v="0"/>
    <x v="0"/>
    <x v="61"/>
    <x v="5"/>
    <x v="162"/>
    <x v="2"/>
    <s v="OFF-PA-10002195"/>
    <x v="1"/>
    <x v="10"/>
    <s v="Xerox 1966"/>
    <n v="5.1840000000000011"/>
    <n v="1"/>
    <n v="0.2"/>
    <n v="1.8792"/>
  </r>
  <r>
    <n v="5103"/>
    <s v="CA-2011-158442"/>
    <x v="2"/>
    <x v="461"/>
    <d v="2011-03-17T00:00:00"/>
    <s v="Same Day"/>
    <s v="AZ-10750"/>
    <s v="Annie Zypern"/>
    <x v="0"/>
    <x v="0"/>
    <x v="61"/>
    <x v="5"/>
    <x v="162"/>
    <x v="2"/>
    <s v="OFF-PA-10002365"/>
    <x v="1"/>
    <x v="10"/>
    <s v="Xerox 1967"/>
    <n v="15.552000000000003"/>
    <n v="3"/>
    <n v="0.2"/>
    <n v="5.4432"/>
  </r>
  <r>
    <n v="5104"/>
    <s v="CA-2012-167374"/>
    <x v="1"/>
    <x v="514"/>
    <d v="2012-03-30T00:00:00"/>
    <s v="Second Class"/>
    <s v="GM-14500"/>
    <s v="Gene McClure"/>
    <x v="0"/>
    <x v="0"/>
    <x v="10"/>
    <x v="9"/>
    <x v="11"/>
    <x v="3"/>
    <s v="OFF-PA-10001950"/>
    <x v="1"/>
    <x v="10"/>
    <s v="Southworth 25% Cotton Antique Laid Paper &amp; Envelopes"/>
    <n v="40.032000000000004"/>
    <n v="6"/>
    <n v="0.2"/>
    <n v="12.509999999999993"/>
  </r>
  <r>
    <n v="5105"/>
    <s v="CA-2012-167374"/>
    <x v="1"/>
    <x v="514"/>
    <d v="2012-03-30T00:00:00"/>
    <s v="Second Class"/>
    <s v="GM-14500"/>
    <s v="Gene McClure"/>
    <x v="0"/>
    <x v="0"/>
    <x v="10"/>
    <x v="9"/>
    <x v="11"/>
    <x v="3"/>
    <s v="TEC-AC-10004633"/>
    <x v="2"/>
    <x v="11"/>
    <s v="Verbatim 25 GB 6x Blu-ray Single Layer Recordable Disc, 3/Pack"/>
    <n v="16.776000000000003"/>
    <n v="3"/>
    <n v="0.2"/>
    <n v="5.0327999999999999"/>
  </r>
  <r>
    <n v="5106"/>
    <s v="CA-2011-116568"/>
    <x v="2"/>
    <x v="637"/>
    <d v="2011-12-20T00:00:00"/>
    <s v="Standard Class"/>
    <s v="BM-11785"/>
    <s v="Bryan Mills"/>
    <x v="0"/>
    <x v="0"/>
    <x v="207"/>
    <x v="2"/>
    <x v="261"/>
    <x v="0"/>
    <s v="FUR-CH-10002439"/>
    <x v="0"/>
    <x v="1"/>
    <s v="Iceberg Nesting Folding Chair, 19w x 6d x 43h"/>
    <n v="186.304"/>
    <n v="4"/>
    <n v="0.2"/>
    <n v="13.972799999999999"/>
  </r>
  <r>
    <n v="5107"/>
    <s v="CA-2012-147102"/>
    <x v="1"/>
    <x v="444"/>
    <d v="2012-09-26T00:00:00"/>
    <s v="Standard Class"/>
    <s v="NH-18610"/>
    <s v="Nicole Hansen"/>
    <x v="1"/>
    <x v="0"/>
    <x v="38"/>
    <x v="32"/>
    <x v="112"/>
    <x v="0"/>
    <s v="TEC-AC-10000682"/>
    <x v="2"/>
    <x v="11"/>
    <s v="Kensington K72356US Mouse-in-a-Box USB Desktop Mouse"/>
    <n v="66.36"/>
    <n v="4"/>
    <n v="0"/>
    <n v="23.225999999999999"/>
  </r>
  <r>
    <n v="5108"/>
    <s v="CA-2014-132213"/>
    <x v="3"/>
    <x v="1016"/>
    <d v="2014-04-27T00:00:00"/>
    <s v="First Class"/>
    <s v="PN-18775"/>
    <s v="Parhena Norris"/>
    <x v="2"/>
    <x v="0"/>
    <x v="316"/>
    <x v="18"/>
    <x v="394"/>
    <x v="0"/>
    <s v="OFF-AR-10004078"/>
    <x v="1"/>
    <x v="6"/>
    <s v="Newell 312"/>
    <n v="42.047999999999995"/>
    <n v="9"/>
    <n v="0.2"/>
    <n v="5.2559999999999985"/>
  </r>
  <r>
    <n v="5109"/>
    <s v="CA-2014-132213"/>
    <x v="3"/>
    <x v="1016"/>
    <d v="2014-04-27T00:00:00"/>
    <s v="First Class"/>
    <s v="PN-18775"/>
    <s v="Parhena Norris"/>
    <x v="2"/>
    <x v="0"/>
    <x v="316"/>
    <x v="18"/>
    <x v="394"/>
    <x v="0"/>
    <s v="OFF-AR-10001958"/>
    <x v="1"/>
    <x v="6"/>
    <s v="Stanley Bostitch Contemporary Electric Pencil Sharpeners"/>
    <n v="67.92"/>
    <n v="5"/>
    <n v="0.2"/>
    <n v="6.7920000000000016"/>
  </r>
  <r>
    <n v="5110"/>
    <s v="CA-2011-138450"/>
    <x v="2"/>
    <x v="638"/>
    <d v="2011-10-22T00:00:00"/>
    <s v="Standard Class"/>
    <s v="EH-13765"/>
    <s v="Edward Hooks"/>
    <x v="1"/>
    <x v="0"/>
    <x v="10"/>
    <x v="9"/>
    <x v="63"/>
    <x v="3"/>
    <s v="OFF-EN-10001335"/>
    <x v="1"/>
    <x v="12"/>
    <s v="White Business Envelopes with Contemporary Seam, Recycled White Business Envelopes"/>
    <n v="52.512"/>
    <n v="6"/>
    <n v="0.2"/>
    <n v="19.692"/>
  </r>
  <r>
    <n v="5111"/>
    <s v="CA-2011-138450"/>
    <x v="2"/>
    <x v="638"/>
    <d v="2011-10-22T00:00:00"/>
    <s v="Standard Class"/>
    <s v="EH-13765"/>
    <s v="Edward Hooks"/>
    <x v="1"/>
    <x v="0"/>
    <x v="10"/>
    <x v="9"/>
    <x v="63"/>
    <x v="3"/>
    <s v="OFF-ST-10003479"/>
    <x v="1"/>
    <x v="4"/>
    <s v="Eldon Base for stackable storage shelf, platinum"/>
    <n v="186.91200000000001"/>
    <n v="6"/>
    <n v="0.2"/>
    <n v="-35.046000000000028"/>
  </r>
  <r>
    <n v="5112"/>
    <s v="CA-2011-138450"/>
    <x v="2"/>
    <x v="638"/>
    <d v="2011-10-22T00:00:00"/>
    <s v="Standard Class"/>
    <s v="EH-13765"/>
    <s v="Edward Hooks"/>
    <x v="1"/>
    <x v="0"/>
    <x v="10"/>
    <x v="9"/>
    <x v="63"/>
    <x v="3"/>
    <s v="OFF-PA-10003016"/>
    <x v="1"/>
    <x v="10"/>
    <s v="Adams &quot;While You Were Out&quot; Message Pads"/>
    <n v="10.048000000000002"/>
    <n v="4"/>
    <n v="0.2"/>
    <n v="3.1399999999999988"/>
  </r>
  <r>
    <n v="5113"/>
    <s v="CA-2012-153073"/>
    <x v="1"/>
    <x v="50"/>
    <d v="2012-11-13T00:00:00"/>
    <s v="Same Day"/>
    <s v="HA-14905"/>
    <s v="Helen Abelman"/>
    <x v="0"/>
    <x v="0"/>
    <x v="22"/>
    <x v="10"/>
    <x v="26"/>
    <x v="2"/>
    <s v="FUR-FU-10001025"/>
    <x v="0"/>
    <x v="5"/>
    <s v="Eldon Imàge Series Desk Accessories, Clear"/>
    <n v="17.496000000000002"/>
    <n v="9"/>
    <n v="0.6"/>
    <n v="-7.4357999999999969"/>
  </r>
  <r>
    <n v="5114"/>
    <s v="CA-2013-147970"/>
    <x v="0"/>
    <x v="1011"/>
    <d v="2013-02-02T00:00:00"/>
    <s v="Second Class"/>
    <s v="AB-10150"/>
    <s v="Aimee Bixby"/>
    <x v="0"/>
    <x v="0"/>
    <x v="61"/>
    <x v="5"/>
    <x v="77"/>
    <x v="2"/>
    <s v="OFF-PA-10003936"/>
    <x v="1"/>
    <x v="10"/>
    <s v="Xerox 1994"/>
    <n v="15.552000000000003"/>
    <n v="3"/>
    <n v="0.2"/>
    <n v="5.4432"/>
  </r>
  <r>
    <n v="5115"/>
    <s v="CA-2013-150658"/>
    <x v="0"/>
    <x v="1019"/>
    <d v="2013-11-23T00:00:00"/>
    <s v="Standard Class"/>
    <s v="MS-17365"/>
    <s v="Maribeth Schnelling"/>
    <x v="0"/>
    <x v="0"/>
    <x v="51"/>
    <x v="27"/>
    <x v="64"/>
    <x v="1"/>
    <s v="OFF-BI-10004140"/>
    <x v="1"/>
    <x v="8"/>
    <s v="Avery Non-Stick Binders"/>
    <n v="10.776000000000002"/>
    <n v="3"/>
    <n v="0.2"/>
    <n v="3.3674999999999984"/>
  </r>
  <r>
    <n v="5116"/>
    <s v="CA-2014-125640"/>
    <x v="3"/>
    <x v="800"/>
    <d v="2014-07-30T00:00:00"/>
    <s v="Standard Class"/>
    <s v="DD-13570"/>
    <s v="Dorothy Dickinson"/>
    <x v="0"/>
    <x v="0"/>
    <x v="10"/>
    <x v="9"/>
    <x v="63"/>
    <x v="3"/>
    <s v="OFF-LA-10004178"/>
    <x v="1"/>
    <x v="2"/>
    <s v="Avery 491"/>
    <n v="3.3040000000000003"/>
    <n v="1"/>
    <n v="0.2"/>
    <n v="1.0737999999999999"/>
  </r>
  <r>
    <n v="5117"/>
    <s v="CA-2014-154137"/>
    <x v="3"/>
    <x v="343"/>
    <d v="2014-11-18T00:00:00"/>
    <s v="Standard Class"/>
    <s v="MT-17815"/>
    <s v="Meg Tillman"/>
    <x v="0"/>
    <x v="0"/>
    <x v="20"/>
    <x v="15"/>
    <x v="29"/>
    <x v="3"/>
    <s v="OFF-ST-10003324"/>
    <x v="1"/>
    <x v="4"/>
    <s v="Belkin OmniView SE Rackmount Kit"/>
    <n v="35.479999999999997"/>
    <n v="1"/>
    <n v="0"/>
    <n v="0"/>
  </r>
  <r>
    <n v="5118"/>
    <s v="CA-2012-127173"/>
    <x v="1"/>
    <x v="120"/>
    <d v="2012-10-03T00:00:00"/>
    <s v="Standard Class"/>
    <s v="GM-14500"/>
    <s v="Gene McClure"/>
    <x v="0"/>
    <x v="0"/>
    <x v="147"/>
    <x v="15"/>
    <x v="187"/>
    <x v="3"/>
    <s v="OFF-FA-10004854"/>
    <x v="1"/>
    <x v="13"/>
    <s v="Vinyl Coated Wire Paper Clips in Organizer Box, 800/Box"/>
    <n v="34.44"/>
    <n v="3"/>
    <n v="0"/>
    <n v="16.186799999999998"/>
  </r>
  <r>
    <n v="5119"/>
    <s v="CA-2012-127173"/>
    <x v="1"/>
    <x v="120"/>
    <d v="2012-10-03T00:00:00"/>
    <s v="Standard Class"/>
    <s v="GM-14500"/>
    <s v="Gene McClure"/>
    <x v="0"/>
    <x v="0"/>
    <x v="147"/>
    <x v="15"/>
    <x v="187"/>
    <x v="3"/>
    <s v="TEC-MA-10002859"/>
    <x v="2"/>
    <x v="15"/>
    <s v="Ativa MDM8000 8-Sheet Micro-Cut Shredder"/>
    <n v="629.92999999999995"/>
    <n v="7"/>
    <n v="0"/>
    <n v="296.06709999999998"/>
  </r>
  <r>
    <n v="5120"/>
    <s v="CA-2012-127173"/>
    <x v="1"/>
    <x v="120"/>
    <d v="2012-10-03T00:00:00"/>
    <s v="Standard Class"/>
    <s v="GM-14500"/>
    <s v="Gene McClure"/>
    <x v="0"/>
    <x v="0"/>
    <x v="147"/>
    <x v="15"/>
    <x v="187"/>
    <x v="3"/>
    <s v="OFF-BI-10000088"/>
    <x v="1"/>
    <x v="8"/>
    <s v="GBC Imprintable Covers"/>
    <n v="79.056000000000012"/>
    <n v="9"/>
    <n v="0.2"/>
    <n v="28.657800000000002"/>
  </r>
  <r>
    <n v="5121"/>
    <s v="CA-2011-149538"/>
    <x v="2"/>
    <x v="527"/>
    <d v="2011-04-08T00:00:00"/>
    <s v="Standard Class"/>
    <s v="KB-16585"/>
    <s v="Ken Black"/>
    <x v="1"/>
    <x v="0"/>
    <x v="240"/>
    <x v="28"/>
    <x v="298"/>
    <x v="0"/>
    <s v="OFF-ST-10004180"/>
    <x v="1"/>
    <x v="4"/>
    <s v="Safco Commercial Shelving"/>
    <n v="232.54999999999998"/>
    <n v="5"/>
    <n v="0"/>
    <n v="9.3019999999999925"/>
  </r>
  <r>
    <n v="5122"/>
    <s v="CA-2011-149538"/>
    <x v="2"/>
    <x v="527"/>
    <d v="2011-04-08T00:00:00"/>
    <s v="Standard Class"/>
    <s v="KB-16585"/>
    <s v="Ken Black"/>
    <x v="1"/>
    <x v="0"/>
    <x v="240"/>
    <x v="28"/>
    <x v="298"/>
    <x v="0"/>
    <s v="TEC-AC-10002926"/>
    <x v="2"/>
    <x v="11"/>
    <s v="Logitech Wireless Marathon Mouse M705"/>
    <n v="99.98"/>
    <n v="2"/>
    <n v="0"/>
    <n v="42.991400000000006"/>
  </r>
  <r>
    <n v="5123"/>
    <s v="CA-2011-149538"/>
    <x v="2"/>
    <x v="527"/>
    <d v="2011-04-08T00:00:00"/>
    <s v="Standard Class"/>
    <s v="KB-16585"/>
    <s v="Ken Black"/>
    <x v="1"/>
    <x v="0"/>
    <x v="240"/>
    <x v="28"/>
    <x v="298"/>
    <x v="0"/>
    <s v="OFF-PA-10003797"/>
    <x v="1"/>
    <x v="10"/>
    <s v="Xerox 209"/>
    <n v="19.440000000000001"/>
    <n v="3"/>
    <n v="0"/>
    <n v="9.3312000000000008"/>
  </r>
  <r>
    <n v="5124"/>
    <s v="CA-2011-149538"/>
    <x v="2"/>
    <x v="527"/>
    <d v="2011-04-08T00:00:00"/>
    <s v="Standard Class"/>
    <s v="KB-16585"/>
    <s v="Ken Black"/>
    <x v="1"/>
    <x v="0"/>
    <x v="240"/>
    <x v="28"/>
    <x v="298"/>
    <x v="0"/>
    <s v="OFF-PA-10002195"/>
    <x v="1"/>
    <x v="10"/>
    <s v="Xerox 1966"/>
    <n v="12.96"/>
    <n v="2"/>
    <n v="0"/>
    <n v="6.3504000000000005"/>
  </r>
  <r>
    <n v="5125"/>
    <s v="CA-2011-160766"/>
    <x v="2"/>
    <x v="80"/>
    <d v="2011-09-14T00:00:00"/>
    <s v="Same Day"/>
    <s v="DM-13015"/>
    <s v="Darrin Martin"/>
    <x v="0"/>
    <x v="0"/>
    <x v="20"/>
    <x v="15"/>
    <x v="29"/>
    <x v="3"/>
    <s v="FUR-TA-10001039"/>
    <x v="0"/>
    <x v="3"/>
    <s v="KI Adjustable-Height Table"/>
    <n v="464.29200000000003"/>
    <n v="9"/>
    <n v="0.4"/>
    <n v="-108.33479999999997"/>
  </r>
  <r>
    <n v="5126"/>
    <s v="CA-2011-160766"/>
    <x v="2"/>
    <x v="80"/>
    <d v="2011-09-14T00:00:00"/>
    <s v="Same Day"/>
    <s v="DM-13015"/>
    <s v="Darrin Martin"/>
    <x v="0"/>
    <x v="0"/>
    <x v="20"/>
    <x v="15"/>
    <x v="29"/>
    <x v="3"/>
    <s v="OFF-EN-10001099"/>
    <x v="1"/>
    <x v="12"/>
    <s v="Staples"/>
    <n v="68.459999999999994"/>
    <n v="7"/>
    <n v="0"/>
    <n v="31.491599999999995"/>
  </r>
  <r>
    <n v="5127"/>
    <s v="CA-2011-160766"/>
    <x v="2"/>
    <x v="80"/>
    <d v="2011-09-14T00:00:00"/>
    <s v="Same Day"/>
    <s v="DM-13015"/>
    <s v="Darrin Martin"/>
    <x v="0"/>
    <x v="0"/>
    <x v="20"/>
    <x v="15"/>
    <x v="29"/>
    <x v="3"/>
    <s v="TEC-MA-10003979"/>
    <x v="2"/>
    <x v="15"/>
    <s v="Ativa V4110MDD Micro-Cut Shredder"/>
    <n v="2799.96"/>
    <n v="4"/>
    <n v="0"/>
    <n v="1371.9803999999999"/>
  </r>
  <r>
    <n v="5128"/>
    <s v="CA-2011-160766"/>
    <x v="2"/>
    <x v="80"/>
    <d v="2011-09-14T00:00:00"/>
    <s v="Same Day"/>
    <s v="DM-13015"/>
    <s v="Darrin Martin"/>
    <x v="0"/>
    <x v="0"/>
    <x v="20"/>
    <x v="15"/>
    <x v="29"/>
    <x v="3"/>
    <s v="OFF-AP-10002945"/>
    <x v="1"/>
    <x v="9"/>
    <s v="Honeywell Enviracaire Portable HEPA Air Cleaner for 17' x 22' Room"/>
    <n v="601.29999999999995"/>
    <n v="2"/>
    <n v="0"/>
    <n v="198.42899999999997"/>
  </r>
  <r>
    <n v="5129"/>
    <s v="CA-2011-160766"/>
    <x v="2"/>
    <x v="80"/>
    <d v="2011-09-14T00:00:00"/>
    <s v="Same Day"/>
    <s v="DM-13015"/>
    <s v="Darrin Martin"/>
    <x v="0"/>
    <x v="0"/>
    <x v="20"/>
    <x v="15"/>
    <x v="29"/>
    <x v="3"/>
    <s v="TEC-PH-10001536"/>
    <x v="2"/>
    <x v="7"/>
    <s v="Spigen Samsung Galaxy S5 Case Wallet"/>
    <n v="16.989999999999998"/>
    <n v="1"/>
    <n v="0"/>
    <n v="4.4173999999999989"/>
  </r>
  <r>
    <n v="5130"/>
    <s v="CA-2011-160766"/>
    <x v="2"/>
    <x v="80"/>
    <d v="2011-09-14T00:00:00"/>
    <s v="Same Day"/>
    <s v="DM-13015"/>
    <s v="Darrin Martin"/>
    <x v="0"/>
    <x v="0"/>
    <x v="20"/>
    <x v="15"/>
    <x v="29"/>
    <x v="3"/>
    <s v="TEC-PH-10000526"/>
    <x v="2"/>
    <x v="7"/>
    <s v="Vtech CS6719"/>
    <n v="287.96999999999997"/>
    <n v="3"/>
    <n v="0"/>
    <n v="80.631600000000006"/>
  </r>
  <r>
    <n v="5131"/>
    <s v="CA-2011-160766"/>
    <x v="2"/>
    <x v="80"/>
    <d v="2011-09-14T00:00:00"/>
    <s v="Same Day"/>
    <s v="DM-13015"/>
    <s v="Darrin Martin"/>
    <x v="0"/>
    <x v="0"/>
    <x v="20"/>
    <x v="15"/>
    <x v="29"/>
    <x v="3"/>
    <s v="OFF-PA-10000213"/>
    <x v="1"/>
    <x v="10"/>
    <s v="Xerox 198"/>
    <n v="44.820000000000007"/>
    <n v="9"/>
    <n v="0"/>
    <n v="21.065400000000004"/>
  </r>
  <r>
    <n v="5132"/>
    <s v="CA-2014-146626"/>
    <x v="3"/>
    <x v="614"/>
    <d v="2015-01-06T00:00:00"/>
    <s v="Standard Class"/>
    <s v="BP-11185"/>
    <s v="Ben Peterman"/>
    <x v="1"/>
    <x v="0"/>
    <x v="125"/>
    <x v="1"/>
    <x v="158"/>
    <x v="1"/>
    <s v="FUR-FU-10002501"/>
    <x v="0"/>
    <x v="5"/>
    <s v="Nu-Dell Executive Frame"/>
    <n v="101.12"/>
    <n v="8"/>
    <n v="0"/>
    <n v="37.414400000000001"/>
  </r>
  <r>
    <n v="5133"/>
    <s v="CA-2012-123330"/>
    <x v="1"/>
    <x v="1020"/>
    <d v="2012-06-27T00:00:00"/>
    <s v="Standard Class"/>
    <s v="EP-13915"/>
    <s v="Emily Phan"/>
    <x v="0"/>
    <x v="0"/>
    <x v="207"/>
    <x v="2"/>
    <x v="261"/>
    <x v="0"/>
    <s v="TEC-PH-10001819"/>
    <x v="2"/>
    <x v="7"/>
    <s v="Innergie mMini Combo Duo USB Travel Charging Kit"/>
    <n v="107.97600000000001"/>
    <n v="3"/>
    <n v="0.2"/>
    <n v="37.791599999999988"/>
  </r>
  <r>
    <n v="5134"/>
    <s v="CA-2014-155607"/>
    <x v="3"/>
    <x v="200"/>
    <d v="2014-12-01T00:00:00"/>
    <s v="Standard Class"/>
    <s v="FG-14260"/>
    <s v="Frank Gastineau"/>
    <x v="2"/>
    <x v="0"/>
    <x v="20"/>
    <x v="15"/>
    <x v="29"/>
    <x v="3"/>
    <s v="OFF-AP-10001962"/>
    <x v="1"/>
    <x v="9"/>
    <s v="Black &amp; Decker Filter for Double Action Dustbuster Cordless Vac BLDV7210"/>
    <n v="58.730000000000004"/>
    <n v="7"/>
    <n v="0"/>
    <n v="14.682500000000001"/>
  </r>
  <r>
    <n v="5135"/>
    <s v="CA-2014-155607"/>
    <x v="3"/>
    <x v="200"/>
    <d v="2014-12-01T00:00:00"/>
    <s v="Standard Class"/>
    <s v="FG-14260"/>
    <s v="Frank Gastineau"/>
    <x v="2"/>
    <x v="0"/>
    <x v="20"/>
    <x v="15"/>
    <x v="29"/>
    <x v="3"/>
    <s v="OFF-BI-10003364"/>
    <x v="1"/>
    <x v="8"/>
    <s v="Binding Machine Supplies"/>
    <n v="93.344000000000008"/>
    <n v="4"/>
    <n v="0.2"/>
    <n v="32.670400000000001"/>
  </r>
  <r>
    <n v="5136"/>
    <s v="CA-2013-151323"/>
    <x v="0"/>
    <x v="248"/>
    <d v="2013-10-29T00:00:00"/>
    <s v="Standard Class"/>
    <s v="AB-10255"/>
    <s v="Alejandro Ballentine"/>
    <x v="2"/>
    <x v="0"/>
    <x v="4"/>
    <x v="4"/>
    <x v="5"/>
    <x v="1"/>
    <s v="OFF-FA-10002983"/>
    <x v="1"/>
    <x v="13"/>
    <s v="Advantus SlideClip Paper Clips"/>
    <n v="17.05"/>
    <n v="5"/>
    <n v="0"/>
    <n v="8.1840000000000011"/>
  </r>
  <r>
    <n v="5137"/>
    <s v="CA-2012-146696"/>
    <x v="1"/>
    <x v="639"/>
    <d v="2012-12-19T00:00:00"/>
    <s v="Standard Class"/>
    <s v="RD-19480"/>
    <s v="Rick Duston"/>
    <x v="0"/>
    <x v="0"/>
    <x v="70"/>
    <x v="1"/>
    <x v="188"/>
    <x v="1"/>
    <s v="OFF-BI-10002432"/>
    <x v="1"/>
    <x v="8"/>
    <s v="Wilson Jones Standard D-Ring Binders"/>
    <n v="8.0960000000000001"/>
    <n v="2"/>
    <n v="0.2"/>
    <n v="2.7323999999999993"/>
  </r>
  <r>
    <n v="5138"/>
    <s v="CA-2013-128972"/>
    <x v="0"/>
    <x v="373"/>
    <d v="2013-11-18T00:00:00"/>
    <s v="Standard Class"/>
    <s v="TS-21430"/>
    <s v="Tom Stivers"/>
    <x v="1"/>
    <x v="0"/>
    <x v="268"/>
    <x v="26"/>
    <x v="335"/>
    <x v="2"/>
    <s v="FUR-FU-10003096"/>
    <x v="0"/>
    <x v="5"/>
    <s v="Master Giant Foot Doorstop, Safety Yellow"/>
    <n v="30.36"/>
    <n v="4"/>
    <n v="0"/>
    <n v="13.0548"/>
  </r>
  <r>
    <n v="5139"/>
    <s v="CA-2014-128335"/>
    <x v="3"/>
    <x v="365"/>
    <d v="2014-10-06T00:00:00"/>
    <s v="Standard Class"/>
    <s v="JA-15970"/>
    <s v="Joseph Airdo"/>
    <x v="0"/>
    <x v="0"/>
    <x v="145"/>
    <x v="15"/>
    <x v="184"/>
    <x v="3"/>
    <s v="OFF-EN-10001539"/>
    <x v="1"/>
    <x v="12"/>
    <s v="Staples"/>
    <n v="23.34"/>
    <n v="3"/>
    <n v="0"/>
    <n v="10.969799999999999"/>
  </r>
  <r>
    <n v="5140"/>
    <s v="CA-2014-128335"/>
    <x v="3"/>
    <x v="365"/>
    <d v="2014-10-06T00:00:00"/>
    <s v="Standard Class"/>
    <s v="JA-15970"/>
    <s v="Joseph Airdo"/>
    <x v="0"/>
    <x v="0"/>
    <x v="145"/>
    <x v="15"/>
    <x v="184"/>
    <x v="3"/>
    <s v="OFF-PA-10004996"/>
    <x v="1"/>
    <x v="10"/>
    <s v="Speediset Carbonless Redi-Letter 7&quot; x 8 1/2&quot;"/>
    <n v="51.550000000000004"/>
    <n v="5"/>
    <n v="0"/>
    <n v="24.2285"/>
  </r>
  <r>
    <n v="5141"/>
    <s v="CA-2012-154886"/>
    <x v="1"/>
    <x v="627"/>
    <d v="2012-11-12T00:00:00"/>
    <s v="Standard Class"/>
    <s v="SW-20455"/>
    <s v="Shaun Weien"/>
    <x v="0"/>
    <x v="0"/>
    <x v="8"/>
    <x v="1"/>
    <x v="9"/>
    <x v="1"/>
    <s v="TEC-AC-10001956"/>
    <x v="2"/>
    <x v="11"/>
    <s v="Microsoft Arc Touch Mouse"/>
    <n v="119.9"/>
    <n v="2"/>
    <n v="0"/>
    <n v="43.164000000000001"/>
  </r>
  <r>
    <n v="5142"/>
    <s v="CA-2013-111213"/>
    <x v="0"/>
    <x v="178"/>
    <d v="2013-04-06T00:00:00"/>
    <s v="Standard Class"/>
    <s v="FP-14320"/>
    <s v="Frank Preis"/>
    <x v="0"/>
    <x v="0"/>
    <x v="20"/>
    <x v="15"/>
    <x v="29"/>
    <x v="3"/>
    <s v="FUR-CH-10000454"/>
    <x v="0"/>
    <x v="1"/>
    <s v="Hon Deluxe Fabric Upholstered Stacking Chairs, Rounded Back"/>
    <n v="1317.492"/>
    <n v="6"/>
    <n v="0.1"/>
    <n v="292.77599999999995"/>
  </r>
  <r>
    <n v="5143"/>
    <s v="CA-2013-111213"/>
    <x v="0"/>
    <x v="178"/>
    <d v="2013-04-06T00:00:00"/>
    <s v="Standard Class"/>
    <s v="FP-14320"/>
    <s v="Frank Preis"/>
    <x v="0"/>
    <x v="0"/>
    <x v="20"/>
    <x v="15"/>
    <x v="29"/>
    <x v="3"/>
    <s v="OFF-SU-10000946"/>
    <x v="1"/>
    <x v="14"/>
    <s v="Staples"/>
    <n v="63.84"/>
    <n v="8"/>
    <n v="0"/>
    <n v="18.513599999999997"/>
  </r>
  <r>
    <n v="5144"/>
    <s v="CA-2013-111213"/>
    <x v="0"/>
    <x v="178"/>
    <d v="2013-04-06T00:00:00"/>
    <s v="Standard Class"/>
    <s v="FP-14320"/>
    <s v="Frank Preis"/>
    <x v="0"/>
    <x v="0"/>
    <x v="20"/>
    <x v="15"/>
    <x v="29"/>
    <x v="3"/>
    <s v="OFF-BI-10004140"/>
    <x v="1"/>
    <x v="8"/>
    <s v="Avery Non-Stick Binders"/>
    <n v="3.5920000000000005"/>
    <n v="1"/>
    <n v="0.2"/>
    <n v="1.1224999999999996"/>
  </r>
  <r>
    <n v="5145"/>
    <s v="CA-2014-161333"/>
    <x v="3"/>
    <x v="62"/>
    <d v="2014-02-08T00:00:00"/>
    <s v="Standard Class"/>
    <s v="JL-15835"/>
    <s v="John Lee"/>
    <x v="0"/>
    <x v="0"/>
    <x v="1"/>
    <x v="1"/>
    <x v="62"/>
    <x v="1"/>
    <s v="FUR-FU-10003039"/>
    <x v="0"/>
    <x v="5"/>
    <s v="Howard Miller 11-1/2&quot; Diameter Grantwood Wall Clock"/>
    <n v="86.26"/>
    <n v="2"/>
    <n v="0"/>
    <n v="29.328400000000002"/>
  </r>
  <r>
    <n v="5146"/>
    <s v="CA-2014-161333"/>
    <x v="3"/>
    <x v="62"/>
    <d v="2014-02-08T00:00:00"/>
    <s v="Standard Class"/>
    <s v="JL-15835"/>
    <s v="John Lee"/>
    <x v="0"/>
    <x v="0"/>
    <x v="1"/>
    <x v="1"/>
    <x v="62"/>
    <x v="1"/>
    <s v="OFF-ST-10000464"/>
    <x v="1"/>
    <x v="4"/>
    <s v="Multi-Use Personal File Cart and Caster Set, Three Stacking Bins"/>
    <n v="139.04"/>
    <n v="4"/>
    <n v="0"/>
    <n v="38.931200000000004"/>
  </r>
  <r>
    <n v="5147"/>
    <s v="CA-2014-161333"/>
    <x v="3"/>
    <x v="62"/>
    <d v="2014-02-08T00:00:00"/>
    <s v="Standard Class"/>
    <s v="JL-15835"/>
    <s v="John Lee"/>
    <x v="0"/>
    <x v="0"/>
    <x v="1"/>
    <x v="1"/>
    <x v="62"/>
    <x v="1"/>
    <s v="OFF-AP-10000252"/>
    <x v="1"/>
    <x v="9"/>
    <s v="Harmony HEPA Quiet Air Purifiers"/>
    <n v="46.8"/>
    <n v="4"/>
    <n v="0"/>
    <n v="16.38"/>
  </r>
  <r>
    <n v="5148"/>
    <s v="CA-2014-128734"/>
    <x v="3"/>
    <x v="165"/>
    <d v="2015-01-01T00:00:00"/>
    <s v="Standard Class"/>
    <s v="JL-15175"/>
    <s v="James Lanier"/>
    <x v="2"/>
    <x v="0"/>
    <x v="432"/>
    <x v="16"/>
    <x v="522"/>
    <x v="1"/>
    <s v="FUR-FU-10001731"/>
    <x v="0"/>
    <x v="5"/>
    <s v="Acrylic Self-Standing Desk Frames"/>
    <n v="8.5440000000000005"/>
    <n v="4"/>
    <n v="0.2"/>
    <n v="1.9223999999999997"/>
  </r>
  <r>
    <n v="5149"/>
    <s v="CA-2014-128734"/>
    <x v="3"/>
    <x v="165"/>
    <d v="2015-01-01T00:00:00"/>
    <s v="Standard Class"/>
    <s v="JL-15175"/>
    <s v="James Lanier"/>
    <x v="2"/>
    <x v="0"/>
    <x v="432"/>
    <x v="16"/>
    <x v="522"/>
    <x v="1"/>
    <s v="FUR-CH-10001394"/>
    <x v="0"/>
    <x v="1"/>
    <s v="Global Leather Executive Chair"/>
    <n v="842.37600000000009"/>
    <n v="3"/>
    <n v="0.2"/>
    <n v="105.29699999999988"/>
  </r>
  <r>
    <n v="5150"/>
    <s v="CA-2011-141796"/>
    <x v="2"/>
    <x v="261"/>
    <d v="2011-06-21T00:00:00"/>
    <s v="Same Day"/>
    <s v="JG-15160"/>
    <s v="James Galang"/>
    <x v="0"/>
    <x v="0"/>
    <x v="85"/>
    <x v="15"/>
    <x v="254"/>
    <x v="3"/>
    <s v="TEC-PH-10001578"/>
    <x v="2"/>
    <x v="7"/>
    <s v="Polycom SoundStation2 EX Conference phone"/>
    <n v="1214.8499999999999"/>
    <n v="3"/>
    <n v="0"/>
    <n v="352.30649999999997"/>
  </r>
  <r>
    <n v="5151"/>
    <s v="CA-2014-125101"/>
    <x v="3"/>
    <x v="904"/>
    <d v="2014-03-11T00:00:00"/>
    <s v="Second Class"/>
    <s v="SH-19975"/>
    <s v="Sally Hughsby"/>
    <x v="1"/>
    <x v="0"/>
    <x v="8"/>
    <x v="1"/>
    <x v="9"/>
    <x v="1"/>
    <s v="OFF-ST-10000675"/>
    <x v="1"/>
    <x v="4"/>
    <s v="File Shuttle II and Handi-File, Black"/>
    <n v="67.78"/>
    <n v="2"/>
    <n v="0"/>
    <n v="16.945"/>
  </r>
  <r>
    <n v="5152"/>
    <s v="CA-2014-169929"/>
    <x v="3"/>
    <x v="145"/>
    <d v="2014-09-29T00:00:00"/>
    <s v="First Class"/>
    <s v="LS-17200"/>
    <s v="Luke Schmidt"/>
    <x v="1"/>
    <x v="0"/>
    <x v="433"/>
    <x v="37"/>
    <x v="523"/>
    <x v="1"/>
    <s v="OFF-ST-10002352"/>
    <x v="1"/>
    <x v="4"/>
    <s v="Iris Project Case"/>
    <n v="39.900000000000006"/>
    <n v="5"/>
    <n v="0"/>
    <n v="10.373999999999999"/>
  </r>
  <r>
    <n v="5153"/>
    <s v="US-2011-121566"/>
    <x v="2"/>
    <x v="479"/>
    <d v="2011-07-06T00:00:00"/>
    <s v="Standard Class"/>
    <s v="CS-11860"/>
    <s v="Cari Schnelling"/>
    <x v="0"/>
    <x v="0"/>
    <x v="20"/>
    <x v="15"/>
    <x v="164"/>
    <x v="3"/>
    <s v="OFF-BI-10004528"/>
    <x v="1"/>
    <x v="8"/>
    <s v="Cardinal Poly Pocket Divider Pockets for Ring Binders"/>
    <n v="2.6880000000000002"/>
    <n v="1"/>
    <n v="0.2"/>
    <n v="0.83999999999999975"/>
  </r>
  <r>
    <n v="5154"/>
    <s v="US-2011-121566"/>
    <x v="2"/>
    <x v="479"/>
    <d v="2011-07-06T00:00:00"/>
    <s v="Standard Class"/>
    <s v="CS-11860"/>
    <s v="Cari Schnelling"/>
    <x v="0"/>
    <x v="0"/>
    <x v="20"/>
    <x v="15"/>
    <x v="164"/>
    <x v="3"/>
    <s v="OFF-AR-10001026"/>
    <x v="1"/>
    <x v="6"/>
    <s v="Sanford Uni-Blazer View Highlighters, Chisel Tip, Yellow"/>
    <n v="6.6000000000000005"/>
    <n v="3"/>
    <n v="0"/>
    <n v="2.9040000000000008"/>
  </r>
  <r>
    <n v="5155"/>
    <s v="US-2012-124219"/>
    <x v="1"/>
    <x v="976"/>
    <d v="2012-08-08T00:00:00"/>
    <s v="First Class"/>
    <s v="KW-16570"/>
    <s v="Kelly Williams"/>
    <x v="0"/>
    <x v="0"/>
    <x v="434"/>
    <x v="25"/>
    <x v="524"/>
    <x v="2"/>
    <s v="OFF-BI-10002215"/>
    <x v="1"/>
    <x v="8"/>
    <s v="Wilson Jones Hanging View Binder, White, 1&quot;"/>
    <n v="28.4"/>
    <n v="4"/>
    <n v="0"/>
    <n v="13.063999999999998"/>
  </r>
  <r>
    <n v="5156"/>
    <s v="US-2012-124219"/>
    <x v="1"/>
    <x v="976"/>
    <d v="2012-08-08T00:00:00"/>
    <s v="First Class"/>
    <s v="KW-16570"/>
    <s v="Kelly Williams"/>
    <x v="0"/>
    <x v="0"/>
    <x v="434"/>
    <x v="25"/>
    <x v="524"/>
    <x v="2"/>
    <s v="FUR-FU-10000305"/>
    <x v="0"/>
    <x v="5"/>
    <s v="Tenex V2T-RE Standard Weight Series Chair Mat, 45&quot; x 53&quot;, Lip 25&quot; x 12&quot;"/>
    <n v="212.94"/>
    <n v="3"/>
    <n v="0"/>
    <n v="34.070399999999999"/>
  </r>
  <r>
    <n v="5157"/>
    <s v="CA-2014-163006"/>
    <x v="3"/>
    <x v="160"/>
    <d v="2014-07-05T00:00:00"/>
    <s v="Second Class"/>
    <s v="GH-14410"/>
    <s v="Gary Hansen"/>
    <x v="2"/>
    <x v="0"/>
    <x v="22"/>
    <x v="10"/>
    <x v="155"/>
    <x v="2"/>
    <s v="TEC-PH-10002584"/>
    <x v="2"/>
    <x v="7"/>
    <s v="Samsung Galaxy S4"/>
    <n v="1001.5840000000001"/>
    <n v="2"/>
    <n v="0.2"/>
    <n v="125.19799999999992"/>
  </r>
  <r>
    <n v="5158"/>
    <s v="CA-2014-163006"/>
    <x v="3"/>
    <x v="160"/>
    <d v="2014-07-05T00:00:00"/>
    <s v="Second Class"/>
    <s v="GH-14410"/>
    <s v="Gary Hansen"/>
    <x v="2"/>
    <x v="0"/>
    <x v="22"/>
    <x v="10"/>
    <x v="155"/>
    <x v="2"/>
    <s v="FUR-CH-10000229"/>
    <x v="0"/>
    <x v="1"/>
    <s v="Global Enterprise Series Seating High-Back Swivel/Tilt Chairs"/>
    <n v="569.05799999999999"/>
    <n v="3"/>
    <n v="0.3"/>
    <n v="-178.84680000000006"/>
  </r>
  <r>
    <n v="5159"/>
    <s v="CA-2014-163006"/>
    <x v="3"/>
    <x v="160"/>
    <d v="2014-07-05T00:00:00"/>
    <s v="Second Class"/>
    <s v="GH-14410"/>
    <s v="Gary Hansen"/>
    <x v="2"/>
    <x v="0"/>
    <x v="22"/>
    <x v="10"/>
    <x v="155"/>
    <x v="2"/>
    <s v="FUR-FU-10003799"/>
    <x v="0"/>
    <x v="5"/>
    <s v="Seth Thomas 13 1/2&quot; Wall Clock"/>
    <n v="14.224000000000002"/>
    <n v="2"/>
    <n v="0.6"/>
    <n v="-10.312400000000004"/>
  </r>
  <r>
    <n v="5160"/>
    <s v="CA-2012-156146"/>
    <x v="1"/>
    <x v="662"/>
    <d v="2012-10-30T00:00:00"/>
    <s v="Second Class"/>
    <s v="AG-10495"/>
    <s v="Andrew Gjertsen"/>
    <x v="1"/>
    <x v="0"/>
    <x v="97"/>
    <x v="16"/>
    <x v="344"/>
    <x v="1"/>
    <s v="TEC-PH-10001700"/>
    <x v="2"/>
    <x v="7"/>
    <s v="Panasonic KX-TG6844B Expandable Digital Cordless Telephone"/>
    <n v="105.584"/>
    <n v="2"/>
    <n v="0.2"/>
    <n v="9.2386000000000053"/>
  </r>
  <r>
    <n v="5161"/>
    <s v="CA-2012-156146"/>
    <x v="1"/>
    <x v="662"/>
    <d v="2012-10-30T00:00:00"/>
    <s v="Second Class"/>
    <s v="AG-10495"/>
    <s v="Andrew Gjertsen"/>
    <x v="1"/>
    <x v="0"/>
    <x v="97"/>
    <x v="16"/>
    <x v="344"/>
    <x v="1"/>
    <s v="TEC-PH-10001527"/>
    <x v="2"/>
    <x v="7"/>
    <s v="Plantronics MX500i Earset"/>
    <n v="68.720000000000013"/>
    <n v="2"/>
    <n v="0.2"/>
    <n v="-14.603000000000005"/>
  </r>
  <r>
    <n v="5162"/>
    <s v="CA-2011-111192"/>
    <x v="2"/>
    <x v="1021"/>
    <d v="2011-08-05T00:00:00"/>
    <s v="Standard Class"/>
    <s v="TS-21430"/>
    <s v="Tom Stivers"/>
    <x v="1"/>
    <x v="0"/>
    <x v="4"/>
    <x v="4"/>
    <x v="5"/>
    <x v="1"/>
    <s v="FUR-BO-10002916"/>
    <x v="0"/>
    <x v="0"/>
    <s v="Rush Hierlooms Collection 1&quot; Thick Stackable Bookcases"/>
    <n v="1367.84"/>
    <n v="8"/>
    <n v="0"/>
    <n v="259.88959999999997"/>
  </r>
  <r>
    <n v="5163"/>
    <s v="CA-2013-115378"/>
    <x v="0"/>
    <x v="741"/>
    <d v="2013-11-24T00:00:00"/>
    <s v="Second Class"/>
    <s v="AJ-10945"/>
    <s v="Ashley Jarboe"/>
    <x v="0"/>
    <x v="0"/>
    <x v="79"/>
    <x v="12"/>
    <x v="99"/>
    <x v="2"/>
    <s v="FUR-CH-10000863"/>
    <x v="0"/>
    <x v="1"/>
    <s v="Novimex Swivel Fabric Task Chair"/>
    <n v="301.95999999999998"/>
    <n v="2"/>
    <n v="0"/>
    <n v="33.215599999999995"/>
  </r>
  <r>
    <n v="5164"/>
    <s v="CA-2012-161627"/>
    <x v="1"/>
    <x v="380"/>
    <d v="2012-07-11T00:00:00"/>
    <s v="Standard Class"/>
    <s v="SJ-20215"/>
    <s v="Sarah Jordon"/>
    <x v="0"/>
    <x v="0"/>
    <x v="45"/>
    <x v="1"/>
    <x v="54"/>
    <x v="1"/>
    <s v="FUR-CH-10003968"/>
    <x v="0"/>
    <x v="1"/>
    <s v="Novimex Turbo Task Chair"/>
    <n v="170.35200000000003"/>
    <n v="3"/>
    <n v="0.2"/>
    <n v="-17.035200000000003"/>
  </r>
  <r>
    <n v="5165"/>
    <s v="CA-2011-121006"/>
    <x v="2"/>
    <x v="849"/>
    <d v="2011-11-16T00:00:00"/>
    <s v="Standard Class"/>
    <s v="SC-20020"/>
    <s v="Sam Craven"/>
    <x v="0"/>
    <x v="0"/>
    <x v="297"/>
    <x v="12"/>
    <x v="373"/>
    <x v="2"/>
    <s v="OFF-AR-10001149"/>
    <x v="1"/>
    <x v="6"/>
    <s v="Avery Hi-Liter Comfort Grip Fluorescent Highlighter, Yellow Ink"/>
    <n v="3.9"/>
    <n v="2"/>
    <n v="0"/>
    <n v="1.5209999999999999"/>
  </r>
  <r>
    <n v="5166"/>
    <s v="CA-2011-121006"/>
    <x v="2"/>
    <x v="849"/>
    <d v="2011-11-16T00:00:00"/>
    <s v="Standard Class"/>
    <s v="SC-20020"/>
    <s v="Sam Craven"/>
    <x v="0"/>
    <x v="0"/>
    <x v="297"/>
    <x v="12"/>
    <x v="373"/>
    <x v="2"/>
    <s v="OFF-PA-10000130"/>
    <x v="1"/>
    <x v="10"/>
    <s v="Xerox 199"/>
    <n v="12.84"/>
    <n v="3"/>
    <n v="0"/>
    <n v="5.7779999999999987"/>
  </r>
  <r>
    <n v="5167"/>
    <s v="CA-2011-121006"/>
    <x v="2"/>
    <x v="849"/>
    <d v="2011-11-16T00:00:00"/>
    <s v="Standard Class"/>
    <s v="SC-20020"/>
    <s v="Sam Craven"/>
    <x v="0"/>
    <x v="0"/>
    <x v="297"/>
    <x v="12"/>
    <x v="373"/>
    <x v="2"/>
    <s v="OFF-PA-10002479"/>
    <x v="1"/>
    <x v="10"/>
    <s v="Xerox 4200 Series MultiUse Premium Copy Paper (20Lb. and 84 Bright)"/>
    <n v="15.84"/>
    <n v="3"/>
    <n v="0"/>
    <n v="7.1280000000000001"/>
  </r>
  <r>
    <n v="5168"/>
    <s v="CA-2011-121006"/>
    <x v="2"/>
    <x v="849"/>
    <d v="2011-11-16T00:00:00"/>
    <s v="Standard Class"/>
    <s v="SC-20020"/>
    <s v="Sam Craven"/>
    <x v="0"/>
    <x v="0"/>
    <x v="297"/>
    <x v="12"/>
    <x v="373"/>
    <x v="2"/>
    <s v="FUR-CH-10004997"/>
    <x v="0"/>
    <x v="1"/>
    <s v="Hon Every-Day Series Multi-Task Chairs"/>
    <n v="563.93999999999994"/>
    <n v="3"/>
    <n v="0"/>
    <n v="112.78800000000001"/>
  </r>
  <r>
    <n v="5169"/>
    <s v="CA-2011-121006"/>
    <x v="2"/>
    <x v="849"/>
    <d v="2011-11-16T00:00:00"/>
    <s v="Standard Class"/>
    <s v="SC-20020"/>
    <s v="Sam Craven"/>
    <x v="0"/>
    <x v="0"/>
    <x v="297"/>
    <x v="12"/>
    <x v="373"/>
    <x v="2"/>
    <s v="OFF-ST-10004950"/>
    <x v="1"/>
    <x v="4"/>
    <s v="Acco Perma 3000 Stacking Storage Drawers"/>
    <n v="62.94"/>
    <n v="3"/>
    <n v="0"/>
    <n v="11.958600000000001"/>
  </r>
  <r>
    <n v="5170"/>
    <s v="CA-2011-121006"/>
    <x v="2"/>
    <x v="849"/>
    <d v="2011-11-16T00:00:00"/>
    <s v="Standard Class"/>
    <s v="SC-20020"/>
    <s v="Sam Craven"/>
    <x v="0"/>
    <x v="0"/>
    <x v="297"/>
    <x v="12"/>
    <x v="373"/>
    <x v="2"/>
    <s v="OFF-ST-10001490"/>
    <x v="1"/>
    <x v="4"/>
    <s v="Hot File 7-Pocket, Floor Stand"/>
    <n v="535.41"/>
    <n v="3"/>
    <n v="0"/>
    <n v="160.62299999999993"/>
  </r>
  <r>
    <n v="5171"/>
    <s v="CA-2013-122903"/>
    <x v="0"/>
    <x v="1022"/>
    <d v="2013-05-30T00:00:00"/>
    <s v="Second Class"/>
    <s v="LA-16780"/>
    <s v="Laura Armstrong"/>
    <x v="1"/>
    <x v="0"/>
    <x v="66"/>
    <x v="12"/>
    <x v="185"/>
    <x v="2"/>
    <s v="FUR-CH-10002024"/>
    <x v="0"/>
    <x v="1"/>
    <s v="HON 5400 Series Task Chairs for Big and Tall"/>
    <n v="3504.9"/>
    <n v="5"/>
    <n v="0"/>
    <n v="700.98000000000013"/>
  </r>
  <r>
    <n v="5172"/>
    <s v="CA-2013-122903"/>
    <x v="0"/>
    <x v="1022"/>
    <d v="2013-05-30T00:00:00"/>
    <s v="Second Class"/>
    <s v="LA-16780"/>
    <s v="Laura Armstrong"/>
    <x v="1"/>
    <x v="0"/>
    <x v="66"/>
    <x v="12"/>
    <x v="185"/>
    <x v="2"/>
    <s v="OFF-PA-10001790"/>
    <x v="1"/>
    <x v="10"/>
    <s v="Xerox 1910"/>
    <n v="144.12"/>
    <n v="3"/>
    <n v="0"/>
    <n v="69.177599999999984"/>
  </r>
  <r>
    <n v="5173"/>
    <s v="CA-2013-122903"/>
    <x v="0"/>
    <x v="1022"/>
    <d v="2013-05-30T00:00:00"/>
    <s v="Second Class"/>
    <s v="LA-16780"/>
    <s v="Laura Armstrong"/>
    <x v="1"/>
    <x v="0"/>
    <x v="66"/>
    <x v="12"/>
    <x v="185"/>
    <x v="2"/>
    <s v="OFF-PA-10000994"/>
    <x v="1"/>
    <x v="10"/>
    <s v="Xerox 1915"/>
    <n v="314.54999999999995"/>
    <n v="3"/>
    <n v="0"/>
    <n v="150.98399999999998"/>
  </r>
  <r>
    <n v="5174"/>
    <s v="CA-2012-107741"/>
    <x v="1"/>
    <x v="936"/>
    <d v="2012-03-10T00:00:00"/>
    <s v="First Class"/>
    <s v="FC-14335"/>
    <s v="Fred Chung"/>
    <x v="1"/>
    <x v="0"/>
    <x v="206"/>
    <x v="22"/>
    <x v="259"/>
    <x v="1"/>
    <s v="OFF-AR-10002399"/>
    <x v="1"/>
    <x v="6"/>
    <s v="Dixon Prang Watercolor Pencils, 10-Color Set with Brush"/>
    <n v="3.4079999999999999"/>
    <n v="1"/>
    <n v="0.2"/>
    <n v="0.89459999999999995"/>
  </r>
  <r>
    <n v="5175"/>
    <s v="CA-2014-106432"/>
    <x v="3"/>
    <x v="15"/>
    <d v="2014-10-25T00:00:00"/>
    <s v="Standard Class"/>
    <s v="CA-12265"/>
    <s v="Christina Anderson"/>
    <x v="0"/>
    <x v="0"/>
    <x v="435"/>
    <x v="5"/>
    <x v="525"/>
    <x v="2"/>
    <s v="OFF-BI-10002799"/>
    <x v="1"/>
    <x v="8"/>
    <s v="SlimView Poly Binder, 3/8&quot;"/>
    <n v="2.0719999999999996"/>
    <n v="2"/>
    <n v="0.8"/>
    <n v="-3.5224000000000011"/>
  </r>
  <r>
    <n v="5176"/>
    <s v="CA-2014-106432"/>
    <x v="3"/>
    <x v="15"/>
    <d v="2014-10-25T00:00:00"/>
    <s v="Standard Class"/>
    <s v="CA-12265"/>
    <s v="Christina Anderson"/>
    <x v="0"/>
    <x v="0"/>
    <x v="435"/>
    <x v="5"/>
    <x v="525"/>
    <x v="2"/>
    <s v="FUR-BO-10004360"/>
    <x v="0"/>
    <x v="0"/>
    <s v="Rush Hierlooms Collection Rich Wood Bookcases"/>
    <n v="328.39919999999995"/>
    <n v="3"/>
    <n v="0.32"/>
    <n v="-91.758599999999973"/>
  </r>
  <r>
    <n v="5177"/>
    <s v="CA-2013-148908"/>
    <x v="0"/>
    <x v="732"/>
    <d v="2013-11-09T00:00:00"/>
    <s v="First Class"/>
    <s v="JH-15985"/>
    <s v="Joseph Holt"/>
    <x v="0"/>
    <x v="0"/>
    <x v="8"/>
    <x v="1"/>
    <x v="9"/>
    <x v="1"/>
    <s v="OFF-BI-10002082"/>
    <x v="1"/>
    <x v="8"/>
    <s v="GBC Twin Loop Wire Binding Elements"/>
    <n v="53.248000000000005"/>
    <n v="2"/>
    <n v="0.2"/>
    <n v="19.968"/>
  </r>
  <r>
    <n v="5178"/>
    <s v="CA-2013-123015"/>
    <x v="0"/>
    <x v="482"/>
    <d v="2013-12-31T00:00:00"/>
    <s v="Standard Class"/>
    <s v="AJ-10795"/>
    <s v="Anthony Johnson"/>
    <x v="1"/>
    <x v="0"/>
    <x v="20"/>
    <x v="15"/>
    <x v="23"/>
    <x v="3"/>
    <s v="OFF-BI-10004967"/>
    <x v="1"/>
    <x v="8"/>
    <s v="Round Ring Binders"/>
    <n v="4.9920000000000009"/>
    <n v="3"/>
    <n v="0.2"/>
    <n v="1.6848000000000001"/>
  </r>
  <r>
    <n v="5179"/>
    <s v="US-2012-120502"/>
    <x v="1"/>
    <x v="657"/>
    <d v="2012-04-19T00:00:00"/>
    <s v="Standard Class"/>
    <s v="BT-11395"/>
    <s v="Bill Tyler"/>
    <x v="1"/>
    <x v="0"/>
    <x v="1"/>
    <x v="1"/>
    <x v="1"/>
    <x v="1"/>
    <s v="FUR-FU-10004973"/>
    <x v="0"/>
    <x v="5"/>
    <s v="Flat Face Poster Frame"/>
    <n v="37.68"/>
    <n v="2"/>
    <n v="0"/>
    <n v="15.825600000000001"/>
  </r>
  <r>
    <n v="5180"/>
    <s v="US-2012-120502"/>
    <x v="1"/>
    <x v="657"/>
    <d v="2012-04-19T00:00:00"/>
    <s v="Standard Class"/>
    <s v="BT-11395"/>
    <s v="Bill Tyler"/>
    <x v="1"/>
    <x v="0"/>
    <x v="1"/>
    <x v="1"/>
    <x v="1"/>
    <x v="1"/>
    <s v="TEC-PH-10003645"/>
    <x v="2"/>
    <x v="7"/>
    <s v="Aastra 57i VoIP phone"/>
    <n v="258.57600000000002"/>
    <n v="2"/>
    <n v="0.2"/>
    <n v="19.393200000000007"/>
  </r>
  <r>
    <n v="5181"/>
    <s v="US-2012-120502"/>
    <x v="1"/>
    <x v="657"/>
    <d v="2012-04-19T00:00:00"/>
    <s v="Standard Class"/>
    <s v="BT-11395"/>
    <s v="Bill Tyler"/>
    <x v="1"/>
    <x v="0"/>
    <x v="1"/>
    <x v="1"/>
    <x v="1"/>
    <x v="1"/>
    <s v="OFF-AP-10004980"/>
    <x v="1"/>
    <x v="9"/>
    <s v="3M Replacement Filter for Office Air Cleaner for 20' x 33' Room"/>
    <n v="75.84"/>
    <n v="2"/>
    <n v="0"/>
    <n v="29.577600000000004"/>
  </r>
  <r>
    <n v="5182"/>
    <s v="CA-2014-108749"/>
    <x v="3"/>
    <x v="510"/>
    <d v="2014-09-16T00:00:00"/>
    <s v="First Class"/>
    <s v="DJ-13510"/>
    <s v="Don Jones"/>
    <x v="1"/>
    <x v="0"/>
    <x v="383"/>
    <x v="34"/>
    <x v="468"/>
    <x v="3"/>
    <s v="OFF-PA-10003797"/>
    <x v="1"/>
    <x v="10"/>
    <s v="Xerox 209"/>
    <n v="45.36"/>
    <n v="7"/>
    <n v="0"/>
    <n v="21.772800000000004"/>
  </r>
  <r>
    <n v="5183"/>
    <s v="CA-2014-108749"/>
    <x v="3"/>
    <x v="510"/>
    <d v="2014-09-16T00:00:00"/>
    <s v="First Class"/>
    <s v="DJ-13510"/>
    <s v="Don Jones"/>
    <x v="1"/>
    <x v="0"/>
    <x v="383"/>
    <x v="34"/>
    <x v="468"/>
    <x v="3"/>
    <s v="OFF-BI-10003707"/>
    <x v="1"/>
    <x v="8"/>
    <s v="Aluminum Screw Posts"/>
    <n v="45.78"/>
    <n v="3"/>
    <n v="0"/>
    <n v="22.89"/>
  </r>
  <r>
    <n v="5184"/>
    <s v="CA-2014-163335"/>
    <x v="3"/>
    <x v="241"/>
    <d v="2014-09-28T00:00:00"/>
    <s v="First Class"/>
    <s v="AG-10675"/>
    <s v="Anna Gayman"/>
    <x v="0"/>
    <x v="0"/>
    <x v="38"/>
    <x v="32"/>
    <x v="112"/>
    <x v="0"/>
    <s v="OFF-ST-10000885"/>
    <x v="1"/>
    <x v="4"/>
    <s v="Fellowes Desktop Hanging File Manager"/>
    <n v="40.29"/>
    <n v="3"/>
    <n v="0"/>
    <n v="10.0725"/>
  </r>
  <r>
    <n v="5185"/>
    <s v="CA-2014-163335"/>
    <x v="3"/>
    <x v="241"/>
    <d v="2014-09-28T00:00:00"/>
    <s v="First Class"/>
    <s v="AG-10675"/>
    <s v="Anna Gayman"/>
    <x v="0"/>
    <x v="0"/>
    <x v="38"/>
    <x v="32"/>
    <x v="112"/>
    <x v="0"/>
    <s v="OFF-BI-10002827"/>
    <x v="1"/>
    <x v="8"/>
    <s v="Avery Durable Poly Binders"/>
    <n v="38.71"/>
    <n v="7"/>
    <n v="0"/>
    <n v="17.8066"/>
  </r>
  <r>
    <n v="5186"/>
    <s v="CA-2012-134719"/>
    <x v="1"/>
    <x v="998"/>
    <d v="2012-10-15T00:00:00"/>
    <s v="Standard Class"/>
    <s v="JD-15790"/>
    <s v="John Dryer"/>
    <x v="0"/>
    <x v="0"/>
    <x v="108"/>
    <x v="2"/>
    <x v="133"/>
    <x v="0"/>
    <s v="OFF-ST-10004459"/>
    <x v="1"/>
    <x v="4"/>
    <s v="Tennsco Single-Tier Lockers"/>
    <n v="1801.6320000000001"/>
    <n v="6"/>
    <n v="0.2"/>
    <n v="-337.80600000000004"/>
  </r>
  <r>
    <n v="5187"/>
    <s v="US-2012-154389"/>
    <x v="1"/>
    <x v="154"/>
    <d v="2012-12-03T00:00:00"/>
    <s v="Standard Class"/>
    <s v="EH-14125"/>
    <s v="Eugene Hildebrand"/>
    <x v="2"/>
    <x v="0"/>
    <x v="10"/>
    <x v="9"/>
    <x v="11"/>
    <x v="3"/>
    <s v="TEC-PH-10002789"/>
    <x v="2"/>
    <x v="7"/>
    <s v="LG Exalt"/>
    <n v="748.75200000000007"/>
    <n v="8"/>
    <n v="0.4"/>
    <n v="-162.22960000000006"/>
  </r>
  <r>
    <n v="5188"/>
    <s v="CA-2012-115567"/>
    <x v="1"/>
    <x v="1023"/>
    <d v="2012-09-18T00:00:00"/>
    <s v="Standard Class"/>
    <s v="ZC-21910"/>
    <s v="Zuschuss Carroll"/>
    <x v="0"/>
    <x v="0"/>
    <x v="38"/>
    <x v="14"/>
    <x v="134"/>
    <x v="2"/>
    <s v="TEC-AC-10001314"/>
    <x v="2"/>
    <x v="11"/>
    <s v="Case Logic 2.4GHz Wireless Keyboard"/>
    <n v="199.96"/>
    <n v="4"/>
    <n v="0"/>
    <n v="15.996799999999979"/>
  </r>
  <r>
    <n v="5189"/>
    <s v="CA-2012-115567"/>
    <x v="1"/>
    <x v="1023"/>
    <d v="2012-09-18T00:00:00"/>
    <s v="Standard Class"/>
    <s v="ZC-21910"/>
    <s v="Zuschuss Carroll"/>
    <x v="0"/>
    <x v="0"/>
    <x v="38"/>
    <x v="14"/>
    <x v="134"/>
    <x v="2"/>
    <s v="FUR-CH-10000015"/>
    <x v="0"/>
    <x v="1"/>
    <s v="Hon Multipurpose Stacking Arm Chairs"/>
    <n v="1516.2"/>
    <n v="7"/>
    <n v="0"/>
    <n v="394.21199999999999"/>
  </r>
  <r>
    <n v="5190"/>
    <s v="US-2014-136679"/>
    <x v="3"/>
    <x v="237"/>
    <d v="2014-11-19T00:00:00"/>
    <s v="Standard Class"/>
    <s v="XP-21865"/>
    <s v="Xylona Preis"/>
    <x v="0"/>
    <x v="0"/>
    <x v="45"/>
    <x v="5"/>
    <x v="89"/>
    <x v="2"/>
    <s v="TEC-AC-10004855"/>
    <x v="2"/>
    <x v="11"/>
    <s v="V7 USB Numeric Keypad"/>
    <n v="167.95200000000003"/>
    <n v="6"/>
    <n v="0.2"/>
    <n v="-27.292200000000001"/>
  </r>
  <r>
    <n v="5191"/>
    <s v="US-2014-136679"/>
    <x v="3"/>
    <x v="237"/>
    <d v="2014-11-19T00:00:00"/>
    <s v="Standard Class"/>
    <s v="XP-21865"/>
    <s v="Xylona Preis"/>
    <x v="0"/>
    <x v="0"/>
    <x v="45"/>
    <x v="5"/>
    <x v="89"/>
    <x v="2"/>
    <s v="OFF-AR-10003582"/>
    <x v="1"/>
    <x v="6"/>
    <s v="Boston Electric Pencil Sharpener, Model 1818, Charcoal Black"/>
    <n v="45.04"/>
    <n v="2"/>
    <n v="0.2"/>
    <n v="4.5040000000000031"/>
  </r>
  <r>
    <n v="5192"/>
    <s v="US-2014-141943"/>
    <x v="3"/>
    <x v="1024"/>
    <d v="2014-05-10T00:00:00"/>
    <s v="Standard Class"/>
    <s v="DK-12985"/>
    <s v="Darren Koutras"/>
    <x v="0"/>
    <x v="0"/>
    <x v="8"/>
    <x v="1"/>
    <x v="34"/>
    <x v="1"/>
    <s v="OFF-EN-10003448"/>
    <x v="1"/>
    <x v="12"/>
    <s v="Peel &amp; Seel Recycled Catalog Envelopes, Brown"/>
    <n v="23.16"/>
    <n v="2"/>
    <n v="0"/>
    <n v="11.58"/>
  </r>
  <r>
    <n v="5193"/>
    <s v="CA-2011-101560"/>
    <x v="2"/>
    <x v="683"/>
    <d v="2011-12-01T00:00:00"/>
    <s v="Second Class"/>
    <s v="CS-12250"/>
    <s v="Chris Selesnick"/>
    <x v="1"/>
    <x v="0"/>
    <x v="29"/>
    <x v="20"/>
    <x v="37"/>
    <x v="0"/>
    <s v="FUR-FU-10003773"/>
    <x v="0"/>
    <x v="5"/>
    <s v="Eldon Cleatmat Plus Chair Mats for High Pile Carpets"/>
    <n v="397.59999999999997"/>
    <n v="5"/>
    <n v="0"/>
    <n v="43.735999999999962"/>
  </r>
  <r>
    <n v="5194"/>
    <s v="CA-2011-101560"/>
    <x v="2"/>
    <x v="683"/>
    <d v="2011-12-01T00:00:00"/>
    <s v="Second Class"/>
    <s v="CS-12250"/>
    <s v="Chris Selesnick"/>
    <x v="1"/>
    <x v="0"/>
    <x v="29"/>
    <x v="20"/>
    <x v="37"/>
    <x v="0"/>
    <s v="OFF-PA-10001363"/>
    <x v="1"/>
    <x v="10"/>
    <s v="Xerox 1933"/>
    <n v="85.96"/>
    <n v="7"/>
    <n v="0"/>
    <n v="40.401199999999996"/>
  </r>
  <r>
    <n v="5195"/>
    <s v="CA-2011-101560"/>
    <x v="2"/>
    <x v="683"/>
    <d v="2011-12-01T00:00:00"/>
    <s v="Second Class"/>
    <s v="CS-12250"/>
    <s v="Chris Selesnick"/>
    <x v="1"/>
    <x v="0"/>
    <x v="29"/>
    <x v="20"/>
    <x v="37"/>
    <x v="0"/>
    <s v="OFF-AR-10004757"/>
    <x v="1"/>
    <x v="6"/>
    <s v="Crayola Colored Pencils"/>
    <n v="13.12"/>
    <n v="4"/>
    <n v="0"/>
    <n v="4.3295999999999992"/>
  </r>
  <r>
    <n v="5196"/>
    <s v="CA-2011-101560"/>
    <x v="2"/>
    <x v="683"/>
    <d v="2011-12-01T00:00:00"/>
    <s v="Second Class"/>
    <s v="CS-12250"/>
    <s v="Chris Selesnick"/>
    <x v="1"/>
    <x v="0"/>
    <x v="29"/>
    <x v="20"/>
    <x v="37"/>
    <x v="0"/>
    <s v="OFF-BI-10000309"/>
    <x v="1"/>
    <x v="8"/>
    <s v="GBC Twin Loop Wire Binding Elements, 9/16&quot; Spine, Black"/>
    <n v="45.660000000000004"/>
    <n v="3"/>
    <n v="0"/>
    <n v="22.3734"/>
  </r>
  <r>
    <n v="5197"/>
    <s v="CA-2011-159709"/>
    <x v="2"/>
    <x v="1025"/>
    <d v="2011-05-15T00:00:00"/>
    <s v="Standard Class"/>
    <s v="AI-10855"/>
    <s v="Arianne Irving"/>
    <x v="0"/>
    <x v="0"/>
    <x v="239"/>
    <x v="4"/>
    <x v="297"/>
    <x v="1"/>
    <s v="OFF-EN-10001434"/>
    <x v="1"/>
    <x v="12"/>
    <s v="Strathmore #10 Envelopes, Ultimate White"/>
    <n v="158.13"/>
    <n v="3"/>
    <n v="0"/>
    <n v="77.483699999999999"/>
  </r>
  <r>
    <n v="5198"/>
    <s v="CA-2011-159709"/>
    <x v="2"/>
    <x v="1025"/>
    <d v="2011-05-15T00:00:00"/>
    <s v="Standard Class"/>
    <s v="AI-10855"/>
    <s v="Arianne Irving"/>
    <x v="0"/>
    <x v="0"/>
    <x v="239"/>
    <x v="4"/>
    <x v="297"/>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x v="0"/>
    <x v="171"/>
    <x v="5"/>
    <x v="217"/>
    <x v="2"/>
    <s v="OFF-SU-10000151"/>
    <x v="1"/>
    <x v="14"/>
    <s v="High Speed Automatic Electric Letter Opener"/>
    <n v="3930.0720000000001"/>
    <n v="3"/>
    <n v="0.2"/>
    <n v="-786.01440000000025"/>
  </r>
  <r>
    <n v="5200"/>
    <s v="CA-2013-103982"/>
    <x v="0"/>
    <x v="840"/>
    <d v="2013-03-09T00:00:00"/>
    <s v="Standard Class"/>
    <s v="AA-10315"/>
    <s v="Alex Avila"/>
    <x v="0"/>
    <x v="0"/>
    <x v="171"/>
    <x v="5"/>
    <x v="217"/>
    <x v="2"/>
    <s v="OFF-FA-10001332"/>
    <x v="1"/>
    <x v="13"/>
    <s v="Acco Banker's Clasps, 5 3/4&quot;-Long"/>
    <n v="2.3039999999999998"/>
    <n v="1"/>
    <n v="0.2"/>
    <n v="0.77759999999999996"/>
  </r>
  <r>
    <n v="5201"/>
    <s v="CA-2013-103982"/>
    <x v="0"/>
    <x v="840"/>
    <d v="2013-03-09T00:00:00"/>
    <s v="Standard Class"/>
    <s v="AA-10315"/>
    <s v="Alex Avila"/>
    <x v="0"/>
    <x v="0"/>
    <x v="171"/>
    <x v="5"/>
    <x v="217"/>
    <x v="2"/>
    <s v="TEC-PH-10000895"/>
    <x v="2"/>
    <x v="7"/>
    <s v="Polycom VVX 310 VoIP phone"/>
    <n v="431.97600000000006"/>
    <n v="3"/>
    <n v="0.2"/>
    <n v="32.398200000000017"/>
  </r>
  <r>
    <n v="5202"/>
    <s v="CA-2013-103982"/>
    <x v="0"/>
    <x v="840"/>
    <d v="2013-03-09T00:00:00"/>
    <s v="Standard Class"/>
    <s v="AA-10315"/>
    <s v="Alex Avila"/>
    <x v="0"/>
    <x v="0"/>
    <x v="171"/>
    <x v="5"/>
    <x v="217"/>
    <x v="2"/>
    <s v="TEC-AC-10002857"/>
    <x v="2"/>
    <x v="11"/>
    <s v="Verbatim 25 GB 6x Blu-ray Single Layer Recordable Disc, 1/Pack"/>
    <n v="41.720000000000006"/>
    <n v="7"/>
    <n v="0.2"/>
    <n v="5.7364999999999977"/>
  </r>
  <r>
    <n v="5203"/>
    <s v="CA-2012-142454"/>
    <x v="1"/>
    <x v="762"/>
    <d v="2012-08-19T00:00:00"/>
    <s v="Standard Class"/>
    <s v="RE-19450"/>
    <s v="Richard Eichhorn"/>
    <x v="0"/>
    <x v="0"/>
    <x v="182"/>
    <x v="1"/>
    <x v="232"/>
    <x v="1"/>
    <s v="FUR-FU-10004018"/>
    <x v="0"/>
    <x v="5"/>
    <s v="Tensor Computer Mounted Lamp"/>
    <n v="104.23"/>
    <n v="7"/>
    <n v="0"/>
    <n v="28.142100000000006"/>
  </r>
  <r>
    <n v="5204"/>
    <s v="CA-2012-142454"/>
    <x v="1"/>
    <x v="762"/>
    <d v="2012-08-19T00:00:00"/>
    <s v="Standard Class"/>
    <s v="RE-19450"/>
    <s v="Richard Eichhorn"/>
    <x v="0"/>
    <x v="0"/>
    <x v="182"/>
    <x v="1"/>
    <x v="232"/>
    <x v="1"/>
    <s v="OFF-ST-10003638"/>
    <x v="1"/>
    <x v="4"/>
    <s v="Mobile Personal File Cube"/>
    <n v="70.260000000000005"/>
    <n v="3"/>
    <n v="0"/>
    <n v="18.970199999999998"/>
  </r>
  <r>
    <n v="5205"/>
    <s v="CA-2012-102015"/>
    <x v="1"/>
    <x v="811"/>
    <d v="2012-09-18T00:00:00"/>
    <s v="Standard Class"/>
    <s v="TM-21010"/>
    <s v="Tamara Manning"/>
    <x v="0"/>
    <x v="0"/>
    <x v="109"/>
    <x v="15"/>
    <x v="135"/>
    <x v="3"/>
    <s v="OFF-AR-10004685"/>
    <x v="1"/>
    <x v="6"/>
    <s v="Binney &amp; Smith Crayola Metallic Colored Pencils, 8-Color Set"/>
    <n v="9.26"/>
    <n v="2"/>
    <n v="0"/>
    <n v="3.0557999999999996"/>
  </r>
  <r>
    <n v="5206"/>
    <s v="CA-2012-102015"/>
    <x v="1"/>
    <x v="811"/>
    <d v="2012-09-18T00:00:00"/>
    <s v="Standard Class"/>
    <s v="TM-21010"/>
    <s v="Tamara Manning"/>
    <x v="0"/>
    <x v="0"/>
    <x v="109"/>
    <x v="15"/>
    <x v="135"/>
    <x v="3"/>
    <s v="OFF-ST-10001713"/>
    <x v="1"/>
    <x v="4"/>
    <s v="Gould Plastics 9-Pocket Panel Bin, 18-3/8w x 5-1/4d x 20-1/2h, Black"/>
    <n v="105.98"/>
    <n v="2"/>
    <n v="0"/>
    <n v="4.2391999999999967"/>
  </r>
  <r>
    <n v="5207"/>
    <s v="CA-2012-102015"/>
    <x v="1"/>
    <x v="811"/>
    <d v="2012-09-18T00:00:00"/>
    <s v="Standard Class"/>
    <s v="TM-21010"/>
    <s v="Tamara Manning"/>
    <x v="0"/>
    <x v="0"/>
    <x v="109"/>
    <x v="15"/>
    <x v="135"/>
    <x v="3"/>
    <s v="OFF-FA-10000490"/>
    <x v="1"/>
    <x v="13"/>
    <s v="OIC Binder Clips, Mini, 1/4&quot; Capacity, Black"/>
    <n v="1.24"/>
    <n v="1"/>
    <n v="0"/>
    <n v="0.58279999999999998"/>
  </r>
  <r>
    <n v="5208"/>
    <s v="CA-2012-102015"/>
    <x v="1"/>
    <x v="811"/>
    <d v="2012-09-18T00:00:00"/>
    <s v="Standard Class"/>
    <s v="TM-21010"/>
    <s v="Tamara Manning"/>
    <x v="0"/>
    <x v="0"/>
    <x v="109"/>
    <x v="15"/>
    <x v="135"/>
    <x v="3"/>
    <s v="OFF-LA-10002043"/>
    <x v="1"/>
    <x v="2"/>
    <s v="Avery 489"/>
    <n v="20.7"/>
    <n v="2"/>
    <n v="0"/>
    <n v="9.9359999999999999"/>
  </r>
  <r>
    <n v="5209"/>
    <s v="CA-2012-102015"/>
    <x v="1"/>
    <x v="811"/>
    <d v="2012-09-18T00:00:00"/>
    <s v="Standard Class"/>
    <s v="TM-21010"/>
    <s v="Tamara Manning"/>
    <x v="0"/>
    <x v="0"/>
    <x v="109"/>
    <x v="15"/>
    <x v="135"/>
    <x v="3"/>
    <s v="OFF-PA-10002464"/>
    <x v="1"/>
    <x v="10"/>
    <s v="HP Office Recycled Paper (20Lb. and 87 Bright)"/>
    <n v="28.900000000000002"/>
    <n v="5"/>
    <n v="0"/>
    <n v="14.161000000000001"/>
  </r>
  <r>
    <n v="5210"/>
    <s v="CA-2012-102015"/>
    <x v="1"/>
    <x v="811"/>
    <d v="2012-09-18T00:00:00"/>
    <s v="Standard Class"/>
    <s v="TM-21010"/>
    <s v="Tamara Manning"/>
    <x v="0"/>
    <x v="0"/>
    <x v="109"/>
    <x v="15"/>
    <x v="135"/>
    <x v="3"/>
    <s v="OFF-EN-10002504"/>
    <x v="1"/>
    <x v="12"/>
    <s v="Tyvek  Top-Opening Peel &amp; Seel Envelopes, Plain White"/>
    <n v="27.18"/>
    <n v="1"/>
    <n v="0"/>
    <n v="12.7746"/>
  </r>
  <r>
    <n v="5211"/>
    <s v="CA-2012-156755"/>
    <x v="1"/>
    <x v="1026"/>
    <d v="2012-01-18T00:00:00"/>
    <s v="Standard Class"/>
    <s v="YS-21880"/>
    <s v="Yana Sorensen"/>
    <x v="1"/>
    <x v="0"/>
    <x v="46"/>
    <x v="13"/>
    <x v="284"/>
    <x v="3"/>
    <s v="OFF-ST-10002615"/>
    <x v="1"/>
    <x v="4"/>
    <s v="Dual Level, Single-Width Filing Carts"/>
    <n v="465.18"/>
    <n v="3"/>
    <n v="0"/>
    <n v="120.94680000000001"/>
  </r>
  <r>
    <n v="5212"/>
    <s v="CA-2012-130876"/>
    <x v="1"/>
    <x v="793"/>
    <d v="2012-05-16T00:00:00"/>
    <s v="Second Class"/>
    <s v="AZ-10750"/>
    <s v="Annie Zypern"/>
    <x v="0"/>
    <x v="0"/>
    <x v="20"/>
    <x v="15"/>
    <x v="23"/>
    <x v="3"/>
    <s v="OFF-ST-10004258"/>
    <x v="1"/>
    <x v="4"/>
    <s v="Portable Personal File Box"/>
    <n v="36.630000000000003"/>
    <n v="3"/>
    <n v="0"/>
    <n v="9.8901000000000039"/>
  </r>
  <r>
    <n v="5213"/>
    <s v="CA-2013-145898"/>
    <x v="0"/>
    <x v="182"/>
    <d v="2013-09-27T00:00:00"/>
    <s v="Same Day"/>
    <s v="CM-12445"/>
    <s v="Chuck Magee"/>
    <x v="0"/>
    <x v="0"/>
    <x v="56"/>
    <x v="1"/>
    <x v="71"/>
    <x v="1"/>
    <s v="OFF-ST-10004507"/>
    <x v="1"/>
    <x v="4"/>
    <s v="Advantus Rolling Storage Box"/>
    <n v="51.449999999999996"/>
    <n v="3"/>
    <n v="0"/>
    <n v="13.891499999999999"/>
  </r>
  <r>
    <n v="5214"/>
    <s v="CA-2013-145898"/>
    <x v="0"/>
    <x v="182"/>
    <d v="2013-09-27T00:00:00"/>
    <s v="Same Day"/>
    <s v="CM-12445"/>
    <s v="Chuck Magee"/>
    <x v="0"/>
    <x v="0"/>
    <x v="56"/>
    <x v="1"/>
    <x v="71"/>
    <x v="1"/>
    <s v="OFF-LA-10000262"/>
    <x v="1"/>
    <x v="2"/>
    <s v="Avery 494"/>
    <n v="7.83"/>
    <n v="3"/>
    <n v="0"/>
    <n v="3.6017999999999999"/>
  </r>
  <r>
    <n v="5215"/>
    <s v="CA-2013-145898"/>
    <x v="0"/>
    <x v="182"/>
    <d v="2013-09-27T00:00:00"/>
    <s v="Same Day"/>
    <s v="CM-12445"/>
    <s v="Chuck Magee"/>
    <x v="0"/>
    <x v="0"/>
    <x v="56"/>
    <x v="1"/>
    <x v="71"/>
    <x v="1"/>
    <s v="OFF-AR-10002445"/>
    <x v="1"/>
    <x v="6"/>
    <s v="SANFORD Major Accent Highlighters"/>
    <n v="35.4"/>
    <n v="5"/>
    <n v="0"/>
    <n v="13.452000000000002"/>
  </r>
  <r>
    <n v="5216"/>
    <s v="CA-2013-145898"/>
    <x v="0"/>
    <x v="182"/>
    <d v="2013-09-27T00:00:00"/>
    <s v="Same Day"/>
    <s v="CM-12445"/>
    <s v="Chuck Magee"/>
    <x v="0"/>
    <x v="0"/>
    <x v="56"/>
    <x v="1"/>
    <x v="71"/>
    <x v="1"/>
    <s v="OFF-PA-10001667"/>
    <x v="1"/>
    <x v="10"/>
    <s v="Great White Multi-Use Recycled Paper (20Lb. and 84 Bright)"/>
    <n v="29.900000000000002"/>
    <n v="5"/>
    <n v="0"/>
    <n v="13.454999999999998"/>
  </r>
  <r>
    <n v="5217"/>
    <s v="US-2014-159562"/>
    <x v="3"/>
    <x v="428"/>
    <d v="2014-09-16T00:00:00"/>
    <s v="Standard Class"/>
    <s v="JB-16000"/>
    <s v="Joy Bell-"/>
    <x v="0"/>
    <x v="0"/>
    <x v="43"/>
    <x v="12"/>
    <x v="526"/>
    <x v="2"/>
    <s v="OFF-EN-10000461"/>
    <x v="1"/>
    <x v="12"/>
    <s v="#10- 4 1/8&quot; x 9 1/2&quot; Recycled Envelopes"/>
    <n v="17.48"/>
    <n v="2"/>
    <n v="0"/>
    <n v="8.2156000000000002"/>
  </r>
  <r>
    <n v="5218"/>
    <s v="CA-2014-134635"/>
    <x v="3"/>
    <x v="4"/>
    <d v="2014-04-18T00:00:00"/>
    <s v="Second Class"/>
    <s v="NS-18640"/>
    <s v="Noel Staavos"/>
    <x v="1"/>
    <x v="0"/>
    <x v="1"/>
    <x v="1"/>
    <x v="13"/>
    <x v="1"/>
    <s v="OFF-PA-10002254"/>
    <x v="1"/>
    <x v="10"/>
    <s v="Xerox 1883"/>
    <n v="79.14"/>
    <n v="3"/>
    <n v="0"/>
    <n v="36.404399999999995"/>
  </r>
  <r>
    <n v="5219"/>
    <s v="CA-2014-167080"/>
    <x v="3"/>
    <x v="193"/>
    <d v="2014-06-15T00:00:00"/>
    <s v="Standard Class"/>
    <s v="LC-16930"/>
    <s v="Linda Cazamias"/>
    <x v="1"/>
    <x v="0"/>
    <x v="20"/>
    <x v="15"/>
    <x v="164"/>
    <x v="3"/>
    <s v="OFF-AR-10001868"/>
    <x v="1"/>
    <x v="6"/>
    <s v="Prang Dustless Chalk Sticks"/>
    <n v="8.4"/>
    <n v="5"/>
    <n v="0"/>
    <n v="4.2"/>
  </r>
  <r>
    <n v="5220"/>
    <s v="CA-2014-145653"/>
    <x v="3"/>
    <x v="853"/>
    <d v="2014-09-02T00:00:00"/>
    <s v="Same Day"/>
    <s v="CA-12775"/>
    <s v="Cynthia Arntzen"/>
    <x v="0"/>
    <x v="0"/>
    <x v="66"/>
    <x v="12"/>
    <x v="185"/>
    <x v="2"/>
    <s v="FUR-CH-10004875"/>
    <x v="0"/>
    <x v="1"/>
    <s v="Harbour Creations 67200 Series Stacking Chairs"/>
    <n v="498.26000000000005"/>
    <n v="7"/>
    <n v="0"/>
    <n v="134.53020000000001"/>
  </r>
  <r>
    <n v="5221"/>
    <s v="CA-2011-140487"/>
    <x v="2"/>
    <x v="1027"/>
    <d v="2011-06-20T00:00:00"/>
    <s v="Standard Class"/>
    <s v="SR-20425"/>
    <s v="Sharelle Roach"/>
    <x v="2"/>
    <x v="0"/>
    <x v="66"/>
    <x v="12"/>
    <x v="151"/>
    <x v="2"/>
    <s v="FUR-BO-10000711"/>
    <x v="0"/>
    <x v="0"/>
    <s v="Hon Metal Bookcases, Gray"/>
    <n v="212.94"/>
    <n v="3"/>
    <n v="0"/>
    <n v="57.4938"/>
  </r>
  <r>
    <n v="5222"/>
    <s v="CA-2014-117401"/>
    <x v="3"/>
    <x v="796"/>
    <d v="2014-05-23T00:00:00"/>
    <s v="Second Class"/>
    <s v="PP-18955"/>
    <s v="Paul Prost"/>
    <x v="2"/>
    <x v="0"/>
    <x v="24"/>
    <x v="25"/>
    <x v="333"/>
    <x v="2"/>
    <s v="OFF-AP-10000938"/>
    <x v="1"/>
    <x v="9"/>
    <s v="Avanti 1.7 Cu. Ft. Refrigerator"/>
    <n v="706.86"/>
    <n v="7"/>
    <n v="0"/>
    <n v="197.92079999999999"/>
  </r>
  <r>
    <n v="5223"/>
    <s v="CA-2014-117401"/>
    <x v="3"/>
    <x v="796"/>
    <d v="2014-05-23T00:00:00"/>
    <s v="Second Class"/>
    <s v="PP-18955"/>
    <s v="Paul Prost"/>
    <x v="2"/>
    <x v="0"/>
    <x v="24"/>
    <x v="25"/>
    <x v="333"/>
    <x v="2"/>
    <s v="TEC-PH-10003555"/>
    <x v="2"/>
    <x v="7"/>
    <s v="Motorola HK250 Universal Bluetooth Headset"/>
    <n v="114.94999999999999"/>
    <n v="5"/>
    <n v="0"/>
    <n v="2.2990000000000066"/>
  </r>
  <r>
    <n v="5224"/>
    <s v="CA-2014-117401"/>
    <x v="3"/>
    <x v="796"/>
    <d v="2014-05-23T00:00:00"/>
    <s v="Second Class"/>
    <s v="PP-18955"/>
    <s v="Paul Prost"/>
    <x v="2"/>
    <x v="0"/>
    <x v="24"/>
    <x v="25"/>
    <x v="333"/>
    <x v="2"/>
    <s v="OFF-BI-10001267"/>
    <x v="1"/>
    <x v="8"/>
    <s v="Universal Recycled Hanging Pressboard Report Binders, Letter Size"/>
    <n v="43.19"/>
    <n v="7"/>
    <n v="0"/>
    <n v="20.731199999999998"/>
  </r>
  <r>
    <n v="5225"/>
    <s v="US-2014-109582"/>
    <x v="3"/>
    <x v="510"/>
    <d v="2014-09-18T00:00:00"/>
    <s v="Second Class"/>
    <s v="JM-15865"/>
    <s v="John Murray"/>
    <x v="0"/>
    <x v="0"/>
    <x v="1"/>
    <x v="1"/>
    <x v="1"/>
    <x v="1"/>
    <s v="OFF-PA-10004071"/>
    <x v="1"/>
    <x v="10"/>
    <s v="Eaton Premium Continuous-Feed Paper, 25% Cotton, Letter Size, White, 1000 Shts/Box"/>
    <n v="166.44"/>
    <n v="3"/>
    <n v="0"/>
    <n v="79.891199999999998"/>
  </r>
  <r>
    <n v="5226"/>
    <s v="CA-2013-119865"/>
    <x v="0"/>
    <x v="1028"/>
    <d v="2013-06-27T00:00:00"/>
    <s v="Standard Class"/>
    <s v="AS-10090"/>
    <s v="Adam Shillingsburg"/>
    <x v="0"/>
    <x v="0"/>
    <x v="20"/>
    <x v="15"/>
    <x v="164"/>
    <x v="3"/>
    <s v="OFF-BI-10001553"/>
    <x v="1"/>
    <x v="8"/>
    <s v="SpineVue Locking Slant-D Ring Binders by Cardinal"/>
    <n v="36.56"/>
    <n v="5"/>
    <n v="0.2"/>
    <n v="12.795999999999999"/>
  </r>
  <r>
    <n v="5227"/>
    <s v="CA-2013-119865"/>
    <x v="0"/>
    <x v="1028"/>
    <d v="2013-06-27T00:00:00"/>
    <s v="Standard Class"/>
    <s v="AS-10090"/>
    <s v="Adam Shillingsburg"/>
    <x v="0"/>
    <x v="0"/>
    <x v="20"/>
    <x v="15"/>
    <x v="164"/>
    <x v="3"/>
    <s v="OFF-BI-10003007"/>
    <x v="1"/>
    <x v="8"/>
    <s v="Premium Transparent Presentation Covers, No Pattern/Clear, 8 1/2&quot; x 11&quot;"/>
    <n v="186.14400000000001"/>
    <n v="6"/>
    <n v="0.2"/>
    <n v="60.496799999999993"/>
  </r>
  <r>
    <n v="5228"/>
    <s v="CA-2013-119865"/>
    <x v="0"/>
    <x v="1028"/>
    <d v="2013-06-27T00:00:00"/>
    <s v="Standard Class"/>
    <s v="AS-10090"/>
    <s v="Adam Shillingsburg"/>
    <x v="0"/>
    <x v="0"/>
    <x v="20"/>
    <x v="15"/>
    <x v="164"/>
    <x v="3"/>
    <s v="FUR-BO-10003272"/>
    <x v="0"/>
    <x v="0"/>
    <s v="O'Sullivan Living Dimensions 5-Shelf Bookcases"/>
    <n v="353.56799999999998"/>
    <n v="2"/>
    <n v="0.2"/>
    <n v="-44.196000000000026"/>
  </r>
  <r>
    <n v="5229"/>
    <s v="US-2011-147648"/>
    <x v="2"/>
    <x v="35"/>
    <d v="2011-12-01T00:00:00"/>
    <s v="Standard Class"/>
    <s v="LS-16975"/>
    <s v="Lindsay Shagiari"/>
    <x v="2"/>
    <x v="0"/>
    <x v="8"/>
    <x v="1"/>
    <x v="9"/>
    <x v="1"/>
    <s v="OFF-PA-10001033"/>
    <x v="1"/>
    <x v="10"/>
    <s v="Xerox 1893"/>
    <n v="81.98"/>
    <n v="2"/>
    <n v="0"/>
    <n v="40.170200000000001"/>
  </r>
  <r>
    <n v="5230"/>
    <s v="CA-2014-124436"/>
    <x v="3"/>
    <x v="498"/>
    <d v="2014-03-23T00:00:00"/>
    <s v="Second Class"/>
    <s v="SA-20830"/>
    <s v="Sue Ann Reed"/>
    <x v="0"/>
    <x v="0"/>
    <x v="201"/>
    <x v="1"/>
    <x v="252"/>
    <x v="1"/>
    <s v="OFF-BI-10001553"/>
    <x v="1"/>
    <x v="8"/>
    <s v="SpineVue Locking Slant-D Ring Binders by Cardinal"/>
    <n v="14.624000000000002"/>
    <n v="2"/>
    <n v="0.2"/>
    <n v="5.1183999999999994"/>
  </r>
  <r>
    <n v="5231"/>
    <s v="CA-2014-124436"/>
    <x v="3"/>
    <x v="498"/>
    <d v="2014-03-23T00:00:00"/>
    <s v="Second Class"/>
    <s v="SA-20830"/>
    <s v="Sue Ann Reed"/>
    <x v="0"/>
    <x v="0"/>
    <x v="201"/>
    <x v="1"/>
    <x v="252"/>
    <x v="1"/>
    <s v="FUR-TA-10001095"/>
    <x v="0"/>
    <x v="3"/>
    <s v="Chromcraft Round Conference Tables"/>
    <n v="697.16"/>
    <n v="5"/>
    <n v="0.2"/>
    <n v="8.7144999999999868"/>
  </r>
  <r>
    <n v="5232"/>
    <s v="CA-2014-124436"/>
    <x v="3"/>
    <x v="498"/>
    <d v="2014-03-23T00:00:00"/>
    <s v="Second Class"/>
    <s v="SA-20830"/>
    <s v="Sue Ann Reed"/>
    <x v="0"/>
    <x v="0"/>
    <x v="201"/>
    <x v="1"/>
    <x v="252"/>
    <x v="1"/>
    <s v="FUR-FU-10001185"/>
    <x v="0"/>
    <x v="5"/>
    <s v="Advantus Employee of the Month Certificate Frame, 11 x 13-1/2"/>
    <n v="30.93"/>
    <n v="1"/>
    <n v="0"/>
    <n v="12.6813"/>
  </r>
  <r>
    <n v="5233"/>
    <s v="CA-2014-124436"/>
    <x v="3"/>
    <x v="498"/>
    <d v="2014-03-23T00:00:00"/>
    <s v="Second Class"/>
    <s v="SA-20830"/>
    <s v="Sue Ann Reed"/>
    <x v="0"/>
    <x v="0"/>
    <x v="201"/>
    <x v="1"/>
    <x v="252"/>
    <x v="1"/>
    <s v="OFF-BI-10000343"/>
    <x v="1"/>
    <x v="8"/>
    <s v="Pressboard Covers with Storage Hooks, 9 1/2&quot; x 11&quot;, Light Blue"/>
    <n v="27.496000000000002"/>
    <n v="7"/>
    <n v="0.2"/>
    <n v="9.2798999999999996"/>
  </r>
  <r>
    <n v="5234"/>
    <s v="CA-2011-115084"/>
    <x v="2"/>
    <x v="638"/>
    <d v="2011-10-22T00:00:00"/>
    <s v="Standard Class"/>
    <s v="LS-17200"/>
    <s v="Luke Schmidt"/>
    <x v="1"/>
    <x v="0"/>
    <x v="379"/>
    <x v="36"/>
    <x v="463"/>
    <x v="0"/>
    <s v="FUR-CH-10004626"/>
    <x v="0"/>
    <x v="1"/>
    <s v="Office Star Flex Back Scooter Chair with Aluminum Finish Frame"/>
    <n v="605.34"/>
    <n v="6"/>
    <n v="0"/>
    <n v="145.2816"/>
  </r>
  <r>
    <n v="5235"/>
    <s v="CA-2014-131037"/>
    <x v="3"/>
    <x v="1029"/>
    <d v="2014-08-24T00:00:00"/>
    <s v="First Class"/>
    <s v="TM-21490"/>
    <s v="Tony Molinari"/>
    <x v="0"/>
    <x v="0"/>
    <x v="8"/>
    <x v="1"/>
    <x v="94"/>
    <x v="1"/>
    <s v="FUR-TA-10001768"/>
    <x v="0"/>
    <x v="3"/>
    <s v="Hon Racetrack Conference Tables"/>
    <n v="210.00800000000001"/>
    <n v="1"/>
    <n v="0.2"/>
    <n v="2.625099999999982"/>
  </r>
  <r>
    <n v="5236"/>
    <s v="CA-2013-111143"/>
    <x v="0"/>
    <x v="258"/>
    <d v="2013-11-23T00:00:00"/>
    <s v="First Class"/>
    <s v="TT-21265"/>
    <s v="Tim Taslimi"/>
    <x v="1"/>
    <x v="0"/>
    <x v="245"/>
    <x v="14"/>
    <x v="303"/>
    <x v="2"/>
    <s v="OFF-AP-10001947"/>
    <x v="1"/>
    <x v="9"/>
    <s v="Acco 6 Outlet Guardian Premium Plus Surge Suppressor"/>
    <n v="54.96"/>
    <n v="3"/>
    <n v="0"/>
    <n v="15.938399999999998"/>
  </r>
  <r>
    <n v="5237"/>
    <s v="CA-2011-166744"/>
    <x v="2"/>
    <x v="59"/>
    <d v="2011-09-24T00:00:00"/>
    <s v="Standard Class"/>
    <s v="DN-13690"/>
    <s v="Duane Noonan"/>
    <x v="0"/>
    <x v="0"/>
    <x v="29"/>
    <x v="39"/>
    <x v="209"/>
    <x v="3"/>
    <s v="FUR-FU-10004952"/>
    <x v="0"/>
    <x v="5"/>
    <s v="C-Line Cubicle Keepers Polyproplyene Holder w/Velcro Back, 8-1/2x11, 25/Bx"/>
    <n v="164.22"/>
    <n v="3"/>
    <n v="0"/>
    <n v="50.908200000000001"/>
  </r>
  <r>
    <n v="5238"/>
    <s v="CA-2011-166744"/>
    <x v="2"/>
    <x v="59"/>
    <d v="2011-09-24T00:00:00"/>
    <s v="Standard Class"/>
    <s v="DN-13690"/>
    <s v="Duane Noonan"/>
    <x v="0"/>
    <x v="0"/>
    <x v="29"/>
    <x v="39"/>
    <x v="209"/>
    <x v="3"/>
    <s v="FUR-BO-10001337"/>
    <x v="0"/>
    <x v="0"/>
    <s v="O'Sullivan Living Dimensions 2-Shelf Bookcases"/>
    <n v="362.94"/>
    <n v="3"/>
    <n v="0"/>
    <n v="36.293999999999997"/>
  </r>
  <r>
    <n v="5239"/>
    <s v="CA-2011-166744"/>
    <x v="2"/>
    <x v="59"/>
    <d v="2011-09-24T00:00:00"/>
    <s v="Standard Class"/>
    <s v="DN-13690"/>
    <s v="Duane Noonan"/>
    <x v="0"/>
    <x v="0"/>
    <x v="29"/>
    <x v="39"/>
    <x v="209"/>
    <x v="3"/>
    <s v="TEC-AC-10003628"/>
    <x v="2"/>
    <x v="11"/>
    <s v="Logitech 910-002974 M325 Wireless Mouse for Web Scrolling"/>
    <n v="59.98"/>
    <n v="2"/>
    <n v="0"/>
    <n v="26.391200000000005"/>
  </r>
  <r>
    <n v="5240"/>
    <s v="CA-2013-116561"/>
    <x v="0"/>
    <x v="108"/>
    <d v="2013-09-18T00:00:00"/>
    <s v="Standard Class"/>
    <s v="EB-14110"/>
    <s v="Eugene Barchas"/>
    <x v="0"/>
    <x v="0"/>
    <x v="49"/>
    <x v="1"/>
    <x v="58"/>
    <x v="1"/>
    <s v="OFF-ST-10004186"/>
    <x v="1"/>
    <x v="4"/>
    <s v="Stur-D-Stor Shelving, Vertical 5-Shelf: 72&quot;H x 36&quot;W x 18 1/2&quot;D"/>
    <n v="332.94"/>
    <n v="3"/>
    <n v="0"/>
    <n v="6.6587999999999994"/>
  </r>
  <r>
    <n v="5241"/>
    <s v="CA-2013-116561"/>
    <x v="0"/>
    <x v="108"/>
    <d v="2013-09-18T00:00:00"/>
    <s v="Standard Class"/>
    <s v="EB-14110"/>
    <s v="Eugene Barchas"/>
    <x v="0"/>
    <x v="0"/>
    <x v="49"/>
    <x v="1"/>
    <x v="58"/>
    <x v="1"/>
    <s v="OFF-BI-10001658"/>
    <x v="1"/>
    <x v="8"/>
    <s v="GBC Standard Therm-A-Bind Covers"/>
    <n v="39.872000000000007"/>
    <n v="2"/>
    <n v="0.2"/>
    <n v="12.958399999999999"/>
  </r>
  <r>
    <n v="5242"/>
    <s v="CA-2013-110730"/>
    <x v="0"/>
    <x v="713"/>
    <d v="2013-09-27T00:00:00"/>
    <s v="Second Class"/>
    <s v="CM-11815"/>
    <s v="Candace McMahon"/>
    <x v="1"/>
    <x v="0"/>
    <x v="4"/>
    <x v="4"/>
    <x v="60"/>
    <x v="1"/>
    <s v="OFF-SU-10004737"/>
    <x v="1"/>
    <x v="14"/>
    <s v="Acme Design Stainless Steel Bent Scissors"/>
    <n v="13.68"/>
    <n v="2"/>
    <n v="0"/>
    <n v="3.6936"/>
  </r>
  <r>
    <n v="5243"/>
    <s v="CA-2014-146367"/>
    <x v="3"/>
    <x v="1018"/>
    <d v="2014-08-09T00:00:00"/>
    <s v="Standard Class"/>
    <s v="HM-14860"/>
    <s v="Harry Marie"/>
    <x v="1"/>
    <x v="0"/>
    <x v="238"/>
    <x v="5"/>
    <x v="295"/>
    <x v="2"/>
    <s v="OFF-BI-10002827"/>
    <x v="1"/>
    <x v="8"/>
    <s v="Avery Durable Poly Binders"/>
    <n v="3.3179999999999996"/>
    <n v="3"/>
    <n v="0.8"/>
    <n v="-5.6406000000000018"/>
  </r>
  <r>
    <n v="5244"/>
    <s v="CA-2013-149454"/>
    <x v="0"/>
    <x v="197"/>
    <d v="2013-07-27T00:00:00"/>
    <s v="First Class"/>
    <s v="KM-16375"/>
    <s v="Katherine Murray"/>
    <x v="2"/>
    <x v="0"/>
    <x v="81"/>
    <x v="17"/>
    <x v="101"/>
    <x v="0"/>
    <s v="OFF-BI-10003694"/>
    <x v="1"/>
    <x v="8"/>
    <s v="Avery 3 1/2&quot; Diskette Storage Pages, 10/Pack"/>
    <n v="10.44"/>
    <n v="1"/>
    <n v="0"/>
    <n v="4.8023999999999996"/>
  </r>
  <r>
    <n v="5245"/>
    <s v="CA-2013-156265"/>
    <x v="0"/>
    <x v="1030"/>
    <d v="2013-08-05T00:00:00"/>
    <s v="Second Class"/>
    <s v="BF-11020"/>
    <s v="Barry Französisch"/>
    <x v="1"/>
    <x v="0"/>
    <x v="1"/>
    <x v="1"/>
    <x v="3"/>
    <x v="1"/>
    <s v="FUR-TA-10001691"/>
    <x v="0"/>
    <x v="3"/>
    <s v="Barricks Non-Folding Utility Table with Steel Legs, Laminate Tops"/>
    <n v="136.46400000000003"/>
    <n v="2"/>
    <n v="0.2"/>
    <n v="15.352199999999989"/>
  </r>
  <r>
    <n v="5246"/>
    <s v="CA-2013-156265"/>
    <x v="0"/>
    <x v="1030"/>
    <d v="2013-08-05T00:00:00"/>
    <s v="Second Class"/>
    <s v="BF-11020"/>
    <s v="Barry Französisch"/>
    <x v="1"/>
    <x v="0"/>
    <x v="1"/>
    <x v="1"/>
    <x v="3"/>
    <x v="1"/>
    <s v="TEC-PH-10001918"/>
    <x v="2"/>
    <x v="7"/>
    <s v="Nortel Business Series Terminal T7208 Digital phone"/>
    <n v="333.57600000000002"/>
    <n v="3"/>
    <n v="0.2"/>
    <n v="33.357600000000019"/>
  </r>
  <r>
    <n v="5247"/>
    <s v="CA-2013-156265"/>
    <x v="0"/>
    <x v="1030"/>
    <d v="2013-08-05T00:00:00"/>
    <s v="Second Class"/>
    <s v="BF-11020"/>
    <s v="Barry Französisch"/>
    <x v="1"/>
    <x v="0"/>
    <x v="1"/>
    <x v="1"/>
    <x v="3"/>
    <x v="1"/>
    <s v="OFF-BI-10000285"/>
    <x v="1"/>
    <x v="8"/>
    <s v="XtraLife ClearVue Slant-D Ring Binders by Cardinal"/>
    <n v="12.544"/>
    <n v="2"/>
    <n v="0.2"/>
    <n v="4.7039999999999997"/>
  </r>
  <r>
    <n v="5248"/>
    <s v="US-2012-168914"/>
    <x v="1"/>
    <x v="1031"/>
    <d v="2012-05-27T00:00:00"/>
    <s v="Standard Class"/>
    <s v="JE-15745"/>
    <s v="Joel Eaton"/>
    <x v="0"/>
    <x v="0"/>
    <x v="436"/>
    <x v="10"/>
    <x v="527"/>
    <x v="2"/>
    <s v="OFF-AP-10000358"/>
    <x v="1"/>
    <x v="9"/>
    <s v="Fellowes Basic Home/Office Series Surge Protectors"/>
    <n v="20.767999999999997"/>
    <n v="8"/>
    <n v="0.8"/>
    <n v="-52.958400000000012"/>
  </r>
  <r>
    <n v="5249"/>
    <s v="US-2014-110989"/>
    <x v="3"/>
    <x v="132"/>
    <d v="2014-11-06T00:00:00"/>
    <s v="Second Class"/>
    <s v="EJ-14155"/>
    <s v="Eva Jacobs"/>
    <x v="0"/>
    <x v="0"/>
    <x v="4"/>
    <x v="4"/>
    <x v="59"/>
    <x v="1"/>
    <s v="TEC-AC-10002345"/>
    <x v="2"/>
    <x v="11"/>
    <s v="HP Standard 104 key PS/2 Keyboard"/>
    <n v="43.5"/>
    <n v="3"/>
    <n v="0"/>
    <n v="10.875"/>
  </r>
  <r>
    <n v="5250"/>
    <s v="CA-2012-106215"/>
    <x v="1"/>
    <x v="392"/>
    <d v="2012-04-21T00:00:00"/>
    <s v="Standard Class"/>
    <s v="BN-11470"/>
    <s v="Brad Norvell"/>
    <x v="1"/>
    <x v="0"/>
    <x v="10"/>
    <x v="9"/>
    <x v="105"/>
    <x v="3"/>
    <s v="OFF-FA-10001229"/>
    <x v="1"/>
    <x v="13"/>
    <s v="Staples"/>
    <n v="12.576000000000001"/>
    <n v="4"/>
    <n v="0.2"/>
    <n v="4.0871999999999993"/>
  </r>
  <r>
    <n v="5251"/>
    <s v="US-2013-169369"/>
    <x v="0"/>
    <x v="939"/>
    <d v="2013-12-19T00:00:00"/>
    <s v="Standard Class"/>
    <s v="EC-14050"/>
    <s v="Erin Creighton"/>
    <x v="0"/>
    <x v="0"/>
    <x v="38"/>
    <x v="32"/>
    <x v="112"/>
    <x v="0"/>
    <s v="TEC-AC-10001314"/>
    <x v="2"/>
    <x v="11"/>
    <s v="Case Logic 2.4GHz Wireless Keyboard"/>
    <n v="249.95000000000002"/>
    <n v="5"/>
    <n v="0"/>
    <n v="19.995999999999974"/>
  </r>
  <r>
    <n v="5252"/>
    <s v="US-2013-169369"/>
    <x v="0"/>
    <x v="939"/>
    <d v="2013-12-19T00:00:00"/>
    <s v="Standard Class"/>
    <s v="EC-14050"/>
    <s v="Erin Creighton"/>
    <x v="0"/>
    <x v="0"/>
    <x v="38"/>
    <x v="32"/>
    <x v="112"/>
    <x v="0"/>
    <s v="OFF-PA-10004438"/>
    <x v="1"/>
    <x v="10"/>
    <s v="Xerox 1907"/>
    <n v="49.12"/>
    <n v="4"/>
    <n v="0"/>
    <n v="23.086399999999998"/>
  </r>
  <r>
    <n v="5253"/>
    <s v="CA-2012-132318"/>
    <x v="1"/>
    <x v="628"/>
    <d v="2012-11-02T00:00:00"/>
    <s v="First Class"/>
    <s v="TT-21220"/>
    <s v="Thomas Thornton"/>
    <x v="0"/>
    <x v="0"/>
    <x v="173"/>
    <x v="17"/>
    <x v="220"/>
    <x v="0"/>
    <s v="OFF-AP-10000026"/>
    <x v="1"/>
    <x v="9"/>
    <s v="Tripp Lite Isotel 6 Outlet Surge Protector with Fax/Modem Protection"/>
    <n v="182.91"/>
    <n v="3"/>
    <n v="0"/>
    <n v="53.043899999999979"/>
  </r>
  <r>
    <n v="5254"/>
    <s v="US-2011-131982"/>
    <x v="2"/>
    <x v="1009"/>
    <d v="2011-03-11T00:00:00"/>
    <s v="Second Class"/>
    <s v="NP-18685"/>
    <s v="Nora Pelletier"/>
    <x v="2"/>
    <x v="0"/>
    <x v="96"/>
    <x v="4"/>
    <x v="119"/>
    <x v="1"/>
    <s v="OFF-BI-10004224"/>
    <x v="1"/>
    <x v="8"/>
    <s v="Catalog Binders with Expanding Posts"/>
    <n v="107.64800000000001"/>
    <n v="2"/>
    <n v="0.2"/>
    <n v="33.639999999999986"/>
  </r>
  <r>
    <n v="5255"/>
    <s v="CA-2012-125185"/>
    <x v="1"/>
    <x v="616"/>
    <d v="2012-03-07T00:00:00"/>
    <s v="Second Class"/>
    <s v="AH-10195"/>
    <s v="Alan Haines"/>
    <x v="1"/>
    <x v="0"/>
    <x v="437"/>
    <x v="9"/>
    <x v="528"/>
    <x v="3"/>
    <s v="FUR-CH-10002647"/>
    <x v="0"/>
    <x v="1"/>
    <s v="Situations Contoured Folding Chairs, 4/Set"/>
    <n v="99.372"/>
    <n v="2"/>
    <n v="0.3"/>
    <n v="-7.0979999999999919"/>
  </r>
  <r>
    <n v="5256"/>
    <s v="CA-2012-125185"/>
    <x v="1"/>
    <x v="616"/>
    <d v="2012-03-07T00:00:00"/>
    <s v="Second Class"/>
    <s v="AH-10195"/>
    <s v="Alan Haines"/>
    <x v="1"/>
    <x v="0"/>
    <x v="437"/>
    <x v="9"/>
    <x v="528"/>
    <x v="3"/>
    <s v="FUR-FU-10003247"/>
    <x v="0"/>
    <x v="5"/>
    <s v="36X48 HARDFLOOR CHAIRMAT"/>
    <n v="33.568000000000005"/>
    <n v="2"/>
    <n v="0.2"/>
    <n v="-5.4548000000000041"/>
  </r>
  <r>
    <n v="5257"/>
    <s v="CA-2013-130078"/>
    <x v="0"/>
    <x v="590"/>
    <d v="2013-08-15T00:00:00"/>
    <s v="Standard Class"/>
    <s v="CC-12145"/>
    <s v="Charles Crestani"/>
    <x v="0"/>
    <x v="0"/>
    <x v="268"/>
    <x v="26"/>
    <x v="335"/>
    <x v="2"/>
    <s v="OFF-PA-10003270"/>
    <x v="1"/>
    <x v="10"/>
    <s v="Xerox 1954"/>
    <n v="10.56"/>
    <n v="2"/>
    <n v="0"/>
    <n v="4.7519999999999998"/>
  </r>
  <r>
    <n v="5258"/>
    <s v="US-2014-114034"/>
    <x v="3"/>
    <x v="1032"/>
    <d v="2014-01-09T00:00:00"/>
    <s v="Standard Class"/>
    <s v="DL-13315"/>
    <s v="Delfina Latchford"/>
    <x v="0"/>
    <x v="0"/>
    <x v="277"/>
    <x v="1"/>
    <x v="348"/>
    <x v="1"/>
    <s v="OFF-PA-10004735"/>
    <x v="1"/>
    <x v="10"/>
    <s v="Xerox 1905"/>
    <n v="38.880000000000003"/>
    <n v="6"/>
    <n v="0"/>
    <n v="18.662400000000002"/>
  </r>
  <r>
    <n v="5259"/>
    <s v="US-2014-115595"/>
    <x v="3"/>
    <x v="449"/>
    <d v="2014-10-12T00:00:00"/>
    <s v="First Class"/>
    <s v="XP-21865"/>
    <s v="Xylona Preis"/>
    <x v="0"/>
    <x v="0"/>
    <x v="1"/>
    <x v="1"/>
    <x v="3"/>
    <x v="1"/>
    <s v="OFF-PA-10001745"/>
    <x v="1"/>
    <x v="10"/>
    <s v="Wirebound Message Books, 2 7/8&quot; x 5&quot;, 3 Forms per Page"/>
    <n v="35.200000000000003"/>
    <n v="5"/>
    <n v="0"/>
    <n v="16.543999999999997"/>
  </r>
  <r>
    <n v="5260"/>
    <s v="CA-2014-158722"/>
    <x v="3"/>
    <x v="179"/>
    <d v="2014-10-27T00:00:00"/>
    <s v="Standard Class"/>
    <s v="MA-17560"/>
    <s v="Matt Abelman"/>
    <x v="2"/>
    <x v="0"/>
    <x v="10"/>
    <x v="9"/>
    <x v="74"/>
    <x v="3"/>
    <s v="OFF-PA-10000176"/>
    <x v="1"/>
    <x v="10"/>
    <s v="Xerox 1887"/>
    <n v="45.527999999999999"/>
    <n v="3"/>
    <n v="0.2"/>
    <n v="15.934799999999997"/>
  </r>
  <r>
    <n v="5261"/>
    <s v="CA-2011-105165"/>
    <x v="2"/>
    <x v="557"/>
    <d v="2011-09-10T00:00:00"/>
    <s v="First Class"/>
    <s v="SZ-20035"/>
    <s v="Sam Zeldin"/>
    <x v="2"/>
    <x v="0"/>
    <x v="12"/>
    <x v="5"/>
    <x v="66"/>
    <x v="2"/>
    <s v="TEC-PH-10000675"/>
    <x v="2"/>
    <x v="7"/>
    <s v="Panasonic KX TS3282B Corded phone"/>
    <n v="196.77600000000001"/>
    <n v="3"/>
    <n v="0.2"/>
    <n v="14.758199999999995"/>
  </r>
  <r>
    <n v="5262"/>
    <s v="CA-2011-105165"/>
    <x v="2"/>
    <x v="557"/>
    <d v="2011-09-10T00:00:00"/>
    <s v="First Class"/>
    <s v="SZ-20035"/>
    <s v="Sam Zeldin"/>
    <x v="2"/>
    <x v="0"/>
    <x v="12"/>
    <x v="5"/>
    <x v="66"/>
    <x v="2"/>
    <s v="OFF-BI-10000050"/>
    <x v="1"/>
    <x v="8"/>
    <s v="Angle-D Binders with Locking Rings, Label Holders"/>
    <n v="2.9199999999999995"/>
    <n v="2"/>
    <n v="0.8"/>
    <n v="-4.8180000000000005"/>
  </r>
  <r>
    <n v="5263"/>
    <s v="CA-2011-105165"/>
    <x v="2"/>
    <x v="557"/>
    <d v="2011-09-10T00:00:00"/>
    <s v="First Class"/>
    <s v="SZ-20035"/>
    <s v="Sam Zeldin"/>
    <x v="2"/>
    <x v="0"/>
    <x v="12"/>
    <x v="5"/>
    <x v="66"/>
    <x v="2"/>
    <s v="FUR-TA-10004154"/>
    <x v="0"/>
    <x v="3"/>
    <s v="Riverside Furniture Oval Coffee Table, Oval End Table, End Table with Drawer"/>
    <n v="200.79500000000002"/>
    <n v="1"/>
    <n v="0.3"/>
    <n v="-22.948000000000008"/>
  </r>
  <r>
    <n v="5264"/>
    <s v="CA-2011-105165"/>
    <x v="2"/>
    <x v="557"/>
    <d v="2011-09-10T00:00:00"/>
    <s v="First Class"/>
    <s v="SZ-20035"/>
    <s v="Sam Zeldin"/>
    <x v="2"/>
    <x v="0"/>
    <x v="12"/>
    <x v="5"/>
    <x v="66"/>
    <x v="2"/>
    <s v="TEC-AC-10002718"/>
    <x v="2"/>
    <x v="11"/>
    <s v="Belkin Standard 104 key USB Keyboard"/>
    <n v="46.688000000000002"/>
    <n v="4"/>
    <n v="0.2"/>
    <n v="-2.9180000000000028"/>
  </r>
  <r>
    <n v="5265"/>
    <s v="CA-2011-105165"/>
    <x v="2"/>
    <x v="557"/>
    <d v="2011-09-10T00:00:00"/>
    <s v="First Class"/>
    <s v="SZ-20035"/>
    <s v="Sam Zeldin"/>
    <x v="2"/>
    <x v="0"/>
    <x v="12"/>
    <x v="5"/>
    <x v="66"/>
    <x v="2"/>
    <s v="OFF-AR-10003179"/>
    <x v="1"/>
    <x v="6"/>
    <s v="Dixon Ticonderoga Core-Lock Colored Pencils"/>
    <n v="21.864000000000001"/>
    <n v="3"/>
    <n v="0.2"/>
    <n v="3.5528999999999984"/>
  </r>
  <r>
    <n v="5266"/>
    <s v="CA-2014-147452"/>
    <x v="3"/>
    <x v="1033"/>
    <d v="2014-10-04T00:00:00"/>
    <s v="First Class"/>
    <s v="CS-11845"/>
    <s v="Cari Sayre"/>
    <x v="1"/>
    <x v="0"/>
    <x v="4"/>
    <x v="4"/>
    <x v="5"/>
    <x v="1"/>
    <s v="OFF-PA-10001838"/>
    <x v="1"/>
    <x v="10"/>
    <s v="Adams Telephone Message Book W/Dividers/Space For Phone Numbers, 5 1/4&quot;X8 1/2&quot;, 300/Messages"/>
    <n v="11.76"/>
    <n v="2"/>
    <n v="0"/>
    <n v="5.7623999999999995"/>
  </r>
  <r>
    <n v="5267"/>
    <s v="CA-2014-147452"/>
    <x v="3"/>
    <x v="1033"/>
    <d v="2014-10-04T00:00:00"/>
    <s v="First Class"/>
    <s v="CS-11845"/>
    <s v="Cari Sayre"/>
    <x v="1"/>
    <x v="0"/>
    <x v="4"/>
    <x v="4"/>
    <x v="5"/>
    <x v="1"/>
    <s v="OFF-PA-10004039"/>
    <x v="1"/>
    <x v="10"/>
    <s v="Xerox 1882"/>
    <n v="167.94"/>
    <n v="3"/>
    <n v="0"/>
    <n v="82.290599999999998"/>
  </r>
  <r>
    <n v="5268"/>
    <s v="CA-2014-147452"/>
    <x v="3"/>
    <x v="1033"/>
    <d v="2014-10-04T00:00:00"/>
    <s v="First Class"/>
    <s v="CS-11845"/>
    <s v="Cari Sayre"/>
    <x v="1"/>
    <x v="0"/>
    <x v="4"/>
    <x v="4"/>
    <x v="5"/>
    <x v="1"/>
    <s v="OFF-AP-10001626"/>
    <x v="1"/>
    <x v="9"/>
    <s v="Commercial WindTunnel Clean Air Upright Vacuum, Replacement Belts, Filtration Bags"/>
    <n v="3.89"/>
    <n v="1"/>
    <n v="0"/>
    <n v="1.0114000000000001"/>
  </r>
  <r>
    <n v="5269"/>
    <s v="US-2014-114657"/>
    <x v="3"/>
    <x v="673"/>
    <d v="2014-11-22T00:00:00"/>
    <s v="Standard Class"/>
    <s v="MH-18115"/>
    <s v="Mick Hernandez"/>
    <x v="2"/>
    <x v="0"/>
    <x v="181"/>
    <x v="15"/>
    <x v="231"/>
    <x v="3"/>
    <s v="TEC-MA-10003173"/>
    <x v="2"/>
    <x v="15"/>
    <s v="Hewlett-Packard 300S Scientific Calculator"/>
    <n v="52.44"/>
    <n v="4"/>
    <n v="0"/>
    <n v="24.122399999999995"/>
  </r>
  <r>
    <n v="5270"/>
    <s v="CA-2014-144484"/>
    <x v="3"/>
    <x v="220"/>
    <d v="2014-09-12T00:00:00"/>
    <s v="Same Day"/>
    <s v="CB-12025"/>
    <s v="Cassandra Brandow"/>
    <x v="0"/>
    <x v="0"/>
    <x v="8"/>
    <x v="1"/>
    <x v="94"/>
    <x v="1"/>
    <s v="FUR-FU-10000260"/>
    <x v="0"/>
    <x v="5"/>
    <s v="6&quot; Cubicle Wall Clock, Black"/>
    <n v="32.36"/>
    <n v="4"/>
    <n v="0"/>
    <n v="11.6496"/>
  </r>
  <r>
    <n v="5271"/>
    <s v="CA-2014-144484"/>
    <x v="3"/>
    <x v="220"/>
    <d v="2014-09-12T00:00:00"/>
    <s v="Same Day"/>
    <s v="CB-12025"/>
    <s v="Cassandra Brandow"/>
    <x v="0"/>
    <x v="0"/>
    <x v="8"/>
    <x v="1"/>
    <x v="94"/>
    <x v="1"/>
    <s v="OFF-AP-10004487"/>
    <x v="1"/>
    <x v="9"/>
    <s v="Kensington 4 Outlet MasterPiece Compact Power Control Center"/>
    <n v="406.59999999999997"/>
    <n v="5"/>
    <n v="0"/>
    <n v="113.84799999999998"/>
  </r>
  <r>
    <n v="5272"/>
    <s v="CA-2014-125913"/>
    <x v="3"/>
    <x v="1034"/>
    <d v="2014-01-17T00:00:00"/>
    <s v="Same Day"/>
    <s v="JO-15145"/>
    <s v="Jack O'Briant"/>
    <x v="1"/>
    <x v="0"/>
    <x v="1"/>
    <x v="1"/>
    <x v="141"/>
    <x v="1"/>
    <s v="FUR-FU-10001487"/>
    <x v="0"/>
    <x v="5"/>
    <s v="Eldon Expressions Wood and Plastic Desk Accessories, Cherry Wood"/>
    <n v="27.92"/>
    <n v="4"/>
    <n v="0"/>
    <n v="8.0967999999999982"/>
  </r>
  <r>
    <n v="5273"/>
    <s v="CA-2014-125913"/>
    <x v="3"/>
    <x v="1034"/>
    <d v="2014-01-17T00:00:00"/>
    <s v="Same Day"/>
    <s v="JO-15145"/>
    <s v="Jack O'Briant"/>
    <x v="1"/>
    <x v="0"/>
    <x v="1"/>
    <x v="1"/>
    <x v="141"/>
    <x v="1"/>
    <s v="FUR-TA-10001520"/>
    <x v="0"/>
    <x v="3"/>
    <s v="Lesro Sheffield Collection Coffee Table, End Table, Center Table, Corner Table"/>
    <n v="399.67200000000003"/>
    <n v="7"/>
    <n v="0.2"/>
    <n v="-14.987700000000061"/>
  </r>
  <r>
    <n v="5274"/>
    <s v="US-2013-158309"/>
    <x v="0"/>
    <x v="491"/>
    <d v="2013-11-30T00:00:00"/>
    <s v="First Class"/>
    <s v="PA-19060"/>
    <s v="Pete Armstrong"/>
    <x v="2"/>
    <x v="0"/>
    <x v="100"/>
    <x v="2"/>
    <x v="229"/>
    <x v="0"/>
    <s v="OFF-BI-10000145"/>
    <x v="1"/>
    <x v="8"/>
    <s v="Zipper Ring Binder Pockets"/>
    <n v="3.7440000000000007"/>
    <n v="4"/>
    <n v="0.7"/>
    <n v="-2.6207999999999991"/>
  </r>
  <r>
    <n v="5275"/>
    <s v="CA-2012-162887"/>
    <x v="1"/>
    <x v="209"/>
    <d v="2012-11-09T00:00:00"/>
    <s v="Second Class"/>
    <s v="SV-20785"/>
    <s v="Stewart Visinsky"/>
    <x v="0"/>
    <x v="0"/>
    <x v="140"/>
    <x v="42"/>
    <x v="369"/>
    <x v="3"/>
    <s v="FUR-CH-10000595"/>
    <x v="0"/>
    <x v="1"/>
    <s v="Safco Contoured Stacking Chairs"/>
    <n v="715.2"/>
    <n v="3"/>
    <n v="0"/>
    <n v="178.79999999999998"/>
  </r>
  <r>
    <n v="5276"/>
    <s v="CA-2014-147333"/>
    <x v="3"/>
    <x v="817"/>
    <d v="2014-12-21T00:00:00"/>
    <s v="Standard Class"/>
    <s v="KL-16555"/>
    <s v="Kelly Lampkin"/>
    <x v="1"/>
    <x v="0"/>
    <x v="115"/>
    <x v="36"/>
    <x v="145"/>
    <x v="0"/>
    <s v="TEC-AC-10004469"/>
    <x v="2"/>
    <x v="11"/>
    <s v="Microsoft Sculpt Comfort Mouse"/>
    <n v="159.80000000000001"/>
    <n v="4"/>
    <n v="0"/>
    <n v="70.312000000000012"/>
  </r>
  <r>
    <n v="5277"/>
    <s v="CA-2014-147333"/>
    <x v="3"/>
    <x v="817"/>
    <d v="2014-12-21T00:00:00"/>
    <s v="Standard Class"/>
    <s v="KL-16555"/>
    <s v="Kelly Lampkin"/>
    <x v="1"/>
    <x v="0"/>
    <x v="115"/>
    <x v="36"/>
    <x v="145"/>
    <x v="0"/>
    <s v="TEC-AC-10003038"/>
    <x v="2"/>
    <x v="11"/>
    <s v="Kingston Digital DataTraveler 16GB USB 2.0"/>
    <n v="44.75"/>
    <n v="5"/>
    <n v="0"/>
    <n v="8.5024999999999942"/>
  </r>
  <r>
    <n v="5278"/>
    <s v="CA-2011-113859"/>
    <x v="2"/>
    <x v="103"/>
    <d v="2011-09-17T00:00:00"/>
    <s v="Standard Class"/>
    <s v="BC-11125"/>
    <s v="Becky Castell"/>
    <x v="2"/>
    <x v="0"/>
    <x v="372"/>
    <x v="5"/>
    <x v="455"/>
    <x v="2"/>
    <s v="FUR-CH-10004698"/>
    <x v="0"/>
    <x v="1"/>
    <s v="Padded Folding Chairs, Black, 4/Carton"/>
    <n v="340.11599999999999"/>
    <n v="6"/>
    <n v="0.3"/>
    <n v="-9.717599999999976"/>
  </r>
  <r>
    <n v="5279"/>
    <s v="CA-2011-159681"/>
    <x v="2"/>
    <x v="1035"/>
    <d v="2011-12-13T00:00:00"/>
    <s v="Standard Class"/>
    <s v="PO-18850"/>
    <s v="Patrick O'Brill"/>
    <x v="0"/>
    <x v="0"/>
    <x v="173"/>
    <x v="17"/>
    <x v="220"/>
    <x v="0"/>
    <s v="OFF-PA-10003641"/>
    <x v="1"/>
    <x v="10"/>
    <s v="Xerox 1909"/>
    <n v="105.52"/>
    <n v="4"/>
    <n v="0"/>
    <n v="48.539199999999994"/>
  </r>
  <r>
    <n v="5280"/>
    <s v="US-2014-104094"/>
    <x v="3"/>
    <x v="210"/>
    <d v="2014-09-12T00:00:00"/>
    <s v="Standard Class"/>
    <s v="AG-10675"/>
    <s v="Anna Gayman"/>
    <x v="0"/>
    <x v="0"/>
    <x v="158"/>
    <x v="6"/>
    <x v="201"/>
    <x v="2"/>
    <s v="TEC-AC-10002134"/>
    <x v="2"/>
    <x v="11"/>
    <s v="Rosewill 107 Normal Keys USB Wired Standard Keyboard"/>
    <n v="13.48"/>
    <n v="1"/>
    <n v="0"/>
    <n v="1.8872"/>
  </r>
  <r>
    <n v="5281"/>
    <s v="CA-2014-152709"/>
    <x v="3"/>
    <x v="566"/>
    <d v="2014-10-13T00:00:00"/>
    <s v="Standard Class"/>
    <s v="DB-13210"/>
    <s v="Dean Braden"/>
    <x v="0"/>
    <x v="0"/>
    <x v="66"/>
    <x v="12"/>
    <x v="151"/>
    <x v="2"/>
    <s v="OFF-ST-10001837"/>
    <x v="1"/>
    <x v="4"/>
    <s v="SAFCO Mobile Desk Side File, Wire Frame"/>
    <n v="85.52"/>
    <n v="2"/>
    <n v="0"/>
    <n v="22.235199999999999"/>
  </r>
  <r>
    <n v="5282"/>
    <s v="CA-2012-105158"/>
    <x v="1"/>
    <x v="577"/>
    <d v="2012-09-10T00:00:00"/>
    <s v="Standard Class"/>
    <s v="SP-20860"/>
    <s v="Sung Pak"/>
    <x v="1"/>
    <x v="0"/>
    <x v="30"/>
    <x v="11"/>
    <x v="38"/>
    <x v="2"/>
    <s v="FUR-FU-10001706"/>
    <x v="0"/>
    <x v="5"/>
    <s v="Longer-Life Soft White Bulbs"/>
    <n v="6.16"/>
    <n v="2"/>
    <n v="0"/>
    <n v="2.9567999999999999"/>
  </r>
  <r>
    <n v="5283"/>
    <s v="CA-2012-105158"/>
    <x v="1"/>
    <x v="577"/>
    <d v="2012-09-10T00:00:00"/>
    <s v="Standard Class"/>
    <s v="SP-20860"/>
    <s v="Sung Pak"/>
    <x v="1"/>
    <x v="0"/>
    <x v="30"/>
    <x v="11"/>
    <x v="38"/>
    <x v="2"/>
    <s v="OFF-PA-10001970"/>
    <x v="1"/>
    <x v="10"/>
    <s v="Xerox 1881"/>
    <n v="36.839999999999996"/>
    <n v="3"/>
    <n v="0"/>
    <n v="17.314799999999998"/>
  </r>
  <r>
    <n v="5284"/>
    <s v="CA-2011-133424"/>
    <x v="2"/>
    <x v="809"/>
    <d v="2011-04-04T00:00:00"/>
    <s v="Standard Class"/>
    <s v="Dl-13600"/>
    <s v="Dorris liebe"/>
    <x v="1"/>
    <x v="0"/>
    <x v="4"/>
    <x v="4"/>
    <x v="59"/>
    <x v="1"/>
    <s v="OFF-ST-10002957"/>
    <x v="1"/>
    <x v="4"/>
    <s v="Sterilite Show Offs Storage Containers"/>
    <n v="15.84"/>
    <n v="3"/>
    <n v="0"/>
    <n v="0"/>
  </r>
  <r>
    <n v="5285"/>
    <s v="CA-2011-133424"/>
    <x v="2"/>
    <x v="809"/>
    <d v="2011-04-04T00:00:00"/>
    <s v="Standard Class"/>
    <s v="Dl-13600"/>
    <s v="Dorris liebe"/>
    <x v="1"/>
    <x v="0"/>
    <x v="4"/>
    <x v="4"/>
    <x v="59"/>
    <x v="1"/>
    <s v="OFF-LA-10002312"/>
    <x v="1"/>
    <x v="2"/>
    <s v="Avery 490"/>
    <n v="44.400000000000006"/>
    <n v="3"/>
    <n v="0"/>
    <n v="22.200000000000003"/>
  </r>
  <r>
    <n v="5286"/>
    <s v="CA-2014-105991"/>
    <x v="3"/>
    <x v="1024"/>
    <d v="2014-05-07T00:00:00"/>
    <s v="First Class"/>
    <s v="LH-17020"/>
    <s v="Lisa Hazard"/>
    <x v="0"/>
    <x v="0"/>
    <x v="103"/>
    <x v="22"/>
    <x v="127"/>
    <x v="1"/>
    <s v="OFF-EN-10002600"/>
    <x v="1"/>
    <x v="12"/>
    <s v="Redi-Strip #10 Envelopes, 4 1/8 x 9 1/2"/>
    <n v="21.240000000000002"/>
    <n v="9"/>
    <n v="0.2"/>
    <n v="7.4339999999999993"/>
  </r>
  <r>
    <n v="5287"/>
    <s v="CA-2014-105991"/>
    <x v="3"/>
    <x v="1024"/>
    <d v="2014-05-07T00:00:00"/>
    <s v="First Class"/>
    <s v="LH-17020"/>
    <s v="Lisa Hazard"/>
    <x v="0"/>
    <x v="0"/>
    <x v="103"/>
    <x v="22"/>
    <x v="127"/>
    <x v="1"/>
    <s v="OFF-BI-10003274"/>
    <x v="1"/>
    <x v="8"/>
    <s v="Avery Durable Slant Ring Binders, No Labels"/>
    <n v="9.5520000000000014"/>
    <n v="8"/>
    <n v="0.7"/>
    <n v="-7.3231999999999999"/>
  </r>
  <r>
    <n v="5288"/>
    <s v="CA-2014-105991"/>
    <x v="3"/>
    <x v="1024"/>
    <d v="2014-05-07T00:00:00"/>
    <s v="First Class"/>
    <s v="LH-17020"/>
    <s v="Lisa Hazard"/>
    <x v="0"/>
    <x v="0"/>
    <x v="103"/>
    <x v="22"/>
    <x v="127"/>
    <x v="1"/>
    <s v="FUR-BO-10004467"/>
    <x v="0"/>
    <x v="0"/>
    <s v="Bestar Classic Bookcase"/>
    <n v="89.991000000000014"/>
    <n v="3"/>
    <n v="0.7"/>
    <n v="-152.9847"/>
  </r>
  <r>
    <n v="5289"/>
    <s v="US-2014-136784"/>
    <x v="3"/>
    <x v="504"/>
    <d v="2014-05-06T00:00:00"/>
    <s v="Standard Class"/>
    <s v="AD-10180"/>
    <s v="Alan Dominguez"/>
    <x v="2"/>
    <x v="0"/>
    <x v="8"/>
    <x v="1"/>
    <x v="34"/>
    <x v="1"/>
    <s v="OFF-PA-10000675"/>
    <x v="1"/>
    <x v="10"/>
    <s v="Xerox 1919"/>
    <n v="163.96"/>
    <n v="4"/>
    <n v="0"/>
    <n v="80.340400000000002"/>
  </r>
  <r>
    <n v="5290"/>
    <s v="CA-2011-146283"/>
    <x v="2"/>
    <x v="78"/>
    <d v="2011-09-15T00:00:00"/>
    <s v="Standard Class"/>
    <s v="KT-16465"/>
    <s v="Kean Takahito"/>
    <x v="0"/>
    <x v="0"/>
    <x v="12"/>
    <x v="5"/>
    <x v="66"/>
    <x v="2"/>
    <s v="OFF-PA-10002259"/>
    <x v="1"/>
    <x v="10"/>
    <s v="Geographics Note Cards, Blank, White, 8 1/2&quot; x 11&quot;"/>
    <n v="17.904"/>
    <n v="2"/>
    <n v="0.2"/>
    <n v="6.2664"/>
  </r>
  <r>
    <n v="5291"/>
    <s v="CA-2011-146283"/>
    <x v="2"/>
    <x v="78"/>
    <d v="2011-09-15T00:00:00"/>
    <s v="Standard Class"/>
    <s v="KT-16465"/>
    <s v="Kean Takahito"/>
    <x v="0"/>
    <x v="0"/>
    <x v="12"/>
    <x v="5"/>
    <x v="66"/>
    <x v="2"/>
    <s v="FUR-CH-10004287"/>
    <x v="0"/>
    <x v="1"/>
    <s v="SAFCO Arco Folding Chair"/>
    <n v="966.69999999999982"/>
    <n v="5"/>
    <n v="0.3"/>
    <n v="-13.810000000000116"/>
  </r>
  <r>
    <n v="5292"/>
    <s v="CA-2011-146283"/>
    <x v="2"/>
    <x v="78"/>
    <d v="2011-09-15T00:00:00"/>
    <s v="Standard Class"/>
    <s v="KT-16465"/>
    <s v="Kean Takahito"/>
    <x v="0"/>
    <x v="0"/>
    <x v="12"/>
    <x v="5"/>
    <x v="66"/>
    <x v="2"/>
    <s v="OFF-PA-10000482"/>
    <x v="1"/>
    <x v="10"/>
    <s v="Snap-A-Way Black Print Carbonless Ruled Speed Letter, Triplicate"/>
    <n v="182.11199999999999"/>
    <n v="6"/>
    <n v="0.2"/>
    <n v="61.46279999999998"/>
  </r>
  <r>
    <n v="5293"/>
    <s v="CA-2014-151218"/>
    <x v="3"/>
    <x v="308"/>
    <d v="2014-06-24T00:00:00"/>
    <s v="First Class"/>
    <s v="PJ-19015"/>
    <s v="Pauline Johnson"/>
    <x v="0"/>
    <x v="0"/>
    <x v="100"/>
    <x v="2"/>
    <x v="123"/>
    <x v="0"/>
    <s v="OFF-ST-10004835"/>
    <x v="1"/>
    <x v="4"/>
    <s v="Plastic Stacking Crates &amp; Casters"/>
    <n v="4.4640000000000004"/>
    <n v="1"/>
    <n v="0.2"/>
    <n v="0.33479999999999999"/>
  </r>
  <r>
    <n v="5294"/>
    <s v="CA-2012-111073"/>
    <x v="1"/>
    <x v="207"/>
    <d v="2012-12-30T00:00:00"/>
    <s v="Standard Class"/>
    <s v="MC-18100"/>
    <s v="Mick Crebagga"/>
    <x v="0"/>
    <x v="0"/>
    <x v="64"/>
    <x v="24"/>
    <x v="81"/>
    <x v="3"/>
    <s v="FUR-TA-10004086"/>
    <x v="0"/>
    <x v="3"/>
    <s v="KI Adjustable-Height Table"/>
    <n v="51.588000000000001"/>
    <n v="1"/>
    <n v="0.4"/>
    <n v="-15.476400000000005"/>
  </r>
  <r>
    <n v="5295"/>
    <s v="CA-2014-144883"/>
    <x v="3"/>
    <x v="733"/>
    <d v="2014-08-20T00:00:00"/>
    <s v="Standard Class"/>
    <s v="BO-11350"/>
    <s v="Bill Overfelt"/>
    <x v="1"/>
    <x v="0"/>
    <x v="43"/>
    <x v="11"/>
    <x v="529"/>
    <x v="2"/>
    <s v="OFF-LA-10000305"/>
    <x v="1"/>
    <x v="2"/>
    <s v="Avery 495"/>
    <n v="50.4"/>
    <n v="8"/>
    <n v="0"/>
    <n v="23.183999999999997"/>
  </r>
  <r>
    <n v="5296"/>
    <s v="CA-2014-142174"/>
    <x v="3"/>
    <x v="168"/>
    <d v="2014-03-10T00:00:00"/>
    <s v="Standard Class"/>
    <s v="DP-13000"/>
    <s v="Darren Powers"/>
    <x v="0"/>
    <x v="0"/>
    <x v="12"/>
    <x v="5"/>
    <x v="16"/>
    <x v="2"/>
    <s v="OFF-PA-10000806"/>
    <x v="1"/>
    <x v="10"/>
    <s v="Xerox 1934"/>
    <n v="89.567999999999998"/>
    <n v="2"/>
    <n v="0.2"/>
    <n v="32.468400000000003"/>
  </r>
  <r>
    <n v="5297"/>
    <s v="CA-2014-108791"/>
    <x v="3"/>
    <x v="944"/>
    <d v="2014-08-01T00:00:00"/>
    <s v="Standard Class"/>
    <s v="TM-21490"/>
    <s v="Tony Molinari"/>
    <x v="0"/>
    <x v="0"/>
    <x v="181"/>
    <x v="15"/>
    <x v="231"/>
    <x v="3"/>
    <s v="FUR-FU-10004018"/>
    <x v="0"/>
    <x v="5"/>
    <s v="Tensor Computer Mounted Lamp"/>
    <n v="14.89"/>
    <n v="1"/>
    <n v="0"/>
    <n v="4.0203000000000007"/>
  </r>
  <r>
    <n v="5298"/>
    <s v="CA-2014-108791"/>
    <x v="3"/>
    <x v="944"/>
    <d v="2014-08-01T00:00:00"/>
    <s v="Standard Class"/>
    <s v="TM-21490"/>
    <s v="Tony Molinari"/>
    <x v="0"/>
    <x v="0"/>
    <x v="181"/>
    <x v="15"/>
    <x v="231"/>
    <x v="3"/>
    <s v="TEC-PH-10002660"/>
    <x v="2"/>
    <x v="7"/>
    <s v="Nortel Networks T7316 E Nt8 B27"/>
    <n v="543.91999999999996"/>
    <n v="8"/>
    <n v="0"/>
    <n v="135.98000000000002"/>
  </r>
  <r>
    <n v="5299"/>
    <s v="CA-2013-106656"/>
    <x v="0"/>
    <x v="713"/>
    <d v="2013-09-27T00:00:00"/>
    <s v="First Class"/>
    <s v="DV-13045"/>
    <s v="Darrin Van Huff"/>
    <x v="1"/>
    <x v="0"/>
    <x v="70"/>
    <x v="1"/>
    <x v="88"/>
    <x v="1"/>
    <s v="OFF-EN-10001509"/>
    <x v="1"/>
    <x v="12"/>
    <s v="Poly String Tie Envelopes"/>
    <n v="4.08"/>
    <n v="2"/>
    <n v="0"/>
    <n v="1.9175999999999997"/>
  </r>
  <r>
    <n v="5300"/>
    <s v="CA-2013-106656"/>
    <x v="0"/>
    <x v="713"/>
    <d v="2013-09-27T00:00:00"/>
    <s v="First Class"/>
    <s v="DV-13045"/>
    <s v="Darrin Van Huff"/>
    <x v="1"/>
    <x v="0"/>
    <x v="70"/>
    <x v="1"/>
    <x v="88"/>
    <x v="1"/>
    <s v="OFF-LA-10003148"/>
    <x v="1"/>
    <x v="2"/>
    <s v="Avery 51"/>
    <n v="18.899999999999999"/>
    <n v="3"/>
    <n v="0"/>
    <n v="8.6939999999999991"/>
  </r>
  <r>
    <n v="5301"/>
    <s v="CA-2013-113831"/>
    <x v="0"/>
    <x v="198"/>
    <d v="2013-06-04T00:00:00"/>
    <s v="Standard Class"/>
    <s v="AH-10690"/>
    <s v="Anna Häberlin"/>
    <x v="1"/>
    <x v="0"/>
    <x v="24"/>
    <x v="17"/>
    <x v="28"/>
    <x v="0"/>
    <s v="FUR-TA-10002645"/>
    <x v="0"/>
    <x v="3"/>
    <s v="Hon Rectangular Conference Tables"/>
    <n v="2275.5"/>
    <n v="10"/>
    <n v="0"/>
    <n v="386.83499999999981"/>
  </r>
  <r>
    <n v="5302"/>
    <s v="CA-2013-113831"/>
    <x v="0"/>
    <x v="198"/>
    <d v="2013-06-04T00:00:00"/>
    <s v="Standard Class"/>
    <s v="AH-10690"/>
    <s v="Anna Häberlin"/>
    <x v="1"/>
    <x v="0"/>
    <x v="24"/>
    <x v="17"/>
    <x v="28"/>
    <x v="0"/>
    <s v="TEC-AC-10003033"/>
    <x v="2"/>
    <x v="11"/>
    <s v="Plantronics CS510 - Over-the-Head monaural Wireless Headset System"/>
    <n v="1979.6999999999998"/>
    <n v="6"/>
    <n v="0"/>
    <n v="653.30099999999982"/>
  </r>
  <r>
    <n v="5303"/>
    <s v="CA-2013-113831"/>
    <x v="0"/>
    <x v="198"/>
    <d v="2013-06-04T00:00:00"/>
    <s v="Standard Class"/>
    <s v="AH-10690"/>
    <s v="Anna Häberlin"/>
    <x v="1"/>
    <x v="0"/>
    <x v="24"/>
    <x v="17"/>
    <x v="28"/>
    <x v="0"/>
    <s v="OFF-LA-10001297"/>
    <x v="1"/>
    <x v="2"/>
    <s v="Avery 473"/>
    <n v="62.099999999999994"/>
    <n v="6"/>
    <n v="0"/>
    <n v="29.808"/>
  </r>
  <r>
    <n v="5304"/>
    <s v="US-2011-139500"/>
    <x v="2"/>
    <x v="912"/>
    <d v="2011-11-20T00:00:00"/>
    <s v="Standard Class"/>
    <s v="AB-10165"/>
    <s v="Alan Barnes"/>
    <x v="0"/>
    <x v="0"/>
    <x v="27"/>
    <x v="10"/>
    <x v="67"/>
    <x v="2"/>
    <s v="FUR-CH-10002017"/>
    <x v="0"/>
    <x v="1"/>
    <s v="SAFCO Optional Arm Kit for Workspace Cribbage Stacking Chair"/>
    <n v="37.295999999999999"/>
    <n v="2"/>
    <n v="0.3"/>
    <n v="-1.0656000000000017"/>
  </r>
  <r>
    <n v="5305"/>
    <s v="US-2011-166310"/>
    <x v="2"/>
    <x v="158"/>
    <d v="2011-09-23T00:00:00"/>
    <s v="First Class"/>
    <s v="JS-15940"/>
    <s v="Joni Sundaresam"/>
    <x v="2"/>
    <x v="0"/>
    <x v="164"/>
    <x v="5"/>
    <x v="210"/>
    <x v="2"/>
    <s v="FUR-FU-10001546"/>
    <x v="0"/>
    <x v="5"/>
    <s v="Dana Swing-Arm Lamps"/>
    <n v="8.5440000000000005"/>
    <n v="2"/>
    <n v="0.6"/>
    <n v="-7.4759999999999991"/>
  </r>
  <r>
    <n v="5306"/>
    <s v="US-2013-168410"/>
    <x v="0"/>
    <x v="823"/>
    <d v="2013-02-26T00:00:00"/>
    <s v="Standard Class"/>
    <s v="BV-11245"/>
    <s v="Benjamin Venier"/>
    <x v="1"/>
    <x v="0"/>
    <x v="147"/>
    <x v="15"/>
    <x v="187"/>
    <x v="3"/>
    <s v="FUR-FU-10000629"/>
    <x v="0"/>
    <x v="5"/>
    <s v="9-3/4 Diameter Round Wall Clock"/>
    <n v="68.949999999999989"/>
    <n v="5"/>
    <n v="0"/>
    <n v="28.959000000000003"/>
  </r>
  <r>
    <n v="5307"/>
    <s v="US-2013-168410"/>
    <x v="0"/>
    <x v="823"/>
    <d v="2013-02-26T00:00:00"/>
    <s v="Standard Class"/>
    <s v="BV-11245"/>
    <s v="Benjamin Venier"/>
    <x v="1"/>
    <x v="0"/>
    <x v="147"/>
    <x v="15"/>
    <x v="187"/>
    <x v="3"/>
    <s v="OFF-ST-10000036"/>
    <x v="1"/>
    <x v="4"/>
    <s v="Recycled Data-Pak for Archival Bound Computer Printouts, 12-1/2 x 12-1/2 x 16"/>
    <n v="296.37"/>
    <n v="3"/>
    <n v="0"/>
    <n v="80.019899999999993"/>
  </r>
  <r>
    <n v="5308"/>
    <s v="US-2013-168410"/>
    <x v="0"/>
    <x v="823"/>
    <d v="2013-02-26T00:00:00"/>
    <s v="Standard Class"/>
    <s v="BV-11245"/>
    <s v="Benjamin Venier"/>
    <x v="1"/>
    <x v="0"/>
    <x v="147"/>
    <x v="15"/>
    <x v="187"/>
    <x v="3"/>
    <s v="TEC-PH-10002583"/>
    <x v="2"/>
    <x v="7"/>
    <s v="iOttie HLCRIO102 Car Mount"/>
    <n v="39.979999999999997"/>
    <n v="2"/>
    <n v="0"/>
    <n v="1.9989999999999952"/>
  </r>
  <r>
    <n v="5309"/>
    <s v="CA-2014-131254"/>
    <x v="3"/>
    <x v="123"/>
    <d v="2014-11-22T00:00:00"/>
    <s v="First Class"/>
    <s v="NC-18415"/>
    <s v="Nathan Cano"/>
    <x v="0"/>
    <x v="0"/>
    <x v="12"/>
    <x v="5"/>
    <x v="14"/>
    <x v="2"/>
    <s v="FUR-CH-10003774"/>
    <x v="0"/>
    <x v="1"/>
    <s v="Global Wood Trimmed Manager's Task Chair, Khaki"/>
    <n v="191.05799999999999"/>
    <n v="3"/>
    <n v="0.3"/>
    <n v="-46.399800000000013"/>
  </r>
  <r>
    <n v="5310"/>
    <s v="CA-2014-131254"/>
    <x v="3"/>
    <x v="123"/>
    <d v="2014-11-22T00:00:00"/>
    <s v="First Class"/>
    <s v="NC-18415"/>
    <s v="Nathan Cano"/>
    <x v="0"/>
    <x v="0"/>
    <x v="12"/>
    <x v="5"/>
    <x v="14"/>
    <x v="2"/>
    <s v="OFF-AR-10003876"/>
    <x v="1"/>
    <x v="6"/>
    <s v="Avery Hi-Liter GlideStik Fluorescent Highlighter, Yellow Ink"/>
    <n v="13.040000000000001"/>
    <n v="5"/>
    <n v="0.2"/>
    <n v="3.9120000000000004"/>
  </r>
  <r>
    <n v="5311"/>
    <s v="CA-2014-131254"/>
    <x v="3"/>
    <x v="123"/>
    <d v="2014-11-22T00:00:00"/>
    <s v="First Class"/>
    <s v="NC-18415"/>
    <s v="Nathan Cano"/>
    <x v="0"/>
    <x v="0"/>
    <x v="12"/>
    <x v="5"/>
    <x v="14"/>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x v="0"/>
    <x v="202"/>
    <x v="3"/>
    <x v="253"/>
    <x v="0"/>
    <s v="OFF-LA-10004559"/>
    <x v="1"/>
    <x v="2"/>
    <s v="Avery 49"/>
    <n v="9.2159999999999993"/>
    <n v="4"/>
    <n v="0.2"/>
    <n v="3.3408000000000002"/>
  </r>
  <r>
    <n v="5313"/>
    <s v="CA-2013-123414"/>
    <x v="0"/>
    <x v="1036"/>
    <d v="2013-08-28T00:00:00"/>
    <s v="Standard Class"/>
    <s v="SU-20665"/>
    <s v="Stephanie Ulpright"/>
    <x v="2"/>
    <x v="0"/>
    <x v="202"/>
    <x v="3"/>
    <x v="253"/>
    <x v="0"/>
    <s v="OFF-SU-10002573"/>
    <x v="1"/>
    <x v="14"/>
    <s v="Acme 10&quot; Easy Grip Assistive Scissors"/>
    <n v="28.048000000000002"/>
    <n v="2"/>
    <n v="0.2"/>
    <n v="3.5059999999999967"/>
  </r>
  <r>
    <n v="5314"/>
    <s v="CA-2014-137876"/>
    <x v="3"/>
    <x v="504"/>
    <d v="2014-05-06T00:00:00"/>
    <s v="Standard Class"/>
    <s v="DJ-13510"/>
    <s v="Don Jones"/>
    <x v="1"/>
    <x v="0"/>
    <x v="8"/>
    <x v="1"/>
    <x v="94"/>
    <x v="1"/>
    <s v="FUR-FU-10000222"/>
    <x v="0"/>
    <x v="5"/>
    <s v="Seth Thomas 16&quot; Steel Case Clock"/>
    <n v="64.959999999999994"/>
    <n v="2"/>
    <n v="0"/>
    <n v="21.436799999999998"/>
  </r>
  <r>
    <n v="5315"/>
    <s v="CA-2014-137876"/>
    <x v="3"/>
    <x v="504"/>
    <d v="2014-05-06T00:00:00"/>
    <s v="Standard Class"/>
    <s v="DJ-13510"/>
    <s v="Don Jones"/>
    <x v="1"/>
    <x v="0"/>
    <x v="8"/>
    <x v="1"/>
    <x v="94"/>
    <x v="1"/>
    <s v="OFF-EN-10001219"/>
    <x v="1"/>
    <x v="12"/>
    <s v="#10- 4 1/8&quot; x 9 1/2&quot; Security-Tint Envelopes"/>
    <n v="30.56"/>
    <n v="4"/>
    <n v="0"/>
    <n v="14.974399999999999"/>
  </r>
  <r>
    <n v="5316"/>
    <s v="CA-2013-154060"/>
    <x v="0"/>
    <x v="440"/>
    <d v="2013-05-09T00:00:00"/>
    <s v="Standard Class"/>
    <s v="DL-12865"/>
    <s v="Dan Lawera"/>
    <x v="0"/>
    <x v="0"/>
    <x v="247"/>
    <x v="3"/>
    <x v="306"/>
    <x v="0"/>
    <s v="FUR-CH-10002304"/>
    <x v="0"/>
    <x v="1"/>
    <s v="Global Stack Chair without Arms, Black"/>
    <n v="187.05600000000001"/>
    <n v="9"/>
    <n v="0.2"/>
    <n v="11.69100000000001"/>
  </r>
  <r>
    <n v="5317"/>
    <s v="US-2014-162558"/>
    <x v="3"/>
    <x v="280"/>
    <d v="2014-10-06T00:00:00"/>
    <s v="First Class"/>
    <s v="Dp-13240"/>
    <s v="Dean percer"/>
    <x v="2"/>
    <x v="0"/>
    <x v="289"/>
    <x v="18"/>
    <x v="364"/>
    <x v="0"/>
    <s v="FUR-FU-10002364"/>
    <x v="0"/>
    <x v="5"/>
    <s v="Eldon Expressions Wood Desk Accessories, Oak"/>
    <n v="11.808"/>
    <n v="2"/>
    <n v="0.2"/>
    <n v="1.3283999999999985"/>
  </r>
  <r>
    <n v="5318"/>
    <s v="US-2014-162558"/>
    <x v="3"/>
    <x v="280"/>
    <d v="2014-10-06T00:00:00"/>
    <s v="First Class"/>
    <s v="Dp-13240"/>
    <s v="Dean percer"/>
    <x v="2"/>
    <x v="0"/>
    <x v="289"/>
    <x v="18"/>
    <x v="364"/>
    <x v="0"/>
    <s v="FUR-FU-10004864"/>
    <x v="0"/>
    <x v="5"/>
    <s v="Eldon 500 Class Desk Accessories"/>
    <n v="9.6560000000000006"/>
    <n v="1"/>
    <n v="0.2"/>
    <n v="1.5691000000000002"/>
  </r>
  <r>
    <n v="5319"/>
    <s v="US-2014-162558"/>
    <x v="3"/>
    <x v="280"/>
    <d v="2014-10-06T00:00:00"/>
    <s v="First Class"/>
    <s v="Dp-13240"/>
    <s v="Dean percer"/>
    <x v="2"/>
    <x v="0"/>
    <x v="289"/>
    <x v="18"/>
    <x v="364"/>
    <x v="0"/>
    <s v="OFF-PA-10003172"/>
    <x v="1"/>
    <x v="10"/>
    <s v="Xerox 1996"/>
    <n v="20.736000000000004"/>
    <n v="4"/>
    <n v="0.2"/>
    <n v="7.2576000000000001"/>
  </r>
  <r>
    <n v="5320"/>
    <s v="US-2014-162558"/>
    <x v="3"/>
    <x v="280"/>
    <d v="2014-10-06T00:00:00"/>
    <s v="First Class"/>
    <s v="Dp-13240"/>
    <s v="Dean percer"/>
    <x v="2"/>
    <x v="0"/>
    <x v="289"/>
    <x v="18"/>
    <x v="364"/>
    <x v="0"/>
    <s v="OFF-BI-10000977"/>
    <x v="1"/>
    <x v="8"/>
    <s v="Ibico Plastic Spiral Binding Combs"/>
    <n v="27.360000000000003"/>
    <n v="3"/>
    <n v="0.7"/>
    <n v="-21.887999999999991"/>
  </r>
  <r>
    <n v="5321"/>
    <s v="US-2014-162558"/>
    <x v="3"/>
    <x v="280"/>
    <d v="2014-10-06T00:00:00"/>
    <s v="First Class"/>
    <s v="Dp-13240"/>
    <s v="Dean percer"/>
    <x v="2"/>
    <x v="0"/>
    <x v="289"/>
    <x v="18"/>
    <x v="364"/>
    <x v="0"/>
    <s v="FUR-TA-10000198"/>
    <x v="0"/>
    <x v="3"/>
    <s v="Chromcraft Bull-Nose Wood Oval Conference Tables &amp; Bases"/>
    <n v="2314.116"/>
    <n v="7"/>
    <n v="0.4"/>
    <n v="-1002.7836000000001"/>
  </r>
  <r>
    <n v="5322"/>
    <s v="US-2014-162558"/>
    <x v="3"/>
    <x v="280"/>
    <d v="2014-10-06T00:00:00"/>
    <s v="First Class"/>
    <s v="Dp-13240"/>
    <s v="Dean percer"/>
    <x v="2"/>
    <x v="0"/>
    <x v="289"/>
    <x v="18"/>
    <x v="364"/>
    <x v="0"/>
    <s v="OFF-BI-10003984"/>
    <x v="1"/>
    <x v="8"/>
    <s v="Lock-Up Easel 'Spel-Binder'"/>
    <n v="34.236000000000004"/>
    <n v="4"/>
    <n v="0.7"/>
    <n v="-26.247599999999998"/>
  </r>
  <r>
    <n v="5323"/>
    <s v="US-2014-162558"/>
    <x v="3"/>
    <x v="280"/>
    <d v="2014-10-06T00:00:00"/>
    <s v="First Class"/>
    <s v="Dp-13240"/>
    <s v="Dean percer"/>
    <x v="2"/>
    <x v="0"/>
    <x v="289"/>
    <x v="18"/>
    <x v="364"/>
    <x v="0"/>
    <s v="FUR-FU-10003691"/>
    <x v="0"/>
    <x v="5"/>
    <s v="Eldon Image Series Desk Accessories, Ebony"/>
    <n v="19.760000000000002"/>
    <n v="2"/>
    <n v="0.2"/>
    <n v="5.9279999999999999"/>
  </r>
  <r>
    <n v="5324"/>
    <s v="CA-2014-134439"/>
    <x v="3"/>
    <x v="65"/>
    <d v="2014-09-24T00:00:00"/>
    <s v="Second Class"/>
    <s v="TM-21010"/>
    <s v="Tamara Manning"/>
    <x v="0"/>
    <x v="0"/>
    <x v="438"/>
    <x v="8"/>
    <x v="530"/>
    <x v="2"/>
    <s v="OFF-PA-10004082"/>
    <x v="1"/>
    <x v="10"/>
    <s v="Adams Telephone Message Book w/Frequently-Called Numbers Space, 400 Messages per Book"/>
    <n v="15.96"/>
    <n v="2"/>
    <n v="0"/>
    <n v="7.98"/>
  </r>
  <r>
    <n v="5325"/>
    <s v="CA-2012-119508"/>
    <x v="1"/>
    <x v="784"/>
    <d v="2012-12-09T00:00:00"/>
    <s v="Standard Class"/>
    <s v="TZ-21580"/>
    <s v="Tracy Zic"/>
    <x v="0"/>
    <x v="0"/>
    <x v="80"/>
    <x v="1"/>
    <x v="467"/>
    <x v="1"/>
    <s v="OFF-AR-10003723"/>
    <x v="1"/>
    <x v="6"/>
    <s v="Avery Hi-Liter Fluorescent Desk Style Markers"/>
    <n v="16.899999999999999"/>
    <n v="5"/>
    <n v="0"/>
    <n v="6.2530000000000001"/>
  </r>
  <r>
    <n v="5326"/>
    <s v="CA-2012-119508"/>
    <x v="1"/>
    <x v="784"/>
    <d v="2012-12-09T00:00:00"/>
    <s v="Standard Class"/>
    <s v="TZ-21580"/>
    <s v="Tracy Zic"/>
    <x v="0"/>
    <x v="0"/>
    <x v="80"/>
    <x v="1"/>
    <x v="467"/>
    <x v="1"/>
    <s v="FUR-FU-10004270"/>
    <x v="0"/>
    <x v="5"/>
    <s v="Eldon Image Series Desk Accessories, Burgundy"/>
    <n v="25.08"/>
    <n v="6"/>
    <n v="0"/>
    <n v="9.0288000000000004"/>
  </r>
  <r>
    <n v="5327"/>
    <s v="CA-2012-152681"/>
    <x v="1"/>
    <x v="184"/>
    <d v="2012-01-22T00:00:00"/>
    <s v="Standard Class"/>
    <s v="SC-20260"/>
    <s v="Scott Cohen"/>
    <x v="1"/>
    <x v="0"/>
    <x v="104"/>
    <x v="31"/>
    <x v="128"/>
    <x v="3"/>
    <s v="OFF-AR-10003183"/>
    <x v="1"/>
    <x v="6"/>
    <s v="Avery Fluorescent Highlighter Four-Color Set"/>
    <n v="6.68"/>
    <n v="2"/>
    <n v="0"/>
    <n v="2.0039999999999996"/>
  </r>
  <r>
    <n v="5328"/>
    <s v="CA-2011-130813"/>
    <x v="2"/>
    <x v="1037"/>
    <d v="2011-01-09T00:00:00"/>
    <s v="Second Class"/>
    <s v="LS-17230"/>
    <s v="Lycoris Saunders"/>
    <x v="0"/>
    <x v="0"/>
    <x v="1"/>
    <x v="1"/>
    <x v="13"/>
    <x v="1"/>
    <s v="OFF-PA-10002005"/>
    <x v="1"/>
    <x v="10"/>
    <s v="Xerox 225"/>
    <n v="19.440000000000001"/>
    <n v="3"/>
    <n v="0"/>
    <n v="9.3312000000000008"/>
  </r>
  <r>
    <n v="5329"/>
    <s v="CA-2012-120320"/>
    <x v="1"/>
    <x v="616"/>
    <d v="2012-03-09T00:00:00"/>
    <s v="Standard Class"/>
    <s v="MV-18190"/>
    <s v="Mike Vittorini"/>
    <x v="0"/>
    <x v="0"/>
    <x v="12"/>
    <x v="5"/>
    <x v="66"/>
    <x v="2"/>
    <s v="TEC-PH-10000149"/>
    <x v="2"/>
    <x v="7"/>
    <s v="Cisco SPA525G2 IP Phone - Wireless"/>
    <n v="31.92"/>
    <n v="2"/>
    <n v="0.2"/>
    <n v="2.3939999999999984"/>
  </r>
  <r>
    <n v="5330"/>
    <s v="CA-2013-111941"/>
    <x v="0"/>
    <x v="591"/>
    <d v="2013-12-29T00:00:00"/>
    <s v="Second Class"/>
    <s v="BD-11620"/>
    <s v="Brian DeCherney"/>
    <x v="0"/>
    <x v="0"/>
    <x v="20"/>
    <x v="15"/>
    <x v="45"/>
    <x v="3"/>
    <s v="OFF-BI-10001524"/>
    <x v="1"/>
    <x v="8"/>
    <s v="GBC Premium Transparent Covers with Diagonal Lined Pattern"/>
    <n v="33.568000000000005"/>
    <n v="2"/>
    <n v="0.2"/>
    <n v="11.748799999999997"/>
  </r>
  <r>
    <n v="5331"/>
    <s v="CA-2013-123120"/>
    <x v="0"/>
    <x v="913"/>
    <d v="2013-09-09T00:00:00"/>
    <s v="Standard Class"/>
    <s v="CV-12295"/>
    <s v="Christina VanderZanden"/>
    <x v="0"/>
    <x v="0"/>
    <x v="20"/>
    <x v="15"/>
    <x v="164"/>
    <x v="3"/>
    <s v="FUR-FU-10004748"/>
    <x v="0"/>
    <x v="5"/>
    <s v="Howard Miller 16&quot; Diameter Gallery Wall Clock"/>
    <n v="63.94"/>
    <n v="1"/>
    <n v="0"/>
    <n v="24.936599999999999"/>
  </r>
  <r>
    <n v="5332"/>
    <s v="CA-2013-123120"/>
    <x v="0"/>
    <x v="913"/>
    <d v="2013-09-09T00:00:00"/>
    <s v="Standard Class"/>
    <s v="CV-12295"/>
    <s v="Christina VanderZanden"/>
    <x v="0"/>
    <x v="0"/>
    <x v="20"/>
    <x v="15"/>
    <x v="164"/>
    <x v="3"/>
    <s v="OFF-BI-10001460"/>
    <x v="1"/>
    <x v="8"/>
    <s v="Plastic Binding Combs"/>
    <n v="60.600000000000009"/>
    <n v="5"/>
    <n v="0.2"/>
    <n v="20.452499999999997"/>
  </r>
  <r>
    <n v="5333"/>
    <s v="CA-2013-123120"/>
    <x v="0"/>
    <x v="913"/>
    <d v="2013-09-09T00:00:00"/>
    <s v="Standard Class"/>
    <s v="CV-12295"/>
    <s v="Christina VanderZanden"/>
    <x v="0"/>
    <x v="0"/>
    <x v="20"/>
    <x v="15"/>
    <x v="164"/>
    <x v="3"/>
    <s v="OFF-SU-10002503"/>
    <x v="1"/>
    <x v="14"/>
    <s v="Acme Preferred Stainless Steel Scissors"/>
    <n v="22.72"/>
    <n v="4"/>
    <n v="0"/>
    <n v="6.5887999999999991"/>
  </r>
  <r>
    <n v="5334"/>
    <s v="CA-2011-103331"/>
    <x v="2"/>
    <x v="86"/>
    <d v="2011-09-01T00:00:00"/>
    <s v="Standard Class"/>
    <s v="KB-16315"/>
    <s v="Karl Braun"/>
    <x v="0"/>
    <x v="0"/>
    <x v="46"/>
    <x v="13"/>
    <x v="284"/>
    <x v="3"/>
    <s v="FUR-FU-10001731"/>
    <x v="0"/>
    <x v="5"/>
    <s v="Acrylic Self-Standing Desk Frames"/>
    <n v="10.68"/>
    <n v="4"/>
    <n v="0"/>
    <n v="4.0583999999999998"/>
  </r>
  <r>
    <n v="5335"/>
    <s v="CA-2011-103331"/>
    <x v="2"/>
    <x v="86"/>
    <d v="2011-09-01T00:00:00"/>
    <s v="Standard Class"/>
    <s v="KB-16315"/>
    <s v="Karl Braun"/>
    <x v="0"/>
    <x v="0"/>
    <x v="46"/>
    <x v="13"/>
    <x v="284"/>
    <x v="3"/>
    <s v="OFF-PA-10002160"/>
    <x v="1"/>
    <x v="10"/>
    <s v="Xerox 1978"/>
    <n v="17.34"/>
    <n v="3"/>
    <n v="0"/>
    <n v="8.4966000000000008"/>
  </r>
  <r>
    <n v="5336"/>
    <s v="CA-2011-103331"/>
    <x v="2"/>
    <x v="86"/>
    <d v="2011-09-01T00:00:00"/>
    <s v="Standard Class"/>
    <s v="KB-16315"/>
    <s v="Karl Braun"/>
    <x v="0"/>
    <x v="0"/>
    <x v="46"/>
    <x v="13"/>
    <x v="284"/>
    <x v="3"/>
    <s v="OFF-PA-10002659"/>
    <x v="1"/>
    <x v="10"/>
    <s v="Avoid Verbal Orders Carbonless Minifold Book"/>
    <n v="3.38"/>
    <n v="1"/>
    <n v="0"/>
    <n v="1.5547999999999997"/>
  </r>
  <r>
    <n v="5337"/>
    <s v="CA-2012-169278"/>
    <x v="1"/>
    <x v="1031"/>
    <d v="2012-05-25T00:00:00"/>
    <s v="Standard Class"/>
    <s v="ME-18010"/>
    <s v="Michelle Ellison"/>
    <x v="1"/>
    <x v="0"/>
    <x v="4"/>
    <x v="4"/>
    <x v="59"/>
    <x v="1"/>
    <s v="OFF-BI-10001636"/>
    <x v="1"/>
    <x v="8"/>
    <s v="Ibico Plastic and Wire Spiral Binding Combs"/>
    <n v="26.975999999999999"/>
    <n v="4"/>
    <n v="0.2"/>
    <n v="8.767199999999999"/>
  </r>
  <r>
    <n v="5338"/>
    <s v="CA-2014-111577"/>
    <x v="3"/>
    <x v="524"/>
    <d v="2014-10-22T00:00:00"/>
    <s v="Standard Class"/>
    <s v="AJ-10780"/>
    <s v="Anthony Jacobs"/>
    <x v="1"/>
    <x v="0"/>
    <x v="48"/>
    <x v="16"/>
    <x v="57"/>
    <x v="1"/>
    <s v="OFF-PA-10000062"/>
    <x v="1"/>
    <x v="10"/>
    <s v="Green Bar Computer Printout Paper"/>
    <n v="307.77600000000001"/>
    <n v="7"/>
    <n v="0.2"/>
    <n v="111.5688"/>
  </r>
  <r>
    <n v="5339"/>
    <s v="CA-2012-146486"/>
    <x v="1"/>
    <x v="529"/>
    <d v="2012-11-14T00:00:00"/>
    <s v="Second Class"/>
    <s v="DV-13465"/>
    <s v="Dianna Vittorini"/>
    <x v="0"/>
    <x v="0"/>
    <x v="147"/>
    <x v="15"/>
    <x v="187"/>
    <x v="3"/>
    <s v="OFF-ST-10002554"/>
    <x v="1"/>
    <x v="4"/>
    <s v="Tennsco Industrial Shelving"/>
    <n v="244.54999999999998"/>
    <n v="5"/>
    <n v="0"/>
    <n v="4.8910000000000053"/>
  </r>
  <r>
    <n v="5340"/>
    <s v="CA-2012-146486"/>
    <x v="1"/>
    <x v="529"/>
    <d v="2012-11-14T00:00:00"/>
    <s v="Second Class"/>
    <s v="DV-13465"/>
    <s v="Dianna Vittorini"/>
    <x v="0"/>
    <x v="0"/>
    <x v="147"/>
    <x v="15"/>
    <x v="187"/>
    <x v="3"/>
    <s v="OFF-EN-10001509"/>
    <x v="1"/>
    <x v="12"/>
    <s v="Poly String Tie Envelopes"/>
    <n v="12.24"/>
    <n v="6"/>
    <n v="0"/>
    <n v="5.7527999999999988"/>
  </r>
  <r>
    <n v="5341"/>
    <s v="CA-2012-146486"/>
    <x v="1"/>
    <x v="529"/>
    <d v="2012-11-14T00:00:00"/>
    <s v="Second Class"/>
    <s v="DV-13465"/>
    <s v="Dianna Vittorini"/>
    <x v="0"/>
    <x v="0"/>
    <x v="147"/>
    <x v="15"/>
    <x v="187"/>
    <x v="3"/>
    <s v="TEC-AC-10002018"/>
    <x v="2"/>
    <x v="11"/>
    <s v="AmazonBasics 3-Button USB Wired Mouse"/>
    <n v="13.98"/>
    <n v="2"/>
    <n v="0"/>
    <n v="6.011400000000001"/>
  </r>
  <r>
    <n v="5342"/>
    <s v="CA-2012-146486"/>
    <x v="1"/>
    <x v="529"/>
    <d v="2012-11-14T00:00:00"/>
    <s v="Second Class"/>
    <s v="DV-13465"/>
    <s v="Dianna Vittorini"/>
    <x v="0"/>
    <x v="0"/>
    <x v="147"/>
    <x v="15"/>
    <x v="187"/>
    <x v="3"/>
    <s v="TEC-AC-10002637"/>
    <x v="2"/>
    <x v="11"/>
    <s v="Logitech VX Revolution Cordless Laser Mouse for Notebooks (Black)"/>
    <n v="899.95"/>
    <n v="5"/>
    <n v="0"/>
    <n v="53.996999999999957"/>
  </r>
  <r>
    <n v="5343"/>
    <s v="US-2011-168501"/>
    <x v="2"/>
    <x v="871"/>
    <d v="2011-11-27T00:00:00"/>
    <s v="Standard Class"/>
    <s v="JK-15325"/>
    <s v="Jason Klamczynski"/>
    <x v="1"/>
    <x v="0"/>
    <x v="61"/>
    <x v="5"/>
    <x v="77"/>
    <x v="2"/>
    <s v="OFF-EN-10001509"/>
    <x v="1"/>
    <x v="12"/>
    <s v="Poly String Tie Envelopes"/>
    <n v="1.6320000000000001"/>
    <n v="1"/>
    <n v="0.2"/>
    <n v="0.55079999999999985"/>
  </r>
  <r>
    <n v="5344"/>
    <s v="US-2011-168501"/>
    <x v="2"/>
    <x v="871"/>
    <d v="2011-11-27T00:00:00"/>
    <s v="Standard Class"/>
    <s v="JK-15325"/>
    <s v="Jason Klamczynski"/>
    <x v="1"/>
    <x v="0"/>
    <x v="61"/>
    <x v="5"/>
    <x v="77"/>
    <x v="2"/>
    <s v="TEC-PH-10004922"/>
    <x v="2"/>
    <x v="7"/>
    <s v="RCA Visys Integrated PBX 8-Line Router"/>
    <n v="267.95999999999998"/>
    <n v="5"/>
    <n v="0.2"/>
    <n v="16.747500000000016"/>
  </r>
  <r>
    <n v="5345"/>
    <s v="CA-2012-112053"/>
    <x v="1"/>
    <x v="2"/>
    <d v="2012-10-13T00:00:00"/>
    <s v="Second Class"/>
    <s v="SH-20395"/>
    <s v="Shahid Hopkins"/>
    <x v="0"/>
    <x v="0"/>
    <x v="30"/>
    <x v="15"/>
    <x v="144"/>
    <x v="3"/>
    <s v="TEC-AC-10002550"/>
    <x v="2"/>
    <x v="11"/>
    <s v="Memorex 25GB 6X Branded Blu-Ray Recordable Disc, 30/Pack"/>
    <n v="31.95"/>
    <n v="1"/>
    <n v="0"/>
    <n v="2.2364999999999995"/>
  </r>
  <r>
    <n v="5346"/>
    <s v="CA-2014-108539"/>
    <x v="3"/>
    <x v="708"/>
    <d v="2014-03-24T00:00:00"/>
    <s v="Second Class"/>
    <s v="SC-20725"/>
    <s v="Steven Cartwright"/>
    <x v="0"/>
    <x v="0"/>
    <x v="1"/>
    <x v="1"/>
    <x v="62"/>
    <x v="1"/>
    <s v="OFF-ST-10003208"/>
    <x v="1"/>
    <x v="4"/>
    <s v="Adjustable Depth Letter/Legal Cart"/>
    <n v="725.84"/>
    <n v="4"/>
    <n v="0"/>
    <n v="210.4935999999999"/>
  </r>
  <r>
    <n v="5347"/>
    <s v="CA-2014-108539"/>
    <x v="3"/>
    <x v="708"/>
    <d v="2014-03-24T00:00:00"/>
    <s v="Second Class"/>
    <s v="SC-20725"/>
    <s v="Steven Cartwright"/>
    <x v="0"/>
    <x v="0"/>
    <x v="1"/>
    <x v="1"/>
    <x v="62"/>
    <x v="1"/>
    <s v="OFF-BI-10003981"/>
    <x v="1"/>
    <x v="8"/>
    <s v="Avery Durable Plastic 1&quot; Binders"/>
    <n v="10.896000000000001"/>
    <n v="3"/>
    <n v="0.2"/>
    <n v="3.9497999999999998"/>
  </r>
  <r>
    <n v="5348"/>
    <s v="CA-2014-108539"/>
    <x v="3"/>
    <x v="708"/>
    <d v="2014-03-24T00:00:00"/>
    <s v="Second Class"/>
    <s v="SC-20725"/>
    <s v="Steven Cartwright"/>
    <x v="0"/>
    <x v="0"/>
    <x v="1"/>
    <x v="1"/>
    <x v="62"/>
    <x v="1"/>
    <s v="OFF-BI-10001031"/>
    <x v="1"/>
    <x v="8"/>
    <s v="Pressboard Data Binders by Wilson Jones"/>
    <n v="8.5440000000000005"/>
    <n v="2"/>
    <n v="0.2"/>
    <n v="2.8835999999999995"/>
  </r>
  <r>
    <n v="5349"/>
    <s v="CA-2012-149811"/>
    <x v="1"/>
    <x v="1038"/>
    <d v="2012-01-10T00:00:00"/>
    <s v="Standard Class"/>
    <s v="CS-12250"/>
    <s v="Chris Selesnick"/>
    <x v="1"/>
    <x v="0"/>
    <x v="439"/>
    <x v="11"/>
    <x v="531"/>
    <x v="2"/>
    <s v="OFF-BI-10003676"/>
    <x v="1"/>
    <x v="8"/>
    <s v="GBC Standard Recycled Report Covers, Clear Plastic Sheets"/>
    <n v="32.339999999999996"/>
    <n v="3"/>
    <n v="0"/>
    <n v="15.523199999999999"/>
  </r>
  <r>
    <n v="5350"/>
    <s v="CA-2012-149811"/>
    <x v="1"/>
    <x v="1038"/>
    <d v="2012-01-10T00:00:00"/>
    <s v="Standard Class"/>
    <s v="CS-12250"/>
    <s v="Chris Selesnick"/>
    <x v="1"/>
    <x v="0"/>
    <x v="439"/>
    <x v="11"/>
    <x v="531"/>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x v="0"/>
    <x v="111"/>
    <x v="10"/>
    <x v="138"/>
    <x v="2"/>
    <s v="OFF-PA-10001019"/>
    <x v="1"/>
    <x v="10"/>
    <s v="Xerox 1884"/>
    <n v="143.85600000000002"/>
    <n v="9"/>
    <n v="0.2"/>
    <n v="48.551399999999994"/>
  </r>
  <r>
    <n v="5352"/>
    <s v="CA-2013-123932"/>
    <x v="0"/>
    <x v="47"/>
    <d v="2013-09-13T00:00:00"/>
    <s v="Standard Class"/>
    <s v="YC-21895"/>
    <s v="Yoseph Carroll"/>
    <x v="1"/>
    <x v="0"/>
    <x v="61"/>
    <x v="5"/>
    <x v="162"/>
    <x v="2"/>
    <s v="OFF-PA-10004665"/>
    <x v="1"/>
    <x v="10"/>
    <s v="Advantus Motivational Note Cards"/>
    <n v="41.92"/>
    <n v="4"/>
    <n v="0.2"/>
    <n v="15.195999999999998"/>
  </r>
  <r>
    <n v="5353"/>
    <s v="CA-2013-123932"/>
    <x v="0"/>
    <x v="47"/>
    <d v="2013-09-13T00:00:00"/>
    <s v="Standard Class"/>
    <s v="YC-21895"/>
    <s v="Yoseph Carroll"/>
    <x v="1"/>
    <x v="0"/>
    <x v="61"/>
    <x v="5"/>
    <x v="162"/>
    <x v="2"/>
    <s v="TEC-PH-10002447"/>
    <x v="2"/>
    <x v="7"/>
    <s v="AT&amp;T CL83451 4-Handset Telephone"/>
    <n v="329.58400000000006"/>
    <n v="2"/>
    <n v="0.2"/>
    <n v="37.078199999999981"/>
  </r>
  <r>
    <n v="5354"/>
    <s v="US-2013-101616"/>
    <x v="0"/>
    <x v="323"/>
    <d v="2013-09-07T00:00:00"/>
    <s v="First Class"/>
    <s v="CY-12745"/>
    <s v="Craig Yedwab"/>
    <x v="1"/>
    <x v="0"/>
    <x v="53"/>
    <x v="28"/>
    <x v="68"/>
    <x v="0"/>
    <s v="OFF-BI-10000014"/>
    <x v="1"/>
    <x v="8"/>
    <s v="Heavy-Duty E-Z-D Binders"/>
    <n v="87.28"/>
    <n v="8"/>
    <n v="0"/>
    <n v="41.021599999999999"/>
  </r>
  <r>
    <n v="5355"/>
    <s v="CA-2011-113768"/>
    <x v="2"/>
    <x v="8"/>
    <d v="2011-05-19T00:00:00"/>
    <s v="Standard Class"/>
    <s v="AH-10030"/>
    <s v="Aaron Hawkins"/>
    <x v="1"/>
    <x v="0"/>
    <x v="1"/>
    <x v="1"/>
    <x v="25"/>
    <x v="1"/>
    <s v="FUR-CH-10002439"/>
    <x v="0"/>
    <x v="1"/>
    <s v="Iceberg Nesting Folding Chair, 19w x 6d x 43h"/>
    <n v="279.45600000000002"/>
    <n v="6"/>
    <n v="0.2"/>
    <n v="20.959199999999996"/>
  </r>
  <r>
    <n v="5356"/>
    <s v="CA-2011-113768"/>
    <x v="2"/>
    <x v="8"/>
    <d v="2011-05-19T00:00:00"/>
    <s v="Standard Class"/>
    <s v="AH-10030"/>
    <s v="Aaron Hawkins"/>
    <x v="1"/>
    <x v="0"/>
    <x v="1"/>
    <x v="1"/>
    <x v="25"/>
    <x v="1"/>
    <s v="OFF-PA-10003063"/>
    <x v="1"/>
    <x v="10"/>
    <s v="EcoTones Memo Sheets"/>
    <n v="8"/>
    <n v="2"/>
    <n v="0"/>
    <n v="3.84"/>
  </r>
  <r>
    <n v="5357"/>
    <s v="CA-2013-138037"/>
    <x v="0"/>
    <x v="321"/>
    <d v="2013-10-04T00:00:00"/>
    <s v="Standard Class"/>
    <s v="AR-10540"/>
    <s v="Andy Reiter"/>
    <x v="0"/>
    <x v="0"/>
    <x v="8"/>
    <x v="1"/>
    <x v="9"/>
    <x v="1"/>
    <s v="OFF-BI-10002982"/>
    <x v="1"/>
    <x v="8"/>
    <s v="Avery Self-Adhesive Photo Pockets for Polaroid Photos"/>
    <n v="27.240000000000002"/>
    <n v="5"/>
    <n v="0.2"/>
    <n v="9.5339999999999971"/>
  </r>
  <r>
    <n v="5358"/>
    <s v="CA-2011-150490"/>
    <x v="2"/>
    <x v="79"/>
    <d v="2011-08-11T00:00:00"/>
    <s v="Standard Class"/>
    <s v="SS-20590"/>
    <s v="Sonia Sunley"/>
    <x v="0"/>
    <x v="0"/>
    <x v="8"/>
    <x v="1"/>
    <x v="34"/>
    <x v="1"/>
    <s v="TEC-AC-10004510"/>
    <x v="2"/>
    <x v="11"/>
    <s v="Logitech Desktop MK120 Mouse and keyboard Combo"/>
    <n v="16.36"/>
    <n v="1"/>
    <n v="0"/>
    <n v="1.6359999999999992"/>
  </r>
  <r>
    <n v="5359"/>
    <s v="CA-2011-150490"/>
    <x v="2"/>
    <x v="79"/>
    <d v="2011-08-11T00:00:00"/>
    <s v="Standard Class"/>
    <s v="SS-20590"/>
    <s v="Sonia Sunley"/>
    <x v="0"/>
    <x v="0"/>
    <x v="8"/>
    <x v="1"/>
    <x v="34"/>
    <x v="1"/>
    <s v="OFF-ST-10000321"/>
    <x v="1"/>
    <x v="4"/>
    <s v="Akro Stacking Bins"/>
    <n v="15.78"/>
    <n v="2"/>
    <n v="0"/>
    <n v="0.63119999999999798"/>
  </r>
  <r>
    <n v="5360"/>
    <s v="CA-2011-150490"/>
    <x v="2"/>
    <x v="79"/>
    <d v="2011-08-11T00:00:00"/>
    <s v="Standard Class"/>
    <s v="SS-20590"/>
    <s v="Sonia Sunley"/>
    <x v="0"/>
    <x v="0"/>
    <x v="8"/>
    <x v="1"/>
    <x v="34"/>
    <x v="1"/>
    <s v="OFF-AR-10004602"/>
    <x v="1"/>
    <x v="6"/>
    <s v="Boston KS Multi-Size Manual Pencil Sharpener"/>
    <n v="45.98"/>
    <n v="2"/>
    <n v="0"/>
    <n v="12.874400000000001"/>
  </r>
  <r>
    <n v="5361"/>
    <s v="US-2014-126060"/>
    <x v="3"/>
    <x v="349"/>
    <d v="2014-04-19T00:00:00"/>
    <s v="Standard Class"/>
    <s v="DW-13585"/>
    <s v="Dorothy Wardle"/>
    <x v="1"/>
    <x v="0"/>
    <x v="115"/>
    <x v="3"/>
    <x v="305"/>
    <x v="0"/>
    <s v="FUR-BO-10003433"/>
    <x v="0"/>
    <x v="0"/>
    <s v="Sauder Cornerstone Collection Library"/>
    <n v="198.27200000000002"/>
    <n v="8"/>
    <n v="0.2"/>
    <n v="-32.219200000000022"/>
  </r>
  <r>
    <n v="5362"/>
    <s v="CA-2014-100951"/>
    <x v="3"/>
    <x v="255"/>
    <d v="2014-06-11T00:00:00"/>
    <s v="First Class"/>
    <s v="NC-18625"/>
    <s v="Noah Childs"/>
    <x v="1"/>
    <x v="0"/>
    <x v="61"/>
    <x v="5"/>
    <x v="162"/>
    <x v="2"/>
    <s v="OFF-ST-10001496"/>
    <x v="1"/>
    <x v="4"/>
    <s v="Standard Rollaway File with Lock"/>
    <n v="720.7600000000001"/>
    <n v="5"/>
    <n v="0.2"/>
    <n v="54.056999999999988"/>
  </r>
  <r>
    <n v="5363"/>
    <s v="CA-2013-122014"/>
    <x v="0"/>
    <x v="723"/>
    <d v="2014-01-03T00:00:00"/>
    <s v="Standard Class"/>
    <s v="CD-11920"/>
    <s v="Carlos Daly"/>
    <x v="0"/>
    <x v="0"/>
    <x v="391"/>
    <x v="41"/>
    <x v="476"/>
    <x v="2"/>
    <s v="FUR-FU-10000672"/>
    <x v="0"/>
    <x v="5"/>
    <s v="Executive Impressions 10&quot; Spectator Wall Clock"/>
    <n v="70.56"/>
    <n v="6"/>
    <n v="0"/>
    <n v="23.990399999999994"/>
  </r>
  <r>
    <n v="5364"/>
    <s v="CA-2013-122014"/>
    <x v="0"/>
    <x v="723"/>
    <d v="2014-01-03T00:00:00"/>
    <s v="Standard Class"/>
    <s v="CD-11920"/>
    <s v="Carlos Daly"/>
    <x v="0"/>
    <x v="0"/>
    <x v="391"/>
    <x v="41"/>
    <x v="476"/>
    <x v="2"/>
    <s v="OFF-AP-10001293"/>
    <x v="1"/>
    <x v="9"/>
    <s v="Belkin 8 Outlet Surge Protector"/>
    <n v="81.96"/>
    <n v="2"/>
    <n v="0"/>
    <n v="22.948799999999999"/>
  </r>
  <r>
    <n v="5365"/>
    <s v="CA-2011-123477"/>
    <x v="2"/>
    <x v="1039"/>
    <d v="2011-01-22T00:00:00"/>
    <s v="Second Class"/>
    <s v="DW-13195"/>
    <s v="David Wiener"/>
    <x v="1"/>
    <x v="0"/>
    <x v="24"/>
    <x v="21"/>
    <x v="329"/>
    <x v="1"/>
    <s v="OFF-AP-10000692"/>
    <x v="1"/>
    <x v="9"/>
    <s v="Fellowes Mighty 8 Compact Surge Protector"/>
    <n v="64.864000000000004"/>
    <n v="4"/>
    <n v="0.2"/>
    <n v="6.4864000000000033"/>
  </r>
  <r>
    <n v="5366"/>
    <s v="CA-2013-107790"/>
    <x v="0"/>
    <x v="73"/>
    <d v="2013-11-25T00:00:00"/>
    <s v="Standard Class"/>
    <s v="EH-13990"/>
    <s v="Erica Hackney"/>
    <x v="0"/>
    <x v="0"/>
    <x v="12"/>
    <x v="5"/>
    <x v="16"/>
    <x v="2"/>
    <s v="TEC-PH-10004539"/>
    <x v="2"/>
    <x v="7"/>
    <s v="Wireless Extenders zBoost YX545 SOHO Signal Booster"/>
    <n v="151.19200000000001"/>
    <n v="1"/>
    <n v="0.2"/>
    <n v="13.229299999999995"/>
  </r>
  <r>
    <n v="5367"/>
    <s v="CA-2014-158071"/>
    <x v="3"/>
    <x v="193"/>
    <d v="2014-06-16T00:00:00"/>
    <s v="Standard Class"/>
    <s v="BD-11320"/>
    <s v="Bill Donatelli"/>
    <x v="0"/>
    <x v="0"/>
    <x v="4"/>
    <x v="4"/>
    <x v="5"/>
    <x v="1"/>
    <s v="TEC-PH-10002923"/>
    <x v="2"/>
    <x v="7"/>
    <s v="Logitech B530 USB Headset - headset - Full size, Binaural"/>
    <n v="88.77600000000001"/>
    <n v="3"/>
    <n v="0.2"/>
    <n v="7.7679000000000009"/>
  </r>
  <r>
    <n v="5368"/>
    <s v="CA-2014-158071"/>
    <x v="3"/>
    <x v="193"/>
    <d v="2014-06-16T00:00:00"/>
    <s v="Standard Class"/>
    <s v="BD-11320"/>
    <s v="Bill Donatelli"/>
    <x v="0"/>
    <x v="0"/>
    <x v="4"/>
    <x v="4"/>
    <x v="5"/>
    <x v="1"/>
    <s v="OFF-LA-10004689"/>
    <x v="1"/>
    <x v="2"/>
    <s v="Avery 512"/>
    <n v="11.56"/>
    <n v="4"/>
    <n v="0"/>
    <n v="5.4332000000000003"/>
  </r>
  <r>
    <n v="5369"/>
    <s v="CA-2014-158071"/>
    <x v="3"/>
    <x v="193"/>
    <d v="2014-06-16T00:00:00"/>
    <s v="Standard Class"/>
    <s v="BD-11320"/>
    <s v="Bill Donatelli"/>
    <x v="0"/>
    <x v="0"/>
    <x v="4"/>
    <x v="4"/>
    <x v="5"/>
    <x v="1"/>
    <s v="OFF-ST-10001228"/>
    <x v="1"/>
    <x v="4"/>
    <s v="Personal File Boxes with Fold-Down Carry Handle"/>
    <n v="15.58"/>
    <n v="1"/>
    <n v="0"/>
    <n v="3.8949999999999996"/>
  </r>
  <r>
    <n v="5370"/>
    <s v="CA-2014-147403"/>
    <x v="3"/>
    <x v="18"/>
    <d v="2014-09-14T00:00:00"/>
    <s v="First Class"/>
    <s v="KH-16630"/>
    <s v="Ken Heidel"/>
    <x v="1"/>
    <x v="0"/>
    <x v="59"/>
    <x v="24"/>
    <x v="75"/>
    <x v="3"/>
    <s v="OFF-PA-10003302"/>
    <x v="1"/>
    <x v="10"/>
    <s v="Xerox 1906"/>
    <n v="85.055999999999997"/>
    <n v="3"/>
    <n v="0.2"/>
    <n v="28.706399999999991"/>
  </r>
  <r>
    <n v="5371"/>
    <s v="US-2014-136721"/>
    <x v="3"/>
    <x v="798"/>
    <d v="2014-04-13T00:00:00"/>
    <s v="Standard Class"/>
    <s v="NH-18610"/>
    <s v="Nicole Hansen"/>
    <x v="1"/>
    <x v="0"/>
    <x v="423"/>
    <x v="12"/>
    <x v="532"/>
    <x v="2"/>
    <s v="FUR-FU-10004665"/>
    <x v="0"/>
    <x v="5"/>
    <s v="3M Polarizing Task Lamp with Clamp Arm, Light Gray"/>
    <n v="273.95999999999998"/>
    <n v="2"/>
    <n v="0"/>
    <n v="71.229600000000005"/>
  </r>
  <r>
    <n v="5372"/>
    <s v="US-2014-136721"/>
    <x v="3"/>
    <x v="798"/>
    <d v="2014-04-13T00:00:00"/>
    <s v="Standard Class"/>
    <s v="NH-18610"/>
    <s v="Nicole Hansen"/>
    <x v="1"/>
    <x v="0"/>
    <x v="423"/>
    <x v="12"/>
    <x v="532"/>
    <x v="2"/>
    <s v="FUR-FU-10004188"/>
    <x v="0"/>
    <x v="5"/>
    <s v="Luxo Professional Combination Clamp-On Lamps"/>
    <n v="306.89999999999998"/>
    <n v="3"/>
    <n v="0"/>
    <n v="79.793999999999997"/>
  </r>
  <r>
    <n v="5373"/>
    <s v="CA-2012-118738"/>
    <x v="1"/>
    <x v="1040"/>
    <d v="2012-10-30T00:00:00"/>
    <s v="Standard Class"/>
    <s v="AG-10495"/>
    <s v="Andrew Gjertsen"/>
    <x v="1"/>
    <x v="0"/>
    <x v="12"/>
    <x v="5"/>
    <x v="16"/>
    <x v="2"/>
    <s v="OFF-PA-10003177"/>
    <x v="1"/>
    <x v="10"/>
    <s v="Xerox 1999"/>
    <n v="15.552000000000003"/>
    <n v="3"/>
    <n v="0.2"/>
    <n v="5.4432"/>
  </r>
  <r>
    <n v="5374"/>
    <s v="CA-2012-118738"/>
    <x v="1"/>
    <x v="1040"/>
    <d v="2012-10-30T00:00:00"/>
    <s v="Standard Class"/>
    <s v="AG-10495"/>
    <s v="Andrew Gjertsen"/>
    <x v="1"/>
    <x v="0"/>
    <x v="12"/>
    <x v="5"/>
    <x v="16"/>
    <x v="2"/>
    <s v="FUR-TA-10002607"/>
    <x v="0"/>
    <x v="3"/>
    <s v="KI Conference Tables"/>
    <n v="347.36099999999999"/>
    <n v="7"/>
    <n v="0.3"/>
    <n v="-69.472199999999958"/>
  </r>
  <r>
    <n v="5375"/>
    <s v="CA-2012-118738"/>
    <x v="1"/>
    <x v="1040"/>
    <d v="2012-10-30T00:00:00"/>
    <s v="Standard Class"/>
    <s v="AG-10495"/>
    <s v="Andrew Gjertsen"/>
    <x v="1"/>
    <x v="0"/>
    <x v="12"/>
    <x v="5"/>
    <x v="16"/>
    <x v="2"/>
    <s v="OFF-PA-10001166"/>
    <x v="1"/>
    <x v="10"/>
    <s v="Xerox 2"/>
    <n v="10.368000000000002"/>
    <n v="2"/>
    <n v="0.2"/>
    <n v="3.6288"/>
  </r>
  <r>
    <n v="5376"/>
    <s v="CA-2014-134152"/>
    <x v="3"/>
    <x v="837"/>
    <d v="2014-06-01T00:00:00"/>
    <s v="Standard Class"/>
    <s v="RP-19855"/>
    <s v="Roy Phan"/>
    <x v="1"/>
    <x v="0"/>
    <x v="4"/>
    <x v="4"/>
    <x v="5"/>
    <x v="1"/>
    <s v="TEC-AC-10004510"/>
    <x v="2"/>
    <x v="11"/>
    <s v="Logitech Desktop MK120 Mouse and keyboard Combo"/>
    <n v="98.16"/>
    <n v="6"/>
    <n v="0"/>
    <n v="9.8159999999999954"/>
  </r>
  <r>
    <n v="5377"/>
    <s v="CA-2014-134152"/>
    <x v="3"/>
    <x v="837"/>
    <d v="2014-06-01T00:00:00"/>
    <s v="Standard Class"/>
    <s v="RP-19855"/>
    <s v="Roy Phan"/>
    <x v="1"/>
    <x v="0"/>
    <x v="4"/>
    <x v="4"/>
    <x v="5"/>
    <x v="1"/>
    <s v="OFF-AR-10004062"/>
    <x v="1"/>
    <x v="6"/>
    <s v="Staples"/>
    <n v="31.44"/>
    <n v="3"/>
    <n v="0"/>
    <n v="7.86"/>
  </r>
  <r>
    <n v="5378"/>
    <s v="CA-2011-125542"/>
    <x v="2"/>
    <x v="29"/>
    <d v="2011-12-07T00:00:00"/>
    <s v="First Class"/>
    <s v="NB-18655"/>
    <s v="Nona Balk"/>
    <x v="1"/>
    <x v="0"/>
    <x v="10"/>
    <x v="9"/>
    <x v="63"/>
    <x v="3"/>
    <s v="OFF-EN-10000056"/>
    <x v="1"/>
    <x v="12"/>
    <s v="Cameo Buff Policy Envelopes"/>
    <n v="348.488"/>
    <n v="7"/>
    <n v="0.2"/>
    <n v="117.61469999999996"/>
  </r>
  <r>
    <n v="5379"/>
    <s v="CA-2011-125542"/>
    <x v="2"/>
    <x v="29"/>
    <d v="2011-12-07T00:00:00"/>
    <s v="First Class"/>
    <s v="NB-18655"/>
    <s v="Nona Balk"/>
    <x v="1"/>
    <x v="0"/>
    <x v="10"/>
    <x v="9"/>
    <x v="63"/>
    <x v="3"/>
    <s v="OFF-ST-10001469"/>
    <x v="1"/>
    <x v="4"/>
    <s v="Fellowes Bankers Box Recycled Super Stor/Drawer"/>
    <n v="172.73599999999999"/>
    <n v="4"/>
    <n v="0.2"/>
    <n v="-30.228800000000007"/>
  </r>
  <r>
    <n v="5380"/>
    <s v="CA-2013-136021"/>
    <x v="0"/>
    <x v="1041"/>
    <d v="2013-08-19T00:00:00"/>
    <s v="Standard Class"/>
    <s v="JM-15580"/>
    <s v="Jill Matthias"/>
    <x v="0"/>
    <x v="0"/>
    <x v="1"/>
    <x v="1"/>
    <x v="62"/>
    <x v="1"/>
    <s v="OFF-PA-10000551"/>
    <x v="1"/>
    <x v="10"/>
    <s v="Array Memo Cubes"/>
    <n v="15.54"/>
    <n v="3"/>
    <n v="0"/>
    <n v="7.6145999999999994"/>
  </r>
  <r>
    <n v="5381"/>
    <s v="CA-2013-136021"/>
    <x v="0"/>
    <x v="1041"/>
    <d v="2013-08-19T00:00:00"/>
    <s v="Standard Class"/>
    <s v="JM-15580"/>
    <s v="Jill Matthias"/>
    <x v="0"/>
    <x v="0"/>
    <x v="1"/>
    <x v="1"/>
    <x v="62"/>
    <x v="1"/>
    <s v="TEC-MA-10000423"/>
    <x v="2"/>
    <x v="15"/>
    <s v="Texas Instruments TI-34 Scientific Calculator"/>
    <n v="105.55199999999999"/>
    <n v="6"/>
    <n v="0.2"/>
    <n v="35.623799999999996"/>
  </r>
  <r>
    <n v="5382"/>
    <s v="CA-2013-149195"/>
    <x v="0"/>
    <x v="64"/>
    <d v="2013-09-08T00:00:00"/>
    <s v="Second Class"/>
    <s v="DM-13525"/>
    <s v="Don Miller"/>
    <x v="1"/>
    <x v="0"/>
    <x v="12"/>
    <x v="5"/>
    <x v="32"/>
    <x v="2"/>
    <s v="OFF-PA-10001870"/>
    <x v="1"/>
    <x v="10"/>
    <s v="Xerox 202"/>
    <n v="25.920000000000005"/>
    <n v="5"/>
    <n v="0.2"/>
    <n v="9.0719999999999992"/>
  </r>
  <r>
    <n v="5383"/>
    <s v="CA-2013-149195"/>
    <x v="0"/>
    <x v="64"/>
    <d v="2013-09-08T00:00:00"/>
    <s v="Second Class"/>
    <s v="DM-13525"/>
    <s v="Don Miller"/>
    <x v="1"/>
    <x v="0"/>
    <x v="12"/>
    <x v="5"/>
    <x v="32"/>
    <x v="2"/>
    <s v="OFF-FA-10001843"/>
    <x v="1"/>
    <x v="13"/>
    <s v="Staples"/>
    <n v="15.808000000000002"/>
    <n v="8"/>
    <n v="0.2"/>
    <n v="5.3352000000000004"/>
  </r>
  <r>
    <n v="5384"/>
    <s v="CA-2013-149195"/>
    <x v="0"/>
    <x v="64"/>
    <d v="2013-09-08T00:00:00"/>
    <s v="Second Class"/>
    <s v="DM-13525"/>
    <s v="Don Miller"/>
    <x v="1"/>
    <x v="0"/>
    <x v="12"/>
    <x v="5"/>
    <x v="32"/>
    <x v="2"/>
    <s v="OFF-PA-10002036"/>
    <x v="1"/>
    <x v="10"/>
    <s v="Xerox 1930"/>
    <n v="10.368000000000002"/>
    <n v="2"/>
    <n v="0.2"/>
    <n v="3.7584"/>
  </r>
  <r>
    <n v="5385"/>
    <s v="CA-2014-161410"/>
    <x v="3"/>
    <x v="335"/>
    <d v="2014-07-04T00:00:00"/>
    <s v="Standard Class"/>
    <s v="CC-12220"/>
    <s v="Chris Cortes"/>
    <x v="0"/>
    <x v="0"/>
    <x v="10"/>
    <x v="9"/>
    <x v="105"/>
    <x v="3"/>
    <s v="TEC-PH-10001760"/>
    <x v="2"/>
    <x v="7"/>
    <s v="Bose SoundLink Bluetooth Speaker"/>
    <n v="358.2"/>
    <n v="3"/>
    <n v="0.4"/>
    <n v="41.79000000000002"/>
  </r>
  <r>
    <n v="5386"/>
    <s v="CA-2014-161410"/>
    <x v="3"/>
    <x v="335"/>
    <d v="2014-07-04T00:00:00"/>
    <s v="Standard Class"/>
    <s v="CC-12220"/>
    <s v="Chris Cortes"/>
    <x v="0"/>
    <x v="0"/>
    <x v="10"/>
    <x v="9"/>
    <x v="105"/>
    <x v="3"/>
    <s v="TEC-PH-10000673"/>
    <x v="2"/>
    <x v="7"/>
    <s v="Plantronics Voyager Pro HD - Bluetooth Headset"/>
    <n v="545.91599999999994"/>
    <n v="14"/>
    <n v="0.4"/>
    <n v="72.788800000000037"/>
  </r>
  <r>
    <n v="5387"/>
    <s v="CA-2014-152786"/>
    <x v="3"/>
    <x v="846"/>
    <d v="2014-03-18T00:00:00"/>
    <s v="Standard Class"/>
    <s v="GA-14725"/>
    <s v="Guy Armstrong"/>
    <x v="0"/>
    <x v="0"/>
    <x v="440"/>
    <x v="36"/>
    <x v="533"/>
    <x v="0"/>
    <s v="OFF-BI-10000829"/>
    <x v="1"/>
    <x v="8"/>
    <s v="Avery Non-Stick Binders"/>
    <n v="40.410000000000004"/>
    <n v="9"/>
    <n v="0"/>
    <n v="18.5886"/>
  </r>
  <r>
    <n v="5388"/>
    <s v="CA-2014-164707"/>
    <x v="3"/>
    <x v="1042"/>
    <d v="2014-02-22T00:00:00"/>
    <s v="Second Class"/>
    <s v="CV-12805"/>
    <s v="Cynthia Voltz"/>
    <x v="1"/>
    <x v="0"/>
    <x v="1"/>
    <x v="1"/>
    <x v="62"/>
    <x v="1"/>
    <s v="TEC-PH-10001924"/>
    <x v="2"/>
    <x v="7"/>
    <s v="iHome FM Clock Radio with Lightning Dock"/>
    <n v="167.976"/>
    <n v="3"/>
    <n v="0.2"/>
    <n v="10.498500000000007"/>
  </r>
  <r>
    <n v="5389"/>
    <s v="CA-2014-164707"/>
    <x v="3"/>
    <x v="1042"/>
    <d v="2014-02-22T00:00:00"/>
    <s v="Second Class"/>
    <s v="CV-12805"/>
    <s v="Cynthia Voltz"/>
    <x v="1"/>
    <x v="0"/>
    <x v="1"/>
    <x v="1"/>
    <x v="62"/>
    <x v="1"/>
    <s v="TEC-AC-10004864"/>
    <x v="2"/>
    <x v="11"/>
    <s v="Memorex Micro Travel Drive 32 GB"/>
    <n v="109.53"/>
    <n v="3"/>
    <n v="0"/>
    <n v="47.097900000000003"/>
  </r>
  <r>
    <n v="5390"/>
    <s v="CA-2014-164707"/>
    <x v="3"/>
    <x v="1042"/>
    <d v="2014-02-22T00:00:00"/>
    <s v="Second Class"/>
    <s v="CV-12805"/>
    <s v="Cynthia Voltz"/>
    <x v="1"/>
    <x v="0"/>
    <x v="1"/>
    <x v="1"/>
    <x v="62"/>
    <x v="1"/>
    <s v="OFF-LA-10004345"/>
    <x v="1"/>
    <x v="2"/>
    <s v="Avery 493"/>
    <n v="9.82"/>
    <n v="2"/>
    <n v="0"/>
    <n v="4.8117999999999999"/>
  </r>
  <r>
    <n v="5391"/>
    <s v="CA-2014-163874"/>
    <x v="3"/>
    <x v="468"/>
    <d v="2014-11-13T00:00:00"/>
    <s v="Second Class"/>
    <s v="NC-18535"/>
    <s v="Nick Crebassa"/>
    <x v="1"/>
    <x v="0"/>
    <x v="4"/>
    <x v="4"/>
    <x v="59"/>
    <x v="1"/>
    <s v="OFF-BI-10000088"/>
    <x v="1"/>
    <x v="8"/>
    <s v="GBC Imprintable Covers"/>
    <n v="26.352000000000004"/>
    <n v="3"/>
    <n v="0.2"/>
    <n v="9.5525999999999982"/>
  </r>
  <r>
    <n v="5392"/>
    <s v="US-2011-123183"/>
    <x v="2"/>
    <x v="84"/>
    <d v="2011-11-25T00:00:00"/>
    <s v="Standard Class"/>
    <s v="GR-14560"/>
    <s v="Georgia Rosenberg"/>
    <x v="1"/>
    <x v="0"/>
    <x v="40"/>
    <x v="13"/>
    <x v="49"/>
    <x v="3"/>
    <s v="OFF-LA-10002787"/>
    <x v="1"/>
    <x v="2"/>
    <s v="Avery 480"/>
    <n v="22.5"/>
    <n v="6"/>
    <n v="0"/>
    <n v="10.799999999999999"/>
  </r>
  <r>
    <n v="5393"/>
    <s v="US-2011-123183"/>
    <x v="2"/>
    <x v="84"/>
    <d v="2011-11-25T00:00:00"/>
    <s v="Standard Class"/>
    <s v="GR-14560"/>
    <s v="Georgia Rosenberg"/>
    <x v="1"/>
    <x v="0"/>
    <x v="40"/>
    <x v="13"/>
    <x v="49"/>
    <x v="3"/>
    <s v="OFF-LA-10001569"/>
    <x v="1"/>
    <x v="2"/>
    <s v="Avery 499"/>
    <n v="9.9600000000000009"/>
    <n v="2"/>
    <n v="0"/>
    <n v="4.5815999999999999"/>
  </r>
  <r>
    <n v="5394"/>
    <s v="US-2011-123183"/>
    <x v="2"/>
    <x v="84"/>
    <d v="2011-11-25T00:00:00"/>
    <s v="Standard Class"/>
    <s v="GR-14560"/>
    <s v="Georgia Rosenberg"/>
    <x v="1"/>
    <x v="0"/>
    <x v="40"/>
    <x v="13"/>
    <x v="49"/>
    <x v="3"/>
    <s v="OFF-BI-10002429"/>
    <x v="1"/>
    <x v="8"/>
    <s v="Premier Elliptical Ring Binder, Black"/>
    <n v="213.08"/>
    <n v="7"/>
    <n v="0"/>
    <n v="102.2784"/>
  </r>
  <r>
    <n v="5395"/>
    <s v="US-2011-123183"/>
    <x v="2"/>
    <x v="84"/>
    <d v="2011-11-25T00:00:00"/>
    <s v="Standard Class"/>
    <s v="GR-14560"/>
    <s v="Georgia Rosenberg"/>
    <x v="1"/>
    <x v="0"/>
    <x v="40"/>
    <x v="13"/>
    <x v="49"/>
    <x v="3"/>
    <s v="FUR-BO-10000362"/>
    <x v="0"/>
    <x v="0"/>
    <s v="Sauder Inglewood Library Bookcases"/>
    <n v="1025.8799999999999"/>
    <n v="6"/>
    <n v="0"/>
    <n v="235.95240000000001"/>
  </r>
  <r>
    <n v="5396"/>
    <s v="CA-2011-104829"/>
    <x v="2"/>
    <x v="728"/>
    <d v="2011-11-21T00:00:00"/>
    <s v="Second Class"/>
    <s v="JG-15805"/>
    <s v="John Grady"/>
    <x v="1"/>
    <x v="0"/>
    <x v="212"/>
    <x v="7"/>
    <x v="266"/>
    <x v="1"/>
    <s v="OFF-PA-10003016"/>
    <x v="1"/>
    <x v="10"/>
    <s v="Adams &quot;While You Were Out&quot; Message Pads"/>
    <n v="21.98"/>
    <n v="7"/>
    <n v="0"/>
    <n v="9.8909999999999982"/>
  </r>
  <r>
    <n v="5397"/>
    <s v="US-2013-147340"/>
    <x v="0"/>
    <x v="446"/>
    <d v="2013-09-25T00:00:00"/>
    <s v="Same Day"/>
    <s v="EB-13750"/>
    <s v="Edward Becker"/>
    <x v="1"/>
    <x v="0"/>
    <x v="8"/>
    <x v="1"/>
    <x v="94"/>
    <x v="1"/>
    <s v="FUR-FU-10002501"/>
    <x v="0"/>
    <x v="5"/>
    <s v="Nu-Dell Executive Frame"/>
    <n v="63.2"/>
    <n v="5"/>
    <n v="0"/>
    <n v="23.384"/>
  </r>
  <r>
    <n v="5398"/>
    <s v="CA-2013-145492"/>
    <x v="0"/>
    <x v="73"/>
    <d v="2013-11-28T00:00:00"/>
    <s v="Standard Class"/>
    <s v="MC-17605"/>
    <s v="Matt Connell"/>
    <x v="1"/>
    <x v="0"/>
    <x v="1"/>
    <x v="1"/>
    <x v="25"/>
    <x v="1"/>
    <s v="OFF-AP-10003622"/>
    <x v="1"/>
    <x v="9"/>
    <s v="Bravo II Megaboss 12-Amp Hard Body Upright, Replacement Belts, 2 Belts per Pack"/>
    <n v="39"/>
    <n v="12"/>
    <n v="0"/>
    <n v="11.309999999999999"/>
  </r>
  <r>
    <n v="5399"/>
    <s v="CA-2013-163202"/>
    <x v="0"/>
    <x v="720"/>
    <d v="2013-10-03T00:00:00"/>
    <s v="Standard Class"/>
    <s v="BM-11650"/>
    <s v="Brian Moss"/>
    <x v="1"/>
    <x v="0"/>
    <x v="152"/>
    <x v="24"/>
    <x v="402"/>
    <x v="3"/>
    <s v="OFF-BI-10002764"/>
    <x v="1"/>
    <x v="8"/>
    <s v="Recycled Pressboard Report Cover with Reinforced Top Hinge"/>
    <n v="2.907"/>
    <n v="3"/>
    <n v="0.7"/>
    <n v="-2.0348999999999995"/>
  </r>
  <r>
    <n v="5400"/>
    <s v="CA-2013-117681"/>
    <x v="0"/>
    <x v="526"/>
    <d v="2013-04-15T00:00:00"/>
    <s v="Standard Class"/>
    <s v="HF-14995"/>
    <s v="Herbert Flentye"/>
    <x v="0"/>
    <x v="0"/>
    <x v="1"/>
    <x v="1"/>
    <x v="25"/>
    <x v="1"/>
    <s v="FUR-BO-10001798"/>
    <x v="0"/>
    <x v="0"/>
    <s v="Bush Somerset Collection Bookcase"/>
    <n v="556.66499999999996"/>
    <n v="5"/>
    <n v="0.15"/>
    <n v="6.5490000000000208"/>
  </r>
  <r>
    <n v="5401"/>
    <s v="CA-2014-132262"/>
    <x v="3"/>
    <x v="296"/>
    <d v="2014-09-24T00:00:00"/>
    <s v="First Class"/>
    <s v="ML-18265"/>
    <s v="Muhammed Lee"/>
    <x v="0"/>
    <x v="0"/>
    <x v="4"/>
    <x v="4"/>
    <x v="5"/>
    <x v="1"/>
    <s v="TEC-AC-10000158"/>
    <x v="2"/>
    <x v="11"/>
    <s v="Sony 64GB Class 10 Micro SDHC R40 Memory Card"/>
    <n v="71.98"/>
    <n v="2"/>
    <n v="0"/>
    <n v="15.1158"/>
  </r>
  <r>
    <n v="5402"/>
    <s v="CA-2014-132262"/>
    <x v="3"/>
    <x v="296"/>
    <d v="2014-09-24T00:00:00"/>
    <s v="First Class"/>
    <s v="ML-18265"/>
    <s v="Muhammed Lee"/>
    <x v="0"/>
    <x v="0"/>
    <x v="4"/>
    <x v="4"/>
    <x v="5"/>
    <x v="1"/>
    <s v="TEC-AC-10000303"/>
    <x v="2"/>
    <x v="11"/>
    <s v="Logitech M510 Wireless Mouse"/>
    <n v="79.98"/>
    <n v="2"/>
    <n v="0"/>
    <n v="26.3934"/>
  </r>
  <r>
    <n v="5403"/>
    <s v="CA-2014-123043"/>
    <x v="3"/>
    <x v="1043"/>
    <d v="2014-08-30T00:00:00"/>
    <s v="Standard Class"/>
    <s v="AH-10195"/>
    <s v="Alan Haines"/>
    <x v="1"/>
    <x v="0"/>
    <x v="20"/>
    <x v="15"/>
    <x v="23"/>
    <x v="3"/>
    <s v="OFF-BI-10003910"/>
    <x v="1"/>
    <x v="8"/>
    <s v="DXL Angle-View Binders with Locking Rings by Samsill"/>
    <n v="24.672000000000001"/>
    <n v="4"/>
    <n v="0.2"/>
    <n v="7.71"/>
  </r>
  <r>
    <n v="5404"/>
    <s v="CA-2014-123043"/>
    <x v="3"/>
    <x v="1043"/>
    <d v="2014-08-30T00:00:00"/>
    <s v="Standard Class"/>
    <s v="AH-10195"/>
    <s v="Alan Haines"/>
    <x v="1"/>
    <x v="0"/>
    <x v="20"/>
    <x v="15"/>
    <x v="23"/>
    <x v="3"/>
    <s v="OFF-BI-10000138"/>
    <x v="1"/>
    <x v="8"/>
    <s v="Acco Translucent Poly Ring Binders"/>
    <n v="3.7439999999999998"/>
    <n v="1"/>
    <n v="0.2"/>
    <n v="1.3104"/>
  </r>
  <r>
    <n v="5405"/>
    <s v="US-2013-143280"/>
    <x v="0"/>
    <x v="712"/>
    <d v="2013-02-26T00:00:00"/>
    <s v="Standard Class"/>
    <s v="TZ-21580"/>
    <s v="Tracy Zic"/>
    <x v="0"/>
    <x v="0"/>
    <x v="1"/>
    <x v="1"/>
    <x v="62"/>
    <x v="1"/>
    <s v="TEC-PH-10002398"/>
    <x v="2"/>
    <x v="7"/>
    <s v="AT&amp;T 1070 Corded Phone"/>
    <n v="445.96000000000004"/>
    <n v="5"/>
    <n v="0.2"/>
    <n v="55.744999999999948"/>
  </r>
  <r>
    <n v="5406"/>
    <s v="US-2013-143280"/>
    <x v="0"/>
    <x v="712"/>
    <d v="2013-02-26T00:00:00"/>
    <s v="Standard Class"/>
    <s v="TZ-21580"/>
    <s v="Tracy Zic"/>
    <x v="0"/>
    <x v="0"/>
    <x v="1"/>
    <x v="1"/>
    <x v="62"/>
    <x v="1"/>
    <s v="TEC-AC-10003399"/>
    <x v="2"/>
    <x v="11"/>
    <s v="Memorex Mini Travel Drive 64 GB USB 2.0 Flash Drive"/>
    <n v="36.24"/>
    <n v="1"/>
    <n v="0"/>
    <n v="15.220800000000001"/>
  </r>
  <r>
    <n v="5407"/>
    <s v="US-2013-143280"/>
    <x v="0"/>
    <x v="712"/>
    <d v="2013-02-26T00:00:00"/>
    <s v="Standard Class"/>
    <s v="TZ-21580"/>
    <s v="Tracy Zic"/>
    <x v="0"/>
    <x v="0"/>
    <x v="1"/>
    <x v="1"/>
    <x v="62"/>
    <x v="1"/>
    <s v="OFF-FA-10000992"/>
    <x v="1"/>
    <x v="13"/>
    <s v="Acco Clips to Go Binder Clips, 24 Clips in Two Sizes"/>
    <n v="10.649999999999999"/>
    <n v="3"/>
    <n v="0"/>
    <n v="5.0054999999999996"/>
  </r>
  <r>
    <n v="5408"/>
    <s v="CA-2014-108854"/>
    <x v="3"/>
    <x v="166"/>
    <d v="2014-12-15T00:00:00"/>
    <s v="Standard Class"/>
    <s v="DM-13345"/>
    <s v="Denise Monton"/>
    <x v="1"/>
    <x v="0"/>
    <x v="8"/>
    <x v="1"/>
    <x v="9"/>
    <x v="1"/>
    <s v="OFF-PA-10003022"/>
    <x v="1"/>
    <x v="10"/>
    <s v="Standard Line “While You Were Out” Hardbound Telephone Message Book"/>
    <n v="87.92"/>
    <n v="4"/>
    <n v="0"/>
    <n v="40.443199999999997"/>
  </r>
  <r>
    <n v="5409"/>
    <s v="CA-2014-108854"/>
    <x v="3"/>
    <x v="166"/>
    <d v="2014-12-15T00:00:00"/>
    <s v="Standard Class"/>
    <s v="DM-13345"/>
    <s v="Denise Monton"/>
    <x v="1"/>
    <x v="0"/>
    <x v="8"/>
    <x v="1"/>
    <x v="9"/>
    <x v="1"/>
    <s v="OFF-BI-10002854"/>
    <x v="1"/>
    <x v="8"/>
    <s v="Performers Binder/Pad Holder, Black"/>
    <n v="22.424000000000003"/>
    <n v="1"/>
    <n v="0.2"/>
    <n v="8.4089999999999989"/>
  </r>
  <r>
    <n v="5410"/>
    <s v="CA-2014-108854"/>
    <x v="3"/>
    <x v="166"/>
    <d v="2014-12-15T00:00:00"/>
    <s v="Standard Class"/>
    <s v="DM-13345"/>
    <s v="Denise Monton"/>
    <x v="1"/>
    <x v="0"/>
    <x v="8"/>
    <x v="1"/>
    <x v="9"/>
    <x v="1"/>
    <s v="OFF-BI-10001670"/>
    <x v="1"/>
    <x v="8"/>
    <s v="Vinyl Sectional Post Binders"/>
    <n v="90.480000000000018"/>
    <n v="3"/>
    <n v="0.2"/>
    <n v="33.93"/>
  </r>
  <r>
    <n v="5411"/>
    <s v="CA-2014-108854"/>
    <x v="3"/>
    <x v="166"/>
    <d v="2014-12-15T00:00:00"/>
    <s v="Standard Class"/>
    <s v="DM-13345"/>
    <s v="Denise Monton"/>
    <x v="1"/>
    <x v="0"/>
    <x v="8"/>
    <x v="1"/>
    <x v="9"/>
    <x v="1"/>
    <s v="OFF-ST-10001837"/>
    <x v="1"/>
    <x v="4"/>
    <s v="SAFCO Mobile Desk Side File, Wire Frame"/>
    <n v="42.76"/>
    <n v="1"/>
    <n v="0"/>
    <n v="11.117599999999999"/>
  </r>
  <r>
    <n v="5412"/>
    <s v="CA-2014-166856"/>
    <x v="3"/>
    <x v="65"/>
    <d v="2014-09-23T00:00:00"/>
    <s v="Standard Class"/>
    <s v="TS-21505"/>
    <s v="Tony Sayre"/>
    <x v="0"/>
    <x v="0"/>
    <x v="441"/>
    <x v="27"/>
    <x v="534"/>
    <x v="1"/>
    <s v="OFF-BI-10002012"/>
    <x v="1"/>
    <x v="8"/>
    <s v="Wilson Jones Easy Flow II Sheet Lifters"/>
    <n v="10.080000000000002"/>
    <n v="7"/>
    <n v="0.2"/>
    <n v="3.5279999999999996"/>
  </r>
  <r>
    <n v="5413"/>
    <s v="CA-2014-166856"/>
    <x v="3"/>
    <x v="65"/>
    <d v="2014-09-23T00:00:00"/>
    <s v="Standard Class"/>
    <s v="TS-21505"/>
    <s v="Tony Sayre"/>
    <x v="0"/>
    <x v="0"/>
    <x v="441"/>
    <x v="27"/>
    <x v="534"/>
    <x v="1"/>
    <s v="TEC-AC-10004992"/>
    <x v="2"/>
    <x v="11"/>
    <s v="Kingston Digital DataTraveler 64GB USB 2.0"/>
    <n v="101.34"/>
    <n v="3"/>
    <n v="0"/>
    <n v="8.1071999999999917"/>
  </r>
  <r>
    <n v="5414"/>
    <s v="CA-2013-153157"/>
    <x v="0"/>
    <x v="108"/>
    <d v="2013-09-15T00:00:00"/>
    <s v="First Class"/>
    <s v="TB-21625"/>
    <s v="Trudy Brown"/>
    <x v="0"/>
    <x v="0"/>
    <x v="391"/>
    <x v="41"/>
    <x v="476"/>
    <x v="2"/>
    <s v="TEC-PH-10003171"/>
    <x v="2"/>
    <x v="7"/>
    <s v="Plantronics Encore H101 Dual Earpieces Headset"/>
    <n v="224.75"/>
    <n v="5"/>
    <n v="0"/>
    <n v="62.929999999999993"/>
  </r>
  <r>
    <n v="5415"/>
    <s v="US-2014-125647"/>
    <x v="3"/>
    <x v="397"/>
    <d v="2014-09-29T00:00:00"/>
    <s v="Standard Class"/>
    <s v="LC-16870"/>
    <s v="Lena Cacioppo"/>
    <x v="0"/>
    <x v="0"/>
    <x v="22"/>
    <x v="10"/>
    <x v="155"/>
    <x v="2"/>
    <s v="OFF-AP-10000390"/>
    <x v="1"/>
    <x v="9"/>
    <s v="Euro Pro Shark Stick Mini Vacuum"/>
    <n v="73.175999999999974"/>
    <n v="6"/>
    <n v="0.8"/>
    <n v="-197.57520000000002"/>
  </r>
  <r>
    <n v="5416"/>
    <s v="US-2014-125647"/>
    <x v="3"/>
    <x v="397"/>
    <d v="2014-09-29T00:00:00"/>
    <s v="Standard Class"/>
    <s v="LC-16870"/>
    <s v="Lena Cacioppo"/>
    <x v="0"/>
    <x v="0"/>
    <x v="22"/>
    <x v="10"/>
    <x v="155"/>
    <x v="2"/>
    <s v="OFF-PA-10004888"/>
    <x v="1"/>
    <x v="10"/>
    <s v="Xerox 217"/>
    <n v="20.736000000000004"/>
    <n v="4"/>
    <n v="0.2"/>
    <n v="7.2576000000000001"/>
  </r>
  <r>
    <n v="5417"/>
    <s v="US-2014-125647"/>
    <x v="3"/>
    <x v="397"/>
    <d v="2014-09-29T00:00:00"/>
    <s v="Standard Class"/>
    <s v="LC-16870"/>
    <s v="Lena Cacioppo"/>
    <x v="0"/>
    <x v="0"/>
    <x v="22"/>
    <x v="10"/>
    <x v="155"/>
    <x v="2"/>
    <s v="TEC-PH-10004188"/>
    <x v="2"/>
    <x v="7"/>
    <s v="OtterBox Commuter Series Case - Samsung Galaxy S4"/>
    <n v="39.984000000000002"/>
    <n v="2"/>
    <n v="0.2"/>
    <n v="-8.9963999999999995"/>
  </r>
  <r>
    <n v="5418"/>
    <s v="CA-2011-132542"/>
    <x v="2"/>
    <x v="191"/>
    <d v="2011-10-08T00:00:00"/>
    <s v="Second Class"/>
    <s v="AM-10360"/>
    <s v="Alice McCarthy"/>
    <x v="1"/>
    <x v="0"/>
    <x v="155"/>
    <x v="8"/>
    <x v="198"/>
    <x v="2"/>
    <s v="OFF-BI-10004099"/>
    <x v="1"/>
    <x v="8"/>
    <s v="GBC VeloBinder Strips"/>
    <n v="15.36"/>
    <n v="2"/>
    <n v="0"/>
    <n v="7.68"/>
  </r>
  <r>
    <n v="5419"/>
    <s v="CA-2012-110877"/>
    <x v="1"/>
    <x v="924"/>
    <d v="2012-10-26T00:00:00"/>
    <s v="First Class"/>
    <s v="JE-15715"/>
    <s v="Joe Elijah"/>
    <x v="0"/>
    <x v="0"/>
    <x v="12"/>
    <x v="5"/>
    <x v="16"/>
    <x v="2"/>
    <s v="OFF-PA-10004621"/>
    <x v="1"/>
    <x v="10"/>
    <s v="Xerox 212"/>
    <n v="36.288000000000011"/>
    <n v="7"/>
    <n v="0.2"/>
    <n v="12.700800000000001"/>
  </r>
  <r>
    <n v="5420"/>
    <s v="CA-2012-110877"/>
    <x v="1"/>
    <x v="924"/>
    <d v="2012-10-26T00:00:00"/>
    <s v="First Class"/>
    <s v="JE-15715"/>
    <s v="Joe Elijah"/>
    <x v="0"/>
    <x v="0"/>
    <x v="12"/>
    <x v="5"/>
    <x v="16"/>
    <x v="2"/>
    <s v="TEC-PH-10002103"/>
    <x v="2"/>
    <x v="7"/>
    <s v="Jabra SPEAK 410"/>
    <n v="150.38399999999999"/>
    <n v="2"/>
    <n v="0.2"/>
    <n v="15.038400000000003"/>
  </r>
  <r>
    <n v="5421"/>
    <s v="US-2013-151827"/>
    <x v="0"/>
    <x v="1044"/>
    <d v="2013-04-03T00:00:00"/>
    <s v="Second Class"/>
    <s v="CS-11950"/>
    <s v="Carlos Soltero"/>
    <x v="0"/>
    <x v="0"/>
    <x v="10"/>
    <x v="9"/>
    <x v="63"/>
    <x v="3"/>
    <s v="TEC-PH-10002789"/>
    <x v="2"/>
    <x v="7"/>
    <s v="LG Exalt"/>
    <n v="280.78200000000004"/>
    <n v="3"/>
    <n v="0.4"/>
    <n v="-60.836100000000016"/>
  </r>
  <r>
    <n v="5422"/>
    <s v="US-2013-151827"/>
    <x v="0"/>
    <x v="1044"/>
    <d v="2013-04-03T00:00:00"/>
    <s v="Second Class"/>
    <s v="CS-11950"/>
    <s v="Carlos Soltero"/>
    <x v="0"/>
    <x v="0"/>
    <x v="10"/>
    <x v="9"/>
    <x v="63"/>
    <x v="3"/>
    <s v="TEC-AC-10003289"/>
    <x v="2"/>
    <x v="11"/>
    <s v="Anker Ultra-Slim Mini Bluetooth 3.0 Wireless Keyboard"/>
    <n v="31.983999999999998"/>
    <n v="2"/>
    <n v="0.2"/>
    <n v="1.1993999999999998"/>
  </r>
  <r>
    <n v="5423"/>
    <s v="US-2013-163258"/>
    <x v="0"/>
    <x v="723"/>
    <d v="2014-01-03T00:00:00"/>
    <s v="Standard Class"/>
    <s v="PF-19225"/>
    <s v="Phillip Flathmann"/>
    <x v="0"/>
    <x v="0"/>
    <x v="1"/>
    <x v="1"/>
    <x v="62"/>
    <x v="1"/>
    <s v="OFF-BI-10000138"/>
    <x v="1"/>
    <x v="8"/>
    <s v="Acco Translucent Poly Ring Binders"/>
    <n v="11.231999999999999"/>
    <n v="3"/>
    <n v="0.2"/>
    <n v="3.9312000000000005"/>
  </r>
  <r>
    <n v="5424"/>
    <s v="CA-2014-103009"/>
    <x v="3"/>
    <x v="132"/>
    <d v="2014-11-06T00:00:00"/>
    <s v="Second Class"/>
    <s v="PJ-18835"/>
    <s v="Patrick Jones"/>
    <x v="1"/>
    <x v="0"/>
    <x v="102"/>
    <x v="0"/>
    <x v="126"/>
    <x v="0"/>
    <s v="OFF-PA-10001215"/>
    <x v="1"/>
    <x v="10"/>
    <s v="Xerox 1963"/>
    <n v="26.400000000000002"/>
    <n v="5"/>
    <n v="0"/>
    <n v="11.879999999999999"/>
  </r>
  <r>
    <n v="5425"/>
    <s v="US-2014-120649"/>
    <x v="3"/>
    <x v="176"/>
    <d v="2014-01-27T00:00:00"/>
    <s v="Standard Class"/>
    <s v="JF-15490"/>
    <s v="Jeremy Farry"/>
    <x v="0"/>
    <x v="0"/>
    <x v="416"/>
    <x v="29"/>
    <x v="504"/>
    <x v="3"/>
    <s v="OFF-AR-10001545"/>
    <x v="1"/>
    <x v="6"/>
    <s v="Newell 326"/>
    <n v="3.52"/>
    <n v="2"/>
    <n v="0"/>
    <n v="1.0207999999999999"/>
  </r>
  <r>
    <n v="5426"/>
    <s v="CA-2013-153598"/>
    <x v="0"/>
    <x v="275"/>
    <d v="2013-12-07T00:00:00"/>
    <s v="First Class"/>
    <s v="NM-18520"/>
    <s v="Neoma Murray"/>
    <x v="0"/>
    <x v="0"/>
    <x v="1"/>
    <x v="1"/>
    <x v="62"/>
    <x v="1"/>
    <s v="TEC-AC-10003870"/>
    <x v="2"/>
    <x v="11"/>
    <s v="Logitech Z-906 Speaker sys - home theater - 5.1-CH"/>
    <n v="1649.95"/>
    <n v="5"/>
    <n v="0"/>
    <n v="659.98"/>
  </r>
  <r>
    <n v="5427"/>
    <s v="CA-2013-153598"/>
    <x v="0"/>
    <x v="275"/>
    <d v="2013-12-07T00:00:00"/>
    <s v="First Class"/>
    <s v="NM-18520"/>
    <s v="Neoma Murray"/>
    <x v="0"/>
    <x v="0"/>
    <x v="1"/>
    <x v="1"/>
    <x v="62"/>
    <x v="1"/>
    <s v="FUR-FU-10001085"/>
    <x v="0"/>
    <x v="5"/>
    <s v="3M Polarizing Light Filter Sleeves"/>
    <n v="111.89999999999999"/>
    <n v="6"/>
    <n v="0"/>
    <n v="51.47399999999999"/>
  </r>
  <r>
    <n v="5428"/>
    <s v="US-2013-108497"/>
    <x v="0"/>
    <x v="403"/>
    <d v="2013-06-15T00:00:00"/>
    <s v="Same Day"/>
    <s v="MH-17290"/>
    <s v="Marc Harrigan"/>
    <x v="2"/>
    <x v="0"/>
    <x v="1"/>
    <x v="1"/>
    <x v="1"/>
    <x v="1"/>
    <s v="FUR-BO-10004218"/>
    <x v="0"/>
    <x v="0"/>
    <s v="Bush Heritage Pine Collection 5-Shelf Bookcase, Albany Pine Finish, *Special Order"/>
    <n v="599.16499999999996"/>
    <n v="5"/>
    <n v="0.15"/>
    <n v="35.245000000000005"/>
  </r>
  <r>
    <n v="5429"/>
    <s v="CA-2013-113096"/>
    <x v="0"/>
    <x v="476"/>
    <d v="2013-09-05T00:00:00"/>
    <s v="First Class"/>
    <s v="SZ-20035"/>
    <s v="Sam Zeldin"/>
    <x v="2"/>
    <x v="0"/>
    <x v="8"/>
    <x v="1"/>
    <x v="34"/>
    <x v="1"/>
    <s v="OFF-ST-10003455"/>
    <x v="1"/>
    <x v="4"/>
    <s v="Tenex File Box, Personal Filing Tote with Lid, Black"/>
    <n v="46.53"/>
    <n v="3"/>
    <n v="0"/>
    <n v="12.097800000000001"/>
  </r>
  <r>
    <n v="5430"/>
    <s v="CA-2011-136861"/>
    <x v="2"/>
    <x v="742"/>
    <d v="2011-09-07T00:00:00"/>
    <s v="First Class"/>
    <s v="PR-18880"/>
    <s v="Patrick Ryan"/>
    <x v="0"/>
    <x v="0"/>
    <x v="84"/>
    <x v="2"/>
    <x v="104"/>
    <x v="0"/>
    <s v="FUR-FU-10001967"/>
    <x v="0"/>
    <x v="5"/>
    <s v="Telescoping Adjustable Floor Lamp"/>
    <n v="31.983999999999998"/>
    <n v="2"/>
    <n v="0.2"/>
    <n v="1.9989999999999979"/>
  </r>
  <r>
    <n v="5431"/>
    <s v="CA-2014-117422"/>
    <x v="3"/>
    <x v="208"/>
    <d v="2014-10-26T00:00:00"/>
    <s v="Standard Class"/>
    <s v="FC-14245"/>
    <s v="Frank Carlisle"/>
    <x v="2"/>
    <x v="0"/>
    <x v="80"/>
    <x v="24"/>
    <x v="345"/>
    <x v="3"/>
    <s v="OFF-AP-10000938"/>
    <x v="1"/>
    <x v="9"/>
    <s v="Avanti 1.7 Cu. Ft. Refrigerator"/>
    <n v="161.56800000000001"/>
    <n v="2"/>
    <n v="0.2"/>
    <n v="16.156799999999997"/>
  </r>
  <r>
    <n v="5432"/>
    <s v="CA-2014-117422"/>
    <x v="3"/>
    <x v="208"/>
    <d v="2014-10-26T00:00:00"/>
    <s v="Standard Class"/>
    <s v="FC-14245"/>
    <s v="Frank Carlisle"/>
    <x v="2"/>
    <x v="0"/>
    <x v="80"/>
    <x v="24"/>
    <x v="345"/>
    <x v="3"/>
    <s v="OFF-PA-10002195"/>
    <x v="1"/>
    <x v="10"/>
    <s v="RSVP Cards &amp; Envelopes, Blank White, 8-1/2&quot; X 11&quot;, 24 Cards/25 Envelopes/Set"/>
    <n v="4.0640000000000001"/>
    <n v="1"/>
    <n v="0.2"/>
    <n v="1.3715999999999999"/>
  </r>
  <r>
    <n v="5433"/>
    <s v="CA-2014-117422"/>
    <x v="3"/>
    <x v="208"/>
    <d v="2014-10-26T00:00:00"/>
    <s v="Standard Class"/>
    <s v="FC-14245"/>
    <s v="Frank Carlisle"/>
    <x v="2"/>
    <x v="0"/>
    <x v="80"/>
    <x v="24"/>
    <x v="345"/>
    <x v="3"/>
    <s v="OFF-BI-10002799"/>
    <x v="1"/>
    <x v="8"/>
    <s v="SlimView Poly Binder, 3/8&quot;"/>
    <n v="6.2160000000000002"/>
    <n v="4"/>
    <n v="0.7"/>
    <n v="-4.9727999999999994"/>
  </r>
  <r>
    <n v="5434"/>
    <s v="CA-2014-129707"/>
    <x v="3"/>
    <x v="1016"/>
    <d v="2014-04-30T00:00:00"/>
    <s v="Standard Class"/>
    <s v="LH-16750"/>
    <s v="Larry Hughes"/>
    <x v="0"/>
    <x v="0"/>
    <x v="432"/>
    <x v="16"/>
    <x v="522"/>
    <x v="1"/>
    <s v="OFF-AR-10000246"/>
    <x v="1"/>
    <x v="6"/>
    <s v="Newell 318"/>
    <n v="8.895999999999999"/>
    <n v="4"/>
    <n v="0.2"/>
    <n v="0.66719999999999979"/>
  </r>
  <r>
    <n v="5435"/>
    <s v="CA-2012-160171"/>
    <x v="1"/>
    <x v="324"/>
    <d v="2012-10-24T00:00:00"/>
    <s v="Standard Class"/>
    <s v="RM-19675"/>
    <s v="Robert Marley"/>
    <x v="2"/>
    <x v="0"/>
    <x v="1"/>
    <x v="1"/>
    <x v="141"/>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x v="0"/>
    <x v="1"/>
    <x v="1"/>
    <x v="141"/>
    <x v="1"/>
    <s v="TEC-AC-10000892"/>
    <x v="2"/>
    <x v="11"/>
    <s v="NETGEAR N750 Dual Band Wi-Fi Gigabit Router"/>
    <n v="270"/>
    <n v="3"/>
    <n v="0"/>
    <n v="97.199999999999989"/>
  </r>
  <r>
    <n v="5437"/>
    <s v="CA-2011-103317"/>
    <x v="2"/>
    <x v="260"/>
    <d v="2011-07-08T00:00:00"/>
    <s v="First Class"/>
    <s v="DM-13525"/>
    <s v="Don Miller"/>
    <x v="1"/>
    <x v="0"/>
    <x v="144"/>
    <x v="2"/>
    <x v="183"/>
    <x v="0"/>
    <s v="FUR-FU-10001591"/>
    <x v="0"/>
    <x v="5"/>
    <s v="Advantus Panel Wall Certificate Holder - 8.5x11"/>
    <n v="19.52"/>
    <n v="2"/>
    <n v="0.2"/>
    <n v="5.3680000000000012"/>
  </r>
  <r>
    <n v="5438"/>
    <s v="CA-2011-103317"/>
    <x v="2"/>
    <x v="260"/>
    <d v="2011-07-08T00:00:00"/>
    <s v="First Class"/>
    <s v="DM-13525"/>
    <s v="Don Miller"/>
    <x v="1"/>
    <x v="0"/>
    <x v="144"/>
    <x v="2"/>
    <x v="183"/>
    <x v="0"/>
    <s v="OFF-BI-10001787"/>
    <x v="1"/>
    <x v="8"/>
    <s v="Wilson Jones Four-Pocket Poly Binders"/>
    <n v="9.8100000000000023"/>
    <n v="5"/>
    <n v="0.7"/>
    <n v="-6.8669999999999973"/>
  </r>
  <r>
    <n v="5439"/>
    <s v="CA-2011-103317"/>
    <x v="2"/>
    <x v="260"/>
    <d v="2011-07-08T00:00:00"/>
    <s v="First Class"/>
    <s v="DM-13525"/>
    <s v="Don Miller"/>
    <x v="1"/>
    <x v="0"/>
    <x v="144"/>
    <x v="2"/>
    <x v="183"/>
    <x v="0"/>
    <s v="FUR-FU-10003192"/>
    <x v="0"/>
    <x v="5"/>
    <s v="Luxo Adjustable Task Clamp Lamp"/>
    <n v="213.21600000000001"/>
    <n v="3"/>
    <n v="0.2"/>
    <n v="15.991199999999992"/>
  </r>
  <r>
    <n v="5440"/>
    <s v="CA-2013-167115"/>
    <x v="0"/>
    <x v="958"/>
    <d v="2013-04-10T00:00:00"/>
    <s v="Standard Class"/>
    <s v="EH-14185"/>
    <s v="Evan Henry"/>
    <x v="0"/>
    <x v="0"/>
    <x v="20"/>
    <x v="15"/>
    <x v="45"/>
    <x v="3"/>
    <s v="OFF-BI-10004600"/>
    <x v="1"/>
    <x v="8"/>
    <s v="Ibico Ibimaster 300 Manual Binding System"/>
    <n v="588.78399999999999"/>
    <n v="2"/>
    <n v="0.2"/>
    <n v="183.99499999999998"/>
  </r>
  <r>
    <n v="5441"/>
    <s v="US-2014-153633"/>
    <x v="3"/>
    <x v="38"/>
    <d v="2014-11-19T00:00:00"/>
    <s v="Second Class"/>
    <s v="TC-21295"/>
    <s v="Toby Carlisle"/>
    <x v="0"/>
    <x v="0"/>
    <x v="442"/>
    <x v="2"/>
    <x v="535"/>
    <x v="0"/>
    <s v="OFF-AR-10002335"/>
    <x v="1"/>
    <x v="6"/>
    <s v="DIXON Oriole Pencils"/>
    <n v="2.0640000000000001"/>
    <n v="1"/>
    <n v="0.2"/>
    <n v="0.15480000000000005"/>
  </r>
  <r>
    <n v="5442"/>
    <s v="CA-2014-155929"/>
    <x v="3"/>
    <x v="428"/>
    <d v="2014-09-14T00:00:00"/>
    <s v="Standard Class"/>
    <s v="AI-10855"/>
    <s v="Arianne Irving"/>
    <x v="0"/>
    <x v="0"/>
    <x v="220"/>
    <x v="16"/>
    <x v="275"/>
    <x v="1"/>
    <s v="OFF-PA-10000859"/>
    <x v="1"/>
    <x v="10"/>
    <s v="Unpadded Memo Slips"/>
    <n v="6.3680000000000003"/>
    <n v="2"/>
    <n v="0.2"/>
    <n v="2.3879999999999999"/>
  </r>
  <r>
    <n v="5443"/>
    <s v="CA-2012-148712"/>
    <x v="1"/>
    <x v="786"/>
    <d v="2012-04-23T00:00:00"/>
    <s v="Standard Class"/>
    <s v="JM-15535"/>
    <s v="Jessica Myrick"/>
    <x v="0"/>
    <x v="0"/>
    <x v="20"/>
    <x v="15"/>
    <x v="45"/>
    <x v="3"/>
    <s v="TEC-AC-10003198"/>
    <x v="2"/>
    <x v="11"/>
    <s v="Enermax Acrylux Wireless Keyboard"/>
    <n v="99.6"/>
    <n v="1"/>
    <n v="0"/>
    <n v="36.851999999999997"/>
  </r>
  <r>
    <n v="5444"/>
    <s v="CA-2012-148712"/>
    <x v="1"/>
    <x v="786"/>
    <d v="2012-04-23T00:00:00"/>
    <s v="Standard Class"/>
    <s v="JM-15535"/>
    <s v="Jessica Myrick"/>
    <x v="0"/>
    <x v="0"/>
    <x v="20"/>
    <x v="15"/>
    <x v="45"/>
    <x v="3"/>
    <s v="OFF-BI-10001900"/>
    <x v="1"/>
    <x v="8"/>
    <s v="DXL Angle-View Binders with Locking Rings, Black"/>
    <n v="62.296000000000006"/>
    <n v="13"/>
    <n v="0.2"/>
    <n v="21.024899999999999"/>
  </r>
  <r>
    <n v="5445"/>
    <s v="CA-2012-148712"/>
    <x v="1"/>
    <x v="786"/>
    <d v="2012-04-23T00:00:00"/>
    <s v="Standard Class"/>
    <s v="JM-15535"/>
    <s v="Jessica Myrick"/>
    <x v="0"/>
    <x v="0"/>
    <x v="20"/>
    <x v="15"/>
    <x v="45"/>
    <x v="3"/>
    <s v="OFF-AR-10000614"/>
    <x v="1"/>
    <x v="6"/>
    <s v="Barrel Sharpener"/>
    <n v="10.709999999999999"/>
    <n v="3"/>
    <n v="0"/>
    <n v="2.7845999999999997"/>
  </r>
  <r>
    <n v="5446"/>
    <s v="CA-2013-128307"/>
    <x v="0"/>
    <x v="197"/>
    <d v="2013-07-30T00:00:00"/>
    <s v="Standard Class"/>
    <s v="BE-11335"/>
    <s v="Bill Eplett"/>
    <x v="2"/>
    <x v="0"/>
    <x v="12"/>
    <x v="5"/>
    <x v="16"/>
    <x v="2"/>
    <s v="OFF-EN-10003040"/>
    <x v="1"/>
    <x v="12"/>
    <s v="Quality Park Security Envelopes"/>
    <n v="20.936000000000003"/>
    <n v="1"/>
    <n v="0.2"/>
    <n v="7.0659000000000001"/>
  </r>
  <r>
    <n v="5447"/>
    <s v="US-2013-127425"/>
    <x v="0"/>
    <x v="370"/>
    <d v="2013-09-01T00:00:00"/>
    <s v="Standard Class"/>
    <s v="DR-12880"/>
    <s v="Dan Reichenbach"/>
    <x v="1"/>
    <x v="0"/>
    <x v="20"/>
    <x v="15"/>
    <x v="45"/>
    <x v="3"/>
    <s v="TEC-PH-10003442"/>
    <x v="2"/>
    <x v="7"/>
    <s v="Samsung Replacement EH64AVFWE Premium Headset"/>
    <n v="33"/>
    <n v="6"/>
    <n v="0"/>
    <n v="8.25"/>
  </r>
  <r>
    <n v="5448"/>
    <s v="US-2013-127425"/>
    <x v="0"/>
    <x v="370"/>
    <d v="2013-09-01T00:00:00"/>
    <s v="Standard Class"/>
    <s v="DR-12880"/>
    <s v="Dan Reichenbach"/>
    <x v="1"/>
    <x v="0"/>
    <x v="20"/>
    <x v="15"/>
    <x v="45"/>
    <x v="3"/>
    <s v="TEC-AC-10002800"/>
    <x v="2"/>
    <x v="11"/>
    <s v="Plantronics Audio 478 Stereo USB Headset"/>
    <n v="249.95000000000002"/>
    <n v="5"/>
    <n v="0"/>
    <n v="87.482499999999987"/>
  </r>
  <r>
    <n v="5449"/>
    <s v="US-2011-119081"/>
    <x v="2"/>
    <x v="171"/>
    <d v="2011-09-19T00:00:00"/>
    <s v="Standard Class"/>
    <s v="TA-21385"/>
    <s v="Tom Ashbrook"/>
    <x v="2"/>
    <x v="0"/>
    <x v="250"/>
    <x v="41"/>
    <x v="309"/>
    <x v="2"/>
    <s v="OFF-SU-10000157"/>
    <x v="1"/>
    <x v="14"/>
    <s v="Compact Automatic Electric Letter Opener"/>
    <n v="357.93"/>
    <n v="3"/>
    <n v="0"/>
    <n v="7.158600000000007"/>
  </r>
  <r>
    <n v="5450"/>
    <s v="US-2011-119081"/>
    <x v="2"/>
    <x v="171"/>
    <d v="2011-09-19T00:00:00"/>
    <s v="Standard Class"/>
    <s v="TA-21385"/>
    <s v="Tom Ashbrook"/>
    <x v="2"/>
    <x v="0"/>
    <x v="250"/>
    <x v="41"/>
    <x v="309"/>
    <x v="2"/>
    <s v="TEC-AC-10001542"/>
    <x v="2"/>
    <x v="11"/>
    <s v="SanDisk Cruzer 16 GB USB Flash Drive"/>
    <n v="57.400000000000006"/>
    <n v="5"/>
    <n v="0"/>
    <n v="10.905999999999993"/>
  </r>
  <r>
    <n v="5451"/>
    <s v="US-2011-119081"/>
    <x v="2"/>
    <x v="171"/>
    <d v="2011-09-19T00:00:00"/>
    <s v="Standard Class"/>
    <s v="TA-21385"/>
    <s v="Tom Ashbrook"/>
    <x v="2"/>
    <x v="0"/>
    <x v="250"/>
    <x v="41"/>
    <x v="309"/>
    <x v="2"/>
    <s v="OFF-BI-10004519"/>
    <x v="1"/>
    <x v="8"/>
    <s v="GBC DocuBind P100 Manual Binding Machine"/>
    <n v="331.96"/>
    <n v="2"/>
    <n v="0"/>
    <n v="149.38199999999998"/>
  </r>
  <r>
    <n v="5452"/>
    <s v="US-2011-119081"/>
    <x v="2"/>
    <x v="171"/>
    <d v="2011-09-19T00:00:00"/>
    <s v="Standard Class"/>
    <s v="TA-21385"/>
    <s v="Tom Ashbrook"/>
    <x v="2"/>
    <x v="0"/>
    <x v="250"/>
    <x v="41"/>
    <x v="309"/>
    <x v="2"/>
    <s v="FUR-FU-10003464"/>
    <x v="0"/>
    <x v="5"/>
    <s v="Seth Thomas 8 1/2&quot; Cubicle Clock"/>
    <n v="40.56"/>
    <n v="2"/>
    <n v="0"/>
    <n v="12.979199999999999"/>
  </r>
  <r>
    <n v="5453"/>
    <s v="CA-2013-140613"/>
    <x v="0"/>
    <x v="405"/>
    <d v="2013-07-30T00:00:00"/>
    <s v="Standard Class"/>
    <s v="KN-16705"/>
    <s v="Kristina Nunn"/>
    <x v="2"/>
    <x v="0"/>
    <x v="306"/>
    <x v="33"/>
    <x v="383"/>
    <x v="1"/>
    <s v="OFF-SU-10004261"/>
    <x v="1"/>
    <x v="14"/>
    <s v="Fiskars 8&quot; Scissors, 2/Pack"/>
    <n v="86.199999999999989"/>
    <n v="5"/>
    <n v="0"/>
    <n v="24.997999999999987"/>
  </r>
  <r>
    <n v="5454"/>
    <s v="US-2014-108700"/>
    <x v="3"/>
    <x v="240"/>
    <d v="2014-05-24T00:00:00"/>
    <s v="Standard Class"/>
    <s v="PJ-18835"/>
    <s v="Patrick Jones"/>
    <x v="1"/>
    <x v="0"/>
    <x v="179"/>
    <x v="10"/>
    <x v="228"/>
    <x v="2"/>
    <s v="OFF-PA-10004733"/>
    <x v="1"/>
    <x v="10"/>
    <s v="Things To Do Today Spiral Book"/>
    <n v="38.016000000000005"/>
    <n v="6"/>
    <n v="0.2"/>
    <n v="13.780799999999996"/>
  </r>
  <r>
    <n v="5455"/>
    <s v="CA-2014-160962"/>
    <x v="3"/>
    <x v="1045"/>
    <d v="2014-05-03T00:00:00"/>
    <s v="Standard Class"/>
    <s v="MC-17605"/>
    <s v="Matt Connell"/>
    <x v="1"/>
    <x v="0"/>
    <x v="10"/>
    <x v="9"/>
    <x v="105"/>
    <x v="3"/>
    <s v="OFF-ST-10001325"/>
    <x v="1"/>
    <x v="4"/>
    <s v="Sterilite Officeware Hinged File Box"/>
    <n v="8.3840000000000003"/>
    <n v="1"/>
    <n v="0.2"/>
    <n v="0.73360000000000003"/>
  </r>
  <r>
    <n v="5456"/>
    <s v="CA-2014-160962"/>
    <x v="3"/>
    <x v="1045"/>
    <d v="2014-05-03T00:00:00"/>
    <s v="Standard Class"/>
    <s v="MC-17605"/>
    <s v="Matt Connell"/>
    <x v="1"/>
    <x v="0"/>
    <x v="10"/>
    <x v="9"/>
    <x v="105"/>
    <x v="3"/>
    <s v="OFF-AR-10003056"/>
    <x v="1"/>
    <x v="6"/>
    <s v="Newell 341"/>
    <n v="6.8480000000000008"/>
    <n v="2"/>
    <n v="0.2"/>
    <n v="0.77039999999999909"/>
  </r>
  <r>
    <n v="5457"/>
    <s v="CA-2014-130631"/>
    <x v="3"/>
    <x v="614"/>
    <d v="2015-01-03T00:00:00"/>
    <s v="Standard Class"/>
    <s v="BS-11755"/>
    <s v="Bruce Stewart"/>
    <x v="0"/>
    <x v="0"/>
    <x v="156"/>
    <x v="4"/>
    <x v="199"/>
    <x v="1"/>
    <s v="OFF-FA-10000089"/>
    <x v="1"/>
    <x v="13"/>
    <s v="Acco Glide Clips"/>
    <n v="19.600000000000001"/>
    <n v="5"/>
    <n v="0"/>
    <n v="9.6039999999999992"/>
  </r>
  <r>
    <n v="5458"/>
    <s v="CA-2014-130631"/>
    <x v="3"/>
    <x v="614"/>
    <d v="2015-01-03T00:00:00"/>
    <s v="Standard Class"/>
    <s v="BS-11755"/>
    <s v="Bruce Stewart"/>
    <x v="0"/>
    <x v="0"/>
    <x v="156"/>
    <x v="4"/>
    <x v="199"/>
    <x v="1"/>
    <s v="FUR-FU-10004093"/>
    <x v="0"/>
    <x v="5"/>
    <s v="Hand-Finished Solid Wood Document Frame"/>
    <n v="68.459999999999994"/>
    <n v="2"/>
    <n v="0"/>
    <n v="20.537999999999997"/>
  </r>
  <r>
    <n v="5459"/>
    <s v="CA-2014-116680"/>
    <x v="3"/>
    <x v="507"/>
    <d v="2014-09-07T00:00:00"/>
    <s v="Second Class"/>
    <s v="PK-19075"/>
    <s v="Pete Kriz"/>
    <x v="0"/>
    <x v="0"/>
    <x v="8"/>
    <x v="1"/>
    <x v="34"/>
    <x v="1"/>
    <s v="OFF-BI-10004022"/>
    <x v="1"/>
    <x v="8"/>
    <s v="Acco Suede Grain Vinyl Round Ring Binder"/>
    <n v="13.343999999999998"/>
    <n v="6"/>
    <n v="0.2"/>
    <n v="4.3367999999999993"/>
  </r>
  <r>
    <n v="5460"/>
    <s v="CA-2014-116680"/>
    <x v="3"/>
    <x v="507"/>
    <d v="2014-09-07T00:00:00"/>
    <s v="Second Class"/>
    <s v="PK-19075"/>
    <s v="Pete Kriz"/>
    <x v="0"/>
    <x v="0"/>
    <x v="8"/>
    <x v="1"/>
    <x v="34"/>
    <x v="1"/>
    <s v="FUR-TA-10001771"/>
    <x v="0"/>
    <x v="3"/>
    <s v="Bush Cubix Conference Tables, Fully Assembled"/>
    <n v="1478.2719999999999"/>
    <n v="8"/>
    <n v="0.2"/>
    <n v="92.392000000000053"/>
  </r>
  <r>
    <n v="5461"/>
    <s v="US-2011-107405"/>
    <x v="2"/>
    <x v="90"/>
    <d v="2011-03-25T00:00:00"/>
    <s v="Standard Class"/>
    <s v="TS-21205"/>
    <s v="Thomas Seio"/>
    <x v="1"/>
    <x v="0"/>
    <x v="153"/>
    <x v="3"/>
    <x v="196"/>
    <x v="0"/>
    <s v="OFF-ST-10002301"/>
    <x v="1"/>
    <x v="4"/>
    <s v="Tennsco Commercial Shelving"/>
    <n v="16.272000000000002"/>
    <n v="1"/>
    <n v="0.2"/>
    <n v="-3.864600000000002"/>
  </r>
  <r>
    <n v="5462"/>
    <s v="CA-2014-101574"/>
    <x v="3"/>
    <x v="394"/>
    <d v="2014-10-05T00:00:00"/>
    <s v="Standard Class"/>
    <s v="BD-11725"/>
    <s v="Bruce Degenhardt"/>
    <x v="0"/>
    <x v="0"/>
    <x v="1"/>
    <x v="1"/>
    <x v="3"/>
    <x v="1"/>
    <s v="FUR-FU-10001706"/>
    <x v="0"/>
    <x v="5"/>
    <s v="Longer-Life Soft White Bulbs"/>
    <n v="9.24"/>
    <n v="3"/>
    <n v="0"/>
    <n v="4.4352"/>
  </r>
  <r>
    <n v="5463"/>
    <s v="CA-2011-146591"/>
    <x v="2"/>
    <x v="1046"/>
    <d v="2011-01-21T00:00:00"/>
    <s v="First Class"/>
    <s v="TS-21340"/>
    <s v="Toby Swindell"/>
    <x v="0"/>
    <x v="0"/>
    <x v="48"/>
    <x v="16"/>
    <x v="57"/>
    <x v="1"/>
    <s v="OFF-BI-10003676"/>
    <x v="1"/>
    <x v="8"/>
    <s v="GBC Standard Recycled Report Covers, Clear Plastic Sheets"/>
    <n v="32.340000000000003"/>
    <n v="10"/>
    <n v="0.7"/>
    <n v="-23.716000000000001"/>
  </r>
  <r>
    <n v="5464"/>
    <s v="CA-2011-146591"/>
    <x v="2"/>
    <x v="1046"/>
    <d v="2011-01-21T00:00:00"/>
    <s v="First Class"/>
    <s v="TS-21340"/>
    <s v="Toby Swindell"/>
    <x v="0"/>
    <x v="0"/>
    <x v="48"/>
    <x v="16"/>
    <x v="57"/>
    <x v="1"/>
    <s v="OFF-PA-10000659"/>
    <x v="1"/>
    <x v="10"/>
    <s v="TOPS Carbonless Receipt Book, Four 2-3/4 x 7-1/4 Money Receipts per Page"/>
    <n v="56.064"/>
    <n v="4"/>
    <n v="0.2"/>
    <n v="19.622399999999999"/>
  </r>
  <r>
    <n v="5465"/>
    <s v="CA-2011-146591"/>
    <x v="2"/>
    <x v="1046"/>
    <d v="2011-01-21T00:00:00"/>
    <s v="First Class"/>
    <s v="TS-21340"/>
    <s v="Toby Swindell"/>
    <x v="0"/>
    <x v="0"/>
    <x v="48"/>
    <x v="16"/>
    <x v="57"/>
    <x v="1"/>
    <s v="OFF-EN-10002504"/>
    <x v="1"/>
    <x v="12"/>
    <s v="Tyvek  Top-Opening Peel &amp; Seel Envelopes, Plain White"/>
    <n v="108.72"/>
    <n v="5"/>
    <n v="0.2"/>
    <n v="36.692999999999998"/>
  </r>
  <r>
    <n v="5466"/>
    <s v="CA-2011-146591"/>
    <x v="2"/>
    <x v="1046"/>
    <d v="2011-01-21T00:00:00"/>
    <s v="First Class"/>
    <s v="TS-21340"/>
    <s v="Toby Swindell"/>
    <x v="0"/>
    <x v="0"/>
    <x v="48"/>
    <x v="16"/>
    <x v="57"/>
    <x v="1"/>
    <s v="FUR-BO-10001972"/>
    <x v="0"/>
    <x v="0"/>
    <s v="O'Sullivan 4-Shelf Bookcase in Odessa Pine"/>
    <n v="181.47000000000003"/>
    <n v="5"/>
    <n v="0.7"/>
    <n v="-320.59699999999998"/>
  </r>
  <r>
    <n v="5467"/>
    <s v="CA-2011-107706"/>
    <x v="2"/>
    <x v="1047"/>
    <d v="2011-02-20T00:00:00"/>
    <s v="Second Class"/>
    <s v="ST-20530"/>
    <s v="Shui Tom"/>
    <x v="0"/>
    <x v="0"/>
    <x v="12"/>
    <x v="5"/>
    <x v="14"/>
    <x v="2"/>
    <s v="OFF-PA-10000466"/>
    <x v="1"/>
    <x v="10"/>
    <s v="Memo Book, 100 Message Capacity, 5 3/8” x 11”"/>
    <n v="16.176000000000002"/>
    <n v="3"/>
    <n v="0.2"/>
    <n v="6.0659999999999989"/>
  </r>
  <r>
    <n v="5468"/>
    <s v="CA-2013-122448"/>
    <x v="0"/>
    <x v="632"/>
    <d v="2013-06-15T00:00:00"/>
    <s v="Standard Class"/>
    <s v="DB-13210"/>
    <s v="Dean Braden"/>
    <x v="0"/>
    <x v="0"/>
    <x v="8"/>
    <x v="1"/>
    <x v="9"/>
    <x v="1"/>
    <s v="FUR-CH-10002774"/>
    <x v="0"/>
    <x v="1"/>
    <s v="Global Deluxe Stacking Chair, Gray"/>
    <n v="122.352"/>
    <n v="3"/>
    <n v="0.2"/>
    <n v="13.764599999999994"/>
  </r>
  <r>
    <n v="5469"/>
    <s v="CA-2011-132451"/>
    <x v="2"/>
    <x v="467"/>
    <d v="2011-09-27T00:00:00"/>
    <s v="First Class"/>
    <s v="KF-16285"/>
    <s v="Karen Ferguson"/>
    <x v="2"/>
    <x v="0"/>
    <x v="70"/>
    <x v="1"/>
    <x v="188"/>
    <x v="1"/>
    <s v="FUR-CH-10000454"/>
    <x v="0"/>
    <x v="1"/>
    <s v="Hon Deluxe Fabric Upholstered Stacking Chairs, Rounded Back"/>
    <n v="585.55200000000002"/>
    <n v="3"/>
    <n v="0.2"/>
    <n v="73.19399999999996"/>
  </r>
  <r>
    <n v="5470"/>
    <s v="CA-2011-132451"/>
    <x v="2"/>
    <x v="467"/>
    <d v="2011-09-27T00:00:00"/>
    <s v="First Class"/>
    <s v="KF-16285"/>
    <s v="Karen Ferguson"/>
    <x v="2"/>
    <x v="0"/>
    <x v="70"/>
    <x v="1"/>
    <x v="188"/>
    <x v="1"/>
    <s v="OFF-PA-10004888"/>
    <x v="1"/>
    <x v="10"/>
    <s v="Xerox 217"/>
    <n v="19.440000000000001"/>
    <n v="3"/>
    <n v="0"/>
    <n v="9.3312000000000008"/>
  </r>
  <r>
    <n v="5471"/>
    <s v="CA-2013-158547"/>
    <x v="0"/>
    <x v="198"/>
    <d v="2013-06-05T00:00:00"/>
    <s v="Standard Class"/>
    <s v="JM-16195"/>
    <s v="Justin MacKendrick"/>
    <x v="0"/>
    <x v="0"/>
    <x v="57"/>
    <x v="24"/>
    <x v="72"/>
    <x v="3"/>
    <s v="OFF-AP-10003842"/>
    <x v="1"/>
    <x v="9"/>
    <s v="Euro-Pro Shark Turbo Vacuum"/>
    <n v="123.92000000000002"/>
    <n v="5"/>
    <n v="0.2"/>
    <n v="9.2939999999999969"/>
  </r>
  <r>
    <n v="5472"/>
    <s v="CA-2014-116946"/>
    <x v="3"/>
    <x v="484"/>
    <d v="2014-12-24T00:00:00"/>
    <s v="Standard Class"/>
    <s v="TS-21505"/>
    <s v="Tony Sayre"/>
    <x v="0"/>
    <x v="0"/>
    <x v="117"/>
    <x v="22"/>
    <x v="147"/>
    <x v="1"/>
    <s v="FUR-FU-10000320"/>
    <x v="0"/>
    <x v="5"/>
    <s v="OIC Stacking Trays"/>
    <n v="13.360000000000001"/>
    <n v="5"/>
    <n v="0.2"/>
    <n v="4.0080000000000009"/>
  </r>
  <r>
    <n v="5473"/>
    <s v="CA-2014-116946"/>
    <x v="3"/>
    <x v="484"/>
    <d v="2014-12-24T00:00:00"/>
    <s v="Standard Class"/>
    <s v="TS-21505"/>
    <s v="Tony Sayre"/>
    <x v="0"/>
    <x v="0"/>
    <x v="117"/>
    <x v="22"/>
    <x v="147"/>
    <x v="1"/>
    <s v="OFF-ST-10002554"/>
    <x v="1"/>
    <x v="4"/>
    <s v="Tennsco Industrial Shelving"/>
    <n v="78.256"/>
    <n v="2"/>
    <n v="0.2"/>
    <n v="-17.607599999999998"/>
  </r>
  <r>
    <n v="5474"/>
    <s v="CA-2014-116946"/>
    <x v="3"/>
    <x v="484"/>
    <d v="2014-12-24T00:00:00"/>
    <s v="Standard Class"/>
    <s v="TS-21505"/>
    <s v="Tony Sayre"/>
    <x v="0"/>
    <x v="0"/>
    <x v="117"/>
    <x v="22"/>
    <x v="147"/>
    <x v="1"/>
    <s v="FUR-BO-10000468"/>
    <x v="0"/>
    <x v="0"/>
    <s v="O'Sullivan 2-Shelf Heavy-Duty Bookcases"/>
    <n v="102.01800000000001"/>
    <n v="7"/>
    <n v="0.7"/>
    <n v="-183.6323999999999"/>
  </r>
  <r>
    <n v="5475"/>
    <s v="CA-2014-121741"/>
    <x v="3"/>
    <x v="377"/>
    <d v="2014-12-27T00:00:00"/>
    <s v="Same Day"/>
    <s v="YC-21895"/>
    <s v="Yoseph Carroll"/>
    <x v="1"/>
    <x v="0"/>
    <x v="9"/>
    <x v="8"/>
    <x v="10"/>
    <x v="2"/>
    <s v="OFF-ST-10004459"/>
    <x v="1"/>
    <x v="4"/>
    <s v="Tennsco Single-Tier Lockers"/>
    <n v="750.68"/>
    <n v="2"/>
    <n v="0"/>
    <n v="37.533999999999992"/>
  </r>
  <r>
    <n v="5476"/>
    <s v="CA-2014-169691"/>
    <x v="3"/>
    <x v="140"/>
    <d v="2014-06-19T00:00:00"/>
    <s v="First Class"/>
    <s v="Dp-13240"/>
    <s v="Dean percer"/>
    <x v="2"/>
    <x v="0"/>
    <x v="349"/>
    <x v="11"/>
    <x v="431"/>
    <x v="2"/>
    <s v="OFF-LA-10002312"/>
    <x v="1"/>
    <x v="2"/>
    <s v="Avery 490"/>
    <n v="44.400000000000006"/>
    <n v="3"/>
    <n v="0"/>
    <n v="22.200000000000003"/>
  </r>
  <r>
    <n v="5477"/>
    <s v="CA-2014-169691"/>
    <x v="3"/>
    <x v="140"/>
    <d v="2014-06-19T00:00:00"/>
    <s v="First Class"/>
    <s v="Dp-13240"/>
    <s v="Dean percer"/>
    <x v="2"/>
    <x v="0"/>
    <x v="349"/>
    <x v="11"/>
    <x v="431"/>
    <x v="2"/>
    <s v="OFF-ST-10001291"/>
    <x v="1"/>
    <x v="4"/>
    <s v="Tenex Personal Self-Stacking Standard File Box, Black/Gray"/>
    <n v="84.55"/>
    <n v="5"/>
    <n v="0"/>
    <n v="22.828499999999998"/>
  </r>
  <r>
    <n v="5478"/>
    <s v="CA-2014-169691"/>
    <x v="3"/>
    <x v="140"/>
    <d v="2014-06-19T00:00:00"/>
    <s v="First Class"/>
    <s v="Dp-13240"/>
    <s v="Dean percer"/>
    <x v="2"/>
    <x v="0"/>
    <x v="349"/>
    <x v="11"/>
    <x v="431"/>
    <x v="2"/>
    <s v="OFF-PA-10003022"/>
    <x v="1"/>
    <x v="10"/>
    <s v="Xerox 1992"/>
    <n v="17.940000000000001"/>
    <n v="3"/>
    <n v="0"/>
    <n v="8.7906000000000013"/>
  </r>
  <r>
    <n v="5479"/>
    <s v="CA-2013-121356"/>
    <x v="0"/>
    <x v="73"/>
    <d v="2013-11-25T00:00:00"/>
    <s v="Standard Class"/>
    <s v="SJ-20500"/>
    <s v="Shirley Jackson"/>
    <x v="0"/>
    <x v="0"/>
    <x v="46"/>
    <x v="13"/>
    <x v="284"/>
    <x v="3"/>
    <s v="OFF-BI-10002133"/>
    <x v="1"/>
    <x v="8"/>
    <s v="Wilson Jones Elliptical Ring 3 1/2&quot; Capacity Binders, 800 sheets"/>
    <n v="128.39999999999998"/>
    <n v="3"/>
    <n v="0"/>
    <n v="62.915999999999997"/>
  </r>
  <r>
    <n v="5480"/>
    <s v="CA-2011-101770"/>
    <x v="2"/>
    <x v="691"/>
    <d v="2011-04-04T00:00:00"/>
    <s v="Standard Class"/>
    <s v="KB-16240"/>
    <s v="Karen Bern"/>
    <x v="1"/>
    <x v="0"/>
    <x v="100"/>
    <x v="2"/>
    <x v="123"/>
    <x v="0"/>
    <s v="OFF-BI-10001097"/>
    <x v="1"/>
    <x v="8"/>
    <s v="Avery Hole Reinforcements"/>
    <n v="1.8690000000000004"/>
    <n v="1"/>
    <n v="0.7"/>
    <n v="-1.3082999999999996"/>
  </r>
  <r>
    <n v="5481"/>
    <s v="CA-2014-105487"/>
    <x v="3"/>
    <x v="1048"/>
    <d v="2014-10-15T00:00:00"/>
    <s v="Standard Class"/>
    <s v="CS-12250"/>
    <s v="Chris Selesnick"/>
    <x v="1"/>
    <x v="0"/>
    <x v="70"/>
    <x v="1"/>
    <x v="188"/>
    <x v="1"/>
    <s v="TEC-PH-10001336"/>
    <x v="2"/>
    <x v="7"/>
    <s v="Digium D40 VoIP phone"/>
    <n v="103.19200000000001"/>
    <n v="1"/>
    <n v="0.2"/>
    <n v="11.609099999999998"/>
  </r>
  <r>
    <n v="5482"/>
    <s v="CA-2014-105487"/>
    <x v="3"/>
    <x v="1048"/>
    <d v="2014-10-15T00:00:00"/>
    <s v="Standard Class"/>
    <s v="CS-12250"/>
    <s v="Chris Selesnick"/>
    <x v="1"/>
    <x v="0"/>
    <x v="70"/>
    <x v="1"/>
    <x v="188"/>
    <x v="1"/>
    <s v="TEC-AC-10002305"/>
    <x v="2"/>
    <x v="11"/>
    <s v="KeyTronic E03601U1 - Keyboard - Beige"/>
    <n v="36"/>
    <n v="2"/>
    <n v="0"/>
    <n v="6.4799999999999969"/>
  </r>
  <r>
    <n v="5483"/>
    <s v="CA-2014-105487"/>
    <x v="3"/>
    <x v="1048"/>
    <d v="2014-10-15T00:00:00"/>
    <s v="Standard Class"/>
    <s v="CS-12250"/>
    <s v="Chris Selesnick"/>
    <x v="1"/>
    <x v="0"/>
    <x v="70"/>
    <x v="1"/>
    <x v="188"/>
    <x v="1"/>
    <s v="TEC-AC-10003610"/>
    <x v="2"/>
    <x v="11"/>
    <s v="Logitech Illuminated - Keyboard"/>
    <n v="239.96"/>
    <n v="4"/>
    <n v="0"/>
    <n v="115.1808"/>
  </r>
  <r>
    <n v="5484"/>
    <s v="CA-2014-105487"/>
    <x v="3"/>
    <x v="1048"/>
    <d v="2014-10-15T00:00:00"/>
    <s v="Standard Class"/>
    <s v="CS-12250"/>
    <s v="Chris Selesnick"/>
    <x v="1"/>
    <x v="0"/>
    <x v="70"/>
    <x v="1"/>
    <x v="188"/>
    <x v="1"/>
    <s v="OFF-ST-10002301"/>
    <x v="1"/>
    <x v="4"/>
    <s v="Tennsco Commercial Shelving"/>
    <n v="40.68"/>
    <n v="2"/>
    <n v="0"/>
    <n v="0.40679999999999694"/>
  </r>
  <r>
    <n v="5485"/>
    <s v="CA-2014-148999"/>
    <x v="3"/>
    <x v="289"/>
    <d v="2014-02-05T00:00:00"/>
    <s v="Standard Class"/>
    <s v="EB-13870"/>
    <s v="Emily Burns"/>
    <x v="0"/>
    <x v="0"/>
    <x v="100"/>
    <x v="2"/>
    <x v="229"/>
    <x v="0"/>
    <s v="FUR-CH-10002044"/>
    <x v="0"/>
    <x v="1"/>
    <s v="Office Star - Contemporary Task Swivel chair with 2-way adjustable arms, Plum"/>
    <n v="419.13599999999997"/>
    <n v="4"/>
    <n v="0.2"/>
    <n v="-68.1096"/>
  </r>
  <r>
    <n v="5486"/>
    <s v="CA-2011-107573"/>
    <x v="2"/>
    <x v="432"/>
    <d v="2011-12-17T00:00:00"/>
    <s v="Standard Class"/>
    <s v="PB-19150"/>
    <s v="Philip Brown"/>
    <x v="0"/>
    <x v="0"/>
    <x v="100"/>
    <x v="2"/>
    <x v="327"/>
    <x v="0"/>
    <s v="OFF-EN-10001099"/>
    <x v="1"/>
    <x v="12"/>
    <s v="Staples"/>
    <n v="23.472000000000001"/>
    <n v="3"/>
    <n v="0.2"/>
    <n v="7.6283999999999974"/>
  </r>
  <r>
    <n v="5487"/>
    <s v="CA-2012-156608"/>
    <x v="1"/>
    <x v="1040"/>
    <d v="2012-10-29T00:00:00"/>
    <s v="Standard Class"/>
    <s v="MT-18070"/>
    <s v="Michelle Tran"/>
    <x v="2"/>
    <x v="0"/>
    <x v="52"/>
    <x v="5"/>
    <x v="65"/>
    <x v="2"/>
    <s v="OFF-BI-10004140"/>
    <x v="1"/>
    <x v="8"/>
    <s v="Avery Non-Stick Binders"/>
    <n v="3.5919999999999992"/>
    <n v="4"/>
    <n v="0.8"/>
    <n v="-6.2860000000000031"/>
  </r>
  <r>
    <n v="5488"/>
    <s v="CA-2014-134495"/>
    <x v="3"/>
    <x v="719"/>
    <d v="2014-04-05T00:00:00"/>
    <s v="Second Class"/>
    <s v="BF-11020"/>
    <s v="Barry Französisch"/>
    <x v="1"/>
    <x v="0"/>
    <x v="108"/>
    <x v="2"/>
    <x v="133"/>
    <x v="0"/>
    <s v="TEC-PH-10004897"/>
    <x v="2"/>
    <x v="7"/>
    <s v="Mediabridge Sport Armband iPhone 5s"/>
    <n v="23.976000000000003"/>
    <n v="3"/>
    <n v="0.2"/>
    <n v="-5.694300000000001"/>
  </r>
  <r>
    <n v="5489"/>
    <s v="CA-2014-134495"/>
    <x v="3"/>
    <x v="719"/>
    <d v="2014-04-05T00:00:00"/>
    <s v="Second Class"/>
    <s v="BF-11020"/>
    <s v="Barry Französisch"/>
    <x v="1"/>
    <x v="0"/>
    <x v="108"/>
    <x v="2"/>
    <x v="133"/>
    <x v="0"/>
    <s v="OFF-LA-10000262"/>
    <x v="1"/>
    <x v="2"/>
    <s v="Avery 494"/>
    <n v="6.2640000000000002"/>
    <n v="3"/>
    <n v="0.2"/>
    <n v="2.0358000000000001"/>
  </r>
  <r>
    <n v="5490"/>
    <s v="CA-2014-134495"/>
    <x v="3"/>
    <x v="719"/>
    <d v="2014-04-05T00:00:00"/>
    <s v="Second Class"/>
    <s v="BF-11020"/>
    <s v="Barry Französisch"/>
    <x v="1"/>
    <x v="0"/>
    <x v="108"/>
    <x v="2"/>
    <x v="133"/>
    <x v="0"/>
    <s v="OFF-AP-10002222"/>
    <x v="1"/>
    <x v="9"/>
    <s v="Staples"/>
    <n v="20.808"/>
    <n v="3"/>
    <n v="0.2"/>
    <n v="1.8207000000000013"/>
  </r>
  <r>
    <n v="5491"/>
    <s v="CA-2014-134495"/>
    <x v="3"/>
    <x v="719"/>
    <d v="2014-04-05T00:00:00"/>
    <s v="Second Class"/>
    <s v="BF-11020"/>
    <s v="Barry Französisch"/>
    <x v="1"/>
    <x v="0"/>
    <x v="108"/>
    <x v="2"/>
    <x v="133"/>
    <x v="0"/>
    <s v="FUR-CH-10003774"/>
    <x v="0"/>
    <x v="1"/>
    <s v="Global Wood Trimmed Manager's Task Chair, Khaki"/>
    <n v="218.35200000000003"/>
    <n v="3"/>
    <n v="0.2"/>
    <n v="-19.105800000000016"/>
  </r>
  <r>
    <n v="5492"/>
    <s v="CA-2014-164098"/>
    <x v="3"/>
    <x v="795"/>
    <d v="2014-01-28T00:00:00"/>
    <s v="First Class"/>
    <s v="CG-12520"/>
    <s v="Claire Gute"/>
    <x v="0"/>
    <x v="0"/>
    <x v="12"/>
    <x v="5"/>
    <x v="32"/>
    <x v="2"/>
    <s v="OFF-ST-10000615"/>
    <x v="1"/>
    <x v="4"/>
    <s v="SimpliFile Personal File, Black Granite, 15w x 6-15/16d x 11-1/4h"/>
    <n v="18.16"/>
    <n v="2"/>
    <n v="0.2"/>
    <n v="1.8160000000000016"/>
  </r>
  <r>
    <n v="5493"/>
    <s v="CA-2011-105249"/>
    <x v="2"/>
    <x v="683"/>
    <d v="2011-11-28T00:00:00"/>
    <s v="Same Day"/>
    <s v="DH-13675"/>
    <s v="Duane Huffman"/>
    <x v="2"/>
    <x v="0"/>
    <x v="8"/>
    <x v="1"/>
    <x v="34"/>
    <x v="1"/>
    <s v="OFF-SU-10001225"/>
    <x v="1"/>
    <x v="14"/>
    <s v="Staples"/>
    <n v="7.36"/>
    <n v="2"/>
    <n v="0"/>
    <n v="0.14719999999999978"/>
  </r>
  <r>
    <n v="5494"/>
    <s v="CA-2011-105249"/>
    <x v="2"/>
    <x v="683"/>
    <d v="2011-11-28T00:00:00"/>
    <s v="Same Day"/>
    <s v="DH-13675"/>
    <s v="Duane Huffman"/>
    <x v="2"/>
    <x v="0"/>
    <x v="8"/>
    <x v="1"/>
    <x v="34"/>
    <x v="1"/>
    <s v="OFF-LA-10002043"/>
    <x v="1"/>
    <x v="2"/>
    <s v="Avery 489"/>
    <n v="41.4"/>
    <n v="4"/>
    <n v="0"/>
    <n v="19.872"/>
  </r>
  <r>
    <n v="5495"/>
    <s v="CA-2011-105249"/>
    <x v="2"/>
    <x v="683"/>
    <d v="2011-11-28T00:00:00"/>
    <s v="Same Day"/>
    <s v="DH-13675"/>
    <s v="Duane Huffman"/>
    <x v="2"/>
    <x v="0"/>
    <x v="8"/>
    <x v="1"/>
    <x v="34"/>
    <x v="1"/>
    <s v="FUR-BO-10000330"/>
    <x v="0"/>
    <x v="0"/>
    <s v="Sauder Camden County Barrister Bookcase, Planked Cherry Finish"/>
    <n v="411.33199999999999"/>
    <n v="4"/>
    <n v="0.15"/>
    <n v="-4.8391999999999769"/>
  </r>
  <r>
    <n v="5496"/>
    <s v="CA-2012-113523"/>
    <x v="1"/>
    <x v="406"/>
    <d v="2012-09-08T00:00:00"/>
    <s v="Standard Class"/>
    <s v="SC-20440"/>
    <s v="Shaun Chance"/>
    <x v="1"/>
    <x v="0"/>
    <x v="10"/>
    <x v="9"/>
    <x v="11"/>
    <x v="3"/>
    <s v="OFF-BI-10001249"/>
    <x v="1"/>
    <x v="8"/>
    <s v="Avery Heavy-Duty EZD View Binder with Locking Rings"/>
    <n v="7.6560000000000006"/>
    <n v="4"/>
    <n v="0.7"/>
    <n v="-6.1247999999999987"/>
  </r>
  <r>
    <n v="5497"/>
    <s v="CA-2014-117821"/>
    <x v="3"/>
    <x v="492"/>
    <d v="2014-06-17T00:00:00"/>
    <s v="Standard Class"/>
    <s v="HG-15025"/>
    <s v="Hunter Glantz"/>
    <x v="0"/>
    <x v="0"/>
    <x v="292"/>
    <x v="24"/>
    <x v="367"/>
    <x v="3"/>
    <s v="TEC-AC-10004469"/>
    <x v="2"/>
    <x v="11"/>
    <s v="Microsoft Sculpt Comfort Mouse"/>
    <n v="63.920000000000009"/>
    <n v="2"/>
    <n v="0.2"/>
    <n v="19.176000000000002"/>
  </r>
  <r>
    <n v="5498"/>
    <s v="CA-2014-164378"/>
    <x v="3"/>
    <x v="663"/>
    <d v="2014-07-19T00:00:00"/>
    <s v="Second Class"/>
    <s v="MM-18055"/>
    <s v="Michelle Moray"/>
    <x v="0"/>
    <x v="0"/>
    <x v="20"/>
    <x v="15"/>
    <x v="23"/>
    <x v="3"/>
    <s v="OFF-AR-10001177"/>
    <x v="1"/>
    <x v="6"/>
    <s v="Newell 349"/>
    <n v="6.56"/>
    <n v="2"/>
    <n v="0"/>
    <n v="1.9023999999999992"/>
  </r>
  <r>
    <n v="5499"/>
    <s v="CA-2014-164378"/>
    <x v="3"/>
    <x v="663"/>
    <d v="2014-07-19T00:00:00"/>
    <s v="Second Class"/>
    <s v="MM-18055"/>
    <s v="Michelle Moray"/>
    <x v="0"/>
    <x v="0"/>
    <x v="20"/>
    <x v="15"/>
    <x v="23"/>
    <x v="3"/>
    <s v="OFF-LA-10000634"/>
    <x v="1"/>
    <x v="2"/>
    <s v="Avery 509"/>
    <n v="7.83"/>
    <n v="3"/>
    <n v="0"/>
    <n v="3.6017999999999999"/>
  </r>
  <r>
    <n v="5500"/>
    <s v="CA-2014-164378"/>
    <x v="3"/>
    <x v="663"/>
    <d v="2014-07-19T00:00:00"/>
    <s v="Second Class"/>
    <s v="MM-18055"/>
    <s v="Michelle Moray"/>
    <x v="0"/>
    <x v="0"/>
    <x v="20"/>
    <x v="15"/>
    <x v="23"/>
    <x v="3"/>
    <s v="TEC-AC-10004708"/>
    <x v="2"/>
    <x v="11"/>
    <s v="Sony 32GB Class 10 Micro SDHC R40 Memory Card"/>
    <n v="41.9"/>
    <n v="2"/>
    <n v="0"/>
    <n v="8.7989999999999995"/>
  </r>
  <r>
    <n v="5501"/>
    <s v="CA-2014-164378"/>
    <x v="3"/>
    <x v="663"/>
    <d v="2014-07-19T00:00:00"/>
    <s v="Second Class"/>
    <s v="MM-18055"/>
    <s v="Michelle Moray"/>
    <x v="0"/>
    <x v="0"/>
    <x v="20"/>
    <x v="15"/>
    <x v="23"/>
    <x v="3"/>
    <s v="FUR-CH-10002084"/>
    <x v="0"/>
    <x v="1"/>
    <s v="Hon Mobius Operator's Chair"/>
    <n v="664.14599999999996"/>
    <n v="6"/>
    <n v="0.1"/>
    <n v="88.552800000000005"/>
  </r>
  <r>
    <n v="5502"/>
    <s v="CA-2014-164378"/>
    <x v="3"/>
    <x v="663"/>
    <d v="2014-07-19T00:00:00"/>
    <s v="Second Class"/>
    <s v="MM-18055"/>
    <s v="Michelle Moray"/>
    <x v="0"/>
    <x v="0"/>
    <x v="20"/>
    <x v="15"/>
    <x v="23"/>
    <x v="3"/>
    <s v="OFF-PA-10004519"/>
    <x v="1"/>
    <x v="10"/>
    <s v="Spiral Phone Message Books with Labels by Adams"/>
    <n v="8.9600000000000009"/>
    <n v="2"/>
    <n v="0"/>
    <n v="4.3904000000000005"/>
  </r>
  <r>
    <n v="5503"/>
    <s v="CA-2014-127782"/>
    <x v="3"/>
    <x v="808"/>
    <d v="2014-11-07T00:00:00"/>
    <s v="Standard Class"/>
    <s v="TH-21115"/>
    <s v="Thea Hudgings"/>
    <x v="1"/>
    <x v="0"/>
    <x v="10"/>
    <x v="9"/>
    <x v="11"/>
    <x v="3"/>
    <s v="FUR-FU-10001847"/>
    <x v="0"/>
    <x v="5"/>
    <s v="Eldon Image Series Black Desk Accessories"/>
    <n v="3.3119999999999998"/>
    <n v="1"/>
    <n v="0.2"/>
    <n v="0.66239999999999977"/>
  </r>
  <r>
    <n v="5504"/>
    <s v="CA-2014-127782"/>
    <x v="3"/>
    <x v="808"/>
    <d v="2014-11-07T00:00:00"/>
    <s v="Standard Class"/>
    <s v="TH-21115"/>
    <s v="Thea Hudgings"/>
    <x v="1"/>
    <x v="0"/>
    <x v="10"/>
    <x v="9"/>
    <x v="11"/>
    <x v="3"/>
    <s v="OFF-AP-10001962"/>
    <x v="1"/>
    <x v="9"/>
    <s v="Black &amp; Decker Filter for Double Action Dustbuster Cordless Vac BLDV7210"/>
    <n v="20.136000000000003"/>
    <n v="3"/>
    <n v="0.2"/>
    <n v="1.2584999999999997"/>
  </r>
  <r>
    <n v="5505"/>
    <s v="CA-2014-127782"/>
    <x v="3"/>
    <x v="808"/>
    <d v="2014-11-07T00:00:00"/>
    <s v="Standard Class"/>
    <s v="TH-21115"/>
    <s v="Thea Hudgings"/>
    <x v="1"/>
    <x v="0"/>
    <x v="10"/>
    <x v="9"/>
    <x v="11"/>
    <x v="3"/>
    <s v="OFF-EN-10003845"/>
    <x v="1"/>
    <x v="12"/>
    <s v="Colored Envelopes"/>
    <n v="8.8559999999999999"/>
    <n v="3"/>
    <n v="0.2"/>
    <n v="2.8781999999999992"/>
  </r>
  <r>
    <n v="5506"/>
    <s v="CA-2014-127782"/>
    <x v="3"/>
    <x v="808"/>
    <d v="2014-11-07T00:00:00"/>
    <s v="Standard Class"/>
    <s v="TH-21115"/>
    <s v="Thea Hudgings"/>
    <x v="1"/>
    <x v="0"/>
    <x v="10"/>
    <x v="9"/>
    <x v="11"/>
    <x v="3"/>
    <s v="TEC-PH-10001817"/>
    <x v="2"/>
    <x v="7"/>
    <s v="Wilson Electronics DB Pro Signal Booster"/>
    <n v="859.19999999999993"/>
    <n v="4"/>
    <n v="0.4"/>
    <n v="-186.15999999999997"/>
  </r>
  <r>
    <n v="5507"/>
    <s v="US-2013-162026"/>
    <x v="0"/>
    <x v="750"/>
    <d v="2013-10-09T00:00:00"/>
    <s v="Same Day"/>
    <s v="JE-15745"/>
    <s v="Joel Eaton"/>
    <x v="0"/>
    <x v="0"/>
    <x v="1"/>
    <x v="1"/>
    <x v="1"/>
    <x v="1"/>
    <s v="OFF-PA-10000167"/>
    <x v="1"/>
    <x v="10"/>
    <s v="Xerox 1925"/>
    <n v="61.96"/>
    <n v="2"/>
    <n v="0"/>
    <n v="27.881999999999998"/>
  </r>
  <r>
    <n v="5508"/>
    <s v="CA-2013-150000"/>
    <x v="0"/>
    <x v="143"/>
    <d v="2013-04-15T00:00:00"/>
    <s v="Standard Class"/>
    <s v="PG-18820"/>
    <s v="Patrick Gardner"/>
    <x v="0"/>
    <x v="0"/>
    <x v="214"/>
    <x v="32"/>
    <x v="268"/>
    <x v="0"/>
    <s v="OFF-EN-10002973"/>
    <x v="1"/>
    <x v="12"/>
    <s v="Ampad #10 Peel &amp; Seel Holiday Envelopes"/>
    <n v="17.920000000000002"/>
    <n v="4"/>
    <n v="0"/>
    <n v="8.6016000000000012"/>
  </r>
  <r>
    <n v="5509"/>
    <s v="CA-2012-168529"/>
    <x v="1"/>
    <x v="1049"/>
    <d v="2012-10-12T00:00:00"/>
    <s v="Standard Class"/>
    <s v="MB-17305"/>
    <s v="Maria Bertelson"/>
    <x v="0"/>
    <x v="0"/>
    <x v="8"/>
    <x v="1"/>
    <x v="34"/>
    <x v="1"/>
    <s v="FUR-FU-10001588"/>
    <x v="0"/>
    <x v="5"/>
    <s v="Deflect-o SuperTray Unbreakable Stackable Tray, Letter, Black"/>
    <n v="145.9"/>
    <n v="5"/>
    <n v="0"/>
    <n v="62.736999999999995"/>
  </r>
  <r>
    <n v="5510"/>
    <s v="US-2014-152569"/>
    <x v="3"/>
    <x v="356"/>
    <d v="2014-05-21T00:00:00"/>
    <s v="Standard Class"/>
    <s v="JD-16015"/>
    <s v="Joy Daniels"/>
    <x v="0"/>
    <x v="0"/>
    <x v="22"/>
    <x v="10"/>
    <x v="155"/>
    <x v="2"/>
    <s v="OFF-PA-10001736"/>
    <x v="1"/>
    <x v="10"/>
    <s v="Xerox 1880"/>
    <n v="56.704000000000001"/>
    <n v="2"/>
    <n v="0.2"/>
    <n v="19.137599999999992"/>
  </r>
  <r>
    <n v="5511"/>
    <s v="US-2014-152569"/>
    <x v="3"/>
    <x v="356"/>
    <d v="2014-05-21T00:00:00"/>
    <s v="Standard Class"/>
    <s v="JD-16015"/>
    <s v="Joy Daniels"/>
    <x v="0"/>
    <x v="0"/>
    <x v="22"/>
    <x v="10"/>
    <x v="155"/>
    <x v="2"/>
    <s v="TEC-PH-10002185"/>
    <x v="2"/>
    <x v="7"/>
    <s v="QVS USB Car Charger 2-Port 2.1Amp for iPod/iPhone/iPad/iPad 2/iPad 3"/>
    <n v="11.120000000000001"/>
    <n v="2"/>
    <n v="0.2"/>
    <n v="3.4749999999999996"/>
  </r>
  <r>
    <n v="5512"/>
    <s v="US-2011-137680"/>
    <x v="2"/>
    <x v="1050"/>
    <d v="2011-03-02T00:00:00"/>
    <s v="Standard Class"/>
    <s v="JH-15430"/>
    <s v="Jennifer Halladay"/>
    <x v="0"/>
    <x v="0"/>
    <x v="261"/>
    <x v="21"/>
    <x v="324"/>
    <x v="1"/>
    <s v="OFF-PA-10000174"/>
    <x v="1"/>
    <x v="10"/>
    <s v="Message Book, Wirebound, Four 5 1/2&quot; X 4&quot; Forms/Pg., 200 Dupl. Sets/Book"/>
    <n v="32.896000000000001"/>
    <n v="4"/>
    <n v="0.2"/>
    <n v="11.102399999999996"/>
  </r>
  <r>
    <n v="5513"/>
    <s v="US-2011-137680"/>
    <x v="2"/>
    <x v="1050"/>
    <d v="2011-03-02T00:00:00"/>
    <s v="Standard Class"/>
    <s v="JH-15430"/>
    <s v="Jennifer Halladay"/>
    <x v="0"/>
    <x v="0"/>
    <x v="261"/>
    <x v="21"/>
    <x v="324"/>
    <x v="1"/>
    <s v="OFF-PA-10000069"/>
    <x v="1"/>
    <x v="10"/>
    <s v="TOPS 4 x 6 Fluorescent Color Memo Sheets, 500 Sheets per Pack"/>
    <n v="22.776000000000003"/>
    <n v="3"/>
    <n v="0.2"/>
    <n v="7.6868999999999996"/>
  </r>
  <r>
    <n v="5514"/>
    <s v="CA-2012-103177"/>
    <x v="1"/>
    <x v="1051"/>
    <d v="2012-06-01T00:00:00"/>
    <s v="First Class"/>
    <s v="EN-13780"/>
    <s v="Edward Nazzal"/>
    <x v="0"/>
    <x v="0"/>
    <x v="20"/>
    <x v="15"/>
    <x v="29"/>
    <x v="3"/>
    <s v="TEC-PH-10001795"/>
    <x v="2"/>
    <x v="7"/>
    <s v="RCA H5401RE1 DECT 6.0 4-Line Cordless Handset With Caller ID/Call Waiting"/>
    <n v="239.96999999999997"/>
    <n v="3"/>
    <n v="0"/>
    <n v="2.3996999999999815"/>
  </r>
  <r>
    <n v="5515"/>
    <s v="CA-2012-103177"/>
    <x v="1"/>
    <x v="1051"/>
    <d v="2012-06-01T00:00:00"/>
    <s v="First Class"/>
    <s v="EN-13780"/>
    <s v="Edward Nazzal"/>
    <x v="0"/>
    <x v="0"/>
    <x v="20"/>
    <x v="15"/>
    <x v="29"/>
    <x v="3"/>
    <s v="OFF-AP-10004540"/>
    <x v="1"/>
    <x v="9"/>
    <s v="Eureka The Boss Lite 10-Amp Upright Vacuum, Blue"/>
    <n v="160.32"/>
    <n v="2"/>
    <n v="0"/>
    <n v="44.889600000000002"/>
  </r>
  <r>
    <n v="5516"/>
    <s v="CA-2012-103177"/>
    <x v="1"/>
    <x v="1051"/>
    <d v="2012-06-01T00:00:00"/>
    <s v="First Class"/>
    <s v="EN-13780"/>
    <s v="Edward Nazzal"/>
    <x v="0"/>
    <x v="0"/>
    <x v="20"/>
    <x v="15"/>
    <x v="29"/>
    <x v="3"/>
    <s v="TEC-PH-10001527"/>
    <x v="2"/>
    <x v="7"/>
    <s v="Plantronics MX500i Earset"/>
    <n v="128.85000000000002"/>
    <n v="3"/>
    <n v="0"/>
    <n v="3.8654999999999973"/>
  </r>
  <r>
    <n v="5517"/>
    <s v="US-2013-138408"/>
    <x v="0"/>
    <x v="741"/>
    <d v="2013-11-22T00:00:00"/>
    <s v="Second Class"/>
    <s v="KC-16255"/>
    <s v="Karen Carlisle"/>
    <x v="1"/>
    <x v="0"/>
    <x v="114"/>
    <x v="19"/>
    <x v="363"/>
    <x v="0"/>
    <s v="TEC-AC-10003870"/>
    <x v="2"/>
    <x v="11"/>
    <s v="Logitech Z-906 Speaker sys - home theater - 5.1-CH"/>
    <n v="1319.96"/>
    <n v="4"/>
    <n v="0"/>
    <n v="527.98400000000004"/>
  </r>
  <r>
    <n v="5518"/>
    <s v="CA-2014-117667"/>
    <x v="3"/>
    <x v="769"/>
    <d v="2014-12-10T00:00:00"/>
    <s v="Standard Class"/>
    <s v="MS-17980"/>
    <s v="Michael Stewart"/>
    <x v="1"/>
    <x v="0"/>
    <x v="10"/>
    <x v="9"/>
    <x v="63"/>
    <x v="3"/>
    <s v="FUR-CH-10004540"/>
    <x v="0"/>
    <x v="1"/>
    <s v="Global Chrome Stack Chair"/>
    <n v="239.95999999999998"/>
    <n v="10"/>
    <n v="0.3"/>
    <n v="-10.283999999999992"/>
  </r>
  <r>
    <n v="5519"/>
    <s v="CA-2014-117667"/>
    <x v="3"/>
    <x v="769"/>
    <d v="2014-12-10T00:00:00"/>
    <s v="Standard Class"/>
    <s v="MS-17980"/>
    <s v="Michael Stewart"/>
    <x v="1"/>
    <x v="0"/>
    <x v="10"/>
    <x v="9"/>
    <x v="63"/>
    <x v="3"/>
    <s v="FUR-FU-10004093"/>
    <x v="0"/>
    <x v="5"/>
    <s v="Hand-Finished Solid Wood Document Frame"/>
    <n v="54.768000000000001"/>
    <n v="2"/>
    <n v="0.2"/>
    <n v="6.8459999999999965"/>
  </r>
  <r>
    <n v="5520"/>
    <s v="CA-2014-117667"/>
    <x v="3"/>
    <x v="769"/>
    <d v="2014-12-10T00:00:00"/>
    <s v="Standard Class"/>
    <s v="MS-17980"/>
    <s v="Michael Stewart"/>
    <x v="1"/>
    <x v="0"/>
    <x v="10"/>
    <x v="9"/>
    <x v="63"/>
    <x v="3"/>
    <s v="OFF-AR-10000716"/>
    <x v="1"/>
    <x v="6"/>
    <s v="DIXON Ticonderoga Erasable Checking Pencils"/>
    <n v="13.392000000000001"/>
    <n v="3"/>
    <n v="0.2"/>
    <n v="3.1806000000000005"/>
  </r>
  <r>
    <n v="5521"/>
    <s v="CA-2014-117667"/>
    <x v="3"/>
    <x v="769"/>
    <d v="2014-12-10T00:00:00"/>
    <s v="Standard Class"/>
    <s v="MS-17980"/>
    <s v="Michael Stewart"/>
    <x v="1"/>
    <x v="0"/>
    <x v="10"/>
    <x v="9"/>
    <x v="63"/>
    <x v="3"/>
    <s v="OFF-PA-10002709"/>
    <x v="1"/>
    <x v="10"/>
    <s v="Xerox 1956"/>
    <n v="23.92"/>
    <n v="5"/>
    <n v="0.2"/>
    <n v="8.6709999999999994"/>
  </r>
  <r>
    <n v="5522"/>
    <s v="CA-2014-117667"/>
    <x v="3"/>
    <x v="769"/>
    <d v="2014-12-10T00:00:00"/>
    <s v="Standard Class"/>
    <s v="MS-17980"/>
    <s v="Michael Stewart"/>
    <x v="1"/>
    <x v="0"/>
    <x v="10"/>
    <x v="9"/>
    <x v="63"/>
    <x v="3"/>
    <s v="TEC-AC-10000580"/>
    <x v="2"/>
    <x v="11"/>
    <s v="Logitech G13 Programmable Gameboard with LCD Display"/>
    <n v="255.96799999999999"/>
    <n v="4"/>
    <n v="0.2"/>
    <n v="-28.796399999999984"/>
  </r>
  <r>
    <n v="5523"/>
    <s v="CA-2013-110982"/>
    <x v="0"/>
    <x v="410"/>
    <d v="2013-06-08T00:00:00"/>
    <s v="First Class"/>
    <s v="CK-12205"/>
    <s v="Chloris Kastensmidt"/>
    <x v="0"/>
    <x v="0"/>
    <x v="68"/>
    <x v="1"/>
    <x v="86"/>
    <x v="1"/>
    <s v="OFF-BI-10000829"/>
    <x v="1"/>
    <x v="8"/>
    <s v="Avery Non-Stick Binders"/>
    <n v="21.552000000000003"/>
    <n v="6"/>
    <n v="0.2"/>
    <n v="7.0043999999999977"/>
  </r>
  <r>
    <n v="5524"/>
    <s v="CA-2013-110982"/>
    <x v="0"/>
    <x v="410"/>
    <d v="2013-06-08T00:00:00"/>
    <s v="First Class"/>
    <s v="CK-12205"/>
    <s v="Chloris Kastensmidt"/>
    <x v="0"/>
    <x v="0"/>
    <x v="68"/>
    <x v="1"/>
    <x v="86"/>
    <x v="1"/>
    <s v="OFF-AP-10004859"/>
    <x v="1"/>
    <x v="9"/>
    <s v="Acco 6 Outlet Guardian Premium Surge Suppressor"/>
    <n v="58.24"/>
    <n v="4"/>
    <n v="0"/>
    <n v="15.724800000000002"/>
  </r>
  <r>
    <n v="5525"/>
    <s v="CA-2013-147123"/>
    <x v="0"/>
    <x v="107"/>
    <d v="2013-12-13T00:00:00"/>
    <s v="First Class"/>
    <s v="SJ-20125"/>
    <s v="Sanjit Jacobs"/>
    <x v="2"/>
    <x v="0"/>
    <x v="85"/>
    <x v="1"/>
    <x v="106"/>
    <x v="1"/>
    <s v="OFF-PA-10000575"/>
    <x v="1"/>
    <x v="10"/>
    <s v="Wirebound Message Books, Four 2 3/4 x 5 White Forms per Page"/>
    <n v="80.28"/>
    <n v="12"/>
    <n v="0"/>
    <n v="36.928799999999995"/>
  </r>
  <r>
    <n v="5526"/>
    <s v="CA-2014-154501"/>
    <x v="3"/>
    <x v="504"/>
    <d v="2014-05-06T00:00:00"/>
    <s v="Standard Class"/>
    <s v="EA-14035"/>
    <s v="Erin Ashbrook"/>
    <x v="1"/>
    <x v="0"/>
    <x v="1"/>
    <x v="1"/>
    <x v="141"/>
    <x v="1"/>
    <s v="OFF-AR-10002804"/>
    <x v="1"/>
    <x v="6"/>
    <s v="Faber Castell Col-Erase Pencils"/>
    <n v="9.7799999999999994"/>
    <n v="2"/>
    <n v="0"/>
    <n v="4.0098000000000003"/>
  </r>
  <r>
    <n v="5527"/>
    <s v="CA-2014-166933"/>
    <x v="3"/>
    <x v="558"/>
    <d v="2014-04-29T00:00:00"/>
    <s v="Standard Class"/>
    <s v="MG-17890"/>
    <s v="Michael Granlund"/>
    <x v="2"/>
    <x v="0"/>
    <x v="443"/>
    <x v="1"/>
    <x v="536"/>
    <x v="1"/>
    <s v="OFF-FA-10002676"/>
    <x v="1"/>
    <x v="13"/>
    <s v="Colored Push Pins"/>
    <n v="1.81"/>
    <n v="1"/>
    <n v="0"/>
    <n v="0.65159999999999996"/>
  </r>
  <r>
    <n v="5528"/>
    <s v="CA-2012-142055"/>
    <x v="1"/>
    <x v="412"/>
    <d v="2012-05-10T00:00:00"/>
    <s v="First Class"/>
    <s v="AB-10255"/>
    <s v="Alejandro Ballentine"/>
    <x v="2"/>
    <x v="0"/>
    <x v="20"/>
    <x v="15"/>
    <x v="29"/>
    <x v="3"/>
    <s v="OFF-PA-10003465"/>
    <x v="1"/>
    <x v="10"/>
    <s v="Xerox 1912"/>
    <n v="37.94"/>
    <n v="2"/>
    <n v="0"/>
    <n v="18.211199999999998"/>
  </r>
  <r>
    <n v="5529"/>
    <s v="CA-2012-137106"/>
    <x v="1"/>
    <x v="1052"/>
    <d v="2012-04-04T00:00:00"/>
    <s v="Standard Class"/>
    <s v="SC-20260"/>
    <s v="Scott Cohen"/>
    <x v="1"/>
    <x v="0"/>
    <x v="108"/>
    <x v="2"/>
    <x v="133"/>
    <x v="0"/>
    <s v="TEC-PH-10000011"/>
    <x v="2"/>
    <x v="7"/>
    <s v="PureGear Roll-On Screen Protector"/>
    <n v="79.959999999999994"/>
    <n v="5"/>
    <n v="0.2"/>
    <n v="27.985999999999994"/>
  </r>
  <r>
    <n v="5530"/>
    <s v="CA-2014-136609"/>
    <x v="3"/>
    <x v="634"/>
    <d v="2014-08-12T00:00:00"/>
    <s v="Standard Class"/>
    <s v="TB-21355"/>
    <s v="Todd Boyes"/>
    <x v="1"/>
    <x v="0"/>
    <x v="444"/>
    <x v="5"/>
    <x v="537"/>
    <x v="2"/>
    <s v="OFF-PA-10004381"/>
    <x v="1"/>
    <x v="10"/>
    <s v="14-7/8 x 11 Blue Bar Computer Printout Paper"/>
    <n v="115.29600000000001"/>
    <n v="3"/>
    <n v="0.2"/>
    <n v="40.353599999999986"/>
  </r>
  <r>
    <n v="5531"/>
    <s v="CA-2014-160885"/>
    <x v="3"/>
    <x v="574"/>
    <d v="2014-12-07T00:00:00"/>
    <s v="Standard Class"/>
    <s v="JK-16090"/>
    <s v="Juliana Krohn"/>
    <x v="0"/>
    <x v="0"/>
    <x v="155"/>
    <x v="8"/>
    <x v="198"/>
    <x v="2"/>
    <s v="TEC-PH-10001795"/>
    <x v="2"/>
    <x v="7"/>
    <s v="ClearOne CHATAttach 160 - speaker phone"/>
    <n v="2479.96"/>
    <n v="4"/>
    <n v="0"/>
    <n v="743.98799999999983"/>
  </r>
  <r>
    <n v="5532"/>
    <s v="US-2013-167472"/>
    <x v="0"/>
    <x v="112"/>
    <d v="2013-06-08T00:00:00"/>
    <s v="First Class"/>
    <s v="CK-12595"/>
    <s v="Clytie Kelty"/>
    <x v="0"/>
    <x v="0"/>
    <x v="290"/>
    <x v="36"/>
    <x v="365"/>
    <x v="0"/>
    <s v="TEC-AC-10001109"/>
    <x v="2"/>
    <x v="11"/>
    <s v="Logitech Trackman Marble Mouse"/>
    <n v="179.94"/>
    <n v="6"/>
    <n v="0"/>
    <n v="75.57480000000001"/>
  </r>
  <r>
    <n v="5533"/>
    <s v="US-2013-167472"/>
    <x v="0"/>
    <x v="112"/>
    <d v="2013-06-08T00:00:00"/>
    <s v="First Class"/>
    <s v="CK-12595"/>
    <s v="Clytie Kelty"/>
    <x v="0"/>
    <x v="0"/>
    <x v="290"/>
    <x v="36"/>
    <x v="365"/>
    <x v="0"/>
    <s v="TEC-AC-10003038"/>
    <x v="2"/>
    <x v="11"/>
    <s v="Kingston Digital DataTraveler 16GB USB 2.0"/>
    <n v="26.849999999999998"/>
    <n v="3"/>
    <n v="0"/>
    <n v="5.101499999999997"/>
  </r>
  <r>
    <n v="5534"/>
    <s v="US-2013-167472"/>
    <x v="0"/>
    <x v="112"/>
    <d v="2013-06-08T00:00:00"/>
    <s v="First Class"/>
    <s v="CK-12595"/>
    <s v="Clytie Kelty"/>
    <x v="0"/>
    <x v="0"/>
    <x v="290"/>
    <x v="36"/>
    <x v="365"/>
    <x v="0"/>
    <s v="TEC-AC-10003174"/>
    <x v="2"/>
    <x v="11"/>
    <s v="Plantronics S12 Corded Telephone Headset System"/>
    <n v="323.37"/>
    <n v="3"/>
    <n v="0"/>
    <n v="129.34800000000001"/>
  </r>
  <r>
    <n v="5535"/>
    <s v="US-2013-167472"/>
    <x v="0"/>
    <x v="112"/>
    <d v="2013-06-08T00:00:00"/>
    <s v="First Class"/>
    <s v="CK-12595"/>
    <s v="Clytie Kelty"/>
    <x v="0"/>
    <x v="0"/>
    <x v="290"/>
    <x v="36"/>
    <x v="365"/>
    <x v="0"/>
    <s v="OFF-PA-10000157"/>
    <x v="1"/>
    <x v="10"/>
    <s v="Xerox 191"/>
    <n v="59.94"/>
    <n v="3"/>
    <n v="0"/>
    <n v="28.171799999999998"/>
  </r>
  <r>
    <n v="5536"/>
    <s v="US-2013-167472"/>
    <x v="0"/>
    <x v="112"/>
    <d v="2013-06-08T00:00:00"/>
    <s v="First Class"/>
    <s v="CK-12595"/>
    <s v="Clytie Kelty"/>
    <x v="0"/>
    <x v="0"/>
    <x v="290"/>
    <x v="36"/>
    <x v="365"/>
    <x v="0"/>
    <s v="OFF-BI-10001721"/>
    <x v="1"/>
    <x v="8"/>
    <s v="Trimflex Flexible Post Binders"/>
    <n v="64.14"/>
    <n v="3"/>
    <n v="0"/>
    <n v="30.787199999999999"/>
  </r>
  <r>
    <n v="5537"/>
    <s v="US-2013-167472"/>
    <x v="0"/>
    <x v="112"/>
    <d v="2013-06-08T00:00:00"/>
    <s v="First Class"/>
    <s v="CK-12595"/>
    <s v="Clytie Kelty"/>
    <x v="0"/>
    <x v="0"/>
    <x v="290"/>
    <x v="36"/>
    <x v="365"/>
    <x v="0"/>
    <s v="OFF-BI-10000591"/>
    <x v="1"/>
    <x v="8"/>
    <s v="Avery Binder Labels"/>
    <n v="11.67"/>
    <n v="3"/>
    <n v="0"/>
    <n v="5.6015999999999995"/>
  </r>
  <r>
    <n v="5538"/>
    <s v="US-2013-167472"/>
    <x v="0"/>
    <x v="112"/>
    <d v="2013-06-08T00:00:00"/>
    <s v="First Class"/>
    <s v="CK-12595"/>
    <s v="Clytie Kelty"/>
    <x v="0"/>
    <x v="0"/>
    <x v="290"/>
    <x v="36"/>
    <x v="365"/>
    <x v="0"/>
    <s v="OFF-PA-10001534"/>
    <x v="1"/>
    <x v="10"/>
    <s v="Xerox 230"/>
    <n v="12.96"/>
    <n v="2"/>
    <n v="0"/>
    <n v="6.2208000000000006"/>
  </r>
  <r>
    <n v="5539"/>
    <s v="CA-2012-120551"/>
    <x v="1"/>
    <x v="657"/>
    <d v="2012-04-20T00:00:00"/>
    <s v="Standard Class"/>
    <s v="SS-20590"/>
    <s v="Sonia Sunley"/>
    <x v="0"/>
    <x v="0"/>
    <x v="445"/>
    <x v="8"/>
    <x v="538"/>
    <x v="2"/>
    <s v="OFF-BI-10002071"/>
    <x v="1"/>
    <x v="8"/>
    <s v="Fellowes Black Plastic Comb Bindings"/>
    <n v="17.43"/>
    <n v="3"/>
    <n v="0"/>
    <n v="8.0177999999999994"/>
  </r>
  <r>
    <n v="5540"/>
    <s v="US-2014-150595"/>
    <x v="3"/>
    <x v="1053"/>
    <d v="2014-05-27T00:00:00"/>
    <s v="Standard Class"/>
    <s v="LE-16810"/>
    <s v="Laurel Elliston"/>
    <x v="0"/>
    <x v="0"/>
    <x v="22"/>
    <x v="10"/>
    <x v="155"/>
    <x v="2"/>
    <s v="FUR-CH-10000513"/>
    <x v="0"/>
    <x v="1"/>
    <s v="High-Back Leather Manager's Chair"/>
    <n v="181.98599999999999"/>
    <n v="2"/>
    <n v="0.3"/>
    <n v="-54.595799999999997"/>
  </r>
  <r>
    <n v="5541"/>
    <s v="US-2014-150595"/>
    <x v="3"/>
    <x v="1053"/>
    <d v="2014-05-27T00:00:00"/>
    <s v="Standard Class"/>
    <s v="LE-16810"/>
    <s v="Laurel Elliston"/>
    <x v="0"/>
    <x v="0"/>
    <x v="22"/>
    <x v="10"/>
    <x v="155"/>
    <x v="2"/>
    <s v="OFF-BI-10003274"/>
    <x v="1"/>
    <x v="8"/>
    <s v="Avery Durable Slant Ring Binders, No Labels"/>
    <n v="1.5919999999999996"/>
    <n v="2"/>
    <n v="0.8"/>
    <n v="-2.6268000000000002"/>
  </r>
  <r>
    <n v="5542"/>
    <s v="US-2014-150595"/>
    <x v="3"/>
    <x v="1053"/>
    <d v="2014-05-27T00:00:00"/>
    <s v="Standard Class"/>
    <s v="LE-16810"/>
    <s v="Laurel Elliston"/>
    <x v="0"/>
    <x v="0"/>
    <x v="22"/>
    <x v="10"/>
    <x v="155"/>
    <x v="2"/>
    <s v="OFF-SU-10000381"/>
    <x v="1"/>
    <x v="14"/>
    <s v="Acme Forged Steel Scissors with Black Enamel Handles"/>
    <n v="22.344000000000001"/>
    <n v="3"/>
    <n v="0.2"/>
    <n v="2.5136999999999983"/>
  </r>
  <r>
    <n v="5543"/>
    <s v="CA-2013-134936"/>
    <x v="0"/>
    <x v="1054"/>
    <d v="2013-12-26T00:00:00"/>
    <s v="Standard Class"/>
    <s v="ES-14080"/>
    <s v="Erin Smith"/>
    <x v="1"/>
    <x v="0"/>
    <x v="93"/>
    <x v="16"/>
    <x v="115"/>
    <x v="1"/>
    <s v="FUR-TA-10001086"/>
    <x v="0"/>
    <x v="3"/>
    <s v="SAFCO PlanMaster Boards, 60w x 37-1/2d, White Melamine"/>
    <n v="455.97"/>
    <n v="6"/>
    <n v="0.5"/>
    <n v="-218.86559999999997"/>
  </r>
  <r>
    <n v="5544"/>
    <s v="CA-2013-134936"/>
    <x v="0"/>
    <x v="1054"/>
    <d v="2013-12-26T00:00:00"/>
    <s v="Standard Class"/>
    <s v="ES-14080"/>
    <s v="Erin Smith"/>
    <x v="1"/>
    <x v="0"/>
    <x v="93"/>
    <x v="16"/>
    <x v="115"/>
    <x v="1"/>
    <s v="OFF-BI-10000174"/>
    <x v="1"/>
    <x v="8"/>
    <s v="Wilson Jones Clip &amp; Carry Folder Binder Tool for Ring Binders, Clear"/>
    <n v="10.440000000000001"/>
    <n v="6"/>
    <n v="0.7"/>
    <n v="-7.6559999999999988"/>
  </r>
  <r>
    <n v="5545"/>
    <s v="CA-2013-134936"/>
    <x v="0"/>
    <x v="1054"/>
    <d v="2013-12-26T00:00:00"/>
    <s v="Standard Class"/>
    <s v="ES-14080"/>
    <s v="Erin Smith"/>
    <x v="1"/>
    <x v="0"/>
    <x v="93"/>
    <x v="16"/>
    <x v="115"/>
    <x v="1"/>
    <s v="OFF-BI-10002103"/>
    <x v="1"/>
    <x v="8"/>
    <s v="Cardinal Slant-D Ring Binder, Heavy Gauge Vinyl"/>
    <n v="5.2140000000000004"/>
    <n v="2"/>
    <n v="0.7"/>
    <n v="-4.1711999999999989"/>
  </r>
  <r>
    <n v="5546"/>
    <s v="CA-2014-102967"/>
    <x v="3"/>
    <x v="585"/>
    <d v="2014-09-27T00:00:00"/>
    <s v="Standard Class"/>
    <s v="MG-17890"/>
    <s v="Michael Granlund"/>
    <x v="2"/>
    <x v="0"/>
    <x v="3"/>
    <x v="38"/>
    <x v="208"/>
    <x v="3"/>
    <s v="OFF-ST-10001590"/>
    <x v="1"/>
    <x v="4"/>
    <s v="Tenex Personal Project File with Scoop Front Design, Black"/>
    <n v="67.400000000000006"/>
    <n v="5"/>
    <n v="0"/>
    <n v="17.523999999999997"/>
  </r>
  <r>
    <n v="5547"/>
    <s v="CA-2014-151008"/>
    <x v="3"/>
    <x v="210"/>
    <d v="2014-09-09T00:00:00"/>
    <s v="First Class"/>
    <s v="JM-16195"/>
    <s v="Justin MacKendrick"/>
    <x v="0"/>
    <x v="0"/>
    <x v="446"/>
    <x v="7"/>
    <x v="539"/>
    <x v="1"/>
    <s v="FUR-FU-10002396"/>
    <x v="0"/>
    <x v="5"/>
    <s v="DAX Copper Panel Document Frame, 5 x 7 Size"/>
    <n v="25.16"/>
    <n v="2"/>
    <n v="0"/>
    <n v="10.567200000000001"/>
  </r>
  <r>
    <n v="5548"/>
    <s v="CA-2014-151008"/>
    <x v="3"/>
    <x v="210"/>
    <d v="2014-09-09T00:00:00"/>
    <s v="First Class"/>
    <s v="JM-16195"/>
    <s v="Justin MacKendrick"/>
    <x v="0"/>
    <x v="0"/>
    <x v="446"/>
    <x v="7"/>
    <x v="539"/>
    <x v="1"/>
    <s v="TEC-PH-10002807"/>
    <x v="2"/>
    <x v="7"/>
    <s v="Motorla HX550 Universal Bluetooth Headset"/>
    <n v="126.56"/>
    <n v="4"/>
    <n v="0.2"/>
    <n v="47.459999999999994"/>
  </r>
  <r>
    <n v="5549"/>
    <s v="CA-2011-159800"/>
    <x v="2"/>
    <x v="683"/>
    <d v="2011-12-01T00:00:00"/>
    <s v="First Class"/>
    <s v="SG-20470"/>
    <s v="Sheri Gordon"/>
    <x v="0"/>
    <x v="0"/>
    <x v="8"/>
    <x v="1"/>
    <x v="9"/>
    <x v="1"/>
    <s v="OFF-AP-10004859"/>
    <x v="1"/>
    <x v="9"/>
    <s v="Acco 6 Outlet Guardian Premium Surge Suppressor"/>
    <n v="43.68"/>
    <n v="3"/>
    <n v="0"/>
    <n v="11.793600000000001"/>
  </r>
  <r>
    <n v="5550"/>
    <s v="CA-2011-159800"/>
    <x v="2"/>
    <x v="683"/>
    <d v="2011-12-01T00:00:00"/>
    <s v="First Class"/>
    <s v="SG-20470"/>
    <s v="Sheri Gordon"/>
    <x v="0"/>
    <x v="0"/>
    <x v="8"/>
    <x v="1"/>
    <x v="9"/>
    <x v="1"/>
    <s v="TEC-AC-10003447"/>
    <x v="2"/>
    <x v="11"/>
    <s v="Micropad Numeric Keypads"/>
    <n v="139.92999999999998"/>
    <n v="7"/>
    <n v="0"/>
    <n v="34.982499999999987"/>
  </r>
  <r>
    <n v="5551"/>
    <s v="US-2011-159618"/>
    <x v="2"/>
    <x v="607"/>
    <d v="2011-11-16T00:00:00"/>
    <s v="Standard Class"/>
    <s v="DB-12970"/>
    <s v="Darren Budd"/>
    <x v="1"/>
    <x v="0"/>
    <x v="12"/>
    <x v="5"/>
    <x v="66"/>
    <x v="2"/>
    <s v="OFF-AR-10003183"/>
    <x v="1"/>
    <x v="6"/>
    <s v="Avery Fluorescent Highlighter Four-Color Set"/>
    <n v="2.6720000000000002"/>
    <n v="1"/>
    <n v="0.2"/>
    <n v="0.33399999999999974"/>
  </r>
  <r>
    <n v="5552"/>
    <s v="US-2011-159618"/>
    <x v="2"/>
    <x v="607"/>
    <d v="2011-11-16T00:00:00"/>
    <s v="Standard Class"/>
    <s v="DB-12970"/>
    <s v="Darren Budd"/>
    <x v="1"/>
    <x v="0"/>
    <x v="12"/>
    <x v="5"/>
    <x v="66"/>
    <x v="2"/>
    <s v="OFF-SU-10000432"/>
    <x v="1"/>
    <x v="14"/>
    <s v="Acco Side-Punched Conventional Columnar Pads"/>
    <n v="16.656000000000002"/>
    <n v="6"/>
    <n v="0.2"/>
    <n v="-3.123000000000002"/>
  </r>
  <r>
    <n v="5553"/>
    <s v="US-2011-159618"/>
    <x v="2"/>
    <x v="607"/>
    <d v="2011-11-16T00:00:00"/>
    <s v="Standard Class"/>
    <s v="DB-12970"/>
    <s v="Darren Budd"/>
    <x v="1"/>
    <x v="0"/>
    <x v="12"/>
    <x v="5"/>
    <x v="66"/>
    <x v="2"/>
    <s v="TEC-AC-10003832"/>
    <x v="2"/>
    <x v="11"/>
    <s v="Imation 16GB Mini TravelDrive USB 2.0 Flash Drive"/>
    <n v="79.512000000000015"/>
    <n v="3"/>
    <n v="0.2"/>
    <n v="20.8719"/>
  </r>
  <r>
    <n v="5554"/>
    <s v="US-2011-159618"/>
    <x v="2"/>
    <x v="607"/>
    <d v="2011-11-16T00:00:00"/>
    <s v="Standard Class"/>
    <s v="DB-12970"/>
    <s v="Darren Budd"/>
    <x v="1"/>
    <x v="0"/>
    <x v="12"/>
    <x v="5"/>
    <x v="66"/>
    <x v="2"/>
    <s v="OFF-PA-10004100"/>
    <x v="1"/>
    <x v="10"/>
    <s v="Xerox 216"/>
    <n v="36.288000000000011"/>
    <n v="7"/>
    <n v="0.2"/>
    <n v="12.700800000000001"/>
  </r>
  <r>
    <n v="5555"/>
    <s v="US-2011-159618"/>
    <x v="2"/>
    <x v="607"/>
    <d v="2011-11-16T00:00:00"/>
    <s v="Standard Class"/>
    <s v="DB-12970"/>
    <s v="Darren Budd"/>
    <x v="1"/>
    <x v="0"/>
    <x v="12"/>
    <x v="5"/>
    <x v="66"/>
    <x v="2"/>
    <s v="FUR-BO-10004467"/>
    <x v="0"/>
    <x v="0"/>
    <s v="Bestar Classic Bookcase"/>
    <n v="67.993199999999987"/>
    <n v="1"/>
    <n v="0.32"/>
    <n v="-12.998700000000007"/>
  </r>
  <r>
    <n v="5556"/>
    <s v="CA-2014-116113"/>
    <x v="3"/>
    <x v="280"/>
    <d v="2014-10-07T00:00:00"/>
    <s v="Second Class"/>
    <s v="JW-15220"/>
    <s v="Jane Waco"/>
    <x v="1"/>
    <x v="0"/>
    <x v="122"/>
    <x v="19"/>
    <x v="153"/>
    <x v="0"/>
    <s v="FUR-FU-10002963"/>
    <x v="0"/>
    <x v="5"/>
    <s v="Master Caster Door Stop, Gray"/>
    <n v="10.16"/>
    <n v="2"/>
    <n v="0"/>
    <n v="3.4543999999999997"/>
  </r>
  <r>
    <n v="5557"/>
    <s v="CA-2012-125066"/>
    <x v="1"/>
    <x v="639"/>
    <d v="2012-12-18T00:00:00"/>
    <s v="Standard Class"/>
    <s v="KD-16495"/>
    <s v="Keith Dawkins"/>
    <x v="1"/>
    <x v="0"/>
    <x v="25"/>
    <x v="35"/>
    <x v="129"/>
    <x v="0"/>
    <s v="FUR-FU-10003829"/>
    <x v="0"/>
    <x v="5"/>
    <s v="Stackable Trays"/>
    <n v="6.16"/>
    <n v="2"/>
    <n v="0"/>
    <n v="1.9711999999999996"/>
  </r>
  <r>
    <n v="5558"/>
    <s v="CA-2012-125066"/>
    <x v="1"/>
    <x v="639"/>
    <d v="2012-12-18T00:00:00"/>
    <s v="Standard Class"/>
    <s v="KD-16495"/>
    <s v="Keith Dawkins"/>
    <x v="1"/>
    <x v="0"/>
    <x v="25"/>
    <x v="35"/>
    <x v="129"/>
    <x v="0"/>
    <s v="OFF-AR-10003582"/>
    <x v="1"/>
    <x v="6"/>
    <s v="Boston Electric Pencil Sharpener, Model 1818, Charcoal Black"/>
    <n v="56.3"/>
    <n v="2"/>
    <n v="0"/>
    <n v="15.764000000000003"/>
  </r>
  <r>
    <n v="5559"/>
    <s v="US-2012-114741"/>
    <x v="1"/>
    <x v="401"/>
    <d v="2012-12-10T00:00:00"/>
    <s v="Standard Class"/>
    <s v="IL-15100"/>
    <s v="Ivan Liston"/>
    <x v="0"/>
    <x v="0"/>
    <x v="226"/>
    <x v="33"/>
    <x v="282"/>
    <x v="1"/>
    <s v="OFF-PA-10000048"/>
    <x v="1"/>
    <x v="10"/>
    <s v="Xerox 20"/>
    <n v="6.48"/>
    <n v="1"/>
    <n v="0"/>
    <n v="3.1104000000000003"/>
  </r>
  <r>
    <n v="5560"/>
    <s v="US-2012-114741"/>
    <x v="1"/>
    <x v="401"/>
    <d v="2012-12-10T00:00:00"/>
    <s v="Standard Class"/>
    <s v="IL-15100"/>
    <s v="Ivan Liston"/>
    <x v="0"/>
    <x v="0"/>
    <x v="226"/>
    <x v="33"/>
    <x v="282"/>
    <x v="1"/>
    <s v="OFF-ST-10000078"/>
    <x v="1"/>
    <x v="4"/>
    <s v="Tennsco 6- and 18-Compartment Lockers"/>
    <n v="1325.8500000000001"/>
    <n v="5"/>
    <n v="0"/>
    <n v="238.65299999999991"/>
  </r>
  <r>
    <n v="5561"/>
    <s v="US-2012-114741"/>
    <x v="1"/>
    <x v="401"/>
    <d v="2012-12-10T00:00:00"/>
    <s v="Standard Class"/>
    <s v="IL-15100"/>
    <s v="Ivan Liston"/>
    <x v="0"/>
    <x v="0"/>
    <x v="226"/>
    <x v="33"/>
    <x v="282"/>
    <x v="1"/>
    <s v="OFF-LA-10004853"/>
    <x v="1"/>
    <x v="2"/>
    <s v="Avery 483"/>
    <n v="14.940000000000001"/>
    <n v="3"/>
    <n v="0"/>
    <n v="6.8723999999999998"/>
  </r>
  <r>
    <n v="5562"/>
    <s v="CA-2014-133263"/>
    <x v="3"/>
    <x v="185"/>
    <d v="2014-04-03T00:00:00"/>
    <s v="Second Class"/>
    <s v="JE-15610"/>
    <s v="Jim Epp"/>
    <x v="1"/>
    <x v="0"/>
    <x v="118"/>
    <x v="32"/>
    <x v="148"/>
    <x v="0"/>
    <s v="OFF-BI-10001153"/>
    <x v="1"/>
    <x v="8"/>
    <s v="Ibico Recycled Grain-Textured Covers"/>
    <n v="34.54"/>
    <n v="1"/>
    <n v="0"/>
    <n v="17.27"/>
  </r>
  <r>
    <n v="5563"/>
    <s v="CA-2014-133263"/>
    <x v="3"/>
    <x v="185"/>
    <d v="2014-04-03T00:00:00"/>
    <s v="Second Class"/>
    <s v="JE-15610"/>
    <s v="Jim Epp"/>
    <x v="1"/>
    <x v="0"/>
    <x v="118"/>
    <x v="32"/>
    <x v="148"/>
    <x v="0"/>
    <s v="TEC-CO-10001449"/>
    <x v="2"/>
    <x v="16"/>
    <s v="Hewlett Packard LaserJet 3310 Copier"/>
    <n v="2999.95"/>
    <n v="5"/>
    <n v="0"/>
    <n v="1439.9760000000001"/>
  </r>
  <r>
    <n v="5564"/>
    <s v="CA-2014-133263"/>
    <x v="3"/>
    <x v="185"/>
    <d v="2014-04-03T00:00:00"/>
    <s v="Second Class"/>
    <s v="JE-15610"/>
    <s v="Jim Epp"/>
    <x v="1"/>
    <x v="0"/>
    <x v="118"/>
    <x v="32"/>
    <x v="148"/>
    <x v="0"/>
    <s v="OFF-BI-10000474"/>
    <x v="1"/>
    <x v="8"/>
    <s v="Avery Recycled Flexi-View Covers for Binding Systems"/>
    <n v="64.12"/>
    <n v="4"/>
    <n v="0"/>
    <n v="30.7776"/>
  </r>
  <r>
    <n v="5565"/>
    <s v="CA-2014-157966"/>
    <x v="3"/>
    <x v="677"/>
    <d v="2014-03-14T00:00:00"/>
    <s v="Same Day"/>
    <s v="SU-20665"/>
    <s v="Stephanie Ulpright"/>
    <x v="2"/>
    <x v="0"/>
    <x v="22"/>
    <x v="10"/>
    <x v="26"/>
    <x v="2"/>
    <s v="OFF-AR-10000799"/>
    <x v="1"/>
    <x v="6"/>
    <s v="Col-Erase Pencils with Erasers"/>
    <n v="19.456000000000003"/>
    <n v="4"/>
    <n v="0.2"/>
    <n v="2.188799999999997"/>
  </r>
  <r>
    <n v="5566"/>
    <s v="CA-2014-157966"/>
    <x v="3"/>
    <x v="677"/>
    <d v="2014-03-14T00:00:00"/>
    <s v="Same Day"/>
    <s v="SU-20665"/>
    <s v="Stephanie Ulpright"/>
    <x v="2"/>
    <x v="0"/>
    <x v="22"/>
    <x v="10"/>
    <x v="26"/>
    <x v="2"/>
    <s v="TEC-MA-10002109"/>
    <x v="2"/>
    <x v="15"/>
    <s v="HP Officejet Pro 8600 e-All-In-One Printer, Copier, Scanner, Fax"/>
    <n v="209.98599999999999"/>
    <n v="2"/>
    <n v="0.3"/>
    <n v="8.9993999999999801"/>
  </r>
  <r>
    <n v="5567"/>
    <s v="CA-2014-157966"/>
    <x v="3"/>
    <x v="677"/>
    <d v="2014-03-14T00:00:00"/>
    <s v="Same Day"/>
    <s v="SU-20665"/>
    <s v="Stephanie Ulpright"/>
    <x v="2"/>
    <x v="0"/>
    <x v="22"/>
    <x v="10"/>
    <x v="26"/>
    <x v="2"/>
    <s v="OFF-AR-10003338"/>
    <x v="1"/>
    <x v="6"/>
    <s v="Eberhard Faber 3 1/2&quot; Golf Pencils"/>
    <n v="29.760000000000005"/>
    <n v="5"/>
    <n v="0.2"/>
    <n v="1.8599999999999994"/>
  </r>
  <r>
    <n v="5568"/>
    <s v="CA-2014-157966"/>
    <x v="3"/>
    <x v="677"/>
    <d v="2014-03-14T00:00:00"/>
    <s v="Same Day"/>
    <s v="SU-20665"/>
    <s v="Stephanie Ulpright"/>
    <x v="2"/>
    <x v="0"/>
    <x v="22"/>
    <x v="10"/>
    <x v="26"/>
    <x v="2"/>
    <s v="FUR-CH-10003606"/>
    <x v="0"/>
    <x v="1"/>
    <s v="SAFCO Folding Chair Trolley"/>
    <n v="89.768000000000001"/>
    <n v="1"/>
    <n v="0.3"/>
    <n v="-2.5647999999999982"/>
  </r>
  <r>
    <n v="5569"/>
    <s v="CA-2014-157966"/>
    <x v="3"/>
    <x v="677"/>
    <d v="2014-03-14T00:00:00"/>
    <s v="Same Day"/>
    <s v="SU-20665"/>
    <s v="Stephanie Ulpright"/>
    <x v="2"/>
    <x v="0"/>
    <x v="22"/>
    <x v="10"/>
    <x v="26"/>
    <x v="2"/>
    <s v="TEC-CO-10001449"/>
    <x v="2"/>
    <x v="16"/>
    <s v="Hewlett Packard LaserJet 3310 Copier"/>
    <n v="959.98400000000004"/>
    <n v="2"/>
    <n v="0.2"/>
    <n v="335.99440000000004"/>
  </r>
  <r>
    <n v="5570"/>
    <s v="CA-2014-157966"/>
    <x v="3"/>
    <x v="677"/>
    <d v="2014-03-14T00:00:00"/>
    <s v="Same Day"/>
    <s v="SU-20665"/>
    <s v="Stephanie Ulpright"/>
    <x v="2"/>
    <x v="0"/>
    <x v="22"/>
    <x v="10"/>
    <x v="26"/>
    <x v="2"/>
    <s v="OFF-PA-10001934"/>
    <x v="1"/>
    <x v="10"/>
    <s v="Xerox 1993"/>
    <n v="15.552000000000003"/>
    <n v="3"/>
    <n v="0.2"/>
    <n v="5.6375999999999999"/>
  </r>
  <r>
    <n v="5571"/>
    <s v="CA-2014-157966"/>
    <x v="3"/>
    <x v="677"/>
    <d v="2014-03-14T00:00:00"/>
    <s v="Same Day"/>
    <s v="SU-20665"/>
    <s v="Stephanie Ulpright"/>
    <x v="2"/>
    <x v="0"/>
    <x v="22"/>
    <x v="10"/>
    <x v="26"/>
    <x v="2"/>
    <s v="TEC-PH-10001527"/>
    <x v="2"/>
    <x v="7"/>
    <s v="Plantronics MX500i Earset"/>
    <n v="34.360000000000007"/>
    <n v="1"/>
    <n v="0.2"/>
    <n v="-7.3015000000000025"/>
  </r>
  <r>
    <n v="5572"/>
    <s v="CA-2011-151162"/>
    <x v="2"/>
    <x v="29"/>
    <d v="2011-12-09T00:00:00"/>
    <s v="Standard Class"/>
    <s v="EA-14035"/>
    <s v="Erin Ashbrook"/>
    <x v="1"/>
    <x v="0"/>
    <x v="38"/>
    <x v="24"/>
    <x v="47"/>
    <x v="3"/>
    <s v="OFF-PA-10001033"/>
    <x v="1"/>
    <x v="10"/>
    <s v="Xerox 1893"/>
    <n v="98.376000000000005"/>
    <n v="3"/>
    <n v="0.2"/>
    <n v="35.661300000000004"/>
  </r>
  <r>
    <n v="5573"/>
    <s v="CA-2011-151162"/>
    <x v="2"/>
    <x v="29"/>
    <d v="2011-12-09T00:00:00"/>
    <s v="Standard Class"/>
    <s v="EA-14035"/>
    <s v="Erin Ashbrook"/>
    <x v="1"/>
    <x v="0"/>
    <x v="38"/>
    <x v="24"/>
    <x v="47"/>
    <x v="3"/>
    <s v="OFF-BI-10003719"/>
    <x v="1"/>
    <x v="8"/>
    <s v="Large Capacity Hanging Post Binders"/>
    <n v="29.940000000000005"/>
    <n v="4"/>
    <n v="0.7"/>
    <n v="-23.952000000000005"/>
  </r>
  <r>
    <n v="5574"/>
    <s v="CA-2011-151162"/>
    <x v="2"/>
    <x v="29"/>
    <d v="2011-12-09T00:00:00"/>
    <s v="Standard Class"/>
    <s v="EA-14035"/>
    <s v="Erin Ashbrook"/>
    <x v="1"/>
    <x v="0"/>
    <x v="38"/>
    <x v="24"/>
    <x v="47"/>
    <x v="3"/>
    <s v="OFF-PA-10003036"/>
    <x v="1"/>
    <x v="10"/>
    <s v="Black Print Carbonless 8 1/2&quot; x 8 1/4&quot; Rapid Memo Book"/>
    <n v="17.472000000000001"/>
    <n v="3"/>
    <n v="0.2"/>
    <n v="5.6783999999999981"/>
  </r>
  <r>
    <n v="5575"/>
    <s v="CA-2011-151162"/>
    <x v="2"/>
    <x v="29"/>
    <d v="2011-12-09T00:00:00"/>
    <s v="Standard Class"/>
    <s v="EA-14035"/>
    <s v="Erin Ashbrook"/>
    <x v="1"/>
    <x v="0"/>
    <x v="38"/>
    <x v="24"/>
    <x v="47"/>
    <x v="3"/>
    <s v="TEC-PH-10001870"/>
    <x v="2"/>
    <x v="7"/>
    <s v="Lunatik TT5L-002 Taktik Strike Impact Protection System for iPhone 5"/>
    <n v="36.738"/>
    <n v="1"/>
    <n v="0.4"/>
    <n v="-9.1845000000000034"/>
  </r>
  <r>
    <n v="5576"/>
    <s v="CA-2011-151162"/>
    <x v="2"/>
    <x v="29"/>
    <d v="2011-12-09T00:00:00"/>
    <s v="Standard Class"/>
    <s v="EA-14035"/>
    <s v="Erin Ashbrook"/>
    <x v="1"/>
    <x v="0"/>
    <x v="38"/>
    <x v="24"/>
    <x v="47"/>
    <x v="3"/>
    <s v="TEC-PH-10001809"/>
    <x v="2"/>
    <x v="7"/>
    <s v="Panasonic KX T7736-B Digital phone"/>
    <n v="179.93999999999997"/>
    <n v="2"/>
    <n v="0.4"/>
    <n v="-44.984999999999999"/>
  </r>
  <r>
    <n v="5577"/>
    <s v="CA-2013-136686"/>
    <x v="0"/>
    <x v="939"/>
    <d v="2013-12-17T00:00:00"/>
    <s v="Standard Class"/>
    <s v="RF-19840"/>
    <s v="Roy Französisch"/>
    <x v="0"/>
    <x v="0"/>
    <x v="45"/>
    <x v="1"/>
    <x v="54"/>
    <x v="1"/>
    <s v="FUR-FU-10004864"/>
    <x v="0"/>
    <x v="5"/>
    <s v="Howard Miller 14-1/2&quot; Diameter Chrome Round Wall Clock"/>
    <n v="383.64"/>
    <n v="6"/>
    <n v="0"/>
    <n v="122.76479999999999"/>
  </r>
  <r>
    <n v="5578"/>
    <s v="CA-2013-136686"/>
    <x v="0"/>
    <x v="939"/>
    <d v="2013-12-17T00:00:00"/>
    <s v="Standard Class"/>
    <s v="RF-19840"/>
    <s v="Roy Französisch"/>
    <x v="0"/>
    <x v="0"/>
    <x v="45"/>
    <x v="1"/>
    <x v="54"/>
    <x v="1"/>
    <s v="OFF-AP-10002350"/>
    <x v="1"/>
    <x v="9"/>
    <s v="Belkin F9H710-06 7 Outlet SurgeMaster Surge Protector"/>
    <n v="56.519999999999996"/>
    <n v="3"/>
    <n v="0"/>
    <n v="15.8256"/>
  </r>
  <r>
    <n v="5579"/>
    <s v="CA-2014-137498"/>
    <x v="3"/>
    <x v="428"/>
    <d v="2014-09-15T00:00:00"/>
    <s v="Second Class"/>
    <s v="LC-17050"/>
    <s v="Liz Carlisle"/>
    <x v="0"/>
    <x v="0"/>
    <x v="1"/>
    <x v="1"/>
    <x v="25"/>
    <x v="1"/>
    <s v="OFF-AR-10003829"/>
    <x v="1"/>
    <x v="6"/>
    <s v="Newell 35"/>
    <n v="6.56"/>
    <n v="2"/>
    <n v="0"/>
    <n v="1.9023999999999992"/>
  </r>
  <r>
    <n v="5580"/>
    <s v="CA-2014-137498"/>
    <x v="3"/>
    <x v="428"/>
    <d v="2014-09-15T00:00:00"/>
    <s v="Second Class"/>
    <s v="LC-17050"/>
    <s v="Liz Carlisle"/>
    <x v="0"/>
    <x v="0"/>
    <x v="1"/>
    <x v="1"/>
    <x v="25"/>
    <x v="1"/>
    <s v="FUR-CH-10003833"/>
    <x v="0"/>
    <x v="1"/>
    <s v="Novimex Fabric Task Chair"/>
    <n v="243.92"/>
    <n v="5"/>
    <n v="0.2"/>
    <n v="-15.245000000000005"/>
  </r>
  <r>
    <n v="5581"/>
    <s v="CA-2014-137498"/>
    <x v="3"/>
    <x v="428"/>
    <d v="2014-09-15T00:00:00"/>
    <s v="Second Class"/>
    <s v="LC-17050"/>
    <s v="Liz Carlisle"/>
    <x v="0"/>
    <x v="0"/>
    <x v="1"/>
    <x v="1"/>
    <x v="25"/>
    <x v="1"/>
    <s v="OFF-PA-10000143"/>
    <x v="1"/>
    <x v="10"/>
    <s v="Astroparche Fine Business Paper"/>
    <n v="47.52"/>
    <n v="9"/>
    <n v="0"/>
    <n v="22.809600000000003"/>
  </r>
  <r>
    <n v="5582"/>
    <s v="CA-2014-163818"/>
    <x v="3"/>
    <x v="1055"/>
    <d v="2014-10-09T00:00:00"/>
    <s v="Standard Class"/>
    <s v="PS-18970"/>
    <s v="Paul Stevenson"/>
    <x v="2"/>
    <x v="0"/>
    <x v="183"/>
    <x v="39"/>
    <x v="234"/>
    <x v="3"/>
    <s v="FUR-FU-10000076"/>
    <x v="0"/>
    <x v="5"/>
    <s v="24-Hour Round Wall Clock"/>
    <n v="19.98"/>
    <n v="1"/>
    <n v="0"/>
    <n v="8.5914000000000019"/>
  </r>
  <r>
    <n v="5583"/>
    <s v="CA-2013-161158"/>
    <x v="0"/>
    <x v="195"/>
    <d v="2013-05-14T00:00:00"/>
    <s v="Standard Class"/>
    <s v="PS-18970"/>
    <s v="Paul Stevenson"/>
    <x v="2"/>
    <x v="0"/>
    <x v="20"/>
    <x v="15"/>
    <x v="23"/>
    <x v="3"/>
    <s v="OFF-AR-10000462"/>
    <x v="1"/>
    <x v="6"/>
    <s v="Sanford Pocket Accent Highlighters"/>
    <n v="8"/>
    <n v="5"/>
    <n v="0"/>
    <n v="3.4400000000000008"/>
  </r>
  <r>
    <n v="5584"/>
    <s v="CA-2011-116673"/>
    <x v="2"/>
    <x v="534"/>
    <d v="2011-12-19T00:00:00"/>
    <s v="Second Class"/>
    <s v="JO-15280"/>
    <s v="Jas O'Carroll"/>
    <x v="0"/>
    <x v="0"/>
    <x v="70"/>
    <x v="1"/>
    <x v="88"/>
    <x v="1"/>
    <s v="FUR-FU-10003829"/>
    <x v="0"/>
    <x v="5"/>
    <s v="Stackable Trays"/>
    <n v="6.16"/>
    <n v="2"/>
    <n v="0"/>
    <n v="1.9711999999999996"/>
  </r>
  <r>
    <n v="5585"/>
    <s v="CA-2014-105333"/>
    <x v="3"/>
    <x v="329"/>
    <d v="2014-12-05T00:00:00"/>
    <s v="Standard Class"/>
    <s v="VP-21730"/>
    <s v="Victor Preis"/>
    <x v="2"/>
    <x v="0"/>
    <x v="20"/>
    <x v="15"/>
    <x v="164"/>
    <x v="3"/>
    <s v="OFF-ST-10002182"/>
    <x v="1"/>
    <x v="4"/>
    <s v="Iris 3-Drawer Stacking Bin, Black"/>
    <n v="83.56"/>
    <n v="4"/>
    <n v="0"/>
    <n v="1.6711999999999989"/>
  </r>
  <r>
    <n v="5586"/>
    <s v="CA-2014-105333"/>
    <x v="3"/>
    <x v="329"/>
    <d v="2014-12-05T00:00:00"/>
    <s v="Standard Class"/>
    <s v="VP-21730"/>
    <s v="Victor Preis"/>
    <x v="2"/>
    <x v="0"/>
    <x v="20"/>
    <x v="15"/>
    <x v="164"/>
    <x v="3"/>
    <s v="TEC-PH-10001468"/>
    <x v="2"/>
    <x v="7"/>
    <s v="Panasonic Business Telephones KX-T7736"/>
    <n v="546.06000000000006"/>
    <n v="3"/>
    <n v="0"/>
    <n v="163.81799999999998"/>
  </r>
  <r>
    <n v="5587"/>
    <s v="CA-2014-105333"/>
    <x v="3"/>
    <x v="329"/>
    <d v="2014-12-05T00:00:00"/>
    <s v="Standard Class"/>
    <s v="VP-21730"/>
    <s v="Victor Preis"/>
    <x v="2"/>
    <x v="0"/>
    <x v="20"/>
    <x v="15"/>
    <x v="164"/>
    <x v="3"/>
    <s v="OFF-ST-10001809"/>
    <x v="1"/>
    <x v="4"/>
    <s v="Fellowes Officeware Wire Shelving"/>
    <n v="269.49"/>
    <n v="3"/>
    <n v="0"/>
    <n v="5.3897999999999939"/>
  </r>
  <r>
    <n v="5588"/>
    <s v="CA-2012-149993"/>
    <x v="1"/>
    <x v="531"/>
    <d v="2012-03-20T00:00:00"/>
    <s v="First Class"/>
    <s v="GA-14725"/>
    <s v="Guy Armstrong"/>
    <x v="0"/>
    <x v="0"/>
    <x v="152"/>
    <x v="1"/>
    <x v="194"/>
    <x v="1"/>
    <s v="OFF-FA-10001561"/>
    <x v="1"/>
    <x v="13"/>
    <s v="Stockwell Push Pins"/>
    <n v="10.9"/>
    <n v="5"/>
    <n v="0"/>
    <n v="3.5970000000000004"/>
  </r>
  <r>
    <n v="5589"/>
    <s v="CA-2011-168158"/>
    <x v="2"/>
    <x v="866"/>
    <d v="2011-07-24T00:00:00"/>
    <s v="Standard Class"/>
    <s v="EM-14140"/>
    <s v="Eugene Moren"/>
    <x v="2"/>
    <x v="0"/>
    <x v="120"/>
    <x v="37"/>
    <x v="150"/>
    <x v="1"/>
    <s v="OFF-BI-10001759"/>
    <x v="1"/>
    <x v="8"/>
    <s v="Acco Pressboard Covers with Storage Hooks, 14 7/8&quot; x 11&quot;, Dark Blue"/>
    <n v="6.0960000000000001"/>
    <n v="2"/>
    <n v="0.2"/>
    <n v="2.2098"/>
  </r>
  <r>
    <n v="5590"/>
    <s v="CA-2013-115224"/>
    <x v="0"/>
    <x v="16"/>
    <d v="2013-12-12T00:00:00"/>
    <s v="Second Class"/>
    <s v="DB-13615"/>
    <s v="Doug Bickford"/>
    <x v="0"/>
    <x v="0"/>
    <x v="8"/>
    <x v="1"/>
    <x v="94"/>
    <x v="1"/>
    <s v="OFF-ST-10000615"/>
    <x v="1"/>
    <x v="4"/>
    <s v="SimpliFile Personal File, Black Granite, 15w x 6-15/16d x 11-1/4h"/>
    <n v="34.049999999999997"/>
    <n v="3"/>
    <n v="0"/>
    <n v="9.5340000000000025"/>
  </r>
  <r>
    <n v="5591"/>
    <s v="CA-2013-115224"/>
    <x v="0"/>
    <x v="16"/>
    <d v="2013-12-12T00:00:00"/>
    <s v="Second Class"/>
    <s v="DB-13615"/>
    <s v="Doug Bickford"/>
    <x v="0"/>
    <x v="0"/>
    <x v="8"/>
    <x v="1"/>
    <x v="94"/>
    <x v="1"/>
    <s v="OFF-ST-10003816"/>
    <x v="1"/>
    <x v="4"/>
    <s v="Fellowes High-Stak Drawer Files"/>
    <n v="352.38"/>
    <n v="2"/>
    <n v="0"/>
    <n v="81.047399999999982"/>
  </r>
  <r>
    <n v="5592"/>
    <s v="CA-2011-164742"/>
    <x v="2"/>
    <x v="303"/>
    <d v="2011-10-18T00:00:00"/>
    <s v="Second Class"/>
    <s v="ML-17395"/>
    <s v="Marina Lichtenstein"/>
    <x v="1"/>
    <x v="0"/>
    <x v="80"/>
    <x v="30"/>
    <x v="100"/>
    <x v="3"/>
    <s v="FUR-CH-10002880"/>
    <x v="0"/>
    <x v="1"/>
    <s v="Global High-Back Leather Tilter, Burgundy"/>
    <n v="245.98"/>
    <n v="2"/>
    <n v="0"/>
    <n v="27.057799999999986"/>
  </r>
  <r>
    <n v="5593"/>
    <s v="CA-2011-164742"/>
    <x v="2"/>
    <x v="303"/>
    <d v="2011-10-18T00:00:00"/>
    <s v="Second Class"/>
    <s v="ML-17395"/>
    <s v="Marina Lichtenstein"/>
    <x v="1"/>
    <x v="0"/>
    <x v="80"/>
    <x v="30"/>
    <x v="100"/>
    <x v="3"/>
    <s v="OFF-BI-10004738"/>
    <x v="1"/>
    <x v="8"/>
    <s v="Flexible Leather- Look Classic Collection Ring Binder"/>
    <n v="18.940000000000001"/>
    <n v="1"/>
    <n v="0"/>
    <n v="9.4700000000000006"/>
  </r>
  <r>
    <n v="5594"/>
    <s v="US-2014-108014"/>
    <x v="3"/>
    <x v="123"/>
    <d v="2014-11-26T00:00:00"/>
    <s v="Standard Class"/>
    <s v="JH-15430"/>
    <s v="Jennifer Halladay"/>
    <x v="0"/>
    <x v="0"/>
    <x v="138"/>
    <x v="24"/>
    <x v="177"/>
    <x v="3"/>
    <s v="OFF-BI-10003984"/>
    <x v="1"/>
    <x v="8"/>
    <s v="Lock-Up Easel 'Spel-Binder'"/>
    <n v="59.913000000000011"/>
    <n v="7"/>
    <n v="0.7"/>
    <n v="-45.933299999999988"/>
  </r>
  <r>
    <n v="5595"/>
    <s v="CA-2014-160325"/>
    <x v="3"/>
    <x v="241"/>
    <d v="2014-09-25T00:00:00"/>
    <s v="Same Day"/>
    <s v="BP-11095"/>
    <s v="Bart Pistole"/>
    <x v="1"/>
    <x v="0"/>
    <x v="104"/>
    <x v="31"/>
    <x v="128"/>
    <x v="3"/>
    <s v="TEC-PH-10000984"/>
    <x v="2"/>
    <x v="7"/>
    <s v="Panasonic KX-TG9471B"/>
    <n v="391.98"/>
    <n v="2"/>
    <n v="0"/>
    <n v="109.75440000000003"/>
  </r>
  <r>
    <n v="5596"/>
    <s v="CA-2014-160325"/>
    <x v="3"/>
    <x v="241"/>
    <d v="2014-09-25T00:00:00"/>
    <s v="Same Day"/>
    <s v="BP-11095"/>
    <s v="Bart Pistole"/>
    <x v="1"/>
    <x v="0"/>
    <x v="104"/>
    <x v="31"/>
    <x v="128"/>
    <x v="3"/>
    <s v="TEC-PH-10001944"/>
    <x v="2"/>
    <x v="7"/>
    <s v="Wi-Ex zBoost YX540 Cellular Phone Signal Booster"/>
    <n v="437.84999999999997"/>
    <n v="3"/>
    <n v="0"/>
    <n v="131.35499999999996"/>
  </r>
  <r>
    <n v="5597"/>
    <s v="CA-2012-159779"/>
    <x v="1"/>
    <x v="12"/>
    <d v="2012-09-29T00:00:00"/>
    <s v="Standard Class"/>
    <s v="SB-20185"/>
    <s v="Sarah Brown"/>
    <x v="0"/>
    <x v="0"/>
    <x v="3"/>
    <x v="38"/>
    <x v="208"/>
    <x v="3"/>
    <s v="OFF-BI-10002735"/>
    <x v="1"/>
    <x v="8"/>
    <s v="GBC Prestige Therm-A-Bind Covers"/>
    <n v="68.62"/>
    <n v="2"/>
    <n v="0"/>
    <n v="32.251400000000004"/>
  </r>
  <r>
    <n v="5598"/>
    <s v="CA-2014-151176"/>
    <x v="3"/>
    <x v="778"/>
    <d v="2014-02-21T00:00:00"/>
    <s v="Standard Class"/>
    <s v="SV-20785"/>
    <s v="Stewart Visinsky"/>
    <x v="0"/>
    <x v="0"/>
    <x v="248"/>
    <x v="39"/>
    <x v="307"/>
    <x v="3"/>
    <s v="OFF-SU-10001165"/>
    <x v="1"/>
    <x v="14"/>
    <s v="Acme Elite Stainless Steel Scissors"/>
    <n v="25.02"/>
    <n v="3"/>
    <n v="0"/>
    <n v="6.5052000000000003"/>
  </r>
  <r>
    <n v="5599"/>
    <s v="CA-2014-151176"/>
    <x v="3"/>
    <x v="778"/>
    <d v="2014-02-21T00:00:00"/>
    <s v="Standard Class"/>
    <s v="SV-20785"/>
    <s v="Stewart Visinsky"/>
    <x v="0"/>
    <x v="0"/>
    <x v="248"/>
    <x v="39"/>
    <x v="307"/>
    <x v="3"/>
    <s v="OFF-AR-10000614"/>
    <x v="1"/>
    <x v="6"/>
    <s v="Barrel Sharpener"/>
    <n v="10.709999999999999"/>
    <n v="3"/>
    <n v="0"/>
    <n v="2.7845999999999997"/>
  </r>
  <r>
    <n v="5600"/>
    <s v="CA-2011-108903"/>
    <x v="2"/>
    <x v="462"/>
    <d v="2011-10-03T00:00:00"/>
    <s v="Same Day"/>
    <s v="DO-13435"/>
    <s v="Denny Ordway"/>
    <x v="0"/>
    <x v="0"/>
    <x v="38"/>
    <x v="24"/>
    <x v="47"/>
    <x v="3"/>
    <s v="OFF-AR-10004010"/>
    <x v="1"/>
    <x v="6"/>
    <s v="Hunt Boston Vacuum Mount KS Pencil Sharpener"/>
    <n v="55.984000000000009"/>
    <n v="2"/>
    <n v="0.2"/>
    <n v="4.1987999999999985"/>
  </r>
  <r>
    <n v="5601"/>
    <s v="CA-2011-108903"/>
    <x v="2"/>
    <x v="462"/>
    <d v="2011-10-03T00:00:00"/>
    <s v="Same Day"/>
    <s v="DO-13435"/>
    <s v="Denny Ordway"/>
    <x v="0"/>
    <x v="0"/>
    <x v="38"/>
    <x v="24"/>
    <x v="47"/>
    <x v="3"/>
    <s v="OFF-EN-10004030"/>
    <x v="1"/>
    <x v="12"/>
    <s v="Convenience Packs of Business Envelopes"/>
    <n v="14.480000000000002"/>
    <n v="5"/>
    <n v="0.2"/>
    <n v="4.8869999999999987"/>
  </r>
  <r>
    <n v="5602"/>
    <s v="CA-2011-108903"/>
    <x v="2"/>
    <x v="462"/>
    <d v="2011-10-03T00:00:00"/>
    <s v="Same Day"/>
    <s v="DO-13435"/>
    <s v="Denny Ordway"/>
    <x v="0"/>
    <x v="0"/>
    <x v="38"/>
    <x v="24"/>
    <x v="47"/>
    <x v="3"/>
    <s v="TEC-AC-10003023"/>
    <x v="2"/>
    <x v="11"/>
    <s v="Logitech G105 Gaming Keyboard"/>
    <n v="142.488"/>
    <n v="3"/>
    <n v="0.2"/>
    <n v="-3.5622000000000043"/>
  </r>
  <r>
    <n v="5603"/>
    <s v="CA-2013-117919"/>
    <x v="0"/>
    <x v="278"/>
    <d v="2013-08-30T00:00:00"/>
    <s v="Second Class"/>
    <s v="TB-21355"/>
    <s v="Todd Boyes"/>
    <x v="1"/>
    <x v="0"/>
    <x v="12"/>
    <x v="5"/>
    <x v="16"/>
    <x v="2"/>
    <s v="OFF-ST-10003572"/>
    <x v="1"/>
    <x v="4"/>
    <s v="Portfile Personal File Boxes"/>
    <n v="14.16"/>
    <n v="1"/>
    <n v="0.2"/>
    <n v="1.0620000000000003"/>
  </r>
  <r>
    <n v="5604"/>
    <s v="CA-2013-117919"/>
    <x v="0"/>
    <x v="278"/>
    <d v="2013-08-30T00:00:00"/>
    <s v="Second Class"/>
    <s v="TB-21355"/>
    <s v="Todd Boyes"/>
    <x v="1"/>
    <x v="0"/>
    <x v="12"/>
    <x v="5"/>
    <x v="16"/>
    <x v="2"/>
    <s v="OFF-PA-10004353"/>
    <x v="1"/>
    <x v="10"/>
    <s v="Southworth 25% Cotton Premium Laser Paper and Envelopes"/>
    <n v="79.920000000000016"/>
    <n v="5"/>
    <n v="0.2"/>
    <n v="27.972000000000001"/>
  </r>
  <r>
    <n v="5605"/>
    <s v="CA-2012-142475"/>
    <x v="1"/>
    <x v="155"/>
    <d v="2012-12-07T00:00:00"/>
    <s v="Standard Class"/>
    <s v="BS-11380"/>
    <s v="Bill Stewart"/>
    <x v="1"/>
    <x v="0"/>
    <x v="20"/>
    <x v="15"/>
    <x v="164"/>
    <x v="3"/>
    <s v="OFF-BI-10003718"/>
    <x v="1"/>
    <x v="8"/>
    <s v="GBC Therma-A-Bind 250T Electric Binding System"/>
    <n v="590.35199999999998"/>
    <n v="6"/>
    <n v="0.2"/>
    <n v="206.62319999999997"/>
  </r>
  <r>
    <n v="5606"/>
    <s v="CA-2013-134516"/>
    <x v="0"/>
    <x v="873"/>
    <d v="2013-09-26T00:00:00"/>
    <s v="Standard Class"/>
    <s v="FM-14215"/>
    <s v="Filia McAdams"/>
    <x v="1"/>
    <x v="0"/>
    <x v="247"/>
    <x v="3"/>
    <x v="306"/>
    <x v="0"/>
    <s v="FUR-FU-10001546"/>
    <x v="0"/>
    <x v="5"/>
    <s v="Dana Swing-Arm Lamps"/>
    <n v="17.088000000000001"/>
    <n v="2"/>
    <n v="0.2"/>
    <n v="1.0679999999999996"/>
  </r>
  <r>
    <n v="5607"/>
    <s v="CA-2013-134516"/>
    <x v="0"/>
    <x v="873"/>
    <d v="2013-09-26T00:00:00"/>
    <s v="Standard Class"/>
    <s v="FM-14215"/>
    <s v="Filia McAdams"/>
    <x v="1"/>
    <x v="0"/>
    <x v="247"/>
    <x v="3"/>
    <x v="306"/>
    <x v="0"/>
    <s v="FUR-CH-10002880"/>
    <x v="0"/>
    <x v="1"/>
    <s v="Global High-Back Leather Tilter, Burgundy"/>
    <n v="98.391999999999996"/>
    <n v="1"/>
    <n v="0.2"/>
    <n v="-11.069100000000006"/>
  </r>
  <r>
    <n v="5608"/>
    <s v="CA-2014-105193"/>
    <x v="3"/>
    <x v="613"/>
    <d v="2014-04-01T00:00:00"/>
    <s v="Standard Class"/>
    <s v="JL-15835"/>
    <s v="John Lee"/>
    <x v="0"/>
    <x v="0"/>
    <x v="20"/>
    <x v="15"/>
    <x v="23"/>
    <x v="3"/>
    <s v="OFF-AR-10001547"/>
    <x v="1"/>
    <x v="6"/>
    <s v="Newell 311"/>
    <n v="11.05"/>
    <n v="5"/>
    <n v="0"/>
    <n v="2.9835000000000003"/>
  </r>
  <r>
    <n v="5609"/>
    <s v="CA-2012-168634"/>
    <x v="1"/>
    <x v="401"/>
    <d v="2012-12-11T00:00:00"/>
    <s v="Standard Class"/>
    <s v="AF-10870"/>
    <s v="Art Ferguson"/>
    <x v="0"/>
    <x v="0"/>
    <x v="8"/>
    <x v="1"/>
    <x v="9"/>
    <x v="1"/>
    <s v="OFF-AP-10001626"/>
    <x v="1"/>
    <x v="9"/>
    <s v="Commercial WindTunnel Clean Air Upright Vacuum, Replacement Belts, Filtration Bags"/>
    <n v="7.78"/>
    <n v="2"/>
    <n v="0"/>
    <n v="2.0228000000000002"/>
  </r>
  <r>
    <n v="5610"/>
    <s v="CA-2014-117198"/>
    <x v="3"/>
    <x v="515"/>
    <d v="2014-09-06T00:00:00"/>
    <s v="Standard Class"/>
    <s v="BG-11035"/>
    <s v="Barry Gonzalez"/>
    <x v="0"/>
    <x v="0"/>
    <x v="53"/>
    <x v="28"/>
    <x v="68"/>
    <x v="0"/>
    <s v="TEC-AC-10003033"/>
    <x v="2"/>
    <x v="11"/>
    <s v="Plantronics CS510 - Over-the-Head monaural Wireless Headset System"/>
    <n v="659.9"/>
    <n v="2"/>
    <n v="0"/>
    <n v="217.76699999999994"/>
  </r>
  <r>
    <n v="5611"/>
    <s v="CA-2012-145828"/>
    <x v="1"/>
    <x v="348"/>
    <d v="2012-10-07T00:00:00"/>
    <s v="First Class"/>
    <s v="MB-17305"/>
    <s v="Maria Bertelson"/>
    <x v="0"/>
    <x v="0"/>
    <x v="74"/>
    <x v="24"/>
    <x v="93"/>
    <x v="3"/>
    <s v="TEC-AC-10002323"/>
    <x v="2"/>
    <x v="11"/>
    <s v="SanDisk Ultra 32 GB MicroSDHC Class 10 Memory Card"/>
    <n v="53.040000000000006"/>
    <n v="3"/>
    <n v="0.2"/>
    <n v="-4.6409999999999982"/>
  </r>
  <r>
    <n v="5612"/>
    <s v="CA-2014-121027"/>
    <x v="3"/>
    <x v="238"/>
    <d v="2014-08-23T00:00:00"/>
    <s v="Standard Class"/>
    <s v="HW-14935"/>
    <s v="Helen Wasserman"/>
    <x v="1"/>
    <x v="0"/>
    <x v="4"/>
    <x v="4"/>
    <x v="59"/>
    <x v="1"/>
    <s v="TEC-AC-10002049"/>
    <x v="2"/>
    <x v="11"/>
    <s v="Plantronics Savi W720 Multi-Device Wireless Headset System"/>
    <n v="843.9"/>
    <n v="2"/>
    <n v="0"/>
    <n v="371.31600000000003"/>
  </r>
  <r>
    <n v="5613"/>
    <s v="CA-2014-121027"/>
    <x v="3"/>
    <x v="238"/>
    <d v="2014-08-23T00:00:00"/>
    <s v="Standard Class"/>
    <s v="HW-14935"/>
    <s v="Helen Wasserman"/>
    <x v="1"/>
    <x v="0"/>
    <x v="4"/>
    <x v="4"/>
    <x v="59"/>
    <x v="1"/>
    <s v="TEC-AC-10002253"/>
    <x v="2"/>
    <x v="11"/>
    <s v="Imation Bio 8GB USB Flash Drive Imation Corp"/>
    <n v="1496.16"/>
    <n v="9"/>
    <n v="0"/>
    <n v="224.42400000000006"/>
  </r>
  <r>
    <n v="5614"/>
    <s v="CA-2013-147431"/>
    <x v="0"/>
    <x v="1056"/>
    <d v="2013-02-07T00:00:00"/>
    <s v="Standard Class"/>
    <s v="AB-10105"/>
    <s v="Adrian Barton"/>
    <x v="0"/>
    <x v="0"/>
    <x v="20"/>
    <x v="15"/>
    <x v="164"/>
    <x v="3"/>
    <s v="OFF-ST-10003994"/>
    <x v="1"/>
    <x v="4"/>
    <s v="Belkin 19&quot; Center-Weighted Shelf, Gray"/>
    <n v="117.96"/>
    <n v="2"/>
    <n v="0"/>
    <n v="5.8979999999999961"/>
  </r>
  <r>
    <n v="5615"/>
    <s v="CA-2013-158001"/>
    <x v="0"/>
    <x v="828"/>
    <d v="2013-08-28T00:00:00"/>
    <s v="Standard Class"/>
    <s v="JP-15460"/>
    <s v="Jennifer Patt"/>
    <x v="1"/>
    <x v="0"/>
    <x v="20"/>
    <x v="15"/>
    <x v="45"/>
    <x v="3"/>
    <s v="OFF-AR-10002399"/>
    <x v="1"/>
    <x v="6"/>
    <s v="Dixon Prang Watercolor Pencils, 10-Color Set with Brush"/>
    <n v="21.299999999999997"/>
    <n v="5"/>
    <n v="0"/>
    <n v="8.7330000000000005"/>
  </r>
  <r>
    <n v="5616"/>
    <s v="CA-2013-158001"/>
    <x v="0"/>
    <x v="828"/>
    <d v="2013-08-28T00:00:00"/>
    <s v="Standard Class"/>
    <s v="JP-15460"/>
    <s v="Jennifer Patt"/>
    <x v="1"/>
    <x v="0"/>
    <x v="20"/>
    <x v="15"/>
    <x v="45"/>
    <x v="3"/>
    <s v="OFF-AP-10002118"/>
    <x v="1"/>
    <x v="9"/>
    <s v="1.7 Cubic Foot Compact &quot;Cube&quot; Office Refrigerators"/>
    <n v="1040.8"/>
    <n v="5"/>
    <n v="0"/>
    <n v="281.01600000000008"/>
  </r>
  <r>
    <n v="5617"/>
    <s v="CA-2013-158001"/>
    <x v="0"/>
    <x v="828"/>
    <d v="2013-08-28T00:00:00"/>
    <s v="Standard Class"/>
    <s v="JP-15460"/>
    <s v="Jennifer Patt"/>
    <x v="1"/>
    <x v="0"/>
    <x v="20"/>
    <x v="15"/>
    <x v="45"/>
    <x v="3"/>
    <s v="OFF-AR-10001954"/>
    <x v="1"/>
    <x v="6"/>
    <s v="Newell 331"/>
    <n v="29.339999999999996"/>
    <n v="6"/>
    <n v="0"/>
    <n v="7.9218000000000002"/>
  </r>
  <r>
    <n v="5618"/>
    <s v="CA-2014-125745"/>
    <x v="3"/>
    <x v="160"/>
    <d v="2014-07-05T00:00:00"/>
    <s v="Standard Class"/>
    <s v="DV-13045"/>
    <s v="Darrin Van Huff"/>
    <x v="1"/>
    <x v="0"/>
    <x v="26"/>
    <x v="18"/>
    <x v="31"/>
    <x v="0"/>
    <s v="FUR-FU-10001591"/>
    <x v="0"/>
    <x v="5"/>
    <s v="Advantus Panel Wall Certificate Holder - 8.5x11"/>
    <n v="19.52"/>
    <n v="2"/>
    <n v="0.2"/>
    <n v="5.3680000000000012"/>
  </r>
  <r>
    <n v="5619"/>
    <s v="CA-2012-101154"/>
    <x v="1"/>
    <x v="227"/>
    <d v="2012-09-21T00:00:00"/>
    <s v="First Class"/>
    <s v="CM-12190"/>
    <s v="Charlotte Melton"/>
    <x v="0"/>
    <x v="0"/>
    <x v="70"/>
    <x v="1"/>
    <x v="188"/>
    <x v="1"/>
    <s v="OFF-ST-10004186"/>
    <x v="1"/>
    <x v="4"/>
    <s v="Stur-D-Stor Shelving, Vertical 5-Shelf: 72&quot;H x 36&quot;W x 18 1/2&quot;D"/>
    <n v="443.92"/>
    <n v="4"/>
    <n v="0"/>
    <n v="8.8783999999999992"/>
  </r>
  <r>
    <n v="5620"/>
    <s v="US-2013-124163"/>
    <x v="0"/>
    <x v="477"/>
    <d v="2013-10-01T00:00:00"/>
    <s v="Standard Class"/>
    <s v="SC-20695"/>
    <s v="Steve Chapman"/>
    <x v="1"/>
    <x v="0"/>
    <x v="411"/>
    <x v="6"/>
    <x v="498"/>
    <x v="2"/>
    <s v="TEC-AC-10001908"/>
    <x v="2"/>
    <x v="11"/>
    <s v="Logitech Wireless Headset h800"/>
    <n v="499.95"/>
    <n v="5"/>
    <n v="0"/>
    <n v="174.98249999999999"/>
  </r>
  <r>
    <n v="5621"/>
    <s v="US-2013-124163"/>
    <x v="0"/>
    <x v="477"/>
    <d v="2013-10-01T00:00:00"/>
    <s v="Standard Class"/>
    <s v="SC-20695"/>
    <s v="Steve Chapman"/>
    <x v="1"/>
    <x v="0"/>
    <x v="411"/>
    <x v="6"/>
    <x v="498"/>
    <x v="2"/>
    <s v="OFF-AR-10000817"/>
    <x v="1"/>
    <x v="6"/>
    <s v="Manco Dry-Lighter Erasable Highlighter"/>
    <n v="3.04"/>
    <n v="1"/>
    <n v="0"/>
    <n v="1.0335999999999999"/>
  </r>
  <r>
    <n v="5622"/>
    <s v="US-2013-124163"/>
    <x v="0"/>
    <x v="477"/>
    <d v="2013-10-01T00:00:00"/>
    <s v="Standard Class"/>
    <s v="SC-20695"/>
    <s v="Steve Chapman"/>
    <x v="1"/>
    <x v="0"/>
    <x v="411"/>
    <x v="6"/>
    <x v="498"/>
    <x v="2"/>
    <s v="FUR-CH-10004218"/>
    <x v="0"/>
    <x v="1"/>
    <s v="Global Fabric Manager's Chair, Dark Gray"/>
    <n v="201.96"/>
    <n v="2"/>
    <n v="0"/>
    <n v="50.490000000000009"/>
  </r>
  <r>
    <n v="5623"/>
    <s v="US-2013-124163"/>
    <x v="0"/>
    <x v="477"/>
    <d v="2013-10-01T00:00:00"/>
    <s v="Standard Class"/>
    <s v="SC-20695"/>
    <s v="Steve Chapman"/>
    <x v="1"/>
    <x v="0"/>
    <x v="411"/>
    <x v="6"/>
    <x v="498"/>
    <x v="2"/>
    <s v="FUR-FU-10000755"/>
    <x v="0"/>
    <x v="5"/>
    <s v="Eldon Expressions Mahogany Wood Desk Collection"/>
    <n v="68.64"/>
    <n v="11"/>
    <n v="0"/>
    <n v="17.160000000000004"/>
  </r>
  <r>
    <n v="5624"/>
    <s v="CA-2013-121748"/>
    <x v="0"/>
    <x v="1057"/>
    <d v="2013-10-29T00:00:00"/>
    <s v="Second Class"/>
    <s v="VW-21775"/>
    <s v="Victoria Wilson"/>
    <x v="1"/>
    <x v="0"/>
    <x v="1"/>
    <x v="1"/>
    <x v="3"/>
    <x v="1"/>
    <s v="TEC-AC-10003063"/>
    <x v="2"/>
    <x v="11"/>
    <s v="Micro Innovations USB RF Wireless Keyboard with Mouse"/>
    <n v="100"/>
    <n v="4"/>
    <n v="0"/>
    <n v="21"/>
  </r>
  <r>
    <n v="5625"/>
    <s v="CA-2013-121748"/>
    <x v="0"/>
    <x v="1057"/>
    <d v="2013-10-29T00:00:00"/>
    <s v="Second Class"/>
    <s v="VW-21775"/>
    <s v="Victoria Wilson"/>
    <x v="1"/>
    <x v="0"/>
    <x v="1"/>
    <x v="1"/>
    <x v="3"/>
    <x v="1"/>
    <s v="TEC-AC-10002637"/>
    <x v="2"/>
    <x v="11"/>
    <s v="Logitech VX Revolution Cordless Laser Mouse for Notebooks (Black)"/>
    <n v="359.98"/>
    <n v="2"/>
    <n v="0"/>
    <n v="21.598799999999983"/>
  </r>
  <r>
    <n v="5626"/>
    <s v="CA-2011-126683"/>
    <x v="2"/>
    <x v="411"/>
    <d v="2011-10-01T00:00:00"/>
    <s v="Second Class"/>
    <s v="PP-18955"/>
    <s v="Paul Prost"/>
    <x v="2"/>
    <x v="0"/>
    <x v="4"/>
    <x v="4"/>
    <x v="60"/>
    <x v="1"/>
    <s v="FUR-FU-10001706"/>
    <x v="0"/>
    <x v="5"/>
    <s v="Longer-Life Soft White Bulbs"/>
    <n v="6.16"/>
    <n v="2"/>
    <n v="0"/>
    <n v="2.9567999999999999"/>
  </r>
  <r>
    <n v="5627"/>
    <s v="CA-2011-126683"/>
    <x v="2"/>
    <x v="411"/>
    <d v="2011-10-01T00:00:00"/>
    <s v="Second Class"/>
    <s v="PP-18955"/>
    <s v="Paul Prost"/>
    <x v="2"/>
    <x v="0"/>
    <x v="4"/>
    <x v="4"/>
    <x v="60"/>
    <x v="1"/>
    <s v="FUR-TA-10002958"/>
    <x v="0"/>
    <x v="3"/>
    <s v="Bevis Oval Conference Table, Walnut"/>
    <n v="2348.8200000000002"/>
    <n v="9"/>
    <n v="0"/>
    <n v="399.29939999999976"/>
  </r>
  <r>
    <n v="5628"/>
    <s v="CA-2014-148810"/>
    <x v="3"/>
    <x v="335"/>
    <d v="2014-07-02T00:00:00"/>
    <s v="Standard Class"/>
    <s v="DR-12880"/>
    <s v="Dan Reichenbach"/>
    <x v="1"/>
    <x v="0"/>
    <x v="100"/>
    <x v="2"/>
    <x v="123"/>
    <x v="0"/>
    <s v="OFF-LA-10004689"/>
    <x v="1"/>
    <x v="2"/>
    <s v="Avery 512"/>
    <n v="13.872000000000002"/>
    <n v="6"/>
    <n v="0.2"/>
    <n v="4.6818000000000008"/>
  </r>
  <r>
    <n v="5629"/>
    <s v="CA-2014-148810"/>
    <x v="3"/>
    <x v="335"/>
    <d v="2014-07-02T00:00:00"/>
    <s v="Standard Class"/>
    <s v="DR-12880"/>
    <s v="Dan Reichenbach"/>
    <x v="1"/>
    <x v="0"/>
    <x v="100"/>
    <x v="2"/>
    <x v="123"/>
    <x v="0"/>
    <s v="FUR-CH-10001545"/>
    <x v="0"/>
    <x v="1"/>
    <s v="Hon Comfortask Task/Swivel Chairs"/>
    <n v="273.55200000000002"/>
    <n v="3"/>
    <n v="0.2"/>
    <n v="-13.677599999999998"/>
  </r>
  <r>
    <n v="5630"/>
    <s v="US-2013-146066"/>
    <x v="0"/>
    <x v="1036"/>
    <d v="2013-08-24T00:00:00"/>
    <s v="Second Class"/>
    <s v="RB-19465"/>
    <s v="Rick Bensley"/>
    <x v="2"/>
    <x v="0"/>
    <x v="10"/>
    <x v="9"/>
    <x v="105"/>
    <x v="3"/>
    <s v="FUR-TA-10002530"/>
    <x v="0"/>
    <x v="3"/>
    <s v="Iceberg OfficeWorks 42&quot; Round Tables"/>
    <n v="815.29199999999992"/>
    <n v="9"/>
    <n v="0.4"/>
    <n v="-339.7050000000001"/>
  </r>
  <r>
    <n v="5631"/>
    <s v="CA-2011-127614"/>
    <x v="2"/>
    <x v="1058"/>
    <d v="2011-02-16T00:00:00"/>
    <s v="Standard Class"/>
    <s v="NF-18385"/>
    <s v="Natalie Fritzler"/>
    <x v="0"/>
    <x v="0"/>
    <x v="269"/>
    <x v="17"/>
    <x v="336"/>
    <x v="0"/>
    <s v="TEC-AC-10001432"/>
    <x v="2"/>
    <x v="11"/>
    <s v="Enermax Aurora Lite Keyboard"/>
    <n v="234.45000000000002"/>
    <n v="3"/>
    <n v="0"/>
    <n v="103.15800000000003"/>
  </r>
  <r>
    <n v="5632"/>
    <s v="CA-2011-127614"/>
    <x v="2"/>
    <x v="1058"/>
    <d v="2011-02-16T00:00:00"/>
    <s v="Standard Class"/>
    <s v="NF-18385"/>
    <s v="Natalie Fritzler"/>
    <x v="0"/>
    <x v="0"/>
    <x v="269"/>
    <x v="17"/>
    <x v="336"/>
    <x v="0"/>
    <s v="FUR-TA-10003715"/>
    <x v="0"/>
    <x v="3"/>
    <s v="Hon 2111 Invitation Series Corner Table"/>
    <n v="1256.22"/>
    <n v="6"/>
    <n v="0"/>
    <n v="75.37319999999994"/>
  </r>
  <r>
    <n v="5633"/>
    <s v="CA-2011-127614"/>
    <x v="2"/>
    <x v="1058"/>
    <d v="2011-02-16T00:00:00"/>
    <s v="Standard Class"/>
    <s v="NF-18385"/>
    <s v="Natalie Fritzler"/>
    <x v="0"/>
    <x v="0"/>
    <x v="269"/>
    <x v="17"/>
    <x v="336"/>
    <x v="0"/>
    <s v="OFF-BI-10003291"/>
    <x v="1"/>
    <x v="8"/>
    <s v="Wilson Jones Leather-Like Binders with DublLock Round Rings"/>
    <n v="17.46"/>
    <n v="2"/>
    <n v="0"/>
    <n v="8.2061999999999991"/>
  </r>
  <r>
    <n v="5634"/>
    <s v="CA-2013-101742"/>
    <x v="0"/>
    <x v="713"/>
    <d v="2013-09-29T00:00:00"/>
    <s v="Second Class"/>
    <s v="CR-12580"/>
    <s v="Clay Rozendal"/>
    <x v="2"/>
    <x v="0"/>
    <x v="20"/>
    <x v="15"/>
    <x v="29"/>
    <x v="3"/>
    <s v="OFF-BI-10004187"/>
    <x v="1"/>
    <x v="8"/>
    <s v="Staples"/>
    <n v="10.528"/>
    <n v="7"/>
    <n v="0.2"/>
    <n v="3.6847999999999987"/>
  </r>
  <r>
    <n v="5635"/>
    <s v="CA-2012-134943"/>
    <x v="1"/>
    <x v="901"/>
    <d v="2012-12-06T00:00:00"/>
    <s v="First Class"/>
    <s v="SU-20665"/>
    <s v="Stephanie Ulpright"/>
    <x v="2"/>
    <x v="0"/>
    <x v="447"/>
    <x v="12"/>
    <x v="540"/>
    <x v="2"/>
    <s v="OFF-BI-10000666"/>
    <x v="1"/>
    <x v="8"/>
    <s v="Surelock Post Binders"/>
    <n v="152.79999999999998"/>
    <n v="5"/>
    <n v="0"/>
    <n v="76.399999999999991"/>
  </r>
  <r>
    <n v="5636"/>
    <s v="CA-2014-123022"/>
    <x v="3"/>
    <x v="213"/>
    <d v="2014-09-09T00:00:00"/>
    <s v="Standard Class"/>
    <s v="SC-20050"/>
    <s v="Sample Company A"/>
    <x v="2"/>
    <x v="0"/>
    <x v="448"/>
    <x v="1"/>
    <x v="541"/>
    <x v="1"/>
    <s v="OFF-BI-10002225"/>
    <x v="1"/>
    <x v="8"/>
    <s v="Square Ring Data Binders, Rigid 75 Pt. Covers, 11&quot; x 14-7/8&quot;"/>
    <n v="82.56"/>
    <n v="5"/>
    <n v="0.2"/>
    <n v="28.896000000000001"/>
  </r>
  <r>
    <n v="5637"/>
    <s v="CA-2014-123022"/>
    <x v="3"/>
    <x v="213"/>
    <d v="2014-09-09T00:00:00"/>
    <s v="Standard Class"/>
    <s v="SC-20050"/>
    <s v="Sample Company A"/>
    <x v="2"/>
    <x v="0"/>
    <x v="448"/>
    <x v="1"/>
    <x v="541"/>
    <x v="1"/>
    <s v="TEC-AC-10000474"/>
    <x v="2"/>
    <x v="11"/>
    <s v="Kensington Expert Mouse Optical USB Trackball for PC or Mac"/>
    <n v="284.96999999999997"/>
    <n v="3"/>
    <n v="0"/>
    <n v="85.490999999999957"/>
  </r>
  <r>
    <n v="5638"/>
    <s v="CA-2014-113208"/>
    <x v="3"/>
    <x v="606"/>
    <d v="2014-04-03T00:00:00"/>
    <s v="Standard Class"/>
    <s v="ML-18040"/>
    <s v="Michelle Lonsdale"/>
    <x v="1"/>
    <x v="0"/>
    <x v="130"/>
    <x v="12"/>
    <x v="165"/>
    <x v="2"/>
    <s v="FUR-FU-10004245"/>
    <x v="0"/>
    <x v="5"/>
    <s v="Career Cubicle Clock, 8 1/4&quot;, Black"/>
    <n v="60.84"/>
    <n v="3"/>
    <n v="0"/>
    <n v="23.119199999999999"/>
  </r>
  <r>
    <n v="5639"/>
    <s v="CA-2011-154893"/>
    <x v="2"/>
    <x v="1059"/>
    <d v="2011-12-27T00:00:00"/>
    <s v="Standard Class"/>
    <s v="GM-14440"/>
    <s v="Gary McGarr"/>
    <x v="0"/>
    <x v="0"/>
    <x v="70"/>
    <x v="1"/>
    <x v="142"/>
    <x v="1"/>
    <s v="FUR-CH-10004287"/>
    <x v="0"/>
    <x v="1"/>
    <s v="SAFCO Arco Folding Chair"/>
    <n v="1325.76"/>
    <n v="6"/>
    <n v="0.2"/>
    <n v="149.14799999999991"/>
  </r>
  <r>
    <n v="5640"/>
    <s v="CA-2011-154893"/>
    <x v="2"/>
    <x v="1059"/>
    <d v="2011-12-27T00:00:00"/>
    <s v="Standard Class"/>
    <s v="GM-14440"/>
    <s v="Gary McGarr"/>
    <x v="0"/>
    <x v="0"/>
    <x v="70"/>
    <x v="1"/>
    <x v="142"/>
    <x v="1"/>
    <s v="FUR-CH-10000595"/>
    <x v="0"/>
    <x v="1"/>
    <s v="Safco Contoured Stacking Chairs"/>
    <n v="572.16000000000008"/>
    <n v="3"/>
    <n v="0.2"/>
    <n v="35.759999999999962"/>
  </r>
  <r>
    <n v="5641"/>
    <s v="CA-2011-147900"/>
    <x v="2"/>
    <x v="865"/>
    <d v="2011-09-28T00:00:00"/>
    <s v="Standard Class"/>
    <s v="JK-15640"/>
    <s v="Jim Kriz"/>
    <x v="2"/>
    <x v="0"/>
    <x v="80"/>
    <x v="24"/>
    <x v="345"/>
    <x v="3"/>
    <s v="OFF-PA-10003063"/>
    <x v="1"/>
    <x v="10"/>
    <s v="EcoTones Memo Sheets"/>
    <n v="28.8"/>
    <n v="9"/>
    <n v="0.2"/>
    <n v="10.080000000000002"/>
  </r>
  <r>
    <n v="5642"/>
    <s v="CA-2014-106355"/>
    <x v="3"/>
    <x v="459"/>
    <d v="2014-04-06T00:00:00"/>
    <s v="First Class"/>
    <s v="AT-10435"/>
    <s v="Alyssa Tate"/>
    <x v="2"/>
    <x v="0"/>
    <x v="255"/>
    <x v="29"/>
    <x v="315"/>
    <x v="3"/>
    <s v="OFF-AR-10000246"/>
    <x v="1"/>
    <x v="6"/>
    <s v="Newell 318"/>
    <n v="11.12"/>
    <n v="4"/>
    <n v="0"/>
    <n v="2.8911999999999995"/>
  </r>
  <r>
    <n v="5643"/>
    <s v="CA-2013-127985"/>
    <x v="0"/>
    <x v="178"/>
    <d v="2013-04-06T00:00:00"/>
    <s v="Second Class"/>
    <s v="DB-12910"/>
    <s v="Daniel Byrd"/>
    <x v="2"/>
    <x v="0"/>
    <x v="38"/>
    <x v="32"/>
    <x v="112"/>
    <x v="0"/>
    <s v="FUR-FU-10003274"/>
    <x v="0"/>
    <x v="5"/>
    <s v="Regeneration Desk Collection"/>
    <n v="7.04"/>
    <n v="4"/>
    <n v="0"/>
    <n v="3.0976000000000004"/>
  </r>
  <r>
    <n v="5644"/>
    <s v="CA-2012-166604"/>
    <x v="1"/>
    <x v="1060"/>
    <d v="2012-05-20T00:00:00"/>
    <s v="Second Class"/>
    <s v="AH-10690"/>
    <s v="Anna Häberlin"/>
    <x v="1"/>
    <x v="0"/>
    <x v="185"/>
    <x v="32"/>
    <x v="235"/>
    <x v="0"/>
    <s v="OFF-EN-10004147"/>
    <x v="1"/>
    <x v="12"/>
    <s v="Wausau Papers Astrobrights Colored Envelopes"/>
    <n v="17.940000000000001"/>
    <n v="3"/>
    <n v="0"/>
    <n v="8.7906000000000013"/>
  </r>
  <r>
    <n v="5645"/>
    <s v="CA-2014-120719"/>
    <x v="3"/>
    <x v="721"/>
    <d v="2014-03-27T00:00:00"/>
    <s v="First Class"/>
    <s v="SJ-20125"/>
    <s v="Sanjit Jacobs"/>
    <x v="2"/>
    <x v="0"/>
    <x v="4"/>
    <x v="4"/>
    <x v="59"/>
    <x v="1"/>
    <s v="OFF-BI-10002103"/>
    <x v="1"/>
    <x v="8"/>
    <s v="Cardinal Slant-D Ring Binder, Heavy Gauge Vinyl"/>
    <n v="34.76"/>
    <n v="5"/>
    <n v="0.2"/>
    <n v="11.296999999999999"/>
  </r>
  <r>
    <n v="5646"/>
    <s v="CA-2014-127117"/>
    <x v="3"/>
    <x v="349"/>
    <d v="2014-04-20T00:00:00"/>
    <s v="Standard Class"/>
    <s v="HM-14860"/>
    <s v="Harry Marie"/>
    <x v="1"/>
    <x v="0"/>
    <x v="73"/>
    <x v="30"/>
    <x v="92"/>
    <x v="3"/>
    <s v="FUR-FU-10004018"/>
    <x v="0"/>
    <x v="5"/>
    <s v="Tensor Computer Mounted Lamp"/>
    <n v="74.45"/>
    <n v="5"/>
    <n v="0"/>
    <n v="20.101500000000001"/>
  </r>
  <r>
    <n v="5647"/>
    <s v="CA-2012-104241"/>
    <x v="1"/>
    <x v="1038"/>
    <d v="2012-01-09T00:00:00"/>
    <s v="Standard Class"/>
    <s v="AG-10495"/>
    <s v="Andrew Gjertsen"/>
    <x v="1"/>
    <x v="0"/>
    <x v="166"/>
    <x v="17"/>
    <x v="212"/>
    <x v="0"/>
    <s v="FUR-FU-10001473"/>
    <x v="0"/>
    <x v="5"/>
    <s v="DAX Wood Document Frame"/>
    <n v="192.22"/>
    <n v="14"/>
    <n v="0"/>
    <n v="69.199200000000005"/>
  </r>
  <r>
    <n v="5648"/>
    <s v="CA-2014-168179"/>
    <x v="3"/>
    <x v="808"/>
    <d v="2014-11-08T00:00:00"/>
    <s v="Standard Class"/>
    <s v="JB-16000"/>
    <s v="Joy Bell-"/>
    <x v="0"/>
    <x v="0"/>
    <x v="288"/>
    <x v="7"/>
    <x v="362"/>
    <x v="1"/>
    <s v="OFF-PA-10001800"/>
    <x v="1"/>
    <x v="10"/>
    <s v="Xerox 220"/>
    <n v="19.440000000000001"/>
    <n v="3"/>
    <n v="0"/>
    <n v="9.3312000000000008"/>
  </r>
  <r>
    <n v="5649"/>
    <s v="CA-2014-142342"/>
    <x v="3"/>
    <x v="729"/>
    <d v="2014-07-20T00:00:00"/>
    <s v="Second Class"/>
    <s v="AJ-10795"/>
    <s v="Anthony Johnson"/>
    <x v="1"/>
    <x v="0"/>
    <x v="339"/>
    <x v="1"/>
    <x v="429"/>
    <x v="1"/>
    <s v="OFF-PA-10004609"/>
    <x v="1"/>
    <x v="10"/>
    <s v="Xerox 221"/>
    <n v="32.400000000000006"/>
    <n v="5"/>
    <n v="0"/>
    <n v="15.552000000000001"/>
  </r>
  <r>
    <n v="5650"/>
    <s v="CA-2014-142342"/>
    <x v="3"/>
    <x v="729"/>
    <d v="2014-07-20T00:00:00"/>
    <s v="Second Class"/>
    <s v="AJ-10795"/>
    <s v="Anthony Johnson"/>
    <x v="1"/>
    <x v="0"/>
    <x v="339"/>
    <x v="1"/>
    <x v="429"/>
    <x v="1"/>
    <s v="OFF-EN-10002592"/>
    <x v="1"/>
    <x v="12"/>
    <s v="Peel &amp; Seel Recycled Catalog Envelopes, Brown"/>
    <n v="57.9"/>
    <n v="5"/>
    <n v="0"/>
    <n v="28.95"/>
  </r>
  <r>
    <n v="5651"/>
    <s v="CA-2014-142342"/>
    <x v="3"/>
    <x v="729"/>
    <d v="2014-07-20T00:00:00"/>
    <s v="Second Class"/>
    <s v="AJ-10795"/>
    <s v="Anthony Johnson"/>
    <x v="1"/>
    <x v="0"/>
    <x v="339"/>
    <x v="1"/>
    <x v="429"/>
    <x v="1"/>
    <s v="OFF-ST-10002957"/>
    <x v="1"/>
    <x v="4"/>
    <s v="Sterilite Show Offs Storage Containers"/>
    <n v="10.56"/>
    <n v="2"/>
    <n v="0"/>
    <n v="0"/>
  </r>
  <r>
    <n v="5652"/>
    <s v="CA-2014-142342"/>
    <x v="3"/>
    <x v="729"/>
    <d v="2014-07-20T00:00:00"/>
    <s v="Second Class"/>
    <s v="AJ-10795"/>
    <s v="Anthony Johnson"/>
    <x v="1"/>
    <x v="0"/>
    <x v="339"/>
    <x v="1"/>
    <x v="429"/>
    <x v="1"/>
    <s v="FUR-BO-10002613"/>
    <x v="0"/>
    <x v="0"/>
    <s v="Atlantic Metals Mobile 4-Shelf Bookcases, Custom Colors"/>
    <n v="1194.165"/>
    <n v="5"/>
    <n v="0.15"/>
    <n v="210.73499999999993"/>
  </r>
  <r>
    <n v="5653"/>
    <s v="CA-2014-109099"/>
    <x v="3"/>
    <x v="833"/>
    <d v="2014-10-12T00:00:00"/>
    <s v="Standard Class"/>
    <s v="MM-18280"/>
    <s v="Muhammed MacIntyre"/>
    <x v="1"/>
    <x v="0"/>
    <x v="20"/>
    <x v="15"/>
    <x v="29"/>
    <x v="3"/>
    <s v="OFF-PA-10001033"/>
    <x v="1"/>
    <x v="10"/>
    <s v="Xerox 1893"/>
    <n v="40.99"/>
    <n v="1"/>
    <n v="0"/>
    <n v="20.085100000000001"/>
  </r>
  <r>
    <n v="5654"/>
    <s v="US-2011-134187"/>
    <x v="2"/>
    <x v="130"/>
    <d v="2011-11-11T00:00:00"/>
    <s v="Standard Class"/>
    <s v="TH-21235"/>
    <s v="Tiffany House"/>
    <x v="1"/>
    <x v="0"/>
    <x v="85"/>
    <x v="1"/>
    <x v="106"/>
    <x v="1"/>
    <s v="OFF-AR-10000940"/>
    <x v="1"/>
    <x v="6"/>
    <s v="Newell 343"/>
    <n v="2.94"/>
    <n v="1"/>
    <n v="0"/>
    <n v="0.79380000000000006"/>
  </r>
  <r>
    <n v="5655"/>
    <s v="CA-2013-145261"/>
    <x v="0"/>
    <x v="122"/>
    <d v="2013-12-22T00:00:00"/>
    <s v="First Class"/>
    <s v="AH-10120"/>
    <s v="Adrian Hane"/>
    <x v="2"/>
    <x v="0"/>
    <x v="127"/>
    <x v="21"/>
    <x v="160"/>
    <x v="1"/>
    <s v="OFF-BI-10001670"/>
    <x v="1"/>
    <x v="8"/>
    <s v="Vinyl Sectional Post Binders"/>
    <n v="45.240000000000009"/>
    <n v="4"/>
    <n v="0.7"/>
    <n v="-30.159999999999997"/>
  </r>
  <r>
    <n v="5656"/>
    <s v="CA-2013-145261"/>
    <x v="0"/>
    <x v="122"/>
    <d v="2013-12-22T00:00:00"/>
    <s v="First Class"/>
    <s v="AH-10120"/>
    <s v="Adrian Hane"/>
    <x v="2"/>
    <x v="0"/>
    <x v="127"/>
    <x v="21"/>
    <x v="160"/>
    <x v="1"/>
    <s v="OFF-AR-10004078"/>
    <x v="1"/>
    <x v="6"/>
    <s v="Newell 312"/>
    <n v="18.687999999999999"/>
    <n v="4"/>
    <n v="0.2"/>
    <n v="2.3359999999999994"/>
  </r>
  <r>
    <n v="5657"/>
    <s v="CA-2013-145261"/>
    <x v="0"/>
    <x v="122"/>
    <d v="2013-12-22T00:00:00"/>
    <s v="First Class"/>
    <s v="AH-10120"/>
    <s v="Adrian Hane"/>
    <x v="2"/>
    <x v="0"/>
    <x v="127"/>
    <x v="21"/>
    <x v="160"/>
    <x v="1"/>
    <s v="OFF-PA-10003036"/>
    <x v="1"/>
    <x v="10"/>
    <s v="Black Print Carbonless 8 1/2&quot; x 8 1/4&quot; Rapid Memo Book"/>
    <n v="11.648000000000001"/>
    <n v="2"/>
    <n v="0.2"/>
    <n v="3.7855999999999992"/>
  </r>
  <r>
    <n v="5658"/>
    <s v="CA-2013-145261"/>
    <x v="0"/>
    <x v="122"/>
    <d v="2013-12-22T00:00:00"/>
    <s v="First Class"/>
    <s v="AH-10120"/>
    <s v="Adrian Hane"/>
    <x v="2"/>
    <x v="0"/>
    <x v="127"/>
    <x v="21"/>
    <x v="160"/>
    <x v="1"/>
    <s v="TEC-AC-10000991"/>
    <x v="2"/>
    <x v="11"/>
    <s v="Sony Micro Vault Click 8 GB USB 2.0 Flash Drive"/>
    <n v="112.77600000000001"/>
    <n v="3"/>
    <n v="0.2"/>
    <n v="-8.4581999999999979"/>
  </r>
  <r>
    <n v="5659"/>
    <s v="CA-2013-145261"/>
    <x v="0"/>
    <x v="122"/>
    <d v="2013-12-22T00:00:00"/>
    <s v="First Class"/>
    <s v="AH-10120"/>
    <s v="Adrian Hane"/>
    <x v="2"/>
    <x v="0"/>
    <x v="127"/>
    <x v="21"/>
    <x v="160"/>
    <x v="1"/>
    <s v="FUR-TA-10002530"/>
    <x v="0"/>
    <x v="3"/>
    <s v="Iceberg OfficeWorks 42&quot; Round Tables"/>
    <n v="377.45"/>
    <n v="5"/>
    <n v="0.5"/>
    <n v="-264.21500000000003"/>
  </r>
  <r>
    <n v="5660"/>
    <s v="CA-2013-145261"/>
    <x v="0"/>
    <x v="122"/>
    <d v="2013-12-22T00:00:00"/>
    <s v="First Class"/>
    <s v="AH-10120"/>
    <s v="Adrian Hane"/>
    <x v="2"/>
    <x v="0"/>
    <x v="127"/>
    <x v="21"/>
    <x v="160"/>
    <x v="1"/>
    <s v="OFF-LA-10000407"/>
    <x v="1"/>
    <x v="2"/>
    <s v="Avery White Multi-Purpose Labels"/>
    <n v="15.936000000000002"/>
    <n v="4"/>
    <n v="0.2"/>
    <n v="5.1791999999999998"/>
  </r>
  <r>
    <n v="5661"/>
    <s v="CA-2013-145261"/>
    <x v="0"/>
    <x v="122"/>
    <d v="2013-12-22T00:00:00"/>
    <s v="First Class"/>
    <s v="AH-10120"/>
    <s v="Adrian Hane"/>
    <x v="2"/>
    <x v="0"/>
    <x v="127"/>
    <x v="21"/>
    <x v="160"/>
    <x v="1"/>
    <s v="TEC-PH-10004833"/>
    <x v="2"/>
    <x v="7"/>
    <s v="Macally Suction Cup Mount"/>
    <n v="28.68"/>
    <n v="3"/>
    <n v="0.2"/>
    <n v="-7.17"/>
  </r>
  <r>
    <n v="5662"/>
    <s v="CA-2013-108875"/>
    <x v="0"/>
    <x v="446"/>
    <d v="2013-10-02T00:00:00"/>
    <s v="Standard Class"/>
    <s v="CL-12700"/>
    <s v="Craig Leslie"/>
    <x v="2"/>
    <x v="0"/>
    <x v="34"/>
    <x v="22"/>
    <x v="42"/>
    <x v="1"/>
    <s v="FUR-FU-10002671"/>
    <x v="0"/>
    <x v="5"/>
    <s v="Electrix 20W Halogen Replacement Bulb for Zoom-In Desk Lamp"/>
    <n v="21.44"/>
    <n v="2"/>
    <n v="0.2"/>
    <n v="7.5039999999999987"/>
  </r>
  <r>
    <n v="5663"/>
    <s v="CA-2013-108875"/>
    <x v="0"/>
    <x v="446"/>
    <d v="2013-10-02T00:00:00"/>
    <s v="Standard Class"/>
    <s v="CL-12700"/>
    <s v="Craig Leslie"/>
    <x v="2"/>
    <x v="0"/>
    <x v="34"/>
    <x v="22"/>
    <x v="42"/>
    <x v="1"/>
    <s v="OFF-ST-10001370"/>
    <x v="1"/>
    <x v="4"/>
    <s v="Sensible Storage WireTech Storage Systems"/>
    <n v="511.05600000000004"/>
    <n v="9"/>
    <n v="0.2"/>
    <n v="-95.823000000000079"/>
  </r>
  <r>
    <n v="5664"/>
    <s v="CA-2013-141957"/>
    <x v="0"/>
    <x v="658"/>
    <d v="2013-07-22T00:00:00"/>
    <s v="Same Day"/>
    <s v="JG-15310"/>
    <s v="Jason Gross"/>
    <x v="1"/>
    <x v="0"/>
    <x v="46"/>
    <x v="24"/>
    <x v="55"/>
    <x v="3"/>
    <s v="OFF-AR-10000914"/>
    <x v="1"/>
    <x v="6"/>
    <s v="Boston 16765 Mini Stand Up Battery Pencil Sharpener"/>
    <n v="18.656000000000002"/>
    <n v="2"/>
    <n v="0.2"/>
    <n v="1.3992000000000013"/>
  </r>
  <r>
    <n v="5665"/>
    <s v="CA-2013-141957"/>
    <x v="0"/>
    <x v="658"/>
    <d v="2013-07-22T00:00:00"/>
    <s v="Same Day"/>
    <s v="JG-15310"/>
    <s v="Jason Gross"/>
    <x v="1"/>
    <x v="0"/>
    <x v="46"/>
    <x v="24"/>
    <x v="55"/>
    <x v="3"/>
    <s v="OFF-BI-10001116"/>
    <x v="1"/>
    <x v="8"/>
    <s v="Wilson Jones 1&quot; Hanging DublLock Ring Binders"/>
    <n v="11.088000000000003"/>
    <n v="7"/>
    <n v="0.7"/>
    <n v="-8.1311999999999998"/>
  </r>
  <r>
    <n v="5666"/>
    <s v="CA-2013-141957"/>
    <x v="0"/>
    <x v="658"/>
    <d v="2013-07-22T00:00:00"/>
    <s v="Same Day"/>
    <s v="JG-15310"/>
    <s v="Jason Gross"/>
    <x v="1"/>
    <x v="0"/>
    <x v="46"/>
    <x v="24"/>
    <x v="55"/>
    <x v="3"/>
    <s v="OFF-ST-10002276"/>
    <x v="1"/>
    <x v="4"/>
    <s v="Safco Steel Mobile File Cart"/>
    <n v="66.688000000000002"/>
    <n v="1"/>
    <n v="0.2"/>
    <n v="4.1680000000000028"/>
  </r>
  <r>
    <n v="5667"/>
    <s v="CA-2013-141957"/>
    <x v="0"/>
    <x v="658"/>
    <d v="2013-07-22T00:00:00"/>
    <s v="Same Day"/>
    <s v="JG-15310"/>
    <s v="Jason Gross"/>
    <x v="1"/>
    <x v="0"/>
    <x v="46"/>
    <x v="24"/>
    <x v="55"/>
    <x v="3"/>
    <s v="OFF-ST-10004340"/>
    <x v="1"/>
    <x v="4"/>
    <s v="Fellowes Mobile File Cart, Black"/>
    <n v="99.488"/>
    <n v="2"/>
    <n v="0.2"/>
    <n v="8.7052000000000049"/>
  </r>
  <r>
    <n v="5668"/>
    <s v="CA-2013-142405"/>
    <x v="0"/>
    <x v="725"/>
    <d v="2013-06-16T00:00:00"/>
    <s v="Standard Class"/>
    <s v="SE-20110"/>
    <s v="Sanjit Engle"/>
    <x v="0"/>
    <x v="0"/>
    <x v="4"/>
    <x v="4"/>
    <x v="5"/>
    <x v="1"/>
    <s v="OFF-LA-10004093"/>
    <x v="1"/>
    <x v="2"/>
    <s v="Avery 486"/>
    <n v="14.62"/>
    <n v="2"/>
    <n v="0"/>
    <n v="6.8713999999999995"/>
  </r>
  <r>
    <n v="5669"/>
    <s v="CA-2013-142405"/>
    <x v="0"/>
    <x v="725"/>
    <d v="2013-06-16T00:00:00"/>
    <s v="Standard Class"/>
    <s v="SE-20110"/>
    <s v="Sanjit Engle"/>
    <x v="0"/>
    <x v="0"/>
    <x v="4"/>
    <x v="4"/>
    <x v="5"/>
    <x v="1"/>
    <s v="OFF-BI-10004728"/>
    <x v="1"/>
    <x v="8"/>
    <s v="Wilson Jones Turn Tabs Binder Tool for Ring Binders"/>
    <n v="53.984000000000002"/>
    <n v="14"/>
    <n v="0.2"/>
    <n v="17.544800000000002"/>
  </r>
  <r>
    <n v="5670"/>
    <s v="CA-2013-142405"/>
    <x v="0"/>
    <x v="725"/>
    <d v="2013-06-16T00:00:00"/>
    <s v="Standard Class"/>
    <s v="SE-20110"/>
    <s v="Sanjit Engle"/>
    <x v="0"/>
    <x v="0"/>
    <x v="4"/>
    <x v="4"/>
    <x v="5"/>
    <x v="1"/>
    <s v="TEC-AC-10003095"/>
    <x v="2"/>
    <x v="11"/>
    <s v="Logitech G35 7.1-Channel Surround Sound Headset"/>
    <n v="389.97"/>
    <n v="3"/>
    <n v="0"/>
    <n v="132.58980000000003"/>
  </r>
  <r>
    <n v="5671"/>
    <s v="CA-2012-141012"/>
    <x v="1"/>
    <x v="988"/>
    <d v="2012-06-11T00:00:00"/>
    <s v="Second Class"/>
    <s v="TG-21640"/>
    <s v="Trudy Glocke"/>
    <x v="0"/>
    <x v="0"/>
    <x v="449"/>
    <x v="45"/>
    <x v="542"/>
    <x v="1"/>
    <s v="FUR-FU-10003192"/>
    <x v="0"/>
    <x v="5"/>
    <s v="Luxo Adjustable Task Clamp Lamp"/>
    <n v="355.36"/>
    <n v="4"/>
    <n v="0"/>
    <n v="92.393599999999992"/>
  </r>
  <r>
    <n v="5672"/>
    <s v="CA-2012-141012"/>
    <x v="1"/>
    <x v="988"/>
    <d v="2012-06-11T00:00:00"/>
    <s v="Second Class"/>
    <s v="TG-21640"/>
    <s v="Trudy Glocke"/>
    <x v="0"/>
    <x v="0"/>
    <x v="449"/>
    <x v="45"/>
    <x v="542"/>
    <x v="1"/>
    <s v="TEC-PH-10004522"/>
    <x v="2"/>
    <x v="7"/>
    <s v="Dexim XPower Skin Super-Thin Power Case for iPhone 5 - Black"/>
    <n v="140.376"/>
    <n v="3"/>
    <n v="0.2"/>
    <n v="8.7735000000000056"/>
  </r>
  <r>
    <n v="5673"/>
    <s v="CA-2014-127922"/>
    <x v="3"/>
    <x v="855"/>
    <d v="2014-11-04T00:00:00"/>
    <s v="Standard Class"/>
    <s v="SH-19975"/>
    <s v="Sally Hughsby"/>
    <x v="1"/>
    <x v="0"/>
    <x v="61"/>
    <x v="5"/>
    <x v="176"/>
    <x v="2"/>
    <s v="OFF-EN-10003068"/>
    <x v="1"/>
    <x v="12"/>
    <s v="#6 3/4 Gummed Flap White Envelopes"/>
    <n v="15.840000000000002"/>
    <n v="2"/>
    <n v="0.2"/>
    <n v="5.5439999999999987"/>
  </r>
  <r>
    <n v="5674"/>
    <s v="CA-2014-127922"/>
    <x v="3"/>
    <x v="855"/>
    <d v="2014-11-04T00:00:00"/>
    <s v="Standard Class"/>
    <s v="SH-19975"/>
    <s v="Sally Hughsby"/>
    <x v="1"/>
    <x v="0"/>
    <x v="61"/>
    <x v="5"/>
    <x v="176"/>
    <x v="2"/>
    <s v="OFF-PA-10001204"/>
    <x v="1"/>
    <x v="10"/>
    <s v="Xerox 1972"/>
    <n v="8.4480000000000004"/>
    <n v="2"/>
    <n v="0.2"/>
    <n v="2.6399999999999997"/>
  </r>
  <r>
    <n v="5675"/>
    <s v="CA-2013-146318"/>
    <x v="0"/>
    <x v="115"/>
    <d v="2013-01-27T00:00:00"/>
    <s v="Standard Class"/>
    <s v="MC-17275"/>
    <s v="Marc Crier"/>
    <x v="0"/>
    <x v="0"/>
    <x v="4"/>
    <x v="4"/>
    <x v="59"/>
    <x v="1"/>
    <s v="OFF-PA-10003953"/>
    <x v="1"/>
    <x v="10"/>
    <s v="Xerox 218"/>
    <n v="12.96"/>
    <n v="2"/>
    <n v="0"/>
    <n v="6.2208000000000006"/>
  </r>
  <r>
    <n v="5676"/>
    <s v="CA-2011-135993"/>
    <x v="2"/>
    <x v="1061"/>
    <d v="2011-06-02T00:00:00"/>
    <s v="Standard Class"/>
    <s v="PJ-18835"/>
    <s v="Patrick Jones"/>
    <x v="1"/>
    <x v="0"/>
    <x v="4"/>
    <x v="4"/>
    <x v="60"/>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x v="0"/>
    <x v="4"/>
    <x v="4"/>
    <x v="60"/>
    <x v="1"/>
    <s v="TEC-AC-10004877"/>
    <x v="2"/>
    <x v="11"/>
    <s v="Imation 30456 USB Flash Drive 8GB"/>
    <n v="27.6"/>
    <n v="4"/>
    <n v="0"/>
    <n v="2.2079999999999984"/>
  </r>
  <r>
    <n v="5678"/>
    <s v="CA-2011-126802"/>
    <x v="2"/>
    <x v="282"/>
    <d v="2012-01-05T00:00:00"/>
    <s v="Standard Class"/>
    <s v="ZC-21910"/>
    <s v="Zuschuss Carroll"/>
    <x v="0"/>
    <x v="0"/>
    <x v="22"/>
    <x v="10"/>
    <x v="26"/>
    <x v="2"/>
    <s v="FUR-FU-10000193"/>
    <x v="0"/>
    <x v="5"/>
    <s v="Tenex Chairmats For Use with Hard Floors"/>
    <n v="38.975999999999999"/>
    <n v="3"/>
    <n v="0.6"/>
    <n v="-50.66879999999999"/>
  </r>
  <r>
    <n v="5679"/>
    <s v="CA-2013-143924"/>
    <x v="0"/>
    <x v="1062"/>
    <d v="2013-08-04T00:00:00"/>
    <s v="Standard Class"/>
    <s v="SC-20680"/>
    <s v="Steve Carroll"/>
    <x v="2"/>
    <x v="0"/>
    <x v="450"/>
    <x v="12"/>
    <x v="543"/>
    <x v="2"/>
    <s v="OFF-FA-10000735"/>
    <x v="1"/>
    <x v="13"/>
    <s v="Staples"/>
    <n v="20.439999999999998"/>
    <n v="7"/>
    <n v="0"/>
    <n v="9.1979999999999986"/>
  </r>
  <r>
    <n v="5680"/>
    <s v="CA-2013-143924"/>
    <x v="0"/>
    <x v="1062"/>
    <d v="2013-08-04T00:00:00"/>
    <s v="Standard Class"/>
    <s v="SC-20680"/>
    <s v="Steve Carroll"/>
    <x v="2"/>
    <x v="0"/>
    <x v="450"/>
    <x v="12"/>
    <x v="543"/>
    <x v="2"/>
    <s v="OFF-PA-10002120"/>
    <x v="1"/>
    <x v="10"/>
    <s v="Xerox 1889"/>
    <n v="109.92"/>
    <n v="2"/>
    <n v="0"/>
    <n v="53.860799999999998"/>
  </r>
  <r>
    <n v="5681"/>
    <s v="CA-2013-141551"/>
    <x v="0"/>
    <x v="446"/>
    <d v="2013-10-01T00:00:00"/>
    <s v="Standard Class"/>
    <s v="BP-11230"/>
    <s v="Benjamin Patterson"/>
    <x v="0"/>
    <x v="0"/>
    <x v="387"/>
    <x v="26"/>
    <x v="472"/>
    <x v="2"/>
    <s v="OFF-BI-10001249"/>
    <x v="1"/>
    <x v="8"/>
    <s v="Avery Heavy-Duty EZD View Binder with Locking Rings"/>
    <n v="6.38"/>
    <n v="1"/>
    <n v="0"/>
    <n v="2.9347999999999996"/>
  </r>
  <r>
    <n v="5682"/>
    <s v="CA-2013-141551"/>
    <x v="0"/>
    <x v="446"/>
    <d v="2013-10-01T00:00:00"/>
    <s v="Standard Class"/>
    <s v="BP-11230"/>
    <s v="Benjamin Patterson"/>
    <x v="0"/>
    <x v="0"/>
    <x v="387"/>
    <x v="26"/>
    <x v="472"/>
    <x v="2"/>
    <s v="OFF-PA-10001569"/>
    <x v="1"/>
    <x v="10"/>
    <s v="Xerox 232"/>
    <n v="6.48"/>
    <n v="1"/>
    <n v="0"/>
    <n v="3.1104000000000003"/>
  </r>
  <r>
    <n v="5683"/>
    <s v="CA-2011-164315"/>
    <x v="2"/>
    <x v="1063"/>
    <d v="2011-04-08T00:00:00"/>
    <s v="Standard Class"/>
    <s v="RD-19585"/>
    <s v="Rob Dowd"/>
    <x v="0"/>
    <x v="0"/>
    <x v="417"/>
    <x v="32"/>
    <x v="505"/>
    <x v="0"/>
    <s v="OFF-PA-10004248"/>
    <x v="1"/>
    <x v="10"/>
    <s v="Xerox 1990"/>
    <n v="15.84"/>
    <n v="3"/>
    <n v="0"/>
    <n v="7.1280000000000001"/>
  </r>
  <r>
    <n v="5684"/>
    <s v="CA-2011-164315"/>
    <x v="2"/>
    <x v="1063"/>
    <d v="2011-04-08T00:00:00"/>
    <s v="Standard Class"/>
    <s v="RD-19585"/>
    <s v="Rob Dowd"/>
    <x v="0"/>
    <x v="0"/>
    <x v="417"/>
    <x v="32"/>
    <x v="505"/>
    <x v="0"/>
    <s v="TEC-PH-10001128"/>
    <x v="2"/>
    <x v="7"/>
    <s v="Motorola Droid Maxx"/>
    <n v="1049.93"/>
    <n v="7"/>
    <n v="0"/>
    <n v="293.98040000000003"/>
  </r>
  <r>
    <n v="5685"/>
    <s v="CA-2011-164315"/>
    <x v="2"/>
    <x v="1063"/>
    <d v="2011-04-08T00:00:00"/>
    <s v="Standard Class"/>
    <s v="RD-19585"/>
    <s v="Rob Dowd"/>
    <x v="0"/>
    <x v="0"/>
    <x v="417"/>
    <x v="32"/>
    <x v="505"/>
    <x v="0"/>
    <s v="OFF-AP-10003842"/>
    <x v="1"/>
    <x v="9"/>
    <s v="Euro-Pro Shark Turbo Vacuum"/>
    <n v="154.9"/>
    <n v="5"/>
    <n v="0"/>
    <n v="40.274000000000001"/>
  </r>
  <r>
    <n v="5686"/>
    <s v="CA-2012-131072"/>
    <x v="1"/>
    <x v="599"/>
    <d v="2012-11-05T00:00:00"/>
    <s v="Same Day"/>
    <s v="KL-16645"/>
    <s v="Ken Lonsdale"/>
    <x v="0"/>
    <x v="0"/>
    <x v="4"/>
    <x v="4"/>
    <x v="59"/>
    <x v="1"/>
    <s v="OFF-BI-10002794"/>
    <x v="1"/>
    <x v="8"/>
    <s v="Avery Trapezoid Ring Binder, 3&quot; Capacity, Black, 1040 sheets"/>
    <n v="98.352000000000004"/>
    <n v="3"/>
    <n v="0.2"/>
    <n v="35.652599999999993"/>
  </r>
  <r>
    <n v="5687"/>
    <s v="CA-2011-131541"/>
    <x v="2"/>
    <x v="1064"/>
    <d v="2011-07-28T00:00:00"/>
    <s v="Same Day"/>
    <s v="CK-12205"/>
    <s v="Chloris Kastensmidt"/>
    <x v="0"/>
    <x v="0"/>
    <x v="264"/>
    <x v="2"/>
    <x v="330"/>
    <x v="0"/>
    <s v="OFF-FA-10000621"/>
    <x v="1"/>
    <x v="13"/>
    <s v="OIC Colored Binder Clips, Assorted Sizes"/>
    <n v="14.320000000000002"/>
    <n v="5"/>
    <n v="0.2"/>
    <n v="5.1910000000000007"/>
  </r>
  <r>
    <n v="5688"/>
    <s v="CA-2011-131541"/>
    <x v="2"/>
    <x v="1064"/>
    <d v="2011-07-28T00:00:00"/>
    <s v="Same Day"/>
    <s v="CK-12205"/>
    <s v="Chloris Kastensmidt"/>
    <x v="0"/>
    <x v="0"/>
    <x v="264"/>
    <x v="2"/>
    <x v="330"/>
    <x v="0"/>
    <s v="FUR-FU-10003623"/>
    <x v="0"/>
    <x v="5"/>
    <s v="DataProducts Ampli Magnifier Task Lamp, Black,"/>
    <n v="129.88800000000001"/>
    <n v="6"/>
    <n v="0.2"/>
    <n v="12.988799999999991"/>
  </r>
  <r>
    <n v="5689"/>
    <s v="CA-2011-131541"/>
    <x v="2"/>
    <x v="1064"/>
    <d v="2011-07-28T00:00:00"/>
    <s v="Same Day"/>
    <s v="CK-12205"/>
    <s v="Chloris Kastensmidt"/>
    <x v="0"/>
    <x v="0"/>
    <x v="264"/>
    <x v="2"/>
    <x v="330"/>
    <x v="0"/>
    <s v="OFF-EN-10000781"/>
    <x v="1"/>
    <x v="12"/>
    <s v="#10- 4 1/8&quot; x 9 1/2&quot; Recycled Envelopes"/>
    <n v="48.944000000000003"/>
    <n v="7"/>
    <n v="0.2"/>
    <n v="16.518599999999999"/>
  </r>
  <r>
    <n v="5690"/>
    <s v="CA-2012-119550"/>
    <x v="1"/>
    <x v="207"/>
    <d v="2012-12-31T00:00:00"/>
    <s v="Standard Class"/>
    <s v="RB-19705"/>
    <s v="Roger Barcio"/>
    <x v="2"/>
    <x v="0"/>
    <x v="12"/>
    <x v="5"/>
    <x v="32"/>
    <x v="2"/>
    <s v="FUR-CH-10002044"/>
    <x v="0"/>
    <x v="1"/>
    <s v="Office Star - Contemporary Task Swivel chair with 2-way adjustable arms, Plum"/>
    <n v="275.05799999999999"/>
    <n v="3"/>
    <n v="0.3"/>
    <n v="-90.376199999999997"/>
  </r>
  <r>
    <n v="5691"/>
    <s v="US-2012-138093"/>
    <x v="1"/>
    <x v="895"/>
    <d v="2012-12-16T00:00:00"/>
    <s v="Standard Class"/>
    <s v="KM-16225"/>
    <s v="Kalyca Meade"/>
    <x v="1"/>
    <x v="0"/>
    <x v="248"/>
    <x v="39"/>
    <x v="307"/>
    <x v="3"/>
    <s v="OFF-AR-10000817"/>
    <x v="1"/>
    <x v="6"/>
    <s v="Manco Dry-Lighter Erasable Highlighter"/>
    <n v="27.36"/>
    <n v="9"/>
    <n v="0"/>
    <n v="9.3023999999999987"/>
  </r>
  <r>
    <n v="5692"/>
    <s v="US-2012-138093"/>
    <x v="1"/>
    <x v="895"/>
    <d v="2012-12-16T00:00:00"/>
    <s v="Standard Class"/>
    <s v="KM-16225"/>
    <s v="Kalyca Meade"/>
    <x v="1"/>
    <x v="0"/>
    <x v="248"/>
    <x v="39"/>
    <x v="307"/>
    <x v="3"/>
    <s v="OFF-PA-10001509"/>
    <x v="1"/>
    <x v="10"/>
    <s v="Recycled Desk Saver Line &quot;While You Were Out&quot; Book, 5 1/2&quot; X 4&quot;"/>
    <n v="44.75"/>
    <n v="5"/>
    <n v="0"/>
    <n v="20.584999999999994"/>
  </r>
  <r>
    <n v="5693"/>
    <s v="US-2012-138093"/>
    <x v="1"/>
    <x v="895"/>
    <d v="2012-12-16T00:00:00"/>
    <s v="Standard Class"/>
    <s v="KM-16225"/>
    <s v="Kalyca Meade"/>
    <x v="1"/>
    <x v="0"/>
    <x v="248"/>
    <x v="39"/>
    <x v="307"/>
    <x v="3"/>
    <s v="TEC-PH-10004667"/>
    <x v="2"/>
    <x v="7"/>
    <s v="Cisco 8x8 Inc. 6753i IP Business Phone System"/>
    <n v="134.99"/>
    <n v="1"/>
    <n v="0"/>
    <n v="36.447299999999998"/>
  </r>
  <r>
    <n v="5694"/>
    <s v="US-2012-138093"/>
    <x v="1"/>
    <x v="895"/>
    <d v="2012-12-16T00:00:00"/>
    <s v="Standard Class"/>
    <s v="KM-16225"/>
    <s v="Kalyca Meade"/>
    <x v="1"/>
    <x v="0"/>
    <x v="248"/>
    <x v="39"/>
    <x v="307"/>
    <x v="3"/>
    <s v="OFF-PA-10000143"/>
    <x v="1"/>
    <x v="10"/>
    <s v="Astroparche Fine Business Paper"/>
    <n v="26.400000000000002"/>
    <n v="5"/>
    <n v="0"/>
    <n v="12.672000000000001"/>
  </r>
  <r>
    <n v="5695"/>
    <s v="US-2012-138093"/>
    <x v="1"/>
    <x v="895"/>
    <d v="2012-12-16T00:00:00"/>
    <s v="Standard Class"/>
    <s v="KM-16225"/>
    <s v="Kalyca Meade"/>
    <x v="1"/>
    <x v="0"/>
    <x v="248"/>
    <x v="39"/>
    <x v="307"/>
    <x v="3"/>
    <s v="FUR-CH-10000785"/>
    <x v="0"/>
    <x v="1"/>
    <s v="Global Ergonomic Managers Chair"/>
    <n v="542.93999999999994"/>
    <n v="3"/>
    <n v="0"/>
    <n v="141.1644"/>
  </r>
  <r>
    <n v="5696"/>
    <s v="CA-2013-126165"/>
    <x v="0"/>
    <x v="465"/>
    <d v="2013-05-08T00:00:00"/>
    <s v="Second Class"/>
    <s v="AH-10465"/>
    <s v="Amy Hunt"/>
    <x v="0"/>
    <x v="0"/>
    <x v="8"/>
    <x v="1"/>
    <x v="9"/>
    <x v="1"/>
    <s v="FUR-TA-10001676"/>
    <x v="0"/>
    <x v="3"/>
    <s v="Hon 61000 Series Interactive Training Tables"/>
    <n v="71.088000000000008"/>
    <n v="2"/>
    <n v="0.2"/>
    <n v="-1.7772000000000041"/>
  </r>
  <r>
    <n v="5697"/>
    <s v="CA-2014-126123"/>
    <x v="3"/>
    <x v="336"/>
    <d v="2014-10-19T00:00:00"/>
    <s v="Standard Class"/>
    <s v="AG-10765"/>
    <s v="Anthony Garverick"/>
    <x v="2"/>
    <x v="0"/>
    <x v="22"/>
    <x v="10"/>
    <x v="36"/>
    <x v="2"/>
    <s v="OFF-BI-10000309"/>
    <x v="1"/>
    <x v="8"/>
    <s v="GBC Twin Loop Wire Binding Elements, 9/16&quot; Spine, Black"/>
    <n v="27.395999999999997"/>
    <n v="9"/>
    <n v="0.8"/>
    <n v="-42.46380000000002"/>
  </r>
  <r>
    <n v="5698"/>
    <s v="CA-2014-126123"/>
    <x v="3"/>
    <x v="336"/>
    <d v="2014-10-19T00:00:00"/>
    <s v="Standard Class"/>
    <s v="AG-10765"/>
    <s v="Anthony Garverick"/>
    <x v="2"/>
    <x v="0"/>
    <x v="22"/>
    <x v="10"/>
    <x v="36"/>
    <x v="2"/>
    <s v="OFF-BI-10004224"/>
    <x v="1"/>
    <x v="8"/>
    <s v="Catalog Binders with Expanding Posts"/>
    <n v="13.455999999999998"/>
    <n v="1"/>
    <n v="0.8"/>
    <n v="-23.548000000000009"/>
  </r>
  <r>
    <n v="5699"/>
    <s v="CA-2013-143441"/>
    <x v="0"/>
    <x v="732"/>
    <d v="2013-11-06T00:00:00"/>
    <s v="Same Day"/>
    <s v="EB-14170"/>
    <s v="Evan Bailliet"/>
    <x v="0"/>
    <x v="0"/>
    <x v="128"/>
    <x v="5"/>
    <x v="161"/>
    <x v="2"/>
    <s v="OFF-LA-10002312"/>
    <x v="1"/>
    <x v="2"/>
    <s v="Avery 490"/>
    <n v="11.840000000000002"/>
    <n v="1"/>
    <n v="0.2"/>
    <n v="4.4399999999999995"/>
  </r>
  <r>
    <n v="5700"/>
    <s v="CA-2014-148320"/>
    <x v="3"/>
    <x v="132"/>
    <d v="2014-11-09T00:00:00"/>
    <s v="Standard Class"/>
    <s v="PG-18895"/>
    <s v="Paul Gonzalez"/>
    <x v="0"/>
    <x v="0"/>
    <x v="8"/>
    <x v="1"/>
    <x v="9"/>
    <x v="1"/>
    <s v="OFF-PA-10003022"/>
    <x v="1"/>
    <x v="10"/>
    <s v="Xerox 1992"/>
    <n v="35.880000000000003"/>
    <n v="6"/>
    <n v="0"/>
    <n v="17.581200000000003"/>
  </r>
  <r>
    <n v="5701"/>
    <s v="CA-2013-125661"/>
    <x v="0"/>
    <x v="390"/>
    <d v="2013-11-27T00:00:00"/>
    <s v="First Class"/>
    <s v="CA-12055"/>
    <s v="Cathy Armstrong"/>
    <x v="2"/>
    <x v="0"/>
    <x v="138"/>
    <x v="24"/>
    <x v="177"/>
    <x v="3"/>
    <s v="OFF-EN-10001532"/>
    <x v="1"/>
    <x v="12"/>
    <s v="Brown Kraft Recycled Envelopes"/>
    <n v="40.752000000000002"/>
    <n v="3"/>
    <n v="0.2"/>
    <n v="15.281999999999998"/>
  </r>
  <r>
    <n v="5702"/>
    <s v="CA-2013-125661"/>
    <x v="0"/>
    <x v="390"/>
    <d v="2013-11-27T00:00:00"/>
    <s v="First Class"/>
    <s v="CA-12055"/>
    <s v="Cathy Armstrong"/>
    <x v="2"/>
    <x v="0"/>
    <x v="138"/>
    <x v="24"/>
    <x v="177"/>
    <x v="3"/>
    <s v="TEC-AC-10004855"/>
    <x v="2"/>
    <x v="11"/>
    <s v="V7 USB Numeric Keypad"/>
    <n v="139.96000000000004"/>
    <n v="5"/>
    <n v="0.2"/>
    <n v="-22.743500000000004"/>
  </r>
  <r>
    <n v="5703"/>
    <s v="US-2011-123519"/>
    <x v="2"/>
    <x v="637"/>
    <d v="2011-12-21T00:00:00"/>
    <s v="Standard Class"/>
    <s v="SS-20875"/>
    <s v="Sung Shariari"/>
    <x v="0"/>
    <x v="0"/>
    <x v="292"/>
    <x v="24"/>
    <x v="367"/>
    <x v="3"/>
    <s v="OFF-AR-10003829"/>
    <x v="1"/>
    <x v="6"/>
    <s v="Newell 35"/>
    <n v="2.6240000000000001"/>
    <n v="1"/>
    <n v="0.2"/>
    <n v="0.29519999999999957"/>
  </r>
  <r>
    <n v="5704"/>
    <s v="US-2011-123519"/>
    <x v="2"/>
    <x v="637"/>
    <d v="2011-12-21T00:00:00"/>
    <s v="Standard Class"/>
    <s v="SS-20875"/>
    <s v="Sung Shariari"/>
    <x v="0"/>
    <x v="0"/>
    <x v="292"/>
    <x v="24"/>
    <x v="367"/>
    <x v="3"/>
    <s v="FUR-TA-10002645"/>
    <x v="0"/>
    <x v="3"/>
    <s v="Hon Rectangular Conference Tables"/>
    <n v="136.53"/>
    <n v="1"/>
    <n v="0.4"/>
    <n v="-52.336500000000029"/>
  </r>
  <r>
    <n v="5705"/>
    <s v="US-2011-123519"/>
    <x v="2"/>
    <x v="637"/>
    <d v="2011-12-21T00:00:00"/>
    <s v="Standard Class"/>
    <s v="SS-20875"/>
    <s v="Sung Shariari"/>
    <x v="0"/>
    <x v="0"/>
    <x v="292"/>
    <x v="24"/>
    <x v="367"/>
    <x v="3"/>
    <s v="TEC-AC-10003033"/>
    <x v="2"/>
    <x v="11"/>
    <s v="Plantronics CS510 - Over-the-Head monaural Wireless Headset System"/>
    <n v="263.95999999999998"/>
    <n v="1"/>
    <n v="0.2"/>
    <n v="42.893499999999975"/>
  </r>
  <r>
    <n v="5706"/>
    <s v="CA-2011-155593"/>
    <x v="2"/>
    <x v="935"/>
    <d v="2011-11-08T00:00:00"/>
    <s v="Standard Class"/>
    <s v="RP-19390"/>
    <s v="Resi Pölking"/>
    <x v="0"/>
    <x v="0"/>
    <x v="54"/>
    <x v="29"/>
    <x v="69"/>
    <x v="3"/>
    <s v="OFF-SU-10002522"/>
    <x v="1"/>
    <x v="14"/>
    <s v="Acme Kleen Earth Office Shears"/>
    <n v="11.64"/>
    <n v="3"/>
    <n v="0"/>
    <n v="3.3755999999999986"/>
  </r>
  <r>
    <n v="5707"/>
    <s v="CA-2014-136000"/>
    <x v="3"/>
    <x v="585"/>
    <d v="2014-09-26T00:00:00"/>
    <s v="Second Class"/>
    <s v="SC-20440"/>
    <s v="Shaun Chance"/>
    <x v="1"/>
    <x v="0"/>
    <x v="20"/>
    <x v="15"/>
    <x v="29"/>
    <x v="3"/>
    <s v="OFF-BI-10004828"/>
    <x v="1"/>
    <x v="8"/>
    <s v="GBC Poly Designer Binding Covers"/>
    <n v="40.176000000000002"/>
    <n v="3"/>
    <n v="0.2"/>
    <n v="14.563799999999997"/>
  </r>
  <r>
    <n v="5708"/>
    <s v="US-2012-160857"/>
    <x v="1"/>
    <x v="412"/>
    <d v="2012-05-15T00:00:00"/>
    <s v="Standard Class"/>
    <s v="NW-18400"/>
    <s v="Natalie Webber"/>
    <x v="0"/>
    <x v="0"/>
    <x v="20"/>
    <x v="15"/>
    <x v="23"/>
    <x v="3"/>
    <s v="FUR-FU-10001095"/>
    <x v="0"/>
    <x v="5"/>
    <s v="DAX Black Cherry Wood-Tone Poster Frame"/>
    <n v="79.44"/>
    <n v="3"/>
    <n v="0"/>
    <n v="30.187200000000001"/>
  </r>
  <r>
    <n v="5709"/>
    <s v="US-2012-160857"/>
    <x v="1"/>
    <x v="412"/>
    <d v="2012-05-15T00:00:00"/>
    <s v="Standard Class"/>
    <s v="NW-18400"/>
    <s v="Natalie Webber"/>
    <x v="0"/>
    <x v="0"/>
    <x v="20"/>
    <x v="15"/>
    <x v="23"/>
    <x v="3"/>
    <s v="OFF-SU-10000157"/>
    <x v="1"/>
    <x v="14"/>
    <s v="Compact Automatic Electric Letter Opener"/>
    <n v="357.93"/>
    <n v="3"/>
    <n v="0"/>
    <n v="7.158600000000007"/>
  </r>
  <r>
    <n v="5710"/>
    <s v="US-2012-160857"/>
    <x v="1"/>
    <x v="412"/>
    <d v="2012-05-15T00:00:00"/>
    <s v="Standard Class"/>
    <s v="NW-18400"/>
    <s v="Natalie Webber"/>
    <x v="0"/>
    <x v="0"/>
    <x v="20"/>
    <x v="15"/>
    <x v="23"/>
    <x v="3"/>
    <s v="FUR-CH-10002647"/>
    <x v="0"/>
    <x v="1"/>
    <s v="Situations Contoured Folding Chairs, 4/Set"/>
    <n v="127.76400000000001"/>
    <n v="2"/>
    <n v="0.1"/>
    <n v="21.294000000000008"/>
  </r>
  <r>
    <n v="5711"/>
    <s v="US-2012-160857"/>
    <x v="1"/>
    <x v="412"/>
    <d v="2012-05-15T00:00:00"/>
    <s v="Standard Class"/>
    <s v="NW-18400"/>
    <s v="Natalie Webber"/>
    <x v="0"/>
    <x v="0"/>
    <x v="20"/>
    <x v="15"/>
    <x v="23"/>
    <x v="3"/>
    <s v="TEC-CO-10004115"/>
    <x v="2"/>
    <x v="16"/>
    <s v="Sharp AL-1530CS Digital Copier"/>
    <n v="2799.944"/>
    <n v="7"/>
    <n v="0.2"/>
    <n v="1014.9797"/>
  </r>
  <r>
    <n v="5712"/>
    <s v="US-2012-160857"/>
    <x v="1"/>
    <x v="412"/>
    <d v="2012-05-15T00:00:00"/>
    <s v="Standard Class"/>
    <s v="NW-18400"/>
    <s v="Natalie Webber"/>
    <x v="0"/>
    <x v="0"/>
    <x v="20"/>
    <x v="15"/>
    <x v="23"/>
    <x v="3"/>
    <s v="OFF-PA-10003363"/>
    <x v="1"/>
    <x v="10"/>
    <s v="Xerox 204"/>
    <n v="19.440000000000001"/>
    <n v="3"/>
    <n v="0"/>
    <n v="9.3312000000000008"/>
  </r>
  <r>
    <n v="5713"/>
    <s v="CA-2014-115805"/>
    <x v="3"/>
    <x v="689"/>
    <d v="2014-08-01T00:00:00"/>
    <s v="Same Day"/>
    <s v="KW-16435"/>
    <s v="Katrina Willman"/>
    <x v="0"/>
    <x v="0"/>
    <x v="22"/>
    <x v="10"/>
    <x v="155"/>
    <x v="2"/>
    <s v="TEC-PH-10003092"/>
    <x v="2"/>
    <x v="7"/>
    <s v="Motorola L804"/>
    <n v="36.792000000000002"/>
    <n v="1"/>
    <n v="0.2"/>
    <n v="4.1390999999999991"/>
  </r>
  <r>
    <n v="5714"/>
    <s v="US-2011-143707"/>
    <x v="2"/>
    <x v="72"/>
    <d v="2011-03-05T00:00:00"/>
    <s v="Standard Class"/>
    <s v="HR-14770"/>
    <s v="Hallie Redmond"/>
    <x v="2"/>
    <x v="0"/>
    <x v="20"/>
    <x v="15"/>
    <x v="45"/>
    <x v="3"/>
    <s v="TEC-PH-10003655"/>
    <x v="2"/>
    <x v="7"/>
    <s v="Sannysis Cute Owl Design Soft Skin Case Cover for Samsung Galaxy S4"/>
    <n v="5.9399999999999995"/>
    <n v="3"/>
    <n v="0"/>
    <n v="1.6037999999999999"/>
  </r>
  <r>
    <n v="5715"/>
    <s v="CA-2014-116939"/>
    <x v="3"/>
    <x v="145"/>
    <d v="2014-09-30T00:00:00"/>
    <s v="Standard Class"/>
    <s v="AG-10900"/>
    <s v="Arthur Gainer"/>
    <x v="0"/>
    <x v="0"/>
    <x v="102"/>
    <x v="17"/>
    <x v="195"/>
    <x v="0"/>
    <s v="OFF-ST-10001476"/>
    <x v="1"/>
    <x v="4"/>
    <s v="Steel Personal Filing/Posting Tote"/>
    <n v="177.54999999999998"/>
    <n v="5"/>
    <n v="0"/>
    <n v="47.938500000000005"/>
  </r>
  <r>
    <n v="5716"/>
    <s v="CA-2012-124107"/>
    <x v="1"/>
    <x v="330"/>
    <d v="2012-10-12T00:00:00"/>
    <s v="Second Class"/>
    <s v="BM-11650"/>
    <s v="Brian Moss"/>
    <x v="1"/>
    <x v="0"/>
    <x v="447"/>
    <x v="12"/>
    <x v="540"/>
    <x v="2"/>
    <s v="TEC-AC-10002049"/>
    <x v="2"/>
    <x v="11"/>
    <s v="Logitech G19 Programmable Gaming Keyboard"/>
    <n v="619.94999999999993"/>
    <n v="5"/>
    <n v="0"/>
    <n v="111.59099999999995"/>
  </r>
  <r>
    <n v="5717"/>
    <s v="CA-2012-124107"/>
    <x v="1"/>
    <x v="330"/>
    <d v="2012-10-12T00:00:00"/>
    <s v="Second Class"/>
    <s v="BM-11650"/>
    <s v="Brian Moss"/>
    <x v="1"/>
    <x v="0"/>
    <x v="447"/>
    <x v="12"/>
    <x v="540"/>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x v="0"/>
    <x v="447"/>
    <x v="12"/>
    <x v="540"/>
    <x v="2"/>
    <s v="OFF-EN-10003286"/>
    <x v="1"/>
    <x v="12"/>
    <s v="Staples"/>
    <n v="57.959999999999994"/>
    <n v="7"/>
    <n v="0"/>
    <n v="27.241199999999996"/>
  </r>
  <r>
    <n v="5719"/>
    <s v="CA-2012-124107"/>
    <x v="1"/>
    <x v="330"/>
    <d v="2012-10-12T00:00:00"/>
    <s v="Second Class"/>
    <s v="BM-11650"/>
    <s v="Brian Moss"/>
    <x v="1"/>
    <x v="0"/>
    <x v="447"/>
    <x v="12"/>
    <x v="540"/>
    <x v="2"/>
    <s v="OFF-AP-10003971"/>
    <x v="1"/>
    <x v="9"/>
    <s v="Belkin 6 Outlet Metallic Surge Strip"/>
    <n v="29.402999999999999"/>
    <n v="3"/>
    <n v="0.1"/>
    <n v="5.2272000000000007"/>
  </r>
  <r>
    <n v="5720"/>
    <s v="CA-2014-126550"/>
    <x v="3"/>
    <x v="1065"/>
    <d v="2014-04-03T00:00:00"/>
    <s v="Second Class"/>
    <s v="RD-19720"/>
    <s v="Roger Demir"/>
    <x v="0"/>
    <x v="0"/>
    <x v="240"/>
    <x v="14"/>
    <x v="376"/>
    <x v="2"/>
    <s v="OFF-ST-10001031"/>
    <x v="1"/>
    <x v="4"/>
    <s v="Adjustable Personal File Tote"/>
    <n v="81.400000000000006"/>
    <n v="5"/>
    <n v="0"/>
    <n v="21.164000000000005"/>
  </r>
  <r>
    <n v="5721"/>
    <s v="CA-2012-138674"/>
    <x v="1"/>
    <x v="717"/>
    <d v="2012-11-17T00:00:00"/>
    <s v="First Class"/>
    <s v="KB-16585"/>
    <s v="Ken Black"/>
    <x v="1"/>
    <x v="0"/>
    <x v="24"/>
    <x v="21"/>
    <x v="329"/>
    <x v="1"/>
    <s v="OFF-FA-10000304"/>
    <x v="1"/>
    <x v="13"/>
    <s v="Advantus Push Pins"/>
    <n v="8.7200000000000006"/>
    <n v="5"/>
    <n v="0.2"/>
    <n v="2.289000000000001"/>
  </r>
  <r>
    <n v="5722"/>
    <s v="CA-2012-138674"/>
    <x v="1"/>
    <x v="717"/>
    <d v="2012-11-17T00:00:00"/>
    <s v="First Class"/>
    <s v="KB-16585"/>
    <s v="Ken Black"/>
    <x v="1"/>
    <x v="0"/>
    <x v="24"/>
    <x v="21"/>
    <x v="329"/>
    <x v="1"/>
    <s v="TEC-AC-10000358"/>
    <x v="2"/>
    <x v="11"/>
    <s v="Imation Secure Drive + Hardware Encrypted USB flash drive - 16 GB"/>
    <n v="91.176000000000016"/>
    <n v="3"/>
    <n v="0.2"/>
    <n v="4.5587999999999944"/>
  </r>
  <r>
    <n v="5723"/>
    <s v="CA-2012-138674"/>
    <x v="1"/>
    <x v="717"/>
    <d v="2012-11-17T00:00:00"/>
    <s v="First Class"/>
    <s v="KB-16585"/>
    <s v="Ken Black"/>
    <x v="1"/>
    <x v="0"/>
    <x v="24"/>
    <x v="21"/>
    <x v="329"/>
    <x v="1"/>
    <s v="TEC-AC-10002800"/>
    <x v="2"/>
    <x v="11"/>
    <s v="Plantronics Audio 478 Stereo USB Headset"/>
    <n v="159.96800000000002"/>
    <n v="4"/>
    <n v="0.2"/>
    <n v="29.993999999999986"/>
  </r>
  <r>
    <n v="5724"/>
    <s v="CA-2013-165820"/>
    <x v="0"/>
    <x v="182"/>
    <d v="2013-10-01T00:00:00"/>
    <s v="Standard Class"/>
    <s v="DW-13585"/>
    <s v="Dorothy Wardle"/>
    <x v="1"/>
    <x v="0"/>
    <x v="8"/>
    <x v="1"/>
    <x v="9"/>
    <x v="1"/>
    <s v="OFF-PA-10004735"/>
    <x v="1"/>
    <x v="10"/>
    <s v="Xerox 1905"/>
    <n v="12.96"/>
    <n v="2"/>
    <n v="0"/>
    <n v="6.2208000000000006"/>
  </r>
  <r>
    <n v="5725"/>
    <s v="CA-2011-103191"/>
    <x v="2"/>
    <x v="358"/>
    <d v="2011-09-27T00:00:00"/>
    <s v="Standard Class"/>
    <s v="VG-21805"/>
    <s v="Vivek Grady"/>
    <x v="1"/>
    <x v="0"/>
    <x v="22"/>
    <x v="10"/>
    <x v="155"/>
    <x v="2"/>
    <s v="OFF-ST-10002574"/>
    <x v="1"/>
    <x v="4"/>
    <s v="SAFCO Commercial Wire Shelving, Black"/>
    <n v="331.536"/>
    <n v="3"/>
    <n v="0.2"/>
    <n v="-82.884"/>
  </r>
  <r>
    <n v="5726"/>
    <s v="CA-2012-103933"/>
    <x v="1"/>
    <x v="12"/>
    <d v="2012-09-27T00:00:00"/>
    <s v="First Class"/>
    <s v="DR-12880"/>
    <s v="Dan Reichenbach"/>
    <x v="1"/>
    <x v="0"/>
    <x v="20"/>
    <x v="15"/>
    <x v="164"/>
    <x v="3"/>
    <s v="TEC-AC-10004171"/>
    <x v="2"/>
    <x v="11"/>
    <s v="Razer Kraken 7.1 Surround Sound Over Ear USB Gaming Headset"/>
    <n v="899.91"/>
    <n v="9"/>
    <n v="0"/>
    <n v="395.96040000000005"/>
  </r>
  <r>
    <n v="5727"/>
    <s v="CA-2012-110548"/>
    <x v="1"/>
    <x v="124"/>
    <d v="2012-05-08T00:00:00"/>
    <s v="Standard Class"/>
    <s v="AH-10690"/>
    <s v="Anna Häberlin"/>
    <x v="1"/>
    <x v="0"/>
    <x v="12"/>
    <x v="5"/>
    <x v="14"/>
    <x v="2"/>
    <s v="TEC-PH-10002922"/>
    <x v="2"/>
    <x v="7"/>
    <s v="ShoreTel ShorePhone IP 230 VoIP phone"/>
    <n v="946.34400000000005"/>
    <n v="7"/>
    <n v="0.2"/>
    <n v="118.29299999999989"/>
  </r>
  <r>
    <n v="5728"/>
    <s v="CA-2014-117324"/>
    <x v="3"/>
    <x v="166"/>
    <d v="2014-12-14T00:00:00"/>
    <s v="Standard Class"/>
    <s v="JP-15520"/>
    <s v="Jeremy Pistek"/>
    <x v="0"/>
    <x v="0"/>
    <x v="6"/>
    <x v="6"/>
    <x v="7"/>
    <x v="2"/>
    <s v="TEC-AC-10003023"/>
    <x v="2"/>
    <x v="11"/>
    <s v="Logitech G105 Gaming Keyboard"/>
    <n v="178.10999999999999"/>
    <n v="3"/>
    <n v="0"/>
    <n v="32.059799999999996"/>
  </r>
  <r>
    <n v="5729"/>
    <s v="CA-2014-117324"/>
    <x v="3"/>
    <x v="166"/>
    <d v="2014-12-14T00:00:00"/>
    <s v="Standard Class"/>
    <s v="JP-15520"/>
    <s v="Jeremy Pistek"/>
    <x v="0"/>
    <x v="0"/>
    <x v="6"/>
    <x v="6"/>
    <x v="7"/>
    <x v="2"/>
    <s v="OFF-AP-10003590"/>
    <x v="1"/>
    <x v="9"/>
    <s v="Hoover WindTunnel Plus Canister Vacuum"/>
    <n v="1089.75"/>
    <n v="3"/>
    <n v="0"/>
    <n v="305.13000000000011"/>
  </r>
  <r>
    <n v="5730"/>
    <s v="CA-2014-117324"/>
    <x v="3"/>
    <x v="166"/>
    <d v="2014-12-14T00:00:00"/>
    <s v="Standard Class"/>
    <s v="JP-15520"/>
    <s v="Jeremy Pistek"/>
    <x v="0"/>
    <x v="0"/>
    <x v="6"/>
    <x v="6"/>
    <x v="7"/>
    <x v="2"/>
    <s v="OFF-LA-10003510"/>
    <x v="1"/>
    <x v="2"/>
    <s v="Avery 4027 File Folder Labels for Dot Matrix Printers, 5000 Labels per Box, White"/>
    <n v="61.06"/>
    <n v="2"/>
    <n v="0"/>
    <n v="28.087600000000002"/>
  </r>
  <r>
    <n v="5731"/>
    <s v="CA-2014-117324"/>
    <x v="3"/>
    <x v="166"/>
    <d v="2014-12-14T00:00:00"/>
    <s v="Standard Class"/>
    <s v="JP-15520"/>
    <s v="Jeremy Pistek"/>
    <x v="0"/>
    <x v="0"/>
    <x v="6"/>
    <x v="6"/>
    <x v="7"/>
    <x v="2"/>
    <s v="FUR-BO-10003159"/>
    <x v="0"/>
    <x v="0"/>
    <s v="Sauder Camden County Collection Libraries, Planked Cherry Finish"/>
    <n v="459.92"/>
    <n v="4"/>
    <n v="0"/>
    <n v="41.392799999999966"/>
  </r>
  <r>
    <n v="5732"/>
    <s v="CA-2014-117324"/>
    <x v="3"/>
    <x v="166"/>
    <d v="2014-12-14T00:00:00"/>
    <s v="Standard Class"/>
    <s v="JP-15520"/>
    <s v="Jeremy Pistek"/>
    <x v="0"/>
    <x v="0"/>
    <x v="6"/>
    <x v="6"/>
    <x v="7"/>
    <x v="2"/>
    <s v="OFF-PA-10002713"/>
    <x v="1"/>
    <x v="10"/>
    <s v="Adams Phone Message Book, 200 Message Capacity, 8 1/16” x 11”"/>
    <n v="27.52"/>
    <n v="4"/>
    <n v="0"/>
    <n v="12.659199999999998"/>
  </r>
  <r>
    <n v="5733"/>
    <s v="CA-2014-143574"/>
    <x v="3"/>
    <x v="222"/>
    <d v="2014-07-03T00:00:00"/>
    <s v="First Class"/>
    <s v="DR-12880"/>
    <s v="Dan Reichenbach"/>
    <x v="1"/>
    <x v="0"/>
    <x v="451"/>
    <x v="29"/>
    <x v="544"/>
    <x v="3"/>
    <s v="FUR-BO-10002598"/>
    <x v="0"/>
    <x v="0"/>
    <s v="Hon Metal Bookcases, Putty"/>
    <n v="638.82000000000005"/>
    <n v="9"/>
    <n v="0"/>
    <n v="185.25779999999997"/>
  </r>
  <r>
    <n v="5734"/>
    <s v="CA-2014-143574"/>
    <x v="3"/>
    <x v="222"/>
    <d v="2014-07-03T00:00:00"/>
    <s v="First Class"/>
    <s v="DR-12880"/>
    <s v="Dan Reichenbach"/>
    <x v="1"/>
    <x v="0"/>
    <x v="451"/>
    <x v="29"/>
    <x v="544"/>
    <x v="3"/>
    <s v="OFF-SU-10002537"/>
    <x v="1"/>
    <x v="14"/>
    <s v="Acme Box Cutter Scissors"/>
    <n v="30.69"/>
    <n v="3"/>
    <n v="0"/>
    <n v="7.9794000000000018"/>
  </r>
  <r>
    <n v="5735"/>
    <s v="CA-2014-143574"/>
    <x v="3"/>
    <x v="222"/>
    <d v="2014-07-03T00:00:00"/>
    <s v="First Class"/>
    <s v="DR-12880"/>
    <s v="Dan Reichenbach"/>
    <x v="1"/>
    <x v="0"/>
    <x v="451"/>
    <x v="29"/>
    <x v="544"/>
    <x v="3"/>
    <s v="FUR-FU-10003976"/>
    <x v="0"/>
    <x v="5"/>
    <s v="DAX Executive Solid Wood Document Frame, Desktop or Hang, Mahogany, 5 x 7"/>
    <n v="25.16"/>
    <n v="2"/>
    <n v="0"/>
    <n v="8.5543999999999976"/>
  </r>
  <r>
    <n v="5736"/>
    <s v="CA-2011-111773"/>
    <x v="2"/>
    <x v="290"/>
    <d v="2011-07-03T00:00:00"/>
    <s v="Standard Class"/>
    <s v="JK-15625"/>
    <s v="Jim Karlsson"/>
    <x v="0"/>
    <x v="0"/>
    <x v="20"/>
    <x v="15"/>
    <x v="23"/>
    <x v="3"/>
    <s v="OFF-BI-10000174"/>
    <x v="1"/>
    <x v="8"/>
    <s v="Wilson Jones Clip &amp; Carry Folder Binder Tool for Ring Binders, Clear"/>
    <n v="13.919999999999998"/>
    <n v="3"/>
    <n v="0.2"/>
    <n v="4.8720000000000008"/>
  </r>
  <r>
    <n v="5737"/>
    <s v="CA-2011-148614"/>
    <x v="2"/>
    <x v="407"/>
    <d v="2011-01-26T00:00:00"/>
    <s v="Standard Class"/>
    <s v="MV-17485"/>
    <s v="Mark Van Huff"/>
    <x v="0"/>
    <x v="0"/>
    <x v="1"/>
    <x v="1"/>
    <x v="13"/>
    <x v="1"/>
    <s v="OFF-PA-10002893"/>
    <x v="1"/>
    <x v="10"/>
    <s v="Wirebound Service Call Books, 5 1/2&quot; x 4&quot;"/>
    <n v="19.36"/>
    <n v="2"/>
    <n v="0"/>
    <n v="9.2927999999999997"/>
  </r>
  <r>
    <n v="5738"/>
    <s v="CA-2011-148614"/>
    <x v="2"/>
    <x v="407"/>
    <d v="2011-01-26T00:00:00"/>
    <s v="Standard Class"/>
    <s v="MV-17485"/>
    <s v="Mark Van Huff"/>
    <x v="0"/>
    <x v="0"/>
    <x v="1"/>
    <x v="1"/>
    <x v="13"/>
    <x v="1"/>
    <s v="FUR-FU-10003194"/>
    <x v="0"/>
    <x v="5"/>
    <s v="Eldon Expressions Desk Accessory, Wood Pencil Holder, Oak"/>
    <n v="19.3"/>
    <n v="2"/>
    <n v="0"/>
    <n v="5.7899999999999991"/>
  </r>
  <r>
    <n v="5739"/>
    <s v="CA-2014-156139"/>
    <x v="3"/>
    <x v="413"/>
    <d v="2014-01-07T00:00:00"/>
    <s v="Standard Class"/>
    <s v="BP-11155"/>
    <s v="Becky Pak"/>
    <x v="0"/>
    <x v="0"/>
    <x v="8"/>
    <x v="1"/>
    <x v="9"/>
    <x v="1"/>
    <s v="OFF-BI-10004233"/>
    <x v="1"/>
    <x v="8"/>
    <s v="GBC Pre-Punched Binding Paper, Plastic, White, 8-1/2&quot; x 11&quot;"/>
    <n v="38.376000000000005"/>
    <n v="3"/>
    <n v="0.2"/>
    <n v="13.4316"/>
  </r>
  <r>
    <n v="5740"/>
    <s v="US-2014-147886"/>
    <x v="3"/>
    <x v="615"/>
    <d v="2014-04-01T00:00:00"/>
    <s v="First Class"/>
    <s v="DH-13075"/>
    <s v="Dave Hallsten"/>
    <x v="1"/>
    <x v="0"/>
    <x v="54"/>
    <x v="1"/>
    <x v="260"/>
    <x v="1"/>
    <s v="OFF-PA-10000232"/>
    <x v="1"/>
    <x v="10"/>
    <s v="Xerox 1975"/>
    <n v="12.96"/>
    <n v="2"/>
    <n v="0"/>
    <n v="6.3504000000000005"/>
  </r>
  <r>
    <n v="5741"/>
    <s v="US-2014-147886"/>
    <x v="3"/>
    <x v="615"/>
    <d v="2014-04-01T00:00:00"/>
    <s v="First Class"/>
    <s v="DH-13075"/>
    <s v="Dave Hallsten"/>
    <x v="1"/>
    <x v="0"/>
    <x v="54"/>
    <x v="1"/>
    <x v="260"/>
    <x v="1"/>
    <s v="FUR-FU-10001095"/>
    <x v="0"/>
    <x v="5"/>
    <s v="DAX Black Cherry Wood-Tone Poster Frame"/>
    <n v="26.48"/>
    <n v="1"/>
    <n v="0"/>
    <n v="10.0624"/>
  </r>
  <r>
    <n v="5742"/>
    <s v="US-2014-147886"/>
    <x v="3"/>
    <x v="615"/>
    <d v="2014-04-01T00:00:00"/>
    <s v="First Class"/>
    <s v="DH-13075"/>
    <s v="Dave Hallsten"/>
    <x v="1"/>
    <x v="0"/>
    <x v="54"/>
    <x v="1"/>
    <x v="260"/>
    <x v="1"/>
    <s v="TEC-MA-10004679"/>
    <x v="2"/>
    <x v="15"/>
    <s v="StarTech.com 10/100 VDSL2 Ethernet Extender Kit"/>
    <n v="532.72"/>
    <n v="2"/>
    <n v="0.2"/>
    <n v="53.271999999999991"/>
  </r>
  <r>
    <n v="5743"/>
    <s v="US-2014-147886"/>
    <x v="3"/>
    <x v="615"/>
    <d v="2014-04-01T00:00:00"/>
    <s v="First Class"/>
    <s v="DH-13075"/>
    <s v="Dave Hallsten"/>
    <x v="1"/>
    <x v="0"/>
    <x v="54"/>
    <x v="1"/>
    <x v="260"/>
    <x v="1"/>
    <s v="OFF-PA-10003651"/>
    <x v="1"/>
    <x v="10"/>
    <s v="Xerox 1968"/>
    <n v="26.72"/>
    <n v="4"/>
    <n v="0"/>
    <n v="12.8256"/>
  </r>
  <r>
    <n v="5744"/>
    <s v="US-2014-147886"/>
    <x v="3"/>
    <x v="615"/>
    <d v="2014-04-01T00:00:00"/>
    <s v="First Class"/>
    <s v="DH-13075"/>
    <s v="Dave Hallsten"/>
    <x v="1"/>
    <x v="0"/>
    <x v="54"/>
    <x v="1"/>
    <x v="260"/>
    <x v="1"/>
    <s v="OFF-PA-10000743"/>
    <x v="1"/>
    <x v="10"/>
    <s v="Xerox 1977"/>
    <n v="20.04"/>
    <n v="3"/>
    <n v="0"/>
    <n v="9.6191999999999993"/>
  </r>
  <r>
    <n v="5745"/>
    <s v="US-2014-147886"/>
    <x v="3"/>
    <x v="615"/>
    <d v="2014-04-01T00:00:00"/>
    <s v="First Class"/>
    <s v="DH-13075"/>
    <s v="Dave Hallsten"/>
    <x v="1"/>
    <x v="0"/>
    <x v="54"/>
    <x v="1"/>
    <x v="260"/>
    <x v="1"/>
    <s v="OFF-ST-10002743"/>
    <x v="1"/>
    <x v="4"/>
    <s v="SAFCO Boltless Steel Shelving"/>
    <n v="795.48"/>
    <n v="7"/>
    <n v="0"/>
    <n v="7.9547999999999632"/>
  </r>
  <r>
    <n v="5746"/>
    <s v="US-2014-147886"/>
    <x v="3"/>
    <x v="615"/>
    <d v="2014-04-01T00:00:00"/>
    <s v="First Class"/>
    <s v="DH-13075"/>
    <s v="Dave Hallsten"/>
    <x v="1"/>
    <x v="0"/>
    <x v="54"/>
    <x v="1"/>
    <x v="260"/>
    <x v="1"/>
    <s v="FUR-FU-10003829"/>
    <x v="0"/>
    <x v="5"/>
    <s v="Stackable Trays"/>
    <n v="21.560000000000002"/>
    <n v="7"/>
    <n v="0"/>
    <n v="6.8991999999999987"/>
  </r>
  <r>
    <n v="5747"/>
    <s v="CA-2013-113733"/>
    <x v="0"/>
    <x v="16"/>
    <d v="2013-12-13T00:00:00"/>
    <s v="Standard Class"/>
    <s v="LH-16900"/>
    <s v="Lena Hernandez"/>
    <x v="0"/>
    <x v="0"/>
    <x v="202"/>
    <x v="3"/>
    <x v="253"/>
    <x v="0"/>
    <s v="TEC-PH-10002496"/>
    <x v="2"/>
    <x v="7"/>
    <s v="Cisco SPA301"/>
    <n v="249.58400000000003"/>
    <n v="2"/>
    <n v="0.2"/>
    <n v="31.197999999999986"/>
  </r>
  <r>
    <n v="5748"/>
    <s v="CA-2013-113733"/>
    <x v="0"/>
    <x v="16"/>
    <d v="2013-12-13T00:00:00"/>
    <s v="Standard Class"/>
    <s v="LH-16900"/>
    <s v="Lena Hernandez"/>
    <x v="0"/>
    <x v="0"/>
    <x v="202"/>
    <x v="3"/>
    <x v="253"/>
    <x v="0"/>
    <s v="TEC-AC-10002473"/>
    <x v="2"/>
    <x v="11"/>
    <s v="Maxell 4.7GB DVD-R"/>
    <n v="68.111999999999995"/>
    <n v="3"/>
    <n v="0.2"/>
    <n v="17.879399999999997"/>
  </r>
  <r>
    <n v="5749"/>
    <s v="CA-2013-113733"/>
    <x v="0"/>
    <x v="16"/>
    <d v="2013-12-13T00:00:00"/>
    <s v="Standard Class"/>
    <s v="LH-16900"/>
    <s v="Lena Hernandez"/>
    <x v="0"/>
    <x v="0"/>
    <x v="202"/>
    <x v="3"/>
    <x v="253"/>
    <x v="0"/>
    <s v="TEC-AC-10004877"/>
    <x v="2"/>
    <x v="11"/>
    <s v="Imation 30456 USB Flash Drive 8GB"/>
    <n v="16.560000000000002"/>
    <n v="3"/>
    <n v="0.2"/>
    <n v="-2.4840000000000018"/>
  </r>
  <r>
    <n v="5750"/>
    <s v="CA-2014-104913"/>
    <x v="3"/>
    <x v="551"/>
    <d v="2014-11-23T00:00:00"/>
    <s v="Standard Class"/>
    <s v="DK-13090"/>
    <s v="Dave Kipp"/>
    <x v="0"/>
    <x v="0"/>
    <x v="85"/>
    <x v="15"/>
    <x v="254"/>
    <x v="3"/>
    <s v="TEC-PH-10000923"/>
    <x v="2"/>
    <x v="7"/>
    <s v="Belkin SportFit Armband For iPhone 5s/5c, Fuchsia"/>
    <n v="74.95"/>
    <n v="5"/>
    <n v="0"/>
    <n v="36.725500000000004"/>
  </r>
  <r>
    <n v="5751"/>
    <s v="CA-2011-145800"/>
    <x v="2"/>
    <x v="992"/>
    <d v="2011-06-05T00:00:00"/>
    <s v="Standard Class"/>
    <s v="SS-20410"/>
    <s v="Shahid Shariari"/>
    <x v="0"/>
    <x v="0"/>
    <x v="452"/>
    <x v="10"/>
    <x v="545"/>
    <x v="2"/>
    <s v="FUR-TA-10001539"/>
    <x v="0"/>
    <x v="3"/>
    <s v="Chromcraft Rectangular Conference Tables"/>
    <n v="355.45499999999998"/>
    <n v="3"/>
    <n v="0.5"/>
    <n v="-184.83660000000003"/>
  </r>
  <r>
    <n v="5752"/>
    <s v="CA-2013-125850"/>
    <x v="0"/>
    <x v="115"/>
    <d v="2013-01-28T00:00:00"/>
    <s v="Standard Class"/>
    <s v="FP-14320"/>
    <s v="Frank Preis"/>
    <x v="0"/>
    <x v="0"/>
    <x v="70"/>
    <x v="1"/>
    <x v="88"/>
    <x v="1"/>
    <s v="OFF-LA-10003498"/>
    <x v="1"/>
    <x v="2"/>
    <s v="Avery 475"/>
    <n v="44.400000000000006"/>
    <n v="3"/>
    <n v="0"/>
    <n v="22.200000000000003"/>
  </r>
  <r>
    <n v="5753"/>
    <s v="CA-2013-125850"/>
    <x v="0"/>
    <x v="115"/>
    <d v="2013-01-28T00:00:00"/>
    <s v="Standard Class"/>
    <s v="FP-14320"/>
    <s v="Frank Preis"/>
    <x v="0"/>
    <x v="0"/>
    <x v="70"/>
    <x v="1"/>
    <x v="88"/>
    <x v="1"/>
    <s v="OFF-LA-10004484"/>
    <x v="1"/>
    <x v="2"/>
    <s v="Avery 476"/>
    <n v="20.65"/>
    <n v="5"/>
    <n v="0"/>
    <n v="9.4989999999999988"/>
  </r>
  <r>
    <n v="5754"/>
    <s v="CA-2013-118514"/>
    <x v="0"/>
    <x v="1066"/>
    <d v="2013-02-10T00:00:00"/>
    <s v="Standard Class"/>
    <s v="LC-17050"/>
    <s v="Liz Carlisle"/>
    <x v="0"/>
    <x v="0"/>
    <x v="102"/>
    <x v="0"/>
    <x v="126"/>
    <x v="0"/>
    <s v="FUR-CH-10000015"/>
    <x v="0"/>
    <x v="1"/>
    <s v="Hon Multipurpose Stacking Arm Chairs"/>
    <n v="866.4"/>
    <n v="4"/>
    <n v="0"/>
    <n v="225.26400000000001"/>
  </r>
  <r>
    <n v="5755"/>
    <s v="CA-2012-150749"/>
    <x v="1"/>
    <x v="368"/>
    <d v="2012-04-03T00:00:00"/>
    <s v="Second Class"/>
    <s v="AS-10240"/>
    <s v="Alan Shonely"/>
    <x v="0"/>
    <x v="0"/>
    <x v="24"/>
    <x v="17"/>
    <x v="28"/>
    <x v="0"/>
    <s v="OFF-AR-10003732"/>
    <x v="1"/>
    <x v="6"/>
    <s v="Newell 333"/>
    <n v="5.56"/>
    <n v="2"/>
    <n v="0"/>
    <n v="1.4455999999999998"/>
  </r>
  <r>
    <n v="5756"/>
    <s v="CA-2011-163748"/>
    <x v="2"/>
    <x v="1005"/>
    <d v="2011-10-18T00:00:00"/>
    <s v="Standard Class"/>
    <s v="HG-15025"/>
    <s v="Hunter Glantz"/>
    <x v="0"/>
    <x v="0"/>
    <x v="5"/>
    <x v="5"/>
    <x v="6"/>
    <x v="2"/>
    <s v="OFF-AP-10004052"/>
    <x v="1"/>
    <x v="9"/>
    <s v="Hoover Replacement Belts For Soft Guard &amp; Commercial Ltweight Upright Vacs, 2/Pk"/>
    <n v="3.1599999999999993"/>
    <n v="4"/>
    <n v="0.8"/>
    <n v="-8.532"/>
  </r>
  <r>
    <n v="5757"/>
    <s v="CA-2011-163748"/>
    <x v="2"/>
    <x v="1005"/>
    <d v="2011-10-18T00:00:00"/>
    <s v="Standard Class"/>
    <s v="HG-15025"/>
    <s v="Hunter Glantz"/>
    <x v="0"/>
    <x v="0"/>
    <x v="5"/>
    <x v="5"/>
    <x v="6"/>
    <x v="2"/>
    <s v="TEC-CO-10002095"/>
    <x v="2"/>
    <x v="16"/>
    <s v="Hewlett Packard 610 Color Digital Copier / Printer"/>
    <n v="1999.96"/>
    <n v="5"/>
    <n v="0.2"/>
    <n v="624.98749999999995"/>
  </r>
  <r>
    <n v="5758"/>
    <s v="CA-2012-119634"/>
    <x v="1"/>
    <x v="1067"/>
    <d v="2012-08-16T00:00:00"/>
    <s v="Standard Class"/>
    <s v="BW-11065"/>
    <s v="Barry Weirich"/>
    <x v="0"/>
    <x v="0"/>
    <x v="253"/>
    <x v="3"/>
    <x v="313"/>
    <x v="0"/>
    <s v="FUR-FU-10004270"/>
    <x v="0"/>
    <x v="5"/>
    <s v="Executive Impressions 13&quot; Clairmont Wall Clock"/>
    <n v="46.152000000000001"/>
    <n v="3"/>
    <n v="0.2"/>
    <n v="12.114900000000002"/>
  </r>
  <r>
    <n v="5759"/>
    <s v="CA-2012-149300"/>
    <x v="1"/>
    <x v="6"/>
    <d v="2012-11-23T00:00:00"/>
    <s v="First Class"/>
    <s v="BH-11710"/>
    <s v="Brosina Hoffman"/>
    <x v="0"/>
    <x v="0"/>
    <x v="146"/>
    <x v="2"/>
    <x v="186"/>
    <x v="0"/>
    <s v="TEC-MA-10000423"/>
    <x v="2"/>
    <x v="15"/>
    <s v="Texas Instruments TI-34 Scientific Calculator"/>
    <n v="32.984999999999999"/>
    <n v="3"/>
    <n v="0.5"/>
    <n v="-1.9791000000000025"/>
  </r>
  <r>
    <n v="5760"/>
    <s v="US-2013-111528"/>
    <x v="0"/>
    <x v="945"/>
    <d v="2013-12-31T00:00:00"/>
    <s v="Same Day"/>
    <s v="JP-16135"/>
    <s v="Julie Prescott"/>
    <x v="2"/>
    <x v="0"/>
    <x v="1"/>
    <x v="1"/>
    <x v="3"/>
    <x v="1"/>
    <s v="OFF-ST-10001526"/>
    <x v="1"/>
    <x v="4"/>
    <s v="Iceberg Mobile Mega Data/Printer Cart "/>
    <n v="481.32"/>
    <n v="4"/>
    <n v="0"/>
    <n v="125.14319999999998"/>
  </r>
  <r>
    <n v="5761"/>
    <s v="US-2013-111528"/>
    <x v="0"/>
    <x v="945"/>
    <d v="2013-12-31T00:00:00"/>
    <s v="Same Day"/>
    <s v="JP-16135"/>
    <s v="Julie Prescott"/>
    <x v="2"/>
    <x v="0"/>
    <x v="1"/>
    <x v="1"/>
    <x v="3"/>
    <x v="1"/>
    <s v="OFF-BI-10002194"/>
    <x v="1"/>
    <x v="8"/>
    <s v="Cardinal Hold-It CD Pocket"/>
    <n v="6.3840000000000003"/>
    <n v="1"/>
    <n v="0.2"/>
    <n v="2.1546000000000003"/>
  </r>
  <r>
    <n v="5762"/>
    <s v="CA-2014-158169"/>
    <x v="3"/>
    <x v="801"/>
    <d v="2014-08-16T00:00:00"/>
    <s v="First Class"/>
    <s v="JM-16195"/>
    <s v="Justin MacKendrick"/>
    <x v="0"/>
    <x v="0"/>
    <x v="453"/>
    <x v="1"/>
    <x v="546"/>
    <x v="1"/>
    <s v="OFF-AP-10000828"/>
    <x v="1"/>
    <x v="9"/>
    <s v="Avanti 4.4 Cu. Ft. Refrigerator"/>
    <n v="542.93999999999994"/>
    <n v="3"/>
    <n v="0"/>
    <n v="152.02319999999997"/>
  </r>
  <r>
    <n v="5763"/>
    <s v="CA-2014-158169"/>
    <x v="3"/>
    <x v="801"/>
    <d v="2014-08-16T00:00:00"/>
    <s v="First Class"/>
    <s v="JM-16195"/>
    <s v="Justin MacKendrick"/>
    <x v="0"/>
    <x v="0"/>
    <x v="453"/>
    <x v="1"/>
    <x v="546"/>
    <x v="1"/>
    <s v="FUR-FU-10001473"/>
    <x v="0"/>
    <x v="5"/>
    <s v="DAX Wood Document Frame"/>
    <n v="54.92"/>
    <n v="4"/>
    <n v="0"/>
    <n v="19.7712"/>
  </r>
  <r>
    <n v="5764"/>
    <s v="CA-2012-162047"/>
    <x v="1"/>
    <x v="502"/>
    <d v="2012-11-05T00:00:00"/>
    <s v="First Class"/>
    <s v="FH-14365"/>
    <s v="Fred Hopkins"/>
    <x v="1"/>
    <x v="0"/>
    <x v="85"/>
    <x v="15"/>
    <x v="254"/>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x v="0"/>
    <x v="4"/>
    <x v="4"/>
    <x v="5"/>
    <x v="1"/>
    <s v="OFF-ST-10003994"/>
    <x v="1"/>
    <x v="4"/>
    <s v="Belkin 19&quot; Center-Weighted Shelf, Gray"/>
    <n v="353.88"/>
    <n v="6"/>
    <n v="0"/>
    <n v="17.693999999999988"/>
  </r>
  <r>
    <n v="5766"/>
    <s v="US-2011-126340"/>
    <x v="2"/>
    <x v="1068"/>
    <d v="2011-11-14T00:00:00"/>
    <s v="Standard Class"/>
    <s v="EB-13870"/>
    <s v="Emily Burns"/>
    <x v="0"/>
    <x v="0"/>
    <x v="454"/>
    <x v="1"/>
    <x v="547"/>
    <x v="1"/>
    <s v="TEC-PH-10004447"/>
    <x v="2"/>
    <x v="7"/>
    <s v="Toshiba IPT2010-SD IP Telephone"/>
    <n v="333.57600000000002"/>
    <n v="3"/>
    <n v="0.2"/>
    <n v="25.018199999999993"/>
  </r>
  <r>
    <n v="5767"/>
    <s v="CA-2013-149685"/>
    <x v="0"/>
    <x v="750"/>
    <d v="2013-10-16T00:00:00"/>
    <s v="Standard Class"/>
    <s v="PM-19135"/>
    <s v="Peter McVee"/>
    <x v="2"/>
    <x v="0"/>
    <x v="52"/>
    <x v="5"/>
    <x v="65"/>
    <x v="2"/>
    <s v="OFF-LA-10004545"/>
    <x v="1"/>
    <x v="2"/>
    <s v="Avery 50"/>
    <n v="60.144000000000005"/>
    <n v="6"/>
    <n v="0.2"/>
    <n v="20.298599999999993"/>
  </r>
  <r>
    <n v="5768"/>
    <s v="CA-2014-126396"/>
    <x v="3"/>
    <x v="565"/>
    <d v="2014-09-13T00:00:00"/>
    <s v="Second Class"/>
    <s v="AR-10345"/>
    <s v="Alex Russell"/>
    <x v="1"/>
    <x v="0"/>
    <x v="12"/>
    <x v="5"/>
    <x v="32"/>
    <x v="2"/>
    <s v="TEC-AC-10003116"/>
    <x v="2"/>
    <x v="11"/>
    <s v="Memorex Froggy Flash Drive 8 GB"/>
    <n v="85.2"/>
    <n v="6"/>
    <n v="0.2"/>
    <n v="20.234999999999996"/>
  </r>
  <r>
    <n v="5769"/>
    <s v="CA-2012-154900"/>
    <x v="1"/>
    <x v="1069"/>
    <d v="2012-03-01T00:00:00"/>
    <s v="Standard Class"/>
    <s v="SS-20875"/>
    <s v="Sung Shariari"/>
    <x v="0"/>
    <x v="0"/>
    <x v="273"/>
    <x v="31"/>
    <x v="342"/>
    <x v="3"/>
    <s v="OFF-LA-10001641"/>
    <x v="1"/>
    <x v="2"/>
    <s v="Avery 518"/>
    <n v="3.15"/>
    <n v="1"/>
    <n v="0"/>
    <n v="1.512"/>
  </r>
  <r>
    <n v="5770"/>
    <s v="CA-2012-154900"/>
    <x v="1"/>
    <x v="1069"/>
    <d v="2012-03-01T00:00:00"/>
    <s v="Standard Class"/>
    <s v="SS-20875"/>
    <s v="Sung Shariari"/>
    <x v="0"/>
    <x v="0"/>
    <x v="273"/>
    <x v="31"/>
    <x v="342"/>
    <x v="3"/>
    <s v="OFF-PA-10002377"/>
    <x v="1"/>
    <x v="10"/>
    <s v="Adams Telephone Message Book W/Dividers/Space For Phone Numbers, 5 1/4&quot;X8 1/2&quot;, 200/Messages"/>
    <n v="22.72"/>
    <n v="4"/>
    <n v="0"/>
    <n v="10.223999999999998"/>
  </r>
  <r>
    <n v="5771"/>
    <s v="CA-2012-103835"/>
    <x v="1"/>
    <x v="496"/>
    <d v="2012-09-28T00:00:00"/>
    <s v="Standard Class"/>
    <s v="SC-20440"/>
    <s v="Shaun Chance"/>
    <x v="1"/>
    <x v="0"/>
    <x v="1"/>
    <x v="1"/>
    <x v="3"/>
    <x v="1"/>
    <s v="FUR-FU-10000010"/>
    <x v="0"/>
    <x v="5"/>
    <s v="DAX Value U-Channel Document Frames, Easel Back"/>
    <n v="14.91"/>
    <n v="3"/>
    <n v="0"/>
    <n v="4.6220999999999997"/>
  </r>
  <r>
    <n v="5772"/>
    <s v="CA-2012-103835"/>
    <x v="1"/>
    <x v="496"/>
    <d v="2012-09-28T00:00:00"/>
    <s v="Standard Class"/>
    <s v="SC-20440"/>
    <s v="Shaun Chance"/>
    <x v="1"/>
    <x v="0"/>
    <x v="1"/>
    <x v="1"/>
    <x v="3"/>
    <x v="1"/>
    <s v="OFF-AP-10002651"/>
    <x v="1"/>
    <x v="9"/>
    <s v="Hoover Upright Vacuum With Dirt Cup"/>
    <n v="1158.1199999999999"/>
    <n v="4"/>
    <n v="0"/>
    <n v="335.85479999999984"/>
  </r>
  <r>
    <n v="5773"/>
    <s v="CA-2012-158939"/>
    <x v="1"/>
    <x v="650"/>
    <d v="2012-12-01T00:00:00"/>
    <s v="Standard Class"/>
    <s v="EA-14035"/>
    <s v="Erin Ashbrook"/>
    <x v="1"/>
    <x v="0"/>
    <x v="24"/>
    <x v="25"/>
    <x v="333"/>
    <x v="2"/>
    <s v="TEC-CO-10002313"/>
    <x v="2"/>
    <x v="16"/>
    <s v="Canon PC1080F Personal Copier"/>
    <n v="599.99"/>
    <n v="1"/>
    <n v="0"/>
    <n v="233.99610000000001"/>
  </r>
  <r>
    <n v="5774"/>
    <s v="CA-2013-117408"/>
    <x v="0"/>
    <x v="1070"/>
    <d v="2013-09-07T00:00:00"/>
    <s v="Standard Class"/>
    <s v="TP-21130"/>
    <s v="Theone Pippenger"/>
    <x v="0"/>
    <x v="0"/>
    <x v="435"/>
    <x v="5"/>
    <x v="525"/>
    <x v="2"/>
    <s v="OFF-ST-10001580"/>
    <x v="1"/>
    <x v="4"/>
    <s v="Super Decoflex Portable Personal File"/>
    <n v="23.968000000000004"/>
    <n v="2"/>
    <n v="0.2"/>
    <n v="2.3967999999999989"/>
  </r>
  <r>
    <n v="5775"/>
    <s v="CA-2013-142398"/>
    <x v="0"/>
    <x v="408"/>
    <d v="2013-04-17T00:00:00"/>
    <s v="Standard Class"/>
    <s v="BP-11290"/>
    <s v="Beth Paige"/>
    <x v="0"/>
    <x v="0"/>
    <x v="1"/>
    <x v="1"/>
    <x v="1"/>
    <x v="1"/>
    <s v="FUR-CH-10001545"/>
    <x v="0"/>
    <x v="1"/>
    <s v="Hon Comfortask Task/Swivel Chairs"/>
    <n v="638.28800000000012"/>
    <n v="7"/>
    <n v="0.2"/>
    <n v="-31.914400000000015"/>
  </r>
  <r>
    <n v="5776"/>
    <s v="CA-2013-142398"/>
    <x v="0"/>
    <x v="408"/>
    <d v="2013-04-17T00:00:00"/>
    <s v="Standard Class"/>
    <s v="BP-11290"/>
    <s v="Beth Paige"/>
    <x v="0"/>
    <x v="0"/>
    <x v="1"/>
    <x v="1"/>
    <x v="1"/>
    <x v="1"/>
    <s v="OFF-BI-10004826"/>
    <x v="1"/>
    <x v="8"/>
    <s v="JM Magazine Binder"/>
    <n v="13.208000000000002"/>
    <n v="1"/>
    <n v="0.2"/>
    <n v="4.6228000000000007"/>
  </r>
  <r>
    <n v="5777"/>
    <s v="CA-2013-105277"/>
    <x v="0"/>
    <x v="429"/>
    <d v="2013-12-09T00:00:00"/>
    <s v="Standard Class"/>
    <s v="LM-17065"/>
    <s v="Liz MacKendrick"/>
    <x v="0"/>
    <x v="0"/>
    <x v="109"/>
    <x v="15"/>
    <x v="135"/>
    <x v="3"/>
    <s v="OFF-BI-10000301"/>
    <x v="1"/>
    <x v="8"/>
    <s v="GBC Instant Report Kit"/>
    <n v="15.528"/>
    <n v="3"/>
    <n v="0.2"/>
    <n v="5.8230000000000004"/>
  </r>
  <r>
    <n v="5778"/>
    <s v="CA-2013-112060"/>
    <x v="0"/>
    <x v="429"/>
    <d v="2013-12-10T00:00:00"/>
    <s v="Standard Class"/>
    <s v="KT-16465"/>
    <s v="Kean Takahito"/>
    <x v="0"/>
    <x v="0"/>
    <x v="8"/>
    <x v="1"/>
    <x v="9"/>
    <x v="1"/>
    <s v="OFF-PA-10000994"/>
    <x v="1"/>
    <x v="10"/>
    <s v="Xerox 1915"/>
    <n v="104.85"/>
    <n v="1"/>
    <n v="0"/>
    <n v="50.327999999999996"/>
  </r>
  <r>
    <n v="5779"/>
    <s v="CA-2011-105270"/>
    <x v="2"/>
    <x v="7"/>
    <d v="2011-11-18T00:00:00"/>
    <s v="Standard Class"/>
    <s v="AP-10915"/>
    <s v="Arthur Prichep"/>
    <x v="0"/>
    <x v="0"/>
    <x v="1"/>
    <x v="1"/>
    <x v="141"/>
    <x v="1"/>
    <s v="OFF-AR-10003156"/>
    <x v="1"/>
    <x v="6"/>
    <s v="50 Colored Long Pencils"/>
    <n v="30.48"/>
    <n v="3"/>
    <n v="0"/>
    <n v="7.9248000000000012"/>
  </r>
  <r>
    <n v="5780"/>
    <s v="CA-2011-105270"/>
    <x v="2"/>
    <x v="7"/>
    <d v="2011-11-18T00:00:00"/>
    <s v="Standard Class"/>
    <s v="AP-10915"/>
    <s v="Arthur Prichep"/>
    <x v="0"/>
    <x v="0"/>
    <x v="1"/>
    <x v="1"/>
    <x v="141"/>
    <x v="1"/>
    <s v="FUR-CH-10000988"/>
    <x v="0"/>
    <x v="1"/>
    <s v="Hon Olson Stacker Stools"/>
    <n v="112.64800000000001"/>
    <n v="1"/>
    <n v="0.2"/>
    <n v="11.264799999999997"/>
  </r>
  <r>
    <n v="5781"/>
    <s v="US-2012-159513"/>
    <x v="1"/>
    <x v="788"/>
    <d v="2012-04-09T00:00:00"/>
    <s v="Standard Class"/>
    <s v="JD-15790"/>
    <s v="John Dryer"/>
    <x v="0"/>
    <x v="0"/>
    <x v="1"/>
    <x v="1"/>
    <x v="13"/>
    <x v="1"/>
    <s v="TEC-MA-10003329"/>
    <x v="2"/>
    <x v="15"/>
    <s v="Vtech AT&amp;T CL2940 Corded Speakerphone, Black"/>
    <n v="71.975999999999999"/>
    <n v="3"/>
    <n v="0.2"/>
    <n v="24.291899999999998"/>
  </r>
  <r>
    <n v="5782"/>
    <s v="CA-2012-155586"/>
    <x v="1"/>
    <x v="295"/>
    <d v="2012-12-16T00:00:00"/>
    <s v="Second Class"/>
    <s v="XP-21865"/>
    <s v="Xylona Preis"/>
    <x v="0"/>
    <x v="0"/>
    <x v="455"/>
    <x v="1"/>
    <x v="548"/>
    <x v="1"/>
    <s v="OFF-AR-10001547"/>
    <x v="1"/>
    <x v="6"/>
    <s v="Newell 311"/>
    <n v="2.21"/>
    <n v="1"/>
    <n v="0"/>
    <n v="0.59670000000000001"/>
  </r>
  <r>
    <n v="5783"/>
    <s v="CA-2012-155586"/>
    <x v="1"/>
    <x v="295"/>
    <d v="2012-12-16T00:00:00"/>
    <s v="Second Class"/>
    <s v="XP-21865"/>
    <s v="Xylona Preis"/>
    <x v="0"/>
    <x v="0"/>
    <x v="455"/>
    <x v="1"/>
    <x v="548"/>
    <x v="1"/>
    <s v="OFF-EN-10003072"/>
    <x v="1"/>
    <x v="12"/>
    <s v="Peel &amp; Seel Envelopes"/>
    <n v="15.52"/>
    <n v="4"/>
    <n v="0"/>
    <n v="7.4496000000000002"/>
  </r>
  <r>
    <n v="5784"/>
    <s v="CA-2012-155586"/>
    <x v="1"/>
    <x v="295"/>
    <d v="2012-12-16T00:00:00"/>
    <s v="Second Class"/>
    <s v="XP-21865"/>
    <s v="Xylona Preis"/>
    <x v="0"/>
    <x v="0"/>
    <x v="455"/>
    <x v="1"/>
    <x v="548"/>
    <x v="1"/>
    <s v="OFF-PA-10000726"/>
    <x v="1"/>
    <x v="10"/>
    <s v="Black Print Carbonless Snap-Off Rapid Letter, 8 1/2&quot; x 7&quot;"/>
    <n v="36.44"/>
    <n v="4"/>
    <n v="0"/>
    <n v="16.397999999999996"/>
  </r>
  <r>
    <n v="5785"/>
    <s v="CA-2014-141117"/>
    <x v="3"/>
    <x v="280"/>
    <d v="2014-10-09T00:00:00"/>
    <s v="Standard Class"/>
    <s v="JK-16090"/>
    <s v="Juliana Krohn"/>
    <x v="0"/>
    <x v="0"/>
    <x v="24"/>
    <x v="21"/>
    <x v="329"/>
    <x v="1"/>
    <s v="FUR-BO-10001972"/>
    <x v="0"/>
    <x v="0"/>
    <s v="O'Sullivan 4-Shelf Bookcase in Odessa Pine"/>
    <n v="217.76400000000001"/>
    <n v="6"/>
    <n v="0.7"/>
    <n v="-384.71640000000002"/>
  </r>
  <r>
    <n v="5786"/>
    <s v="CA-2014-141117"/>
    <x v="3"/>
    <x v="280"/>
    <d v="2014-10-09T00:00:00"/>
    <s v="Standard Class"/>
    <s v="JK-16090"/>
    <s v="Juliana Krohn"/>
    <x v="0"/>
    <x v="0"/>
    <x v="24"/>
    <x v="21"/>
    <x v="329"/>
    <x v="1"/>
    <s v="OFF-SU-10004664"/>
    <x v="1"/>
    <x v="14"/>
    <s v="Acme Softgrip Scissors"/>
    <n v="39.072000000000003"/>
    <n v="6"/>
    <n v="0.2"/>
    <n v="4.3955999999999982"/>
  </r>
  <r>
    <n v="5787"/>
    <s v="CA-2014-141117"/>
    <x v="3"/>
    <x v="280"/>
    <d v="2014-10-09T00:00:00"/>
    <s v="Standard Class"/>
    <s v="JK-16090"/>
    <s v="Juliana Krohn"/>
    <x v="0"/>
    <x v="0"/>
    <x v="24"/>
    <x v="21"/>
    <x v="329"/>
    <x v="1"/>
    <s v="OFF-BI-10003676"/>
    <x v="1"/>
    <x v="8"/>
    <s v="GBC Standard Recycled Report Covers, Clear Plastic Sheets"/>
    <n v="22.638000000000002"/>
    <n v="7"/>
    <n v="0.7"/>
    <n v="-16.601199999999999"/>
  </r>
  <r>
    <n v="5788"/>
    <s v="CA-2014-141117"/>
    <x v="3"/>
    <x v="280"/>
    <d v="2014-10-09T00:00:00"/>
    <s v="Standard Class"/>
    <s v="JK-16090"/>
    <s v="Juliana Krohn"/>
    <x v="0"/>
    <x v="0"/>
    <x v="24"/>
    <x v="21"/>
    <x v="329"/>
    <x v="1"/>
    <s v="OFF-AR-10003727"/>
    <x v="1"/>
    <x v="6"/>
    <s v="Berol Giant Pencil Sharpener"/>
    <n v="95.143999999999991"/>
    <n v="7"/>
    <n v="0.2"/>
    <n v="10.703699999999987"/>
  </r>
  <r>
    <n v="5789"/>
    <s v="CA-2014-115070"/>
    <x v="3"/>
    <x v="318"/>
    <d v="2014-04-15T00:00:00"/>
    <s v="Second Class"/>
    <s v="MG-18205"/>
    <s v="Mitch Gastineau"/>
    <x v="1"/>
    <x v="0"/>
    <x v="108"/>
    <x v="2"/>
    <x v="133"/>
    <x v="0"/>
    <s v="FUR-FU-10003829"/>
    <x v="0"/>
    <x v="5"/>
    <s v="Stackable Trays"/>
    <n v="12.320000000000002"/>
    <n v="5"/>
    <n v="0.2"/>
    <n v="1.8479999999999985"/>
  </r>
  <r>
    <n v="5790"/>
    <s v="CA-2014-115070"/>
    <x v="3"/>
    <x v="318"/>
    <d v="2014-04-15T00:00:00"/>
    <s v="Second Class"/>
    <s v="MG-18205"/>
    <s v="Mitch Gastineau"/>
    <x v="1"/>
    <x v="0"/>
    <x v="108"/>
    <x v="2"/>
    <x v="133"/>
    <x v="0"/>
    <s v="OFF-BI-10003712"/>
    <x v="1"/>
    <x v="8"/>
    <s v="Acco Pressboard Covers with Storage Hooks, 14 7/8&quot; x 11&quot;, Light Blue"/>
    <n v="4.4190000000000005"/>
    <n v="3"/>
    <n v="0.7"/>
    <n v="-3.0933000000000002"/>
  </r>
  <r>
    <n v="5791"/>
    <s v="CA-2014-140186"/>
    <x v="3"/>
    <x v="365"/>
    <d v="2014-10-03T00:00:00"/>
    <s v="First Class"/>
    <s v="PG-18820"/>
    <s v="Patrick Gardner"/>
    <x v="0"/>
    <x v="0"/>
    <x v="329"/>
    <x v="1"/>
    <x v="409"/>
    <x v="1"/>
    <s v="OFF-FA-10002280"/>
    <x v="1"/>
    <x v="13"/>
    <s v="Advantus Plastic Paper Clips"/>
    <n v="35"/>
    <n v="7"/>
    <n v="0"/>
    <n v="16.8"/>
  </r>
  <r>
    <n v="5792"/>
    <s v="CA-2014-140186"/>
    <x v="3"/>
    <x v="365"/>
    <d v="2014-10-03T00:00:00"/>
    <s v="First Class"/>
    <s v="PG-18820"/>
    <s v="Patrick Gardner"/>
    <x v="0"/>
    <x v="0"/>
    <x v="329"/>
    <x v="1"/>
    <x v="409"/>
    <x v="1"/>
    <s v="FUR-CH-10002961"/>
    <x v="0"/>
    <x v="1"/>
    <s v="Leather Task Chair, Black"/>
    <n v="72.784000000000006"/>
    <n v="1"/>
    <n v="0.2"/>
    <n v="0"/>
  </r>
  <r>
    <n v="5793"/>
    <s v="CA-2014-140186"/>
    <x v="3"/>
    <x v="365"/>
    <d v="2014-10-03T00:00:00"/>
    <s v="First Class"/>
    <s v="PG-18820"/>
    <s v="Patrick Gardner"/>
    <x v="0"/>
    <x v="0"/>
    <x v="329"/>
    <x v="1"/>
    <x v="409"/>
    <x v="1"/>
    <s v="OFF-AP-10002578"/>
    <x v="1"/>
    <x v="9"/>
    <s v="Fellowes Premier Superior Surge Suppressor, 10-Outlet, With Phone and Remote"/>
    <n v="97.84"/>
    <n v="2"/>
    <n v="0"/>
    <n v="25.438400000000001"/>
  </r>
  <r>
    <n v="5794"/>
    <s v="CA-2014-140186"/>
    <x v="3"/>
    <x v="365"/>
    <d v="2014-10-03T00:00:00"/>
    <s v="First Class"/>
    <s v="PG-18820"/>
    <s v="Patrick Gardner"/>
    <x v="0"/>
    <x v="0"/>
    <x v="329"/>
    <x v="1"/>
    <x v="409"/>
    <x v="1"/>
    <s v="FUR-FU-10004848"/>
    <x v="0"/>
    <x v="5"/>
    <s v="Howard Miller 13-3/4&quot; Diameter Brushed Chrome Round Wall Clock"/>
    <n v="51.75"/>
    <n v="1"/>
    <n v="0"/>
    <n v="15.524999999999999"/>
  </r>
  <r>
    <n v="5795"/>
    <s v="CA-2014-140186"/>
    <x v="3"/>
    <x v="365"/>
    <d v="2014-10-03T00:00:00"/>
    <s v="First Class"/>
    <s v="PG-18820"/>
    <s v="Patrick Gardner"/>
    <x v="0"/>
    <x v="0"/>
    <x v="329"/>
    <x v="1"/>
    <x v="409"/>
    <x v="1"/>
    <s v="OFF-BI-10003364"/>
    <x v="1"/>
    <x v="8"/>
    <s v="Binding Machine Supplies"/>
    <n v="46.672000000000004"/>
    <n v="2"/>
    <n v="0.2"/>
    <n v="16.3352"/>
  </r>
  <r>
    <n v="5796"/>
    <s v="CA-2011-124856"/>
    <x v="2"/>
    <x v="411"/>
    <d v="2011-10-03T00:00:00"/>
    <s v="Second Class"/>
    <s v="LD-17005"/>
    <s v="Lisa DeCherney"/>
    <x v="0"/>
    <x v="0"/>
    <x v="20"/>
    <x v="15"/>
    <x v="164"/>
    <x v="3"/>
    <s v="OFF-ST-10002615"/>
    <x v="1"/>
    <x v="4"/>
    <s v="Dual Level, Single-Width Filing Carts"/>
    <n v="1395.54"/>
    <n v="9"/>
    <n v="0"/>
    <n v="362.84040000000005"/>
  </r>
  <r>
    <n v="5797"/>
    <s v="CA-2011-124856"/>
    <x v="2"/>
    <x v="411"/>
    <d v="2011-10-03T00:00:00"/>
    <s v="Second Class"/>
    <s v="LD-17005"/>
    <s v="Lisa DeCherney"/>
    <x v="0"/>
    <x v="0"/>
    <x v="20"/>
    <x v="15"/>
    <x v="164"/>
    <x v="3"/>
    <s v="FUR-FU-10000521"/>
    <x v="0"/>
    <x v="5"/>
    <s v="Seth Thomas 14&quot; Putty-Colored Wall Clock"/>
    <n v="117.36"/>
    <n v="4"/>
    <n v="0"/>
    <n v="36.381599999999992"/>
  </r>
  <r>
    <n v="5798"/>
    <s v="CA-2011-124856"/>
    <x v="2"/>
    <x v="411"/>
    <d v="2011-10-03T00:00:00"/>
    <s v="Second Class"/>
    <s v="LD-17005"/>
    <s v="Lisa DeCherney"/>
    <x v="0"/>
    <x v="0"/>
    <x v="20"/>
    <x v="15"/>
    <x v="164"/>
    <x v="3"/>
    <s v="OFF-LA-10000121"/>
    <x v="1"/>
    <x v="2"/>
    <s v="Avery 48"/>
    <n v="18.899999999999999"/>
    <n v="3"/>
    <n v="0"/>
    <n v="8.6939999999999991"/>
  </r>
  <r>
    <n v="5799"/>
    <s v="CA-2011-124856"/>
    <x v="2"/>
    <x v="411"/>
    <d v="2011-10-03T00:00:00"/>
    <s v="Second Class"/>
    <s v="LD-17005"/>
    <s v="Lisa DeCherney"/>
    <x v="0"/>
    <x v="0"/>
    <x v="20"/>
    <x v="15"/>
    <x v="164"/>
    <x v="3"/>
    <s v="OFF-PA-10001289"/>
    <x v="1"/>
    <x v="10"/>
    <s v="White Computer Printout Paper by Universal"/>
    <n v="77.52"/>
    <n v="2"/>
    <n v="0"/>
    <n v="37.9848"/>
  </r>
  <r>
    <n v="5800"/>
    <s v="CA-2011-166716"/>
    <x v="2"/>
    <x v="1071"/>
    <d v="2011-08-25T00:00:00"/>
    <s v="Second Class"/>
    <s v="CR-12730"/>
    <s v="Craig Reiter"/>
    <x v="0"/>
    <x v="0"/>
    <x v="22"/>
    <x v="10"/>
    <x v="26"/>
    <x v="2"/>
    <s v="FUR-CH-10004495"/>
    <x v="0"/>
    <x v="1"/>
    <s v="Global Leather and Oak Executive Chair, Black"/>
    <n v="421.37200000000001"/>
    <n v="2"/>
    <n v="0.3"/>
    <n v="-6.0196000000000538"/>
  </r>
  <r>
    <n v="5801"/>
    <s v="CA-2011-123225"/>
    <x v="2"/>
    <x v="384"/>
    <d v="2011-07-14T00:00:00"/>
    <s v="First Class"/>
    <s v="MN-17935"/>
    <s v="Michael Nguyen"/>
    <x v="0"/>
    <x v="0"/>
    <x v="236"/>
    <x v="5"/>
    <x v="293"/>
    <x v="2"/>
    <s v="TEC-PH-10000895"/>
    <x v="2"/>
    <x v="7"/>
    <s v="Polycom VVX 310 VoIP phone"/>
    <n v="575.96800000000007"/>
    <n v="4"/>
    <n v="0.2"/>
    <n v="43.197600000000023"/>
  </r>
  <r>
    <n v="5802"/>
    <s v="CA-2011-123225"/>
    <x v="2"/>
    <x v="384"/>
    <d v="2011-07-14T00:00:00"/>
    <s v="First Class"/>
    <s v="MN-17935"/>
    <s v="Michael Nguyen"/>
    <x v="0"/>
    <x v="0"/>
    <x v="236"/>
    <x v="5"/>
    <x v="293"/>
    <x v="2"/>
    <s v="OFF-PA-10000552"/>
    <x v="1"/>
    <x v="10"/>
    <s v="Xerox 200"/>
    <n v="10.368000000000002"/>
    <n v="2"/>
    <n v="0.2"/>
    <n v="3.6288"/>
  </r>
  <r>
    <n v="5803"/>
    <s v="CA-2012-163440"/>
    <x v="1"/>
    <x v="204"/>
    <d v="2012-03-24T00:00:00"/>
    <s v="First Class"/>
    <s v="RD-19900"/>
    <s v="Ruben Dartt"/>
    <x v="0"/>
    <x v="0"/>
    <x v="302"/>
    <x v="1"/>
    <x v="379"/>
    <x v="1"/>
    <s v="TEC-PH-10000376"/>
    <x v="2"/>
    <x v="7"/>
    <s v="Square Credit Card Reader"/>
    <n v="15.984000000000002"/>
    <n v="2"/>
    <n v="0.2"/>
    <n v="1.1988000000000003"/>
  </r>
  <r>
    <n v="5804"/>
    <s v="US-2014-106796"/>
    <x v="3"/>
    <x v="605"/>
    <d v="2014-05-20T00:00:00"/>
    <s v="Standard Class"/>
    <s v="JP-16135"/>
    <s v="Julie Prescott"/>
    <x v="2"/>
    <x v="0"/>
    <x v="24"/>
    <x v="24"/>
    <x v="157"/>
    <x v="3"/>
    <s v="OFF-AR-10003504"/>
    <x v="1"/>
    <x v="6"/>
    <s v="Newell 347"/>
    <n v="10.272000000000002"/>
    <n v="3"/>
    <n v="0.2"/>
    <n v="1.1555999999999984"/>
  </r>
  <r>
    <n v="5805"/>
    <s v="CA-2014-113873"/>
    <x v="3"/>
    <x v="38"/>
    <d v="2014-11-20T00:00:00"/>
    <s v="Standard Class"/>
    <s v="KE-16420"/>
    <s v="Katrina Edelman"/>
    <x v="1"/>
    <x v="0"/>
    <x v="61"/>
    <x v="5"/>
    <x v="77"/>
    <x v="2"/>
    <s v="OFF-ST-10000943"/>
    <x v="1"/>
    <x v="4"/>
    <s v="Eldon ProFile File 'N Store Portable File Tub Letter/Legal Size Black"/>
    <n v="61.792000000000002"/>
    <n v="4"/>
    <n v="0.2"/>
    <n v="6.1792000000000016"/>
  </r>
  <r>
    <n v="5806"/>
    <s v="CA-2014-113873"/>
    <x v="3"/>
    <x v="38"/>
    <d v="2014-11-20T00:00:00"/>
    <s v="Standard Class"/>
    <s v="KE-16420"/>
    <s v="Katrina Edelman"/>
    <x v="1"/>
    <x v="0"/>
    <x v="61"/>
    <x v="5"/>
    <x v="77"/>
    <x v="2"/>
    <s v="FUR-BO-10003441"/>
    <x v="0"/>
    <x v="0"/>
    <s v="Bush Westfield Collection Bookcases, Fully Assembled"/>
    <n v="205.99919999999997"/>
    <n v="3"/>
    <n v="0.32"/>
    <n v="-27.264600000000016"/>
  </r>
  <r>
    <n v="5807"/>
    <s v="CA-2013-149783"/>
    <x v="0"/>
    <x v="913"/>
    <d v="2013-09-08T00:00:00"/>
    <s v="Second Class"/>
    <s v="DL-13315"/>
    <s v="Delfina Latchford"/>
    <x v="0"/>
    <x v="0"/>
    <x v="289"/>
    <x v="18"/>
    <x v="364"/>
    <x v="0"/>
    <s v="OFF-PA-10002195"/>
    <x v="1"/>
    <x v="10"/>
    <s v="RSVP Cards &amp; Envelopes, Blank White, 8-1/2&quot; X 11&quot;, 24 Cards/25 Envelopes/Set"/>
    <n v="12.192"/>
    <n v="3"/>
    <n v="0.2"/>
    <n v="4.1147999999999998"/>
  </r>
  <r>
    <n v="5808"/>
    <s v="CA-2013-149783"/>
    <x v="0"/>
    <x v="913"/>
    <d v="2013-09-08T00:00:00"/>
    <s v="Second Class"/>
    <s v="DL-13315"/>
    <s v="Delfina Latchford"/>
    <x v="0"/>
    <x v="0"/>
    <x v="289"/>
    <x v="18"/>
    <x v="364"/>
    <x v="0"/>
    <s v="OFF-AP-10001205"/>
    <x v="1"/>
    <x v="9"/>
    <s v="Belkin 5 Outlet SurgeMaster Power Centers"/>
    <n v="87.168000000000006"/>
    <n v="2"/>
    <n v="0.2"/>
    <n v="8.7168000000000063"/>
  </r>
  <r>
    <n v="5809"/>
    <s v="CA-2013-149783"/>
    <x v="0"/>
    <x v="913"/>
    <d v="2013-09-08T00:00:00"/>
    <s v="Second Class"/>
    <s v="DL-13315"/>
    <s v="Delfina Latchford"/>
    <x v="0"/>
    <x v="0"/>
    <x v="289"/>
    <x v="18"/>
    <x v="364"/>
    <x v="0"/>
    <s v="OFF-AR-10002987"/>
    <x v="1"/>
    <x v="6"/>
    <s v="Prismacolor Color Pencil Set"/>
    <n v="31.744"/>
    <n v="2"/>
    <n v="0.2"/>
    <n v="8.3328000000000024"/>
  </r>
  <r>
    <n v="5810"/>
    <s v="CA-2013-125017"/>
    <x v="0"/>
    <x v="1072"/>
    <d v="2013-02-11T00:00:00"/>
    <s v="Standard Class"/>
    <s v="KB-16240"/>
    <s v="Karen Bern"/>
    <x v="1"/>
    <x v="0"/>
    <x v="346"/>
    <x v="18"/>
    <x v="427"/>
    <x v="0"/>
    <s v="FUR-FU-10000723"/>
    <x v="0"/>
    <x v="5"/>
    <s v="Deflect-o EconoMat Studded, No Bevel Mat for Low Pile Carpeting"/>
    <n v="132.22400000000002"/>
    <n v="4"/>
    <n v="0.2"/>
    <n v="-18.180799999999998"/>
  </r>
  <r>
    <n v="5811"/>
    <s v="US-2012-163279"/>
    <x v="1"/>
    <x v="204"/>
    <d v="2012-03-26T00:00:00"/>
    <s v="Standard Class"/>
    <s v="JD-16150"/>
    <s v="Justin Deggeller"/>
    <x v="1"/>
    <x v="0"/>
    <x v="70"/>
    <x v="1"/>
    <x v="88"/>
    <x v="1"/>
    <s v="OFF-PA-10003127"/>
    <x v="1"/>
    <x v="10"/>
    <s v="Staples"/>
    <n v="105.52"/>
    <n v="4"/>
    <n v="0"/>
    <n v="48.539199999999994"/>
  </r>
  <r>
    <n v="5812"/>
    <s v="US-2012-163279"/>
    <x v="1"/>
    <x v="204"/>
    <d v="2012-03-26T00:00:00"/>
    <s v="Standard Class"/>
    <s v="JD-16150"/>
    <s v="Justin Deggeller"/>
    <x v="1"/>
    <x v="0"/>
    <x v="70"/>
    <x v="1"/>
    <x v="88"/>
    <x v="1"/>
    <s v="FUR-FU-10000747"/>
    <x v="0"/>
    <x v="5"/>
    <s v="Tenex B1-RE Series Chair Mats for Low Pile Carpets"/>
    <n v="91.96"/>
    <n v="2"/>
    <n v="0"/>
    <n v="15.633199999999988"/>
  </r>
  <r>
    <n v="5813"/>
    <s v="US-2012-163279"/>
    <x v="1"/>
    <x v="204"/>
    <d v="2012-03-26T00:00:00"/>
    <s v="Standard Class"/>
    <s v="JD-16150"/>
    <s v="Justin Deggeller"/>
    <x v="1"/>
    <x v="0"/>
    <x v="70"/>
    <x v="1"/>
    <x v="88"/>
    <x v="1"/>
    <s v="TEC-PH-10001795"/>
    <x v="2"/>
    <x v="7"/>
    <s v="ClearOne CHATAttach 160 - speaker phone"/>
    <n v="1487.9760000000001"/>
    <n v="3"/>
    <n v="0.2"/>
    <n v="185.99699999999984"/>
  </r>
  <r>
    <n v="5814"/>
    <s v="CA-2012-150196"/>
    <x v="1"/>
    <x v="740"/>
    <d v="2012-07-03T00:00:00"/>
    <s v="First Class"/>
    <s v="SR-20740"/>
    <s v="Steven Roelle"/>
    <x v="2"/>
    <x v="0"/>
    <x v="20"/>
    <x v="15"/>
    <x v="23"/>
    <x v="3"/>
    <s v="OFF-PA-10003797"/>
    <x v="1"/>
    <x v="10"/>
    <s v="Xerox 209"/>
    <n v="19.440000000000001"/>
    <n v="3"/>
    <n v="0"/>
    <n v="9.3312000000000008"/>
  </r>
  <r>
    <n v="5815"/>
    <s v="US-2012-106495"/>
    <x v="1"/>
    <x v="925"/>
    <d v="2012-06-17T00:00:00"/>
    <s v="First Class"/>
    <s v="AC-10450"/>
    <s v="Amy Cox"/>
    <x v="0"/>
    <x v="0"/>
    <x v="67"/>
    <x v="2"/>
    <x v="85"/>
    <x v="0"/>
    <s v="TEC-AC-10002718"/>
    <x v="2"/>
    <x v="11"/>
    <s v="Belkin Standard 104 key USB Keyboard"/>
    <n v="11.672000000000001"/>
    <n v="1"/>
    <n v="0.2"/>
    <n v="-0.7295000000000007"/>
  </r>
  <r>
    <n v="5816"/>
    <s v="CA-2011-124730"/>
    <x v="2"/>
    <x v="35"/>
    <d v="2011-11-26T00:00:00"/>
    <s v="Same Day"/>
    <s v="LS-17245"/>
    <s v="Lynn Smith"/>
    <x v="0"/>
    <x v="0"/>
    <x v="456"/>
    <x v="15"/>
    <x v="549"/>
    <x v="3"/>
    <s v="TEC-PH-10002170"/>
    <x v="2"/>
    <x v="7"/>
    <s v="ClearSounds CSC500 Amplified Spirit Phone Corded phone"/>
    <n v="279.95999999999998"/>
    <n v="4"/>
    <n v="0"/>
    <n v="78.388800000000003"/>
  </r>
  <r>
    <n v="5817"/>
    <s v="CA-2011-124730"/>
    <x v="2"/>
    <x v="35"/>
    <d v="2011-11-26T00:00:00"/>
    <s v="Same Day"/>
    <s v="LS-17245"/>
    <s v="Lynn Smith"/>
    <x v="0"/>
    <x v="0"/>
    <x v="456"/>
    <x v="15"/>
    <x v="549"/>
    <x v="3"/>
    <s v="OFF-BI-10001078"/>
    <x v="1"/>
    <x v="8"/>
    <s v="Acco PRESSTEX Data Binder with Storage Hooks, Dark Blue, 14 7/8&quot; X 11&quot;"/>
    <n v="12.912000000000001"/>
    <n v="3"/>
    <n v="0.2"/>
    <n v="4.6806000000000001"/>
  </r>
  <r>
    <n v="5818"/>
    <s v="CA-2011-124730"/>
    <x v="2"/>
    <x v="35"/>
    <d v="2011-11-26T00:00:00"/>
    <s v="Same Day"/>
    <s v="LS-17245"/>
    <s v="Lynn Smith"/>
    <x v="0"/>
    <x v="0"/>
    <x v="456"/>
    <x v="15"/>
    <x v="549"/>
    <x v="3"/>
    <s v="OFF-BI-10001031"/>
    <x v="1"/>
    <x v="8"/>
    <s v="Pressboard Data Binders by Wilson Jones"/>
    <n v="17.088000000000001"/>
    <n v="4"/>
    <n v="0.2"/>
    <n v="5.767199999999999"/>
  </r>
  <r>
    <n v="5819"/>
    <s v="CA-2011-124730"/>
    <x v="2"/>
    <x v="35"/>
    <d v="2011-11-26T00:00:00"/>
    <s v="Same Day"/>
    <s v="LS-17245"/>
    <s v="Lynn Smith"/>
    <x v="0"/>
    <x v="0"/>
    <x v="456"/>
    <x v="15"/>
    <x v="549"/>
    <x v="3"/>
    <s v="OFF-LA-10001158"/>
    <x v="1"/>
    <x v="2"/>
    <s v="Avery Address/Shipping Labels for Typewriters, 4&quot; x 2&quot;"/>
    <n v="93.149999999999991"/>
    <n v="9"/>
    <n v="0"/>
    <n v="44.712000000000003"/>
  </r>
  <r>
    <n v="5820"/>
    <s v="CA-2011-124730"/>
    <x v="2"/>
    <x v="35"/>
    <d v="2011-11-26T00:00:00"/>
    <s v="Same Day"/>
    <s v="LS-17245"/>
    <s v="Lynn Smith"/>
    <x v="0"/>
    <x v="0"/>
    <x v="456"/>
    <x v="15"/>
    <x v="549"/>
    <x v="3"/>
    <s v="OFF-LA-10001613"/>
    <x v="1"/>
    <x v="2"/>
    <s v="Avery File Folder Labels"/>
    <n v="11.52"/>
    <n v="4"/>
    <n v="0"/>
    <n v="5.6448"/>
  </r>
  <r>
    <n v="5821"/>
    <s v="CA-2014-117632"/>
    <x v="3"/>
    <x v="605"/>
    <d v="2014-05-19T00:00:00"/>
    <s v="Standard Class"/>
    <s v="CS-12175"/>
    <s v="Charles Sheldon"/>
    <x v="1"/>
    <x v="0"/>
    <x v="8"/>
    <x v="1"/>
    <x v="34"/>
    <x v="1"/>
    <s v="OFF-SU-10000157"/>
    <x v="1"/>
    <x v="14"/>
    <s v="Compact Automatic Electric Letter Opener"/>
    <n v="238.62"/>
    <n v="2"/>
    <n v="0"/>
    <n v="4.7724000000000046"/>
  </r>
  <r>
    <n v="5822"/>
    <s v="CA-2014-117632"/>
    <x v="3"/>
    <x v="605"/>
    <d v="2014-05-19T00:00:00"/>
    <s v="Standard Class"/>
    <s v="CS-12175"/>
    <s v="Charles Sheldon"/>
    <x v="1"/>
    <x v="0"/>
    <x v="8"/>
    <x v="1"/>
    <x v="34"/>
    <x v="1"/>
    <s v="OFF-AP-10004868"/>
    <x v="1"/>
    <x v="9"/>
    <s v="Hoover Commercial Soft Guard Upright Vacuum And Disposable Filtration Bags"/>
    <n v="7.77"/>
    <n v="1"/>
    <n v="0"/>
    <n v="2.0979000000000001"/>
  </r>
  <r>
    <n v="5823"/>
    <s v="CA-2014-117632"/>
    <x v="3"/>
    <x v="605"/>
    <d v="2014-05-19T00:00:00"/>
    <s v="Standard Class"/>
    <s v="CS-12175"/>
    <s v="Charles Sheldon"/>
    <x v="1"/>
    <x v="0"/>
    <x v="8"/>
    <x v="1"/>
    <x v="34"/>
    <x v="1"/>
    <s v="FUR-TA-10001520"/>
    <x v="0"/>
    <x v="3"/>
    <s v="Lesro Sheffield Collection Coffee Table, End Table, Center Table, Corner Table"/>
    <n v="285.48"/>
    <n v="5"/>
    <n v="0.2"/>
    <n v="-10.705500000000043"/>
  </r>
  <r>
    <n v="5824"/>
    <s v="CA-2014-117632"/>
    <x v="3"/>
    <x v="605"/>
    <d v="2014-05-19T00:00:00"/>
    <s v="Standard Class"/>
    <s v="CS-12175"/>
    <s v="Charles Sheldon"/>
    <x v="1"/>
    <x v="0"/>
    <x v="8"/>
    <x v="1"/>
    <x v="34"/>
    <x v="1"/>
    <s v="OFF-BI-10001900"/>
    <x v="1"/>
    <x v="8"/>
    <s v="DXL Angle-View Binders with Locking Rings, Black"/>
    <n v="19.168000000000003"/>
    <n v="4"/>
    <n v="0.2"/>
    <n v="6.4691999999999998"/>
  </r>
  <r>
    <n v="5825"/>
    <s v="CA-2011-115056"/>
    <x v="2"/>
    <x v="1073"/>
    <d v="2011-05-02T00:00:00"/>
    <s v="Same Day"/>
    <s v="AR-10510"/>
    <s v="Andrew Roberts"/>
    <x v="0"/>
    <x v="0"/>
    <x v="38"/>
    <x v="24"/>
    <x v="47"/>
    <x v="3"/>
    <s v="OFF-AP-10003971"/>
    <x v="1"/>
    <x v="9"/>
    <s v="Belkin 6 Outlet Metallic Surge Strip"/>
    <n v="26.136000000000003"/>
    <n v="3"/>
    <n v="0.2"/>
    <n v="1.9602000000000004"/>
  </r>
  <r>
    <n v="5826"/>
    <s v="CA-2014-161067"/>
    <x v="3"/>
    <x v="213"/>
    <d v="2014-09-07T00:00:00"/>
    <s v="Second Class"/>
    <s v="KB-16405"/>
    <s v="Katrina Bavinger"/>
    <x v="2"/>
    <x v="0"/>
    <x v="20"/>
    <x v="15"/>
    <x v="45"/>
    <x v="3"/>
    <s v="OFF-PA-10000418"/>
    <x v="1"/>
    <x v="10"/>
    <s v="Xerox 189"/>
    <n v="419.4"/>
    <n v="4"/>
    <n v="0"/>
    <n v="201.31199999999998"/>
  </r>
  <r>
    <n v="5827"/>
    <s v="CA-2014-161067"/>
    <x v="3"/>
    <x v="213"/>
    <d v="2014-09-07T00:00:00"/>
    <s v="Second Class"/>
    <s v="KB-16405"/>
    <s v="Katrina Bavinger"/>
    <x v="2"/>
    <x v="0"/>
    <x v="20"/>
    <x v="15"/>
    <x v="45"/>
    <x v="3"/>
    <s v="FUR-CH-10004626"/>
    <x v="0"/>
    <x v="1"/>
    <s v="Office Star Flex Back Scooter Chair with Aluminum Finish Frame"/>
    <n v="90.801000000000002"/>
    <n v="1"/>
    <n v="0.1"/>
    <n v="14.124599999999999"/>
  </r>
  <r>
    <n v="5828"/>
    <s v="CA-2014-161067"/>
    <x v="3"/>
    <x v="213"/>
    <d v="2014-09-07T00:00:00"/>
    <s v="Second Class"/>
    <s v="KB-16405"/>
    <s v="Katrina Bavinger"/>
    <x v="2"/>
    <x v="0"/>
    <x v="20"/>
    <x v="15"/>
    <x v="45"/>
    <x v="3"/>
    <s v="FUR-CH-10004860"/>
    <x v="0"/>
    <x v="1"/>
    <s v="Global Low Back Tilter Chair"/>
    <n v="181.76400000000001"/>
    <n v="2"/>
    <n v="0.1"/>
    <n v="-8.0784000000000198"/>
  </r>
  <r>
    <n v="5829"/>
    <s v="CA-2014-161067"/>
    <x v="3"/>
    <x v="213"/>
    <d v="2014-09-07T00:00:00"/>
    <s v="Second Class"/>
    <s v="KB-16405"/>
    <s v="Katrina Bavinger"/>
    <x v="2"/>
    <x v="0"/>
    <x v="20"/>
    <x v="15"/>
    <x v="45"/>
    <x v="3"/>
    <s v="OFF-AR-10003251"/>
    <x v="1"/>
    <x v="6"/>
    <s v="Prang Drawing Pencil Set"/>
    <n v="5.56"/>
    <n v="2"/>
    <n v="0"/>
    <n v="2.2239999999999998"/>
  </r>
  <r>
    <n v="5830"/>
    <s v="CA-2013-122063"/>
    <x v="0"/>
    <x v="275"/>
    <d v="2013-12-08T00:00:00"/>
    <s v="Standard Class"/>
    <s v="MM-17920"/>
    <s v="Michael Moore"/>
    <x v="0"/>
    <x v="0"/>
    <x v="102"/>
    <x v="14"/>
    <x v="237"/>
    <x v="2"/>
    <s v="FUR-TA-10004575"/>
    <x v="0"/>
    <x v="3"/>
    <s v="Hon 5100 Series Wood Tables"/>
    <n v="581.96"/>
    <n v="2"/>
    <n v="0"/>
    <n v="104.75279999999998"/>
  </r>
  <r>
    <n v="5831"/>
    <s v="CA-2013-122063"/>
    <x v="0"/>
    <x v="275"/>
    <d v="2013-12-08T00:00:00"/>
    <s v="Standard Class"/>
    <s v="MM-17920"/>
    <s v="Michael Moore"/>
    <x v="0"/>
    <x v="0"/>
    <x v="102"/>
    <x v="14"/>
    <x v="237"/>
    <x v="2"/>
    <s v="FUR-CH-10004754"/>
    <x v="0"/>
    <x v="1"/>
    <s v="Global Stack Chair with Arms, Black"/>
    <n v="29.98"/>
    <n v="1"/>
    <n v="0"/>
    <n v="8.0945999999999998"/>
  </r>
  <r>
    <n v="5832"/>
    <s v="CA-2012-111206"/>
    <x v="1"/>
    <x v="1074"/>
    <d v="2012-07-22T00:00:00"/>
    <s v="Standard Class"/>
    <s v="RF-19735"/>
    <s v="Roland Fjeld"/>
    <x v="0"/>
    <x v="0"/>
    <x v="70"/>
    <x v="1"/>
    <x v="188"/>
    <x v="1"/>
    <s v="TEC-AC-10003095"/>
    <x v="2"/>
    <x v="11"/>
    <s v="Logitech G35 7.1-Channel Surround Sound Headset"/>
    <n v="519.96"/>
    <n v="4"/>
    <n v="0"/>
    <n v="176.78640000000001"/>
  </r>
  <r>
    <n v="5833"/>
    <s v="CA-2013-142895"/>
    <x v="0"/>
    <x v="658"/>
    <d v="2013-07-27T00:00:00"/>
    <s v="Standard Class"/>
    <s v="BP-11290"/>
    <s v="Beth Paige"/>
    <x v="0"/>
    <x v="0"/>
    <x v="3"/>
    <x v="3"/>
    <x v="4"/>
    <x v="0"/>
    <s v="OFF-LA-10000262"/>
    <x v="1"/>
    <x v="2"/>
    <s v="Avery 494"/>
    <n v="6.2640000000000002"/>
    <n v="3"/>
    <n v="0.2"/>
    <n v="2.0358000000000001"/>
  </r>
  <r>
    <n v="5834"/>
    <s v="CA-2013-142895"/>
    <x v="0"/>
    <x v="658"/>
    <d v="2013-07-27T00:00:00"/>
    <s v="Standard Class"/>
    <s v="BP-11290"/>
    <s v="Beth Paige"/>
    <x v="0"/>
    <x v="0"/>
    <x v="3"/>
    <x v="3"/>
    <x v="4"/>
    <x v="0"/>
    <s v="FUR-CH-10002961"/>
    <x v="0"/>
    <x v="1"/>
    <s v="Leather Task Chair, Black"/>
    <n v="363.92"/>
    <n v="5"/>
    <n v="0.2"/>
    <n v="0"/>
  </r>
  <r>
    <n v="5835"/>
    <s v="CA-2012-101868"/>
    <x v="1"/>
    <x v="988"/>
    <d v="2012-06-16T00:00:00"/>
    <s v="Standard Class"/>
    <s v="MJ-17740"/>
    <s v="Max Jones"/>
    <x v="0"/>
    <x v="0"/>
    <x v="100"/>
    <x v="2"/>
    <x v="327"/>
    <x v="0"/>
    <s v="OFF-BI-10003876"/>
    <x v="1"/>
    <x v="8"/>
    <s v="Green Canvas Binder for 8-1/2&quot; x 14&quot; Sheets"/>
    <n v="64.2"/>
    <n v="5"/>
    <n v="0.7"/>
    <n v="-42.799999999999983"/>
  </r>
  <r>
    <n v="5836"/>
    <s v="CA-2012-101868"/>
    <x v="1"/>
    <x v="988"/>
    <d v="2012-06-16T00:00:00"/>
    <s v="Standard Class"/>
    <s v="MJ-17740"/>
    <s v="Max Jones"/>
    <x v="0"/>
    <x v="0"/>
    <x v="100"/>
    <x v="2"/>
    <x v="327"/>
    <x v="0"/>
    <s v="OFF-BI-10002133"/>
    <x v="1"/>
    <x v="8"/>
    <s v="Wilson Jones Elliptical Ring 3 1/2&quot; Capacity Binders, 800 sheets"/>
    <n v="38.520000000000003"/>
    <n v="3"/>
    <n v="0.7"/>
    <n v="-26.963999999999999"/>
  </r>
  <r>
    <n v="5837"/>
    <s v="CA-2012-101868"/>
    <x v="1"/>
    <x v="988"/>
    <d v="2012-06-16T00:00:00"/>
    <s v="Standard Class"/>
    <s v="MJ-17740"/>
    <s v="Max Jones"/>
    <x v="0"/>
    <x v="0"/>
    <x v="100"/>
    <x v="2"/>
    <x v="327"/>
    <x v="0"/>
    <s v="TEC-AC-10004396"/>
    <x v="2"/>
    <x v="11"/>
    <s v="Logitech Keyboard K120"/>
    <n v="72.599999999999994"/>
    <n v="5"/>
    <n v="0.2"/>
    <n v="-8.1674999999999933"/>
  </r>
  <r>
    <n v="5838"/>
    <s v="CA-2014-133207"/>
    <x v="3"/>
    <x v="344"/>
    <d v="2014-12-04T00:00:00"/>
    <s v="Standard Class"/>
    <s v="DO-13645"/>
    <s v="Doug O'Connell"/>
    <x v="0"/>
    <x v="0"/>
    <x v="1"/>
    <x v="1"/>
    <x v="1"/>
    <x v="1"/>
    <s v="TEC-PH-10004100"/>
    <x v="2"/>
    <x v="7"/>
    <s v="Griffin GC17055 Auxiliary Audio Cable"/>
    <n v="57.567999999999998"/>
    <n v="4"/>
    <n v="0.2"/>
    <n v="5.7568000000000019"/>
  </r>
  <r>
    <n v="5839"/>
    <s v="CA-2012-132948"/>
    <x v="1"/>
    <x v="1075"/>
    <d v="2012-04-03T00:00:00"/>
    <s v="Standard Class"/>
    <s v="MV-17485"/>
    <s v="Mark Van Huff"/>
    <x v="0"/>
    <x v="0"/>
    <x v="4"/>
    <x v="4"/>
    <x v="60"/>
    <x v="1"/>
    <s v="OFF-ST-10000636"/>
    <x v="1"/>
    <x v="4"/>
    <s v="Rogers Profile Extra Capacity Storage Tub"/>
    <n v="83.699999999999989"/>
    <n v="5"/>
    <n v="0"/>
    <n v="3.3479999999999954"/>
  </r>
  <r>
    <n v="5840"/>
    <s v="CA-2012-134992"/>
    <x v="1"/>
    <x v="357"/>
    <d v="2012-09-26T00:00:00"/>
    <s v="Second Class"/>
    <s v="MG-17875"/>
    <s v="Michael Grace"/>
    <x v="2"/>
    <x v="0"/>
    <x v="81"/>
    <x v="17"/>
    <x v="101"/>
    <x v="0"/>
    <s v="OFF-PA-10001972"/>
    <x v="1"/>
    <x v="10"/>
    <s v="Xerox 214"/>
    <n v="32.400000000000006"/>
    <n v="5"/>
    <n v="0"/>
    <n v="15.552000000000001"/>
  </r>
  <r>
    <n v="5841"/>
    <s v="CA-2012-134992"/>
    <x v="1"/>
    <x v="357"/>
    <d v="2012-09-26T00:00:00"/>
    <s v="Second Class"/>
    <s v="MG-17875"/>
    <s v="Michael Grace"/>
    <x v="2"/>
    <x v="0"/>
    <x v="81"/>
    <x v="17"/>
    <x v="101"/>
    <x v="0"/>
    <s v="FUR-FU-10002554"/>
    <x v="0"/>
    <x v="5"/>
    <s v="Westinghouse Floor Lamp with Metal Mesh Shade, Black"/>
    <n v="47.98"/>
    <n v="2"/>
    <n v="0"/>
    <n v="11.035399999999996"/>
  </r>
  <r>
    <n v="5842"/>
    <s v="CA-2012-126725"/>
    <x v="1"/>
    <x v="972"/>
    <d v="2012-11-21T00:00:00"/>
    <s v="Standard Class"/>
    <s v="BS-11665"/>
    <s v="Brian Stugart"/>
    <x v="0"/>
    <x v="0"/>
    <x v="70"/>
    <x v="1"/>
    <x v="188"/>
    <x v="1"/>
    <s v="TEC-PH-10003174"/>
    <x v="2"/>
    <x v="7"/>
    <s v="RCA ViSYS 25825 Wireless digital phone"/>
    <n v="415.96800000000007"/>
    <n v="4"/>
    <n v="0.2"/>
    <n v="51.995999999999981"/>
  </r>
  <r>
    <n v="5843"/>
    <s v="CA-2012-126725"/>
    <x v="1"/>
    <x v="972"/>
    <d v="2012-11-21T00:00:00"/>
    <s v="Standard Class"/>
    <s v="BS-11665"/>
    <s v="Brian Stugart"/>
    <x v="0"/>
    <x v="0"/>
    <x v="70"/>
    <x v="1"/>
    <x v="188"/>
    <x v="1"/>
    <s v="OFF-ST-10001418"/>
    <x v="1"/>
    <x v="4"/>
    <s v="Carina Media Storage Towers in Natural &amp; Black"/>
    <n v="304.89999999999998"/>
    <n v="5"/>
    <n v="0"/>
    <n v="6.097999999999999"/>
  </r>
  <r>
    <n v="5844"/>
    <s v="CA-2012-126725"/>
    <x v="1"/>
    <x v="972"/>
    <d v="2012-11-21T00:00:00"/>
    <s v="Standard Class"/>
    <s v="BS-11665"/>
    <s v="Brian Stugart"/>
    <x v="0"/>
    <x v="0"/>
    <x v="70"/>
    <x v="1"/>
    <x v="188"/>
    <x v="1"/>
    <s v="FUR-FU-10002813"/>
    <x v="0"/>
    <x v="5"/>
    <s v="DAX Contemporary Wood Frame with Silver Metal Mat, Desktop, 11 x 14 Size"/>
    <n v="80.959999999999994"/>
    <n v="4"/>
    <n v="0"/>
    <n v="29.145599999999995"/>
  </r>
  <r>
    <n v="5845"/>
    <s v="CA-2012-126725"/>
    <x v="1"/>
    <x v="972"/>
    <d v="2012-11-21T00:00:00"/>
    <s v="Standard Class"/>
    <s v="BS-11665"/>
    <s v="Brian Stugart"/>
    <x v="0"/>
    <x v="0"/>
    <x v="70"/>
    <x v="1"/>
    <x v="188"/>
    <x v="1"/>
    <s v="OFF-ST-10000129"/>
    <x v="1"/>
    <x v="4"/>
    <s v="Fellowes Recycled Storage Drawers"/>
    <n v="777.21"/>
    <n v="7"/>
    <n v="0"/>
    <n v="54.404699999999963"/>
  </r>
  <r>
    <n v="5846"/>
    <s v="CA-2012-126725"/>
    <x v="1"/>
    <x v="972"/>
    <d v="2012-11-21T00:00:00"/>
    <s v="Standard Class"/>
    <s v="BS-11665"/>
    <s v="Brian Stugart"/>
    <x v="0"/>
    <x v="0"/>
    <x v="70"/>
    <x v="1"/>
    <x v="188"/>
    <x v="1"/>
    <s v="OFF-PA-10001639"/>
    <x v="1"/>
    <x v="10"/>
    <s v="Xerox 203"/>
    <n v="32.400000000000006"/>
    <n v="5"/>
    <n v="0"/>
    <n v="15.552000000000001"/>
  </r>
  <r>
    <n v="5847"/>
    <s v="CA-2012-126725"/>
    <x v="1"/>
    <x v="972"/>
    <d v="2012-11-21T00:00:00"/>
    <s v="Standard Class"/>
    <s v="BS-11665"/>
    <s v="Brian Stugart"/>
    <x v="0"/>
    <x v="0"/>
    <x v="70"/>
    <x v="1"/>
    <x v="188"/>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x v="0"/>
    <x v="70"/>
    <x v="1"/>
    <x v="188"/>
    <x v="1"/>
    <s v="FUR-FU-10001591"/>
    <x v="0"/>
    <x v="5"/>
    <s v="Advantus Panel Wall Certificate Holder - 8.5x11"/>
    <n v="36.599999999999994"/>
    <n v="3"/>
    <n v="0"/>
    <n v="15.372000000000002"/>
  </r>
  <r>
    <n v="5849"/>
    <s v="CA-2012-121783"/>
    <x v="1"/>
    <x v="113"/>
    <d v="2012-11-14T00:00:00"/>
    <s v="Standard Class"/>
    <s v="PO-19180"/>
    <s v="Philisse Overcash"/>
    <x v="2"/>
    <x v="0"/>
    <x v="43"/>
    <x v="11"/>
    <x v="529"/>
    <x v="2"/>
    <s v="OFF-AP-10003849"/>
    <x v="1"/>
    <x v="9"/>
    <s v="Hoover Shoulder Vac Commercial Portable Vacuum"/>
    <n v="715.64"/>
    <n v="2"/>
    <n v="0"/>
    <n v="178.90999999999997"/>
  </r>
  <r>
    <n v="5850"/>
    <s v="CA-2012-121783"/>
    <x v="1"/>
    <x v="113"/>
    <d v="2012-11-14T00:00:00"/>
    <s v="Standard Class"/>
    <s v="PO-19180"/>
    <s v="Philisse Overcash"/>
    <x v="2"/>
    <x v="0"/>
    <x v="43"/>
    <x v="11"/>
    <x v="529"/>
    <x v="2"/>
    <s v="OFF-ST-10000078"/>
    <x v="1"/>
    <x v="4"/>
    <s v="Tennsco 6- and 18-Compartment Lockers"/>
    <n v="795.51"/>
    <n v="3"/>
    <n v="0"/>
    <n v="143.19179999999994"/>
  </r>
  <r>
    <n v="5851"/>
    <s v="CA-2012-121783"/>
    <x v="1"/>
    <x v="113"/>
    <d v="2012-11-14T00:00:00"/>
    <s v="Standard Class"/>
    <s v="PO-19180"/>
    <s v="Philisse Overcash"/>
    <x v="2"/>
    <x v="0"/>
    <x v="43"/>
    <x v="11"/>
    <x v="529"/>
    <x v="2"/>
    <s v="TEC-CO-10001571"/>
    <x v="2"/>
    <x v="16"/>
    <s v="Sharp 1540cs Digital Laser Copier"/>
    <n v="549.99"/>
    <n v="1"/>
    <n v="0"/>
    <n v="274.995"/>
  </r>
  <r>
    <n v="5852"/>
    <s v="CA-2012-121783"/>
    <x v="1"/>
    <x v="113"/>
    <d v="2012-11-14T00:00:00"/>
    <s v="Standard Class"/>
    <s v="PO-19180"/>
    <s v="Philisse Overcash"/>
    <x v="2"/>
    <x v="0"/>
    <x v="43"/>
    <x v="11"/>
    <x v="529"/>
    <x v="2"/>
    <s v="OFF-BI-10001658"/>
    <x v="1"/>
    <x v="8"/>
    <s v="GBC Standard Therm-A-Bind Covers"/>
    <n v="74.760000000000005"/>
    <n v="3"/>
    <n v="0"/>
    <n v="34.389600000000002"/>
  </r>
  <r>
    <n v="5853"/>
    <s v="CA-2012-121783"/>
    <x v="1"/>
    <x v="113"/>
    <d v="2012-11-14T00:00:00"/>
    <s v="Standard Class"/>
    <s v="PO-19180"/>
    <s v="Philisse Overcash"/>
    <x v="2"/>
    <x v="0"/>
    <x v="43"/>
    <x v="11"/>
    <x v="529"/>
    <x v="2"/>
    <s v="FUR-FU-10004351"/>
    <x v="0"/>
    <x v="5"/>
    <s v="Staples"/>
    <n v="29.22"/>
    <n v="3"/>
    <n v="0"/>
    <n v="12.856800000000002"/>
  </r>
  <r>
    <n v="5854"/>
    <s v="US-2011-138835"/>
    <x v="2"/>
    <x v="1076"/>
    <d v="2011-09-14T00:00:00"/>
    <s v="Standard Class"/>
    <s v="DA-13450"/>
    <s v="Dianna Arnett"/>
    <x v="2"/>
    <x v="0"/>
    <x v="173"/>
    <x v="17"/>
    <x v="220"/>
    <x v="0"/>
    <s v="OFF-BI-10003314"/>
    <x v="1"/>
    <x v="8"/>
    <s v="Tuff Stuff Recycled Round Ring Binders"/>
    <n v="9.64"/>
    <n v="2"/>
    <n v="0"/>
    <n v="4.7236000000000002"/>
  </r>
  <r>
    <n v="5855"/>
    <s v="CA-2012-112214"/>
    <x v="1"/>
    <x v="1077"/>
    <d v="2012-08-11T00:00:00"/>
    <s v="Standard Class"/>
    <s v="AH-10690"/>
    <s v="Anna Häberlin"/>
    <x v="1"/>
    <x v="0"/>
    <x v="61"/>
    <x v="5"/>
    <x v="77"/>
    <x v="2"/>
    <s v="OFF-ST-10001505"/>
    <x v="1"/>
    <x v="4"/>
    <s v="Perma STOR-ALL Hanging File Box, 13 1/8&quot;W x 12 1/4&quot;D x 10 1/2&quot;H"/>
    <n v="33.488000000000007"/>
    <n v="7"/>
    <n v="0.2"/>
    <n v="-1.2558000000000051"/>
  </r>
  <r>
    <n v="5856"/>
    <s v="CA-2012-112214"/>
    <x v="1"/>
    <x v="1077"/>
    <d v="2012-08-11T00:00:00"/>
    <s v="Standard Class"/>
    <s v="AH-10690"/>
    <s v="Anna Häberlin"/>
    <x v="1"/>
    <x v="0"/>
    <x v="61"/>
    <x v="5"/>
    <x v="77"/>
    <x v="2"/>
    <s v="OFF-SU-10003567"/>
    <x v="1"/>
    <x v="14"/>
    <s v="Stiletto Hand Letter Openers"/>
    <n v="23.04"/>
    <n v="3"/>
    <n v="0.2"/>
    <n v="-4.895999999999999"/>
  </r>
  <r>
    <n v="5857"/>
    <s v="CA-2012-112214"/>
    <x v="1"/>
    <x v="1077"/>
    <d v="2012-08-11T00:00:00"/>
    <s v="Standard Class"/>
    <s v="AH-10690"/>
    <s v="Anna Häberlin"/>
    <x v="1"/>
    <x v="0"/>
    <x v="61"/>
    <x v="5"/>
    <x v="77"/>
    <x v="2"/>
    <s v="OFF-BI-10002982"/>
    <x v="1"/>
    <x v="8"/>
    <s v="Avery Self-Adhesive Photo Pockets for Polaroid Photos"/>
    <n v="1.3619999999999997"/>
    <n v="1"/>
    <n v="0.8"/>
    <n v="-2.1792000000000007"/>
  </r>
  <r>
    <n v="5858"/>
    <s v="CA-2012-112214"/>
    <x v="1"/>
    <x v="1077"/>
    <d v="2012-08-11T00:00:00"/>
    <s v="Standard Class"/>
    <s v="AH-10690"/>
    <s v="Anna Häberlin"/>
    <x v="1"/>
    <x v="0"/>
    <x v="61"/>
    <x v="5"/>
    <x v="77"/>
    <x v="2"/>
    <s v="FUR-FU-10002364"/>
    <x v="0"/>
    <x v="5"/>
    <s v="Eldon Expressions Wood Desk Accessories, Oak"/>
    <n v="14.76"/>
    <n v="5"/>
    <n v="0.6"/>
    <n v="-11.439000000000004"/>
  </r>
  <r>
    <n v="5859"/>
    <s v="US-2014-153255"/>
    <x v="3"/>
    <x v="213"/>
    <d v="2014-09-08T00:00:00"/>
    <s v="Second Class"/>
    <s v="JK-15730"/>
    <s v="Joe Kamberova"/>
    <x v="0"/>
    <x v="0"/>
    <x v="3"/>
    <x v="1"/>
    <x v="137"/>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x v="0"/>
    <x v="457"/>
    <x v="36"/>
    <x v="550"/>
    <x v="0"/>
    <s v="FUR-TA-10002530"/>
    <x v="0"/>
    <x v="3"/>
    <s v="Iceberg OfficeWorks 42&quot; Round Tables"/>
    <n v="301.95999999999998"/>
    <n v="2"/>
    <n v="0"/>
    <n v="45.293999999999983"/>
  </r>
  <r>
    <n v="5861"/>
    <s v="CA-2012-157434"/>
    <x v="1"/>
    <x v="1078"/>
    <d v="2012-05-04T00:00:00"/>
    <s v="Second Class"/>
    <s v="JK-15640"/>
    <s v="Jim Kriz"/>
    <x v="2"/>
    <x v="0"/>
    <x v="10"/>
    <x v="9"/>
    <x v="74"/>
    <x v="3"/>
    <s v="OFF-PA-10001526"/>
    <x v="1"/>
    <x v="10"/>
    <s v="Xerox 1949"/>
    <n v="7.9680000000000009"/>
    <n v="2"/>
    <n v="0.2"/>
    <n v="2.8884000000000007"/>
  </r>
  <r>
    <n v="5862"/>
    <s v="CA-2013-101525"/>
    <x v="0"/>
    <x v="766"/>
    <d v="2013-05-05T00:00:00"/>
    <s v="Second Class"/>
    <s v="CM-12235"/>
    <s v="Chris McAfee"/>
    <x v="0"/>
    <x v="0"/>
    <x v="290"/>
    <x v="36"/>
    <x v="365"/>
    <x v="0"/>
    <s v="OFF-PA-10001497"/>
    <x v="1"/>
    <x v="10"/>
    <s v="Xerox 1914"/>
    <n v="109.92"/>
    <n v="2"/>
    <n v="0"/>
    <n v="53.860799999999998"/>
  </r>
  <r>
    <n v="5863"/>
    <s v="CA-2013-101525"/>
    <x v="0"/>
    <x v="766"/>
    <d v="2013-05-05T00:00:00"/>
    <s v="Second Class"/>
    <s v="CM-12235"/>
    <s v="Chris McAfee"/>
    <x v="0"/>
    <x v="0"/>
    <x v="290"/>
    <x v="36"/>
    <x v="365"/>
    <x v="0"/>
    <s v="OFF-PA-10003936"/>
    <x v="1"/>
    <x v="10"/>
    <s v="Xerox 1994"/>
    <n v="19.440000000000001"/>
    <n v="3"/>
    <n v="0"/>
    <n v="9.3312000000000008"/>
  </r>
  <r>
    <n v="5864"/>
    <s v="CA-2013-101525"/>
    <x v="0"/>
    <x v="766"/>
    <d v="2013-05-05T00:00:00"/>
    <s v="Second Class"/>
    <s v="CM-12235"/>
    <s v="Chris McAfee"/>
    <x v="0"/>
    <x v="0"/>
    <x v="290"/>
    <x v="36"/>
    <x v="365"/>
    <x v="0"/>
    <s v="OFF-AR-10000716"/>
    <x v="1"/>
    <x v="6"/>
    <s v="DIXON Ticonderoga Erasable Checking Pencils"/>
    <n v="11.16"/>
    <n v="2"/>
    <n v="0"/>
    <n v="4.3524000000000003"/>
  </r>
  <r>
    <n v="5865"/>
    <s v="US-2011-117968"/>
    <x v="2"/>
    <x v="79"/>
    <d v="2011-08-07T00:00:00"/>
    <s v="Second Class"/>
    <s v="RS-19420"/>
    <s v="Ricardo Sperren"/>
    <x v="1"/>
    <x v="0"/>
    <x v="255"/>
    <x v="29"/>
    <x v="315"/>
    <x v="3"/>
    <s v="OFF-AP-10002765"/>
    <x v="1"/>
    <x v="9"/>
    <s v="Fellowes Advanced Computer Series Surge Protectors"/>
    <n v="79.47"/>
    <n v="3"/>
    <n v="0"/>
    <n v="22.251600000000003"/>
  </r>
  <r>
    <n v="5866"/>
    <s v="US-2011-117968"/>
    <x v="2"/>
    <x v="79"/>
    <d v="2011-08-07T00:00:00"/>
    <s v="Second Class"/>
    <s v="RS-19420"/>
    <s v="Ricardo Sperren"/>
    <x v="1"/>
    <x v="0"/>
    <x v="255"/>
    <x v="29"/>
    <x v="315"/>
    <x v="3"/>
    <s v="OFF-AR-10004165"/>
    <x v="1"/>
    <x v="6"/>
    <s v="Binney &amp; Smith inkTank Erasable Pocket Highlighter, Chisel Tip, Yellow"/>
    <n v="4.5599999999999996"/>
    <n v="2"/>
    <n v="0"/>
    <n v="2.0064000000000002"/>
  </r>
  <r>
    <n v="5867"/>
    <s v="US-2011-117968"/>
    <x v="2"/>
    <x v="79"/>
    <d v="2011-08-07T00:00:00"/>
    <s v="Second Class"/>
    <s v="RS-19420"/>
    <s v="Ricardo Sperren"/>
    <x v="1"/>
    <x v="0"/>
    <x v="255"/>
    <x v="29"/>
    <x v="315"/>
    <x v="3"/>
    <s v="FUR-CH-10002335"/>
    <x v="0"/>
    <x v="1"/>
    <s v="Hon GuestStacker Chair"/>
    <n v="1133.3499999999999"/>
    <n v="5"/>
    <n v="0"/>
    <n v="294.67100000000005"/>
  </r>
  <r>
    <n v="5868"/>
    <s v="CA-2013-158211"/>
    <x v="0"/>
    <x v="810"/>
    <d v="2013-01-08T00:00:00"/>
    <s v="Standard Class"/>
    <s v="BP-11185"/>
    <s v="Ben Peterman"/>
    <x v="1"/>
    <x v="0"/>
    <x v="10"/>
    <x v="9"/>
    <x v="105"/>
    <x v="3"/>
    <s v="OFF-AR-10004078"/>
    <x v="1"/>
    <x v="6"/>
    <s v="Newell 312"/>
    <n v="4.6719999999999997"/>
    <n v="1"/>
    <n v="0.2"/>
    <n v="0.58399999999999985"/>
  </r>
  <r>
    <n v="5869"/>
    <s v="CA-2013-158211"/>
    <x v="0"/>
    <x v="810"/>
    <d v="2013-01-08T00:00:00"/>
    <s v="Standard Class"/>
    <s v="BP-11185"/>
    <s v="Ben Peterman"/>
    <x v="1"/>
    <x v="0"/>
    <x v="10"/>
    <x v="9"/>
    <x v="105"/>
    <x v="3"/>
    <s v="OFF-BI-10002026"/>
    <x v="1"/>
    <x v="8"/>
    <s v="Avery Arch Ring Binders"/>
    <n v="104.58000000000001"/>
    <n v="6"/>
    <n v="0.7"/>
    <n v="-80.178000000000026"/>
  </r>
  <r>
    <n v="5870"/>
    <s v="CA-2013-152247"/>
    <x v="0"/>
    <x v="77"/>
    <d v="2013-11-13T00:00:00"/>
    <s v="Standard Class"/>
    <s v="MA-17995"/>
    <s v="Michelle Arnett"/>
    <x v="2"/>
    <x v="0"/>
    <x v="458"/>
    <x v="47"/>
    <x v="551"/>
    <x v="1"/>
    <s v="FUR-CH-10001215"/>
    <x v="0"/>
    <x v="1"/>
    <s v="Global Troy Executive Leather Low-Back Tilter"/>
    <n v="1603.1360000000002"/>
    <n v="4"/>
    <n v="0.2"/>
    <n v="100.19599999999997"/>
  </r>
  <r>
    <n v="5871"/>
    <s v="CA-2013-128223"/>
    <x v="0"/>
    <x v="403"/>
    <d v="2013-06-15T00:00:00"/>
    <s v="Same Day"/>
    <s v="EB-13705"/>
    <s v="Ed Braxton"/>
    <x v="1"/>
    <x v="0"/>
    <x v="125"/>
    <x v="1"/>
    <x v="158"/>
    <x v="1"/>
    <s v="FUR-TA-10001771"/>
    <x v="0"/>
    <x v="3"/>
    <s v="Bush Cubix Conference Tables, Fully Assembled"/>
    <n v="1293.4879999999998"/>
    <n v="7"/>
    <n v="0.2"/>
    <n v="80.843000000000075"/>
  </r>
  <r>
    <n v="5872"/>
    <s v="CA-2013-154235"/>
    <x v="0"/>
    <x v="446"/>
    <d v="2013-09-29T00:00:00"/>
    <s v="Standard Class"/>
    <s v="RD-19900"/>
    <s v="Ruben Dartt"/>
    <x v="0"/>
    <x v="0"/>
    <x v="41"/>
    <x v="14"/>
    <x v="462"/>
    <x v="2"/>
    <s v="FUR-FU-10004006"/>
    <x v="0"/>
    <x v="5"/>
    <s v="Deflect-o DuraMat Lighweight, Studded, Beveled Mat for Low Pile Carpeting"/>
    <n v="127.94999999999999"/>
    <n v="3"/>
    <n v="0"/>
    <n v="21.751499999999986"/>
  </r>
  <r>
    <n v="5873"/>
    <s v="CA-2014-129910"/>
    <x v="3"/>
    <x v="983"/>
    <d v="2014-04-04T00:00:00"/>
    <s v="Standard Class"/>
    <s v="ME-17320"/>
    <s v="Maria Etezadi"/>
    <x v="2"/>
    <x v="0"/>
    <x v="38"/>
    <x v="32"/>
    <x v="112"/>
    <x v="0"/>
    <s v="OFF-ST-10003282"/>
    <x v="1"/>
    <x v="4"/>
    <s v="Advantus 10-Drawer Portable Organizer, Chrome Metal Frame, Smoke Drawers"/>
    <n v="59.76"/>
    <n v="1"/>
    <n v="0"/>
    <n v="16.732800000000005"/>
  </r>
  <r>
    <n v="5874"/>
    <s v="CA-2014-133095"/>
    <x v="3"/>
    <x v="400"/>
    <d v="2014-06-05T00:00:00"/>
    <s v="Same Day"/>
    <s v="EH-14005"/>
    <s v="Erica Hernandez"/>
    <x v="2"/>
    <x v="0"/>
    <x v="186"/>
    <x v="36"/>
    <x v="236"/>
    <x v="0"/>
    <s v="OFF-BI-10002353"/>
    <x v="1"/>
    <x v="8"/>
    <s v="GBC VeloBind Cover Sets"/>
    <n v="108.08"/>
    <n v="7"/>
    <n v="0"/>
    <n v="54.04"/>
  </r>
  <r>
    <n v="5875"/>
    <s v="CA-2014-133095"/>
    <x v="3"/>
    <x v="400"/>
    <d v="2014-06-05T00:00:00"/>
    <s v="Same Day"/>
    <s v="EH-14005"/>
    <s v="Erica Hernandez"/>
    <x v="2"/>
    <x v="0"/>
    <x v="186"/>
    <x v="36"/>
    <x v="236"/>
    <x v="0"/>
    <s v="OFF-BI-10004141"/>
    <x v="1"/>
    <x v="8"/>
    <s v="Insertable Tab Indexes For Data Binders"/>
    <n v="9.5400000000000009"/>
    <n v="3"/>
    <n v="0"/>
    <n v="4.3883999999999999"/>
  </r>
  <r>
    <n v="5876"/>
    <s v="CA-2012-130554"/>
    <x v="1"/>
    <x v="1003"/>
    <d v="2012-04-09T00:00:00"/>
    <s v="First Class"/>
    <s v="FM-14290"/>
    <s v="Frank Merwin"/>
    <x v="2"/>
    <x v="0"/>
    <x v="10"/>
    <x v="9"/>
    <x v="11"/>
    <x v="3"/>
    <s v="OFF-AR-10001954"/>
    <x v="1"/>
    <x v="6"/>
    <s v="Newell 331"/>
    <n v="11.736000000000001"/>
    <n v="3"/>
    <n v="0.2"/>
    <n v="1.0268999999999999"/>
  </r>
  <r>
    <n v="5877"/>
    <s v="CA-2011-152443"/>
    <x v="2"/>
    <x v="371"/>
    <d v="2011-05-26T00:00:00"/>
    <s v="Standard Class"/>
    <s v="FG-14260"/>
    <s v="Frank Gastineau"/>
    <x v="2"/>
    <x v="0"/>
    <x v="104"/>
    <x v="31"/>
    <x v="128"/>
    <x v="3"/>
    <s v="OFF-BI-10001071"/>
    <x v="1"/>
    <x v="8"/>
    <s v="GBC ProClick Punch Binding System"/>
    <n v="447.85999999999996"/>
    <n v="7"/>
    <n v="0"/>
    <n v="219.45140000000001"/>
  </r>
  <r>
    <n v="5878"/>
    <s v="CA-2011-152443"/>
    <x v="2"/>
    <x v="371"/>
    <d v="2011-05-26T00:00:00"/>
    <s v="Standard Class"/>
    <s v="FG-14260"/>
    <s v="Frank Gastineau"/>
    <x v="2"/>
    <x v="0"/>
    <x v="104"/>
    <x v="31"/>
    <x v="128"/>
    <x v="3"/>
    <s v="OFF-PA-10003022"/>
    <x v="1"/>
    <x v="10"/>
    <s v="Xerox 1992"/>
    <n v="17.940000000000001"/>
    <n v="3"/>
    <n v="0"/>
    <n v="8.7906000000000013"/>
  </r>
  <r>
    <n v="5879"/>
    <s v="CA-2011-152443"/>
    <x v="2"/>
    <x v="371"/>
    <d v="2011-05-26T00:00:00"/>
    <s v="Standard Class"/>
    <s v="FG-14260"/>
    <s v="Frank Gastineau"/>
    <x v="2"/>
    <x v="0"/>
    <x v="104"/>
    <x v="31"/>
    <x v="128"/>
    <x v="3"/>
    <s v="OFF-AP-10001293"/>
    <x v="1"/>
    <x v="9"/>
    <s v="Belkin 8 Outlet Surge Protector"/>
    <n v="245.88"/>
    <n v="6"/>
    <n v="0"/>
    <n v="68.846399999999988"/>
  </r>
  <r>
    <n v="5880"/>
    <s v="CA-2013-133319"/>
    <x v="0"/>
    <x v="64"/>
    <d v="2013-09-12T00:00:00"/>
    <s v="Standard Class"/>
    <s v="MV-17485"/>
    <s v="Mark Van Huff"/>
    <x v="0"/>
    <x v="0"/>
    <x v="20"/>
    <x v="15"/>
    <x v="164"/>
    <x v="3"/>
    <s v="OFF-PA-10001815"/>
    <x v="1"/>
    <x v="10"/>
    <s v="Xerox 1885"/>
    <n v="192.16"/>
    <n v="4"/>
    <n v="0"/>
    <n v="92.236799999999988"/>
  </r>
  <r>
    <n v="5881"/>
    <s v="CA-2013-133935"/>
    <x v="0"/>
    <x v="31"/>
    <d v="2013-09-23T00:00:00"/>
    <s v="Standard Class"/>
    <s v="JW-15220"/>
    <s v="Jane Waco"/>
    <x v="1"/>
    <x v="0"/>
    <x v="70"/>
    <x v="1"/>
    <x v="188"/>
    <x v="1"/>
    <s v="FUR-CH-10001215"/>
    <x v="0"/>
    <x v="1"/>
    <s v="Global Troy Executive Leather Low-Back Tilter"/>
    <n v="801.5680000000001"/>
    <n v="2"/>
    <n v="0.2"/>
    <n v="50.097999999999985"/>
  </r>
  <r>
    <n v="5882"/>
    <s v="CA-2013-133935"/>
    <x v="0"/>
    <x v="31"/>
    <d v="2013-09-23T00:00:00"/>
    <s v="Standard Class"/>
    <s v="JW-15220"/>
    <s v="Jane Waco"/>
    <x v="1"/>
    <x v="0"/>
    <x v="70"/>
    <x v="1"/>
    <x v="188"/>
    <x v="1"/>
    <s v="OFF-PA-10000100"/>
    <x v="1"/>
    <x v="10"/>
    <s v="Xerox 1945"/>
    <n v="368.91"/>
    <n v="9"/>
    <n v="0"/>
    <n v="180.76590000000002"/>
  </r>
  <r>
    <n v="5883"/>
    <s v="CA-2013-133935"/>
    <x v="0"/>
    <x v="31"/>
    <d v="2013-09-23T00:00:00"/>
    <s v="Standard Class"/>
    <s v="JW-15220"/>
    <s v="Jane Waco"/>
    <x v="1"/>
    <x v="0"/>
    <x v="70"/>
    <x v="1"/>
    <x v="188"/>
    <x v="1"/>
    <s v="FUR-CH-10002880"/>
    <x v="0"/>
    <x v="1"/>
    <s v="Global High-Back Leather Tilter, Burgundy"/>
    <n v="885.52800000000002"/>
    <n v="9"/>
    <n v="0.2"/>
    <n v="-99.621900000000068"/>
  </r>
  <r>
    <n v="5884"/>
    <s v="CA-2013-136301"/>
    <x v="0"/>
    <x v="69"/>
    <d v="2013-03-16T00:00:00"/>
    <s v="Second Class"/>
    <s v="EH-13765"/>
    <s v="Edward Hooks"/>
    <x v="1"/>
    <x v="0"/>
    <x v="8"/>
    <x v="1"/>
    <x v="9"/>
    <x v="1"/>
    <s v="FUR-FU-10004712"/>
    <x v="0"/>
    <x v="5"/>
    <s v="Westinghouse Mesh Shade Clip-On Gooseneck Lamp, Black"/>
    <n v="28.28"/>
    <n v="2"/>
    <n v="0"/>
    <n v="7.352800000000002"/>
  </r>
  <r>
    <n v="5885"/>
    <s v="CA-2013-136301"/>
    <x v="0"/>
    <x v="69"/>
    <d v="2013-03-16T00:00:00"/>
    <s v="Second Class"/>
    <s v="EH-13765"/>
    <s v="Edward Hooks"/>
    <x v="1"/>
    <x v="0"/>
    <x v="8"/>
    <x v="1"/>
    <x v="9"/>
    <x v="1"/>
    <s v="OFF-SU-10000151"/>
    <x v="1"/>
    <x v="14"/>
    <s v="High Speed Automatic Electric Letter Opener"/>
    <n v="4912.59"/>
    <n v="3"/>
    <n v="0"/>
    <n v="196.50359999999978"/>
  </r>
  <r>
    <n v="5886"/>
    <s v="US-2011-109456"/>
    <x v="2"/>
    <x v="1079"/>
    <d v="2011-10-17T00:00:00"/>
    <s v="Same Day"/>
    <s v="LS-17245"/>
    <s v="Lynn Smith"/>
    <x v="0"/>
    <x v="0"/>
    <x v="8"/>
    <x v="1"/>
    <x v="94"/>
    <x v="1"/>
    <s v="OFF-BI-10000136"/>
    <x v="1"/>
    <x v="8"/>
    <s v="Avery Non-Stick Heavy Duty View Round Locking Ring Binders"/>
    <n v="14.352000000000002"/>
    <n v="3"/>
    <n v="0.2"/>
    <n v="5.0231999999999992"/>
  </r>
  <r>
    <n v="5887"/>
    <s v="US-2011-109456"/>
    <x v="2"/>
    <x v="1079"/>
    <d v="2011-10-17T00:00:00"/>
    <s v="Same Day"/>
    <s v="LS-17245"/>
    <s v="Lynn Smith"/>
    <x v="0"/>
    <x v="0"/>
    <x v="8"/>
    <x v="1"/>
    <x v="94"/>
    <x v="1"/>
    <s v="TEC-AC-10003610"/>
    <x v="2"/>
    <x v="11"/>
    <s v="Logitech Illuminated - Keyboard"/>
    <n v="179.97"/>
    <n v="3"/>
    <n v="0"/>
    <n v="86.385600000000011"/>
  </r>
  <r>
    <n v="5888"/>
    <s v="CA-2014-151596"/>
    <x v="3"/>
    <x v="1048"/>
    <d v="2014-10-12T00:00:00"/>
    <s v="First Class"/>
    <s v="BP-11050"/>
    <s v="Barry Pond"/>
    <x v="1"/>
    <x v="0"/>
    <x v="395"/>
    <x v="34"/>
    <x v="480"/>
    <x v="3"/>
    <s v="OFF-ST-10001837"/>
    <x v="1"/>
    <x v="4"/>
    <s v="SAFCO Mobile Desk Side File, Wire Frame"/>
    <n v="42.76"/>
    <n v="1"/>
    <n v="0"/>
    <n v="11.117599999999999"/>
  </r>
  <r>
    <n v="5889"/>
    <s v="CA-2012-147879"/>
    <x v="1"/>
    <x v="820"/>
    <d v="2012-05-12T00:00:00"/>
    <s v="Standard Class"/>
    <s v="CC-12220"/>
    <s v="Chris Cortes"/>
    <x v="0"/>
    <x v="0"/>
    <x v="459"/>
    <x v="0"/>
    <x v="552"/>
    <x v="0"/>
    <s v="OFF-PA-10001952"/>
    <x v="1"/>
    <x v="10"/>
    <s v="Xerox 1902"/>
    <n v="45.68"/>
    <n v="2"/>
    <n v="0"/>
    <n v="21.012799999999999"/>
  </r>
  <r>
    <n v="5890"/>
    <s v="CA-2013-166625"/>
    <x v="0"/>
    <x v="167"/>
    <d v="2013-04-18T00:00:00"/>
    <s v="First Class"/>
    <s v="JM-15580"/>
    <s v="Jill Matthias"/>
    <x v="0"/>
    <x v="0"/>
    <x v="248"/>
    <x v="39"/>
    <x v="307"/>
    <x v="3"/>
    <s v="OFF-BI-10002414"/>
    <x v="1"/>
    <x v="8"/>
    <s v="GBC ProClick Spines for 32-Hole Punch"/>
    <n v="25.06"/>
    <n v="2"/>
    <n v="0"/>
    <n v="11.778199999999998"/>
  </r>
  <r>
    <n v="5891"/>
    <s v="CA-2013-146157"/>
    <x v="0"/>
    <x v="831"/>
    <d v="2013-11-27T00:00:00"/>
    <s v="Standard Class"/>
    <s v="RD-19720"/>
    <s v="Roger Demir"/>
    <x v="0"/>
    <x v="0"/>
    <x v="22"/>
    <x v="10"/>
    <x v="26"/>
    <x v="2"/>
    <s v="OFF-PA-10001790"/>
    <x v="1"/>
    <x v="10"/>
    <s v="Xerox 1910"/>
    <n v="38.432000000000002"/>
    <n v="1"/>
    <n v="0.2"/>
    <n v="13.451199999999996"/>
  </r>
  <r>
    <n v="5892"/>
    <s v="CA-2013-146157"/>
    <x v="0"/>
    <x v="831"/>
    <d v="2013-11-27T00:00:00"/>
    <s v="Standard Class"/>
    <s v="RD-19720"/>
    <s v="Roger Demir"/>
    <x v="0"/>
    <x v="0"/>
    <x v="22"/>
    <x v="10"/>
    <x v="26"/>
    <x v="2"/>
    <s v="OFF-ST-10001590"/>
    <x v="1"/>
    <x v="4"/>
    <s v="Tenex Personal Project File with Scoop Front Design, Black"/>
    <n v="21.568000000000001"/>
    <n v="2"/>
    <n v="0.2"/>
    <n v="1.6175999999999986"/>
  </r>
  <r>
    <n v="5893"/>
    <s v="CA-2013-146157"/>
    <x v="0"/>
    <x v="831"/>
    <d v="2013-11-27T00:00:00"/>
    <s v="Standard Class"/>
    <s v="RD-19720"/>
    <s v="Roger Demir"/>
    <x v="0"/>
    <x v="0"/>
    <x v="22"/>
    <x v="10"/>
    <x v="26"/>
    <x v="2"/>
    <s v="TEC-AC-10003657"/>
    <x v="2"/>
    <x v="11"/>
    <s v="Lenovo 17-Key USB Numeric Keypad"/>
    <n v="81.576000000000008"/>
    <n v="3"/>
    <n v="0.2"/>
    <n v="2.0393999999999934"/>
  </r>
  <r>
    <n v="5894"/>
    <s v="CA-2014-159954"/>
    <x v="3"/>
    <x v="18"/>
    <d v="2014-09-15T00:00:00"/>
    <s v="Standard Class"/>
    <s v="SS-20410"/>
    <s v="Shahid Shariari"/>
    <x v="0"/>
    <x v="0"/>
    <x v="118"/>
    <x v="32"/>
    <x v="148"/>
    <x v="0"/>
    <s v="OFF-BI-10004876"/>
    <x v="1"/>
    <x v="8"/>
    <s v="Wilson Jones Suede Grain Vinyl Binders"/>
    <n v="2.78"/>
    <n v="1"/>
    <n v="0"/>
    <n v="1.3621999999999999"/>
  </r>
  <r>
    <n v="5895"/>
    <s v="CA-2014-100825"/>
    <x v="3"/>
    <x v="428"/>
    <d v="2014-09-15T00:00:00"/>
    <s v="Standard Class"/>
    <s v="KD-16495"/>
    <s v="Keith Dawkins"/>
    <x v="1"/>
    <x v="0"/>
    <x v="1"/>
    <x v="1"/>
    <x v="1"/>
    <x v="1"/>
    <s v="OFF-ST-10003123"/>
    <x v="1"/>
    <x v="4"/>
    <s v="Fellowes Bases and Tops For Staxonsteel/High-Stak Systems"/>
    <n v="99.87"/>
    <n v="3"/>
    <n v="0"/>
    <n v="23.968799999999998"/>
  </r>
  <r>
    <n v="5896"/>
    <s v="CA-2011-168305"/>
    <x v="2"/>
    <x v="301"/>
    <d v="2011-11-08T00:00:00"/>
    <s v="Standard Class"/>
    <s v="PL-18925"/>
    <s v="Paul Lucas"/>
    <x v="2"/>
    <x v="0"/>
    <x v="1"/>
    <x v="1"/>
    <x v="13"/>
    <x v="1"/>
    <s v="OFF-LA-10003498"/>
    <x v="1"/>
    <x v="2"/>
    <s v="Avery 475"/>
    <n v="44.400000000000006"/>
    <n v="3"/>
    <n v="0"/>
    <n v="22.200000000000003"/>
  </r>
  <r>
    <n v="5897"/>
    <s v="CA-2011-168305"/>
    <x v="2"/>
    <x v="301"/>
    <d v="2011-11-08T00:00:00"/>
    <s v="Standard Class"/>
    <s v="PL-18925"/>
    <s v="Paul Lucas"/>
    <x v="2"/>
    <x v="0"/>
    <x v="1"/>
    <x v="1"/>
    <x v="13"/>
    <x v="1"/>
    <s v="OFF-PA-10004947"/>
    <x v="1"/>
    <x v="10"/>
    <s v="Staples"/>
    <n v="21.400000000000002"/>
    <n v="5"/>
    <n v="0"/>
    <n v="9.629999999999999"/>
  </r>
  <r>
    <n v="5898"/>
    <s v="CA-2013-167682"/>
    <x v="0"/>
    <x v="1015"/>
    <d v="2013-04-10T00:00:00"/>
    <s v="Standard Class"/>
    <s v="ZD-21925"/>
    <s v="Zuschuss Donatelli"/>
    <x v="0"/>
    <x v="0"/>
    <x v="102"/>
    <x v="14"/>
    <x v="237"/>
    <x v="2"/>
    <s v="FUR-FU-10003799"/>
    <x v="0"/>
    <x v="5"/>
    <s v="Seth Thomas 13 1/2&quot; Wall Clock"/>
    <n v="71.12"/>
    <n v="4"/>
    <n v="0"/>
    <n v="22.047199999999997"/>
  </r>
  <r>
    <n v="5899"/>
    <s v="CA-2013-167682"/>
    <x v="0"/>
    <x v="1015"/>
    <d v="2013-04-10T00:00:00"/>
    <s v="Standard Class"/>
    <s v="ZD-21925"/>
    <s v="Zuschuss Donatelli"/>
    <x v="0"/>
    <x v="0"/>
    <x v="102"/>
    <x v="14"/>
    <x v="237"/>
    <x v="2"/>
    <s v="TEC-PH-10000673"/>
    <x v="2"/>
    <x v="7"/>
    <s v="Plantronics Voyager Pro HD - Bluetooth Headset"/>
    <n v="259.95999999999998"/>
    <n v="4"/>
    <n v="0"/>
    <n v="124.7808"/>
  </r>
  <r>
    <n v="5900"/>
    <s v="CA-2014-108000"/>
    <x v="3"/>
    <x v="602"/>
    <d v="2014-01-17T00:00:00"/>
    <s v="Standard Class"/>
    <s v="LS-16945"/>
    <s v="Linda Southworth"/>
    <x v="1"/>
    <x v="0"/>
    <x v="8"/>
    <x v="1"/>
    <x v="94"/>
    <x v="1"/>
    <s v="OFF-EN-10002621"/>
    <x v="1"/>
    <x v="12"/>
    <s v="Staples"/>
    <n v="9.7799999999999994"/>
    <n v="1"/>
    <n v="0"/>
    <n v="4.8899999999999997"/>
  </r>
  <r>
    <n v="5901"/>
    <s v="CA-2012-146465"/>
    <x v="1"/>
    <x v="312"/>
    <d v="2012-11-24T00:00:00"/>
    <s v="Standard Class"/>
    <s v="PB-18805"/>
    <s v="Patrick Bzostek"/>
    <x v="2"/>
    <x v="0"/>
    <x v="8"/>
    <x v="1"/>
    <x v="34"/>
    <x v="1"/>
    <s v="OFF-BI-10004528"/>
    <x v="1"/>
    <x v="8"/>
    <s v="Cardinal Poly Pocket Divider Pockets for Ring Binders"/>
    <n v="24.192"/>
    <n v="9"/>
    <n v="0.2"/>
    <n v="7.5599999999999987"/>
  </r>
  <r>
    <n v="5902"/>
    <s v="CA-2013-159639"/>
    <x v="0"/>
    <x v="581"/>
    <d v="2013-12-03T00:00:00"/>
    <s v="Standard Class"/>
    <s v="PC-18745"/>
    <s v="Pamela Coakley"/>
    <x v="1"/>
    <x v="0"/>
    <x v="58"/>
    <x v="30"/>
    <x v="73"/>
    <x v="3"/>
    <s v="FUR-FU-10001889"/>
    <x v="0"/>
    <x v="5"/>
    <s v="Ultra Door Pull Handle"/>
    <n v="31.56"/>
    <n v="3"/>
    <n v="0"/>
    <n v="10.4148"/>
  </r>
  <r>
    <n v="5903"/>
    <s v="US-2014-153948"/>
    <x v="3"/>
    <x v="44"/>
    <d v="2014-11-07T00:00:00"/>
    <s v="Same Day"/>
    <s v="FM-14290"/>
    <s v="Frank Merwin"/>
    <x v="2"/>
    <x v="0"/>
    <x v="8"/>
    <x v="1"/>
    <x v="34"/>
    <x v="1"/>
    <s v="OFF-PA-10000157"/>
    <x v="1"/>
    <x v="10"/>
    <s v="Xerox 191"/>
    <n v="59.94"/>
    <n v="3"/>
    <n v="0"/>
    <n v="28.171799999999998"/>
  </r>
  <r>
    <n v="5904"/>
    <s v="US-2014-153948"/>
    <x v="3"/>
    <x v="44"/>
    <d v="2014-11-07T00:00:00"/>
    <s v="Same Day"/>
    <s v="FM-14290"/>
    <s v="Frank Merwin"/>
    <x v="2"/>
    <x v="0"/>
    <x v="8"/>
    <x v="1"/>
    <x v="34"/>
    <x v="1"/>
    <s v="OFF-PA-10002764"/>
    <x v="1"/>
    <x v="10"/>
    <s v="Staples"/>
    <n v="45.36"/>
    <n v="4"/>
    <n v="0"/>
    <n v="22.226399999999998"/>
  </r>
  <r>
    <n v="5905"/>
    <s v="US-2014-153948"/>
    <x v="3"/>
    <x v="44"/>
    <d v="2014-11-07T00:00:00"/>
    <s v="Same Day"/>
    <s v="FM-14290"/>
    <s v="Frank Merwin"/>
    <x v="2"/>
    <x v="0"/>
    <x v="8"/>
    <x v="1"/>
    <x v="34"/>
    <x v="1"/>
    <s v="OFF-PA-10000143"/>
    <x v="1"/>
    <x v="10"/>
    <s v="Astroparche Fine Business Paper"/>
    <n v="26.400000000000002"/>
    <n v="5"/>
    <n v="0"/>
    <n v="12.672000000000001"/>
  </r>
  <r>
    <n v="5906"/>
    <s v="US-2014-153948"/>
    <x v="3"/>
    <x v="44"/>
    <d v="2014-11-07T00:00:00"/>
    <s v="Same Day"/>
    <s v="FM-14290"/>
    <s v="Frank Merwin"/>
    <x v="2"/>
    <x v="0"/>
    <x v="8"/>
    <x v="1"/>
    <x v="34"/>
    <x v="1"/>
    <s v="OFF-LA-10000414"/>
    <x v="1"/>
    <x v="2"/>
    <s v="Avery 503"/>
    <n v="41.4"/>
    <n v="4"/>
    <n v="0"/>
    <n v="19.872"/>
  </r>
  <r>
    <n v="5907"/>
    <s v="US-2014-153948"/>
    <x v="3"/>
    <x v="44"/>
    <d v="2014-11-07T00:00:00"/>
    <s v="Same Day"/>
    <s v="FM-14290"/>
    <s v="Frank Merwin"/>
    <x v="2"/>
    <x v="0"/>
    <x v="8"/>
    <x v="1"/>
    <x v="34"/>
    <x v="1"/>
    <s v="TEC-AC-10003441"/>
    <x v="2"/>
    <x v="11"/>
    <s v="Kingston Digital DataTraveler 32GB USB 2.0"/>
    <n v="16.95"/>
    <n v="1"/>
    <n v="0"/>
    <n v="1.0169999999999995"/>
  </r>
  <r>
    <n v="5908"/>
    <s v="US-2013-113985"/>
    <x v="0"/>
    <x v="499"/>
    <d v="2013-12-08T00:00:00"/>
    <s v="Standard Class"/>
    <s v="KD-16495"/>
    <s v="Keith Dawkins"/>
    <x v="1"/>
    <x v="0"/>
    <x v="49"/>
    <x v="1"/>
    <x v="58"/>
    <x v="1"/>
    <s v="OFF-BI-10002353"/>
    <x v="1"/>
    <x v="8"/>
    <s v="GBC VeloBind Cover Sets"/>
    <n v="24.704000000000001"/>
    <n v="2"/>
    <n v="0.2"/>
    <n v="9.2639999999999993"/>
  </r>
  <r>
    <n v="5909"/>
    <s v="US-2013-113985"/>
    <x v="0"/>
    <x v="499"/>
    <d v="2013-12-08T00:00:00"/>
    <s v="Standard Class"/>
    <s v="KD-16495"/>
    <s v="Keith Dawkins"/>
    <x v="1"/>
    <x v="0"/>
    <x v="49"/>
    <x v="1"/>
    <x v="58"/>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x v="0"/>
    <x v="49"/>
    <x v="1"/>
    <x v="58"/>
    <x v="1"/>
    <s v="FUR-FU-10003026"/>
    <x v="0"/>
    <x v="5"/>
    <s v="Eldon Regeneration Recycled Desk Accessories, Black"/>
    <n v="14.52"/>
    <n v="3"/>
    <n v="0"/>
    <n v="5.6627999999999998"/>
  </r>
  <r>
    <n v="5911"/>
    <s v="US-2013-113985"/>
    <x v="0"/>
    <x v="499"/>
    <d v="2013-12-08T00:00:00"/>
    <s v="Standard Class"/>
    <s v="KD-16495"/>
    <s v="Keith Dawkins"/>
    <x v="1"/>
    <x v="0"/>
    <x v="49"/>
    <x v="1"/>
    <x v="58"/>
    <x v="1"/>
    <s v="OFF-BI-10000632"/>
    <x v="1"/>
    <x v="8"/>
    <s v="Satellite Sectional Post Binders"/>
    <n v="104.184"/>
    <n v="3"/>
    <n v="0.2"/>
    <n v="33.8598"/>
  </r>
  <r>
    <n v="5912"/>
    <s v="CA-2013-155383"/>
    <x v="0"/>
    <x v="907"/>
    <d v="2013-12-23T00:00:00"/>
    <s v="Standard Class"/>
    <s v="SC-20680"/>
    <s v="Steve Carroll"/>
    <x v="2"/>
    <x v="0"/>
    <x v="4"/>
    <x v="4"/>
    <x v="60"/>
    <x v="1"/>
    <s v="OFF-ST-10001328"/>
    <x v="1"/>
    <x v="4"/>
    <s v="Personal Filing Tote with Lid, Black/Gray"/>
    <n v="46.53"/>
    <n v="3"/>
    <n v="0"/>
    <n v="13.028400000000001"/>
  </r>
  <r>
    <n v="5913"/>
    <s v="CA-2011-120432"/>
    <x v="2"/>
    <x v="829"/>
    <d v="2011-08-26T00:00:00"/>
    <s v="Second Class"/>
    <s v="DW-13585"/>
    <s v="Dorothy Wardle"/>
    <x v="1"/>
    <x v="0"/>
    <x v="459"/>
    <x v="0"/>
    <x v="552"/>
    <x v="0"/>
    <s v="OFF-SU-10004661"/>
    <x v="1"/>
    <x v="14"/>
    <s v="Acme Titanium Bonded Scissors"/>
    <n v="25.5"/>
    <n v="3"/>
    <n v="0"/>
    <n v="6.63"/>
  </r>
  <r>
    <n v="5914"/>
    <s v="US-2012-126977"/>
    <x v="1"/>
    <x v="14"/>
    <d v="2012-09-23T00:00:00"/>
    <s v="Standard Class"/>
    <s v="PF-19120"/>
    <s v="Peter Fuller"/>
    <x v="0"/>
    <x v="0"/>
    <x v="20"/>
    <x v="15"/>
    <x v="45"/>
    <x v="3"/>
    <s v="OFF-ST-10000617"/>
    <x v="1"/>
    <x v="4"/>
    <s v="Woodgrain Magazine Files by Perma"/>
    <n v="14.9"/>
    <n v="5"/>
    <n v="0"/>
    <n v="1.0429999999999984"/>
  </r>
  <r>
    <n v="5915"/>
    <s v="US-2012-126977"/>
    <x v="1"/>
    <x v="14"/>
    <d v="2012-09-23T00:00:00"/>
    <s v="Standard Class"/>
    <s v="PF-19120"/>
    <s v="Peter Fuller"/>
    <x v="0"/>
    <x v="0"/>
    <x v="20"/>
    <x v="15"/>
    <x v="45"/>
    <x v="3"/>
    <s v="OFF-LA-10002762"/>
    <x v="1"/>
    <x v="2"/>
    <s v="Avery 485"/>
    <n v="87.71"/>
    <n v="7"/>
    <n v="0"/>
    <n v="41.223699999999994"/>
  </r>
  <r>
    <n v="5916"/>
    <s v="US-2012-126977"/>
    <x v="1"/>
    <x v="14"/>
    <d v="2012-09-23T00:00:00"/>
    <s v="Standard Class"/>
    <s v="PF-19120"/>
    <s v="Peter Fuller"/>
    <x v="0"/>
    <x v="0"/>
    <x v="20"/>
    <x v="15"/>
    <x v="45"/>
    <x v="3"/>
    <s v="FUR-CH-10001973"/>
    <x v="0"/>
    <x v="1"/>
    <s v="Office Star Flex Back Scooter Chair with White Frame"/>
    <n v="199.76400000000001"/>
    <n v="2"/>
    <n v="0.1"/>
    <n v="8.8783999999999956"/>
  </r>
  <r>
    <n v="5917"/>
    <s v="US-2012-126977"/>
    <x v="1"/>
    <x v="14"/>
    <d v="2012-09-23T00:00:00"/>
    <s v="Standard Class"/>
    <s v="PF-19120"/>
    <s v="Peter Fuller"/>
    <x v="0"/>
    <x v="0"/>
    <x v="20"/>
    <x v="15"/>
    <x v="45"/>
    <x v="3"/>
    <s v="OFF-ST-10003058"/>
    <x v="1"/>
    <x v="4"/>
    <s v="Eldon Mobile Mega Data Cart  Mega Stackable  Add-On Trays"/>
    <n v="94.6"/>
    <n v="4"/>
    <n v="0"/>
    <n v="27.433999999999997"/>
  </r>
  <r>
    <n v="5918"/>
    <s v="US-2012-126977"/>
    <x v="1"/>
    <x v="14"/>
    <d v="2012-09-23T00:00:00"/>
    <s v="Standard Class"/>
    <s v="PF-19120"/>
    <s v="Peter Fuller"/>
    <x v="0"/>
    <x v="0"/>
    <x v="20"/>
    <x v="15"/>
    <x v="45"/>
    <x v="3"/>
    <s v="FUR-BO-10004834"/>
    <x v="0"/>
    <x v="0"/>
    <s v="Riverside Palais Royal Lawyers Bookcase, Royale Cherry Finish"/>
    <n v="4228.7040000000006"/>
    <n v="6"/>
    <n v="0.2"/>
    <n v="158.57639999999992"/>
  </r>
  <r>
    <n v="5919"/>
    <s v="US-2012-126977"/>
    <x v="1"/>
    <x v="14"/>
    <d v="2012-09-23T00:00:00"/>
    <s v="Standard Class"/>
    <s v="PF-19120"/>
    <s v="Peter Fuller"/>
    <x v="0"/>
    <x v="0"/>
    <x v="20"/>
    <x v="15"/>
    <x v="45"/>
    <x v="3"/>
    <s v="FUR-BO-10002213"/>
    <x v="0"/>
    <x v="0"/>
    <s v="DMI Eclipse Executive Suite Bookcases"/>
    <n v="2003.9200000000003"/>
    <n v="5"/>
    <n v="0.2"/>
    <n v="-25.049000000000149"/>
  </r>
  <r>
    <n v="5920"/>
    <s v="US-2012-126977"/>
    <x v="1"/>
    <x v="14"/>
    <d v="2012-09-23T00:00:00"/>
    <s v="Standard Class"/>
    <s v="PF-19120"/>
    <s v="Peter Fuller"/>
    <x v="0"/>
    <x v="0"/>
    <x v="20"/>
    <x v="15"/>
    <x v="45"/>
    <x v="3"/>
    <s v="TEC-PH-10002170"/>
    <x v="2"/>
    <x v="7"/>
    <s v="ClearSounds CSC500 Amplified Spirit Phone Corded phone"/>
    <n v="209.96999999999997"/>
    <n v="3"/>
    <n v="0"/>
    <n v="58.791600000000003"/>
  </r>
  <r>
    <n v="5921"/>
    <s v="US-2012-126977"/>
    <x v="1"/>
    <x v="14"/>
    <d v="2012-09-23T00:00:00"/>
    <s v="Standard Class"/>
    <s v="PF-19120"/>
    <s v="Peter Fuller"/>
    <x v="0"/>
    <x v="0"/>
    <x v="20"/>
    <x v="15"/>
    <x v="45"/>
    <x v="3"/>
    <s v="TEC-AC-10003033"/>
    <x v="2"/>
    <x v="11"/>
    <s v="Plantronics CS510 - Over-the-Head monaural Wireless Headset System"/>
    <n v="659.9"/>
    <n v="2"/>
    <n v="0"/>
    <n v="217.76699999999994"/>
  </r>
  <r>
    <n v="5922"/>
    <s v="US-2012-126977"/>
    <x v="1"/>
    <x v="14"/>
    <d v="2012-09-23T00:00:00"/>
    <s v="Standard Class"/>
    <s v="PF-19120"/>
    <s v="Peter Fuller"/>
    <x v="0"/>
    <x v="0"/>
    <x v="20"/>
    <x v="15"/>
    <x v="45"/>
    <x v="3"/>
    <s v="OFF-PA-10004071"/>
    <x v="1"/>
    <x v="10"/>
    <s v="Eaton Premium Continuous-Feed Paper, 25% Cotton, Letter Size, White, 1000 Shts/Box"/>
    <n v="110.96"/>
    <n v="2"/>
    <n v="0"/>
    <n v="53.260799999999996"/>
  </r>
  <r>
    <n v="5923"/>
    <s v="US-2012-126977"/>
    <x v="1"/>
    <x v="14"/>
    <d v="2012-09-23T00:00:00"/>
    <s v="Standard Class"/>
    <s v="PF-19120"/>
    <s v="Peter Fuller"/>
    <x v="0"/>
    <x v="0"/>
    <x v="20"/>
    <x v="15"/>
    <x v="45"/>
    <x v="3"/>
    <s v="TEC-PH-10000169"/>
    <x v="2"/>
    <x v="7"/>
    <s v="ARKON Windshield Dashboard Air Vent Car Mount Holder"/>
    <n v="67.8"/>
    <n v="4"/>
    <n v="0"/>
    <n v="1.3559999999999945"/>
  </r>
  <r>
    <n v="5924"/>
    <s v="CA-2013-130288"/>
    <x v="0"/>
    <x v="491"/>
    <d v="2013-12-01T00:00:00"/>
    <s v="Second Class"/>
    <s v="DK-13225"/>
    <s v="Dean Katz"/>
    <x v="1"/>
    <x v="0"/>
    <x v="20"/>
    <x v="15"/>
    <x v="164"/>
    <x v="3"/>
    <s v="FUR-TA-10002958"/>
    <x v="0"/>
    <x v="3"/>
    <s v="Bevis Oval Conference Table, Walnut"/>
    <n v="313.17599999999999"/>
    <n v="2"/>
    <n v="0.4"/>
    <n v="-120.05080000000007"/>
  </r>
  <r>
    <n v="5925"/>
    <s v="CA-2014-146458"/>
    <x v="3"/>
    <x v="123"/>
    <d v="2014-11-23T00:00:00"/>
    <s v="Second Class"/>
    <s v="RB-19435"/>
    <s v="Richard Bierner"/>
    <x v="0"/>
    <x v="0"/>
    <x v="24"/>
    <x v="17"/>
    <x v="28"/>
    <x v="0"/>
    <s v="OFF-AR-10001177"/>
    <x v="1"/>
    <x v="6"/>
    <s v="Newell 349"/>
    <n v="22.959999999999997"/>
    <n v="7"/>
    <n v="0"/>
    <n v="6.6583999999999968"/>
  </r>
  <r>
    <n v="5926"/>
    <s v="CA-2014-150420"/>
    <x v="3"/>
    <x v="95"/>
    <d v="2014-06-09T00:00:00"/>
    <s v="Standard Class"/>
    <s v="GD-14590"/>
    <s v="Giulietta Dortch"/>
    <x v="1"/>
    <x v="0"/>
    <x v="317"/>
    <x v="4"/>
    <x v="395"/>
    <x v="1"/>
    <s v="TEC-AC-10004975"/>
    <x v="2"/>
    <x v="11"/>
    <s v="Plantronics Audio 995 Wireless Stereo Headset"/>
    <n v="1099.5"/>
    <n v="10"/>
    <n v="0"/>
    <n v="362.83500000000004"/>
  </r>
  <r>
    <n v="5927"/>
    <s v="US-2011-118997"/>
    <x v="2"/>
    <x v="918"/>
    <d v="2011-04-12T00:00:00"/>
    <s v="Standard Class"/>
    <s v="RA-19885"/>
    <s v="Ruben Ausman"/>
    <x v="1"/>
    <x v="0"/>
    <x v="27"/>
    <x v="19"/>
    <x v="33"/>
    <x v="0"/>
    <s v="FUR-TA-10001086"/>
    <x v="0"/>
    <x v="3"/>
    <s v="SAFCO PlanMaster Boards, 60w x 37-1/2d, White Melamine"/>
    <n v="1215.92"/>
    <n v="8"/>
    <n v="0"/>
    <n v="316.13920000000007"/>
  </r>
  <r>
    <n v="5928"/>
    <s v="CA-2011-114314"/>
    <x v="2"/>
    <x v="856"/>
    <d v="2011-10-15T00:00:00"/>
    <s v="Standard Class"/>
    <s v="DB-13555"/>
    <s v="Dorothy Badders"/>
    <x v="1"/>
    <x v="0"/>
    <x v="115"/>
    <x v="36"/>
    <x v="145"/>
    <x v="0"/>
    <s v="OFF-LA-10000240"/>
    <x v="1"/>
    <x v="2"/>
    <s v="Self-Adhesive Address Labels for Typewriters by Universal"/>
    <n v="7.31"/>
    <n v="1"/>
    <n v="0"/>
    <n v="3.4356999999999998"/>
  </r>
  <r>
    <n v="5929"/>
    <s v="CA-2011-114314"/>
    <x v="2"/>
    <x v="856"/>
    <d v="2011-10-15T00:00:00"/>
    <s v="Standard Class"/>
    <s v="DB-13555"/>
    <s v="Dorothy Badders"/>
    <x v="1"/>
    <x v="0"/>
    <x v="115"/>
    <x v="36"/>
    <x v="145"/>
    <x v="0"/>
    <s v="FUR-FU-10002107"/>
    <x v="0"/>
    <x v="5"/>
    <s v="Eldon Pizzaz Desk Accessories"/>
    <n v="8.92"/>
    <n v="4"/>
    <n v="0"/>
    <n v="3.9248000000000003"/>
  </r>
  <r>
    <n v="5930"/>
    <s v="US-2014-169551"/>
    <x v="3"/>
    <x v="437"/>
    <d v="2014-07-10T00:00:00"/>
    <s v="First Class"/>
    <s v="RL-19615"/>
    <s v="Rob Lucas"/>
    <x v="0"/>
    <x v="0"/>
    <x v="10"/>
    <x v="9"/>
    <x v="74"/>
    <x v="3"/>
    <s v="FUR-BO-10001519"/>
    <x v="0"/>
    <x v="0"/>
    <s v="O'Sullivan 3-Shelf Heavy-Duty Bookcases"/>
    <n v="87.210000000000008"/>
    <n v="3"/>
    <n v="0.5"/>
    <n v="-45.349200000000003"/>
  </r>
  <r>
    <n v="5931"/>
    <s v="US-2014-169551"/>
    <x v="3"/>
    <x v="437"/>
    <d v="2014-07-10T00:00:00"/>
    <s v="First Class"/>
    <s v="RL-19615"/>
    <s v="Rob Lucas"/>
    <x v="0"/>
    <x v="0"/>
    <x v="10"/>
    <x v="9"/>
    <x v="74"/>
    <x v="3"/>
    <s v="OFF-PA-10004100"/>
    <x v="1"/>
    <x v="10"/>
    <s v="Xerox 216"/>
    <n v="15.552000000000003"/>
    <n v="3"/>
    <n v="0.2"/>
    <n v="5.4432"/>
  </r>
  <r>
    <n v="5932"/>
    <s v="US-2014-169551"/>
    <x v="3"/>
    <x v="437"/>
    <d v="2014-07-10T00:00:00"/>
    <s v="First Class"/>
    <s v="RL-19615"/>
    <s v="Rob Lucas"/>
    <x v="0"/>
    <x v="0"/>
    <x v="10"/>
    <x v="9"/>
    <x v="74"/>
    <x v="3"/>
    <s v="TEC-PH-10001363"/>
    <x v="2"/>
    <x v="7"/>
    <s v="Apple iPhone 5S"/>
    <n v="683.98799999999994"/>
    <n v="2"/>
    <n v="0.4"/>
    <n v="-113.9980000000001"/>
  </r>
  <r>
    <n v="5933"/>
    <s v="US-2014-169551"/>
    <x v="3"/>
    <x v="437"/>
    <d v="2014-07-10T00:00:00"/>
    <s v="First Class"/>
    <s v="RL-19615"/>
    <s v="Rob Lucas"/>
    <x v="0"/>
    <x v="0"/>
    <x v="10"/>
    <x v="9"/>
    <x v="74"/>
    <x v="3"/>
    <s v="OFF-ST-10004835"/>
    <x v="1"/>
    <x v="4"/>
    <s v="Plastic Stacking Crates &amp; Casters"/>
    <n v="13.392000000000001"/>
    <n v="3"/>
    <n v="0.2"/>
    <n v="1.0044"/>
  </r>
  <r>
    <n v="5934"/>
    <s v="US-2014-169551"/>
    <x v="3"/>
    <x v="437"/>
    <d v="2014-07-10T00:00:00"/>
    <s v="First Class"/>
    <s v="RL-19615"/>
    <s v="Rob Lucas"/>
    <x v="0"/>
    <x v="0"/>
    <x v="10"/>
    <x v="9"/>
    <x v="74"/>
    <x v="3"/>
    <s v="TEC-AC-10002018"/>
    <x v="2"/>
    <x v="11"/>
    <s v="AmazonBasics 3-Button USB Wired Mouse"/>
    <n v="16.776000000000003"/>
    <n v="3"/>
    <n v="0.2"/>
    <n v="4.8231000000000002"/>
  </r>
  <r>
    <n v="5935"/>
    <s v="US-2014-169551"/>
    <x v="3"/>
    <x v="437"/>
    <d v="2014-07-10T00:00:00"/>
    <s v="First Class"/>
    <s v="RL-19615"/>
    <s v="Rob Lucas"/>
    <x v="0"/>
    <x v="0"/>
    <x v="10"/>
    <x v="9"/>
    <x v="74"/>
    <x v="3"/>
    <s v="TEC-AC-10003033"/>
    <x v="2"/>
    <x v="11"/>
    <s v="Plantronics CS510 - Over-the-Head monaural Wireless Headset System"/>
    <n v="527.91999999999996"/>
    <n v="2"/>
    <n v="0.2"/>
    <n v="85.786999999999949"/>
  </r>
  <r>
    <n v="5936"/>
    <s v="CA-2013-103107"/>
    <x v="0"/>
    <x v="975"/>
    <d v="2013-07-05T00:00:00"/>
    <s v="Same Day"/>
    <s v="RB-19465"/>
    <s v="Rick Bensley"/>
    <x v="2"/>
    <x v="0"/>
    <x v="4"/>
    <x v="4"/>
    <x v="5"/>
    <x v="1"/>
    <s v="FUR-FU-10000221"/>
    <x v="0"/>
    <x v="5"/>
    <s v="Master Caster Door Stop, Brown"/>
    <n v="25.4"/>
    <n v="5"/>
    <n v="0"/>
    <n v="8.6359999999999992"/>
  </r>
  <r>
    <n v="5937"/>
    <s v="CA-2013-103107"/>
    <x v="0"/>
    <x v="975"/>
    <d v="2013-07-05T00:00:00"/>
    <s v="Same Day"/>
    <s v="RB-19465"/>
    <s v="Rick Bensley"/>
    <x v="2"/>
    <x v="0"/>
    <x v="4"/>
    <x v="4"/>
    <x v="5"/>
    <x v="1"/>
    <s v="TEC-PH-10001198"/>
    <x v="2"/>
    <x v="7"/>
    <s v="Avaya 4621SW VoIP phone"/>
    <n v="177.48000000000002"/>
    <n v="3"/>
    <n v="0.2"/>
    <n v="19.966499999999982"/>
  </r>
  <r>
    <n v="5938"/>
    <s v="CA-2013-103107"/>
    <x v="0"/>
    <x v="975"/>
    <d v="2013-07-05T00:00:00"/>
    <s v="Same Day"/>
    <s v="RB-19465"/>
    <s v="Rick Bensley"/>
    <x v="2"/>
    <x v="0"/>
    <x v="4"/>
    <x v="4"/>
    <x v="5"/>
    <x v="1"/>
    <s v="TEC-PH-10002564"/>
    <x v="2"/>
    <x v="7"/>
    <s v="OtterBox Defender Series Case - Samsung Galaxy S4"/>
    <n v="71.975999999999999"/>
    <n v="3"/>
    <n v="0.2"/>
    <n v="8.9969999999999892"/>
  </r>
  <r>
    <n v="5939"/>
    <s v="CA-2014-122077"/>
    <x v="3"/>
    <x v="240"/>
    <d v="2014-05-26T00:00:00"/>
    <s v="Standard Class"/>
    <s v="JF-15295"/>
    <s v="Jason Fortune-"/>
    <x v="0"/>
    <x v="0"/>
    <x v="243"/>
    <x v="5"/>
    <x v="301"/>
    <x v="2"/>
    <s v="TEC-PH-10003811"/>
    <x v="2"/>
    <x v="7"/>
    <s v="Jabra Supreme Plus Driver Edition Headset"/>
    <n v="95.992000000000004"/>
    <n v="1"/>
    <n v="0.2"/>
    <n v="9.5991999999999997"/>
  </r>
  <r>
    <n v="5940"/>
    <s v="CA-2014-122077"/>
    <x v="3"/>
    <x v="240"/>
    <d v="2014-05-26T00:00:00"/>
    <s v="Standard Class"/>
    <s v="JF-15295"/>
    <s v="Jason Fortune-"/>
    <x v="0"/>
    <x v="0"/>
    <x v="243"/>
    <x v="5"/>
    <x v="301"/>
    <x v="2"/>
    <s v="OFF-LA-10004178"/>
    <x v="1"/>
    <x v="2"/>
    <s v="Avery 491"/>
    <n v="13.216000000000001"/>
    <n v="4"/>
    <n v="0.2"/>
    <n v="4.2951999999999995"/>
  </r>
  <r>
    <n v="5941"/>
    <s v="CA-2014-112431"/>
    <x v="3"/>
    <x v="386"/>
    <d v="2014-10-15T00:00:00"/>
    <s v="Second Class"/>
    <s v="RW-19690"/>
    <s v="Robert Waldorf"/>
    <x v="0"/>
    <x v="0"/>
    <x v="1"/>
    <x v="1"/>
    <x v="13"/>
    <x v="1"/>
    <s v="TEC-AC-10001465"/>
    <x v="2"/>
    <x v="11"/>
    <s v="SanDisk Cruzer 64 GB USB Flash Drive"/>
    <n v="435.84000000000003"/>
    <n v="12"/>
    <n v="0"/>
    <n v="130.75199999999995"/>
  </r>
  <r>
    <n v="5942"/>
    <s v="CA-2014-112431"/>
    <x v="3"/>
    <x v="386"/>
    <d v="2014-10-15T00:00:00"/>
    <s v="Second Class"/>
    <s v="RW-19690"/>
    <s v="Robert Waldorf"/>
    <x v="0"/>
    <x v="0"/>
    <x v="1"/>
    <x v="1"/>
    <x v="13"/>
    <x v="1"/>
    <s v="OFF-AR-10000940"/>
    <x v="1"/>
    <x v="6"/>
    <s v="Newell 343"/>
    <n v="5.88"/>
    <n v="2"/>
    <n v="0"/>
    <n v="1.5876000000000001"/>
  </r>
  <r>
    <n v="5943"/>
    <s v="CA-2013-151092"/>
    <x v="0"/>
    <x v="876"/>
    <d v="2013-08-14T00:00:00"/>
    <s v="Standard Class"/>
    <s v="VG-21790"/>
    <s v="Vivek Gonzalez"/>
    <x v="0"/>
    <x v="0"/>
    <x v="1"/>
    <x v="1"/>
    <x v="3"/>
    <x v="1"/>
    <s v="TEC-PH-10001700"/>
    <x v="2"/>
    <x v="7"/>
    <s v="Panasonic KX-TG6844B Expandable Digital Cordless Telephone"/>
    <n v="211.16800000000001"/>
    <n v="4"/>
    <n v="0.2"/>
    <n v="18.477200000000011"/>
  </r>
  <r>
    <n v="5944"/>
    <s v="CA-2011-104178"/>
    <x v="2"/>
    <x v="55"/>
    <d v="2011-08-29T00:00:00"/>
    <s v="Standard Class"/>
    <s v="JM-15265"/>
    <s v="Janet Molinari"/>
    <x v="1"/>
    <x v="0"/>
    <x v="1"/>
    <x v="1"/>
    <x v="1"/>
    <x v="1"/>
    <s v="FUR-FU-10000771"/>
    <x v="0"/>
    <x v="5"/>
    <s v="Eldon 200 Class Desk Accessories, Smoke"/>
    <n v="6.28"/>
    <n v="1"/>
    <n v="0"/>
    <n v="2.6376000000000004"/>
  </r>
  <r>
    <n v="5945"/>
    <s v="CA-2011-104178"/>
    <x v="2"/>
    <x v="55"/>
    <d v="2011-08-29T00:00:00"/>
    <s v="Standard Class"/>
    <s v="JM-15265"/>
    <s v="Janet Molinari"/>
    <x v="1"/>
    <x v="0"/>
    <x v="1"/>
    <x v="1"/>
    <x v="1"/>
    <x v="1"/>
    <s v="TEC-AC-10002399"/>
    <x v="2"/>
    <x v="11"/>
    <s v="SanDisk Cruzer 32 GB USB Flash Drive"/>
    <n v="95.1"/>
    <n v="5"/>
    <n v="0"/>
    <n v="30.431999999999995"/>
  </r>
  <r>
    <n v="5946"/>
    <s v="CA-2011-104178"/>
    <x v="2"/>
    <x v="55"/>
    <d v="2011-08-29T00:00:00"/>
    <s v="Standard Class"/>
    <s v="JM-15265"/>
    <s v="Janet Molinari"/>
    <x v="1"/>
    <x v="0"/>
    <x v="1"/>
    <x v="1"/>
    <x v="1"/>
    <x v="1"/>
    <s v="OFF-PA-10004983"/>
    <x v="1"/>
    <x v="10"/>
    <s v="Xerox 23"/>
    <n v="25.92"/>
    <n v="4"/>
    <n v="0"/>
    <n v="12.441600000000001"/>
  </r>
  <r>
    <n v="5947"/>
    <s v="CA-2011-104178"/>
    <x v="2"/>
    <x v="55"/>
    <d v="2011-08-29T00:00:00"/>
    <s v="Standard Class"/>
    <s v="JM-15265"/>
    <s v="Janet Molinari"/>
    <x v="1"/>
    <x v="0"/>
    <x v="1"/>
    <x v="1"/>
    <x v="1"/>
    <x v="1"/>
    <s v="OFF-ST-10004258"/>
    <x v="1"/>
    <x v="4"/>
    <s v="Portable Personal File Box"/>
    <n v="48.84"/>
    <n v="4"/>
    <n v="0"/>
    <n v="13.186800000000005"/>
  </r>
  <r>
    <n v="5948"/>
    <s v="CA-2012-115924"/>
    <x v="1"/>
    <x v="471"/>
    <d v="2012-09-18T00:00:00"/>
    <s v="Second Class"/>
    <s v="BE-11455"/>
    <s v="Brad Eason"/>
    <x v="2"/>
    <x v="0"/>
    <x v="96"/>
    <x v="23"/>
    <x v="193"/>
    <x v="2"/>
    <s v="OFF-BI-10004040"/>
    <x v="1"/>
    <x v="8"/>
    <s v="Wilson Jones Impact Binders"/>
    <n v="25.9"/>
    <n v="5"/>
    <n v="0"/>
    <n v="12.690999999999999"/>
  </r>
  <r>
    <n v="5949"/>
    <s v="CA-2014-161046"/>
    <x v="3"/>
    <x v="916"/>
    <d v="2014-03-06T00:00:00"/>
    <s v="Same Day"/>
    <s v="CB-12535"/>
    <s v="Claudia Bergmann"/>
    <x v="1"/>
    <x v="0"/>
    <x v="295"/>
    <x v="35"/>
    <x v="371"/>
    <x v="0"/>
    <s v="OFF-EN-10003862"/>
    <x v="1"/>
    <x v="12"/>
    <s v="Laser &amp; Ink Jet Business Envelopes"/>
    <n v="42.68"/>
    <n v="4"/>
    <n v="0"/>
    <n v="19.6328"/>
  </r>
  <r>
    <n v="5950"/>
    <s v="CA-2014-161046"/>
    <x v="3"/>
    <x v="916"/>
    <d v="2014-03-06T00:00:00"/>
    <s v="Same Day"/>
    <s v="CB-12535"/>
    <s v="Claudia Bergmann"/>
    <x v="1"/>
    <x v="0"/>
    <x v="295"/>
    <x v="35"/>
    <x v="371"/>
    <x v="0"/>
    <s v="TEC-AC-10004571"/>
    <x v="2"/>
    <x v="11"/>
    <s v="Logitech G700s Rechargeable Gaming Mouse"/>
    <n v="299.96999999999997"/>
    <n v="3"/>
    <n v="0"/>
    <n v="125.98740000000001"/>
  </r>
  <r>
    <n v="5951"/>
    <s v="CA-2014-161046"/>
    <x v="3"/>
    <x v="916"/>
    <d v="2014-03-06T00:00:00"/>
    <s v="Same Day"/>
    <s v="CB-12535"/>
    <s v="Claudia Bergmann"/>
    <x v="1"/>
    <x v="0"/>
    <x v="295"/>
    <x v="35"/>
    <x v="371"/>
    <x v="0"/>
    <s v="OFF-AP-10000891"/>
    <x v="1"/>
    <x v="9"/>
    <s v="Kensington 7 Outlet MasterPiece HOMEOFFICE Power Control Center"/>
    <n v="262.24"/>
    <n v="2"/>
    <n v="0"/>
    <n v="78.671999999999997"/>
  </r>
  <r>
    <n v="5952"/>
    <s v="CA-2014-161046"/>
    <x v="3"/>
    <x v="916"/>
    <d v="2014-03-06T00:00:00"/>
    <s v="Same Day"/>
    <s v="CB-12535"/>
    <s v="Claudia Bergmann"/>
    <x v="1"/>
    <x v="0"/>
    <x v="295"/>
    <x v="35"/>
    <x v="371"/>
    <x v="0"/>
    <s v="OFF-BI-10002026"/>
    <x v="1"/>
    <x v="8"/>
    <s v="Ibico Recycled Linen-Style Covers"/>
    <n v="234.36"/>
    <n v="6"/>
    <n v="0"/>
    <n v="112.49279999999999"/>
  </r>
  <r>
    <n v="5953"/>
    <s v="US-2014-141698"/>
    <x v="3"/>
    <x v="4"/>
    <d v="2014-04-22T00:00:00"/>
    <s v="Standard Class"/>
    <s v="SD-20485"/>
    <s v="Shirley Daniels"/>
    <x v="2"/>
    <x v="0"/>
    <x v="12"/>
    <x v="5"/>
    <x v="16"/>
    <x v="2"/>
    <s v="OFF-PA-10001826"/>
    <x v="1"/>
    <x v="10"/>
    <s v="Xerox 207"/>
    <n v="20.736000000000004"/>
    <n v="4"/>
    <n v="0.2"/>
    <n v="7.2576000000000001"/>
  </r>
  <r>
    <n v="5954"/>
    <s v="US-2011-105151"/>
    <x v="2"/>
    <x v="809"/>
    <d v="2011-03-31T00:00:00"/>
    <s v="First Class"/>
    <s v="SG-20890"/>
    <s v="Susan Gilcrest"/>
    <x v="1"/>
    <x v="0"/>
    <x v="20"/>
    <x v="15"/>
    <x v="29"/>
    <x v="3"/>
    <s v="OFF-AR-10001231"/>
    <x v="1"/>
    <x v="6"/>
    <s v="Sanford EarthWrite Recycled Pencils, Medium Soft, #2"/>
    <n v="10.5"/>
    <n v="5"/>
    <n v="0"/>
    <n v="2.9400000000000004"/>
  </r>
  <r>
    <n v="5955"/>
    <s v="CA-2011-155796"/>
    <x v="2"/>
    <x v="7"/>
    <d v="2011-11-15T00:00:00"/>
    <s v="Second Class"/>
    <s v="TS-21430"/>
    <s v="Tom Stivers"/>
    <x v="1"/>
    <x v="0"/>
    <x v="265"/>
    <x v="9"/>
    <x v="331"/>
    <x v="3"/>
    <s v="FUR-FU-10000409"/>
    <x v="0"/>
    <x v="5"/>
    <s v="GE 4 Foot Flourescent Tube, 40 Watt"/>
    <n v="23.968000000000004"/>
    <n v="2"/>
    <n v="0.2"/>
    <n v="7.7896000000000001"/>
  </r>
  <r>
    <n v="5956"/>
    <s v="CA-2011-155796"/>
    <x v="2"/>
    <x v="7"/>
    <d v="2011-11-15T00:00:00"/>
    <s v="Second Class"/>
    <s v="TS-21430"/>
    <s v="Tom Stivers"/>
    <x v="1"/>
    <x v="0"/>
    <x v="265"/>
    <x v="9"/>
    <x v="331"/>
    <x v="3"/>
    <s v="FUR-BO-10002545"/>
    <x v="0"/>
    <x v="0"/>
    <s v="Atlantic Metals Mobile 3-Shelf Bookcases, Custom Colors"/>
    <n v="521.96"/>
    <n v="4"/>
    <n v="0.5"/>
    <n v="-250.54079999999999"/>
  </r>
  <r>
    <n v="5957"/>
    <s v="CA-2013-127138"/>
    <x v="0"/>
    <x v="299"/>
    <d v="2013-03-16T00:00:00"/>
    <s v="Second Class"/>
    <s v="DK-13225"/>
    <s v="Dean Katz"/>
    <x v="1"/>
    <x v="0"/>
    <x v="8"/>
    <x v="1"/>
    <x v="9"/>
    <x v="1"/>
    <s v="OFF-ST-10002756"/>
    <x v="1"/>
    <x v="4"/>
    <s v="Tennsco Stur-D-Stor Boltless Shelving, 5 Shelves, 24&quot; Deep, Sand"/>
    <n v="676.55"/>
    <n v="5"/>
    <n v="0"/>
    <n v="6.7655000000000598"/>
  </r>
  <r>
    <n v="5958"/>
    <s v="CA-2013-127138"/>
    <x v="0"/>
    <x v="299"/>
    <d v="2013-03-16T00:00:00"/>
    <s v="Second Class"/>
    <s v="DK-13225"/>
    <s v="Dean Katz"/>
    <x v="1"/>
    <x v="0"/>
    <x v="8"/>
    <x v="1"/>
    <x v="9"/>
    <x v="1"/>
    <s v="OFF-AP-10003842"/>
    <x v="1"/>
    <x v="9"/>
    <s v="Euro-Pro Shark Turbo Vacuum"/>
    <n v="154.9"/>
    <n v="5"/>
    <n v="0"/>
    <n v="40.274000000000001"/>
  </r>
  <r>
    <n v="5959"/>
    <s v="CA-2013-127138"/>
    <x v="0"/>
    <x v="299"/>
    <d v="2013-03-16T00:00:00"/>
    <s v="Second Class"/>
    <s v="DK-13225"/>
    <s v="Dean Katz"/>
    <x v="1"/>
    <x v="0"/>
    <x v="8"/>
    <x v="1"/>
    <x v="9"/>
    <x v="1"/>
    <s v="OFF-EN-10004459"/>
    <x v="1"/>
    <x v="12"/>
    <s v="Security-Tint Envelopes"/>
    <n v="30.56"/>
    <n v="4"/>
    <n v="0"/>
    <n v="14.974399999999999"/>
  </r>
  <r>
    <n v="5960"/>
    <s v="CA-2013-127138"/>
    <x v="0"/>
    <x v="299"/>
    <d v="2013-03-16T00:00:00"/>
    <s v="Second Class"/>
    <s v="DK-13225"/>
    <s v="Dean Katz"/>
    <x v="1"/>
    <x v="0"/>
    <x v="8"/>
    <x v="1"/>
    <x v="9"/>
    <x v="1"/>
    <s v="FUR-CH-10003746"/>
    <x v="0"/>
    <x v="1"/>
    <s v="Hon 4070 Series Pagoda Round Back Stacking Chairs"/>
    <n v="770.35200000000009"/>
    <n v="3"/>
    <n v="0.2"/>
    <n v="77.035199999999975"/>
  </r>
  <r>
    <n v="5961"/>
    <s v="CA-2014-150602"/>
    <x v="3"/>
    <x v="839"/>
    <d v="2014-02-15T00:00:00"/>
    <s v="Second Class"/>
    <s v="ML-17395"/>
    <s v="Marina Lichtenstein"/>
    <x v="1"/>
    <x v="0"/>
    <x v="1"/>
    <x v="1"/>
    <x v="62"/>
    <x v="1"/>
    <s v="FUR-FU-10003142"/>
    <x v="0"/>
    <x v="5"/>
    <s v="Master Big Foot Doorstop, Beige"/>
    <n v="21.12"/>
    <n v="4"/>
    <n v="0"/>
    <n v="6.5471999999999984"/>
  </r>
  <r>
    <n v="5962"/>
    <s v="CA-2011-140732"/>
    <x v="2"/>
    <x v="7"/>
    <d v="2011-11-13T00:00:00"/>
    <s v="Second Class"/>
    <s v="MA-17560"/>
    <s v="Matt Abelman"/>
    <x v="2"/>
    <x v="0"/>
    <x v="1"/>
    <x v="1"/>
    <x v="25"/>
    <x v="1"/>
    <s v="TEC-PH-10001425"/>
    <x v="2"/>
    <x v="7"/>
    <s v="Mophie Juice Pack Helium for iPhone"/>
    <n v="575.928"/>
    <n v="9"/>
    <n v="0.2"/>
    <n v="57.592799999999983"/>
  </r>
  <r>
    <n v="5963"/>
    <s v="CA-2011-140732"/>
    <x v="2"/>
    <x v="7"/>
    <d v="2011-11-13T00:00:00"/>
    <s v="Second Class"/>
    <s v="MA-17560"/>
    <s v="Matt Abelman"/>
    <x v="2"/>
    <x v="0"/>
    <x v="1"/>
    <x v="1"/>
    <x v="25"/>
    <x v="1"/>
    <s v="OFF-AP-10001626"/>
    <x v="1"/>
    <x v="9"/>
    <s v="Commercial WindTunnel Clean Air Upright Vacuum, Replacement Belts, Filtration Bags"/>
    <n v="7.78"/>
    <n v="2"/>
    <n v="0"/>
    <n v="2.0228000000000002"/>
  </r>
  <r>
    <n v="5964"/>
    <s v="CA-2011-140732"/>
    <x v="2"/>
    <x v="7"/>
    <d v="2011-11-13T00:00:00"/>
    <s v="Second Class"/>
    <s v="MA-17560"/>
    <s v="Matt Abelman"/>
    <x v="2"/>
    <x v="0"/>
    <x v="1"/>
    <x v="1"/>
    <x v="25"/>
    <x v="1"/>
    <s v="OFF-PA-10003625"/>
    <x v="1"/>
    <x v="10"/>
    <s v="Xerox 1979"/>
    <n v="123.92"/>
    <n v="4"/>
    <n v="0"/>
    <n v="55.763999999999996"/>
  </r>
  <r>
    <n v="5965"/>
    <s v="CA-2014-119011"/>
    <x v="3"/>
    <x v="648"/>
    <d v="2014-08-26T00:00:00"/>
    <s v="Standard Class"/>
    <s v="LR-17035"/>
    <s v="Lisa Ryan"/>
    <x v="1"/>
    <x v="0"/>
    <x v="8"/>
    <x v="1"/>
    <x v="9"/>
    <x v="1"/>
    <s v="OFF-SU-10004768"/>
    <x v="1"/>
    <x v="14"/>
    <s v="Acme Kleencut Forged Steel Scissors"/>
    <n v="17.22"/>
    <n v="3"/>
    <n v="0"/>
    <n v="5.1659999999999986"/>
  </r>
  <r>
    <n v="5966"/>
    <s v="CA-2014-119011"/>
    <x v="3"/>
    <x v="648"/>
    <d v="2014-08-26T00:00:00"/>
    <s v="Standard Class"/>
    <s v="LR-17035"/>
    <s v="Lisa Ryan"/>
    <x v="1"/>
    <x v="0"/>
    <x v="8"/>
    <x v="1"/>
    <x v="9"/>
    <x v="1"/>
    <s v="OFF-ST-10000777"/>
    <x v="1"/>
    <x v="4"/>
    <s v="Companion Letter/Legal File, Black"/>
    <n v="226.56"/>
    <n v="6"/>
    <n v="0"/>
    <n v="63.436800000000005"/>
  </r>
  <r>
    <n v="5967"/>
    <s v="CA-2014-119011"/>
    <x v="3"/>
    <x v="648"/>
    <d v="2014-08-26T00:00:00"/>
    <s v="Standard Class"/>
    <s v="LR-17035"/>
    <s v="Lisa Ryan"/>
    <x v="1"/>
    <x v="0"/>
    <x v="8"/>
    <x v="1"/>
    <x v="9"/>
    <x v="1"/>
    <s v="TEC-PH-10003171"/>
    <x v="2"/>
    <x v="7"/>
    <s v="Plantronics Encore H101 Dual Earpieces Headset"/>
    <n v="107.88"/>
    <n v="3"/>
    <n v="0.2"/>
    <n v="10.787999999999997"/>
  </r>
  <r>
    <n v="5968"/>
    <s v="CA-2013-166912"/>
    <x v="0"/>
    <x v="804"/>
    <d v="2013-01-17T00:00:00"/>
    <s v="First Class"/>
    <s v="BE-11335"/>
    <s v="Bill Eplett"/>
    <x v="2"/>
    <x v="0"/>
    <x v="20"/>
    <x v="15"/>
    <x v="29"/>
    <x v="3"/>
    <s v="OFF-PA-10001033"/>
    <x v="1"/>
    <x v="10"/>
    <s v="Xerox 1893"/>
    <n v="81.98"/>
    <n v="2"/>
    <n v="0"/>
    <n v="40.170200000000001"/>
  </r>
  <r>
    <n v="5969"/>
    <s v="CA-2011-141726"/>
    <x v="2"/>
    <x v="836"/>
    <d v="2011-07-22T00:00:00"/>
    <s v="First Class"/>
    <s v="CC-12145"/>
    <s v="Charles Crestani"/>
    <x v="0"/>
    <x v="0"/>
    <x v="70"/>
    <x v="1"/>
    <x v="188"/>
    <x v="1"/>
    <s v="OFF-PA-10000418"/>
    <x v="1"/>
    <x v="10"/>
    <s v="Xerox 189"/>
    <n v="104.85"/>
    <n v="1"/>
    <n v="0"/>
    <n v="50.327999999999996"/>
  </r>
  <r>
    <n v="5970"/>
    <s v="CA-2011-141726"/>
    <x v="2"/>
    <x v="836"/>
    <d v="2011-07-22T00:00:00"/>
    <s v="First Class"/>
    <s v="CC-12145"/>
    <s v="Charles Crestani"/>
    <x v="0"/>
    <x v="0"/>
    <x v="70"/>
    <x v="1"/>
    <x v="188"/>
    <x v="1"/>
    <s v="OFF-BI-10001982"/>
    <x v="1"/>
    <x v="8"/>
    <s v="Wilson Jones Custom Binder Spines &amp; Labels"/>
    <n v="8.7040000000000006"/>
    <n v="2"/>
    <n v="0.2"/>
    <n v="3.1551999999999998"/>
  </r>
  <r>
    <n v="5971"/>
    <s v="CA-2011-141726"/>
    <x v="2"/>
    <x v="836"/>
    <d v="2011-07-22T00:00:00"/>
    <s v="First Class"/>
    <s v="CC-12145"/>
    <s v="Charles Crestani"/>
    <x v="0"/>
    <x v="0"/>
    <x v="70"/>
    <x v="1"/>
    <x v="188"/>
    <x v="1"/>
    <s v="OFF-PA-10002230"/>
    <x v="1"/>
    <x v="10"/>
    <s v="Xerox 1897"/>
    <n v="19.920000000000002"/>
    <n v="4"/>
    <n v="0"/>
    <n v="9.7608000000000015"/>
  </r>
  <r>
    <n v="5972"/>
    <s v="CA-2011-141726"/>
    <x v="2"/>
    <x v="836"/>
    <d v="2011-07-22T00:00:00"/>
    <s v="First Class"/>
    <s v="CC-12145"/>
    <s v="Charles Crestani"/>
    <x v="0"/>
    <x v="0"/>
    <x v="70"/>
    <x v="1"/>
    <x v="188"/>
    <x v="1"/>
    <s v="FUR-FU-10003577"/>
    <x v="0"/>
    <x v="5"/>
    <s v="Nu-Dell Leatherette Frames"/>
    <n v="43.019999999999996"/>
    <n v="3"/>
    <n v="0"/>
    <n v="15.4872"/>
  </r>
  <r>
    <n v="5973"/>
    <s v="CA-2014-115105"/>
    <x v="3"/>
    <x v="695"/>
    <d v="2014-02-12T00:00:00"/>
    <s v="Standard Class"/>
    <s v="BD-11770"/>
    <s v="Bryan Davis"/>
    <x v="0"/>
    <x v="0"/>
    <x v="20"/>
    <x v="15"/>
    <x v="23"/>
    <x v="3"/>
    <s v="FUR-BO-10001811"/>
    <x v="0"/>
    <x v="0"/>
    <s v="Atlantic Metals Mobile 5-Shelf Bookcases, Custom Colors"/>
    <n v="240.78400000000002"/>
    <n v="1"/>
    <n v="0.2"/>
    <n v="30.097999999999978"/>
  </r>
  <r>
    <n v="5974"/>
    <s v="CA-2012-143980"/>
    <x v="1"/>
    <x v="707"/>
    <d v="2012-12-29T00:00:00"/>
    <s v="Standard Class"/>
    <s v="JK-15640"/>
    <s v="Jim Kriz"/>
    <x v="2"/>
    <x v="0"/>
    <x v="20"/>
    <x v="15"/>
    <x v="164"/>
    <x v="3"/>
    <s v="OFF-AP-10003779"/>
    <x v="1"/>
    <x v="9"/>
    <s v="Kensington 7 Outlet MasterPiece Power Center with Fax/Phone Line Protection"/>
    <n v="414.96"/>
    <n v="2"/>
    <n v="0"/>
    <n v="124.48799999999994"/>
  </r>
  <r>
    <n v="5975"/>
    <s v="CA-2013-135636"/>
    <x v="0"/>
    <x v="750"/>
    <d v="2013-10-14T00:00:00"/>
    <s v="Standard Class"/>
    <s v="DB-13615"/>
    <s v="Doug Bickford"/>
    <x v="0"/>
    <x v="0"/>
    <x v="35"/>
    <x v="3"/>
    <x v="43"/>
    <x v="0"/>
    <s v="OFF-ST-10000676"/>
    <x v="1"/>
    <x v="4"/>
    <s v="Fellowes Econo/Stor Drawers"/>
    <n v="387.72"/>
    <n v="5"/>
    <n v="0.2"/>
    <n v="-67.851000000000028"/>
  </r>
  <r>
    <n v="5976"/>
    <s v="CA-2014-102155"/>
    <x v="3"/>
    <x v="1002"/>
    <d v="2014-07-18T00:00:00"/>
    <s v="Standard Class"/>
    <s v="RR-19525"/>
    <s v="Rick Reed"/>
    <x v="1"/>
    <x v="0"/>
    <x v="356"/>
    <x v="41"/>
    <x v="438"/>
    <x v="2"/>
    <s v="OFF-ST-10001496"/>
    <x v="1"/>
    <x v="4"/>
    <s v="Standard Rollaway File with Lock"/>
    <n v="360.38"/>
    <n v="2"/>
    <n v="0"/>
    <n v="93.698800000000006"/>
  </r>
  <r>
    <n v="5977"/>
    <s v="CA-2014-102155"/>
    <x v="3"/>
    <x v="1002"/>
    <d v="2014-07-18T00:00:00"/>
    <s v="Standard Class"/>
    <s v="RR-19525"/>
    <s v="Rick Reed"/>
    <x v="1"/>
    <x v="0"/>
    <x v="356"/>
    <x v="41"/>
    <x v="438"/>
    <x v="2"/>
    <s v="OFF-PA-10003673"/>
    <x v="1"/>
    <x v="10"/>
    <s v="Strathmore Photo Mount Cards"/>
    <n v="13.56"/>
    <n v="2"/>
    <n v="0"/>
    <n v="6.2375999999999996"/>
  </r>
  <r>
    <n v="5978"/>
    <s v="CA-2014-116953"/>
    <x v="3"/>
    <x v="558"/>
    <d v="2014-04-26T00:00:00"/>
    <s v="First Class"/>
    <s v="SV-20935"/>
    <s v="Susan Vittorini"/>
    <x v="0"/>
    <x v="0"/>
    <x v="123"/>
    <x v="16"/>
    <x v="154"/>
    <x v="1"/>
    <s v="TEC-PH-10004614"/>
    <x v="2"/>
    <x v="7"/>
    <s v="AT&amp;T 841000 Phone"/>
    <n v="552"/>
    <n v="10"/>
    <n v="0.2"/>
    <n v="34.5"/>
  </r>
  <r>
    <n v="5979"/>
    <s v="CA-2011-117765"/>
    <x v="2"/>
    <x v="557"/>
    <d v="2011-09-13T00:00:00"/>
    <s v="Standard Class"/>
    <s v="RB-19465"/>
    <s v="Rick Bensley"/>
    <x v="2"/>
    <x v="0"/>
    <x v="251"/>
    <x v="26"/>
    <x v="311"/>
    <x v="2"/>
    <s v="FUR-TA-10001039"/>
    <x v="0"/>
    <x v="3"/>
    <s v="KI Adjustable-Height Table"/>
    <n v="429.90000000000003"/>
    <n v="5"/>
    <n v="0"/>
    <n v="111.77400000000003"/>
  </r>
  <r>
    <n v="5980"/>
    <s v="CA-2011-117765"/>
    <x v="2"/>
    <x v="557"/>
    <d v="2011-09-13T00:00:00"/>
    <s v="Standard Class"/>
    <s v="RB-19465"/>
    <s v="Rick Bensley"/>
    <x v="2"/>
    <x v="0"/>
    <x v="251"/>
    <x v="26"/>
    <x v="311"/>
    <x v="2"/>
    <s v="OFF-BI-10000474"/>
    <x v="1"/>
    <x v="8"/>
    <s v="Avery Recycled Flexi-View Covers for Binding Systems"/>
    <n v="32.06"/>
    <n v="2"/>
    <n v="0"/>
    <n v="15.3888"/>
  </r>
  <r>
    <n v="5981"/>
    <s v="CA-2011-117765"/>
    <x v="2"/>
    <x v="557"/>
    <d v="2011-09-13T00:00:00"/>
    <s v="Standard Class"/>
    <s v="RB-19465"/>
    <s v="Rick Bensley"/>
    <x v="2"/>
    <x v="0"/>
    <x v="251"/>
    <x v="26"/>
    <x v="311"/>
    <x v="2"/>
    <s v="FUR-CH-10004698"/>
    <x v="0"/>
    <x v="1"/>
    <s v="Padded Folding Chairs, Black, 4/Carton"/>
    <n v="161.96"/>
    <n v="2"/>
    <n v="0"/>
    <n v="45.348800000000011"/>
  </r>
  <r>
    <n v="5982"/>
    <s v="CA-2011-117765"/>
    <x v="2"/>
    <x v="557"/>
    <d v="2011-09-13T00:00:00"/>
    <s v="Standard Class"/>
    <s v="RB-19465"/>
    <s v="Rick Bensley"/>
    <x v="2"/>
    <x v="0"/>
    <x v="251"/>
    <x v="26"/>
    <x v="311"/>
    <x v="2"/>
    <s v="OFF-ST-10003327"/>
    <x v="1"/>
    <x v="4"/>
    <s v="Akro-Mils 12-Gallon Tote"/>
    <n v="19.86"/>
    <n v="2"/>
    <n v="0"/>
    <n v="5.7593999999999976"/>
  </r>
  <r>
    <n v="5983"/>
    <s v="CA-2013-114895"/>
    <x v="0"/>
    <x v="831"/>
    <d v="2013-11-29T00:00:00"/>
    <s v="Standard Class"/>
    <s v="MV-18190"/>
    <s v="Mike Vittorini"/>
    <x v="0"/>
    <x v="0"/>
    <x v="20"/>
    <x v="15"/>
    <x v="45"/>
    <x v="3"/>
    <s v="OFF-PA-10000232"/>
    <x v="1"/>
    <x v="10"/>
    <s v="Xerox 1975"/>
    <n v="12.96"/>
    <n v="2"/>
    <n v="0"/>
    <n v="6.3504000000000005"/>
  </r>
  <r>
    <n v="5984"/>
    <s v="CA-2014-112984"/>
    <x v="3"/>
    <x v="118"/>
    <d v="2014-09-19T00:00:00"/>
    <s v="Second Class"/>
    <s v="EH-14185"/>
    <s v="Evan Henry"/>
    <x v="0"/>
    <x v="0"/>
    <x v="10"/>
    <x v="9"/>
    <x v="105"/>
    <x v="3"/>
    <s v="OFF-PA-10003657"/>
    <x v="1"/>
    <x v="10"/>
    <s v="Xerox 1927"/>
    <n v="20.544000000000004"/>
    <n v="6"/>
    <n v="0.2"/>
    <n v="6.4199999999999964"/>
  </r>
  <r>
    <n v="5985"/>
    <s v="CA-2013-163776"/>
    <x v="0"/>
    <x v="1080"/>
    <d v="2013-07-26T00:00:00"/>
    <s v="Standard Class"/>
    <s v="JS-16030"/>
    <s v="Joy Smith"/>
    <x v="0"/>
    <x v="0"/>
    <x v="413"/>
    <x v="35"/>
    <x v="500"/>
    <x v="0"/>
    <s v="FUR-FU-10001185"/>
    <x v="0"/>
    <x v="5"/>
    <s v="Advantus Employee of the Month Certificate Frame, 11 x 13-1/2"/>
    <n v="185.57999999999998"/>
    <n v="6"/>
    <n v="0"/>
    <n v="76.087800000000001"/>
  </r>
  <r>
    <n v="5986"/>
    <s v="CA-2013-163776"/>
    <x v="0"/>
    <x v="1080"/>
    <d v="2013-07-26T00:00:00"/>
    <s v="Standard Class"/>
    <s v="JS-16030"/>
    <s v="Joy Smith"/>
    <x v="0"/>
    <x v="0"/>
    <x v="413"/>
    <x v="35"/>
    <x v="500"/>
    <x v="0"/>
    <s v="OFF-BI-10003007"/>
    <x v="1"/>
    <x v="8"/>
    <s v="Premium Transparent Presentation Covers, No Pattern/Clear, 8 1/2&quot; x 11&quot;"/>
    <n v="77.56"/>
    <n v="2"/>
    <n v="0"/>
    <n v="35.677599999999998"/>
  </r>
  <r>
    <n v="5987"/>
    <s v="CA-2013-163776"/>
    <x v="0"/>
    <x v="1080"/>
    <d v="2013-07-26T00:00:00"/>
    <s v="Standard Class"/>
    <s v="JS-16030"/>
    <s v="Joy Smith"/>
    <x v="0"/>
    <x v="0"/>
    <x v="413"/>
    <x v="35"/>
    <x v="500"/>
    <x v="0"/>
    <s v="OFF-ST-10002485"/>
    <x v="1"/>
    <x v="4"/>
    <s v="Rogers Deluxe File Chest"/>
    <n v="87.92"/>
    <n v="4"/>
    <n v="0"/>
    <n v="0.87919999999999732"/>
  </r>
  <r>
    <n v="5988"/>
    <s v="CA-2013-163776"/>
    <x v="0"/>
    <x v="1080"/>
    <d v="2013-07-26T00:00:00"/>
    <s v="Standard Class"/>
    <s v="JS-16030"/>
    <s v="Joy Smith"/>
    <x v="0"/>
    <x v="0"/>
    <x v="413"/>
    <x v="35"/>
    <x v="500"/>
    <x v="0"/>
    <s v="OFF-PA-10001033"/>
    <x v="1"/>
    <x v="10"/>
    <s v="Xerox 1893"/>
    <n v="245.94"/>
    <n v="6"/>
    <n v="0"/>
    <n v="120.51060000000001"/>
  </r>
  <r>
    <n v="5989"/>
    <s v="CA-2013-163776"/>
    <x v="0"/>
    <x v="1080"/>
    <d v="2013-07-26T00:00:00"/>
    <s v="Standard Class"/>
    <s v="JS-16030"/>
    <s v="Joy Smith"/>
    <x v="0"/>
    <x v="0"/>
    <x v="413"/>
    <x v="35"/>
    <x v="500"/>
    <x v="0"/>
    <s v="OFF-BI-10000404"/>
    <x v="1"/>
    <x v="8"/>
    <s v="Avery Printable Repositionable Plastic Tabs"/>
    <n v="8.6"/>
    <n v="1"/>
    <n v="0"/>
    <n v="4.0419999999999998"/>
  </r>
  <r>
    <n v="5990"/>
    <s v="CA-2013-163776"/>
    <x v="0"/>
    <x v="1080"/>
    <d v="2013-07-26T00:00:00"/>
    <s v="Standard Class"/>
    <s v="JS-16030"/>
    <s v="Joy Smith"/>
    <x v="0"/>
    <x v="0"/>
    <x v="413"/>
    <x v="35"/>
    <x v="500"/>
    <x v="0"/>
    <s v="FUR-BO-10003546"/>
    <x v="0"/>
    <x v="0"/>
    <s v="Hon 4-Shelf Metal Bookcases"/>
    <n v="504.90000000000003"/>
    <n v="5"/>
    <n v="0"/>
    <n v="126.22500000000002"/>
  </r>
  <r>
    <n v="5991"/>
    <s v="US-2014-163300"/>
    <x v="3"/>
    <x v="175"/>
    <d v="2014-09-22T00:00:00"/>
    <s v="Standard Class"/>
    <s v="ES-14020"/>
    <s v="Erica Smith"/>
    <x v="0"/>
    <x v="0"/>
    <x v="1"/>
    <x v="1"/>
    <x v="13"/>
    <x v="1"/>
    <s v="OFF-BI-10004390"/>
    <x v="1"/>
    <x v="8"/>
    <s v="GBC DocuBind 200 Manual Binding Machine"/>
    <n v="2357.4880000000003"/>
    <n v="7"/>
    <n v="0.2"/>
    <n v="884.05799999999999"/>
  </r>
  <r>
    <n v="5992"/>
    <s v="US-2014-163300"/>
    <x v="3"/>
    <x v="175"/>
    <d v="2014-09-22T00:00:00"/>
    <s v="Standard Class"/>
    <s v="ES-14020"/>
    <s v="Erica Smith"/>
    <x v="0"/>
    <x v="0"/>
    <x v="1"/>
    <x v="1"/>
    <x v="13"/>
    <x v="1"/>
    <s v="TEC-PH-10001700"/>
    <x v="2"/>
    <x v="7"/>
    <s v="Panasonic KX-TG6844B Expandable Digital Cordless Telephone"/>
    <n v="369.54399999999998"/>
    <n v="7"/>
    <n v="0.2"/>
    <n v="32.335100000000025"/>
  </r>
  <r>
    <n v="5993"/>
    <s v="US-2014-163300"/>
    <x v="3"/>
    <x v="175"/>
    <d v="2014-09-22T00:00:00"/>
    <s v="Standard Class"/>
    <s v="ES-14020"/>
    <s v="Erica Smith"/>
    <x v="0"/>
    <x v="0"/>
    <x v="1"/>
    <x v="1"/>
    <x v="13"/>
    <x v="1"/>
    <s v="FUR-CH-10003396"/>
    <x v="0"/>
    <x v="1"/>
    <s v="Global Deluxe Steno Chair"/>
    <n v="184.75200000000001"/>
    <n v="3"/>
    <n v="0.2"/>
    <n v="-20.784600000000012"/>
  </r>
  <r>
    <n v="5994"/>
    <s v="CA-2013-162187"/>
    <x v="0"/>
    <x v="25"/>
    <d v="2013-12-12T00:00:00"/>
    <s v="Same Day"/>
    <s v="NS-18640"/>
    <s v="Noel Staavos"/>
    <x v="1"/>
    <x v="0"/>
    <x v="38"/>
    <x v="24"/>
    <x v="47"/>
    <x v="3"/>
    <s v="OFF-ST-10001558"/>
    <x v="1"/>
    <x v="4"/>
    <s v="Acco Perma 4000 Stacking Storage Drawers"/>
    <n v="64.959999999999994"/>
    <n v="5"/>
    <n v="0.2"/>
    <n v="-4.0599999999999987"/>
  </r>
  <r>
    <n v="5995"/>
    <s v="CA-2013-162187"/>
    <x v="0"/>
    <x v="25"/>
    <d v="2013-12-12T00:00:00"/>
    <s v="Same Day"/>
    <s v="NS-18640"/>
    <s v="Noel Staavos"/>
    <x v="1"/>
    <x v="0"/>
    <x v="38"/>
    <x v="24"/>
    <x v="47"/>
    <x v="3"/>
    <s v="OFF-SU-10004782"/>
    <x v="1"/>
    <x v="14"/>
    <s v="Elite 5&quot; Scissors"/>
    <n v="13.52"/>
    <n v="2"/>
    <n v="0.2"/>
    <n v="1.6899999999999986"/>
  </r>
  <r>
    <n v="5996"/>
    <s v="CA-2013-162187"/>
    <x v="0"/>
    <x v="25"/>
    <d v="2013-12-12T00:00:00"/>
    <s v="Same Day"/>
    <s v="NS-18640"/>
    <s v="Noel Staavos"/>
    <x v="1"/>
    <x v="0"/>
    <x v="38"/>
    <x v="24"/>
    <x v="47"/>
    <x v="3"/>
    <s v="FUR-CH-10003298"/>
    <x v="0"/>
    <x v="1"/>
    <s v="Office Star - Contemporary Task Swivel chair with Loop Arms, Charcoal"/>
    <n v="458.42999999999995"/>
    <n v="5"/>
    <n v="0.3"/>
    <n v="-137.52900000000002"/>
  </r>
  <r>
    <n v="5997"/>
    <s v="CA-2013-162187"/>
    <x v="0"/>
    <x v="25"/>
    <d v="2013-12-12T00:00:00"/>
    <s v="Same Day"/>
    <s v="NS-18640"/>
    <s v="Noel Staavos"/>
    <x v="1"/>
    <x v="0"/>
    <x v="38"/>
    <x v="24"/>
    <x v="47"/>
    <x v="3"/>
    <s v="OFF-AP-10000576"/>
    <x v="1"/>
    <x v="9"/>
    <s v="Belkin 325VA UPS Surge Protector, 6'"/>
    <n v="387.13600000000002"/>
    <n v="4"/>
    <n v="0.2"/>
    <n v="24.196000000000012"/>
  </r>
  <r>
    <n v="5998"/>
    <s v="CA-2013-162187"/>
    <x v="0"/>
    <x v="25"/>
    <d v="2013-12-12T00:00:00"/>
    <s v="Same Day"/>
    <s v="NS-18640"/>
    <s v="Noel Staavos"/>
    <x v="1"/>
    <x v="0"/>
    <x v="38"/>
    <x v="24"/>
    <x v="47"/>
    <x v="3"/>
    <s v="FUR-TA-10003008"/>
    <x v="0"/>
    <x v="3"/>
    <s v="Lesro Round Back Collection Coffee Table, End Table"/>
    <n v="328.59000000000003"/>
    <n v="3"/>
    <n v="0.4"/>
    <n v="-147.8655"/>
  </r>
  <r>
    <n v="5999"/>
    <s v="US-2011-112991"/>
    <x v="2"/>
    <x v="325"/>
    <d v="2011-12-14T00:00:00"/>
    <s v="Standard Class"/>
    <s v="SH-19975"/>
    <s v="Sally Hughsby"/>
    <x v="1"/>
    <x v="0"/>
    <x v="460"/>
    <x v="45"/>
    <x v="553"/>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x v="0"/>
    <x v="460"/>
    <x v="45"/>
    <x v="553"/>
    <x v="1"/>
    <s v="OFF-PA-10000019"/>
    <x v="1"/>
    <x v="10"/>
    <s v="Xerox 1931"/>
    <n v="25.92"/>
    <n v="4"/>
    <n v="0"/>
    <n v="12.441600000000001"/>
  </r>
  <r>
    <n v="6001"/>
    <s v="US-2011-112991"/>
    <x v="2"/>
    <x v="325"/>
    <d v="2011-12-14T00:00:00"/>
    <s v="Standard Class"/>
    <s v="SH-19975"/>
    <s v="Sally Hughsby"/>
    <x v="1"/>
    <x v="0"/>
    <x v="460"/>
    <x v="45"/>
    <x v="553"/>
    <x v="1"/>
    <s v="OFF-PA-10002222"/>
    <x v="1"/>
    <x v="10"/>
    <s v="Xerox Color Copier Paper, 11&quot; x 17&quot;, Ream"/>
    <n v="91.36"/>
    <n v="4"/>
    <n v="0"/>
    <n v="42.025599999999997"/>
  </r>
  <r>
    <n v="6002"/>
    <s v="CA-2011-124079"/>
    <x v="2"/>
    <x v="736"/>
    <d v="2011-12-17T00:00:00"/>
    <s v="Standard Class"/>
    <s v="RF-19345"/>
    <s v="Randy Ferguson"/>
    <x v="1"/>
    <x v="0"/>
    <x v="42"/>
    <x v="16"/>
    <x v="51"/>
    <x v="1"/>
    <s v="FUR-FU-10002553"/>
    <x v="0"/>
    <x v="5"/>
    <s v="Electrix Incandescent Magnifying Lamp, Black"/>
    <n v="87.960000000000008"/>
    <n v="3"/>
    <n v="0.2"/>
    <n v="7.6965000000000039"/>
  </r>
  <r>
    <n v="6003"/>
    <s v="CA-2011-124079"/>
    <x v="2"/>
    <x v="736"/>
    <d v="2011-12-17T00:00:00"/>
    <s v="Standard Class"/>
    <s v="RF-19345"/>
    <s v="Randy Ferguson"/>
    <x v="1"/>
    <x v="0"/>
    <x v="42"/>
    <x v="16"/>
    <x v="51"/>
    <x v="1"/>
    <s v="OFF-BI-10002103"/>
    <x v="1"/>
    <x v="8"/>
    <s v="Cardinal Slant-D Ring Binder, Heavy Gauge Vinyl"/>
    <n v="5.2140000000000004"/>
    <n v="2"/>
    <n v="0.7"/>
    <n v="-4.1711999999999989"/>
  </r>
  <r>
    <n v="6004"/>
    <s v="US-2014-146878"/>
    <x v="3"/>
    <x v="296"/>
    <d v="2014-09-28T00:00:00"/>
    <s v="Standard Class"/>
    <s v="DL-12865"/>
    <s v="Dan Lawera"/>
    <x v="0"/>
    <x v="0"/>
    <x v="100"/>
    <x v="2"/>
    <x v="229"/>
    <x v="0"/>
    <s v="OFF-BI-10002794"/>
    <x v="1"/>
    <x v="8"/>
    <s v="Avery Trapezoid Ring Binder, 3&quot; Capacity, Black, 1040 sheets"/>
    <n v="12.294"/>
    <n v="1"/>
    <n v="0.7"/>
    <n v="-8.6057999999999986"/>
  </r>
  <r>
    <n v="6005"/>
    <s v="CA-2014-107244"/>
    <x v="3"/>
    <x v="210"/>
    <d v="2014-09-12T00:00:00"/>
    <s v="Standard Class"/>
    <s v="AG-10390"/>
    <s v="Allen Goldenen"/>
    <x v="0"/>
    <x v="0"/>
    <x v="1"/>
    <x v="1"/>
    <x v="25"/>
    <x v="1"/>
    <s v="FUR-FU-10002597"/>
    <x v="0"/>
    <x v="5"/>
    <s v="C-Line Magnetic Cubicle Keepers, Clear Polypropylene"/>
    <n v="19.760000000000002"/>
    <n v="4"/>
    <n v="0"/>
    <n v="8.2992000000000008"/>
  </r>
  <r>
    <n v="6006"/>
    <s v="CA-2012-100657"/>
    <x v="1"/>
    <x v="121"/>
    <d v="2012-11-07T00:00:00"/>
    <s v="Standard Class"/>
    <s v="SW-20245"/>
    <s v="Scot Wooten"/>
    <x v="0"/>
    <x v="0"/>
    <x v="21"/>
    <x v="15"/>
    <x v="24"/>
    <x v="3"/>
    <s v="FUR-CH-10003535"/>
    <x v="0"/>
    <x v="1"/>
    <s v="Global Armless Task Chair, Royal Blue"/>
    <n v="109.764"/>
    <n v="2"/>
    <n v="0.1"/>
    <n v="8.5371999999999968"/>
  </r>
  <r>
    <n v="6007"/>
    <s v="CA-2014-129581"/>
    <x v="3"/>
    <x v="157"/>
    <d v="2014-12-19T00:00:00"/>
    <s v="Standard Class"/>
    <s v="KN-16390"/>
    <s v="Katherine Nockton"/>
    <x v="1"/>
    <x v="0"/>
    <x v="217"/>
    <x v="31"/>
    <x v="272"/>
    <x v="3"/>
    <s v="TEC-PH-10001527"/>
    <x v="2"/>
    <x v="7"/>
    <s v="Plantronics MX500i Earset"/>
    <n v="128.85000000000002"/>
    <n v="3"/>
    <n v="0"/>
    <n v="3.8654999999999973"/>
  </r>
  <r>
    <n v="6008"/>
    <s v="CA-2014-129028"/>
    <x v="3"/>
    <x v="719"/>
    <d v="2014-04-04T00:00:00"/>
    <s v="First Class"/>
    <s v="GB-14530"/>
    <s v="George Bell"/>
    <x v="1"/>
    <x v="0"/>
    <x v="159"/>
    <x v="20"/>
    <x v="328"/>
    <x v="0"/>
    <s v="FUR-FU-10004006"/>
    <x v="0"/>
    <x v="5"/>
    <s v="Deflect-o DuraMat Lighweight, Studded, Beveled Mat for Low Pile Carpeting"/>
    <n v="127.94999999999999"/>
    <n v="3"/>
    <n v="0"/>
    <n v="21.751499999999986"/>
  </r>
  <r>
    <n v="6009"/>
    <s v="CA-2012-135580"/>
    <x v="1"/>
    <x v="1081"/>
    <d v="2013-01-03T00:00:00"/>
    <s v="Standard Class"/>
    <s v="CL-12565"/>
    <s v="Clay Ludtke"/>
    <x v="0"/>
    <x v="0"/>
    <x v="1"/>
    <x v="1"/>
    <x v="13"/>
    <x v="1"/>
    <s v="OFF-PA-10000595"/>
    <x v="1"/>
    <x v="10"/>
    <s v="Xerox 1929"/>
    <n v="68.52"/>
    <n v="3"/>
    <n v="0"/>
    <n v="31.519199999999998"/>
  </r>
  <r>
    <n v="6010"/>
    <s v="CA-2012-135580"/>
    <x v="1"/>
    <x v="1081"/>
    <d v="2013-01-03T00:00:00"/>
    <s v="Standard Class"/>
    <s v="CL-12565"/>
    <s v="Clay Ludtke"/>
    <x v="0"/>
    <x v="0"/>
    <x v="1"/>
    <x v="1"/>
    <x v="13"/>
    <x v="1"/>
    <s v="OFF-ST-10000798"/>
    <x v="1"/>
    <x v="4"/>
    <s v="2300 Heavy-Duty Transfer File Systems by Perma"/>
    <n v="74.94"/>
    <n v="3"/>
    <n v="0"/>
    <n v="14.238599999999995"/>
  </r>
  <r>
    <n v="6011"/>
    <s v="CA-2012-135580"/>
    <x v="1"/>
    <x v="1081"/>
    <d v="2013-01-03T00:00:00"/>
    <s v="Standard Class"/>
    <s v="CL-12565"/>
    <s v="Clay Ludtke"/>
    <x v="0"/>
    <x v="0"/>
    <x v="1"/>
    <x v="1"/>
    <x v="13"/>
    <x v="1"/>
    <s v="TEC-MA-10004002"/>
    <x v="2"/>
    <x v="15"/>
    <s v="Zebra GX420t Direct Thermal/Thermal Transfer Printer"/>
    <n v="2548.5600000000004"/>
    <n v="6"/>
    <n v="0.2"/>
    <n v="286.71299999999962"/>
  </r>
  <r>
    <n v="6012"/>
    <s v="CA-2012-135580"/>
    <x v="1"/>
    <x v="1081"/>
    <d v="2013-01-03T00:00:00"/>
    <s v="Standard Class"/>
    <s v="CL-12565"/>
    <s v="Clay Ludtke"/>
    <x v="0"/>
    <x v="0"/>
    <x v="1"/>
    <x v="1"/>
    <x v="13"/>
    <x v="1"/>
    <s v="OFF-EN-10003296"/>
    <x v="1"/>
    <x v="12"/>
    <s v="Tyvek Side-Opening Peel &amp; Seel Expanding Envelopes"/>
    <n v="271.44"/>
    <n v="3"/>
    <n v="0"/>
    <n v="122.148"/>
  </r>
  <r>
    <n v="6013"/>
    <s v="CA-2012-135580"/>
    <x v="1"/>
    <x v="1081"/>
    <d v="2013-01-03T00:00:00"/>
    <s v="Standard Class"/>
    <s v="CL-12565"/>
    <s v="Clay Ludtke"/>
    <x v="0"/>
    <x v="0"/>
    <x v="1"/>
    <x v="1"/>
    <x v="13"/>
    <x v="1"/>
    <s v="TEC-PH-10004345"/>
    <x v="2"/>
    <x v="7"/>
    <s v="Cisco SPA 502G IP Phone"/>
    <n v="287.88"/>
    <n v="3"/>
    <n v="0.2"/>
    <n v="35.984999999999999"/>
  </r>
  <r>
    <n v="6014"/>
    <s v="CA-2013-159016"/>
    <x v="0"/>
    <x v="612"/>
    <d v="2013-03-12T00:00:00"/>
    <s v="First Class"/>
    <s v="KF-16285"/>
    <s v="Karen Ferguson"/>
    <x v="2"/>
    <x v="0"/>
    <x v="1"/>
    <x v="1"/>
    <x v="141"/>
    <x v="1"/>
    <s v="OFF-PA-10004405"/>
    <x v="1"/>
    <x v="10"/>
    <s v="Rediform Voice Mail Log Books"/>
    <n v="14.9"/>
    <n v="5"/>
    <n v="0"/>
    <n v="7.1519999999999992"/>
  </r>
  <r>
    <n v="6015"/>
    <s v="CA-2013-159016"/>
    <x v="0"/>
    <x v="612"/>
    <d v="2013-03-12T00:00:00"/>
    <s v="First Class"/>
    <s v="KF-16285"/>
    <s v="Karen Ferguson"/>
    <x v="2"/>
    <x v="0"/>
    <x v="1"/>
    <x v="1"/>
    <x v="141"/>
    <x v="1"/>
    <s v="TEC-PH-10002885"/>
    <x v="2"/>
    <x v="7"/>
    <s v="Apple iPhone 5"/>
    <n v="4158.9120000000003"/>
    <n v="8"/>
    <n v="0.2"/>
    <n v="363.90480000000025"/>
  </r>
  <r>
    <n v="6016"/>
    <s v="CA-2011-102652"/>
    <x v="2"/>
    <x v="322"/>
    <d v="2011-04-12T00:00:00"/>
    <s v="Standard Class"/>
    <s v="AY-10555"/>
    <s v="Andy Yotov"/>
    <x v="1"/>
    <x v="0"/>
    <x v="1"/>
    <x v="1"/>
    <x v="13"/>
    <x v="1"/>
    <s v="FUR-FU-10000747"/>
    <x v="0"/>
    <x v="5"/>
    <s v="Tenex B1-RE Series Chair Mats for Low Pile Carpets"/>
    <n v="91.96"/>
    <n v="2"/>
    <n v="0"/>
    <n v="15.633199999999988"/>
  </r>
  <r>
    <n v="6017"/>
    <s v="CA-2011-102652"/>
    <x v="2"/>
    <x v="322"/>
    <d v="2011-04-12T00:00:00"/>
    <s v="Standard Class"/>
    <s v="AY-10555"/>
    <s v="Andy Yotov"/>
    <x v="1"/>
    <x v="0"/>
    <x v="1"/>
    <x v="1"/>
    <x v="13"/>
    <x v="1"/>
    <s v="FUR-FU-10001918"/>
    <x v="0"/>
    <x v="5"/>
    <s v="C-Line Cubicle Keepers Polyproplyene Holder With Velcro Backings"/>
    <n v="33.11"/>
    <n v="7"/>
    <n v="0"/>
    <n v="12.912900000000004"/>
  </r>
  <r>
    <n v="6018"/>
    <s v="CA-2011-102652"/>
    <x v="2"/>
    <x v="322"/>
    <d v="2011-04-12T00:00:00"/>
    <s v="Standard Class"/>
    <s v="AY-10555"/>
    <s v="Andy Yotov"/>
    <x v="1"/>
    <x v="0"/>
    <x v="1"/>
    <x v="1"/>
    <x v="13"/>
    <x v="1"/>
    <s v="OFF-PA-10003309"/>
    <x v="1"/>
    <x v="10"/>
    <s v="Xerox 211"/>
    <n v="19.440000000000001"/>
    <n v="3"/>
    <n v="0"/>
    <n v="9.3312000000000008"/>
  </r>
  <r>
    <n v="6019"/>
    <s v="CA-2011-102652"/>
    <x v="2"/>
    <x v="322"/>
    <d v="2011-04-12T00:00:00"/>
    <s v="Standard Class"/>
    <s v="AY-10555"/>
    <s v="Andy Yotov"/>
    <x v="1"/>
    <x v="0"/>
    <x v="1"/>
    <x v="1"/>
    <x v="13"/>
    <x v="1"/>
    <s v="OFF-PA-10001977"/>
    <x v="1"/>
    <x v="10"/>
    <s v="Xerox 194"/>
    <n v="55.48"/>
    <n v="1"/>
    <n v="0"/>
    <n v="26.630399999999998"/>
  </r>
  <r>
    <n v="6020"/>
    <s v="CA-2011-152422"/>
    <x v="2"/>
    <x v="1082"/>
    <d v="2011-10-10T00:00:00"/>
    <s v="Second Class"/>
    <s v="BD-11635"/>
    <s v="Brian Derr"/>
    <x v="0"/>
    <x v="0"/>
    <x v="38"/>
    <x v="24"/>
    <x v="47"/>
    <x v="3"/>
    <s v="OFF-AP-10002892"/>
    <x v="1"/>
    <x v="9"/>
    <s v="Belkin F5C206VTEL 6 Outlet Surge"/>
    <n v="91.92"/>
    <n v="5"/>
    <n v="0.2"/>
    <n v="11.489999999999991"/>
  </r>
  <r>
    <n v="6021"/>
    <s v="US-2013-156692"/>
    <x v="0"/>
    <x v="572"/>
    <d v="2013-08-14T00:00:00"/>
    <s v="Same Day"/>
    <s v="HG-15025"/>
    <s v="Hunter Glantz"/>
    <x v="0"/>
    <x v="0"/>
    <x v="461"/>
    <x v="28"/>
    <x v="554"/>
    <x v="0"/>
    <s v="OFF-AP-10002222"/>
    <x v="1"/>
    <x v="9"/>
    <s v="Staples"/>
    <n v="17.34"/>
    <n v="2"/>
    <n v="0"/>
    <n v="4.6818000000000008"/>
  </r>
  <r>
    <n v="6022"/>
    <s v="US-2013-156692"/>
    <x v="0"/>
    <x v="572"/>
    <d v="2013-08-14T00:00:00"/>
    <s v="Same Day"/>
    <s v="HG-15025"/>
    <s v="Hunter Glantz"/>
    <x v="0"/>
    <x v="0"/>
    <x v="461"/>
    <x v="28"/>
    <x v="554"/>
    <x v="0"/>
    <s v="TEC-AC-10000158"/>
    <x v="2"/>
    <x v="11"/>
    <s v="Sony 64GB Class 10 Micro SDHC R40 Memory Card"/>
    <n v="71.98"/>
    <n v="2"/>
    <n v="0"/>
    <n v="15.1158"/>
  </r>
  <r>
    <n v="6023"/>
    <s v="CA-2011-130869"/>
    <x v="2"/>
    <x v="664"/>
    <d v="2011-11-21T00:00:00"/>
    <s v="Standard Class"/>
    <s v="CB-12025"/>
    <s v="Cassandra Brandow"/>
    <x v="0"/>
    <x v="0"/>
    <x v="444"/>
    <x v="5"/>
    <x v="537"/>
    <x v="2"/>
    <s v="OFF-EN-10002600"/>
    <x v="1"/>
    <x v="12"/>
    <s v="Redi-Strip #10 Envelopes, 4 1/8 x 9 1/2"/>
    <n v="7.080000000000001"/>
    <n v="3"/>
    <n v="0.2"/>
    <n v="2.4779999999999989"/>
  </r>
  <r>
    <n v="6024"/>
    <s v="US-2014-128832"/>
    <x v="3"/>
    <x v="558"/>
    <d v="2014-04-28T00:00:00"/>
    <s v="First Class"/>
    <s v="LS-16945"/>
    <s v="Linda Southworth"/>
    <x v="1"/>
    <x v="0"/>
    <x v="205"/>
    <x v="34"/>
    <x v="258"/>
    <x v="3"/>
    <s v="TEC-AC-10004855"/>
    <x v="2"/>
    <x v="11"/>
    <s v="V7 USB Numeric Keypad"/>
    <n v="69.98"/>
    <n v="2"/>
    <n v="0"/>
    <n v="4.8986000000000018"/>
  </r>
  <r>
    <n v="6025"/>
    <s v="CA-2014-139717"/>
    <x v="3"/>
    <x v="1043"/>
    <d v="2014-08-27T00:00:00"/>
    <s v="Second Class"/>
    <s v="DM-13015"/>
    <s v="Darrin Martin"/>
    <x v="0"/>
    <x v="0"/>
    <x v="152"/>
    <x v="24"/>
    <x v="402"/>
    <x v="3"/>
    <s v="OFF-AP-10000938"/>
    <x v="1"/>
    <x v="9"/>
    <s v="Avanti 1.7 Cu. Ft. Refrigerator"/>
    <n v="646.27200000000005"/>
    <n v="8"/>
    <n v="0.2"/>
    <n v="64.627199999999988"/>
  </r>
  <r>
    <n v="6026"/>
    <s v="CA-2014-139717"/>
    <x v="3"/>
    <x v="1043"/>
    <d v="2014-08-27T00:00:00"/>
    <s v="Second Class"/>
    <s v="DM-13015"/>
    <s v="Darrin Martin"/>
    <x v="0"/>
    <x v="0"/>
    <x v="152"/>
    <x v="24"/>
    <x v="402"/>
    <x v="3"/>
    <s v="OFF-PA-10002195"/>
    <x v="1"/>
    <x v="10"/>
    <s v="Xerox 1966"/>
    <n v="10.368000000000002"/>
    <n v="2"/>
    <n v="0.2"/>
    <n v="3.7584"/>
  </r>
  <r>
    <n v="6027"/>
    <s v="CA-2014-136007"/>
    <x v="3"/>
    <x v="660"/>
    <d v="2014-03-03T00:00:00"/>
    <s v="Standard Class"/>
    <s v="AC-10615"/>
    <s v="Ann Chong"/>
    <x v="1"/>
    <x v="0"/>
    <x v="4"/>
    <x v="4"/>
    <x v="60"/>
    <x v="1"/>
    <s v="OFF-FA-10002701"/>
    <x v="1"/>
    <x v="13"/>
    <s v="Alliance Rubber Bands"/>
    <n v="8.4"/>
    <n v="5"/>
    <n v="0"/>
    <n v="0.33599999999999963"/>
  </r>
  <r>
    <n v="6028"/>
    <s v="CA-2014-136007"/>
    <x v="3"/>
    <x v="660"/>
    <d v="2014-03-03T00:00:00"/>
    <s v="Standard Class"/>
    <s v="AC-10615"/>
    <s v="Ann Chong"/>
    <x v="1"/>
    <x v="0"/>
    <x v="4"/>
    <x v="4"/>
    <x v="60"/>
    <x v="1"/>
    <s v="TEC-PH-10003589"/>
    <x v="2"/>
    <x v="7"/>
    <s v="invisibleSHIELD by ZAGG Smudge-Free Screen Protector"/>
    <n v="71.959999999999994"/>
    <n v="5"/>
    <n v="0.2"/>
    <n v="25.185999999999996"/>
  </r>
  <r>
    <n v="6029"/>
    <s v="CA-2013-157364"/>
    <x v="0"/>
    <x v="258"/>
    <d v="2013-11-22T00:00:00"/>
    <s v="First Class"/>
    <s v="LT-17110"/>
    <s v="Liz Thompson"/>
    <x v="0"/>
    <x v="0"/>
    <x v="108"/>
    <x v="3"/>
    <x v="222"/>
    <x v="0"/>
    <s v="OFF-AR-10003752"/>
    <x v="1"/>
    <x v="6"/>
    <s v="Deluxe Chalkboard Eraser Cleaner"/>
    <n v="18.48"/>
    <n v="2"/>
    <n v="0.2"/>
    <n v="6.0059999999999993"/>
  </r>
  <r>
    <n v="6030"/>
    <s v="US-2013-112970"/>
    <x v="0"/>
    <x v="696"/>
    <d v="2013-11-16T00:00:00"/>
    <s v="First Class"/>
    <s v="TB-21250"/>
    <s v="Tim Brockman"/>
    <x v="0"/>
    <x v="0"/>
    <x v="1"/>
    <x v="1"/>
    <x v="13"/>
    <x v="1"/>
    <s v="OFF-AR-10003829"/>
    <x v="1"/>
    <x v="6"/>
    <s v="Newell 35"/>
    <n v="9.84"/>
    <n v="3"/>
    <n v="0"/>
    <n v="2.8535999999999988"/>
  </r>
  <r>
    <n v="6031"/>
    <s v="US-2014-152492"/>
    <x v="3"/>
    <x v="91"/>
    <d v="2014-07-07T00:00:00"/>
    <s v="Same Day"/>
    <s v="AH-10585"/>
    <s v="Angele Hood"/>
    <x v="0"/>
    <x v="0"/>
    <x v="100"/>
    <x v="2"/>
    <x v="229"/>
    <x v="0"/>
    <s v="FUR-CH-10000155"/>
    <x v="0"/>
    <x v="1"/>
    <s v="Global Comet Stacking Armless Chair"/>
    <n v="239.24"/>
    <n v="1"/>
    <n v="0.2"/>
    <n v="23.924000000000007"/>
  </r>
  <r>
    <n v="6032"/>
    <s v="CA-2013-101168"/>
    <x v="0"/>
    <x v="591"/>
    <d v="2014-01-02T00:00:00"/>
    <s v="Standard Class"/>
    <s v="SS-20140"/>
    <s v="Saphhira Shifley"/>
    <x v="1"/>
    <x v="0"/>
    <x v="462"/>
    <x v="38"/>
    <x v="555"/>
    <x v="3"/>
    <s v="FUR-FU-10003142"/>
    <x v="0"/>
    <x v="5"/>
    <s v="Master Big Foot Doorstop, Beige"/>
    <n v="21.12"/>
    <n v="4"/>
    <n v="0"/>
    <n v="6.5471999999999984"/>
  </r>
  <r>
    <n v="6033"/>
    <s v="CA-2014-104010"/>
    <x v="3"/>
    <x v="756"/>
    <d v="2014-04-26T00:00:00"/>
    <s v="First Class"/>
    <s v="TD-20995"/>
    <s v="Tamara Dahlen"/>
    <x v="0"/>
    <x v="0"/>
    <x v="20"/>
    <x v="15"/>
    <x v="164"/>
    <x v="3"/>
    <s v="OFF-SU-10001218"/>
    <x v="1"/>
    <x v="14"/>
    <s v="Fiskars Softgrip Scissors"/>
    <n v="54.900000000000006"/>
    <n v="5"/>
    <n v="0"/>
    <n v="15.372000000000003"/>
  </r>
  <r>
    <n v="6034"/>
    <s v="CA-2012-130253"/>
    <x v="1"/>
    <x v="639"/>
    <d v="2012-12-18T00:00:00"/>
    <s v="Standard Class"/>
    <s v="PP-18955"/>
    <s v="Paul Prost"/>
    <x v="2"/>
    <x v="0"/>
    <x v="1"/>
    <x v="1"/>
    <x v="1"/>
    <x v="1"/>
    <s v="FUR-FU-10002963"/>
    <x v="0"/>
    <x v="5"/>
    <s v="Master Caster Door Stop, Gray"/>
    <n v="15.24"/>
    <n v="3"/>
    <n v="0"/>
    <n v="5.1815999999999995"/>
  </r>
  <r>
    <n v="6035"/>
    <s v="US-2012-155369"/>
    <x v="1"/>
    <x v="1083"/>
    <d v="2012-04-25T00:00:00"/>
    <s v="Standard Class"/>
    <s v="PG-18820"/>
    <s v="Patrick Gardner"/>
    <x v="0"/>
    <x v="0"/>
    <x v="238"/>
    <x v="5"/>
    <x v="295"/>
    <x v="2"/>
    <s v="OFF-AP-10002578"/>
    <x v="1"/>
    <x v="9"/>
    <s v="Fellowes Premier Superior Surge Suppressor, 10-Outlet, With Phone and Remote"/>
    <n v="19.567999999999998"/>
    <n v="2"/>
    <n v="0.8"/>
    <n v="-52.833600000000004"/>
  </r>
  <r>
    <n v="6036"/>
    <s v="US-2012-155369"/>
    <x v="1"/>
    <x v="1083"/>
    <d v="2012-04-25T00:00:00"/>
    <s v="Standard Class"/>
    <s v="PG-18820"/>
    <s v="Patrick Gardner"/>
    <x v="0"/>
    <x v="0"/>
    <x v="238"/>
    <x v="5"/>
    <x v="295"/>
    <x v="2"/>
    <s v="OFF-BI-10003925"/>
    <x v="1"/>
    <x v="8"/>
    <s v="Fellowes PB300 Plastic Comb Binding Machine"/>
    <n v="310.39199999999994"/>
    <n v="4"/>
    <n v="0.8"/>
    <n v="-512.14680000000021"/>
  </r>
  <r>
    <n v="6037"/>
    <s v="CA-2013-131205"/>
    <x v="0"/>
    <x v="913"/>
    <d v="2013-09-09T00:00:00"/>
    <s v="Standard Class"/>
    <s v="AA-10645"/>
    <s v="Anna Andreadi"/>
    <x v="0"/>
    <x v="0"/>
    <x v="430"/>
    <x v="0"/>
    <x v="520"/>
    <x v="0"/>
    <s v="FUR-FU-10003347"/>
    <x v="0"/>
    <x v="5"/>
    <s v="Coloredge Poster Frame"/>
    <n v="42.599999999999994"/>
    <n v="3"/>
    <n v="0"/>
    <n v="16.614000000000001"/>
  </r>
  <r>
    <n v="6038"/>
    <s v="CA-2013-131205"/>
    <x v="0"/>
    <x v="913"/>
    <d v="2013-09-09T00:00:00"/>
    <s v="Standard Class"/>
    <s v="AA-10645"/>
    <s v="Anna Andreadi"/>
    <x v="0"/>
    <x v="0"/>
    <x v="430"/>
    <x v="0"/>
    <x v="520"/>
    <x v="0"/>
    <s v="OFF-BI-10000315"/>
    <x v="1"/>
    <x v="8"/>
    <s v="Poly Designer Cover &amp; Back"/>
    <n v="113.94"/>
    <n v="6"/>
    <n v="0"/>
    <n v="54.691199999999995"/>
  </r>
  <r>
    <n v="6039"/>
    <s v="CA-2013-131205"/>
    <x v="0"/>
    <x v="913"/>
    <d v="2013-09-09T00:00:00"/>
    <s v="Standard Class"/>
    <s v="AA-10645"/>
    <s v="Anna Andreadi"/>
    <x v="0"/>
    <x v="0"/>
    <x v="430"/>
    <x v="0"/>
    <x v="520"/>
    <x v="0"/>
    <s v="OFF-ST-10002583"/>
    <x v="1"/>
    <x v="4"/>
    <s v="Fellowes Neat Ideas Storage Cubes"/>
    <n v="129.91999999999999"/>
    <n v="4"/>
    <n v="0"/>
    <n v="5.1967999999999961"/>
  </r>
  <r>
    <n v="6040"/>
    <s v="CA-2013-131205"/>
    <x v="0"/>
    <x v="913"/>
    <d v="2013-09-09T00:00:00"/>
    <s v="Standard Class"/>
    <s v="AA-10645"/>
    <s v="Anna Andreadi"/>
    <x v="0"/>
    <x v="0"/>
    <x v="430"/>
    <x v="0"/>
    <x v="520"/>
    <x v="0"/>
    <s v="OFF-AR-10003469"/>
    <x v="1"/>
    <x v="6"/>
    <s v="Nontoxic Chalk"/>
    <n v="5.28"/>
    <n v="3"/>
    <n v="0"/>
    <n v="2.5343999999999998"/>
  </r>
  <r>
    <n v="6041"/>
    <s v="CA-2014-122364"/>
    <x v="3"/>
    <x v="241"/>
    <d v="2014-09-30T00:00:00"/>
    <s v="Standard Class"/>
    <s v="FA-14230"/>
    <s v="Frank Atkinson"/>
    <x v="1"/>
    <x v="0"/>
    <x v="1"/>
    <x v="1"/>
    <x v="141"/>
    <x v="1"/>
    <s v="TEC-PH-10001817"/>
    <x v="2"/>
    <x v="7"/>
    <s v="Wilson Electronics DB Pro Signal Booster"/>
    <n v="859.2"/>
    <n v="3"/>
    <n v="0.2"/>
    <n v="75.180000000000064"/>
  </r>
  <r>
    <n v="6042"/>
    <s v="CA-2014-122364"/>
    <x v="3"/>
    <x v="241"/>
    <d v="2014-09-30T00:00:00"/>
    <s v="Standard Class"/>
    <s v="FA-14230"/>
    <s v="Frank Atkinson"/>
    <x v="1"/>
    <x v="0"/>
    <x v="1"/>
    <x v="1"/>
    <x v="141"/>
    <x v="1"/>
    <s v="TEC-MA-10001031"/>
    <x v="2"/>
    <x v="15"/>
    <s v="Socket Bluetooth Cordless Hand Scanner (CHS)"/>
    <n v="506.28"/>
    <n v="3"/>
    <n v="0.2"/>
    <n v="177.19799999999998"/>
  </r>
  <r>
    <n v="6043"/>
    <s v="CA-2013-117912"/>
    <x v="0"/>
    <x v="1084"/>
    <d v="2013-02-08T00:00:00"/>
    <s v="Standard Class"/>
    <s v="TB-21520"/>
    <s v="Tracy Blumstein"/>
    <x v="0"/>
    <x v="0"/>
    <x v="136"/>
    <x v="16"/>
    <x v="171"/>
    <x v="1"/>
    <s v="FUR-FU-10002088"/>
    <x v="0"/>
    <x v="5"/>
    <s v="Nu-Dell Float Frame 11 x 14 1/2"/>
    <n v="14.368000000000002"/>
    <n v="2"/>
    <n v="0.2"/>
    <n v="3.9512"/>
  </r>
  <r>
    <n v="6044"/>
    <s v="CA-2014-145702"/>
    <x v="3"/>
    <x v="240"/>
    <d v="2014-05-25T00:00:00"/>
    <s v="Second Class"/>
    <s v="AH-10075"/>
    <s v="Adam Hart"/>
    <x v="1"/>
    <x v="0"/>
    <x v="289"/>
    <x v="18"/>
    <x v="364"/>
    <x v="0"/>
    <s v="FUR-CH-10001482"/>
    <x v="0"/>
    <x v="1"/>
    <s v="Office Star - Mesh Screen back chair with Vinyl seat"/>
    <n v="314.35199999999998"/>
    <n v="3"/>
    <n v="0.2"/>
    <n v="-35.36460000000001"/>
  </r>
  <r>
    <n v="6045"/>
    <s v="CA-2014-145702"/>
    <x v="3"/>
    <x v="240"/>
    <d v="2014-05-25T00:00:00"/>
    <s v="Second Class"/>
    <s v="AH-10075"/>
    <s v="Adam Hart"/>
    <x v="1"/>
    <x v="0"/>
    <x v="289"/>
    <x v="18"/>
    <x v="364"/>
    <x v="0"/>
    <s v="OFF-PA-10001526"/>
    <x v="1"/>
    <x v="10"/>
    <s v="Xerox 1949"/>
    <n v="27.888000000000002"/>
    <n v="7"/>
    <n v="0.2"/>
    <n v="10.109400000000001"/>
  </r>
  <r>
    <n v="6046"/>
    <s v="CA-2012-113215"/>
    <x v="1"/>
    <x v="37"/>
    <d v="2012-09-08T00:00:00"/>
    <s v="Standard Class"/>
    <s v="CP-12085"/>
    <s v="Cathy Prescott"/>
    <x v="1"/>
    <x v="0"/>
    <x v="93"/>
    <x v="16"/>
    <x v="115"/>
    <x v="1"/>
    <s v="FUR-FU-10002937"/>
    <x v="0"/>
    <x v="5"/>
    <s v="GE 48&quot; Fluorescent Tube, Cool White Energy Saver, 34 Watts, 30/Box"/>
    <n v="238.15200000000004"/>
    <n v="3"/>
    <n v="0.2"/>
    <n v="89.306999999999988"/>
  </r>
  <r>
    <n v="6047"/>
    <s v="CA-2013-154662"/>
    <x v="0"/>
    <x v="632"/>
    <d v="2013-06-17T00:00:00"/>
    <s v="Standard Class"/>
    <s v="BF-11215"/>
    <s v="Benjamin Farhat"/>
    <x v="2"/>
    <x v="0"/>
    <x v="31"/>
    <x v="11"/>
    <x v="39"/>
    <x v="2"/>
    <s v="FUR-TA-10001771"/>
    <x v="0"/>
    <x v="3"/>
    <s v="Bush Cubix Conference Tables, Fully Assembled"/>
    <n v="692.93999999999994"/>
    <n v="3"/>
    <n v="0"/>
    <n v="173.23500000000001"/>
  </r>
  <r>
    <n v="6048"/>
    <s v="CA-2012-105571"/>
    <x v="1"/>
    <x v="209"/>
    <d v="2012-11-11T00:00:00"/>
    <s v="Standard Class"/>
    <s v="CP-12340"/>
    <s v="Christine Phan"/>
    <x v="1"/>
    <x v="0"/>
    <x v="100"/>
    <x v="2"/>
    <x v="229"/>
    <x v="0"/>
    <s v="OFF-BI-10003305"/>
    <x v="1"/>
    <x v="8"/>
    <s v="Avery Hanging File Binders"/>
    <n v="16.146000000000004"/>
    <n v="9"/>
    <n v="0.7"/>
    <n v="-12.916800000000002"/>
  </r>
  <r>
    <n v="6049"/>
    <s v="CA-2012-105571"/>
    <x v="1"/>
    <x v="209"/>
    <d v="2012-11-11T00:00:00"/>
    <s v="Standard Class"/>
    <s v="CP-12340"/>
    <s v="Christine Phan"/>
    <x v="1"/>
    <x v="0"/>
    <x v="100"/>
    <x v="2"/>
    <x v="229"/>
    <x v="0"/>
    <s v="OFF-BI-10001359"/>
    <x v="1"/>
    <x v="8"/>
    <s v="GBC DocuBind TL300 Electric Binding System"/>
    <n v="1345.4850000000001"/>
    <n v="5"/>
    <n v="0.7"/>
    <n v="-1031.5385000000001"/>
  </r>
  <r>
    <n v="6050"/>
    <s v="CA-2013-152765"/>
    <x v="0"/>
    <x v="1085"/>
    <d v="2013-06-19T00:00:00"/>
    <s v="First Class"/>
    <s v="LS-17245"/>
    <s v="Lynn Smith"/>
    <x v="0"/>
    <x v="0"/>
    <x v="12"/>
    <x v="5"/>
    <x v="66"/>
    <x v="2"/>
    <s v="OFF-PA-10000483"/>
    <x v="1"/>
    <x v="10"/>
    <s v="Xerox 19"/>
    <n v="173.48800000000003"/>
    <n v="7"/>
    <n v="0.2"/>
    <n v="54.214999999999982"/>
  </r>
  <r>
    <n v="6051"/>
    <s v="CA-2012-153878"/>
    <x v="1"/>
    <x v="334"/>
    <d v="2012-04-30T00:00:00"/>
    <s v="Standard Class"/>
    <s v="TS-21655"/>
    <s v="Trudy Schmidt"/>
    <x v="0"/>
    <x v="0"/>
    <x v="158"/>
    <x v="6"/>
    <x v="201"/>
    <x v="2"/>
    <s v="OFF-AR-10000658"/>
    <x v="1"/>
    <x v="6"/>
    <s v="Newell 324"/>
    <n v="57.75"/>
    <n v="5"/>
    <n v="0"/>
    <n v="16.170000000000002"/>
  </r>
  <r>
    <n v="6052"/>
    <s v="CA-2012-153878"/>
    <x v="1"/>
    <x v="334"/>
    <d v="2012-04-30T00:00:00"/>
    <s v="Standard Class"/>
    <s v="TS-21655"/>
    <s v="Trudy Schmidt"/>
    <x v="0"/>
    <x v="0"/>
    <x v="158"/>
    <x v="6"/>
    <x v="201"/>
    <x v="2"/>
    <s v="OFF-AP-10001205"/>
    <x v="1"/>
    <x v="9"/>
    <s v="Belkin 5 Outlet SurgeMaster Power Centers"/>
    <n v="272.39999999999998"/>
    <n v="5"/>
    <n v="0"/>
    <n v="76.27200000000002"/>
  </r>
  <r>
    <n v="6053"/>
    <s v="CA-2013-124016"/>
    <x v="0"/>
    <x v="713"/>
    <d v="2013-09-27T00:00:00"/>
    <s v="Second Class"/>
    <s v="JS-15940"/>
    <s v="Joni Sundaresam"/>
    <x v="2"/>
    <x v="0"/>
    <x v="152"/>
    <x v="24"/>
    <x v="402"/>
    <x v="3"/>
    <s v="OFF-PA-10002586"/>
    <x v="1"/>
    <x v="10"/>
    <s v="Xerox 1970"/>
    <n v="11.952000000000002"/>
    <n v="3"/>
    <n v="0.2"/>
    <n v="4.0338000000000003"/>
  </r>
  <r>
    <n v="6054"/>
    <s v="CA-2013-124016"/>
    <x v="0"/>
    <x v="713"/>
    <d v="2013-09-27T00:00:00"/>
    <s v="Second Class"/>
    <s v="JS-15940"/>
    <s v="Joni Sundaresam"/>
    <x v="2"/>
    <x v="0"/>
    <x v="152"/>
    <x v="24"/>
    <x v="402"/>
    <x v="3"/>
    <s v="FUR-FU-10004963"/>
    <x v="0"/>
    <x v="5"/>
    <s v="Eldon 400 Class Desk Accessories, Black Carbon"/>
    <n v="28"/>
    <n v="4"/>
    <n v="0.2"/>
    <n v="7.7000000000000028"/>
  </r>
  <r>
    <n v="6055"/>
    <s v="CA-2013-124016"/>
    <x v="0"/>
    <x v="713"/>
    <d v="2013-09-27T00:00:00"/>
    <s v="Second Class"/>
    <s v="JS-15940"/>
    <s v="Joni Sundaresam"/>
    <x v="2"/>
    <x v="0"/>
    <x v="152"/>
    <x v="24"/>
    <x v="402"/>
    <x v="3"/>
    <s v="OFF-BI-10002071"/>
    <x v="1"/>
    <x v="8"/>
    <s v="Fellowes Black Plastic Comb Bindings"/>
    <n v="12.201000000000001"/>
    <n v="7"/>
    <n v="0.7"/>
    <n v="-9.7607999999999961"/>
  </r>
  <r>
    <n v="6056"/>
    <s v="CA-2013-113551"/>
    <x v="0"/>
    <x v="298"/>
    <d v="2013-08-21T00:00:00"/>
    <s v="First Class"/>
    <s v="NF-18385"/>
    <s v="Natalie Fritzler"/>
    <x v="0"/>
    <x v="0"/>
    <x v="380"/>
    <x v="5"/>
    <x v="464"/>
    <x v="2"/>
    <s v="OFF-BI-10001617"/>
    <x v="1"/>
    <x v="8"/>
    <s v="GBC Wire Binding Combs"/>
    <n v="2.0679999999999996"/>
    <n v="1"/>
    <n v="0.8"/>
    <n v="-3.4122000000000003"/>
  </r>
  <r>
    <n v="6057"/>
    <s v="CA-2013-113551"/>
    <x v="0"/>
    <x v="298"/>
    <d v="2013-08-21T00:00:00"/>
    <s v="First Class"/>
    <s v="NF-18385"/>
    <s v="Natalie Fritzler"/>
    <x v="0"/>
    <x v="0"/>
    <x v="380"/>
    <x v="5"/>
    <x v="464"/>
    <x v="2"/>
    <s v="OFF-PA-10004665"/>
    <x v="1"/>
    <x v="10"/>
    <s v="Advantus Motivational Note Cards"/>
    <n v="83.84"/>
    <n v="8"/>
    <n v="0.2"/>
    <n v="30.391999999999996"/>
  </r>
  <r>
    <n v="6058"/>
    <s v="CA-2011-107524"/>
    <x v="2"/>
    <x v="1086"/>
    <d v="2011-03-08T00:00:00"/>
    <s v="Standard Class"/>
    <s v="KN-16705"/>
    <s v="Kristina Nunn"/>
    <x v="2"/>
    <x v="0"/>
    <x v="20"/>
    <x v="15"/>
    <x v="29"/>
    <x v="3"/>
    <s v="OFF-EN-10001990"/>
    <x v="1"/>
    <x v="12"/>
    <s v="Staples"/>
    <n v="11.36"/>
    <n v="2"/>
    <n v="0"/>
    <n v="5.3391999999999991"/>
  </r>
  <r>
    <n v="6059"/>
    <s v="CA-2011-107524"/>
    <x v="2"/>
    <x v="1086"/>
    <d v="2011-03-08T00:00:00"/>
    <s v="Standard Class"/>
    <s v="KN-16705"/>
    <s v="Kristina Nunn"/>
    <x v="2"/>
    <x v="0"/>
    <x v="20"/>
    <x v="15"/>
    <x v="29"/>
    <x v="3"/>
    <s v="OFF-PA-10000587"/>
    <x v="1"/>
    <x v="10"/>
    <s v="Array Parchment Paper, Assorted Colors"/>
    <n v="36.4"/>
    <n v="5"/>
    <n v="0"/>
    <n v="17.472000000000001"/>
  </r>
  <r>
    <n v="6060"/>
    <s v="CA-2011-138072"/>
    <x v="2"/>
    <x v="125"/>
    <d v="2012-01-03T00:00:00"/>
    <s v="Standard Class"/>
    <s v="GA-14725"/>
    <s v="Guy Armstrong"/>
    <x v="0"/>
    <x v="0"/>
    <x v="10"/>
    <x v="9"/>
    <x v="74"/>
    <x v="3"/>
    <s v="TEC-AC-10004859"/>
    <x v="2"/>
    <x v="11"/>
    <s v="Maxell Pro 80 Minute CD-R, 10/Pack"/>
    <n v="27.968000000000004"/>
    <n v="2"/>
    <n v="0.2"/>
    <n v="6.9920000000000009"/>
  </r>
  <r>
    <n v="6061"/>
    <s v="CA-2012-134201"/>
    <x v="1"/>
    <x v="889"/>
    <d v="2012-04-16T00:00:00"/>
    <s v="Standard Class"/>
    <s v="EH-14125"/>
    <s v="Eugene Hildebrand"/>
    <x v="2"/>
    <x v="0"/>
    <x v="30"/>
    <x v="15"/>
    <x v="144"/>
    <x v="3"/>
    <s v="OFF-ST-10001476"/>
    <x v="1"/>
    <x v="4"/>
    <s v="Steel Personal Filing/Posting Tote"/>
    <n v="142.04"/>
    <n v="4"/>
    <n v="0"/>
    <n v="38.350800000000007"/>
  </r>
  <r>
    <n v="6062"/>
    <s v="CA-2012-134201"/>
    <x v="1"/>
    <x v="889"/>
    <d v="2012-04-16T00:00:00"/>
    <s v="Standard Class"/>
    <s v="EH-14125"/>
    <s v="Eugene Hildebrand"/>
    <x v="2"/>
    <x v="0"/>
    <x v="30"/>
    <x v="15"/>
    <x v="144"/>
    <x v="3"/>
    <s v="OFF-AR-10002804"/>
    <x v="1"/>
    <x v="6"/>
    <s v="Faber Castell Col-Erase Pencils"/>
    <n v="14.669999999999998"/>
    <n v="3"/>
    <n v="0"/>
    <n v="6.0147000000000004"/>
  </r>
  <r>
    <n v="6063"/>
    <s v="CA-2012-111780"/>
    <x v="1"/>
    <x v="707"/>
    <d v="2012-12-30T00:00:00"/>
    <s v="Second Class"/>
    <s v="RA-19285"/>
    <s v="Ralph Arnett"/>
    <x v="0"/>
    <x v="0"/>
    <x v="70"/>
    <x v="1"/>
    <x v="88"/>
    <x v="1"/>
    <s v="TEC-CO-10004202"/>
    <x v="2"/>
    <x v="16"/>
    <s v="Brother DCP1000 Digital 3 in 1 Multifunction Machine"/>
    <n v="1199.96"/>
    <n v="5"/>
    <n v="0.2"/>
    <n v="224.99249999999995"/>
  </r>
  <r>
    <n v="6064"/>
    <s v="CA-2012-111780"/>
    <x v="1"/>
    <x v="707"/>
    <d v="2012-12-30T00:00:00"/>
    <s v="Second Class"/>
    <s v="RA-19285"/>
    <s v="Ralph Arnett"/>
    <x v="0"/>
    <x v="0"/>
    <x v="70"/>
    <x v="1"/>
    <x v="88"/>
    <x v="1"/>
    <s v="OFF-PA-10001307"/>
    <x v="1"/>
    <x v="10"/>
    <s v="Important Message Pads, 50 4-1/4 x 5-1/2 Forms per Pad"/>
    <n v="12.600000000000001"/>
    <n v="3"/>
    <n v="0"/>
    <n v="6.1739999999999995"/>
  </r>
  <r>
    <n v="6065"/>
    <s v="CA-2012-111780"/>
    <x v="1"/>
    <x v="707"/>
    <d v="2012-12-30T00:00:00"/>
    <s v="Second Class"/>
    <s v="RA-19285"/>
    <s v="Ralph Arnett"/>
    <x v="0"/>
    <x v="0"/>
    <x v="70"/>
    <x v="1"/>
    <x v="88"/>
    <x v="1"/>
    <s v="OFF-PA-10001667"/>
    <x v="1"/>
    <x v="10"/>
    <s v="Great White Multi-Use Recycled Paper (20Lb. and 84 Bright)"/>
    <n v="17.940000000000001"/>
    <n v="3"/>
    <n v="0"/>
    <n v="8.0730000000000004"/>
  </r>
  <r>
    <n v="6066"/>
    <s v="CA-2012-119942"/>
    <x v="1"/>
    <x v="57"/>
    <d v="2012-04-07T00:00:00"/>
    <s v="First Class"/>
    <s v="TT-21070"/>
    <s v="Ted Trevino"/>
    <x v="0"/>
    <x v="0"/>
    <x v="10"/>
    <x v="9"/>
    <x v="74"/>
    <x v="3"/>
    <s v="OFF-LA-10001569"/>
    <x v="1"/>
    <x v="2"/>
    <s v="Avery 499"/>
    <n v="23.904000000000003"/>
    <n v="6"/>
    <n v="0.2"/>
    <n v="7.7687999999999988"/>
  </r>
  <r>
    <n v="6067"/>
    <s v="CA-2012-151547"/>
    <x v="1"/>
    <x v="184"/>
    <d v="2012-01-23T00:00:00"/>
    <s v="Standard Class"/>
    <s v="AH-10465"/>
    <s v="Amy Hunt"/>
    <x v="0"/>
    <x v="0"/>
    <x v="463"/>
    <x v="18"/>
    <x v="556"/>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x v="0"/>
    <x v="80"/>
    <x v="1"/>
    <x v="467"/>
    <x v="1"/>
    <s v="FUR-CH-10000225"/>
    <x v="0"/>
    <x v="1"/>
    <s v="Global Geo Office Task Chair, Gray"/>
    <n v="518.27200000000005"/>
    <n v="8"/>
    <n v="0.2"/>
    <n v="-97.176000000000073"/>
  </r>
  <r>
    <n v="6069"/>
    <s v="CA-2014-166695"/>
    <x v="3"/>
    <x v="968"/>
    <d v="2014-05-25T00:00:00"/>
    <s v="Standard Class"/>
    <s v="CC-12430"/>
    <s v="Chuck Clark"/>
    <x v="2"/>
    <x v="0"/>
    <x v="80"/>
    <x v="1"/>
    <x v="467"/>
    <x v="1"/>
    <s v="FUR-FU-10002191"/>
    <x v="0"/>
    <x v="5"/>
    <s v="G.E. Halogen Desk Lamp Bulbs"/>
    <n v="6.98"/>
    <n v="1"/>
    <n v="0"/>
    <n v="3.3504"/>
  </r>
  <r>
    <n v="6070"/>
    <s v="CA-2014-166695"/>
    <x v="3"/>
    <x v="968"/>
    <d v="2014-05-25T00:00:00"/>
    <s v="Standard Class"/>
    <s v="CC-12430"/>
    <s v="Chuck Clark"/>
    <x v="2"/>
    <x v="0"/>
    <x v="80"/>
    <x v="1"/>
    <x v="467"/>
    <x v="1"/>
    <s v="TEC-MA-10003176"/>
    <x v="2"/>
    <x v="15"/>
    <s v="Okidata B400 Printer"/>
    <n v="343.20000000000005"/>
    <n v="1"/>
    <n v="0.2"/>
    <n v="38.609999999999957"/>
  </r>
  <r>
    <n v="6071"/>
    <s v="CA-2014-167542"/>
    <x v="3"/>
    <x v="802"/>
    <d v="2014-08-21T00:00:00"/>
    <s v="Standard Class"/>
    <s v="KD-16495"/>
    <s v="Keith Dawkins"/>
    <x v="1"/>
    <x v="0"/>
    <x v="10"/>
    <x v="9"/>
    <x v="74"/>
    <x v="3"/>
    <s v="OFF-LA-10004093"/>
    <x v="1"/>
    <x v="2"/>
    <s v="Avery 486"/>
    <n v="17.544"/>
    <n v="3"/>
    <n v="0.2"/>
    <n v="5.9210999999999983"/>
  </r>
  <r>
    <n v="6072"/>
    <s v="CA-2012-120901"/>
    <x v="1"/>
    <x v="620"/>
    <d v="2013-01-04T00:00:00"/>
    <s v="Standard Class"/>
    <s v="BG-11035"/>
    <s v="Barry Gonzalez"/>
    <x v="0"/>
    <x v="0"/>
    <x v="89"/>
    <x v="5"/>
    <x v="110"/>
    <x v="2"/>
    <s v="OFF-ST-10000025"/>
    <x v="1"/>
    <x v="4"/>
    <s v="Fellowes Stor/Drawer Steel Plus Storage Drawers"/>
    <n v="152.68800000000002"/>
    <n v="2"/>
    <n v="0.2"/>
    <n v="-26.720400000000019"/>
  </r>
  <r>
    <n v="6073"/>
    <s v="CA-2012-120901"/>
    <x v="1"/>
    <x v="620"/>
    <d v="2013-01-04T00:00:00"/>
    <s v="Standard Class"/>
    <s v="BG-11035"/>
    <s v="Barry Gonzalez"/>
    <x v="0"/>
    <x v="0"/>
    <x v="89"/>
    <x v="5"/>
    <x v="110"/>
    <x v="2"/>
    <s v="OFF-FA-10001561"/>
    <x v="1"/>
    <x v="13"/>
    <s v="Stockwell Push Pins"/>
    <n v="3.4880000000000004"/>
    <n v="2"/>
    <n v="0.2"/>
    <n v="0.56679999999999997"/>
  </r>
  <r>
    <n v="6074"/>
    <s v="CA-2012-120901"/>
    <x v="1"/>
    <x v="620"/>
    <d v="2013-01-04T00:00:00"/>
    <s v="Standard Class"/>
    <s v="BG-11035"/>
    <s v="Barry Gonzalez"/>
    <x v="0"/>
    <x v="0"/>
    <x v="89"/>
    <x v="5"/>
    <x v="110"/>
    <x v="2"/>
    <s v="OFF-SU-10001225"/>
    <x v="1"/>
    <x v="14"/>
    <s v="Staples"/>
    <n v="5.8880000000000008"/>
    <n v="2"/>
    <n v="0.2"/>
    <n v="-1.3248000000000004"/>
  </r>
  <r>
    <n v="6075"/>
    <s v="CA-2014-121398"/>
    <x v="3"/>
    <x v="53"/>
    <d v="2014-12-30T00:00:00"/>
    <s v="Standard Class"/>
    <s v="FH-14365"/>
    <s v="Fred Hopkins"/>
    <x v="1"/>
    <x v="0"/>
    <x v="1"/>
    <x v="1"/>
    <x v="141"/>
    <x v="1"/>
    <s v="OFF-BI-10001718"/>
    <x v="1"/>
    <x v="8"/>
    <s v="GBC DocuBind P50 Personal Binding Machine"/>
    <n v="153.55199999999999"/>
    <n v="3"/>
    <n v="0.2"/>
    <n v="51.823799999999999"/>
  </r>
  <r>
    <n v="6076"/>
    <s v="CA-2014-121398"/>
    <x v="3"/>
    <x v="53"/>
    <d v="2014-12-30T00:00:00"/>
    <s v="Standard Class"/>
    <s v="FH-14365"/>
    <s v="Fred Hopkins"/>
    <x v="1"/>
    <x v="0"/>
    <x v="1"/>
    <x v="1"/>
    <x v="141"/>
    <x v="1"/>
    <s v="OFF-ST-10002756"/>
    <x v="1"/>
    <x v="4"/>
    <s v="Tennsco Stur-D-Stor Boltless Shelving, 5 Shelves, 24&quot; Deep, Sand"/>
    <n v="270.62"/>
    <n v="2"/>
    <n v="0"/>
    <n v="2.7062000000000239"/>
  </r>
  <r>
    <n v="6077"/>
    <s v="CA-2013-151561"/>
    <x v="0"/>
    <x v="142"/>
    <d v="2013-09-08T00:00:00"/>
    <s v="Standard Class"/>
    <s v="PG-18820"/>
    <s v="Patrick Gardner"/>
    <x v="0"/>
    <x v="0"/>
    <x v="20"/>
    <x v="15"/>
    <x v="164"/>
    <x v="3"/>
    <s v="TEC-AC-10001432"/>
    <x v="2"/>
    <x v="11"/>
    <s v="Enermax Aurora Lite Keyboard"/>
    <n v="468.90000000000003"/>
    <n v="6"/>
    <n v="0"/>
    <n v="206.31600000000006"/>
  </r>
  <r>
    <n v="6078"/>
    <s v="CA-2013-151561"/>
    <x v="0"/>
    <x v="142"/>
    <d v="2013-09-08T00:00:00"/>
    <s v="Standard Class"/>
    <s v="PG-18820"/>
    <s v="Patrick Gardner"/>
    <x v="0"/>
    <x v="0"/>
    <x v="20"/>
    <x v="15"/>
    <x v="164"/>
    <x v="3"/>
    <s v="TEC-AC-10003399"/>
    <x v="2"/>
    <x v="11"/>
    <s v="Memorex Mini Travel Drive 64 GB USB 2.0 Flash Drive"/>
    <n v="72.48"/>
    <n v="2"/>
    <n v="0"/>
    <n v="30.441600000000001"/>
  </r>
  <r>
    <n v="6079"/>
    <s v="CA-2013-151561"/>
    <x v="0"/>
    <x v="142"/>
    <d v="2013-09-08T00:00:00"/>
    <s v="Standard Class"/>
    <s v="PG-18820"/>
    <s v="Patrick Gardner"/>
    <x v="0"/>
    <x v="0"/>
    <x v="20"/>
    <x v="15"/>
    <x v="164"/>
    <x v="3"/>
    <s v="OFF-SU-10001574"/>
    <x v="1"/>
    <x v="14"/>
    <s v="Acme Value Line Scissors"/>
    <n v="10.95"/>
    <n v="3"/>
    <n v="0"/>
    <n v="3.2849999999999993"/>
  </r>
  <r>
    <n v="6080"/>
    <s v="CA-2013-151561"/>
    <x v="0"/>
    <x v="142"/>
    <d v="2013-09-08T00:00:00"/>
    <s v="Standard Class"/>
    <s v="PG-18820"/>
    <s v="Patrick Gardner"/>
    <x v="0"/>
    <x v="0"/>
    <x v="20"/>
    <x v="15"/>
    <x v="164"/>
    <x v="3"/>
    <s v="FUR-FU-10004864"/>
    <x v="0"/>
    <x v="5"/>
    <s v="Howard Miller 14-1/2&quot; Diameter Chrome Round Wall Clock"/>
    <n v="191.82"/>
    <n v="3"/>
    <n v="0"/>
    <n v="61.382399999999997"/>
  </r>
  <r>
    <n v="6081"/>
    <s v="CA-2014-154676"/>
    <x v="3"/>
    <x v="485"/>
    <d v="2014-08-09T00:00:00"/>
    <s v="First Class"/>
    <s v="NZ-18565"/>
    <s v="Nick Zandusky"/>
    <x v="2"/>
    <x v="0"/>
    <x v="12"/>
    <x v="5"/>
    <x v="32"/>
    <x v="2"/>
    <s v="OFF-ST-10001172"/>
    <x v="1"/>
    <x v="4"/>
    <s v="Tennsco Lockers, Sand"/>
    <n v="151.05600000000001"/>
    <n v="9"/>
    <n v="0.2"/>
    <n v="7.5527999999999977"/>
  </r>
  <r>
    <n v="6082"/>
    <s v="US-2011-165589"/>
    <x v="2"/>
    <x v="1087"/>
    <d v="2011-02-19T00:00:00"/>
    <s v="Same Day"/>
    <s v="TB-21595"/>
    <s v="Troy Blackwell"/>
    <x v="0"/>
    <x v="0"/>
    <x v="270"/>
    <x v="5"/>
    <x v="337"/>
    <x v="2"/>
    <s v="FUR-FU-10002396"/>
    <x v="0"/>
    <x v="5"/>
    <s v="DAX Copper Panel Document Frame, 5 x 7 Size"/>
    <n v="25.16"/>
    <n v="5"/>
    <n v="0.6"/>
    <n v="-11.321999999999999"/>
  </r>
  <r>
    <n v="6083"/>
    <s v="US-2013-132577"/>
    <x v="0"/>
    <x v="441"/>
    <d v="2013-11-28T00:00:00"/>
    <s v="Standard Class"/>
    <s v="JE-15475"/>
    <s v="Jeremy Ellison"/>
    <x v="0"/>
    <x v="0"/>
    <x v="12"/>
    <x v="5"/>
    <x v="14"/>
    <x v="2"/>
    <s v="OFF-BI-10004040"/>
    <x v="1"/>
    <x v="8"/>
    <s v="Wilson Jones Impact Binders"/>
    <n v="6.2159999999999993"/>
    <n v="6"/>
    <n v="0.8"/>
    <n v="-9.634800000000002"/>
  </r>
  <r>
    <n v="6084"/>
    <s v="US-2013-132577"/>
    <x v="0"/>
    <x v="441"/>
    <d v="2013-11-28T00:00:00"/>
    <s v="Standard Class"/>
    <s v="JE-15475"/>
    <s v="Jeremy Ellison"/>
    <x v="0"/>
    <x v="0"/>
    <x v="12"/>
    <x v="5"/>
    <x v="14"/>
    <x v="2"/>
    <s v="OFF-AR-10003481"/>
    <x v="1"/>
    <x v="6"/>
    <s v="Newell 348"/>
    <n v="23.616"/>
    <n v="9"/>
    <n v="0.2"/>
    <n v="2.6567999999999969"/>
  </r>
  <r>
    <n v="6085"/>
    <s v="US-2013-132577"/>
    <x v="0"/>
    <x v="441"/>
    <d v="2013-11-28T00:00:00"/>
    <s v="Standard Class"/>
    <s v="JE-15475"/>
    <s v="Jeremy Ellison"/>
    <x v="0"/>
    <x v="0"/>
    <x v="12"/>
    <x v="5"/>
    <x v="14"/>
    <x v="2"/>
    <s v="TEC-AC-10000387"/>
    <x v="2"/>
    <x v="11"/>
    <s v="KeyTronic KT800P2 - Keyboard - Black"/>
    <n v="24.032"/>
    <n v="2"/>
    <n v="0.2"/>
    <n v="-0.60080000000000044"/>
  </r>
  <r>
    <n v="6086"/>
    <s v="US-2013-132577"/>
    <x v="0"/>
    <x v="441"/>
    <d v="2013-11-28T00:00:00"/>
    <s v="Standard Class"/>
    <s v="JE-15475"/>
    <s v="Jeremy Ellison"/>
    <x v="0"/>
    <x v="0"/>
    <x v="12"/>
    <x v="5"/>
    <x v="14"/>
    <x v="2"/>
    <s v="OFF-LA-10000262"/>
    <x v="1"/>
    <x v="2"/>
    <s v="Avery 494"/>
    <n v="2.0880000000000001"/>
    <n v="1"/>
    <n v="0.2"/>
    <n v="0.67859999999999987"/>
  </r>
  <r>
    <n v="6087"/>
    <s v="US-2013-132577"/>
    <x v="0"/>
    <x v="441"/>
    <d v="2013-11-28T00:00:00"/>
    <s v="Standard Class"/>
    <s v="JE-15475"/>
    <s v="Jeremy Ellison"/>
    <x v="0"/>
    <x v="0"/>
    <x v="12"/>
    <x v="5"/>
    <x v="14"/>
    <x v="2"/>
    <s v="OFF-BI-10003196"/>
    <x v="1"/>
    <x v="8"/>
    <s v="Accohide Poly Flexible Ring Binders"/>
    <n v="4.4879999999999995"/>
    <n v="6"/>
    <n v="0.8"/>
    <n v="-6.7320000000000011"/>
  </r>
  <r>
    <n v="6088"/>
    <s v="CA-2012-114048"/>
    <x v="1"/>
    <x v="639"/>
    <d v="2012-12-18T00:00:00"/>
    <s v="Standard Class"/>
    <s v="EH-13945"/>
    <s v="Eric Hoffmann"/>
    <x v="0"/>
    <x v="0"/>
    <x v="116"/>
    <x v="1"/>
    <x v="146"/>
    <x v="1"/>
    <s v="FUR-FU-10004351"/>
    <x v="0"/>
    <x v="5"/>
    <s v="Staples"/>
    <n v="29.22"/>
    <n v="3"/>
    <n v="0"/>
    <n v="12.856800000000002"/>
  </r>
  <r>
    <n v="6089"/>
    <s v="CA-2012-137281"/>
    <x v="1"/>
    <x v="385"/>
    <d v="2012-06-17T00:00:00"/>
    <s v="Standard Class"/>
    <s v="BF-10975"/>
    <s v="Barbara Fisher"/>
    <x v="1"/>
    <x v="0"/>
    <x v="185"/>
    <x v="32"/>
    <x v="235"/>
    <x v="0"/>
    <s v="OFF-PA-10001870"/>
    <x v="1"/>
    <x v="10"/>
    <s v="Xerox 202"/>
    <n v="6.48"/>
    <n v="1"/>
    <n v="0"/>
    <n v="3.1104000000000003"/>
  </r>
  <r>
    <n v="6090"/>
    <s v="US-2014-162068"/>
    <x v="3"/>
    <x v="116"/>
    <d v="2015-01-01T00:00:00"/>
    <s v="Second Class"/>
    <s v="PC-18745"/>
    <s v="Pamela Coakley"/>
    <x v="1"/>
    <x v="0"/>
    <x v="431"/>
    <x v="22"/>
    <x v="521"/>
    <x v="1"/>
    <s v="OFF-BI-10002813"/>
    <x v="1"/>
    <x v="8"/>
    <s v="Avery Reinforcements for Hole-Punch Pages"/>
    <n v="1.1880000000000002"/>
    <n v="2"/>
    <n v="0.7"/>
    <n v="-0.98999999999999977"/>
  </r>
  <r>
    <n v="6091"/>
    <s v="CA-2014-100111"/>
    <x v="3"/>
    <x v="1088"/>
    <d v="2014-09-27T00:00:00"/>
    <s v="Standard Class"/>
    <s v="SV-20365"/>
    <s v="Seth Vernon"/>
    <x v="0"/>
    <x v="0"/>
    <x v="20"/>
    <x v="15"/>
    <x v="45"/>
    <x v="3"/>
    <s v="FUR-CH-10003846"/>
    <x v="0"/>
    <x v="1"/>
    <s v="Hon Valutask Swivel Chairs"/>
    <n v="272.64600000000002"/>
    <n v="3"/>
    <n v="0.1"/>
    <n v="18.176400000000008"/>
  </r>
  <r>
    <n v="6092"/>
    <s v="CA-2014-100111"/>
    <x v="3"/>
    <x v="1088"/>
    <d v="2014-09-27T00:00:00"/>
    <s v="Standard Class"/>
    <s v="SV-20365"/>
    <s v="Seth Vernon"/>
    <x v="0"/>
    <x v="0"/>
    <x v="20"/>
    <x v="15"/>
    <x v="45"/>
    <x v="3"/>
    <s v="TEC-AC-10002647"/>
    <x v="2"/>
    <x v="11"/>
    <s v="Logitech Wireless Boombox Speaker - portable - wireless, wired"/>
    <n v="212.8"/>
    <n v="2"/>
    <n v="0"/>
    <n v="95.759999999999991"/>
  </r>
  <r>
    <n v="6093"/>
    <s v="CA-2014-100111"/>
    <x v="3"/>
    <x v="1088"/>
    <d v="2014-09-27T00:00:00"/>
    <s v="Standard Class"/>
    <s v="SV-20365"/>
    <s v="Seth Vernon"/>
    <x v="0"/>
    <x v="0"/>
    <x v="20"/>
    <x v="15"/>
    <x v="45"/>
    <x v="3"/>
    <s v="OFF-PA-10000807"/>
    <x v="1"/>
    <x v="10"/>
    <s v="TOPS &quot;Important Message&quot; Pads, Canary, 4-1/4 x 5-1/2, 50 Sheets per Pad"/>
    <n v="38.520000000000003"/>
    <n v="9"/>
    <n v="0"/>
    <n v="18.104400000000002"/>
  </r>
  <r>
    <n v="6094"/>
    <s v="CA-2014-100111"/>
    <x v="3"/>
    <x v="1088"/>
    <d v="2014-09-27T00:00:00"/>
    <s v="Standard Class"/>
    <s v="SV-20365"/>
    <s v="Seth Vernon"/>
    <x v="0"/>
    <x v="0"/>
    <x v="20"/>
    <x v="15"/>
    <x v="45"/>
    <x v="3"/>
    <s v="TEC-AC-10001465"/>
    <x v="2"/>
    <x v="11"/>
    <s v="SanDisk Cruzer 64 GB USB Flash Drive"/>
    <n v="72.64"/>
    <n v="2"/>
    <n v="0"/>
    <n v="21.791999999999994"/>
  </r>
  <r>
    <n v="6095"/>
    <s v="CA-2014-100111"/>
    <x v="3"/>
    <x v="1088"/>
    <d v="2014-09-27T00:00:00"/>
    <s v="Standard Class"/>
    <s v="SV-20365"/>
    <s v="Seth Vernon"/>
    <x v="0"/>
    <x v="0"/>
    <x v="20"/>
    <x v="15"/>
    <x v="45"/>
    <x v="3"/>
    <s v="OFF-ST-10000615"/>
    <x v="1"/>
    <x v="4"/>
    <s v="SimpliFile Personal File, Black Granite, 15w x 6-15/16d x 11-1/4h"/>
    <n v="45.4"/>
    <n v="4"/>
    <n v="0"/>
    <n v="12.712000000000003"/>
  </r>
  <r>
    <n v="6096"/>
    <s v="CA-2014-100111"/>
    <x v="3"/>
    <x v="1088"/>
    <d v="2014-09-27T00:00:00"/>
    <s v="Standard Class"/>
    <s v="SV-20365"/>
    <s v="Seth Vernon"/>
    <x v="0"/>
    <x v="0"/>
    <x v="20"/>
    <x v="15"/>
    <x v="45"/>
    <x v="3"/>
    <s v="OFF-PA-10002713"/>
    <x v="1"/>
    <x v="10"/>
    <s v="Adams Phone Message Book, 200 Message Capacity, 8 1/16” x 11”"/>
    <n v="13.76"/>
    <n v="2"/>
    <n v="0"/>
    <n v="6.3295999999999992"/>
  </r>
  <r>
    <n v="6097"/>
    <s v="CA-2014-100111"/>
    <x v="3"/>
    <x v="1088"/>
    <d v="2014-09-27T00:00:00"/>
    <s v="Standard Class"/>
    <s v="SV-20365"/>
    <s v="Seth Vernon"/>
    <x v="0"/>
    <x v="0"/>
    <x v="20"/>
    <x v="15"/>
    <x v="45"/>
    <x v="3"/>
    <s v="FUR-CH-10003061"/>
    <x v="0"/>
    <x v="1"/>
    <s v="Global Leather Task Chair, Black"/>
    <n v="80.991"/>
    <n v="1"/>
    <n v="0.1"/>
    <n v="8.0990999999999875"/>
  </r>
  <r>
    <n v="6098"/>
    <s v="CA-2014-100111"/>
    <x v="3"/>
    <x v="1088"/>
    <d v="2014-09-27T00:00:00"/>
    <s v="Standard Class"/>
    <s v="SV-20365"/>
    <s v="Seth Vernon"/>
    <x v="0"/>
    <x v="0"/>
    <x v="20"/>
    <x v="15"/>
    <x v="45"/>
    <x v="3"/>
    <s v="OFF-BI-10000343"/>
    <x v="1"/>
    <x v="8"/>
    <s v="Pressboard Covers with Storage Hooks, 9 1/2&quot; x 11&quot;, Light Blue"/>
    <n v="11.784000000000001"/>
    <n v="3"/>
    <n v="0.2"/>
    <n v="3.9770999999999996"/>
  </r>
  <r>
    <n v="6099"/>
    <s v="CA-2014-100111"/>
    <x v="3"/>
    <x v="1088"/>
    <d v="2014-09-27T00:00:00"/>
    <s v="Standard Class"/>
    <s v="SV-20365"/>
    <s v="Seth Vernon"/>
    <x v="0"/>
    <x v="0"/>
    <x v="20"/>
    <x v="15"/>
    <x v="45"/>
    <x v="3"/>
    <s v="OFF-FA-10000304"/>
    <x v="1"/>
    <x v="13"/>
    <s v="Advantus Push Pins"/>
    <n v="4.3600000000000003"/>
    <n v="2"/>
    <n v="0"/>
    <n v="1.7876000000000003"/>
  </r>
  <r>
    <n v="6100"/>
    <s v="CA-2014-100111"/>
    <x v="3"/>
    <x v="1088"/>
    <d v="2014-09-27T00:00:00"/>
    <s v="Standard Class"/>
    <s v="SV-20365"/>
    <s v="Seth Vernon"/>
    <x v="0"/>
    <x v="0"/>
    <x v="20"/>
    <x v="15"/>
    <x v="45"/>
    <x v="3"/>
    <s v="FUR-CH-10004086"/>
    <x v="0"/>
    <x v="1"/>
    <s v="Hon 4070 Series Pagoda Armless Upholstered Stacking Chairs"/>
    <n v="2888.1270000000004"/>
    <n v="11"/>
    <n v="0.1"/>
    <n v="609.71569999999997"/>
  </r>
  <r>
    <n v="6101"/>
    <s v="CA-2014-100111"/>
    <x v="3"/>
    <x v="1088"/>
    <d v="2014-09-27T00:00:00"/>
    <s v="Standard Class"/>
    <s v="SV-20365"/>
    <s v="Seth Vernon"/>
    <x v="0"/>
    <x v="0"/>
    <x v="20"/>
    <x v="15"/>
    <x v="45"/>
    <x v="3"/>
    <s v="TEC-PH-10002885"/>
    <x v="2"/>
    <x v="7"/>
    <s v="Apple iPhone 5"/>
    <n v="1299.6600000000001"/>
    <n v="2"/>
    <n v="0"/>
    <n v="350.90820000000008"/>
  </r>
  <r>
    <n v="6102"/>
    <s v="CA-2014-100111"/>
    <x v="3"/>
    <x v="1088"/>
    <d v="2014-09-27T00:00:00"/>
    <s v="Standard Class"/>
    <s v="SV-20365"/>
    <s v="Seth Vernon"/>
    <x v="0"/>
    <x v="0"/>
    <x v="20"/>
    <x v="15"/>
    <x v="45"/>
    <x v="3"/>
    <s v="FUR-CH-10001215"/>
    <x v="0"/>
    <x v="1"/>
    <s v="Global Troy Executive Leather Low-Back Tilter"/>
    <n v="2254.41"/>
    <n v="5"/>
    <n v="0.1"/>
    <n v="375.73500000000001"/>
  </r>
  <r>
    <n v="6103"/>
    <s v="CA-2014-100111"/>
    <x v="3"/>
    <x v="1088"/>
    <d v="2014-09-27T00:00:00"/>
    <s v="Standard Class"/>
    <s v="SV-20365"/>
    <s v="Seth Vernon"/>
    <x v="0"/>
    <x v="0"/>
    <x v="20"/>
    <x v="15"/>
    <x v="45"/>
    <x v="3"/>
    <s v="TEC-PH-10000215"/>
    <x v="2"/>
    <x v="7"/>
    <s v="Plantronics Cordless Phone Headset with In-line Volume - M214C"/>
    <n v="104.85000000000001"/>
    <n v="3"/>
    <n v="0"/>
    <n v="28.309500000000007"/>
  </r>
  <r>
    <n v="6104"/>
    <s v="CA-2014-100111"/>
    <x v="3"/>
    <x v="1088"/>
    <d v="2014-09-27T00:00:00"/>
    <s v="Standard Class"/>
    <s v="SV-20365"/>
    <s v="Seth Vernon"/>
    <x v="0"/>
    <x v="0"/>
    <x v="20"/>
    <x v="15"/>
    <x v="45"/>
    <x v="3"/>
    <s v="TEC-AC-10001998"/>
    <x v="2"/>
    <x v="11"/>
    <s v="Logitech LS21 Speaker System - PC Multimedia - 2.1-CH - Wired"/>
    <n v="59.97"/>
    <n v="3"/>
    <n v="0"/>
    <n v="20.389799999999994"/>
  </r>
  <r>
    <n v="6105"/>
    <s v="US-2014-132381"/>
    <x v="3"/>
    <x v="1029"/>
    <d v="2014-08-25T00:00:00"/>
    <s v="First Class"/>
    <s v="Dp-13240"/>
    <s v="Dean percer"/>
    <x v="2"/>
    <x v="0"/>
    <x v="10"/>
    <x v="9"/>
    <x v="105"/>
    <x v="3"/>
    <s v="FUR-TA-10002356"/>
    <x v="0"/>
    <x v="3"/>
    <s v="Bevis Boat-Shaped Conference Table"/>
    <n v="314.53199999999998"/>
    <n v="2"/>
    <n v="0.4"/>
    <n v="-83.875200000000035"/>
  </r>
  <r>
    <n v="6106"/>
    <s v="CA-2012-147011"/>
    <x v="1"/>
    <x v="652"/>
    <d v="2012-06-22T00:00:00"/>
    <s v="Standard Class"/>
    <s v="HR-14830"/>
    <s v="Harold Ryan"/>
    <x v="1"/>
    <x v="0"/>
    <x v="100"/>
    <x v="2"/>
    <x v="327"/>
    <x v="0"/>
    <s v="OFF-AR-10002399"/>
    <x v="1"/>
    <x v="6"/>
    <s v="Dixon Prang Watercolor Pencils, 10-Color Set with Brush"/>
    <n v="13.632"/>
    <n v="4"/>
    <n v="0.2"/>
    <n v="3.5783999999999998"/>
  </r>
  <r>
    <n v="6107"/>
    <s v="CA-2011-120852"/>
    <x v="2"/>
    <x v="414"/>
    <d v="2011-12-25T00:00:00"/>
    <s v="Standard Class"/>
    <s v="WB-21850"/>
    <s v="William Brown"/>
    <x v="0"/>
    <x v="0"/>
    <x v="55"/>
    <x v="5"/>
    <x v="70"/>
    <x v="2"/>
    <s v="OFF-AP-10001563"/>
    <x v="1"/>
    <x v="9"/>
    <s v="Belkin Premiere Surge Master II 8-outlet surge protector"/>
    <n v="19.431999999999995"/>
    <n v="2"/>
    <n v="0.8"/>
    <n v="-49.551600000000022"/>
  </r>
  <r>
    <n v="6108"/>
    <s v="CA-2011-120852"/>
    <x v="2"/>
    <x v="414"/>
    <d v="2011-12-25T00:00:00"/>
    <s v="Standard Class"/>
    <s v="WB-21850"/>
    <s v="William Brown"/>
    <x v="0"/>
    <x v="0"/>
    <x v="55"/>
    <x v="5"/>
    <x v="70"/>
    <x v="2"/>
    <s v="TEC-AC-10004510"/>
    <x v="2"/>
    <x v="11"/>
    <s v="Logitech Desktop MK120 Mouse and keyboard Combo"/>
    <n v="65.44"/>
    <n v="5"/>
    <n v="0.2"/>
    <n v="-8.1800000000000033"/>
  </r>
  <r>
    <n v="6109"/>
    <s v="CA-2013-150007"/>
    <x v="0"/>
    <x v="108"/>
    <d v="2013-09-17T00:00:00"/>
    <s v="Standard Class"/>
    <s v="AS-10090"/>
    <s v="Adam Shillingsburg"/>
    <x v="0"/>
    <x v="0"/>
    <x v="22"/>
    <x v="10"/>
    <x v="155"/>
    <x v="2"/>
    <s v="OFF-LA-10001982"/>
    <x v="1"/>
    <x v="2"/>
    <s v="Smead Alpha-Z Color-Coded Name Labels First Letter Starter Set"/>
    <n v="6"/>
    <n v="2"/>
    <n v="0.2"/>
    <n v="2.0999999999999996"/>
  </r>
  <r>
    <n v="6110"/>
    <s v="CA-2013-150007"/>
    <x v="0"/>
    <x v="108"/>
    <d v="2013-09-17T00:00:00"/>
    <s v="Standard Class"/>
    <s v="AS-10090"/>
    <s v="Adam Shillingsburg"/>
    <x v="0"/>
    <x v="0"/>
    <x v="22"/>
    <x v="10"/>
    <x v="155"/>
    <x v="2"/>
    <s v="OFF-BI-10004141"/>
    <x v="1"/>
    <x v="8"/>
    <s v="Insertable Tab Indexes For Data Binders"/>
    <n v="1.9079999999999997"/>
    <n v="3"/>
    <n v="0.8"/>
    <n v="-3.2436000000000016"/>
  </r>
  <r>
    <n v="6111"/>
    <s v="CA-2013-124590"/>
    <x v="0"/>
    <x v="396"/>
    <d v="2013-11-17T00:00:00"/>
    <s v="Standard Class"/>
    <s v="SP-20920"/>
    <s v="Susan Pistek"/>
    <x v="0"/>
    <x v="0"/>
    <x v="215"/>
    <x v="24"/>
    <x v="270"/>
    <x v="3"/>
    <s v="FUR-CH-10004495"/>
    <x v="0"/>
    <x v="1"/>
    <s v="Global Leather and Oak Executive Chair, Black"/>
    <n v="1474.8020000000001"/>
    <n v="7"/>
    <n v="0.3"/>
    <n v="-21.068600000000174"/>
  </r>
  <r>
    <n v="6112"/>
    <s v="CA-2013-124590"/>
    <x v="0"/>
    <x v="396"/>
    <d v="2013-11-17T00:00:00"/>
    <s v="Standard Class"/>
    <s v="SP-20920"/>
    <s v="Susan Pistek"/>
    <x v="0"/>
    <x v="0"/>
    <x v="215"/>
    <x v="24"/>
    <x v="270"/>
    <x v="3"/>
    <s v="OFF-AP-10002311"/>
    <x v="1"/>
    <x v="9"/>
    <s v="Holmes Replacement Filter for HEPA Air Cleaner, Very Large Room, HEPA Filter"/>
    <n v="110.096"/>
    <n v="2"/>
    <n v="0.2"/>
    <n v="33.028800000000004"/>
  </r>
  <r>
    <n v="6113"/>
    <s v="CA-2013-124590"/>
    <x v="0"/>
    <x v="396"/>
    <d v="2013-11-17T00:00:00"/>
    <s v="Standard Class"/>
    <s v="SP-20920"/>
    <s v="Susan Pistek"/>
    <x v="0"/>
    <x v="0"/>
    <x v="215"/>
    <x v="24"/>
    <x v="270"/>
    <x v="3"/>
    <s v="OFF-FA-10000585"/>
    <x v="1"/>
    <x v="13"/>
    <s v="OIC Bulk Pack Metal Binder Clips"/>
    <n v="16.752000000000002"/>
    <n v="6"/>
    <n v="0.2"/>
    <n v="5.4443999999999999"/>
  </r>
  <r>
    <n v="6114"/>
    <s v="CA-2013-124590"/>
    <x v="0"/>
    <x v="396"/>
    <d v="2013-11-17T00:00:00"/>
    <s v="Standard Class"/>
    <s v="SP-20920"/>
    <s v="Susan Pistek"/>
    <x v="0"/>
    <x v="0"/>
    <x v="215"/>
    <x v="24"/>
    <x v="270"/>
    <x v="3"/>
    <s v="FUR-CH-10000454"/>
    <x v="0"/>
    <x v="1"/>
    <s v="Hon Deluxe Fabric Upholstered Stacking Chairs, Rounded Back"/>
    <n v="1537.0739999999998"/>
    <n v="9"/>
    <n v="0.3"/>
    <n v="0"/>
  </r>
  <r>
    <n v="6115"/>
    <s v="CA-2013-124590"/>
    <x v="0"/>
    <x v="396"/>
    <d v="2013-11-17T00:00:00"/>
    <s v="Standard Class"/>
    <s v="SP-20920"/>
    <s v="Susan Pistek"/>
    <x v="0"/>
    <x v="0"/>
    <x v="215"/>
    <x v="24"/>
    <x v="270"/>
    <x v="3"/>
    <s v="FUR-CH-10003746"/>
    <x v="0"/>
    <x v="1"/>
    <s v="Hon 4070 Series Pagoda Round Back Stacking Chairs"/>
    <n v="449.37200000000001"/>
    <n v="2"/>
    <n v="0.3"/>
    <n v="-12.839199999999977"/>
  </r>
  <r>
    <n v="6116"/>
    <s v="CA-2013-133802"/>
    <x v="0"/>
    <x v="560"/>
    <d v="2013-03-21T00:00:00"/>
    <s v="Standard Class"/>
    <s v="SP-20650"/>
    <s v="Stephanie Phelps"/>
    <x v="1"/>
    <x v="0"/>
    <x v="464"/>
    <x v="1"/>
    <x v="557"/>
    <x v="1"/>
    <s v="OFF-BI-10003291"/>
    <x v="1"/>
    <x v="8"/>
    <s v="Wilson Jones Leather-Like Binders with DublLock Round Rings"/>
    <n v="41.904000000000003"/>
    <n v="6"/>
    <n v="0.2"/>
    <n v="14.142599999999996"/>
  </r>
  <r>
    <n v="6117"/>
    <s v="US-2013-113677"/>
    <x v="0"/>
    <x v="373"/>
    <d v="2013-11-20T00:00:00"/>
    <s v="Standard Class"/>
    <s v="CM-12655"/>
    <s v="Corinna Mitchell"/>
    <x v="2"/>
    <x v="0"/>
    <x v="20"/>
    <x v="15"/>
    <x v="164"/>
    <x v="3"/>
    <s v="TEC-PH-10002114"/>
    <x v="2"/>
    <x v="7"/>
    <s v="Xiaomi Mi3"/>
    <n v="2279.96"/>
    <n v="4"/>
    <n v="0"/>
    <n v="592.78960000000006"/>
  </r>
  <r>
    <n v="6118"/>
    <s v="US-2013-113677"/>
    <x v="0"/>
    <x v="373"/>
    <d v="2013-11-20T00:00:00"/>
    <s v="Standard Class"/>
    <s v="CM-12655"/>
    <s v="Corinna Mitchell"/>
    <x v="2"/>
    <x v="0"/>
    <x v="20"/>
    <x v="15"/>
    <x v="164"/>
    <x v="3"/>
    <s v="OFF-LA-10001569"/>
    <x v="1"/>
    <x v="2"/>
    <s v="Avery 499"/>
    <n v="14.940000000000001"/>
    <n v="3"/>
    <n v="0"/>
    <n v="6.8723999999999998"/>
  </r>
  <r>
    <n v="6119"/>
    <s v="CA-2014-143378"/>
    <x v="3"/>
    <x v="20"/>
    <d v="2014-09-26T00:00:00"/>
    <s v="Standard Class"/>
    <s v="JR-16210"/>
    <s v="Justin Ritter"/>
    <x v="1"/>
    <x v="0"/>
    <x v="24"/>
    <x v="21"/>
    <x v="329"/>
    <x v="1"/>
    <s v="TEC-PH-10001425"/>
    <x v="2"/>
    <x v="7"/>
    <s v="Mophie Juice Pack Helium for iPhone"/>
    <n v="191.976"/>
    <n v="3"/>
    <n v="0.2"/>
    <n v="19.197599999999994"/>
  </r>
  <r>
    <n v="6120"/>
    <s v="CA-2014-143378"/>
    <x v="3"/>
    <x v="20"/>
    <d v="2014-09-26T00:00:00"/>
    <s v="Standard Class"/>
    <s v="JR-16210"/>
    <s v="Justin Ritter"/>
    <x v="1"/>
    <x v="0"/>
    <x v="24"/>
    <x v="21"/>
    <x v="329"/>
    <x v="1"/>
    <s v="OFF-AR-10001915"/>
    <x v="1"/>
    <x v="6"/>
    <s v="Peel-Off China Markers"/>
    <n v="23.832000000000001"/>
    <n v="3"/>
    <n v="0.2"/>
    <n v="6.5538000000000007"/>
  </r>
  <r>
    <n v="6121"/>
    <s v="CA-2014-143378"/>
    <x v="3"/>
    <x v="20"/>
    <d v="2014-09-26T00:00:00"/>
    <s v="Standard Class"/>
    <s v="JR-16210"/>
    <s v="Justin Ritter"/>
    <x v="1"/>
    <x v="0"/>
    <x v="24"/>
    <x v="21"/>
    <x v="329"/>
    <x v="1"/>
    <s v="FUR-FU-10004864"/>
    <x v="0"/>
    <x v="5"/>
    <s v="Howard Miller 14-1/2&quot; Diameter Chrome Round Wall Clock"/>
    <n v="409.21600000000001"/>
    <n v="8"/>
    <n v="0.2"/>
    <n v="61.38239999999999"/>
  </r>
  <r>
    <n v="6122"/>
    <s v="CA-2014-143378"/>
    <x v="3"/>
    <x v="20"/>
    <d v="2014-09-26T00:00:00"/>
    <s v="Standard Class"/>
    <s v="JR-16210"/>
    <s v="Justin Ritter"/>
    <x v="1"/>
    <x v="0"/>
    <x v="24"/>
    <x v="21"/>
    <x v="329"/>
    <x v="1"/>
    <s v="FUR-BO-10001972"/>
    <x v="0"/>
    <x v="0"/>
    <s v="O'Sullivan 4-Shelf Bookcase in Odessa Pine"/>
    <n v="72.588000000000008"/>
    <n v="2"/>
    <n v="0.7"/>
    <n v="-128.2388"/>
  </r>
  <r>
    <n v="6123"/>
    <s v="CA-2014-152660"/>
    <x v="3"/>
    <x v="769"/>
    <d v="2014-12-10T00:00:00"/>
    <s v="Standard Class"/>
    <s v="CB-12415"/>
    <s v="Christy Brittain"/>
    <x v="0"/>
    <x v="0"/>
    <x v="22"/>
    <x v="10"/>
    <x v="26"/>
    <x v="2"/>
    <s v="OFF-ST-10000532"/>
    <x v="1"/>
    <x v="4"/>
    <s v="Advantus Rolling Drawer Organizers"/>
    <n v="61.567999999999998"/>
    <n v="2"/>
    <n v="0.2"/>
    <n v="4.6175999999999995"/>
  </r>
  <r>
    <n v="6124"/>
    <s v="CA-2012-142139"/>
    <x v="1"/>
    <x v="284"/>
    <d v="2012-09-05T00:00:00"/>
    <s v="Standard Class"/>
    <s v="SD-20485"/>
    <s v="Shirley Daniels"/>
    <x v="2"/>
    <x v="0"/>
    <x v="385"/>
    <x v="5"/>
    <x v="470"/>
    <x v="2"/>
    <s v="OFF-PA-10003883"/>
    <x v="1"/>
    <x v="10"/>
    <s v="Message Book, Phone, Wirebound Standard Line Memo, 2 3/4&quot; X 5&quot;"/>
    <n v="20.96"/>
    <n v="4"/>
    <n v="0.2"/>
    <n v="6.8119999999999994"/>
  </r>
  <r>
    <n v="6125"/>
    <s v="CA-2014-145772"/>
    <x v="3"/>
    <x v="95"/>
    <d v="2014-06-08T00:00:00"/>
    <s v="Standard Class"/>
    <s v="SS-20140"/>
    <s v="Saphhira Shifley"/>
    <x v="1"/>
    <x v="0"/>
    <x v="1"/>
    <x v="1"/>
    <x v="1"/>
    <x v="1"/>
    <s v="TEC-AC-10003038"/>
    <x v="2"/>
    <x v="11"/>
    <s v="Kingston Digital DataTraveler 16GB USB 2.0"/>
    <n v="44.75"/>
    <n v="5"/>
    <n v="0"/>
    <n v="8.5024999999999942"/>
  </r>
  <r>
    <n v="6126"/>
    <s v="CA-2014-145772"/>
    <x v="3"/>
    <x v="95"/>
    <d v="2014-06-08T00:00:00"/>
    <s v="Standard Class"/>
    <s v="SS-20140"/>
    <s v="Saphhira Shifley"/>
    <x v="1"/>
    <x v="0"/>
    <x v="1"/>
    <x v="1"/>
    <x v="1"/>
    <x v="1"/>
    <s v="OFF-PA-10001593"/>
    <x v="1"/>
    <x v="10"/>
    <s v="Xerox 1947"/>
    <n v="11.96"/>
    <n v="2"/>
    <n v="0"/>
    <n v="5.3819999999999997"/>
  </r>
  <r>
    <n v="6127"/>
    <s v="CA-2014-145772"/>
    <x v="3"/>
    <x v="95"/>
    <d v="2014-06-08T00:00:00"/>
    <s v="Standard Class"/>
    <s v="SS-20140"/>
    <s v="Saphhira Shifley"/>
    <x v="1"/>
    <x v="0"/>
    <x v="1"/>
    <x v="1"/>
    <x v="1"/>
    <x v="1"/>
    <s v="OFF-BI-10002049"/>
    <x v="1"/>
    <x v="8"/>
    <s v="UniKeep View Case Binders"/>
    <n v="3.9119999999999999"/>
    <n v="1"/>
    <n v="0.2"/>
    <n v="1.2713999999999996"/>
  </r>
  <r>
    <n v="6128"/>
    <s v="CA-2013-124100"/>
    <x v="0"/>
    <x v="1044"/>
    <d v="2013-04-07T00:00:00"/>
    <s v="Standard Class"/>
    <s v="EH-13990"/>
    <s v="Erica Hackney"/>
    <x v="0"/>
    <x v="0"/>
    <x v="20"/>
    <x v="15"/>
    <x v="29"/>
    <x v="3"/>
    <s v="FUR-CH-10003817"/>
    <x v="0"/>
    <x v="1"/>
    <s v="Global Value Steno Chair, Gray"/>
    <n v="327.99600000000004"/>
    <n v="6"/>
    <n v="0.1"/>
    <n v="54.666000000000011"/>
  </r>
  <r>
    <n v="6129"/>
    <s v="US-2011-158400"/>
    <x v="2"/>
    <x v="1089"/>
    <d v="2011-10-28T00:00:00"/>
    <s v="First Class"/>
    <s v="AH-10030"/>
    <s v="Aaron Hawkins"/>
    <x v="1"/>
    <x v="0"/>
    <x v="8"/>
    <x v="1"/>
    <x v="9"/>
    <x v="1"/>
    <s v="OFF-BI-10002353"/>
    <x v="1"/>
    <x v="8"/>
    <s v="GBC VeloBind Cover Sets"/>
    <n v="49.408000000000001"/>
    <n v="4"/>
    <n v="0.2"/>
    <n v="18.527999999999999"/>
  </r>
  <r>
    <n v="6130"/>
    <s v="CA-2014-162033"/>
    <x v="3"/>
    <x v="606"/>
    <d v="2014-04-03T00:00:00"/>
    <s v="Standard Class"/>
    <s v="EM-14200"/>
    <s v="Evan Minnotte"/>
    <x v="2"/>
    <x v="0"/>
    <x v="173"/>
    <x v="17"/>
    <x v="220"/>
    <x v="0"/>
    <s v="TEC-AC-10003116"/>
    <x v="2"/>
    <x v="11"/>
    <s v="Memorex Froggy Flash Drive 8 GB"/>
    <n v="53.25"/>
    <n v="3"/>
    <n v="0"/>
    <n v="20.767499999999998"/>
  </r>
  <r>
    <n v="6131"/>
    <s v="CA-2014-162033"/>
    <x v="3"/>
    <x v="606"/>
    <d v="2014-04-03T00:00:00"/>
    <s v="Standard Class"/>
    <s v="EM-14200"/>
    <s v="Evan Minnotte"/>
    <x v="2"/>
    <x v="0"/>
    <x v="173"/>
    <x v="17"/>
    <x v="220"/>
    <x v="0"/>
    <s v="OFF-FA-10003021"/>
    <x v="1"/>
    <x v="13"/>
    <s v="Staples"/>
    <n v="3.76"/>
    <n v="2"/>
    <n v="0"/>
    <n v="1.3159999999999998"/>
  </r>
  <r>
    <n v="6132"/>
    <s v="CA-2011-163447"/>
    <x v="2"/>
    <x v="422"/>
    <d v="2011-12-31T00:00:00"/>
    <s v="Standard Class"/>
    <s v="TB-21190"/>
    <s v="Thomas Brumley"/>
    <x v="2"/>
    <x v="0"/>
    <x v="20"/>
    <x v="15"/>
    <x v="164"/>
    <x v="3"/>
    <s v="FUR-CH-10004477"/>
    <x v="0"/>
    <x v="1"/>
    <s v="Global Push Button Manager's Chair, Indigo"/>
    <n v="767.21400000000006"/>
    <n v="14"/>
    <n v="0.1"/>
    <n v="161.96739999999997"/>
  </r>
  <r>
    <n v="6133"/>
    <s v="CA-2014-145737"/>
    <x v="3"/>
    <x v="175"/>
    <d v="2014-09-21T00:00:00"/>
    <s v="Standard Class"/>
    <s v="AB-10165"/>
    <s v="Alan Barnes"/>
    <x v="0"/>
    <x v="0"/>
    <x v="465"/>
    <x v="18"/>
    <x v="558"/>
    <x v="0"/>
    <s v="OFF-PA-10001033"/>
    <x v="1"/>
    <x v="10"/>
    <s v="Xerox 1893"/>
    <n v="163.96"/>
    <n v="5"/>
    <n v="0.2"/>
    <n v="59.435499999999998"/>
  </r>
  <r>
    <n v="6134"/>
    <s v="CA-2013-148096"/>
    <x v="0"/>
    <x v="765"/>
    <d v="2013-08-20T00:00:00"/>
    <s v="First Class"/>
    <s v="AO-10810"/>
    <s v="Anthony O'Donnell"/>
    <x v="1"/>
    <x v="0"/>
    <x v="1"/>
    <x v="1"/>
    <x v="62"/>
    <x v="1"/>
    <s v="FUR-TA-10004152"/>
    <x v="0"/>
    <x v="3"/>
    <s v="Barricks 18&quot; x 48&quot; Non-Folding Utility Table with Bottom Storage Shelf"/>
    <n v="161.28"/>
    <n v="2"/>
    <n v="0.2"/>
    <n v="12.095999999999997"/>
  </r>
  <r>
    <n v="6135"/>
    <s v="CA-2013-146766"/>
    <x v="0"/>
    <x v="254"/>
    <d v="2013-11-05T00:00:00"/>
    <s v="Same Day"/>
    <s v="TT-21220"/>
    <s v="Thomas Thornton"/>
    <x v="0"/>
    <x v="0"/>
    <x v="374"/>
    <x v="1"/>
    <x v="457"/>
    <x v="1"/>
    <s v="OFF-AR-10002135"/>
    <x v="1"/>
    <x v="6"/>
    <s v="Boston Heavy-Duty Trimline Electric Pencil Sharpeners"/>
    <n v="192.8"/>
    <n v="4"/>
    <n v="0"/>
    <n v="55.911999999999978"/>
  </r>
  <r>
    <n v="6136"/>
    <s v="CA-2012-105613"/>
    <x v="1"/>
    <x v="1090"/>
    <d v="2012-10-22T00:00:00"/>
    <s v="Standard Class"/>
    <s v="KN-16705"/>
    <s v="Kristina Nunn"/>
    <x v="2"/>
    <x v="0"/>
    <x v="392"/>
    <x v="5"/>
    <x v="477"/>
    <x v="2"/>
    <s v="TEC-AC-10000521"/>
    <x v="2"/>
    <x v="11"/>
    <s v="Verbatim Slim CD and DVD Storage Cases, 50/Pack"/>
    <n v="27.695999999999998"/>
    <n v="3"/>
    <n v="0.2"/>
    <n v="3.4619999999999997"/>
  </r>
  <r>
    <n v="6137"/>
    <s v="CA-2012-105613"/>
    <x v="1"/>
    <x v="1090"/>
    <d v="2012-10-22T00:00:00"/>
    <s v="Standard Class"/>
    <s v="KN-16705"/>
    <s v="Kristina Nunn"/>
    <x v="2"/>
    <x v="0"/>
    <x v="392"/>
    <x v="5"/>
    <x v="477"/>
    <x v="2"/>
    <s v="OFF-AP-10000026"/>
    <x v="1"/>
    <x v="9"/>
    <s v="Tripp Lite Isotel 6 Outlet Surge Protector with Fax/Modem Protection"/>
    <n v="73.163999999999987"/>
    <n v="6"/>
    <n v="0.8"/>
    <n v="-186.56820000000005"/>
  </r>
  <r>
    <n v="6138"/>
    <s v="US-2013-142251"/>
    <x v="0"/>
    <x v="731"/>
    <d v="2013-11-05T00:00:00"/>
    <s v="Second Class"/>
    <s v="FO-14305"/>
    <s v="Frank Olsen"/>
    <x v="0"/>
    <x v="0"/>
    <x v="389"/>
    <x v="2"/>
    <x v="474"/>
    <x v="0"/>
    <s v="OFF-PA-10002986"/>
    <x v="1"/>
    <x v="10"/>
    <s v="Xerox 1898"/>
    <n v="32.064"/>
    <n v="6"/>
    <n v="0.2"/>
    <n v="11.222399999999999"/>
  </r>
  <r>
    <n v="6139"/>
    <s v="CA-2011-131247"/>
    <x v="2"/>
    <x v="809"/>
    <d v="2011-04-04T00:00:00"/>
    <s v="Standard Class"/>
    <s v="GA-14725"/>
    <s v="Guy Armstrong"/>
    <x v="0"/>
    <x v="0"/>
    <x v="8"/>
    <x v="1"/>
    <x v="94"/>
    <x v="1"/>
    <s v="FUR-BO-10001337"/>
    <x v="0"/>
    <x v="0"/>
    <s v="O'Sullivan Living Dimensions 2-Shelf Bookcases"/>
    <n v="205.666"/>
    <n v="2"/>
    <n v="0.15"/>
    <n v="-12.097999999999999"/>
  </r>
  <r>
    <n v="6140"/>
    <s v="US-2012-113593"/>
    <x v="1"/>
    <x v="24"/>
    <d v="2012-04-20T00:00:00"/>
    <s v="First Class"/>
    <s v="NC-18415"/>
    <s v="Nathan Cano"/>
    <x v="0"/>
    <x v="0"/>
    <x v="466"/>
    <x v="1"/>
    <x v="559"/>
    <x v="1"/>
    <s v="OFF-ST-10000532"/>
    <x v="1"/>
    <x v="4"/>
    <s v="Advantus Rolling Drawer Organizers"/>
    <n v="115.44"/>
    <n v="3"/>
    <n v="0"/>
    <n v="30.014399999999998"/>
  </r>
  <r>
    <n v="6141"/>
    <s v="CA-2014-121083"/>
    <x v="3"/>
    <x v="362"/>
    <d v="2014-07-16T00:00:00"/>
    <s v="Standard Class"/>
    <s v="JF-15190"/>
    <s v="Jamie Frazer"/>
    <x v="0"/>
    <x v="0"/>
    <x v="91"/>
    <x v="29"/>
    <x v="113"/>
    <x v="3"/>
    <s v="OFF-PA-10001497"/>
    <x v="1"/>
    <x v="10"/>
    <s v="Xerox 1914"/>
    <n v="274.8"/>
    <n v="5"/>
    <n v="0"/>
    <n v="134.65199999999999"/>
  </r>
  <r>
    <n v="6142"/>
    <s v="CA-2014-121083"/>
    <x v="3"/>
    <x v="362"/>
    <d v="2014-07-16T00:00:00"/>
    <s v="Standard Class"/>
    <s v="JF-15190"/>
    <s v="Jamie Frazer"/>
    <x v="0"/>
    <x v="0"/>
    <x v="91"/>
    <x v="29"/>
    <x v="113"/>
    <x v="3"/>
    <s v="OFF-ST-10002554"/>
    <x v="1"/>
    <x v="4"/>
    <s v="Tennsco Industrial Shelving"/>
    <n v="195.64"/>
    <n v="4"/>
    <n v="0"/>
    <n v="3.9128000000000043"/>
  </r>
  <r>
    <n v="6143"/>
    <s v="CA-2014-121083"/>
    <x v="3"/>
    <x v="362"/>
    <d v="2014-07-16T00:00:00"/>
    <s v="Standard Class"/>
    <s v="JF-15190"/>
    <s v="Jamie Frazer"/>
    <x v="0"/>
    <x v="0"/>
    <x v="91"/>
    <x v="29"/>
    <x v="113"/>
    <x v="3"/>
    <s v="TEC-PH-10001336"/>
    <x v="2"/>
    <x v="7"/>
    <s v="Digium D40 VoIP phone"/>
    <n v="257.98"/>
    <n v="2"/>
    <n v="0"/>
    <n v="74.8142"/>
  </r>
  <r>
    <n v="6144"/>
    <s v="CA-2014-121083"/>
    <x v="3"/>
    <x v="362"/>
    <d v="2014-07-16T00:00:00"/>
    <s v="Standard Class"/>
    <s v="JF-15190"/>
    <s v="Jamie Frazer"/>
    <x v="0"/>
    <x v="0"/>
    <x v="91"/>
    <x v="29"/>
    <x v="113"/>
    <x v="3"/>
    <s v="OFF-AR-10002987"/>
    <x v="1"/>
    <x v="6"/>
    <s v="Prismacolor Color Pencil Set"/>
    <n v="119.03999999999999"/>
    <n v="6"/>
    <n v="0"/>
    <n v="48.806400000000011"/>
  </r>
  <r>
    <n v="6145"/>
    <s v="CA-2014-151190"/>
    <x v="3"/>
    <x v="818"/>
    <d v="2014-07-02T00:00:00"/>
    <s v="Standard Class"/>
    <s v="GT-14710"/>
    <s v="Greg Tran"/>
    <x v="0"/>
    <x v="0"/>
    <x v="155"/>
    <x v="8"/>
    <x v="198"/>
    <x v="2"/>
    <s v="OFF-PA-10000575"/>
    <x v="1"/>
    <x v="10"/>
    <s v="Wirebound Message Books, Four 2 3/4 x 5 White Forms per Page"/>
    <n v="20.07"/>
    <n v="3"/>
    <n v="0"/>
    <n v="9.2321999999999989"/>
  </r>
  <r>
    <n v="6146"/>
    <s v="CA-2011-133543"/>
    <x v="2"/>
    <x v="1091"/>
    <d v="2011-12-26T00:00:00"/>
    <s v="Standard Class"/>
    <s v="KM-16660"/>
    <s v="Khloe Miller"/>
    <x v="0"/>
    <x v="0"/>
    <x v="49"/>
    <x v="1"/>
    <x v="58"/>
    <x v="1"/>
    <s v="OFF-AR-10003394"/>
    <x v="1"/>
    <x v="6"/>
    <s v="Newell 332"/>
    <n v="11.76"/>
    <n v="4"/>
    <n v="0"/>
    <n v="3.1752000000000002"/>
  </r>
  <r>
    <n v="6147"/>
    <s v="CA-2014-105130"/>
    <x v="3"/>
    <x v="610"/>
    <d v="2014-11-26T00:00:00"/>
    <s v="Standard Class"/>
    <s v="PJ-18835"/>
    <s v="Patrick Jones"/>
    <x v="1"/>
    <x v="0"/>
    <x v="8"/>
    <x v="1"/>
    <x v="34"/>
    <x v="1"/>
    <s v="OFF-AR-10003394"/>
    <x v="1"/>
    <x v="6"/>
    <s v="Newell 332"/>
    <n v="11.76"/>
    <n v="4"/>
    <n v="0"/>
    <n v="3.1752000000000002"/>
  </r>
  <r>
    <n v="6148"/>
    <s v="CA-2014-105130"/>
    <x v="3"/>
    <x v="610"/>
    <d v="2014-11-26T00:00:00"/>
    <s v="Standard Class"/>
    <s v="PJ-18835"/>
    <s v="Patrick Jones"/>
    <x v="1"/>
    <x v="0"/>
    <x v="8"/>
    <x v="1"/>
    <x v="34"/>
    <x v="1"/>
    <s v="OFF-BI-10001191"/>
    <x v="1"/>
    <x v="8"/>
    <s v="Canvas Sectional Post Binders"/>
    <n v="40.736000000000004"/>
    <n v="2"/>
    <n v="0.2"/>
    <n v="14.7668"/>
  </r>
  <r>
    <n v="6149"/>
    <s v="CA-2013-161928"/>
    <x v="0"/>
    <x v="812"/>
    <d v="2013-06-30T00:00:00"/>
    <s v="Second Class"/>
    <s v="AC-10660"/>
    <s v="Anna Chung"/>
    <x v="0"/>
    <x v="0"/>
    <x v="8"/>
    <x v="1"/>
    <x v="9"/>
    <x v="1"/>
    <s v="TEC-PH-10003484"/>
    <x v="2"/>
    <x v="7"/>
    <s v="Ooma Telo VoIP Home Phone System"/>
    <n v="201.584"/>
    <n v="2"/>
    <n v="0.2"/>
    <n v="12.599000000000004"/>
  </r>
  <r>
    <n v="6150"/>
    <s v="CA-2014-101322"/>
    <x v="3"/>
    <x v="116"/>
    <d v="2015-01-01T00:00:00"/>
    <s v="First Class"/>
    <s v="JG-15310"/>
    <s v="Jason Gross"/>
    <x v="1"/>
    <x v="0"/>
    <x v="85"/>
    <x v="1"/>
    <x v="106"/>
    <x v="1"/>
    <s v="FUR-CH-10003968"/>
    <x v="0"/>
    <x v="1"/>
    <s v="Novimex Turbo Task Chair"/>
    <n v="340.70400000000006"/>
    <n v="6"/>
    <n v="0.2"/>
    <n v="-34.070400000000006"/>
  </r>
  <r>
    <n v="6151"/>
    <s v="US-2013-106600"/>
    <x v="0"/>
    <x v="143"/>
    <d v="2013-04-12T00:00:00"/>
    <s v="First Class"/>
    <s v="RM-19375"/>
    <s v="Raymond Messe"/>
    <x v="0"/>
    <x v="0"/>
    <x v="38"/>
    <x v="32"/>
    <x v="112"/>
    <x v="0"/>
    <s v="FUR-BO-10001608"/>
    <x v="0"/>
    <x v="0"/>
    <s v="Hon Metal Bookcases, Black"/>
    <n v="354.90000000000003"/>
    <n v="5"/>
    <n v="0"/>
    <n v="88.725000000000023"/>
  </r>
  <r>
    <n v="6152"/>
    <s v="CA-2011-111871"/>
    <x v="2"/>
    <x v="772"/>
    <d v="2011-03-21T00:00:00"/>
    <s v="Second Class"/>
    <s v="EK-13795"/>
    <s v="Eileen Kiefer"/>
    <x v="2"/>
    <x v="0"/>
    <x v="8"/>
    <x v="1"/>
    <x v="94"/>
    <x v="1"/>
    <s v="FUR-BO-10004218"/>
    <x v="0"/>
    <x v="0"/>
    <s v="Bush Heritage Pine Collection 5-Shelf Bookcase, Albany Pine Finish, *Special Order"/>
    <n v="1198.33"/>
    <n v="10"/>
    <n v="0.15"/>
    <n v="70.490000000000009"/>
  </r>
  <r>
    <n v="6153"/>
    <s v="CA-2014-139437"/>
    <x v="3"/>
    <x v="445"/>
    <d v="2014-07-09T00:00:00"/>
    <s v="Standard Class"/>
    <s v="RD-19585"/>
    <s v="Rob Dowd"/>
    <x v="0"/>
    <x v="0"/>
    <x v="1"/>
    <x v="1"/>
    <x v="25"/>
    <x v="1"/>
    <s v="OFF-ST-10002485"/>
    <x v="1"/>
    <x v="4"/>
    <s v="Rogers Deluxe File Chest"/>
    <n v="87.92"/>
    <n v="4"/>
    <n v="0"/>
    <n v="0.87919999999999732"/>
  </r>
  <r>
    <n v="6154"/>
    <s v="CA-2014-151484"/>
    <x v="3"/>
    <x v="693"/>
    <d v="2014-04-24T00:00:00"/>
    <s v="First Class"/>
    <s v="CV-12805"/>
    <s v="Cynthia Voltz"/>
    <x v="1"/>
    <x v="0"/>
    <x v="10"/>
    <x v="9"/>
    <x v="74"/>
    <x v="3"/>
    <s v="FUR-FU-10001876"/>
    <x v="0"/>
    <x v="5"/>
    <s v="Computer Room Manger, 14&quot;"/>
    <n v="51.967999999999996"/>
    <n v="2"/>
    <n v="0.2"/>
    <n v="10.393599999999998"/>
  </r>
  <r>
    <n v="6155"/>
    <s v="CA-2014-151484"/>
    <x v="3"/>
    <x v="693"/>
    <d v="2014-04-24T00:00:00"/>
    <s v="First Class"/>
    <s v="CV-12805"/>
    <s v="Cynthia Voltz"/>
    <x v="1"/>
    <x v="0"/>
    <x v="10"/>
    <x v="9"/>
    <x v="74"/>
    <x v="3"/>
    <s v="OFF-ST-10002370"/>
    <x v="1"/>
    <x v="4"/>
    <s v="Sortfiler Multipurpose Personal File Organizer, Black"/>
    <n v="51.336000000000006"/>
    <n v="3"/>
    <n v="0.2"/>
    <n v="5.7752999999999961"/>
  </r>
  <r>
    <n v="6156"/>
    <s v="CA-2014-151484"/>
    <x v="3"/>
    <x v="693"/>
    <d v="2014-04-24T00:00:00"/>
    <s v="First Class"/>
    <s v="CV-12805"/>
    <s v="Cynthia Voltz"/>
    <x v="1"/>
    <x v="0"/>
    <x v="10"/>
    <x v="9"/>
    <x v="74"/>
    <x v="3"/>
    <s v="OFF-ST-10000142"/>
    <x v="1"/>
    <x v="4"/>
    <s v="Deluxe Rollaway Locking File with Drawer"/>
    <n v="332.70400000000001"/>
    <n v="1"/>
    <n v="0.2"/>
    <n v="33.270399999999981"/>
  </r>
  <r>
    <n v="6157"/>
    <s v="CA-2014-151484"/>
    <x v="3"/>
    <x v="693"/>
    <d v="2014-04-24T00:00:00"/>
    <s v="First Class"/>
    <s v="CV-12805"/>
    <s v="Cynthia Voltz"/>
    <x v="1"/>
    <x v="0"/>
    <x v="10"/>
    <x v="9"/>
    <x v="74"/>
    <x v="3"/>
    <s v="FUR-FU-10004671"/>
    <x v="0"/>
    <x v="5"/>
    <s v="Executive Impressions 12&quot; Wall Clock"/>
    <n v="42.408000000000008"/>
    <n v="3"/>
    <n v="0.2"/>
    <n v="9.5418000000000003"/>
  </r>
  <r>
    <n v="6158"/>
    <s v="CA-2013-104150"/>
    <x v="0"/>
    <x v="1092"/>
    <d v="2013-08-06T00:00:00"/>
    <s v="Second Class"/>
    <s v="AG-10330"/>
    <s v="Alex Grayson"/>
    <x v="0"/>
    <x v="0"/>
    <x v="251"/>
    <x v="26"/>
    <x v="311"/>
    <x v="2"/>
    <s v="OFF-EN-10002504"/>
    <x v="1"/>
    <x v="12"/>
    <s v="Tyvek  Top-Opening Peel &amp; Seel Envelopes, Plain White"/>
    <n v="81.539999999999992"/>
    <n v="3"/>
    <n v="0"/>
    <n v="38.323799999999999"/>
  </r>
  <r>
    <n v="6159"/>
    <s v="CA-2013-104150"/>
    <x v="0"/>
    <x v="1092"/>
    <d v="2013-08-06T00:00:00"/>
    <s v="Second Class"/>
    <s v="AG-10330"/>
    <s v="Alex Grayson"/>
    <x v="0"/>
    <x v="0"/>
    <x v="251"/>
    <x v="26"/>
    <x v="311"/>
    <x v="2"/>
    <s v="TEC-AC-10004803"/>
    <x v="2"/>
    <x v="11"/>
    <s v="Sony Micro Vault Click 4 GB USB 2.0 Flash Drive"/>
    <n v="167.28"/>
    <n v="12"/>
    <n v="0"/>
    <n v="23.419200000000011"/>
  </r>
  <r>
    <n v="6160"/>
    <s v="CA-2013-161025"/>
    <x v="0"/>
    <x v="275"/>
    <d v="2013-12-10T00:00:00"/>
    <s v="Standard Class"/>
    <s v="GM-14440"/>
    <s v="Gary McGarr"/>
    <x v="0"/>
    <x v="0"/>
    <x v="1"/>
    <x v="1"/>
    <x v="13"/>
    <x v="1"/>
    <s v="OFF-ST-10001932"/>
    <x v="1"/>
    <x v="4"/>
    <s v="Fellowes Staxonsteel Drawer Files"/>
    <n v="772.68"/>
    <n v="4"/>
    <n v="0"/>
    <n v="108.17520000000002"/>
  </r>
  <r>
    <n v="6161"/>
    <s v="CA-2011-103989"/>
    <x v="2"/>
    <x v="1093"/>
    <d v="2011-03-21T00:00:00"/>
    <s v="First Class"/>
    <s v="MC-17605"/>
    <s v="Matt Connell"/>
    <x v="1"/>
    <x v="0"/>
    <x v="121"/>
    <x v="2"/>
    <x v="152"/>
    <x v="0"/>
    <s v="TEC-PH-10004667"/>
    <x v="2"/>
    <x v="7"/>
    <s v="Cisco 8x8 Inc. 6753i IP Business Phone System"/>
    <n v="323.97600000000006"/>
    <n v="3"/>
    <n v="0.2"/>
    <n v="28.347899999999981"/>
  </r>
  <r>
    <n v="6162"/>
    <s v="CA-2011-103989"/>
    <x v="2"/>
    <x v="1093"/>
    <d v="2011-03-21T00:00:00"/>
    <s v="First Class"/>
    <s v="MC-17605"/>
    <s v="Matt Connell"/>
    <x v="1"/>
    <x v="0"/>
    <x v="121"/>
    <x v="2"/>
    <x v="152"/>
    <x v="0"/>
    <s v="OFF-LA-10000443"/>
    <x v="1"/>
    <x v="2"/>
    <s v="Avery 501"/>
    <n v="11.808"/>
    <n v="4"/>
    <n v="0.2"/>
    <n v="3.9851999999999999"/>
  </r>
  <r>
    <n v="6163"/>
    <s v="CA-2011-103989"/>
    <x v="2"/>
    <x v="1093"/>
    <d v="2011-03-21T00:00:00"/>
    <s v="First Class"/>
    <s v="MC-17605"/>
    <s v="Matt Connell"/>
    <x v="1"/>
    <x v="0"/>
    <x v="121"/>
    <x v="2"/>
    <x v="152"/>
    <x v="0"/>
    <s v="OFF-ST-10000918"/>
    <x v="1"/>
    <x v="4"/>
    <s v="Crate-A-Files"/>
    <n v="26.160000000000004"/>
    <n v="3"/>
    <n v="0.2"/>
    <n v="1.961999999999998"/>
  </r>
  <r>
    <n v="6164"/>
    <s v="CA-2011-103989"/>
    <x v="2"/>
    <x v="1093"/>
    <d v="2011-03-21T00:00:00"/>
    <s v="First Class"/>
    <s v="MC-17605"/>
    <s v="Matt Connell"/>
    <x v="1"/>
    <x v="0"/>
    <x v="121"/>
    <x v="2"/>
    <x v="152"/>
    <x v="0"/>
    <s v="OFF-BI-10001196"/>
    <x v="1"/>
    <x v="8"/>
    <s v="Avery Flip-Chart Easel Binder, Black"/>
    <n v="33.57"/>
    <n v="5"/>
    <n v="0.7"/>
    <n v="-25.737000000000002"/>
  </r>
  <r>
    <n v="6165"/>
    <s v="CA-2011-103989"/>
    <x v="2"/>
    <x v="1093"/>
    <d v="2011-03-21T00:00:00"/>
    <s v="First Class"/>
    <s v="MC-17605"/>
    <s v="Matt Connell"/>
    <x v="1"/>
    <x v="0"/>
    <x v="121"/>
    <x v="2"/>
    <x v="152"/>
    <x v="0"/>
    <s v="FUR-FU-10003981"/>
    <x v="0"/>
    <x v="5"/>
    <s v="Eldon Wave Desk Accessories"/>
    <n v="4.9920000000000009"/>
    <n v="3"/>
    <n v="0.2"/>
    <n v="1.3728000000000002"/>
  </r>
  <r>
    <n v="6166"/>
    <s v="CA-2011-103989"/>
    <x v="2"/>
    <x v="1093"/>
    <d v="2011-03-21T00:00:00"/>
    <s v="First Class"/>
    <s v="MC-17605"/>
    <s v="Matt Connell"/>
    <x v="1"/>
    <x v="0"/>
    <x v="121"/>
    <x v="2"/>
    <x v="152"/>
    <x v="0"/>
    <s v="FUR-FU-10002508"/>
    <x v="0"/>
    <x v="5"/>
    <s v="Document Clip Frames"/>
    <n v="20.016000000000002"/>
    <n v="3"/>
    <n v="0.2"/>
    <n v="5.5044000000000013"/>
  </r>
  <r>
    <n v="6167"/>
    <s v="CA-2011-103989"/>
    <x v="2"/>
    <x v="1093"/>
    <d v="2011-03-21T00:00:00"/>
    <s v="First Class"/>
    <s v="MC-17605"/>
    <s v="Matt Connell"/>
    <x v="1"/>
    <x v="0"/>
    <x v="121"/>
    <x v="2"/>
    <x v="152"/>
    <x v="0"/>
    <s v="TEC-AC-10002647"/>
    <x v="2"/>
    <x v="11"/>
    <s v="Logitech Wireless Boombox Speaker - portable - wireless, wired"/>
    <n v="170.24"/>
    <n v="2"/>
    <n v="0.2"/>
    <n v="53.199999999999989"/>
  </r>
  <r>
    <n v="6168"/>
    <s v="CA-2012-142433"/>
    <x v="1"/>
    <x v="704"/>
    <d v="2012-04-25T00:00:00"/>
    <s v="Standard Class"/>
    <s v="ES-14020"/>
    <s v="Erica Smith"/>
    <x v="0"/>
    <x v="0"/>
    <x v="12"/>
    <x v="5"/>
    <x v="66"/>
    <x v="2"/>
    <s v="OFF-PA-10002377"/>
    <x v="1"/>
    <x v="10"/>
    <s v="Xerox 1916"/>
    <n v="117.456"/>
    <n v="3"/>
    <n v="0.2"/>
    <n v="44.045999999999992"/>
  </r>
  <r>
    <n v="6169"/>
    <s v="CA-2012-132815"/>
    <x v="1"/>
    <x v="444"/>
    <d v="2012-09-22T00:00:00"/>
    <s v="Second Class"/>
    <s v="RW-19540"/>
    <s v="Rick Wilson"/>
    <x v="1"/>
    <x v="0"/>
    <x v="1"/>
    <x v="1"/>
    <x v="141"/>
    <x v="1"/>
    <s v="OFF-PA-10004530"/>
    <x v="1"/>
    <x v="10"/>
    <s v="Personal Creations Ink Jet Cards and Labels"/>
    <n v="22.96"/>
    <n v="2"/>
    <n v="0"/>
    <n v="11.250400000000001"/>
  </r>
  <r>
    <n v="6170"/>
    <s v="CA-2011-101266"/>
    <x v="2"/>
    <x v="9"/>
    <d v="2011-08-30T00:00:00"/>
    <s v="Second Class"/>
    <s v="MM-17920"/>
    <s v="Michael Moore"/>
    <x v="0"/>
    <x v="0"/>
    <x v="24"/>
    <x v="17"/>
    <x v="28"/>
    <x v="0"/>
    <s v="OFF-PA-10002986"/>
    <x v="1"/>
    <x v="10"/>
    <s v="Xerox 1898"/>
    <n v="13.36"/>
    <n v="2"/>
    <n v="0"/>
    <n v="6.4127999999999998"/>
  </r>
  <r>
    <n v="6171"/>
    <s v="CA-2013-141523"/>
    <x v="0"/>
    <x v="1054"/>
    <d v="2013-12-25T00:00:00"/>
    <s v="Second Class"/>
    <s v="MH-17440"/>
    <s v="Mark Haberlin"/>
    <x v="1"/>
    <x v="0"/>
    <x v="20"/>
    <x v="15"/>
    <x v="45"/>
    <x v="3"/>
    <s v="OFF-BI-10000948"/>
    <x v="1"/>
    <x v="8"/>
    <s v="GBC Laser Imprintable Binding System Covers, Desert Sand"/>
    <n v="34.248000000000005"/>
    <n v="3"/>
    <n v="0.2"/>
    <n v="11.558699999999998"/>
  </r>
  <r>
    <n v="6172"/>
    <s v="CA-2013-141523"/>
    <x v="0"/>
    <x v="1054"/>
    <d v="2013-12-25T00:00:00"/>
    <s v="Second Class"/>
    <s v="MH-17440"/>
    <s v="Mark Haberlin"/>
    <x v="1"/>
    <x v="0"/>
    <x v="20"/>
    <x v="15"/>
    <x v="45"/>
    <x v="3"/>
    <s v="OFF-AR-10001545"/>
    <x v="1"/>
    <x v="6"/>
    <s v="Newell 326"/>
    <n v="3.52"/>
    <n v="2"/>
    <n v="0"/>
    <n v="1.0207999999999999"/>
  </r>
  <r>
    <n v="6173"/>
    <s v="US-2011-106299"/>
    <x v="2"/>
    <x v="1094"/>
    <d v="2011-08-08T00:00:00"/>
    <s v="Standard Class"/>
    <s v="NZ-18565"/>
    <s v="Nick Zandusky"/>
    <x v="2"/>
    <x v="0"/>
    <x v="24"/>
    <x v="25"/>
    <x v="333"/>
    <x v="2"/>
    <s v="OFF-BI-10001758"/>
    <x v="1"/>
    <x v="8"/>
    <s v="Wilson Jones 14 Line Acrylic Coated Pressboard Data Binders"/>
    <n v="26.7"/>
    <n v="5"/>
    <n v="0"/>
    <n v="12.548999999999999"/>
  </r>
  <r>
    <n v="6174"/>
    <s v="US-2011-106299"/>
    <x v="2"/>
    <x v="1094"/>
    <d v="2011-08-08T00:00:00"/>
    <s v="Standard Class"/>
    <s v="NZ-18565"/>
    <s v="Nick Zandusky"/>
    <x v="2"/>
    <x v="0"/>
    <x v="24"/>
    <x v="25"/>
    <x v="333"/>
    <x v="2"/>
    <s v="TEC-AC-10003237"/>
    <x v="2"/>
    <x v="11"/>
    <s v="Memorex Micro Travel Drive 4 GB"/>
    <n v="21.2"/>
    <n v="2"/>
    <n v="0"/>
    <n v="9.1160000000000014"/>
  </r>
  <r>
    <n v="6175"/>
    <s v="US-2011-106299"/>
    <x v="2"/>
    <x v="1094"/>
    <d v="2011-08-08T00:00:00"/>
    <s v="Standard Class"/>
    <s v="NZ-18565"/>
    <s v="Nick Zandusky"/>
    <x v="2"/>
    <x v="0"/>
    <x v="24"/>
    <x v="25"/>
    <x v="333"/>
    <x v="2"/>
    <s v="OFF-ST-10002011"/>
    <x v="1"/>
    <x v="4"/>
    <s v="Smead Adjustable Mobile File Trolley with Lockable Top"/>
    <n v="838.38"/>
    <n v="2"/>
    <n v="0"/>
    <n v="226.36260000000004"/>
  </r>
  <r>
    <n v="6176"/>
    <s v="CA-2012-158421"/>
    <x v="1"/>
    <x v="481"/>
    <d v="2012-09-26T00:00:00"/>
    <s v="Standard Class"/>
    <s v="GB-14575"/>
    <s v="Giulietta Baptist"/>
    <x v="0"/>
    <x v="0"/>
    <x v="29"/>
    <x v="20"/>
    <x v="37"/>
    <x v="0"/>
    <s v="FUR-CH-10000309"/>
    <x v="0"/>
    <x v="1"/>
    <s v="Global Comet Stacking Arm Chair"/>
    <n v="1690.04"/>
    <n v="4"/>
    <n v="0"/>
    <n v="422.51"/>
  </r>
  <r>
    <n v="6177"/>
    <s v="CA-2012-158421"/>
    <x v="1"/>
    <x v="481"/>
    <d v="2012-09-26T00:00:00"/>
    <s v="Standard Class"/>
    <s v="GB-14575"/>
    <s v="Giulietta Baptist"/>
    <x v="0"/>
    <x v="0"/>
    <x v="29"/>
    <x v="20"/>
    <x v="37"/>
    <x v="0"/>
    <s v="OFF-ST-10002444"/>
    <x v="1"/>
    <x v="4"/>
    <s v="Recycled Eldon Regeneration Jumbo File"/>
    <n v="85.96"/>
    <n v="7"/>
    <n v="0"/>
    <n v="24.068799999999996"/>
  </r>
  <r>
    <n v="6178"/>
    <s v="CA-2012-158421"/>
    <x v="1"/>
    <x v="481"/>
    <d v="2012-09-26T00:00:00"/>
    <s v="Standard Class"/>
    <s v="GB-14575"/>
    <s v="Giulietta Baptist"/>
    <x v="0"/>
    <x v="0"/>
    <x v="29"/>
    <x v="20"/>
    <x v="37"/>
    <x v="0"/>
    <s v="OFF-EN-10001453"/>
    <x v="1"/>
    <x v="12"/>
    <s v="Tyvek Interoffice Envelopes, 9 1/2&quot; x 12 1/2&quot;, 100/Box"/>
    <n v="121.96"/>
    <n v="2"/>
    <n v="0"/>
    <n v="57.32119999999999"/>
  </r>
  <r>
    <n v="6179"/>
    <s v="CA-2012-158421"/>
    <x v="1"/>
    <x v="481"/>
    <d v="2012-09-26T00:00:00"/>
    <s v="Standard Class"/>
    <s v="GB-14575"/>
    <s v="Giulietta Baptist"/>
    <x v="0"/>
    <x v="0"/>
    <x v="29"/>
    <x v="20"/>
    <x v="37"/>
    <x v="0"/>
    <s v="OFF-PA-10001801"/>
    <x v="1"/>
    <x v="10"/>
    <s v="Xerox 193"/>
    <n v="23.92"/>
    <n v="4"/>
    <n v="0"/>
    <n v="11.720800000000001"/>
  </r>
  <r>
    <n v="6180"/>
    <s v="CA-2012-158421"/>
    <x v="1"/>
    <x v="481"/>
    <d v="2012-09-26T00:00:00"/>
    <s v="Standard Class"/>
    <s v="GB-14575"/>
    <s v="Giulietta Baptist"/>
    <x v="0"/>
    <x v="0"/>
    <x v="29"/>
    <x v="20"/>
    <x v="37"/>
    <x v="0"/>
    <s v="OFF-ST-10000563"/>
    <x v="1"/>
    <x v="4"/>
    <s v="Fellowes Bankers Box Stor/Drawer Steel Plus"/>
    <n v="63.96"/>
    <n v="2"/>
    <n v="0"/>
    <n v="6.3960000000000008"/>
  </r>
  <r>
    <n v="6181"/>
    <s v="CA-2012-158421"/>
    <x v="1"/>
    <x v="481"/>
    <d v="2012-09-26T00:00:00"/>
    <s v="Standard Class"/>
    <s v="GB-14575"/>
    <s v="Giulietta Baptist"/>
    <x v="0"/>
    <x v="0"/>
    <x v="29"/>
    <x v="20"/>
    <x v="37"/>
    <x v="0"/>
    <s v="TEC-PH-10000369"/>
    <x v="2"/>
    <x v="7"/>
    <s v="HTC One Mini"/>
    <n v="629.94999999999993"/>
    <n v="5"/>
    <n v="0"/>
    <n v="176.38600000000002"/>
  </r>
  <r>
    <n v="6182"/>
    <s v="CA-2012-158421"/>
    <x v="1"/>
    <x v="481"/>
    <d v="2012-09-26T00:00:00"/>
    <s v="Standard Class"/>
    <s v="GB-14575"/>
    <s v="Giulietta Baptist"/>
    <x v="0"/>
    <x v="0"/>
    <x v="29"/>
    <x v="20"/>
    <x v="37"/>
    <x v="0"/>
    <s v="TEC-PH-10002538"/>
    <x v="2"/>
    <x v="7"/>
    <s v="Grandstream GXP1160 VoIP phone"/>
    <n v="113.72999999999999"/>
    <n v="3"/>
    <n v="0"/>
    <n v="32.981699999999989"/>
  </r>
  <r>
    <n v="6183"/>
    <s v="CA-2012-158421"/>
    <x v="1"/>
    <x v="481"/>
    <d v="2012-09-26T00:00:00"/>
    <s v="Standard Class"/>
    <s v="GB-14575"/>
    <s v="Giulietta Baptist"/>
    <x v="0"/>
    <x v="0"/>
    <x v="29"/>
    <x v="20"/>
    <x v="37"/>
    <x v="0"/>
    <s v="OFF-BI-10000050"/>
    <x v="1"/>
    <x v="8"/>
    <s v="Angle-D Binders with Locking Rings, Label Holders"/>
    <n v="14.6"/>
    <n v="2"/>
    <n v="0"/>
    <n v="6.8619999999999992"/>
  </r>
  <r>
    <n v="6184"/>
    <s v="CA-2012-158421"/>
    <x v="1"/>
    <x v="481"/>
    <d v="2012-09-26T00:00:00"/>
    <s v="Standard Class"/>
    <s v="GB-14575"/>
    <s v="Giulietta Baptist"/>
    <x v="0"/>
    <x v="0"/>
    <x v="29"/>
    <x v="20"/>
    <x v="37"/>
    <x v="0"/>
    <s v="OFF-ST-10004186"/>
    <x v="1"/>
    <x v="4"/>
    <s v="Stur-D-Stor Shelving, Vertical 5-Shelf: 72&quot;H x 36&quot;W x 18 1/2&quot;D"/>
    <n v="887.84"/>
    <n v="8"/>
    <n v="0"/>
    <n v="17.756799999999998"/>
  </r>
  <r>
    <n v="6185"/>
    <s v="CA-2013-143609"/>
    <x v="0"/>
    <x v="25"/>
    <d v="2013-12-14T00:00:00"/>
    <s v="First Class"/>
    <s v="DB-13270"/>
    <s v="Deborah Brumfield"/>
    <x v="2"/>
    <x v="0"/>
    <x v="32"/>
    <x v="21"/>
    <x v="40"/>
    <x v="1"/>
    <s v="FUR-CH-10004218"/>
    <x v="0"/>
    <x v="1"/>
    <s v="Global Fabric Manager's Chair, Dark Gray"/>
    <n v="403.92"/>
    <n v="5"/>
    <n v="0.2"/>
    <n v="25.245000000000019"/>
  </r>
  <r>
    <n v="6186"/>
    <s v="CA-2012-138331"/>
    <x v="1"/>
    <x v="976"/>
    <d v="2012-08-12T00:00:00"/>
    <s v="Standard Class"/>
    <s v="JK-15625"/>
    <s v="Jim Karlsson"/>
    <x v="0"/>
    <x v="0"/>
    <x v="10"/>
    <x v="9"/>
    <x v="74"/>
    <x v="3"/>
    <s v="OFF-AR-10002952"/>
    <x v="1"/>
    <x v="6"/>
    <s v="Stanley Contemporary Battery Pencil Sharpeners"/>
    <n v="106.8"/>
    <n v="10"/>
    <n v="0.2"/>
    <n v="10.679999999999996"/>
  </r>
  <r>
    <n v="6187"/>
    <s v="CA-2012-138954"/>
    <x v="1"/>
    <x v="219"/>
    <d v="2012-11-17T00:00:00"/>
    <s v="First Class"/>
    <s v="MH-17785"/>
    <s v="Maya Herman"/>
    <x v="1"/>
    <x v="0"/>
    <x v="20"/>
    <x v="15"/>
    <x v="45"/>
    <x v="3"/>
    <s v="OFF-ST-10003058"/>
    <x v="1"/>
    <x v="4"/>
    <s v="Eldon Mobile Mega Data Cart  Mega Stackable  Add-On Trays"/>
    <n v="70.949999999999989"/>
    <n v="3"/>
    <n v="0"/>
    <n v="20.575499999999998"/>
  </r>
  <r>
    <n v="6188"/>
    <s v="CA-2012-138954"/>
    <x v="1"/>
    <x v="219"/>
    <d v="2012-11-17T00:00:00"/>
    <s v="First Class"/>
    <s v="MH-17785"/>
    <s v="Maya Herman"/>
    <x v="1"/>
    <x v="0"/>
    <x v="20"/>
    <x v="15"/>
    <x v="45"/>
    <x v="3"/>
    <s v="OFF-BI-10003963"/>
    <x v="1"/>
    <x v="8"/>
    <s v="Cardinal Holdit Data Disk Pockets"/>
    <n v="34.944000000000003"/>
    <n v="6"/>
    <n v="0.2"/>
    <n v="11.793599999999998"/>
  </r>
  <r>
    <n v="6189"/>
    <s v="CA-2012-138954"/>
    <x v="1"/>
    <x v="219"/>
    <d v="2012-11-17T00:00:00"/>
    <s v="First Class"/>
    <s v="MH-17785"/>
    <s v="Maya Herman"/>
    <x v="1"/>
    <x v="0"/>
    <x v="20"/>
    <x v="15"/>
    <x v="45"/>
    <x v="3"/>
    <s v="OFF-AR-10001955"/>
    <x v="1"/>
    <x v="6"/>
    <s v="Newell 319"/>
    <n v="119.03999999999999"/>
    <n v="6"/>
    <n v="0"/>
    <n v="35.711999999999989"/>
  </r>
  <r>
    <n v="6190"/>
    <s v="CA-2014-157903"/>
    <x v="3"/>
    <x v="1095"/>
    <d v="2014-04-09T00:00:00"/>
    <s v="Standard Class"/>
    <s v="AM-10705"/>
    <s v="Anne McFarland"/>
    <x v="0"/>
    <x v="0"/>
    <x v="467"/>
    <x v="10"/>
    <x v="560"/>
    <x v="2"/>
    <s v="TEC-PH-10004345"/>
    <x v="2"/>
    <x v="7"/>
    <s v="Cisco SPA 502G IP Phone"/>
    <n v="383.84000000000003"/>
    <n v="4"/>
    <n v="0.2"/>
    <n v="47.97999999999999"/>
  </r>
  <r>
    <n v="6191"/>
    <s v="CA-2013-157259"/>
    <x v="0"/>
    <x v="435"/>
    <d v="2013-12-29T00:00:00"/>
    <s v="Standard Class"/>
    <s v="JM-15535"/>
    <s v="Jessica Myrick"/>
    <x v="0"/>
    <x v="0"/>
    <x v="20"/>
    <x v="15"/>
    <x v="45"/>
    <x v="3"/>
    <s v="FUR-FU-10003192"/>
    <x v="0"/>
    <x v="5"/>
    <s v="Luxo Adjustable Task Clamp Lamp"/>
    <n v="799.56000000000006"/>
    <n v="9"/>
    <n v="0"/>
    <n v="207.88559999999998"/>
  </r>
  <r>
    <n v="6192"/>
    <s v="CA-2014-107986"/>
    <x v="3"/>
    <x v="1096"/>
    <d v="2014-12-14T00:00:00"/>
    <s v="Same Day"/>
    <s v="MW-18220"/>
    <s v="Mitch Webber"/>
    <x v="0"/>
    <x v="0"/>
    <x v="4"/>
    <x v="4"/>
    <x v="5"/>
    <x v="1"/>
    <s v="OFF-ST-10001325"/>
    <x v="1"/>
    <x v="4"/>
    <s v="Sterilite Officeware Hinged File Box"/>
    <n v="31.44"/>
    <n v="3"/>
    <n v="0"/>
    <n v="8.4888000000000012"/>
  </r>
  <r>
    <n v="6193"/>
    <s v="CA-2014-104927"/>
    <x v="3"/>
    <x v="66"/>
    <d v="2014-12-27T00:00:00"/>
    <s v="Standard Class"/>
    <s v="AG-10330"/>
    <s v="Alex Grayson"/>
    <x v="0"/>
    <x v="0"/>
    <x v="12"/>
    <x v="5"/>
    <x v="14"/>
    <x v="2"/>
    <s v="OFF-PA-10000019"/>
    <x v="1"/>
    <x v="10"/>
    <s v="Xerox 1931"/>
    <n v="25.920000000000005"/>
    <n v="5"/>
    <n v="0.2"/>
    <n v="9.0719999999999992"/>
  </r>
  <r>
    <n v="6194"/>
    <s v="CA-2014-104927"/>
    <x v="3"/>
    <x v="66"/>
    <d v="2014-12-27T00:00:00"/>
    <s v="Standard Class"/>
    <s v="AG-10330"/>
    <s v="Alex Grayson"/>
    <x v="0"/>
    <x v="0"/>
    <x v="12"/>
    <x v="5"/>
    <x v="14"/>
    <x v="2"/>
    <s v="OFF-BI-10003429"/>
    <x v="1"/>
    <x v="8"/>
    <s v="Cardinal HOLDit! Binder Insert Strips,Extra Strips"/>
    <n v="6.3299999999999992"/>
    <n v="5"/>
    <n v="0.8"/>
    <n v="-9.8114999999999988"/>
  </r>
  <r>
    <n v="6195"/>
    <s v="CA-2014-104927"/>
    <x v="3"/>
    <x v="66"/>
    <d v="2014-12-27T00:00:00"/>
    <s v="Standard Class"/>
    <s v="AG-10330"/>
    <s v="Alex Grayson"/>
    <x v="0"/>
    <x v="0"/>
    <x v="12"/>
    <x v="5"/>
    <x v="14"/>
    <x v="2"/>
    <s v="OFF-PA-10000176"/>
    <x v="1"/>
    <x v="10"/>
    <s v="Xerox 1887"/>
    <n v="75.88"/>
    <n v="5"/>
    <n v="0.2"/>
    <n v="26.557999999999993"/>
  </r>
  <r>
    <n v="6196"/>
    <s v="CA-2014-113453"/>
    <x v="3"/>
    <x v="208"/>
    <d v="2014-10-29T00:00:00"/>
    <s v="Standard Class"/>
    <s v="CM-12160"/>
    <s v="Charles McCrossin"/>
    <x v="0"/>
    <x v="0"/>
    <x v="10"/>
    <x v="9"/>
    <x v="105"/>
    <x v="3"/>
    <s v="TEC-PH-10004165"/>
    <x v="2"/>
    <x v="7"/>
    <s v="Mitel MiVoice 5330e IP Phone"/>
    <n v="329.988"/>
    <n v="2"/>
    <n v="0.4"/>
    <n v="-76.997200000000021"/>
  </r>
  <r>
    <n v="6197"/>
    <s v="CA-2014-113453"/>
    <x v="3"/>
    <x v="208"/>
    <d v="2014-10-29T00:00:00"/>
    <s v="Standard Class"/>
    <s v="CM-12160"/>
    <s v="Charles McCrossin"/>
    <x v="0"/>
    <x v="0"/>
    <x v="10"/>
    <x v="9"/>
    <x v="105"/>
    <x v="3"/>
    <s v="OFF-ST-10000352"/>
    <x v="1"/>
    <x v="4"/>
    <s v="Acco Perma 2700 Stacking Storage Drawers"/>
    <n v="71.376000000000005"/>
    <n v="3"/>
    <n v="0.2"/>
    <n v="-4.460999999999995"/>
  </r>
  <r>
    <n v="6198"/>
    <s v="CA-2012-149909"/>
    <x v="1"/>
    <x v="50"/>
    <d v="2012-11-17T00:00:00"/>
    <s v="Standard Class"/>
    <s v="RA-19915"/>
    <s v="Russell Applegate"/>
    <x v="0"/>
    <x v="0"/>
    <x v="38"/>
    <x v="14"/>
    <x v="134"/>
    <x v="2"/>
    <s v="OFF-PA-10000726"/>
    <x v="1"/>
    <x v="10"/>
    <s v="Black Print Carbonless Snap-Off Rapid Letter, 8 1/2&quot; x 7&quot;"/>
    <n v="63.769999999999996"/>
    <n v="7"/>
    <n v="0"/>
    <n v="28.696499999999993"/>
  </r>
  <r>
    <n v="6199"/>
    <s v="CA-2012-149909"/>
    <x v="1"/>
    <x v="50"/>
    <d v="2012-11-17T00:00:00"/>
    <s v="Standard Class"/>
    <s v="RA-19915"/>
    <s v="Russell Applegate"/>
    <x v="0"/>
    <x v="0"/>
    <x v="38"/>
    <x v="14"/>
    <x v="134"/>
    <x v="2"/>
    <s v="TEC-PH-10001536"/>
    <x v="2"/>
    <x v="7"/>
    <s v="Spigen Samsung Galaxy S5 Case Wallet"/>
    <n v="50.97"/>
    <n v="3"/>
    <n v="0"/>
    <n v="13.252199999999997"/>
  </r>
  <r>
    <n v="6200"/>
    <s v="CA-2012-149909"/>
    <x v="1"/>
    <x v="50"/>
    <d v="2012-11-17T00:00:00"/>
    <s v="Standard Class"/>
    <s v="RA-19915"/>
    <s v="Russell Applegate"/>
    <x v="0"/>
    <x v="0"/>
    <x v="38"/>
    <x v="14"/>
    <x v="134"/>
    <x v="2"/>
    <s v="OFF-PA-10001790"/>
    <x v="1"/>
    <x v="10"/>
    <s v="Xerox 1910"/>
    <n v="96.08"/>
    <n v="2"/>
    <n v="0"/>
    <n v="46.118399999999994"/>
  </r>
  <r>
    <n v="6201"/>
    <s v="CA-2012-146675"/>
    <x v="1"/>
    <x v="392"/>
    <d v="2012-04-20T00:00:00"/>
    <s v="Standard Class"/>
    <s v="SB-20185"/>
    <s v="Sarah Brown"/>
    <x v="0"/>
    <x v="0"/>
    <x v="148"/>
    <x v="10"/>
    <x v="189"/>
    <x v="2"/>
    <s v="TEC-CO-10001766"/>
    <x v="2"/>
    <x v="16"/>
    <s v="Canon PC940 Copier"/>
    <n v="1439.9680000000001"/>
    <n v="4"/>
    <n v="0.2"/>
    <n v="485.98919999999993"/>
  </r>
  <r>
    <n v="6202"/>
    <s v="CA-2012-146675"/>
    <x v="1"/>
    <x v="392"/>
    <d v="2012-04-20T00:00:00"/>
    <s v="Standard Class"/>
    <s v="SB-20185"/>
    <s v="Sarah Brown"/>
    <x v="0"/>
    <x v="0"/>
    <x v="148"/>
    <x v="10"/>
    <x v="189"/>
    <x v="2"/>
    <s v="TEC-AC-10004396"/>
    <x v="2"/>
    <x v="11"/>
    <s v="Logitech Keyboard K120"/>
    <n v="43.56"/>
    <n v="3"/>
    <n v="0.2"/>
    <n v="-4.9004999999999974"/>
  </r>
  <r>
    <n v="6203"/>
    <s v="CA-2013-118332"/>
    <x v="0"/>
    <x v="186"/>
    <d v="2013-12-24T00:00:00"/>
    <s v="Standard Class"/>
    <s v="PK-19075"/>
    <s v="Pete Kriz"/>
    <x v="0"/>
    <x v="0"/>
    <x v="339"/>
    <x v="1"/>
    <x v="429"/>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x v="0"/>
    <x v="38"/>
    <x v="24"/>
    <x v="47"/>
    <x v="3"/>
    <s v="TEC-PH-10001305"/>
    <x v="2"/>
    <x v="7"/>
    <s v="Panasonic KX TS208W Corded phone"/>
    <n v="235.15199999999999"/>
    <n v="8"/>
    <n v="0.4"/>
    <n v="-47.030399999999986"/>
  </r>
  <r>
    <n v="6205"/>
    <s v="CA-2014-145660"/>
    <x v="3"/>
    <x v="96"/>
    <d v="2014-12-04T00:00:00"/>
    <s v="First Class"/>
    <s v="MG-17650"/>
    <s v="Matthew Grinstein"/>
    <x v="2"/>
    <x v="0"/>
    <x v="292"/>
    <x v="24"/>
    <x v="367"/>
    <x v="3"/>
    <s v="FUR-FU-10002885"/>
    <x v="0"/>
    <x v="5"/>
    <s v="Magna Visual Magnetic Picture Hangers"/>
    <n v="7.7120000000000006"/>
    <n v="2"/>
    <n v="0.2"/>
    <n v="1.7352000000000005"/>
  </r>
  <r>
    <n v="6206"/>
    <s v="CA-2013-133697"/>
    <x v="0"/>
    <x v="201"/>
    <d v="2013-10-25T00:00:00"/>
    <s v="Second Class"/>
    <s v="CM-12445"/>
    <s v="Chuck Magee"/>
    <x v="0"/>
    <x v="0"/>
    <x v="12"/>
    <x v="5"/>
    <x v="14"/>
    <x v="2"/>
    <s v="OFF-PA-10000726"/>
    <x v="1"/>
    <x v="10"/>
    <s v="Black Print Carbonless Snap-Off Rapid Letter, 8 1/2&quot; x 7&quot;"/>
    <n v="51.016000000000005"/>
    <n v="7"/>
    <n v="0.2"/>
    <n v="15.942499999999992"/>
  </r>
  <r>
    <n v="6207"/>
    <s v="CA-2013-133697"/>
    <x v="0"/>
    <x v="201"/>
    <d v="2013-10-25T00:00:00"/>
    <s v="Second Class"/>
    <s v="CM-12445"/>
    <s v="Chuck Magee"/>
    <x v="0"/>
    <x v="0"/>
    <x v="12"/>
    <x v="5"/>
    <x v="14"/>
    <x v="2"/>
    <s v="OFF-FA-10003112"/>
    <x v="1"/>
    <x v="13"/>
    <s v="Staples"/>
    <n v="25.248000000000001"/>
    <n v="4"/>
    <n v="0.2"/>
    <n v="7.8899999999999979"/>
  </r>
  <r>
    <n v="6208"/>
    <s v="CA-2013-133697"/>
    <x v="0"/>
    <x v="201"/>
    <d v="2013-10-25T00:00:00"/>
    <s v="Second Class"/>
    <s v="CM-12445"/>
    <s v="Chuck Magee"/>
    <x v="0"/>
    <x v="0"/>
    <x v="12"/>
    <x v="5"/>
    <x v="14"/>
    <x v="2"/>
    <s v="FUR-CH-10002372"/>
    <x v="0"/>
    <x v="1"/>
    <s v="Office Star - Ergonomically Designed Knee Chair"/>
    <n v="56.686"/>
    <n v="1"/>
    <n v="0.3"/>
    <n v="-14.576399999999996"/>
  </r>
  <r>
    <n v="6209"/>
    <s v="CA-2014-148138"/>
    <x v="3"/>
    <x v="365"/>
    <d v="2014-10-04T00:00:00"/>
    <s v="Standard Class"/>
    <s v="ME-18010"/>
    <s v="Michelle Ellison"/>
    <x v="1"/>
    <x v="0"/>
    <x v="292"/>
    <x v="24"/>
    <x v="367"/>
    <x v="3"/>
    <s v="OFF-ST-10000563"/>
    <x v="1"/>
    <x v="4"/>
    <s v="Fellowes Bankers Box Stor/Drawer Steel Plus"/>
    <n v="51.168000000000006"/>
    <n v="2"/>
    <n v="0.2"/>
    <n v="-6.3960000000000008"/>
  </r>
  <r>
    <n v="6210"/>
    <s v="CA-2014-119809"/>
    <x v="3"/>
    <x v="238"/>
    <d v="2014-08-26T00:00:00"/>
    <s v="Standard Class"/>
    <s v="YS-21880"/>
    <s v="Yana Sorensen"/>
    <x v="1"/>
    <x v="0"/>
    <x v="4"/>
    <x v="4"/>
    <x v="5"/>
    <x v="1"/>
    <s v="OFF-BI-10003925"/>
    <x v="1"/>
    <x v="8"/>
    <s v="Fellowes PB300 Plastic Comb Binding Machine"/>
    <n v="2793.5280000000002"/>
    <n v="9"/>
    <n v="0.2"/>
    <n v="942.81569999999988"/>
  </r>
  <r>
    <n v="6211"/>
    <s v="CA-2014-119809"/>
    <x v="3"/>
    <x v="238"/>
    <d v="2014-08-26T00:00:00"/>
    <s v="Standard Class"/>
    <s v="YS-21880"/>
    <s v="Yana Sorensen"/>
    <x v="1"/>
    <x v="0"/>
    <x v="4"/>
    <x v="4"/>
    <x v="5"/>
    <x v="1"/>
    <s v="OFF-ST-10003306"/>
    <x v="1"/>
    <x v="4"/>
    <s v="Letter Size Cart"/>
    <n v="1000.0200000000001"/>
    <n v="7"/>
    <n v="0"/>
    <n v="290.00579999999991"/>
  </r>
  <r>
    <n v="6212"/>
    <s v="CA-2014-119809"/>
    <x v="3"/>
    <x v="238"/>
    <d v="2014-08-26T00:00:00"/>
    <s v="Standard Class"/>
    <s v="YS-21880"/>
    <s v="Yana Sorensen"/>
    <x v="1"/>
    <x v="0"/>
    <x v="4"/>
    <x v="4"/>
    <x v="5"/>
    <x v="1"/>
    <s v="FUR-FU-10001475"/>
    <x v="0"/>
    <x v="5"/>
    <s v="Contract Clock, 14&quot;, Brown"/>
    <n v="65.94"/>
    <n v="3"/>
    <n v="0"/>
    <n v="22.419600000000003"/>
  </r>
  <r>
    <n v="6213"/>
    <s v="CA-2014-149944"/>
    <x v="3"/>
    <x v="105"/>
    <d v="2014-11-17T00:00:00"/>
    <s v="Second Class"/>
    <s v="MB-17305"/>
    <s v="Maria Bertelson"/>
    <x v="0"/>
    <x v="0"/>
    <x v="468"/>
    <x v="4"/>
    <x v="561"/>
    <x v="1"/>
    <s v="OFF-FA-10003495"/>
    <x v="1"/>
    <x v="13"/>
    <s v="Staples"/>
    <n v="18.240000000000002"/>
    <n v="3"/>
    <n v="0"/>
    <n v="9.120000000000001"/>
  </r>
  <r>
    <n v="6214"/>
    <s v="CA-2014-149944"/>
    <x v="3"/>
    <x v="105"/>
    <d v="2014-11-17T00:00:00"/>
    <s v="Second Class"/>
    <s v="MB-17305"/>
    <s v="Maria Bertelson"/>
    <x v="0"/>
    <x v="0"/>
    <x v="468"/>
    <x v="4"/>
    <x v="561"/>
    <x v="1"/>
    <s v="OFF-AP-10004708"/>
    <x v="1"/>
    <x v="9"/>
    <s v="Fellowes Superior 10 Outlet Split Surge Protector"/>
    <n v="76.12"/>
    <n v="2"/>
    <n v="0"/>
    <n v="22.074799999999996"/>
  </r>
  <r>
    <n v="6215"/>
    <s v="CA-2011-128538"/>
    <x v="2"/>
    <x v="856"/>
    <d v="2011-10-15T00:00:00"/>
    <s v="Standard Class"/>
    <s v="AS-10240"/>
    <s v="Alan Shonely"/>
    <x v="0"/>
    <x v="0"/>
    <x v="332"/>
    <x v="1"/>
    <x v="413"/>
    <x v="1"/>
    <s v="OFF-EN-10001219"/>
    <x v="1"/>
    <x v="12"/>
    <s v="#10- 4 1/8&quot; x 9 1/2&quot; Security-Tint Envelopes"/>
    <n v="7.64"/>
    <n v="1"/>
    <n v="0"/>
    <n v="3.7435999999999998"/>
  </r>
  <r>
    <n v="6216"/>
    <s v="CA-2012-161711"/>
    <x v="1"/>
    <x v="109"/>
    <d v="2012-12-03T00:00:00"/>
    <s v="Standard Class"/>
    <s v="MC-17425"/>
    <s v="Mark Cousins"/>
    <x v="1"/>
    <x v="0"/>
    <x v="20"/>
    <x v="15"/>
    <x v="45"/>
    <x v="3"/>
    <s v="FUR-FU-10000087"/>
    <x v="0"/>
    <x v="5"/>
    <s v="Executive Impressions 14&quot; Two-Color Numerals Wall Clock"/>
    <n v="68.16"/>
    <n v="3"/>
    <n v="0"/>
    <n v="27.945600000000002"/>
  </r>
  <r>
    <n v="6217"/>
    <s v="CA-2012-161711"/>
    <x v="1"/>
    <x v="109"/>
    <d v="2012-12-03T00:00:00"/>
    <s v="Standard Class"/>
    <s v="MC-17425"/>
    <s v="Mark Cousins"/>
    <x v="1"/>
    <x v="0"/>
    <x v="20"/>
    <x v="15"/>
    <x v="45"/>
    <x v="3"/>
    <s v="OFF-EN-10001539"/>
    <x v="1"/>
    <x v="12"/>
    <s v="Staples"/>
    <n v="62.24"/>
    <n v="8"/>
    <n v="0"/>
    <n v="29.252800000000001"/>
  </r>
  <r>
    <n v="6218"/>
    <s v="US-2012-129553"/>
    <x v="1"/>
    <x v="1097"/>
    <d v="2012-08-02T00:00:00"/>
    <s v="Standard Class"/>
    <s v="PG-18820"/>
    <s v="Patrick Gardner"/>
    <x v="0"/>
    <x v="0"/>
    <x v="103"/>
    <x v="0"/>
    <x v="175"/>
    <x v="0"/>
    <s v="TEC-PH-10004897"/>
    <x v="2"/>
    <x v="7"/>
    <s v="Mediabridge Sport Armband iPhone 5s"/>
    <n v="29.97"/>
    <n v="3"/>
    <n v="0"/>
    <n v="0.29969999999999963"/>
  </r>
  <r>
    <n v="6219"/>
    <s v="CA-2013-160220"/>
    <x v="0"/>
    <x v="201"/>
    <d v="2013-10-27T00:00:00"/>
    <s v="Standard Class"/>
    <s v="JS-16030"/>
    <s v="Joy Smith"/>
    <x v="0"/>
    <x v="0"/>
    <x v="149"/>
    <x v="12"/>
    <x v="190"/>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x v="0"/>
    <x v="149"/>
    <x v="12"/>
    <x v="190"/>
    <x v="2"/>
    <s v="TEC-PH-10001557"/>
    <x v="2"/>
    <x v="7"/>
    <s v="Pyle PMP37LED"/>
    <n v="191.98"/>
    <n v="2"/>
    <n v="0"/>
    <n v="51.834599999999995"/>
  </r>
  <r>
    <n v="6221"/>
    <s v="CA-2013-160220"/>
    <x v="0"/>
    <x v="201"/>
    <d v="2013-10-27T00:00:00"/>
    <s v="Standard Class"/>
    <s v="JS-16030"/>
    <s v="Joy Smith"/>
    <x v="0"/>
    <x v="0"/>
    <x v="149"/>
    <x v="12"/>
    <x v="190"/>
    <x v="2"/>
    <s v="OFF-ST-10000617"/>
    <x v="1"/>
    <x v="4"/>
    <s v="Woodgrain Magazine Files by Perma"/>
    <n v="20.86"/>
    <n v="7"/>
    <n v="0"/>
    <n v="1.4601999999999977"/>
  </r>
  <r>
    <n v="6222"/>
    <s v="US-2014-157224"/>
    <x v="3"/>
    <x v="32"/>
    <d v="2014-09-19T00:00:00"/>
    <s v="Second Class"/>
    <s v="JB-16000"/>
    <s v="Joy Bell-"/>
    <x v="0"/>
    <x v="0"/>
    <x v="1"/>
    <x v="1"/>
    <x v="62"/>
    <x v="1"/>
    <s v="OFF-LA-10000121"/>
    <x v="1"/>
    <x v="2"/>
    <s v="Avery 48"/>
    <n v="56.699999999999996"/>
    <n v="9"/>
    <n v="0"/>
    <n v="26.081999999999997"/>
  </r>
  <r>
    <n v="6223"/>
    <s v="CA-2014-140627"/>
    <x v="3"/>
    <x v="331"/>
    <d v="2014-12-28T00:00:00"/>
    <s v="Standard Class"/>
    <s v="DK-12985"/>
    <s v="Darren Koutras"/>
    <x v="0"/>
    <x v="0"/>
    <x v="469"/>
    <x v="18"/>
    <x v="562"/>
    <x v="0"/>
    <s v="FUR-FU-10000087"/>
    <x v="0"/>
    <x v="5"/>
    <s v="Executive Impressions 14&quot; Two-Color Numerals Wall Clock"/>
    <n v="72.703999999999994"/>
    <n v="4"/>
    <n v="0.2"/>
    <n v="19.084800000000005"/>
  </r>
  <r>
    <n v="6224"/>
    <s v="CA-2014-140627"/>
    <x v="3"/>
    <x v="331"/>
    <d v="2014-12-28T00:00:00"/>
    <s v="Standard Class"/>
    <s v="DK-12985"/>
    <s v="Darren Koutras"/>
    <x v="0"/>
    <x v="0"/>
    <x v="469"/>
    <x v="18"/>
    <x v="562"/>
    <x v="0"/>
    <s v="OFF-AR-10000422"/>
    <x v="1"/>
    <x v="6"/>
    <s v="Pencil and Crayon Sharpener"/>
    <n v="12.263999999999999"/>
    <n v="7"/>
    <n v="0.2"/>
    <n v="1.0730999999999993"/>
  </r>
  <r>
    <n v="6225"/>
    <s v="CA-2014-140627"/>
    <x v="3"/>
    <x v="331"/>
    <d v="2014-12-28T00:00:00"/>
    <s v="Standard Class"/>
    <s v="DK-12985"/>
    <s v="Darren Koutras"/>
    <x v="0"/>
    <x v="0"/>
    <x v="469"/>
    <x v="18"/>
    <x v="562"/>
    <x v="0"/>
    <s v="OFF-ST-10004123"/>
    <x v="1"/>
    <x v="4"/>
    <s v="Safco Industrial Wire Shelving System"/>
    <n v="218.35200000000003"/>
    <n v="3"/>
    <n v="0.2"/>
    <n v="-54.588000000000008"/>
  </r>
  <r>
    <n v="6226"/>
    <s v="CA-2012-133445"/>
    <x v="1"/>
    <x v="348"/>
    <d v="2012-10-09T00:00:00"/>
    <s v="Standard Class"/>
    <s v="JF-15490"/>
    <s v="Jeremy Farry"/>
    <x v="0"/>
    <x v="0"/>
    <x v="32"/>
    <x v="21"/>
    <x v="40"/>
    <x v="1"/>
    <s v="FUR-BO-10003660"/>
    <x v="0"/>
    <x v="0"/>
    <s v="Bush Cubix Collection Bookcases, Fully Assembled"/>
    <n v="66.294000000000011"/>
    <n v="1"/>
    <n v="0.7"/>
    <n v="-103.86059999999998"/>
  </r>
  <r>
    <n v="6227"/>
    <s v="CA-2012-133445"/>
    <x v="1"/>
    <x v="348"/>
    <d v="2012-10-09T00:00:00"/>
    <s v="Standard Class"/>
    <s v="JF-15490"/>
    <s v="Jeremy Farry"/>
    <x v="0"/>
    <x v="0"/>
    <x v="32"/>
    <x v="21"/>
    <x v="40"/>
    <x v="1"/>
    <s v="FUR-CH-10000422"/>
    <x v="0"/>
    <x v="1"/>
    <s v="Global Highback Leather Tilter in Burgundy"/>
    <n v="291.16800000000001"/>
    <n v="4"/>
    <n v="0.2"/>
    <n v="-14.558399999999978"/>
  </r>
  <r>
    <n v="6228"/>
    <s v="CA-2011-148782"/>
    <x v="2"/>
    <x v="981"/>
    <d v="2011-11-07T00:00:00"/>
    <s v="Standard Class"/>
    <s v="PO-18850"/>
    <s v="Patrick O'Brill"/>
    <x v="0"/>
    <x v="0"/>
    <x v="218"/>
    <x v="5"/>
    <x v="273"/>
    <x v="2"/>
    <s v="TEC-PH-10002923"/>
    <x v="2"/>
    <x v="7"/>
    <s v="Logitech B530 USB Headset - headset - Full size, Binaural"/>
    <n v="88.77600000000001"/>
    <n v="3"/>
    <n v="0.2"/>
    <n v="7.7679000000000009"/>
  </r>
  <r>
    <n v="6229"/>
    <s v="CA-2013-148208"/>
    <x v="0"/>
    <x v="115"/>
    <d v="2013-01-27T00:00:00"/>
    <s v="Standard Class"/>
    <s v="BT-11530"/>
    <s v="Bradley Talbott"/>
    <x v="2"/>
    <x v="0"/>
    <x v="138"/>
    <x v="24"/>
    <x v="177"/>
    <x v="3"/>
    <s v="TEC-PH-10004093"/>
    <x v="2"/>
    <x v="7"/>
    <s v="Panasonic Kx-TS550"/>
    <n v="110.376"/>
    <n v="4"/>
    <n v="0.4"/>
    <n v="-20.235600000000005"/>
  </r>
  <r>
    <n v="6230"/>
    <s v="CA-2013-148208"/>
    <x v="0"/>
    <x v="115"/>
    <d v="2013-01-27T00:00:00"/>
    <s v="Standard Class"/>
    <s v="BT-11530"/>
    <s v="Bradley Talbott"/>
    <x v="2"/>
    <x v="0"/>
    <x v="138"/>
    <x v="24"/>
    <x v="177"/>
    <x v="3"/>
    <s v="TEC-AC-10000171"/>
    <x v="2"/>
    <x v="11"/>
    <s v="Verbatim 25 GB 6x Blu-ray Single Layer Recordable Disc, 25/Pack"/>
    <n v="55.176000000000002"/>
    <n v="3"/>
    <n v="0.2"/>
    <n v="15.863099999999999"/>
  </r>
  <r>
    <n v="6231"/>
    <s v="CA-2014-127656"/>
    <x v="3"/>
    <x v="497"/>
    <d v="2014-07-18T00:00:00"/>
    <s v="Standard Class"/>
    <s v="NW-18400"/>
    <s v="Natalie Webber"/>
    <x v="0"/>
    <x v="0"/>
    <x v="470"/>
    <x v="23"/>
    <x v="563"/>
    <x v="2"/>
    <s v="OFF-AR-10001166"/>
    <x v="1"/>
    <x v="6"/>
    <s v="Staples"/>
    <n v="30.32"/>
    <n v="4"/>
    <n v="0"/>
    <n v="11.8248"/>
  </r>
  <r>
    <n v="6232"/>
    <s v="US-2014-142188"/>
    <x v="3"/>
    <x v="220"/>
    <d v="2014-09-12T00:00:00"/>
    <s v="Same Day"/>
    <s v="JF-15415"/>
    <s v="Jennifer Ferguson"/>
    <x v="0"/>
    <x v="0"/>
    <x v="4"/>
    <x v="4"/>
    <x v="59"/>
    <x v="1"/>
    <s v="FUR-CH-10003199"/>
    <x v="0"/>
    <x v="1"/>
    <s v="Office Star - Contemporary Task Swivel Chair"/>
    <n v="177.56800000000001"/>
    <n v="2"/>
    <n v="0.2"/>
    <n v="8.8783999999999921"/>
  </r>
  <r>
    <n v="6233"/>
    <s v="US-2014-142188"/>
    <x v="3"/>
    <x v="220"/>
    <d v="2014-09-12T00:00:00"/>
    <s v="Same Day"/>
    <s v="JF-15415"/>
    <s v="Jennifer Ferguson"/>
    <x v="0"/>
    <x v="0"/>
    <x v="4"/>
    <x v="4"/>
    <x v="59"/>
    <x v="1"/>
    <s v="OFF-PA-10002005"/>
    <x v="1"/>
    <x v="10"/>
    <s v="Xerox 225"/>
    <n v="19.440000000000001"/>
    <n v="3"/>
    <n v="0"/>
    <n v="9.3312000000000008"/>
  </r>
  <r>
    <n v="6234"/>
    <s v="US-2014-142188"/>
    <x v="3"/>
    <x v="220"/>
    <d v="2014-09-12T00:00:00"/>
    <s v="Same Day"/>
    <s v="JF-15415"/>
    <s v="Jennifer Ferguson"/>
    <x v="0"/>
    <x v="0"/>
    <x v="4"/>
    <x v="4"/>
    <x v="59"/>
    <x v="1"/>
    <s v="OFF-PA-10004101"/>
    <x v="1"/>
    <x v="10"/>
    <s v="Xerox 1894"/>
    <n v="71.28"/>
    <n v="11"/>
    <n v="0"/>
    <n v="34.214400000000005"/>
  </r>
  <r>
    <n v="6235"/>
    <s v="US-2014-142188"/>
    <x v="3"/>
    <x v="220"/>
    <d v="2014-09-12T00:00:00"/>
    <s v="Same Day"/>
    <s v="JF-15415"/>
    <s v="Jennifer Ferguson"/>
    <x v="0"/>
    <x v="0"/>
    <x v="4"/>
    <x v="4"/>
    <x v="59"/>
    <x v="1"/>
    <s v="OFF-BI-10004600"/>
    <x v="1"/>
    <x v="8"/>
    <s v="Ibico Ibimaster 300 Manual Binding System"/>
    <n v="1471.96"/>
    <n v="5"/>
    <n v="0.2"/>
    <n v="459.98749999999995"/>
  </r>
  <r>
    <n v="6236"/>
    <s v="US-2014-142188"/>
    <x v="3"/>
    <x v="220"/>
    <d v="2014-09-12T00:00:00"/>
    <s v="Same Day"/>
    <s v="JF-15415"/>
    <s v="Jennifer Ferguson"/>
    <x v="0"/>
    <x v="0"/>
    <x v="4"/>
    <x v="4"/>
    <x v="59"/>
    <x v="1"/>
    <s v="TEC-PH-10000127"/>
    <x v="2"/>
    <x v="7"/>
    <s v="iOttie XL Car Mount"/>
    <n v="79.959999999999994"/>
    <n v="5"/>
    <n v="0.2"/>
    <n v="-17.991000000000003"/>
  </r>
  <r>
    <n v="6237"/>
    <s v="CA-2013-144400"/>
    <x v="0"/>
    <x v="1098"/>
    <d v="2013-02-27T00:00:00"/>
    <s v="Standard Class"/>
    <s v="AC-10420"/>
    <s v="Alyssa Crouse"/>
    <x v="1"/>
    <x v="0"/>
    <x v="10"/>
    <x v="9"/>
    <x v="74"/>
    <x v="3"/>
    <s v="OFF-EN-10004386"/>
    <x v="1"/>
    <x v="12"/>
    <s v="Recycled Interoffice Envelopes with String and Button Closure, 10 x 13"/>
    <n v="57.576000000000001"/>
    <n v="3"/>
    <n v="0.2"/>
    <n v="21.591000000000001"/>
  </r>
  <r>
    <n v="6238"/>
    <s v="US-2013-155180"/>
    <x v="0"/>
    <x v="115"/>
    <d v="2013-01-29T00:00:00"/>
    <s v="Standard Class"/>
    <s v="TB-21280"/>
    <s v="Toby Braunhardt"/>
    <x v="0"/>
    <x v="0"/>
    <x v="20"/>
    <x v="15"/>
    <x v="29"/>
    <x v="3"/>
    <s v="OFF-BI-10004506"/>
    <x v="1"/>
    <x v="8"/>
    <s v="Wilson Jones data.warehouse D-Ring Binders with DublLock"/>
    <n v="26.336000000000002"/>
    <n v="4"/>
    <n v="0.2"/>
    <n v="9.2176000000000009"/>
  </r>
  <r>
    <n v="6239"/>
    <s v="CA-2012-134075"/>
    <x v="1"/>
    <x v="295"/>
    <d v="2012-12-16T00:00:00"/>
    <s v="Standard Class"/>
    <s v="HA-14905"/>
    <s v="Helen Abelman"/>
    <x v="0"/>
    <x v="0"/>
    <x v="49"/>
    <x v="1"/>
    <x v="58"/>
    <x v="1"/>
    <s v="FUR-FU-10004597"/>
    <x v="0"/>
    <x v="5"/>
    <s v="Eldon Cleatmat Chair Mats for Medium Pile Carpets"/>
    <n v="166.5"/>
    <n v="3"/>
    <n v="0"/>
    <n v="21.64500000000001"/>
  </r>
  <r>
    <n v="6240"/>
    <s v="CA-2012-134075"/>
    <x v="1"/>
    <x v="295"/>
    <d v="2012-12-16T00:00:00"/>
    <s v="Standard Class"/>
    <s v="HA-14905"/>
    <s v="Helen Abelman"/>
    <x v="0"/>
    <x v="0"/>
    <x v="49"/>
    <x v="1"/>
    <x v="58"/>
    <x v="1"/>
    <s v="OFF-ST-10001496"/>
    <x v="1"/>
    <x v="4"/>
    <s v="Standard Rollaway File with Lock"/>
    <n v="360.38"/>
    <n v="2"/>
    <n v="0"/>
    <n v="93.698800000000006"/>
  </r>
  <r>
    <n v="6241"/>
    <s v="US-2013-131912"/>
    <x v="0"/>
    <x v="517"/>
    <d v="2013-11-02T00:00:00"/>
    <s v="Second Class"/>
    <s v="LH-17155"/>
    <s v="Logan Haushalter"/>
    <x v="0"/>
    <x v="0"/>
    <x v="1"/>
    <x v="1"/>
    <x v="141"/>
    <x v="1"/>
    <s v="OFF-BI-10004236"/>
    <x v="1"/>
    <x v="8"/>
    <s v="XtraLife ClearVue Slant-D Ring Binder, White, 3&quot;"/>
    <n v="11.744"/>
    <n v="1"/>
    <n v="0.2"/>
    <n v="3.8167999999999997"/>
  </r>
  <r>
    <n v="6242"/>
    <s v="CA-2014-141572"/>
    <x v="3"/>
    <x v="39"/>
    <d v="2014-06-01T00:00:00"/>
    <s v="Second Class"/>
    <s v="LO-17170"/>
    <s v="Lori Olson"/>
    <x v="1"/>
    <x v="0"/>
    <x v="3"/>
    <x v="38"/>
    <x v="208"/>
    <x v="3"/>
    <s v="FUR-FU-10001185"/>
    <x v="0"/>
    <x v="5"/>
    <s v="Advantus Employee of the Month Certificate Frame, 11 x 13-1/2"/>
    <n v="247.44"/>
    <n v="8"/>
    <n v="0"/>
    <n v="101.4504"/>
  </r>
  <r>
    <n v="6243"/>
    <s v="CA-2011-134621"/>
    <x v="2"/>
    <x v="1059"/>
    <d v="2011-12-28T00:00:00"/>
    <s v="Standard Class"/>
    <s v="DP-13390"/>
    <s v="Dennis Pardue"/>
    <x v="2"/>
    <x v="0"/>
    <x v="29"/>
    <x v="18"/>
    <x v="84"/>
    <x v="0"/>
    <s v="OFF-BI-10000977"/>
    <x v="1"/>
    <x v="8"/>
    <s v="Ibico Plastic Spiral Binding Combs"/>
    <n v="18.240000000000002"/>
    <n v="2"/>
    <n v="0.7"/>
    <n v="-14.591999999999999"/>
  </r>
  <r>
    <n v="6244"/>
    <s v="CA-2013-165561"/>
    <x v="0"/>
    <x v="390"/>
    <d v="2013-11-29T00:00:00"/>
    <s v="Standard Class"/>
    <s v="CR-12580"/>
    <s v="Clay Rozendal"/>
    <x v="2"/>
    <x v="0"/>
    <x v="234"/>
    <x v="4"/>
    <x v="291"/>
    <x v="1"/>
    <s v="OFF-SU-10004782"/>
    <x v="1"/>
    <x v="14"/>
    <s v="Elite 5&quot; Scissors"/>
    <n v="25.349999999999998"/>
    <n v="3"/>
    <n v="0"/>
    <n v="7.6049999999999978"/>
  </r>
  <r>
    <n v="6245"/>
    <s v="CA-2012-112305"/>
    <x v="1"/>
    <x v="312"/>
    <d v="2012-11-25T00:00:00"/>
    <s v="Standard Class"/>
    <s v="KB-16405"/>
    <s v="Katrina Bavinger"/>
    <x v="2"/>
    <x v="0"/>
    <x v="4"/>
    <x v="4"/>
    <x v="59"/>
    <x v="1"/>
    <s v="OFF-AR-10002067"/>
    <x v="1"/>
    <x v="6"/>
    <s v="Newell 334"/>
    <n v="119.03999999999999"/>
    <n v="6"/>
    <n v="0"/>
    <n v="30.950400000000002"/>
  </r>
  <r>
    <n v="6246"/>
    <s v="CA-2012-112305"/>
    <x v="1"/>
    <x v="312"/>
    <d v="2012-11-25T00:00:00"/>
    <s v="Standard Class"/>
    <s v="KB-16405"/>
    <s v="Katrina Bavinger"/>
    <x v="2"/>
    <x v="0"/>
    <x v="4"/>
    <x v="4"/>
    <x v="59"/>
    <x v="1"/>
    <s v="FUR-FU-10002364"/>
    <x v="0"/>
    <x v="5"/>
    <s v="Eldon Expressions Wood Desk Accessories, Oak"/>
    <n v="22.14"/>
    <n v="3"/>
    <n v="0"/>
    <n v="6.4205999999999976"/>
  </r>
  <r>
    <n v="6247"/>
    <s v="CA-2012-112305"/>
    <x v="1"/>
    <x v="312"/>
    <d v="2012-11-25T00:00:00"/>
    <s v="Standard Class"/>
    <s v="KB-16405"/>
    <s v="Katrina Bavinger"/>
    <x v="2"/>
    <x v="0"/>
    <x v="4"/>
    <x v="4"/>
    <x v="59"/>
    <x v="1"/>
    <s v="TEC-AC-10002018"/>
    <x v="2"/>
    <x v="11"/>
    <s v="AmazonBasics 3-Button USB Wired Mouse"/>
    <n v="13.98"/>
    <n v="2"/>
    <n v="0"/>
    <n v="6.011400000000001"/>
  </r>
  <r>
    <n v="6248"/>
    <s v="CA-2014-121580"/>
    <x v="3"/>
    <x v="148"/>
    <d v="2014-06-05T00:00:00"/>
    <s v="Standard Class"/>
    <s v="ML-17410"/>
    <s v="Maris LaWare"/>
    <x v="0"/>
    <x v="0"/>
    <x v="38"/>
    <x v="14"/>
    <x v="134"/>
    <x v="2"/>
    <s v="OFF-BI-10000632"/>
    <x v="1"/>
    <x v="8"/>
    <s v="Satellite Sectional Post Binders"/>
    <n v="43.41"/>
    <n v="1"/>
    <n v="0"/>
    <n v="19.968599999999999"/>
  </r>
  <r>
    <n v="6249"/>
    <s v="CA-2014-121580"/>
    <x v="3"/>
    <x v="148"/>
    <d v="2014-06-05T00:00:00"/>
    <s v="Standard Class"/>
    <s v="ML-17410"/>
    <s v="Maris LaWare"/>
    <x v="0"/>
    <x v="0"/>
    <x v="38"/>
    <x v="14"/>
    <x v="134"/>
    <x v="2"/>
    <s v="FUR-FU-10003981"/>
    <x v="0"/>
    <x v="5"/>
    <s v="Eldon Wave Desk Accessories"/>
    <n v="6.24"/>
    <n v="3"/>
    <n v="0"/>
    <n v="2.6208000000000005"/>
  </r>
  <r>
    <n v="6250"/>
    <s v="CA-2014-121580"/>
    <x v="3"/>
    <x v="148"/>
    <d v="2014-06-05T00:00:00"/>
    <s v="Standard Class"/>
    <s v="ML-17410"/>
    <s v="Maris LaWare"/>
    <x v="0"/>
    <x v="0"/>
    <x v="38"/>
    <x v="14"/>
    <x v="134"/>
    <x v="2"/>
    <s v="OFF-AP-10001564"/>
    <x v="1"/>
    <x v="9"/>
    <s v="Hoover Commercial Lightweight Upright Vacuum with E-Z Empty Dirt Cup"/>
    <n v="465.16"/>
    <n v="2"/>
    <n v="0"/>
    <n v="120.94159999999999"/>
  </r>
  <r>
    <n v="6251"/>
    <s v="CA-2014-121580"/>
    <x v="3"/>
    <x v="148"/>
    <d v="2014-06-05T00:00:00"/>
    <s v="Standard Class"/>
    <s v="ML-17410"/>
    <s v="Maris LaWare"/>
    <x v="0"/>
    <x v="0"/>
    <x v="38"/>
    <x v="14"/>
    <x v="134"/>
    <x v="2"/>
    <s v="OFF-PA-10004082"/>
    <x v="1"/>
    <x v="10"/>
    <s v="Adams Telephone Message Book w/Frequently-Called Numbers Space, 400 Messages per Book"/>
    <n v="7.98"/>
    <n v="1"/>
    <n v="0"/>
    <n v="3.99"/>
  </r>
  <r>
    <n v="6252"/>
    <s v="CA-2011-101147"/>
    <x v="2"/>
    <x v="266"/>
    <d v="2011-12-04T00:00:00"/>
    <s v="First Class"/>
    <s v="MC-17575"/>
    <s v="Matt Collins"/>
    <x v="0"/>
    <x v="0"/>
    <x v="22"/>
    <x v="10"/>
    <x v="36"/>
    <x v="2"/>
    <s v="OFF-AP-10004249"/>
    <x v="1"/>
    <x v="9"/>
    <s v="Staples"/>
    <n v="2.3939999999999997"/>
    <n v="1"/>
    <n v="0.8"/>
    <n v="-6.344100000000001"/>
  </r>
  <r>
    <n v="6253"/>
    <s v="CA-2011-165806"/>
    <x v="2"/>
    <x v="884"/>
    <d v="2011-04-07T00:00:00"/>
    <s v="Same Day"/>
    <s v="VM-21685"/>
    <s v="Valerie Mitchum"/>
    <x v="2"/>
    <x v="0"/>
    <x v="419"/>
    <x v="32"/>
    <x v="509"/>
    <x v="0"/>
    <s v="OFF-PA-10003441"/>
    <x v="1"/>
    <x v="10"/>
    <s v="Xerox 226"/>
    <n v="58.320000000000007"/>
    <n v="9"/>
    <n v="0"/>
    <n v="27.993600000000001"/>
  </r>
  <r>
    <n v="6254"/>
    <s v="CA-2011-165806"/>
    <x v="2"/>
    <x v="884"/>
    <d v="2011-04-07T00:00:00"/>
    <s v="Same Day"/>
    <s v="VM-21685"/>
    <s v="Valerie Mitchum"/>
    <x v="2"/>
    <x v="0"/>
    <x v="419"/>
    <x v="32"/>
    <x v="509"/>
    <x v="0"/>
    <s v="TEC-PH-10004922"/>
    <x v="2"/>
    <x v="7"/>
    <s v="RCA Visys Integrated PBX 8-Line Router"/>
    <n v="200.96999999999997"/>
    <n v="3"/>
    <n v="0"/>
    <n v="50.242500000000007"/>
  </r>
  <r>
    <n v="6255"/>
    <s v="CA-2012-151624"/>
    <x v="1"/>
    <x v="1014"/>
    <d v="2012-09-14T00:00:00"/>
    <s v="Standard Class"/>
    <s v="VW-21775"/>
    <s v="Victoria Wilson"/>
    <x v="1"/>
    <x v="0"/>
    <x v="122"/>
    <x v="19"/>
    <x v="153"/>
    <x v="0"/>
    <s v="FUR-FU-10001731"/>
    <x v="0"/>
    <x v="5"/>
    <s v="Acrylic Self-Standing Desk Frames"/>
    <n v="21.36"/>
    <n v="8"/>
    <n v="0"/>
    <n v="8.1167999999999996"/>
  </r>
  <r>
    <n v="6256"/>
    <s v="CA-2014-139444"/>
    <x v="3"/>
    <x v="428"/>
    <d v="2014-09-16T00:00:00"/>
    <s v="Standard Class"/>
    <s v="GK-14620"/>
    <s v="Grace Kelly"/>
    <x v="1"/>
    <x v="0"/>
    <x v="243"/>
    <x v="5"/>
    <x v="301"/>
    <x v="2"/>
    <s v="OFF-LA-10000134"/>
    <x v="1"/>
    <x v="2"/>
    <s v="Avery 511"/>
    <n v="9.8560000000000016"/>
    <n v="4"/>
    <n v="0.2"/>
    <n v="3.4495999999999993"/>
  </r>
  <r>
    <n v="6257"/>
    <s v="CA-2012-133977"/>
    <x v="1"/>
    <x v="684"/>
    <d v="2012-09-08T00:00:00"/>
    <s v="Second Class"/>
    <s v="AT-10435"/>
    <s v="Alyssa Tate"/>
    <x v="2"/>
    <x v="0"/>
    <x v="76"/>
    <x v="2"/>
    <x v="96"/>
    <x v="0"/>
    <s v="OFF-BI-10003166"/>
    <x v="1"/>
    <x v="8"/>
    <s v="GBC Plasticlear Binding Covers"/>
    <n v="3.4440000000000008"/>
    <n v="1"/>
    <n v="0.7"/>
    <n v="-2.5255999999999998"/>
  </r>
  <r>
    <n v="6258"/>
    <s v="CA-2014-141425"/>
    <x v="3"/>
    <x v="808"/>
    <d v="2014-11-07T00:00:00"/>
    <s v="Second Class"/>
    <s v="AR-10825"/>
    <s v="Anthony Rawles"/>
    <x v="1"/>
    <x v="0"/>
    <x v="38"/>
    <x v="24"/>
    <x v="47"/>
    <x v="3"/>
    <s v="OFF-SU-10000646"/>
    <x v="1"/>
    <x v="14"/>
    <s v="Premier Automatic Letter Opener"/>
    <n v="384.59200000000004"/>
    <n v="2"/>
    <n v="0.2"/>
    <n v="-81.725799999999978"/>
  </r>
  <r>
    <n v="6259"/>
    <s v="CA-2012-133536"/>
    <x v="1"/>
    <x v="262"/>
    <d v="2012-03-30T00:00:00"/>
    <s v="Second Class"/>
    <s v="JH-15820"/>
    <s v="John Huston"/>
    <x v="0"/>
    <x v="0"/>
    <x v="20"/>
    <x v="15"/>
    <x v="29"/>
    <x v="3"/>
    <s v="OFF-EN-10004459"/>
    <x v="1"/>
    <x v="12"/>
    <s v="Security-Tint Envelopes"/>
    <n v="22.919999999999998"/>
    <n v="3"/>
    <n v="0"/>
    <n v="11.230799999999999"/>
  </r>
  <r>
    <n v="6260"/>
    <s v="CA-2012-150441"/>
    <x v="1"/>
    <x v="863"/>
    <d v="2012-08-17T00:00:00"/>
    <s v="Second Class"/>
    <s v="RA-19285"/>
    <s v="Ralph Arnett"/>
    <x v="0"/>
    <x v="0"/>
    <x v="102"/>
    <x v="14"/>
    <x v="237"/>
    <x v="2"/>
    <s v="OFF-BI-10003529"/>
    <x v="1"/>
    <x v="8"/>
    <s v="Avery Round Ring Poly Binders"/>
    <n v="11.36"/>
    <n v="4"/>
    <n v="0"/>
    <n v="5.5663999999999998"/>
  </r>
  <r>
    <n v="6261"/>
    <s v="CA-2012-162607"/>
    <x v="1"/>
    <x v="793"/>
    <d v="2012-05-18T00:00:00"/>
    <s v="Standard Class"/>
    <s v="RO-19780"/>
    <s v="Rose O'Brian"/>
    <x v="0"/>
    <x v="0"/>
    <x v="4"/>
    <x v="4"/>
    <x v="60"/>
    <x v="1"/>
    <s v="OFF-BI-10002949"/>
    <x v="1"/>
    <x v="8"/>
    <s v="Prestige Round Ring Binders"/>
    <n v="14.592000000000002"/>
    <n v="3"/>
    <n v="0.2"/>
    <n v="4.9247999999999985"/>
  </r>
  <r>
    <n v="6262"/>
    <s v="CA-2014-103506"/>
    <x v="3"/>
    <x v="283"/>
    <d v="2014-07-28T00:00:00"/>
    <s v="Standard Class"/>
    <s v="LR-17035"/>
    <s v="Lisa Ryan"/>
    <x v="1"/>
    <x v="0"/>
    <x v="85"/>
    <x v="15"/>
    <x v="254"/>
    <x v="3"/>
    <s v="OFF-LA-10001158"/>
    <x v="1"/>
    <x v="2"/>
    <s v="Avery Address/Shipping Labels for Typewriters, 4&quot; x 2&quot;"/>
    <n v="41.4"/>
    <n v="4"/>
    <n v="0"/>
    <n v="19.872"/>
  </r>
  <r>
    <n v="6263"/>
    <s v="CA-2013-132479"/>
    <x v="0"/>
    <x v="446"/>
    <d v="2013-09-27T00:00:00"/>
    <s v="First Class"/>
    <s v="MK-17905"/>
    <s v="Michael Kennedy"/>
    <x v="1"/>
    <x v="0"/>
    <x v="179"/>
    <x v="10"/>
    <x v="228"/>
    <x v="2"/>
    <s v="OFF-BI-10004584"/>
    <x v="1"/>
    <x v="8"/>
    <s v="GBC ProClick 150 Presentation Binding System"/>
    <n v="442.37199999999996"/>
    <n v="7"/>
    <n v="0.8"/>
    <n v="-729.91380000000004"/>
  </r>
  <r>
    <n v="6264"/>
    <s v="CA-2014-160724"/>
    <x v="3"/>
    <x v="1024"/>
    <d v="2014-05-11T00:00:00"/>
    <s v="Standard Class"/>
    <s v="YS-21880"/>
    <s v="Yana Sorensen"/>
    <x v="1"/>
    <x v="0"/>
    <x v="38"/>
    <x v="32"/>
    <x v="112"/>
    <x v="0"/>
    <s v="OFF-BI-10004965"/>
    <x v="1"/>
    <x v="8"/>
    <s v="Ibico Covers for Plastic or Wire Binding Elements"/>
    <n v="34.5"/>
    <n v="3"/>
    <n v="0"/>
    <n v="15.524999999999999"/>
  </r>
  <r>
    <n v="6265"/>
    <s v="US-2013-115952"/>
    <x v="0"/>
    <x v="1099"/>
    <d v="2013-10-07T00:00:00"/>
    <s v="Same Day"/>
    <s v="JH-15910"/>
    <s v="Jonathan Howell"/>
    <x v="0"/>
    <x v="0"/>
    <x v="251"/>
    <x v="26"/>
    <x v="311"/>
    <x v="2"/>
    <s v="OFF-BI-10004654"/>
    <x v="1"/>
    <x v="8"/>
    <s v="Avery Binding System Hidden Tab Executive Style Index Sets"/>
    <n v="28.849999999999998"/>
    <n v="5"/>
    <n v="0"/>
    <n v="14.424999999999999"/>
  </r>
  <r>
    <n v="6266"/>
    <s v="CA-2011-146731"/>
    <x v="2"/>
    <x v="935"/>
    <d v="2011-11-08T00:00:00"/>
    <s v="Standard Class"/>
    <s v="AT-10735"/>
    <s v="Annie Thurman"/>
    <x v="0"/>
    <x v="0"/>
    <x v="316"/>
    <x v="18"/>
    <x v="394"/>
    <x v="0"/>
    <s v="OFF-PA-10000141"/>
    <x v="1"/>
    <x v="10"/>
    <s v="Ampad Evidence Wirebond Steno Books, 6&quot; x 9&quot;"/>
    <n v="3.4880000000000004"/>
    <n v="2"/>
    <n v="0.2"/>
    <n v="1.1771999999999998"/>
  </r>
  <r>
    <n v="6267"/>
    <s v="CA-2011-146731"/>
    <x v="2"/>
    <x v="935"/>
    <d v="2011-11-08T00:00:00"/>
    <s v="Standard Class"/>
    <s v="AT-10735"/>
    <s v="Annie Thurman"/>
    <x v="0"/>
    <x v="0"/>
    <x v="316"/>
    <x v="18"/>
    <x v="394"/>
    <x v="0"/>
    <s v="OFF-PA-10001019"/>
    <x v="1"/>
    <x v="10"/>
    <s v="Xerox 1884"/>
    <n v="143.85600000000002"/>
    <n v="9"/>
    <n v="0.2"/>
    <n v="48.551399999999994"/>
  </r>
  <r>
    <n v="6268"/>
    <s v="CA-2012-115392"/>
    <x v="1"/>
    <x v="486"/>
    <d v="2012-10-04T00:00:00"/>
    <s v="Second Class"/>
    <s v="RM-19675"/>
    <s v="Robert Marley"/>
    <x v="2"/>
    <x v="0"/>
    <x v="471"/>
    <x v="31"/>
    <x v="564"/>
    <x v="3"/>
    <s v="TEC-PH-10002496"/>
    <x v="2"/>
    <x v="7"/>
    <s v="Cisco SPA301"/>
    <n v="311.98"/>
    <n v="2"/>
    <n v="0"/>
    <n v="93.593999999999994"/>
  </r>
  <r>
    <n v="6269"/>
    <s v="CA-2012-115392"/>
    <x v="1"/>
    <x v="486"/>
    <d v="2012-10-04T00:00:00"/>
    <s v="Second Class"/>
    <s v="RM-19675"/>
    <s v="Robert Marley"/>
    <x v="2"/>
    <x v="0"/>
    <x v="471"/>
    <x v="31"/>
    <x v="564"/>
    <x v="3"/>
    <s v="OFF-BI-10000829"/>
    <x v="1"/>
    <x v="8"/>
    <s v="Avery Non-Stick Binders"/>
    <n v="22.450000000000003"/>
    <n v="5"/>
    <n v="0"/>
    <n v="10.327"/>
  </r>
  <r>
    <n v="6270"/>
    <s v="CA-2014-102379"/>
    <x v="3"/>
    <x v="574"/>
    <d v="2014-12-07T00:00:00"/>
    <s v="Standard Class"/>
    <s v="BB-11545"/>
    <s v="Brenda Bowman"/>
    <x v="1"/>
    <x v="0"/>
    <x v="182"/>
    <x v="1"/>
    <x v="232"/>
    <x v="1"/>
    <s v="TEC-PH-10001448"/>
    <x v="2"/>
    <x v="7"/>
    <s v="Anker Astro 15000mAh USB Portable Charger"/>
    <n v="39.992000000000004"/>
    <n v="1"/>
    <n v="0.2"/>
    <n v="-7.9984000000000073"/>
  </r>
  <r>
    <n v="6271"/>
    <s v="CA-2014-102379"/>
    <x v="3"/>
    <x v="574"/>
    <d v="2014-12-07T00:00:00"/>
    <s v="Standard Class"/>
    <s v="BB-11545"/>
    <s v="Brenda Bowman"/>
    <x v="1"/>
    <x v="0"/>
    <x v="182"/>
    <x v="1"/>
    <x v="232"/>
    <x v="1"/>
    <s v="FUR-CH-10004983"/>
    <x v="0"/>
    <x v="1"/>
    <s v="Office Star - Mid Back Dual function Ergonomic High Back Chair with 2-Way Adjustable Arms"/>
    <n v="1159.056"/>
    <n v="9"/>
    <n v="0.2"/>
    <n v="43.464599999999905"/>
  </r>
  <r>
    <n v="6272"/>
    <s v="CA-2014-102379"/>
    <x v="3"/>
    <x v="574"/>
    <d v="2014-12-07T00:00:00"/>
    <s v="Standard Class"/>
    <s v="BB-11545"/>
    <s v="Brenda Bowman"/>
    <x v="1"/>
    <x v="0"/>
    <x v="182"/>
    <x v="1"/>
    <x v="232"/>
    <x v="1"/>
    <s v="OFF-AR-10004022"/>
    <x v="1"/>
    <x v="6"/>
    <s v="Panasonic KP-380BK Classic Electric Pencil Sharpener"/>
    <n v="179.89999999999998"/>
    <n v="5"/>
    <n v="0"/>
    <n v="44.974999999999987"/>
  </r>
  <r>
    <n v="6273"/>
    <s v="CA-2014-149706"/>
    <x v="3"/>
    <x v="157"/>
    <d v="2014-12-13T00:00:00"/>
    <s v="First Class"/>
    <s v="AS-10285"/>
    <s v="Alejandro Savely"/>
    <x v="1"/>
    <x v="0"/>
    <x v="472"/>
    <x v="10"/>
    <x v="565"/>
    <x v="2"/>
    <s v="TEC-AC-10001284"/>
    <x v="2"/>
    <x v="11"/>
    <s v="Enermax Briskie RF Wireless Keyboard and Mouse Combo"/>
    <n v="116.312"/>
    <n v="7"/>
    <n v="0.2"/>
    <n v="23.262400000000003"/>
  </r>
  <r>
    <n v="6274"/>
    <s v="US-2013-139087"/>
    <x v="0"/>
    <x v="19"/>
    <d v="2013-07-23T00:00:00"/>
    <s v="Second Class"/>
    <s v="DK-13375"/>
    <s v="Dennis Kane"/>
    <x v="0"/>
    <x v="0"/>
    <x v="4"/>
    <x v="4"/>
    <x v="59"/>
    <x v="1"/>
    <s v="FUR-FU-10001847"/>
    <x v="0"/>
    <x v="5"/>
    <s v="Eldon Image Series Black Desk Accessories"/>
    <n v="12.419999999999998"/>
    <n v="3"/>
    <n v="0"/>
    <n v="4.4711999999999996"/>
  </r>
  <r>
    <n v="6275"/>
    <s v="US-2013-139087"/>
    <x v="0"/>
    <x v="19"/>
    <d v="2013-07-23T00:00:00"/>
    <s v="Second Class"/>
    <s v="DK-13375"/>
    <s v="Dennis Kane"/>
    <x v="0"/>
    <x v="0"/>
    <x v="4"/>
    <x v="4"/>
    <x v="59"/>
    <x v="1"/>
    <s v="TEC-AC-10004595"/>
    <x v="2"/>
    <x v="11"/>
    <s v="First Data TMFD35 PIN Pad"/>
    <n v="428.40000000000003"/>
    <n v="3"/>
    <n v="0"/>
    <n v="89.963999999999999"/>
  </r>
  <r>
    <n v="6276"/>
    <s v="US-2013-139087"/>
    <x v="0"/>
    <x v="19"/>
    <d v="2013-07-23T00:00:00"/>
    <s v="Second Class"/>
    <s v="DK-13375"/>
    <s v="Dennis Kane"/>
    <x v="0"/>
    <x v="0"/>
    <x v="4"/>
    <x v="4"/>
    <x v="59"/>
    <x v="1"/>
    <s v="FUR-FU-10004164"/>
    <x v="0"/>
    <x v="5"/>
    <s v="Eldon 300 Class Desk Accessories, Black"/>
    <n v="24.75"/>
    <n v="5"/>
    <n v="0"/>
    <n v="10.890000000000002"/>
  </r>
  <r>
    <n v="6277"/>
    <s v="US-2013-139087"/>
    <x v="0"/>
    <x v="19"/>
    <d v="2013-07-23T00:00:00"/>
    <s v="Second Class"/>
    <s v="DK-13375"/>
    <s v="Dennis Kane"/>
    <x v="0"/>
    <x v="0"/>
    <x v="4"/>
    <x v="4"/>
    <x v="59"/>
    <x v="1"/>
    <s v="OFF-LA-10001074"/>
    <x v="1"/>
    <x v="2"/>
    <s v="Round Specialty Laser Printer Labels"/>
    <n v="87.71"/>
    <n v="7"/>
    <n v="0"/>
    <n v="41.223699999999994"/>
  </r>
  <r>
    <n v="6278"/>
    <s v="US-2013-139087"/>
    <x v="0"/>
    <x v="19"/>
    <d v="2013-07-23T00:00:00"/>
    <s v="Second Class"/>
    <s v="DK-13375"/>
    <s v="Dennis Kane"/>
    <x v="0"/>
    <x v="0"/>
    <x v="4"/>
    <x v="4"/>
    <x v="59"/>
    <x v="1"/>
    <s v="OFF-ST-10000604"/>
    <x v="1"/>
    <x v="4"/>
    <s v="Home/Office Personal File Carts"/>
    <n v="69.52"/>
    <n v="2"/>
    <n v="0"/>
    <n v="17.379999999999995"/>
  </r>
  <r>
    <n v="6279"/>
    <s v="US-2013-139087"/>
    <x v="0"/>
    <x v="19"/>
    <d v="2013-07-23T00:00:00"/>
    <s v="Second Class"/>
    <s v="DK-13375"/>
    <s v="Dennis Kane"/>
    <x v="0"/>
    <x v="0"/>
    <x v="4"/>
    <x v="4"/>
    <x v="59"/>
    <x v="1"/>
    <s v="TEC-PH-10000148"/>
    <x v="2"/>
    <x v="7"/>
    <s v="Cyber Acoustics AC-202b Speech Recognition Stereo Headset"/>
    <n v="20.784000000000002"/>
    <n v="2"/>
    <n v="0.2"/>
    <n v="-4.6764000000000001"/>
  </r>
  <r>
    <n v="6280"/>
    <s v="US-2013-139087"/>
    <x v="0"/>
    <x v="19"/>
    <d v="2013-07-23T00:00:00"/>
    <s v="Second Class"/>
    <s v="DK-13375"/>
    <s v="Dennis Kane"/>
    <x v="0"/>
    <x v="0"/>
    <x v="4"/>
    <x v="4"/>
    <x v="59"/>
    <x v="1"/>
    <s v="OFF-BI-10000042"/>
    <x v="1"/>
    <x v="8"/>
    <s v="Pressboard Data Binder, Crimson, 12&quot; X 8 1/2&quot;"/>
    <n v="12.816000000000001"/>
    <n v="3"/>
    <n v="0.2"/>
    <n v="4.1651999999999987"/>
  </r>
  <r>
    <n v="6281"/>
    <s v="CA-2014-152226"/>
    <x v="3"/>
    <x v="605"/>
    <d v="2014-05-17T00:00:00"/>
    <s v="Standard Class"/>
    <s v="JH-15910"/>
    <s v="Jonathan Howell"/>
    <x v="0"/>
    <x v="0"/>
    <x v="74"/>
    <x v="24"/>
    <x v="93"/>
    <x v="3"/>
    <s v="OFF-LA-10000443"/>
    <x v="1"/>
    <x v="2"/>
    <s v="Avery 501"/>
    <n v="5.9039999999999999"/>
    <n v="2"/>
    <n v="0.2"/>
    <n v="1.9925999999999999"/>
  </r>
  <r>
    <n v="6282"/>
    <s v="CA-2012-116484"/>
    <x v="1"/>
    <x v="312"/>
    <d v="2012-11-26T00:00:00"/>
    <s v="Standard Class"/>
    <s v="JK-15205"/>
    <s v="Jamie Kunitz"/>
    <x v="0"/>
    <x v="0"/>
    <x v="292"/>
    <x v="24"/>
    <x v="367"/>
    <x v="3"/>
    <s v="FUR-FU-10002874"/>
    <x v="0"/>
    <x v="5"/>
    <s v="Ultra Commercial Grade Dual Valve Door Closer"/>
    <n v="63.824000000000005"/>
    <n v="2"/>
    <n v="0.2"/>
    <n v="9.5735999999999937"/>
  </r>
  <r>
    <n v="6283"/>
    <s v="CA-2012-116484"/>
    <x v="1"/>
    <x v="312"/>
    <d v="2012-11-26T00:00:00"/>
    <s v="Standard Class"/>
    <s v="JK-15205"/>
    <s v="Jamie Kunitz"/>
    <x v="0"/>
    <x v="0"/>
    <x v="292"/>
    <x v="24"/>
    <x v="367"/>
    <x v="3"/>
    <s v="OFF-ST-10003994"/>
    <x v="1"/>
    <x v="4"/>
    <s v="Belkin 19&quot; Center-Weighted Shelf, Gray"/>
    <n v="141.55199999999999"/>
    <n v="3"/>
    <n v="0.2"/>
    <n v="-26.541000000000004"/>
  </r>
  <r>
    <n v="6284"/>
    <s v="CA-2013-100944"/>
    <x v="0"/>
    <x v="446"/>
    <d v="2013-09-29T00:00:00"/>
    <s v="Standard Class"/>
    <s v="EH-13765"/>
    <s v="Edward Hooks"/>
    <x v="1"/>
    <x v="0"/>
    <x v="1"/>
    <x v="1"/>
    <x v="13"/>
    <x v="1"/>
    <s v="OFF-EN-10001453"/>
    <x v="1"/>
    <x v="12"/>
    <s v="Tyvek Interoffice Envelopes, 9 1/2&quot; x 12 1/2&quot;, 100/Box"/>
    <n v="304.89999999999998"/>
    <n v="5"/>
    <n v="0"/>
    <n v="143.30299999999997"/>
  </r>
  <r>
    <n v="6285"/>
    <s v="CA-2013-100944"/>
    <x v="0"/>
    <x v="446"/>
    <d v="2013-09-29T00:00:00"/>
    <s v="Standard Class"/>
    <s v="EH-13765"/>
    <s v="Edward Hooks"/>
    <x v="1"/>
    <x v="0"/>
    <x v="1"/>
    <x v="1"/>
    <x v="13"/>
    <x v="1"/>
    <s v="FUR-CH-10000988"/>
    <x v="0"/>
    <x v="1"/>
    <s v="Hon Olson Stacker Stools"/>
    <n v="563.24"/>
    <n v="5"/>
    <n v="0.2"/>
    <n v="56.324000000000012"/>
  </r>
  <r>
    <n v="6286"/>
    <s v="CA-2013-125080"/>
    <x v="0"/>
    <x v="147"/>
    <d v="2013-10-27T00:00:00"/>
    <s v="Standard Class"/>
    <s v="VW-21775"/>
    <s v="Victoria Wilson"/>
    <x v="1"/>
    <x v="0"/>
    <x v="80"/>
    <x v="24"/>
    <x v="345"/>
    <x v="3"/>
    <s v="FUR-TA-10003238"/>
    <x v="0"/>
    <x v="3"/>
    <s v="Chromcraft Bull-Nose Wood 48&quot; x 96&quot; Rectangular Conference Tables"/>
    <n v="661.17600000000004"/>
    <n v="2"/>
    <n v="0.4"/>
    <n v="-231.41160000000008"/>
  </r>
  <r>
    <n v="6287"/>
    <s v="CA-2013-121020"/>
    <x v="0"/>
    <x v="1057"/>
    <d v="2013-11-01T00:00:00"/>
    <s v="Standard Class"/>
    <s v="CG-12040"/>
    <s v="Catherine Glotzbach"/>
    <x v="2"/>
    <x v="0"/>
    <x v="465"/>
    <x v="18"/>
    <x v="558"/>
    <x v="0"/>
    <s v="TEC-PH-10001061"/>
    <x v="2"/>
    <x v="7"/>
    <s v="Apple iPhone 5C"/>
    <n v="239.976"/>
    <n v="3"/>
    <n v="0.2"/>
    <n v="17.998199999999997"/>
  </r>
  <r>
    <n v="6288"/>
    <s v="CA-2011-100090"/>
    <x v="2"/>
    <x v="1001"/>
    <d v="2011-07-12T00:00:00"/>
    <s v="Standard Class"/>
    <s v="EB-13705"/>
    <s v="Ed Braxton"/>
    <x v="1"/>
    <x v="0"/>
    <x v="8"/>
    <x v="1"/>
    <x v="34"/>
    <x v="1"/>
    <s v="FUR-TA-10003715"/>
    <x v="0"/>
    <x v="3"/>
    <s v="Hon 2111 Invitation Series Corner Table"/>
    <n v="502.48800000000006"/>
    <n v="3"/>
    <n v="0.2"/>
    <n v="-87.935400000000044"/>
  </r>
  <r>
    <n v="6289"/>
    <s v="CA-2011-100090"/>
    <x v="2"/>
    <x v="1001"/>
    <d v="2011-07-12T00:00:00"/>
    <s v="Standard Class"/>
    <s v="EB-13705"/>
    <s v="Ed Braxton"/>
    <x v="1"/>
    <x v="0"/>
    <x v="8"/>
    <x v="1"/>
    <x v="34"/>
    <x v="1"/>
    <s v="OFF-BI-10001597"/>
    <x v="1"/>
    <x v="8"/>
    <s v="Wilson Jones Ledger-Size, Piano-Hinge Binder, 2&quot;, Blue"/>
    <n v="196.70400000000001"/>
    <n v="6"/>
    <n v="0.2"/>
    <n v="68.846399999999974"/>
  </r>
  <r>
    <n v="6290"/>
    <s v="US-2012-139675"/>
    <x v="1"/>
    <x v="649"/>
    <d v="2012-03-18T00:00:00"/>
    <s v="Second Class"/>
    <s v="NF-18595"/>
    <s v="Nicole Fjeld"/>
    <x v="2"/>
    <x v="0"/>
    <x v="455"/>
    <x v="1"/>
    <x v="548"/>
    <x v="1"/>
    <s v="FUR-CH-10004063"/>
    <x v="0"/>
    <x v="1"/>
    <s v="Global Deluxe High-Back Manager's Chair"/>
    <n v="915.13600000000008"/>
    <n v="4"/>
    <n v="0.2"/>
    <n v="102.95279999999988"/>
  </r>
  <r>
    <n v="6291"/>
    <s v="US-2012-139675"/>
    <x v="1"/>
    <x v="649"/>
    <d v="2012-03-18T00:00:00"/>
    <s v="Second Class"/>
    <s v="NF-18595"/>
    <s v="Nicole Fjeld"/>
    <x v="2"/>
    <x v="0"/>
    <x v="455"/>
    <x v="1"/>
    <x v="548"/>
    <x v="1"/>
    <s v="FUR-FU-10001979"/>
    <x v="0"/>
    <x v="5"/>
    <s v="Dana Halogen Swing-Arm Architect Lamp"/>
    <n v="327.76"/>
    <n v="8"/>
    <n v="0"/>
    <n v="91.772800000000018"/>
  </r>
  <r>
    <n v="6292"/>
    <s v="CA-2014-143756"/>
    <x v="3"/>
    <x v="574"/>
    <d v="2014-12-06T00:00:00"/>
    <s v="First Class"/>
    <s v="ME-17725"/>
    <s v="Max Engle"/>
    <x v="0"/>
    <x v="0"/>
    <x v="127"/>
    <x v="17"/>
    <x v="269"/>
    <x v="0"/>
    <s v="FUR-CH-10001854"/>
    <x v="0"/>
    <x v="1"/>
    <s v="Office Star - Professional Matrix Back Chair with 2-to-1 Synchro Tilt and Mesh Fabric Seat"/>
    <n v="701.96"/>
    <n v="2"/>
    <n v="0"/>
    <n v="168.47040000000004"/>
  </r>
  <r>
    <n v="6293"/>
    <s v="CA-2012-151253"/>
    <x v="1"/>
    <x v="1100"/>
    <d v="2012-04-26T00:00:00"/>
    <s v="Standard Class"/>
    <s v="AZ-10750"/>
    <s v="Annie Zypern"/>
    <x v="0"/>
    <x v="0"/>
    <x v="1"/>
    <x v="1"/>
    <x v="141"/>
    <x v="1"/>
    <s v="TEC-PH-10002923"/>
    <x v="2"/>
    <x v="7"/>
    <s v="Logitech B530 USB Headset - headset - Full size, Binaural"/>
    <n v="88.77600000000001"/>
    <n v="3"/>
    <n v="0.2"/>
    <n v="7.7679000000000009"/>
  </r>
  <r>
    <n v="6294"/>
    <s v="CA-2012-151253"/>
    <x v="1"/>
    <x v="1100"/>
    <d v="2012-04-26T00:00:00"/>
    <s v="Standard Class"/>
    <s v="AZ-10750"/>
    <s v="Annie Zypern"/>
    <x v="0"/>
    <x v="0"/>
    <x v="1"/>
    <x v="1"/>
    <x v="141"/>
    <x v="1"/>
    <s v="OFF-AR-10004691"/>
    <x v="1"/>
    <x v="6"/>
    <s v="Boston 1730 StandUp Electric Pencil Sharpener"/>
    <n v="64.14"/>
    <n v="3"/>
    <n v="0"/>
    <n v="16.676400000000001"/>
  </r>
  <r>
    <n v="6295"/>
    <s v="CA-2011-141152"/>
    <x v="2"/>
    <x v="1101"/>
    <d v="2011-09-19T00:00:00"/>
    <s v="First Class"/>
    <s v="RF-19345"/>
    <s v="Randy Ferguson"/>
    <x v="1"/>
    <x v="0"/>
    <x v="20"/>
    <x v="15"/>
    <x v="23"/>
    <x v="3"/>
    <s v="OFF-BI-10002931"/>
    <x v="1"/>
    <x v="8"/>
    <s v="Avery Trapezoid Extra Heavy Duty 4&quot; Binders"/>
    <n v="33.552"/>
    <n v="1"/>
    <n v="0.2"/>
    <n v="12.581999999999999"/>
  </r>
  <r>
    <n v="6296"/>
    <s v="CA-2011-141313"/>
    <x v="2"/>
    <x v="129"/>
    <d v="2012-01-01T00:00:00"/>
    <s v="Standard Class"/>
    <s v="AJ-10780"/>
    <s v="Anthony Jacobs"/>
    <x v="1"/>
    <x v="0"/>
    <x v="473"/>
    <x v="31"/>
    <x v="566"/>
    <x v="3"/>
    <s v="OFF-AP-10002651"/>
    <x v="1"/>
    <x v="9"/>
    <s v="Hoover Upright Vacuum With Dirt Cup"/>
    <n v="1737.1799999999998"/>
    <n v="6"/>
    <n v="0"/>
    <n v="503.78219999999976"/>
  </r>
  <r>
    <n v="6297"/>
    <s v="CA-2011-141313"/>
    <x v="2"/>
    <x v="129"/>
    <d v="2012-01-01T00:00:00"/>
    <s v="Standard Class"/>
    <s v="AJ-10780"/>
    <s v="Anthony Jacobs"/>
    <x v="1"/>
    <x v="0"/>
    <x v="473"/>
    <x v="31"/>
    <x v="566"/>
    <x v="3"/>
    <s v="OFF-ST-10000689"/>
    <x v="1"/>
    <x v="4"/>
    <s v="Fellowes Strictly Business Drawer File, Letter/Legal Size"/>
    <n v="704.25"/>
    <n v="5"/>
    <n v="0"/>
    <n v="84.51"/>
  </r>
  <r>
    <n v="6298"/>
    <s v="CA-2011-141313"/>
    <x v="2"/>
    <x v="129"/>
    <d v="2012-01-01T00:00:00"/>
    <s v="Standard Class"/>
    <s v="AJ-10780"/>
    <s v="Anthony Jacobs"/>
    <x v="1"/>
    <x v="0"/>
    <x v="473"/>
    <x v="31"/>
    <x v="566"/>
    <x v="3"/>
    <s v="OFF-PA-10003302"/>
    <x v="1"/>
    <x v="10"/>
    <s v="Xerox 1906"/>
    <n v="141.76"/>
    <n v="4"/>
    <n v="0"/>
    <n v="66.627199999999988"/>
  </r>
  <r>
    <n v="6299"/>
    <s v="CA-2011-169852"/>
    <x v="2"/>
    <x v="618"/>
    <d v="2011-10-26T00:00:00"/>
    <s v="Standard Class"/>
    <s v="SF-20965"/>
    <s v="Sylvia Foulston"/>
    <x v="1"/>
    <x v="0"/>
    <x v="70"/>
    <x v="1"/>
    <x v="142"/>
    <x v="1"/>
    <s v="OFF-BI-10001460"/>
    <x v="1"/>
    <x v="8"/>
    <s v="Plastic Binding Combs"/>
    <n v="36.36"/>
    <n v="3"/>
    <n v="0.2"/>
    <n v="12.2715"/>
  </r>
  <r>
    <n v="6300"/>
    <s v="CA-2014-107314"/>
    <x v="3"/>
    <x v="329"/>
    <d v="2014-12-04T00:00:00"/>
    <s v="First Class"/>
    <s v="MZ-17335"/>
    <s v="Maria Zettner"/>
    <x v="2"/>
    <x v="0"/>
    <x v="8"/>
    <x v="1"/>
    <x v="9"/>
    <x v="1"/>
    <s v="FUR-FU-10003489"/>
    <x v="0"/>
    <x v="5"/>
    <s v="Contemporary Borderless Frame"/>
    <n v="25.83"/>
    <n v="3"/>
    <n v="0"/>
    <n v="9.5570999999999984"/>
  </r>
  <r>
    <n v="6301"/>
    <s v="US-2011-161305"/>
    <x v="2"/>
    <x v="571"/>
    <d v="2011-06-12T00:00:00"/>
    <s v="Standard Class"/>
    <s v="SB-20170"/>
    <s v="Sarah Bern"/>
    <x v="0"/>
    <x v="0"/>
    <x v="22"/>
    <x v="10"/>
    <x v="36"/>
    <x v="2"/>
    <s v="OFF-BI-10002794"/>
    <x v="1"/>
    <x v="8"/>
    <s v="Avery Trapezoid Ring Binder, 3&quot; Capacity, Black, 1040 sheets"/>
    <n v="24.587999999999994"/>
    <n v="3"/>
    <n v="0.8"/>
    <n v="-38.11140000000001"/>
  </r>
  <r>
    <n v="6302"/>
    <s v="US-2011-161305"/>
    <x v="2"/>
    <x v="571"/>
    <d v="2011-06-12T00:00:00"/>
    <s v="Standard Class"/>
    <s v="SB-20170"/>
    <s v="Sarah Bern"/>
    <x v="0"/>
    <x v="0"/>
    <x v="22"/>
    <x v="10"/>
    <x v="36"/>
    <x v="2"/>
    <s v="OFF-EN-10000461"/>
    <x v="1"/>
    <x v="12"/>
    <s v="#10- 4 1/8&quot; x 9 1/2&quot; Recycled Envelopes"/>
    <n v="13.984000000000002"/>
    <n v="2"/>
    <n v="0.2"/>
    <n v="4.7195999999999998"/>
  </r>
  <r>
    <n v="6303"/>
    <s v="CA-2014-166919"/>
    <x v="3"/>
    <x v="51"/>
    <d v="2014-11-28T00:00:00"/>
    <s v="Standard Class"/>
    <s v="AH-10210"/>
    <s v="Alan Hwang"/>
    <x v="0"/>
    <x v="0"/>
    <x v="61"/>
    <x v="5"/>
    <x v="77"/>
    <x v="2"/>
    <s v="TEC-PH-10001305"/>
    <x v="2"/>
    <x v="7"/>
    <s v="Panasonic KX TS208W Corded phone"/>
    <n v="195.96000000000004"/>
    <n v="5"/>
    <n v="0.2"/>
    <n v="19.596000000000018"/>
  </r>
  <r>
    <n v="6304"/>
    <s v="CA-2014-162712"/>
    <x v="3"/>
    <x v="978"/>
    <d v="2014-06-21T00:00:00"/>
    <s v="Second Class"/>
    <s v="NK-18490"/>
    <s v="Neil Knudson"/>
    <x v="2"/>
    <x v="0"/>
    <x v="331"/>
    <x v="5"/>
    <x v="412"/>
    <x v="2"/>
    <s v="OFF-PA-10000167"/>
    <x v="1"/>
    <x v="10"/>
    <s v="Xerox 1925"/>
    <n v="74.352000000000004"/>
    <n v="3"/>
    <n v="0.2"/>
    <n v="23.234999999999992"/>
  </r>
  <r>
    <n v="6305"/>
    <s v="CA-2014-107552"/>
    <x v="3"/>
    <x v="1024"/>
    <d v="2014-05-06T00:00:00"/>
    <s v="Same Day"/>
    <s v="AI-10855"/>
    <s v="Arianne Irving"/>
    <x v="0"/>
    <x v="0"/>
    <x v="20"/>
    <x v="15"/>
    <x v="45"/>
    <x v="3"/>
    <s v="OFF-PA-10002947"/>
    <x v="1"/>
    <x v="10"/>
    <s v="Xerox 1923"/>
    <n v="6.68"/>
    <n v="1"/>
    <n v="0"/>
    <n v="3.2063999999999999"/>
  </r>
  <r>
    <n v="6306"/>
    <s v="CA-2013-163328"/>
    <x v="0"/>
    <x v="254"/>
    <d v="2013-11-07T00:00:00"/>
    <s v="Second Class"/>
    <s v="TP-21565"/>
    <s v="Tracy Poddar"/>
    <x v="1"/>
    <x v="0"/>
    <x v="474"/>
    <x v="21"/>
    <x v="567"/>
    <x v="1"/>
    <s v="OFF-SU-10002301"/>
    <x v="1"/>
    <x v="14"/>
    <s v="Serrated Blade or Curved Handle Hand Letter Openers"/>
    <n v="17.584000000000003"/>
    <n v="7"/>
    <n v="0.2"/>
    <n v="-4.1761999999999997"/>
  </r>
  <r>
    <n v="6307"/>
    <s v="CA-2013-163328"/>
    <x v="0"/>
    <x v="254"/>
    <d v="2013-11-07T00:00:00"/>
    <s v="Second Class"/>
    <s v="TP-21565"/>
    <s v="Tracy Poddar"/>
    <x v="1"/>
    <x v="0"/>
    <x v="474"/>
    <x v="21"/>
    <x v="567"/>
    <x v="1"/>
    <s v="FUR-CH-10003298"/>
    <x v="0"/>
    <x v="1"/>
    <s v="Office Star - Contemporary Task Swivel chair with Loop Arms, Charcoal"/>
    <n v="104.78399999999999"/>
    <n v="1"/>
    <n v="0.2"/>
    <n v="-14.407800000000009"/>
  </r>
  <r>
    <n v="6308"/>
    <s v="CA-2013-163328"/>
    <x v="0"/>
    <x v="254"/>
    <d v="2013-11-07T00:00:00"/>
    <s v="Second Class"/>
    <s v="TP-21565"/>
    <s v="Tracy Poddar"/>
    <x v="1"/>
    <x v="0"/>
    <x v="474"/>
    <x v="21"/>
    <x v="567"/>
    <x v="1"/>
    <s v="OFF-PA-10004353"/>
    <x v="1"/>
    <x v="10"/>
    <s v="Southworth 25% Cotton Premium Laser Paper and Envelopes"/>
    <n v="47.952000000000005"/>
    <n v="3"/>
    <n v="0.2"/>
    <n v="16.783200000000001"/>
  </r>
  <r>
    <n v="6309"/>
    <s v="CA-2013-163328"/>
    <x v="0"/>
    <x v="254"/>
    <d v="2013-11-07T00:00:00"/>
    <s v="Second Class"/>
    <s v="TP-21565"/>
    <s v="Tracy Poddar"/>
    <x v="1"/>
    <x v="0"/>
    <x v="474"/>
    <x v="21"/>
    <x v="567"/>
    <x v="1"/>
    <s v="FUR-CH-10000229"/>
    <x v="0"/>
    <x v="1"/>
    <s v="Global Enterprise Series Seating High-Back Swivel/Tilt Chairs"/>
    <n v="650.35200000000009"/>
    <n v="3"/>
    <n v="0.2"/>
    <n v="-97.552800000000076"/>
  </r>
  <r>
    <n v="6310"/>
    <s v="CA-2013-163328"/>
    <x v="0"/>
    <x v="254"/>
    <d v="2013-11-07T00:00:00"/>
    <s v="Second Class"/>
    <s v="TP-21565"/>
    <s v="Tracy Poddar"/>
    <x v="1"/>
    <x v="0"/>
    <x v="474"/>
    <x v="21"/>
    <x v="567"/>
    <x v="1"/>
    <s v="OFF-LA-10003930"/>
    <x v="1"/>
    <x v="2"/>
    <s v="Dot Matrix Printer Tape Reel Labels, White, 5000/Box"/>
    <n v="629.18400000000008"/>
    <n v="8"/>
    <n v="0.2"/>
    <n v="228.07919999999999"/>
  </r>
  <r>
    <n v="6311"/>
    <s v="CA-2013-163328"/>
    <x v="0"/>
    <x v="254"/>
    <d v="2013-11-07T00:00:00"/>
    <s v="Second Class"/>
    <s v="TP-21565"/>
    <s v="Tracy Poddar"/>
    <x v="1"/>
    <x v="0"/>
    <x v="474"/>
    <x v="21"/>
    <x v="567"/>
    <x v="1"/>
    <s v="OFF-PA-10000176"/>
    <x v="1"/>
    <x v="10"/>
    <s v="Xerox 1887"/>
    <n v="15.176"/>
    <n v="1"/>
    <n v="0.2"/>
    <n v="5.3115999999999985"/>
  </r>
  <r>
    <n v="6312"/>
    <s v="CA-2011-112837"/>
    <x v="2"/>
    <x v="1102"/>
    <d v="2011-09-16T00:00:00"/>
    <s v="Standard Class"/>
    <s v="LW-17125"/>
    <s v="Liz Willingham"/>
    <x v="0"/>
    <x v="0"/>
    <x v="475"/>
    <x v="1"/>
    <x v="568"/>
    <x v="1"/>
    <s v="FUR-FU-10004006"/>
    <x v="0"/>
    <x v="5"/>
    <s v="Deflect-o DuraMat Lighweight, Studded, Beveled Mat for Low Pile Carpeting"/>
    <n v="127.94999999999999"/>
    <n v="3"/>
    <n v="0"/>
    <n v="21.751499999999986"/>
  </r>
  <r>
    <n v="6313"/>
    <s v="CA-2014-120019"/>
    <x v="3"/>
    <x v="911"/>
    <d v="2014-02-22T00:00:00"/>
    <s v="Standard Class"/>
    <s v="NG-18355"/>
    <s v="Nat Gilpin"/>
    <x v="1"/>
    <x v="0"/>
    <x v="54"/>
    <x v="29"/>
    <x v="69"/>
    <x v="3"/>
    <s v="OFF-ST-10001932"/>
    <x v="1"/>
    <x v="4"/>
    <s v="Fellowes Staxonsteel Drawer Files"/>
    <n v="579.51"/>
    <n v="3"/>
    <n v="0"/>
    <n v="81.131400000000014"/>
  </r>
  <r>
    <n v="6314"/>
    <s v="CA-2014-120019"/>
    <x v="3"/>
    <x v="911"/>
    <d v="2014-02-22T00:00:00"/>
    <s v="Standard Class"/>
    <s v="NG-18355"/>
    <s v="Nat Gilpin"/>
    <x v="1"/>
    <x v="0"/>
    <x v="54"/>
    <x v="29"/>
    <x v="69"/>
    <x v="3"/>
    <s v="TEC-PH-10000923"/>
    <x v="2"/>
    <x v="7"/>
    <s v="Belkin SportFit Armband For iPhone 5s/5c, Fuchsia"/>
    <n v="14.99"/>
    <n v="1"/>
    <n v="0"/>
    <n v="7.3451000000000004"/>
  </r>
  <r>
    <n v="6315"/>
    <s v="CA-2011-100762"/>
    <x v="2"/>
    <x v="156"/>
    <d v="2011-11-29T00:00:00"/>
    <s v="Standard Class"/>
    <s v="NG-18355"/>
    <s v="Nat Gilpin"/>
    <x v="1"/>
    <x v="0"/>
    <x v="25"/>
    <x v="12"/>
    <x v="30"/>
    <x v="2"/>
    <s v="OFF-AR-10000380"/>
    <x v="1"/>
    <x v="6"/>
    <s v="Hunt PowerHouse Electric Pencil Sharpener, Blue"/>
    <n v="151.91999999999999"/>
    <n v="4"/>
    <n v="0"/>
    <n v="45.575999999999979"/>
  </r>
  <r>
    <n v="6316"/>
    <s v="CA-2011-100762"/>
    <x v="2"/>
    <x v="156"/>
    <d v="2011-11-29T00:00:00"/>
    <s v="Standard Class"/>
    <s v="NG-18355"/>
    <s v="Nat Gilpin"/>
    <x v="1"/>
    <x v="0"/>
    <x v="25"/>
    <x v="12"/>
    <x v="30"/>
    <x v="2"/>
    <s v="OFF-LA-10003930"/>
    <x v="1"/>
    <x v="2"/>
    <s v="Dot Matrix Printer Tape Reel Labels, White, 5000/Box"/>
    <n v="196.62"/>
    <n v="2"/>
    <n v="0"/>
    <n v="96.343800000000002"/>
  </r>
  <r>
    <n v="6317"/>
    <s v="CA-2011-100762"/>
    <x v="2"/>
    <x v="156"/>
    <d v="2011-11-29T00:00:00"/>
    <s v="Standard Class"/>
    <s v="NG-18355"/>
    <s v="Nat Gilpin"/>
    <x v="1"/>
    <x v="0"/>
    <x v="25"/>
    <x v="12"/>
    <x v="30"/>
    <x v="2"/>
    <s v="OFF-PA-10001815"/>
    <x v="1"/>
    <x v="10"/>
    <s v="Xerox 1885"/>
    <n v="144.12"/>
    <n v="3"/>
    <n v="0"/>
    <n v="69.177599999999984"/>
  </r>
  <r>
    <n v="6318"/>
    <s v="CA-2011-100762"/>
    <x v="2"/>
    <x v="156"/>
    <d v="2011-11-29T00:00:00"/>
    <s v="Standard Class"/>
    <s v="NG-18355"/>
    <s v="Nat Gilpin"/>
    <x v="1"/>
    <x v="0"/>
    <x v="25"/>
    <x v="12"/>
    <x v="30"/>
    <x v="2"/>
    <s v="OFF-PA-10004082"/>
    <x v="1"/>
    <x v="10"/>
    <s v="Adams Telephone Message Book w/Frequently-Called Numbers Space, 400 Messages per Book"/>
    <n v="15.96"/>
    <n v="2"/>
    <n v="0"/>
    <n v="7.98"/>
  </r>
  <r>
    <n v="6319"/>
    <s v="CA-2014-161459"/>
    <x v="3"/>
    <x v="920"/>
    <d v="2014-11-30T00:00:00"/>
    <s v="Second Class"/>
    <s v="EB-13750"/>
    <s v="Edward Becker"/>
    <x v="1"/>
    <x v="0"/>
    <x v="229"/>
    <x v="1"/>
    <x v="286"/>
    <x v="1"/>
    <s v="TEC-PH-10004071"/>
    <x v="2"/>
    <x v="7"/>
    <s v="PayAnywhere Card Reader"/>
    <n v="39.960000000000008"/>
    <n v="5"/>
    <n v="0.2"/>
    <n v="3.4964999999999993"/>
  </r>
  <r>
    <n v="6320"/>
    <s v="CA-2014-161459"/>
    <x v="3"/>
    <x v="920"/>
    <d v="2014-11-30T00:00:00"/>
    <s v="Second Class"/>
    <s v="EB-13750"/>
    <s v="Edward Becker"/>
    <x v="1"/>
    <x v="0"/>
    <x v="229"/>
    <x v="1"/>
    <x v="286"/>
    <x v="1"/>
    <s v="OFF-PA-10002377"/>
    <x v="1"/>
    <x v="10"/>
    <s v="Adams Telephone Message Book W/Dividers/Space For Phone Numbers, 5 1/4&quot;X8 1/2&quot;, 200/Messages"/>
    <n v="34.08"/>
    <n v="6"/>
    <n v="0"/>
    <n v="15.335999999999999"/>
  </r>
  <r>
    <n v="6321"/>
    <s v="CA-2014-160017"/>
    <x v="3"/>
    <x v="394"/>
    <d v="2014-10-03T00:00:00"/>
    <s v="Standard Class"/>
    <s v="SP-20860"/>
    <s v="Sung Pak"/>
    <x v="1"/>
    <x v="0"/>
    <x v="108"/>
    <x v="2"/>
    <x v="133"/>
    <x v="0"/>
    <s v="OFF-PA-10001800"/>
    <x v="1"/>
    <x v="10"/>
    <s v="Xerox 220"/>
    <n v="10.368000000000002"/>
    <n v="2"/>
    <n v="0.2"/>
    <n v="3.6288"/>
  </r>
  <r>
    <n v="6322"/>
    <s v="CA-2011-123316"/>
    <x v="2"/>
    <x v="303"/>
    <d v="2011-10-17T00:00:00"/>
    <s v="Standard Class"/>
    <s v="SP-20545"/>
    <s v="Sibella Parks"/>
    <x v="1"/>
    <x v="0"/>
    <x v="145"/>
    <x v="15"/>
    <x v="184"/>
    <x v="3"/>
    <s v="OFF-BI-10002764"/>
    <x v="1"/>
    <x v="8"/>
    <s v="Recycled Pressboard Report Cover with Reinforced Top Hinge"/>
    <n v="7.7520000000000007"/>
    <n v="3"/>
    <n v="0.2"/>
    <n v="2.8100999999999998"/>
  </r>
  <r>
    <n v="6323"/>
    <s v="CA-2011-141299"/>
    <x v="2"/>
    <x v="561"/>
    <d v="2011-06-07T00:00:00"/>
    <s v="Second Class"/>
    <s v="RB-19795"/>
    <s v="Ross Baird"/>
    <x v="2"/>
    <x v="0"/>
    <x v="297"/>
    <x v="12"/>
    <x v="373"/>
    <x v="2"/>
    <s v="OFF-EN-10004459"/>
    <x v="1"/>
    <x v="12"/>
    <s v="Security-Tint Envelopes"/>
    <n v="15.28"/>
    <n v="2"/>
    <n v="0"/>
    <n v="7.4871999999999996"/>
  </r>
  <r>
    <n v="6324"/>
    <s v="CA-2011-104402"/>
    <x v="2"/>
    <x v="1103"/>
    <d v="2011-06-23T00:00:00"/>
    <s v="Standard Class"/>
    <s v="DB-13660"/>
    <s v="Duane Benoit"/>
    <x v="0"/>
    <x v="0"/>
    <x v="46"/>
    <x v="13"/>
    <x v="284"/>
    <x v="3"/>
    <s v="TEC-MA-10000423"/>
    <x v="2"/>
    <x v="15"/>
    <s v="Texas Instruments TI-34 Scientific Calculator"/>
    <n v="65.97"/>
    <n v="3"/>
    <n v="0"/>
    <n v="31.005899999999997"/>
  </r>
  <r>
    <n v="6325"/>
    <s v="CA-2012-110289"/>
    <x v="1"/>
    <x v="1104"/>
    <d v="2012-11-02T00:00:00"/>
    <s v="Standard Class"/>
    <s v="NB-18655"/>
    <s v="Nona Balk"/>
    <x v="1"/>
    <x v="0"/>
    <x v="8"/>
    <x v="1"/>
    <x v="9"/>
    <x v="1"/>
    <s v="OFF-PA-10002986"/>
    <x v="1"/>
    <x v="10"/>
    <s v="Xerox 1898"/>
    <n v="33.4"/>
    <n v="5"/>
    <n v="0"/>
    <n v="16.032"/>
  </r>
  <r>
    <n v="6326"/>
    <s v="CA-2012-110289"/>
    <x v="1"/>
    <x v="1104"/>
    <d v="2012-11-02T00:00:00"/>
    <s v="Standard Class"/>
    <s v="NB-18655"/>
    <s v="Nona Balk"/>
    <x v="1"/>
    <x v="0"/>
    <x v="8"/>
    <x v="1"/>
    <x v="9"/>
    <x v="1"/>
    <s v="OFF-EN-10001434"/>
    <x v="1"/>
    <x v="12"/>
    <s v="Strathmore #10 Envelopes, Ultimate White"/>
    <n v="210.84"/>
    <n v="4"/>
    <n v="0"/>
    <n v="103.3116"/>
  </r>
  <r>
    <n v="6327"/>
    <s v="CA-2011-167927"/>
    <x v="2"/>
    <x v="407"/>
    <d v="2011-01-27T00:00:00"/>
    <s v="Standard Class"/>
    <s v="XP-21865"/>
    <s v="Xylona Preis"/>
    <x v="0"/>
    <x v="0"/>
    <x v="17"/>
    <x v="12"/>
    <x v="20"/>
    <x v="2"/>
    <s v="OFF-ST-10000760"/>
    <x v="1"/>
    <x v="4"/>
    <s v="Eldon Fold 'N Roll Cart System"/>
    <n v="13.98"/>
    <n v="1"/>
    <n v="0"/>
    <n v="4.0541999999999998"/>
  </r>
  <r>
    <n v="6328"/>
    <s v="CA-2011-167927"/>
    <x v="2"/>
    <x v="407"/>
    <d v="2011-01-27T00:00:00"/>
    <s v="Standard Class"/>
    <s v="XP-21865"/>
    <s v="Xylona Preis"/>
    <x v="0"/>
    <x v="0"/>
    <x v="17"/>
    <x v="12"/>
    <x v="20"/>
    <x v="2"/>
    <s v="FUR-FU-10002918"/>
    <x v="0"/>
    <x v="5"/>
    <s v="Eldon ClusterMat Chair Mat with Cordless Antistatic Protection"/>
    <n v="272.94"/>
    <n v="3"/>
    <n v="0"/>
    <n v="30.023400000000009"/>
  </r>
  <r>
    <n v="6329"/>
    <s v="CA-2011-167927"/>
    <x v="2"/>
    <x v="407"/>
    <d v="2011-01-27T00:00:00"/>
    <s v="Standard Class"/>
    <s v="XP-21865"/>
    <s v="Xylona Preis"/>
    <x v="0"/>
    <x v="0"/>
    <x v="17"/>
    <x v="12"/>
    <x v="20"/>
    <x v="2"/>
    <s v="OFF-BI-10000605"/>
    <x v="1"/>
    <x v="8"/>
    <s v="Acco Pressboard Covers with Storage Hooks, 9 1/2&quot; x 11&quot;, Executive Red"/>
    <n v="19.05"/>
    <n v="5"/>
    <n v="0"/>
    <n v="8.9534999999999982"/>
  </r>
  <r>
    <n v="6330"/>
    <s v="CA-2011-167927"/>
    <x v="2"/>
    <x v="407"/>
    <d v="2011-01-27T00:00:00"/>
    <s v="Standard Class"/>
    <s v="XP-21865"/>
    <s v="Xylona Preis"/>
    <x v="0"/>
    <x v="0"/>
    <x v="17"/>
    <x v="12"/>
    <x v="20"/>
    <x v="2"/>
    <s v="OFF-AP-10002311"/>
    <x v="1"/>
    <x v="9"/>
    <s v="Holmes Replacement Filter for HEPA Air Cleaner, Very Large Room, HEPA Filter"/>
    <n v="247.71600000000001"/>
    <n v="4"/>
    <n v="0.1"/>
    <n v="93.581600000000009"/>
  </r>
  <r>
    <n v="6331"/>
    <s v="CA-2011-167927"/>
    <x v="2"/>
    <x v="407"/>
    <d v="2011-01-27T00:00:00"/>
    <s v="Standard Class"/>
    <s v="XP-21865"/>
    <s v="Xylona Preis"/>
    <x v="0"/>
    <x v="0"/>
    <x v="17"/>
    <x v="12"/>
    <x v="20"/>
    <x v="2"/>
    <s v="OFF-ST-10003123"/>
    <x v="1"/>
    <x v="4"/>
    <s v="Fellowes Bases and Tops For Staxonsteel/High-Stak Systems"/>
    <n v="66.58"/>
    <n v="2"/>
    <n v="0"/>
    <n v="15.979199999999999"/>
  </r>
  <r>
    <n v="6332"/>
    <s v="CA-2011-167927"/>
    <x v="2"/>
    <x v="407"/>
    <d v="2011-01-27T00:00:00"/>
    <s v="Standard Class"/>
    <s v="XP-21865"/>
    <s v="Xylona Preis"/>
    <x v="0"/>
    <x v="0"/>
    <x v="17"/>
    <x v="12"/>
    <x v="20"/>
    <x v="2"/>
    <s v="OFF-AR-10004456"/>
    <x v="1"/>
    <x v="6"/>
    <s v="Panasonic KP-4ABK Battery-Operated Pencil Sharpener"/>
    <n v="43.92"/>
    <n v="3"/>
    <n v="0"/>
    <n v="12.736799999999999"/>
  </r>
  <r>
    <n v="6333"/>
    <s v="CA-2011-167927"/>
    <x v="2"/>
    <x v="407"/>
    <d v="2011-01-27T00:00:00"/>
    <s v="Standard Class"/>
    <s v="XP-21865"/>
    <s v="Xylona Preis"/>
    <x v="0"/>
    <x v="0"/>
    <x v="17"/>
    <x v="12"/>
    <x v="20"/>
    <x v="2"/>
    <s v="FUR-FU-10002268"/>
    <x v="0"/>
    <x v="5"/>
    <s v="Ultra Door Push Plate"/>
    <n v="14.73"/>
    <n v="3"/>
    <n v="0"/>
    <n v="4.8608999999999991"/>
  </r>
  <r>
    <n v="6334"/>
    <s v="CA-2011-167927"/>
    <x v="2"/>
    <x v="407"/>
    <d v="2011-01-27T00:00:00"/>
    <s v="Standard Class"/>
    <s v="XP-21865"/>
    <s v="Xylona Preis"/>
    <x v="0"/>
    <x v="0"/>
    <x v="17"/>
    <x v="12"/>
    <x v="20"/>
    <x v="2"/>
    <s v="OFF-BI-10004364"/>
    <x v="1"/>
    <x v="8"/>
    <s v="Storex Dura Pro Binders"/>
    <n v="29.700000000000003"/>
    <n v="5"/>
    <n v="0"/>
    <n v="13.365"/>
  </r>
  <r>
    <n v="6335"/>
    <s v="CA-2011-133305"/>
    <x v="2"/>
    <x v="384"/>
    <d v="2011-07-15T00:00:00"/>
    <s v="Standard Class"/>
    <s v="MH-17455"/>
    <s v="Mark Hamilton"/>
    <x v="0"/>
    <x v="0"/>
    <x v="20"/>
    <x v="15"/>
    <x v="164"/>
    <x v="3"/>
    <s v="OFF-PA-10001970"/>
    <x v="1"/>
    <x v="10"/>
    <s v="Xerox 1881"/>
    <n v="49.12"/>
    <n v="4"/>
    <n v="0"/>
    <n v="23.086399999999998"/>
  </r>
  <r>
    <n v="6336"/>
    <s v="CA-2011-133305"/>
    <x v="2"/>
    <x v="384"/>
    <d v="2011-07-15T00:00:00"/>
    <s v="Standard Class"/>
    <s v="MH-17455"/>
    <s v="Mark Hamilton"/>
    <x v="0"/>
    <x v="0"/>
    <x v="20"/>
    <x v="15"/>
    <x v="164"/>
    <x v="3"/>
    <s v="OFF-BI-10002954"/>
    <x v="1"/>
    <x v="8"/>
    <s v="Newell 3-Hole Punched Plastic Slotted Magazine Holders for Binders"/>
    <n v="18.28"/>
    <n v="5"/>
    <n v="0.2"/>
    <n v="6.3979999999999997"/>
  </r>
  <r>
    <n v="6337"/>
    <s v="CA-2013-165995"/>
    <x v="0"/>
    <x v="133"/>
    <d v="2013-09-07T00:00:00"/>
    <s v="Standard Class"/>
    <s v="BG-11740"/>
    <s v="Bruce Geld"/>
    <x v="0"/>
    <x v="0"/>
    <x v="1"/>
    <x v="1"/>
    <x v="141"/>
    <x v="1"/>
    <s v="FUR-FU-10000672"/>
    <x v="0"/>
    <x v="5"/>
    <s v="Executive Impressions 10&quot; Spectator Wall Clock"/>
    <n v="47.04"/>
    <n v="4"/>
    <n v="0"/>
    <n v="15.993599999999997"/>
  </r>
  <r>
    <n v="6338"/>
    <s v="CA-2013-165995"/>
    <x v="0"/>
    <x v="133"/>
    <d v="2013-09-07T00:00:00"/>
    <s v="Standard Class"/>
    <s v="BG-11740"/>
    <s v="Bruce Geld"/>
    <x v="0"/>
    <x v="0"/>
    <x v="1"/>
    <x v="1"/>
    <x v="141"/>
    <x v="1"/>
    <s v="TEC-PH-10004908"/>
    <x v="2"/>
    <x v="7"/>
    <s v="Panasonic KX TS3282W Corded phone"/>
    <n v="339.96000000000004"/>
    <n v="5"/>
    <n v="0.2"/>
    <n v="42.494999999999948"/>
  </r>
  <r>
    <n v="6339"/>
    <s v="CA-2014-143112"/>
    <x v="3"/>
    <x v="361"/>
    <d v="2014-10-10T00:00:00"/>
    <s v="Standard Class"/>
    <s v="TS-21370"/>
    <s v="Todd Sumrall"/>
    <x v="1"/>
    <x v="0"/>
    <x v="20"/>
    <x v="15"/>
    <x v="45"/>
    <x v="3"/>
    <s v="TEC-PH-10003095"/>
    <x v="2"/>
    <x v="7"/>
    <s v="Samsung HM1900 Bluetooth Headset"/>
    <n v="87.8"/>
    <n v="4"/>
    <n v="0"/>
    <n v="43.9"/>
  </r>
  <r>
    <n v="6340"/>
    <s v="CA-2014-143112"/>
    <x v="3"/>
    <x v="361"/>
    <d v="2014-10-10T00:00:00"/>
    <s v="Standard Class"/>
    <s v="TS-21370"/>
    <s v="Todd Sumrall"/>
    <x v="1"/>
    <x v="0"/>
    <x v="20"/>
    <x v="15"/>
    <x v="45"/>
    <x v="3"/>
    <s v="FUR-CH-10002880"/>
    <x v="0"/>
    <x v="1"/>
    <s v="Global High-Back Leather Tilter, Burgundy"/>
    <n v="221.38200000000001"/>
    <n v="2"/>
    <n v="0.1"/>
    <n v="2.4597999999999871"/>
  </r>
  <r>
    <n v="6341"/>
    <s v="CA-2014-143112"/>
    <x v="3"/>
    <x v="361"/>
    <d v="2014-10-10T00:00:00"/>
    <s v="Standard Class"/>
    <s v="TS-21370"/>
    <s v="Todd Sumrall"/>
    <x v="1"/>
    <x v="0"/>
    <x v="20"/>
    <x v="15"/>
    <x v="45"/>
    <x v="3"/>
    <s v="TEC-MA-10001047"/>
    <x v="2"/>
    <x v="15"/>
    <s v="3D Systems Cube Printer, 2nd Generation, Magenta"/>
    <n v="5199.96"/>
    <n v="4"/>
    <n v="0"/>
    <n v="1351.9895999999999"/>
  </r>
  <r>
    <n v="6342"/>
    <s v="US-2014-105830"/>
    <x v="3"/>
    <x v="413"/>
    <d v="2014-01-03T00:00:00"/>
    <s v="First Class"/>
    <s v="DB-13660"/>
    <s v="Duane Benoit"/>
    <x v="0"/>
    <x v="0"/>
    <x v="152"/>
    <x v="24"/>
    <x v="402"/>
    <x v="3"/>
    <s v="OFF-ST-10002554"/>
    <x v="1"/>
    <x v="4"/>
    <s v="Tennsco Industrial Shelving"/>
    <n v="156.512"/>
    <n v="4"/>
    <n v="0.2"/>
    <n v="-35.215199999999996"/>
  </r>
  <r>
    <n v="6343"/>
    <s v="CA-2012-146255"/>
    <x v="1"/>
    <x v="1105"/>
    <d v="2012-03-10T00:00:00"/>
    <s v="First Class"/>
    <s v="EM-14140"/>
    <s v="Eugene Moren"/>
    <x v="2"/>
    <x v="0"/>
    <x v="46"/>
    <x v="13"/>
    <x v="284"/>
    <x v="3"/>
    <s v="TEC-AC-10004469"/>
    <x v="2"/>
    <x v="11"/>
    <s v="Microsoft Sculpt Comfort Mouse"/>
    <n v="119.85000000000001"/>
    <n v="3"/>
    <n v="0"/>
    <n v="52.734000000000009"/>
  </r>
  <r>
    <n v="6344"/>
    <s v="CA-2012-146255"/>
    <x v="1"/>
    <x v="1105"/>
    <d v="2012-03-10T00:00:00"/>
    <s v="First Class"/>
    <s v="EM-14140"/>
    <s v="Eugene Moren"/>
    <x v="2"/>
    <x v="0"/>
    <x v="46"/>
    <x v="13"/>
    <x v="284"/>
    <x v="3"/>
    <s v="OFF-BI-10000309"/>
    <x v="1"/>
    <x v="8"/>
    <s v="GBC Twin Loop Wire Binding Elements, 9/16&quot; Spine, Black"/>
    <n v="30.44"/>
    <n v="2"/>
    <n v="0"/>
    <n v="14.9156"/>
  </r>
  <r>
    <n v="6345"/>
    <s v="CA-2012-146255"/>
    <x v="1"/>
    <x v="1105"/>
    <d v="2012-03-10T00:00:00"/>
    <s v="First Class"/>
    <s v="EM-14140"/>
    <s v="Eugene Moren"/>
    <x v="2"/>
    <x v="0"/>
    <x v="46"/>
    <x v="13"/>
    <x v="284"/>
    <x v="3"/>
    <s v="OFF-BI-10001765"/>
    <x v="1"/>
    <x v="8"/>
    <s v="Wilson Jones Heavy-Duty Casebound Ring Binders with Metal Hinges"/>
    <n v="69.28"/>
    <n v="2"/>
    <n v="0"/>
    <n v="33.254399999999997"/>
  </r>
  <r>
    <n v="6346"/>
    <s v="CA-2012-146255"/>
    <x v="1"/>
    <x v="1105"/>
    <d v="2012-03-10T00:00:00"/>
    <s v="First Class"/>
    <s v="EM-14140"/>
    <s v="Eugene Moren"/>
    <x v="2"/>
    <x v="0"/>
    <x v="46"/>
    <x v="13"/>
    <x v="284"/>
    <x v="3"/>
    <s v="TEC-PH-10001619"/>
    <x v="2"/>
    <x v="7"/>
    <s v="LG G3"/>
    <n v="587.97"/>
    <n v="3"/>
    <n v="0"/>
    <n v="170.51129999999998"/>
  </r>
  <r>
    <n v="6347"/>
    <s v="CA-2014-104822"/>
    <x v="3"/>
    <x v="179"/>
    <d v="2014-10-21T00:00:00"/>
    <s v="Same Day"/>
    <s v="RB-19465"/>
    <s v="Rick Bensley"/>
    <x v="2"/>
    <x v="0"/>
    <x v="20"/>
    <x v="15"/>
    <x v="23"/>
    <x v="3"/>
    <s v="OFF-LA-10002034"/>
    <x v="1"/>
    <x v="2"/>
    <s v="Avery 478"/>
    <n v="24.55"/>
    <n v="5"/>
    <n v="0"/>
    <n v="12.029499999999999"/>
  </r>
  <r>
    <n v="6348"/>
    <s v="CA-2012-104486"/>
    <x v="1"/>
    <x v="489"/>
    <d v="2012-05-06T00:00:00"/>
    <s v="Standard Class"/>
    <s v="PO-18850"/>
    <s v="Patrick O'Brill"/>
    <x v="0"/>
    <x v="0"/>
    <x v="8"/>
    <x v="1"/>
    <x v="9"/>
    <x v="1"/>
    <s v="OFF-BI-10000309"/>
    <x v="1"/>
    <x v="8"/>
    <s v="GBC Twin Loop Wire Binding Elements, 9/16&quot; Spine, Black"/>
    <n v="12.176000000000002"/>
    <n v="1"/>
    <n v="0.2"/>
    <n v="4.4137999999999993"/>
  </r>
  <r>
    <n v="6349"/>
    <s v="CA-2012-104486"/>
    <x v="1"/>
    <x v="489"/>
    <d v="2012-05-06T00:00:00"/>
    <s v="Standard Class"/>
    <s v="PO-18850"/>
    <s v="Patrick O'Brill"/>
    <x v="0"/>
    <x v="0"/>
    <x v="8"/>
    <x v="1"/>
    <x v="9"/>
    <x v="1"/>
    <s v="OFF-ST-10000876"/>
    <x v="1"/>
    <x v="4"/>
    <s v="Eldon Simplefile Box Office"/>
    <n v="37.32"/>
    <n v="3"/>
    <n v="0"/>
    <n v="10.4496"/>
  </r>
  <r>
    <n v="6350"/>
    <s v="CA-2012-104486"/>
    <x v="1"/>
    <x v="489"/>
    <d v="2012-05-06T00:00:00"/>
    <s v="Standard Class"/>
    <s v="PO-18850"/>
    <s v="Patrick O'Brill"/>
    <x v="0"/>
    <x v="0"/>
    <x v="8"/>
    <x v="1"/>
    <x v="9"/>
    <x v="1"/>
    <s v="OFF-SU-10002573"/>
    <x v="1"/>
    <x v="14"/>
    <s v="Acme 10&quot; Easy Grip Assistive Scissors"/>
    <n v="35.06"/>
    <n v="2"/>
    <n v="0"/>
    <n v="10.517999999999997"/>
  </r>
  <r>
    <n v="6351"/>
    <s v="CA-2014-161557"/>
    <x v="3"/>
    <x v="213"/>
    <d v="2014-09-09T00:00:00"/>
    <s v="Standard Class"/>
    <s v="AG-10900"/>
    <s v="Arthur Gainer"/>
    <x v="0"/>
    <x v="0"/>
    <x v="61"/>
    <x v="5"/>
    <x v="162"/>
    <x v="2"/>
    <s v="FUR-FU-10004622"/>
    <x v="0"/>
    <x v="5"/>
    <s v="Eldon Advantage Foldable Chair Mats for Low Pile Carpets"/>
    <n v="108.40000000000002"/>
    <n v="5"/>
    <n v="0.6"/>
    <n v="-105.69000000000003"/>
  </r>
  <r>
    <n v="6352"/>
    <s v="CA-2014-161130"/>
    <x v="3"/>
    <x v="132"/>
    <d v="2014-11-09T00:00:00"/>
    <s v="Standard Class"/>
    <s v="BF-11275"/>
    <s v="Beth Fritzler"/>
    <x v="1"/>
    <x v="0"/>
    <x v="100"/>
    <x v="2"/>
    <x v="327"/>
    <x v="0"/>
    <s v="TEC-PH-10002549"/>
    <x v="2"/>
    <x v="7"/>
    <s v="Polycom SoundPoint IP 450 VoIP phone"/>
    <n v="361.37600000000003"/>
    <n v="2"/>
    <n v="0.2"/>
    <n v="27.103200000000001"/>
  </r>
  <r>
    <n v="6353"/>
    <s v="US-2012-161347"/>
    <x v="1"/>
    <x v="1023"/>
    <d v="2012-09-19T00:00:00"/>
    <s v="Standard Class"/>
    <s v="HG-14845"/>
    <s v="Harry Greene"/>
    <x v="0"/>
    <x v="0"/>
    <x v="10"/>
    <x v="9"/>
    <x v="74"/>
    <x v="3"/>
    <s v="OFF-BI-10004209"/>
    <x v="1"/>
    <x v="8"/>
    <s v="Fellowes Twister Kit, Gray/Clear, 3/pkg"/>
    <n v="2.4119999999999999"/>
    <n v="1"/>
    <n v="0.7"/>
    <n v="-2.0099999999999998"/>
  </r>
  <r>
    <n v="6354"/>
    <s v="US-2012-109015"/>
    <x v="1"/>
    <x v="684"/>
    <d v="2012-09-12T00:00:00"/>
    <s v="Standard Class"/>
    <s v="BS-11590"/>
    <s v="Brendan Sweed"/>
    <x v="1"/>
    <x v="0"/>
    <x v="20"/>
    <x v="15"/>
    <x v="164"/>
    <x v="3"/>
    <s v="OFF-AP-10001962"/>
    <x v="1"/>
    <x v="9"/>
    <s v="Black &amp; Decker Filter for Double Action Dustbuster Cordless Vac BLDV7210"/>
    <n v="8.39"/>
    <n v="1"/>
    <n v="0"/>
    <n v="2.0975000000000001"/>
  </r>
  <r>
    <n v="6355"/>
    <s v="US-2012-109015"/>
    <x v="1"/>
    <x v="684"/>
    <d v="2012-09-12T00:00:00"/>
    <s v="Standard Class"/>
    <s v="BS-11590"/>
    <s v="Brendan Sweed"/>
    <x v="1"/>
    <x v="0"/>
    <x v="20"/>
    <x v="15"/>
    <x v="164"/>
    <x v="3"/>
    <s v="TEC-PH-10002922"/>
    <x v="2"/>
    <x v="7"/>
    <s v="ShoreTel ShorePhone IP 230 VoIP phone"/>
    <n v="337.98"/>
    <n v="2"/>
    <n v="0"/>
    <n v="101.39399999999998"/>
  </r>
  <r>
    <n v="6356"/>
    <s v="CA-2011-110611"/>
    <x v="2"/>
    <x v="191"/>
    <d v="2011-10-13T00:00:00"/>
    <s v="Standard Class"/>
    <s v="JD-16015"/>
    <s v="Joy Daniels"/>
    <x v="0"/>
    <x v="0"/>
    <x v="10"/>
    <x v="9"/>
    <x v="74"/>
    <x v="3"/>
    <s v="OFF-ST-10000642"/>
    <x v="1"/>
    <x v="4"/>
    <s v="Tennsco Lockers, Gray"/>
    <n v="83.920000000000016"/>
    <n v="5"/>
    <n v="0.2"/>
    <n v="-13.637000000000011"/>
  </r>
  <r>
    <n v="6357"/>
    <s v="CA-2014-139080"/>
    <x v="3"/>
    <x v="205"/>
    <d v="2014-01-29T00:00:00"/>
    <s v="Standard Class"/>
    <s v="CS-12250"/>
    <s v="Chris Selesnick"/>
    <x v="1"/>
    <x v="0"/>
    <x v="4"/>
    <x v="4"/>
    <x v="5"/>
    <x v="1"/>
    <s v="OFF-BI-10001757"/>
    <x v="1"/>
    <x v="8"/>
    <s v="Pressboard Hanging Data Binders for Unburst Sheets"/>
    <n v="19.68"/>
    <n v="5"/>
    <n v="0.2"/>
    <n v="6.8879999999999981"/>
  </r>
  <r>
    <n v="6358"/>
    <s v="CA-2014-139080"/>
    <x v="3"/>
    <x v="205"/>
    <d v="2014-01-29T00:00:00"/>
    <s v="Standard Class"/>
    <s v="CS-12250"/>
    <s v="Chris Selesnick"/>
    <x v="1"/>
    <x v="0"/>
    <x v="4"/>
    <x v="4"/>
    <x v="5"/>
    <x v="1"/>
    <s v="OFF-PA-10004621"/>
    <x v="1"/>
    <x v="10"/>
    <s v="Xerox 212"/>
    <n v="25.92"/>
    <n v="4"/>
    <n v="0"/>
    <n v="12.441600000000001"/>
  </r>
  <r>
    <n v="6359"/>
    <s v="CA-2014-139080"/>
    <x v="3"/>
    <x v="205"/>
    <d v="2014-01-29T00:00:00"/>
    <s v="Standard Class"/>
    <s v="CS-12250"/>
    <s v="Chris Selesnick"/>
    <x v="1"/>
    <x v="0"/>
    <x v="4"/>
    <x v="4"/>
    <x v="5"/>
    <x v="1"/>
    <s v="OFF-PA-10002262"/>
    <x v="1"/>
    <x v="10"/>
    <s v="Xerox 192"/>
    <n v="6.48"/>
    <n v="1"/>
    <n v="0"/>
    <n v="3.1104000000000003"/>
  </r>
  <r>
    <n v="6360"/>
    <s v="CA-2014-139080"/>
    <x v="3"/>
    <x v="205"/>
    <d v="2014-01-29T00:00:00"/>
    <s v="Standard Class"/>
    <s v="CS-12250"/>
    <s v="Chris Selesnick"/>
    <x v="1"/>
    <x v="0"/>
    <x v="4"/>
    <x v="4"/>
    <x v="5"/>
    <x v="1"/>
    <s v="TEC-PH-10004100"/>
    <x v="2"/>
    <x v="7"/>
    <s v="Griffin GC17055 Auxiliary Audio Cable"/>
    <n v="86.352000000000004"/>
    <n v="6"/>
    <n v="0.2"/>
    <n v="8.6352000000000011"/>
  </r>
  <r>
    <n v="6361"/>
    <s v="CA-2012-115693"/>
    <x v="1"/>
    <x v="895"/>
    <d v="2012-12-15T00:00:00"/>
    <s v="Standard Class"/>
    <s v="FC-14245"/>
    <s v="Frank Carlisle"/>
    <x v="2"/>
    <x v="0"/>
    <x v="1"/>
    <x v="1"/>
    <x v="3"/>
    <x v="1"/>
    <s v="OFF-AR-10003582"/>
    <x v="1"/>
    <x v="6"/>
    <s v="Boston Electric Pencil Sharpener, Model 1818, Charcoal Black"/>
    <n v="56.3"/>
    <n v="2"/>
    <n v="0"/>
    <n v="15.764000000000003"/>
  </r>
  <r>
    <n v="6362"/>
    <s v="US-2011-107993"/>
    <x v="2"/>
    <x v="641"/>
    <d v="2011-11-30T00:00:00"/>
    <s v="Standard Class"/>
    <s v="SE-20110"/>
    <s v="Sanjit Engle"/>
    <x v="0"/>
    <x v="0"/>
    <x v="24"/>
    <x v="21"/>
    <x v="329"/>
    <x v="1"/>
    <s v="OFF-AR-10003179"/>
    <x v="1"/>
    <x v="6"/>
    <s v="Dixon Ticonderoga Core-Lock Colored Pencils"/>
    <n v="51.016000000000005"/>
    <n v="7"/>
    <n v="0.2"/>
    <n v="8.2900999999999954"/>
  </r>
  <r>
    <n v="6363"/>
    <s v="CA-2014-110443"/>
    <x v="3"/>
    <x v="610"/>
    <d v="2014-11-26T00:00:00"/>
    <s v="Standard Class"/>
    <s v="CK-12205"/>
    <s v="Chloris Kastensmidt"/>
    <x v="0"/>
    <x v="0"/>
    <x v="476"/>
    <x v="4"/>
    <x v="569"/>
    <x v="1"/>
    <s v="OFF-BI-10001670"/>
    <x v="1"/>
    <x v="8"/>
    <s v="Vinyl Sectional Post Binders"/>
    <n v="150.80000000000001"/>
    <n v="5"/>
    <n v="0.2"/>
    <n v="56.55"/>
  </r>
  <r>
    <n v="6364"/>
    <s v="CA-2014-110443"/>
    <x v="3"/>
    <x v="610"/>
    <d v="2014-11-26T00:00:00"/>
    <s v="Standard Class"/>
    <s v="CK-12205"/>
    <s v="Chloris Kastensmidt"/>
    <x v="0"/>
    <x v="0"/>
    <x v="476"/>
    <x v="4"/>
    <x v="569"/>
    <x v="1"/>
    <s v="TEC-MA-10002073"/>
    <x v="2"/>
    <x v="15"/>
    <s v="3D Systems Cube Printer, 2nd Generation, White"/>
    <n v="1039.992"/>
    <n v="1"/>
    <n v="0.2"/>
    <n v="103.99920000000003"/>
  </r>
  <r>
    <n v="6365"/>
    <s v="CA-2014-110443"/>
    <x v="3"/>
    <x v="610"/>
    <d v="2014-11-26T00:00:00"/>
    <s v="Standard Class"/>
    <s v="CK-12205"/>
    <s v="Chloris Kastensmidt"/>
    <x v="0"/>
    <x v="0"/>
    <x v="476"/>
    <x v="4"/>
    <x v="569"/>
    <x v="1"/>
    <s v="OFF-PA-10003797"/>
    <x v="1"/>
    <x v="10"/>
    <s v="Xerox 209"/>
    <n v="51.84"/>
    <n v="8"/>
    <n v="0"/>
    <n v="24.883200000000002"/>
  </r>
  <r>
    <n v="6366"/>
    <s v="CA-2014-144848"/>
    <x v="3"/>
    <x v="1095"/>
    <d v="2014-04-06T00:00:00"/>
    <s v="First Class"/>
    <s v="DS-13030"/>
    <s v="Darrin Sayre"/>
    <x v="2"/>
    <x v="0"/>
    <x v="20"/>
    <x v="15"/>
    <x v="29"/>
    <x v="3"/>
    <s v="TEC-PH-10004006"/>
    <x v="2"/>
    <x v="7"/>
    <s v="Panasonic KX - TS880B Telephone"/>
    <n v="41.22"/>
    <n v="1"/>
    <n v="0"/>
    <n v="11.1294"/>
  </r>
  <r>
    <n v="6367"/>
    <s v="CA-2014-144848"/>
    <x v="3"/>
    <x v="1095"/>
    <d v="2014-04-06T00:00:00"/>
    <s v="First Class"/>
    <s v="DS-13030"/>
    <s v="Darrin Sayre"/>
    <x v="2"/>
    <x v="0"/>
    <x v="20"/>
    <x v="15"/>
    <x v="29"/>
    <x v="3"/>
    <s v="OFF-SU-10000646"/>
    <x v="1"/>
    <x v="14"/>
    <s v="Premier Automatic Letter Opener"/>
    <n v="240.37"/>
    <n v="1"/>
    <n v="0"/>
    <n v="7.2111000000000161"/>
  </r>
  <r>
    <n v="6368"/>
    <s v="CA-2014-144848"/>
    <x v="3"/>
    <x v="1095"/>
    <d v="2014-04-06T00:00:00"/>
    <s v="First Class"/>
    <s v="DS-13030"/>
    <s v="Darrin Sayre"/>
    <x v="2"/>
    <x v="0"/>
    <x v="20"/>
    <x v="15"/>
    <x v="29"/>
    <x v="3"/>
    <s v="TEC-PH-10002262"/>
    <x v="2"/>
    <x v="7"/>
    <s v="LG Electronics Tone+ HBS-730 Bluetooth Headset"/>
    <n v="119.02"/>
    <n v="2"/>
    <n v="0"/>
    <n v="33.325600000000009"/>
  </r>
  <r>
    <n v="6369"/>
    <s v="US-2014-147998"/>
    <x v="3"/>
    <x v="240"/>
    <d v="2014-05-25T00:00:00"/>
    <s v="Standard Class"/>
    <s v="SA-20830"/>
    <s v="Sue Ann Reed"/>
    <x v="0"/>
    <x v="0"/>
    <x v="49"/>
    <x v="1"/>
    <x v="58"/>
    <x v="1"/>
    <s v="OFF-BI-10002082"/>
    <x v="1"/>
    <x v="8"/>
    <s v="GBC Twin Loop Wire Binding Elements"/>
    <n v="133.12"/>
    <n v="5"/>
    <n v="0.2"/>
    <n v="49.92"/>
  </r>
  <r>
    <n v="6370"/>
    <s v="CA-2013-103919"/>
    <x v="0"/>
    <x v="339"/>
    <d v="2013-10-08T00:00:00"/>
    <s v="Standard Class"/>
    <s v="TP-21565"/>
    <s v="Tracy Poddar"/>
    <x v="1"/>
    <x v="0"/>
    <x v="55"/>
    <x v="5"/>
    <x v="70"/>
    <x v="2"/>
    <s v="FUR-FU-10001756"/>
    <x v="0"/>
    <x v="5"/>
    <s v="Eldon Expressions Desk Accessory, Wood Photo Frame, Mahogany"/>
    <n v="38.08"/>
    <n v="5"/>
    <n v="0.6"/>
    <n v="-29.512000000000008"/>
  </r>
  <r>
    <n v="6371"/>
    <s v="CA-2013-113425"/>
    <x v="0"/>
    <x v="831"/>
    <d v="2013-11-22T00:00:00"/>
    <s v="Same Day"/>
    <s v="JK-16120"/>
    <s v="Julie Kriz"/>
    <x v="2"/>
    <x v="0"/>
    <x v="20"/>
    <x v="15"/>
    <x v="29"/>
    <x v="3"/>
    <s v="FUR-BO-10002598"/>
    <x v="0"/>
    <x v="0"/>
    <s v="Hon Metal Bookcases, Putty"/>
    <n v="113.56800000000001"/>
    <n v="2"/>
    <n v="0.2"/>
    <n v="12.776399999999988"/>
  </r>
  <r>
    <n v="6372"/>
    <s v="CA-2014-143035"/>
    <x v="3"/>
    <x v="621"/>
    <d v="2014-10-06T00:00:00"/>
    <s v="Second Class"/>
    <s v="CC-12430"/>
    <s v="Chuck Clark"/>
    <x v="2"/>
    <x v="0"/>
    <x v="20"/>
    <x v="15"/>
    <x v="29"/>
    <x v="3"/>
    <s v="FUR-FU-10001934"/>
    <x v="0"/>
    <x v="5"/>
    <s v="Magnifier Swing Arm Lamp"/>
    <n v="83.92"/>
    <n v="4"/>
    <n v="0"/>
    <n v="21.819200000000002"/>
  </r>
  <r>
    <n v="6373"/>
    <s v="CA-2014-143035"/>
    <x v="3"/>
    <x v="621"/>
    <d v="2014-10-06T00:00:00"/>
    <s v="Second Class"/>
    <s v="CC-12430"/>
    <s v="Chuck Clark"/>
    <x v="2"/>
    <x v="0"/>
    <x v="20"/>
    <x v="15"/>
    <x v="29"/>
    <x v="3"/>
    <s v="OFF-AR-10001130"/>
    <x v="1"/>
    <x v="6"/>
    <s v="Quartet Alpha White Chalk, 12/Pack"/>
    <n v="6.63"/>
    <n v="3"/>
    <n v="0"/>
    <n v="3.1160999999999999"/>
  </r>
  <r>
    <n v="6374"/>
    <s v="CA-2014-143035"/>
    <x v="3"/>
    <x v="621"/>
    <d v="2014-10-06T00:00:00"/>
    <s v="Second Class"/>
    <s v="CC-12430"/>
    <s v="Chuck Clark"/>
    <x v="2"/>
    <x v="0"/>
    <x v="20"/>
    <x v="15"/>
    <x v="29"/>
    <x v="3"/>
    <s v="TEC-AC-10002049"/>
    <x v="2"/>
    <x v="11"/>
    <s v="Logitech G19 Programmable Gaming Keyboard"/>
    <n v="371.96999999999997"/>
    <n v="3"/>
    <n v="0"/>
    <n v="66.954599999999971"/>
  </r>
  <r>
    <n v="6375"/>
    <s v="CA-2011-107811"/>
    <x v="2"/>
    <x v="333"/>
    <d v="2011-05-03T00:00:00"/>
    <s v="Standard Class"/>
    <s v="LA-16780"/>
    <s v="Laura Armstrong"/>
    <x v="1"/>
    <x v="0"/>
    <x v="26"/>
    <x v="18"/>
    <x v="31"/>
    <x v="0"/>
    <s v="FUR-CH-10001394"/>
    <x v="0"/>
    <x v="1"/>
    <s v="Global Leather Executive Chair"/>
    <n v="561.58400000000006"/>
    <n v="2"/>
    <n v="0.2"/>
    <n v="70.197999999999922"/>
  </r>
  <r>
    <n v="6376"/>
    <s v="CA-2011-107811"/>
    <x v="2"/>
    <x v="333"/>
    <d v="2011-05-03T00:00:00"/>
    <s v="Standard Class"/>
    <s v="LA-16780"/>
    <s v="Laura Armstrong"/>
    <x v="1"/>
    <x v="0"/>
    <x v="26"/>
    <x v="18"/>
    <x v="31"/>
    <x v="0"/>
    <s v="OFF-ST-10000798"/>
    <x v="1"/>
    <x v="4"/>
    <s v="2300 Heavy-Duty Transfer File Systems by Perma"/>
    <n v="99.920000000000016"/>
    <n v="5"/>
    <n v="0.2"/>
    <n v="-1.249000000000013"/>
  </r>
  <r>
    <n v="6377"/>
    <s v="CA-2013-163216"/>
    <x v="0"/>
    <x v="877"/>
    <d v="2013-10-11T00:00:00"/>
    <s v="First Class"/>
    <s v="AW-10930"/>
    <s v="Arthur Wiediger"/>
    <x v="2"/>
    <x v="0"/>
    <x v="10"/>
    <x v="9"/>
    <x v="105"/>
    <x v="3"/>
    <s v="OFF-LA-10000134"/>
    <x v="1"/>
    <x v="2"/>
    <s v="Avery 511"/>
    <n v="4.9280000000000008"/>
    <n v="2"/>
    <n v="0.2"/>
    <n v="1.7247999999999997"/>
  </r>
  <r>
    <n v="6378"/>
    <s v="US-2013-116442"/>
    <x v="0"/>
    <x v="272"/>
    <d v="2013-12-23T00:00:00"/>
    <s v="Standard Class"/>
    <s v="BP-11230"/>
    <s v="Benjamin Patterson"/>
    <x v="0"/>
    <x v="0"/>
    <x v="1"/>
    <x v="1"/>
    <x v="25"/>
    <x v="1"/>
    <s v="FUR-FU-10002364"/>
    <x v="0"/>
    <x v="5"/>
    <s v="Eldon Expressions Wood Desk Accessories, Oak"/>
    <n v="14.76"/>
    <n v="2"/>
    <n v="0"/>
    <n v="4.2803999999999984"/>
  </r>
  <r>
    <n v="6379"/>
    <s v="CA-2014-150623"/>
    <x v="3"/>
    <x v="318"/>
    <d v="2014-04-15T00:00:00"/>
    <s v="Standard Class"/>
    <s v="DB-13360"/>
    <s v="Dennis Bolton"/>
    <x v="2"/>
    <x v="0"/>
    <x v="416"/>
    <x v="29"/>
    <x v="504"/>
    <x v="3"/>
    <s v="TEC-AC-10004571"/>
    <x v="2"/>
    <x v="11"/>
    <s v="Logitech G700s Rechargeable Gaming Mouse"/>
    <n v="99.99"/>
    <n v="1"/>
    <n v="0"/>
    <n v="41.995800000000003"/>
  </r>
  <r>
    <n v="6380"/>
    <s v="CA-2014-150623"/>
    <x v="3"/>
    <x v="318"/>
    <d v="2014-04-15T00:00:00"/>
    <s v="Standard Class"/>
    <s v="DB-13360"/>
    <s v="Dennis Bolton"/>
    <x v="2"/>
    <x v="0"/>
    <x v="416"/>
    <x v="29"/>
    <x v="504"/>
    <x v="3"/>
    <s v="OFF-ST-10003692"/>
    <x v="1"/>
    <x v="4"/>
    <s v="Recycled Steel Personal File for Hanging File Folders"/>
    <n v="286.14999999999998"/>
    <n v="5"/>
    <n v="0"/>
    <n v="71.537499999999994"/>
  </r>
  <r>
    <n v="6381"/>
    <s v="US-2011-163797"/>
    <x v="2"/>
    <x v="918"/>
    <d v="2011-04-13T00:00:00"/>
    <s v="Standard Class"/>
    <s v="PC-19000"/>
    <s v="Pauline Chand"/>
    <x v="2"/>
    <x v="0"/>
    <x v="432"/>
    <x v="16"/>
    <x v="522"/>
    <x v="1"/>
    <s v="OFF-FA-10001883"/>
    <x v="1"/>
    <x v="13"/>
    <s v="Alliance Super-Size Bands, Assorted Sizes"/>
    <n v="49.792000000000002"/>
    <n v="8"/>
    <n v="0.2"/>
    <n v="-11.825600000000001"/>
  </r>
  <r>
    <n v="6382"/>
    <s v="CA-2013-127236"/>
    <x v="0"/>
    <x v="892"/>
    <d v="2013-04-03T00:00:00"/>
    <s v="Standard Class"/>
    <s v="TB-21595"/>
    <s v="Troy Blackwell"/>
    <x v="0"/>
    <x v="0"/>
    <x v="24"/>
    <x v="24"/>
    <x v="157"/>
    <x v="3"/>
    <s v="FUR-BO-10004015"/>
    <x v="0"/>
    <x v="0"/>
    <s v="Bush Andora Bookcase, Maple/Graphite Gray Finish"/>
    <n v="299.97499999999997"/>
    <n v="5"/>
    <n v="0.5"/>
    <n v="-167.98600000000002"/>
  </r>
  <r>
    <n v="6383"/>
    <s v="CA-2013-127236"/>
    <x v="0"/>
    <x v="892"/>
    <d v="2013-04-03T00:00:00"/>
    <s v="Standard Class"/>
    <s v="TB-21595"/>
    <s v="Troy Blackwell"/>
    <x v="0"/>
    <x v="0"/>
    <x v="24"/>
    <x v="24"/>
    <x v="157"/>
    <x v="3"/>
    <s v="TEC-PH-10000141"/>
    <x v="2"/>
    <x v="7"/>
    <s v="Clearsounds A400"/>
    <n v="158.37599999999998"/>
    <n v="4"/>
    <n v="0.4"/>
    <n v="-36.954399999999993"/>
  </r>
  <r>
    <n v="6384"/>
    <s v="US-2014-104661"/>
    <x v="3"/>
    <x v="787"/>
    <d v="2014-01-19T00:00:00"/>
    <s v="First Class"/>
    <s v="TB-21250"/>
    <s v="Tim Brockman"/>
    <x v="0"/>
    <x v="0"/>
    <x v="89"/>
    <x v="5"/>
    <x v="110"/>
    <x v="2"/>
    <s v="OFF-BI-10001597"/>
    <x v="1"/>
    <x v="8"/>
    <s v="Wilson Jones Ledger-Size, Piano-Hinge Binder, 2&quot;, Blue"/>
    <n v="32.783999999999992"/>
    <n v="4"/>
    <n v="0.8"/>
    <n v="-52.454400000000007"/>
  </r>
  <r>
    <n v="6385"/>
    <s v="US-2014-104661"/>
    <x v="3"/>
    <x v="787"/>
    <d v="2014-01-19T00:00:00"/>
    <s v="First Class"/>
    <s v="TB-21250"/>
    <s v="Tim Brockman"/>
    <x v="0"/>
    <x v="0"/>
    <x v="89"/>
    <x v="5"/>
    <x v="110"/>
    <x v="2"/>
    <s v="TEC-AC-10003628"/>
    <x v="2"/>
    <x v="11"/>
    <s v="Logitech 910-002974 M325 Wireless Mouse for Web Scrolling"/>
    <n v="47.984000000000002"/>
    <n v="2"/>
    <n v="0.2"/>
    <n v="14.395200000000004"/>
  </r>
  <r>
    <n v="6386"/>
    <s v="US-2014-104661"/>
    <x v="3"/>
    <x v="787"/>
    <d v="2014-01-19T00:00:00"/>
    <s v="First Class"/>
    <s v="TB-21250"/>
    <s v="Tim Brockman"/>
    <x v="0"/>
    <x v="0"/>
    <x v="89"/>
    <x v="5"/>
    <x v="110"/>
    <x v="2"/>
    <s v="TEC-AC-10002331"/>
    <x v="2"/>
    <x v="11"/>
    <s v="Maxell 74 Minute CDR, 10/Pack"/>
    <n v="62.591999999999999"/>
    <n v="8"/>
    <n v="0.2"/>
    <n v="13.300799999999999"/>
  </r>
  <r>
    <n v="6387"/>
    <s v="US-2014-104661"/>
    <x v="3"/>
    <x v="787"/>
    <d v="2014-01-19T00:00:00"/>
    <s v="First Class"/>
    <s v="TB-21250"/>
    <s v="Tim Brockman"/>
    <x v="0"/>
    <x v="0"/>
    <x v="89"/>
    <x v="5"/>
    <x v="110"/>
    <x v="2"/>
    <s v="OFF-BI-10001098"/>
    <x v="1"/>
    <x v="8"/>
    <s v="Acco D-Ring Binder w/DublLock"/>
    <n v="4.2759999999999989"/>
    <n v="1"/>
    <n v="0.8"/>
    <n v="-6.6278000000000006"/>
  </r>
  <r>
    <n v="6388"/>
    <s v="CA-2011-134103"/>
    <x v="2"/>
    <x v="1106"/>
    <d v="2011-02-05T00:00:00"/>
    <s v="Standard Class"/>
    <s v="MV-18190"/>
    <s v="Mike Vittorini"/>
    <x v="0"/>
    <x v="0"/>
    <x v="66"/>
    <x v="12"/>
    <x v="151"/>
    <x v="2"/>
    <s v="OFF-PA-10001204"/>
    <x v="1"/>
    <x v="10"/>
    <s v="Xerox 1972"/>
    <n v="10.56"/>
    <n v="2"/>
    <n v="0"/>
    <n v="4.7519999999999998"/>
  </r>
  <r>
    <n v="6389"/>
    <s v="CA-2011-134103"/>
    <x v="2"/>
    <x v="1106"/>
    <d v="2011-02-05T00:00:00"/>
    <s v="Standard Class"/>
    <s v="MV-18190"/>
    <s v="Mike Vittorini"/>
    <x v="0"/>
    <x v="0"/>
    <x v="66"/>
    <x v="12"/>
    <x v="151"/>
    <x v="2"/>
    <s v="OFF-ST-10000991"/>
    <x v="1"/>
    <x v="4"/>
    <s v="Space Solutions HD Industrial Steel Shelving."/>
    <n v="229.94"/>
    <n v="2"/>
    <n v="0"/>
    <n v="6.8982000000000028"/>
  </r>
  <r>
    <n v="6390"/>
    <s v="CA-2012-147529"/>
    <x v="1"/>
    <x v="1107"/>
    <d v="2012-02-11T00:00:00"/>
    <s v="Standard Class"/>
    <s v="DK-12835"/>
    <s v="Damala Kotsonis"/>
    <x v="1"/>
    <x v="0"/>
    <x v="24"/>
    <x v="17"/>
    <x v="28"/>
    <x v="0"/>
    <s v="OFF-EN-10000056"/>
    <x v="1"/>
    <x v="12"/>
    <s v="Cameo Buff Policy Envelopes"/>
    <n v="311.14999999999998"/>
    <n v="5"/>
    <n v="0"/>
    <n v="146.24049999999997"/>
  </r>
  <r>
    <n v="6391"/>
    <s v="CA-2012-147529"/>
    <x v="1"/>
    <x v="1107"/>
    <d v="2012-02-11T00:00:00"/>
    <s v="Standard Class"/>
    <s v="DK-12835"/>
    <s v="Damala Kotsonis"/>
    <x v="1"/>
    <x v="0"/>
    <x v="24"/>
    <x v="17"/>
    <x v="28"/>
    <x v="0"/>
    <s v="OFF-PA-10003349"/>
    <x v="1"/>
    <x v="10"/>
    <s v="Xerox 1957"/>
    <n v="12.96"/>
    <n v="2"/>
    <n v="0"/>
    <n v="6.3504000000000005"/>
  </r>
  <r>
    <n v="6392"/>
    <s v="CA-2013-129126"/>
    <x v="0"/>
    <x v="882"/>
    <d v="2013-12-20T00:00:00"/>
    <s v="Standard Class"/>
    <s v="PK-19075"/>
    <s v="Pete Kriz"/>
    <x v="0"/>
    <x v="0"/>
    <x v="20"/>
    <x v="15"/>
    <x v="164"/>
    <x v="3"/>
    <s v="OFF-PA-10001471"/>
    <x v="1"/>
    <x v="10"/>
    <s v="Strathmore Photo Frame Cards"/>
    <n v="14.62"/>
    <n v="2"/>
    <n v="0"/>
    <n v="6.7251999999999992"/>
  </r>
  <r>
    <n v="6393"/>
    <s v="CA-2013-129126"/>
    <x v="0"/>
    <x v="882"/>
    <d v="2013-12-20T00:00:00"/>
    <s v="Standard Class"/>
    <s v="PK-19075"/>
    <s v="Pete Kriz"/>
    <x v="0"/>
    <x v="0"/>
    <x v="20"/>
    <x v="15"/>
    <x v="164"/>
    <x v="3"/>
    <s v="OFF-LA-10003190"/>
    <x v="1"/>
    <x v="2"/>
    <s v="Avery 474"/>
    <n v="5.76"/>
    <n v="2"/>
    <n v="0"/>
    <n v="2.8224"/>
  </r>
  <r>
    <n v="6394"/>
    <s v="CA-2013-129126"/>
    <x v="0"/>
    <x v="882"/>
    <d v="2013-12-20T00:00:00"/>
    <s v="Standard Class"/>
    <s v="PK-19075"/>
    <s v="Pete Kriz"/>
    <x v="0"/>
    <x v="0"/>
    <x v="20"/>
    <x v="15"/>
    <x v="164"/>
    <x v="3"/>
    <s v="OFF-FA-10000621"/>
    <x v="1"/>
    <x v="13"/>
    <s v="OIC Colored Binder Clips, Assorted Sizes"/>
    <n v="21.48"/>
    <n v="6"/>
    <n v="0"/>
    <n v="10.5252"/>
  </r>
  <r>
    <n v="6395"/>
    <s v="CA-2013-129126"/>
    <x v="0"/>
    <x v="882"/>
    <d v="2013-12-20T00:00:00"/>
    <s v="Standard Class"/>
    <s v="PK-19075"/>
    <s v="Pete Kriz"/>
    <x v="0"/>
    <x v="0"/>
    <x v="20"/>
    <x v="15"/>
    <x v="164"/>
    <x v="3"/>
    <s v="FUR-FU-10002937"/>
    <x v="0"/>
    <x v="5"/>
    <s v="GE 48&quot; Fluorescent Tube, Cool White Energy Saver, 34 Watts, 30/Box"/>
    <n v="396.92"/>
    <n v="4"/>
    <n v="0"/>
    <n v="198.46"/>
  </r>
  <r>
    <n v="6396"/>
    <s v="CA-2013-129126"/>
    <x v="0"/>
    <x v="882"/>
    <d v="2013-12-20T00:00:00"/>
    <s v="Standard Class"/>
    <s v="PK-19075"/>
    <s v="Pete Kriz"/>
    <x v="0"/>
    <x v="0"/>
    <x v="20"/>
    <x v="15"/>
    <x v="164"/>
    <x v="3"/>
    <s v="OFF-ST-10004507"/>
    <x v="1"/>
    <x v="4"/>
    <s v="Advantus Rolling Storage Box"/>
    <n v="17.149999999999999"/>
    <n v="1"/>
    <n v="0"/>
    <n v="4.6304999999999996"/>
  </r>
  <r>
    <n v="6397"/>
    <s v="CA-2013-129126"/>
    <x v="0"/>
    <x v="882"/>
    <d v="2013-12-20T00:00:00"/>
    <s v="Standard Class"/>
    <s v="PK-19075"/>
    <s v="Pete Kriz"/>
    <x v="0"/>
    <x v="0"/>
    <x v="20"/>
    <x v="15"/>
    <x v="164"/>
    <x v="3"/>
    <s v="OFF-BI-10000279"/>
    <x v="1"/>
    <x v="8"/>
    <s v="Acco Recycled 2&quot; Capacity Laser Printer Hanging Data Binders"/>
    <n v="23.12"/>
    <n v="2"/>
    <n v="0.2"/>
    <n v="7.8029999999999982"/>
  </r>
  <r>
    <n v="6398"/>
    <s v="CA-2014-131632"/>
    <x v="3"/>
    <x v="1108"/>
    <d v="2014-11-05T00:00:00"/>
    <s v="Standard Class"/>
    <s v="AH-10120"/>
    <s v="Adrian Hane"/>
    <x v="2"/>
    <x v="0"/>
    <x v="61"/>
    <x v="5"/>
    <x v="162"/>
    <x v="2"/>
    <s v="OFF-AR-10003651"/>
    <x v="1"/>
    <x v="6"/>
    <s v="Newell 350"/>
    <n v="5.2480000000000002"/>
    <n v="2"/>
    <n v="0.2"/>
    <n v="0.59039999999999915"/>
  </r>
  <r>
    <n v="6399"/>
    <s v="CA-2014-151981"/>
    <x v="3"/>
    <x v="634"/>
    <d v="2014-08-13T00:00:00"/>
    <s v="Standard Class"/>
    <s v="GM-14455"/>
    <s v="Gary Mitchum"/>
    <x v="2"/>
    <x v="0"/>
    <x v="3"/>
    <x v="38"/>
    <x v="208"/>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x v="0"/>
    <x v="3"/>
    <x v="38"/>
    <x v="208"/>
    <x v="3"/>
    <s v="OFF-LA-10002195"/>
    <x v="1"/>
    <x v="2"/>
    <s v="Avery 481"/>
    <n v="24.64"/>
    <n v="8"/>
    <n v="0"/>
    <n v="11.827199999999999"/>
  </r>
  <r>
    <n v="6401"/>
    <s v="CA-2014-151981"/>
    <x v="3"/>
    <x v="634"/>
    <d v="2014-08-13T00:00:00"/>
    <s v="Standard Class"/>
    <s v="GM-14455"/>
    <s v="Gary Mitchum"/>
    <x v="2"/>
    <x v="0"/>
    <x v="3"/>
    <x v="38"/>
    <x v="208"/>
    <x v="3"/>
    <s v="OFF-AR-10000380"/>
    <x v="1"/>
    <x v="6"/>
    <s v="Hunt PowerHouse Electric Pencil Sharpener, Blue"/>
    <n v="227.88"/>
    <n v="6"/>
    <n v="0"/>
    <n v="68.363999999999976"/>
  </r>
  <r>
    <n v="6402"/>
    <s v="CA-2014-125472"/>
    <x v="3"/>
    <x v="1109"/>
    <d v="2014-06-01T00:00:00"/>
    <s v="First Class"/>
    <s v="BD-11725"/>
    <s v="Bruce Degenhardt"/>
    <x v="0"/>
    <x v="0"/>
    <x v="240"/>
    <x v="28"/>
    <x v="298"/>
    <x v="0"/>
    <s v="FUR-BO-10000330"/>
    <x v="0"/>
    <x v="0"/>
    <s v="Sauder Camden County Barrister Bookcase, Planked Cherry Finish"/>
    <n v="241.96"/>
    <n v="2"/>
    <n v="0"/>
    <n v="33.874400000000009"/>
  </r>
  <r>
    <n v="6403"/>
    <s v="CA-2014-125472"/>
    <x v="3"/>
    <x v="1109"/>
    <d v="2014-06-01T00:00:00"/>
    <s v="First Class"/>
    <s v="BD-11725"/>
    <s v="Bruce Degenhardt"/>
    <x v="0"/>
    <x v="0"/>
    <x v="240"/>
    <x v="28"/>
    <x v="298"/>
    <x v="0"/>
    <s v="OFF-BI-10000591"/>
    <x v="1"/>
    <x v="8"/>
    <s v="Avery Binder Labels"/>
    <n v="3.89"/>
    <n v="1"/>
    <n v="0"/>
    <n v="1.8672"/>
  </r>
  <r>
    <n v="6404"/>
    <s v="CA-2014-125472"/>
    <x v="3"/>
    <x v="1109"/>
    <d v="2014-06-01T00:00:00"/>
    <s v="First Class"/>
    <s v="BD-11725"/>
    <s v="Bruce Degenhardt"/>
    <x v="0"/>
    <x v="0"/>
    <x v="240"/>
    <x v="28"/>
    <x v="298"/>
    <x v="0"/>
    <s v="FUR-FU-10001731"/>
    <x v="0"/>
    <x v="5"/>
    <s v="Acrylic Self-Standing Desk Frames"/>
    <n v="8.01"/>
    <n v="3"/>
    <n v="0"/>
    <n v="3.0438000000000001"/>
  </r>
  <r>
    <n v="6405"/>
    <s v="CA-2012-156328"/>
    <x v="1"/>
    <x v="672"/>
    <d v="2012-12-05T00:00:00"/>
    <s v="Standard Class"/>
    <s v="RM-19375"/>
    <s v="Raymond Messe"/>
    <x v="0"/>
    <x v="0"/>
    <x v="253"/>
    <x v="3"/>
    <x v="313"/>
    <x v="0"/>
    <s v="TEC-PH-10001198"/>
    <x v="2"/>
    <x v="7"/>
    <s v="Avaya 4621SW VoIP phone"/>
    <n v="177.48000000000002"/>
    <n v="3"/>
    <n v="0.2"/>
    <n v="19.966499999999982"/>
  </r>
  <r>
    <n v="6406"/>
    <s v="CA-2014-154074"/>
    <x v="3"/>
    <x v="515"/>
    <d v="2014-09-03T00:00:00"/>
    <s v="Second Class"/>
    <s v="BW-11110"/>
    <s v="Bart Watters"/>
    <x v="1"/>
    <x v="0"/>
    <x v="258"/>
    <x v="4"/>
    <x v="320"/>
    <x v="1"/>
    <s v="FUR-CH-10002331"/>
    <x v="0"/>
    <x v="1"/>
    <s v="Hon 4700 Series Mobuis Mid-Back Task Chairs with Adjustable Arms"/>
    <n v="569.5680000000001"/>
    <n v="2"/>
    <n v="0.2"/>
    <n v="7.119599999999906"/>
  </r>
  <r>
    <n v="6407"/>
    <s v="CA-2014-154074"/>
    <x v="3"/>
    <x v="515"/>
    <d v="2014-09-03T00:00:00"/>
    <s v="Second Class"/>
    <s v="BW-11110"/>
    <s v="Bart Watters"/>
    <x v="1"/>
    <x v="0"/>
    <x v="258"/>
    <x v="4"/>
    <x v="320"/>
    <x v="1"/>
    <s v="OFF-ST-10002370"/>
    <x v="1"/>
    <x v="4"/>
    <s v="Sortfiler Multipurpose Personal File Organizer, Black"/>
    <n v="149.73000000000002"/>
    <n v="7"/>
    <n v="0"/>
    <n v="43.421699999999994"/>
  </r>
  <r>
    <n v="6408"/>
    <s v="CA-2014-161774"/>
    <x v="3"/>
    <x v="304"/>
    <d v="2014-05-16T00:00:00"/>
    <s v="First Class"/>
    <s v="GT-14710"/>
    <s v="Greg Tran"/>
    <x v="0"/>
    <x v="0"/>
    <x v="12"/>
    <x v="5"/>
    <x v="16"/>
    <x v="2"/>
    <s v="FUR-CH-10003981"/>
    <x v="0"/>
    <x v="1"/>
    <s v="Global Commerce Series Low-Back Swivel/Tilt Chairs"/>
    <n v="899.43"/>
    <n v="5"/>
    <n v="0.3"/>
    <n v="-12.84900000000016"/>
  </r>
  <r>
    <n v="6409"/>
    <s v="CA-2014-161774"/>
    <x v="3"/>
    <x v="304"/>
    <d v="2014-05-16T00:00:00"/>
    <s v="First Class"/>
    <s v="GT-14710"/>
    <s v="Greg Tran"/>
    <x v="0"/>
    <x v="0"/>
    <x v="12"/>
    <x v="5"/>
    <x v="16"/>
    <x v="2"/>
    <s v="OFF-AR-10001446"/>
    <x v="1"/>
    <x v="6"/>
    <s v="Newell 309"/>
    <n v="46.2"/>
    <n v="5"/>
    <n v="0.2"/>
    <n v="5.7749999999999986"/>
  </r>
  <r>
    <n v="6410"/>
    <s v="CA-2014-161774"/>
    <x v="3"/>
    <x v="304"/>
    <d v="2014-05-16T00:00:00"/>
    <s v="First Class"/>
    <s v="GT-14710"/>
    <s v="Greg Tran"/>
    <x v="0"/>
    <x v="0"/>
    <x v="12"/>
    <x v="5"/>
    <x v="16"/>
    <x v="2"/>
    <s v="OFF-PA-10000300"/>
    <x v="1"/>
    <x v="10"/>
    <s v="Xerox 1936"/>
    <n v="47.952000000000005"/>
    <n v="3"/>
    <n v="0.2"/>
    <n v="16.183799999999998"/>
  </r>
  <r>
    <n v="6411"/>
    <s v="CA-2014-161774"/>
    <x v="3"/>
    <x v="304"/>
    <d v="2014-05-16T00:00:00"/>
    <s v="First Class"/>
    <s v="GT-14710"/>
    <s v="Greg Tran"/>
    <x v="0"/>
    <x v="0"/>
    <x v="12"/>
    <x v="5"/>
    <x v="16"/>
    <x v="2"/>
    <s v="TEC-PH-10004071"/>
    <x v="2"/>
    <x v="7"/>
    <s v="PayAnywhere Card Reader"/>
    <n v="7.9920000000000009"/>
    <n v="1"/>
    <n v="0.2"/>
    <n v="0.69930000000000003"/>
  </r>
  <r>
    <n v="6412"/>
    <s v="CA-2014-161774"/>
    <x v="3"/>
    <x v="304"/>
    <d v="2014-05-16T00:00:00"/>
    <s v="First Class"/>
    <s v="GT-14710"/>
    <s v="Greg Tran"/>
    <x v="0"/>
    <x v="0"/>
    <x v="12"/>
    <x v="5"/>
    <x v="16"/>
    <x v="2"/>
    <s v="OFF-PA-10003134"/>
    <x v="1"/>
    <x v="10"/>
    <s v="Xerox 1937"/>
    <n v="76.864000000000004"/>
    <n v="2"/>
    <n v="0.2"/>
    <n v="26.902399999999993"/>
  </r>
  <r>
    <n v="6413"/>
    <s v="CA-2014-151211"/>
    <x v="3"/>
    <x v="629"/>
    <d v="2014-08-24T00:00:00"/>
    <s v="Standard Class"/>
    <s v="AH-10120"/>
    <s v="Adrian Hane"/>
    <x v="2"/>
    <x v="0"/>
    <x v="103"/>
    <x v="0"/>
    <x v="175"/>
    <x v="0"/>
    <s v="OFF-BI-10002735"/>
    <x v="1"/>
    <x v="8"/>
    <s v="GBC Prestige Therm-A-Bind Covers"/>
    <n v="102.93"/>
    <n v="3"/>
    <n v="0"/>
    <n v="48.377100000000006"/>
  </r>
  <r>
    <n v="6414"/>
    <s v="CA-2014-151211"/>
    <x v="3"/>
    <x v="629"/>
    <d v="2014-08-24T00:00:00"/>
    <s v="Standard Class"/>
    <s v="AH-10120"/>
    <s v="Adrian Hane"/>
    <x v="2"/>
    <x v="0"/>
    <x v="103"/>
    <x v="0"/>
    <x v="175"/>
    <x v="0"/>
    <s v="TEC-AC-10004510"/>
    <x v="2"/>
    <x v="11"/>
    <s v="Logitech Desktop MK120 Mouse and keyboard Combo"/>
    <n v="98.16"/>
    <n v="6"/>
    <n v="0"/>
    <n v="9.8159999999999954"/>
  </r>
  <r>
    <n v="6415"/>
    <s v="CA-2014-142671"/>
    <x v="3"/>
    <x v="468"/>
    <d v="2014-11-15T00:00:00"/>
    <s v="Second Class"/>
    <s v="DR-12940"/>
    <s v="Daniel Raglin"/>
    <x v="2"/>
    <x v="0"/>
    <x v="389"/>
    <x v="2"/>
    <x v="474"/>
    <x v="0"/>
    <s v="OFF-BI-10004099"/>
    <x v="1"/>
    <x v="8"/>
    <s v="GBC VeloBinder Strips"/>
    <n v="11.520000000000001"/>
    <n v="5"/>
    <n v="0.7"/>
    <n v="-7.6799999999999962"/>
  </r>
  <r>
    <n v="6416"/>
    <s v="CA-2014-144750"/>
    <x v="3"/>
    <x v="170"/>
    <d v="2014-08-22T00:00:00"/>
    <s v="Same Day"/>
    <s v="DL-13495"/>
    <s v="Dionis Lloyd"/>
    <x v="1"/>
    <x v="0"/>
    <x v="432"/>
    <x v="16"/>
    <x v="522"/>
    <x v="1"/>
    <s v="OFF-PA-10003395"/>
    <x v="1"/>
    <x v="10"/>
    <s v="Xerox 1941"/>
    <n v="83.88"/>
    <n v="1"/>
    <n v="0.2"/>
    <n v="29.357999999999997"/>
  </r>
  <r>
    <n v="6417"/>
    <s v="CA-2013-111976"/>
    <x v="0"/>
    <x v="387"/>
    <d v="2013-03-13T00:00:00"/>
    <s v="Standard Class"/>
    <s v="BD-11620"/>
    <s v="Brian DeCherney"/>
    <x v="0"/>
    <x v="0"/>
    <x v="10"/>
    <x v="9"/>
    <x v="74"/>
    <x v="3"/>
    <s v="TEC-PH-10002890"/>
    <x v="2"/>
    <x v="7"/>
    <s v="AT&amp;T 17929 Lendline Telephone"/>
    <n v="108.57600000000001"/>
    <n v="4"/>
    <n v="0.4"/>
    <n v="-25.334400000000002"/>
  </r>
  <r>
    <n v="6418"/>
    <s v="CA-2013-111976"/>
    <x v="0"/>
    <x v="387"/>
    <d v="2013-03-13T00:00:00"/>
    <s v="Standard Class"/>
    <s v="BD-11620"/>
    <s v="Brian DeCherney"/>
    <x v="0"/>
    <x v="0"/>
    <x v="10"/>
    <x v="9"/>
    <x v="74"/>
    <x v="3"/>
    <s v="OFF-FA-10004968"/>
    <x v="1"/>
    <x v="13"/>
    <s v="Rubber Band Ball"/>
    <n v="5.9840000000000009"/>
    <n v="2"/>
    <n v="0.2"/>
    <n v="-1.3463999999999998"/>
  </r>
  <r>
    <n v="6419"/>
    <s v="CA-2013-140130"/>
    <x v="0"/>
    <x v="731"/>
    <d v="2013-11-06T00:00:00"/>
    <s v="Standard Class"/>
    <s v="HW-14935"/>
    <s v="Helen Wasserman"/>
    <x v="1"/>
    <x v="0"/>
    <x v="251"/>
    <x v="26"/>
    <x v="311"/>
    <x v="2"/>
    <s v="OFF-SU-10001218"/>
    <x v="1"/>
    <x v="14"/>
    <s v="Fiskars Softgrip Scissors"/>
    <n v="21.96"/>
    <n v="2"/>
    <n v="0"/>
    <n v="6.1488000000000014"/>
  </r>
  <r>
    <n v="6420"/>
    <s v="CA-2013-140130"/>
    <x v="0"/>
    <x v="731"/>
    <d v="2013-11-06T00:00:00"/>
    <s v="Standard Class"/>
    <s v="HW-14935"/>
    <s v="Helen Wasserman"/>
    <x v="1"/>
    <x v="0"/>
    <x v="251"/>
    <x v="26"/>
    <x v="311"/>
    <x v="2"/>
    <s v="FUR-CH-10002084"/>
    <x v="0"/>
    <x v="1"/>
    <s v="Hon Mobius Operator's Chair"/>
    <n v="368.96999999999997"/>
    <n v="3"/>
    <n v="0"/>
    <n v="81.173400000000001"/>
  </r>
  <r>
    <n v="6421"/>
    <s v="CA-2013-140130"/>
    <x v="0"/>
    <x v="731"/>
    <d v="2013-11-06T00:00:00"/>
    <s v="Standard Class"/>
    <s v="HW-14935"/>
    <s v="Helen Wasserman"/>
    <x v="1"/>
    <x v="0"/>
    <x v="251"/>
    <x v="26"/>
    <x v="311"/>
    <x v="2"/>
    <s v="OFF-AR-10004269"/>
    <x v="1"/>
    <x v="6"/>
    <s v="Newell 31"/>
    <n v="12.39"/>
    <n v="3"/>
    <n v="0"/>
    <n v="3.4692000000000003"/>
  </r>
  <r>
    <n v="6422"/>
    <s v="CA-2013-140130"/>
    <x v="0"/>
    <x v="731"/>
    <d v="2013-11-06T00:00:00"/>
    <s v="Standard Class"/>
    <s v="HW-14935"/>
    <s v="Helen Wasserman"/>
    <x v="1"/>
    <x v="0"/>
    <x v="251"/>
    <x v="26"/>
    <x v="311"/>
    <x v="2"/>
    <s v="OFF-ST-10001128"/>
    <x v="1"/>
    <x v="4"/>
    <s v="Carina Mini System Audio Rack, Model AR050B"/>
    <n v="332.94"/>
    <n v="3"/>
    <n v="0"/>
    <n v="9.9882000000000204"/>
  </r>
  <r>
    <n v="6423"/>
    <s v="CA-2011-159121"/>
    <x v="2"/>
    <x v="711"/>
    <d v="2011-08-01T00:00:00"/>
    <s v="Standard Class"/>
    <s v="JO-15145"/>
    <s v="Jack O'Briant"/>
    <x v="1"/>
    <x v="0"/>
    <x v="446"/>
    <x v="7"/>
    <x v="539"/>
    <x v="1"/>
    <s v="TEC-AC-10002006"/>
    <x v="2"/>
    <x v="11"/>
    <s v="Memorex Micro Travel Drive 16 GB"/>
    <n v="111.93"/>
    <n v="7"/>
    <n v="0"/>
    <n v="34.698299999999996"/>
  </r>
  <r>
    <n v="6424"/>
    <s v="CA-2012-149650"/>
    <x v="1"/>
    <x v="1040"/>
    <d v="2012-10-27T00:00:00"/>
    <s v="First Class"/>
    <s v="RD-19660"/>
    <s v="Robert Dilbeck"/>
    <x v="2"/>
    <x v="0"/>
    <x v="182"/>
    <x v="1"/>
    <x v="232"/>
    <x v="1"/>
    <s v="FUR-CH-10003956"/>
    <x v="0"/>
    <x v="1"/>
    <s v="Novimex High-Tech Fabric Mesh Task Chair"/>
    <n v="454.27200000000005"/>
    <n v="8"/>
    <n v="0.2"/>
    <n v="-73.819200000000052"/>
  </r>
  <r>
    <n v="6425"/>
    <s v="CA-2014-115777"/>
    <x v="3"/>
    <x v="971"/>
    <d v="2014-08-25T00:00:00"/>
    <s v="Standard Class"/>
    <s v="DO-13645"/>
    <s v="Doug O'Connell"/>
    <x v="0"/>
    <x v="0"/>
    <x v="104"/>
    <x v="31"/>
    <x v="128"/>
    <x v="3"/>
    <s v="OFF-PA-10000552"/>
    <x v="1"/>
    <x v="10"/>
    <s v="Xerox 200"/>
    <n v="19.440000000000001"/>
    <n v="3"/>
    <n v="0"/>
    <n v="9.3312000000000008"/>
  </r>
  <r>
    <n v="6426"/>
    <s v="CA-2013-143714"/>
    <x v="0"/>
    <x v="454"/>
    <d v="2013-05-28T00:00:00"/>
    <s v="Standard Class"/>
    <s v="CC-12370"/>
    <s v="Christopher Conant"/>
    <x v="0"/>
    <x v="0"/>
    <x v="10"/>
    <x v="9"/>
    <x v="74"/>
    <x v="3"/>
    <s v="TEC-CO-10004722"/>
    <x v="2"/>
    <x v="16"/>
    <s v="Canon imageCLASS 2200 Advanced Copier"/>
    <n v="8399.9759999999987"/>
    <n v="4"/>
    <n v="0.4"/>
    <n v="1119.996799999999"/>
  </r>
  <r>
    <n v="6427"/>
    <s v="CA-2013-143714"/>
    <x v="0"/>
    <x v="454"/>
    <d v="2013-05-28T00:00:00"/>
    <s v="Standard Class"/>
    <s v="CC-12370"/>
    <s v="Christopher Conant"/>
    <x v="0"/>
    <x v="0"/>
    <x v="10"/>
    <x v="9"/>
    <x v="74"/>
    <x v="3"/>
    <s v="OFF-BI-10004308"/>
    <x v="1"/>
    <x v="8"/>
    <s v="Avery Legal 4-Ring Binder"/>
    <n v="6.2940000000000014"/>
    <n v="1"/>
    <n v="0.7"/>
    <n v="-4.1959999999999997"/>
  </r>
  <r>
    <n v="6428"/>
    <s v="CA-2013-143714"/>
    <x v="0"/>
    <x v="454"/>
    <d v="2013-05-28T00:00:00"/>
    <s v="Standard Class"/>
    <s v="CC-12370"/>
    <s v="Christopher Conant"/>
    <x v="0"/>
    <x v="0"/>
    <x v="10"/>
    <x v="9"/>
    <x v="74"/>
    <x v="3"/>
    <s v="OFF-PA-10000029"/>
    <x v="1"/>
    <x v="10"/>
    <s v="Xerox 224"/>
    <n v="10.368000000000002"/>
    <n v="2"/>
    <n v="0.2"/>
    <n v="3.6288"/>
  </r>
  <r>
    <n v="6429"/>
    <s v="CA-2013-143714"/>
    <x v="0"/>
    <x v="454"/>
    <d v="2013-05-28T00:00:00"/>
    <s v="Standard Class"/>
    <s v="CC-12370"/>
    <s v="Christopher Conant"/>
    <x v="0"/>
    <x v="0"/>
    <x v="10"/>
    <x v="9"/>
    <x v="74"/>
    <x v="3"/>
    <s v="TEC-PH-10004080"/>
    <x v="2"/>
    <x v="7"/>
    <s v="Avaya 5410 Digital phone"/>
    <n v="122.38199999999999"/>
    <n v="3"/>
    <n v="0.4"/>
    <n v="-24.476399999999998"/>
  </r>
  <r>
    <n v="6430"/>
    <s v="CA-2011-165764"/>
    <x v="2"/>
    <x v="935"/>
    <d v="2011-11-07T00:00:00"/>
    <s v="Standard Class"/>
    <s v="SH-20395"/>
    <s v="Shahid Hopkins"/>
    <x v="0"/>
    <x v="0"/>
    <x v="108"/>
    <x v="3"/>
    <x v="222"/>
    <x v="0"/>
    <s v="OFF-ST-10001558"/>
    <x v="1"/>
    <x v="4"/>
    <s v="Acco Perma 4000 Stacking Storage Drawers"/>
    <n v="25.983999999999998"/>
    <n v="2"/>
    <n v="0.2"/>
    <n v="-1.6239999999999997"/>
  </r>
  <r>
    <n v="6431"/>
    <s v="CA-2011-165764"/>
    <x v="2"/>
    <x v="935"/>
    <d v="2011-11-07T00:00:00"/>
    <s v="Standard Class"/>
    <s v="SH-20395"/>
    <s v="Shahid Hopkins"/>
    <x v="0"/>
    <x v="0"/>
    <x v="108"/>
    <x v="3"/>
    <x v="222"/>
    <x v="0"/>
    <s v="FUR-TA-10001768"/>
    <x v="0"/>
    <x v="3"/>
    <s v="Hon Racetrack Conference Tables"/>
    <n v="945.03600000000006"/>
    <n v="6"/>
    <n v="0.4"/>
    <n v="-299.26140000000009"/>
  </r>
  <r>
    <n v="6432"/>
    <s v="CA-2011-165764"/>
    <x v="2"/>
    <x v="935"/>
    <d v="2011-11-07T00:00:00"/>
    <s v="Standard Class"/>
    <s v="SH-20395"/>
    <s v="Shahid Hopkins"/>
    <x v="0"/>
    <x v="0"/>
    <x v="108"/>
    <x v="3"/>
    <x v="222"/>
    <x v="0"/>
    <s v="OFF-BI-10002982"/>
    <x v="1"/>
    <x v="8"/>
    <s v="Avery Self-Adhesive Photo Pockets for Polaroid Photos"/>
    <n v="14.301000000000002"/>
    <n v="7"/>
    <n v="0.7"/>
    <n v="-10.487400000000001"/>
  </r>
  <r>
    <n v="6433"/>
    <s v="CA-2011-165764"/>
    <x v="2"/>
    <x v="935"/>
    <d v="2011-11-07T00:00:00"/>
    <s v="Standard Class"/>
    <s v="SH-20395"/>
    <s v="Shahid Hopkins"/>
    <x v="0"/>
    <x v="0"/>
    <x v="108"/>
    <x v="3"/>
    <x v="222"/>
    <x v="0"/>
    <s v="FUR-FU-10001468"/>
    <x v="0"/>
    <x v="5"/>
    <s v="Tenex Antistatic Computer Chair Mats"/>
    <n v="410.35199999999998"/>
    <n v="3"/>
    <n v="0.2"/>
    <n v="-51.29400000000004"/>
  </r>
  <r>
    <n v="6434"/>
    <s v="CA-2012-121405"/>
    <x v="1"/>
    <x v="1110"/>
    <d v="2012-04-04T00:00:00"/>
    <s v="Standard Class"/>
    <s v="FC-14335"/>
    <s v="Fred Chung"/>
    <x v="1"/>
    <x v="0"/>
    <x v="22"/>
    <x v="10"/>
    <x v="26"/>
    <x v="2"/>
    <s v="OFF-PA-10001838"/>
    <x v="1"/>
    <x v="10"/>
    <s v="Adams Telephone Message Book W/Dividers/Space For Phone Numbers, 5 1/4&quot;X8 1/2&quot;, 300/Messages"/>
    <n v="23.52"/>
    <n v="5"/>
    <n v="0.2"/>
    <n v="8.5259999999999998"/>
  </r>
  <r>
    <n v="6435"/>
    <s v="CA-2012-121405"/>
    <x v="1"/>
    <x v="1110"/>
    <d v="2012-04-04T00:00:00"/>
    <s v="Standard Class"/>
    <s v="FC-14335"/>
    <s v="Fred Chung"/>
    <x v="1"/>
    <x v="0"/>
    <x v="22"/>
    <x v="10"/>
    <x v="26"/>
    <x v="2"/>
    <s v="TEC-PH-10002890"/>
    <x v="2"/>
    <x v="7"/>
    <s v="AT&amp;T 17929 Lendline Telephone"/>
    <n v="180.96"/>
    <n v="5"/>
    <n v="0.2"/>
    <n v="13.571999999999996"/>
  </r>
  <r>
    <n v="6436"/>
    <s v="US-2014-116897"/>
    <x v="3"/>
    <x v="837"/>
    <d v="2014-05-30T00:00:00"/>
    <s v="First Class"/>
    <s v="JG-15160"/>
    <s v="James Galang"/>
    <x v="0"/>
    <x v="0"/>
    <x v="449"/>
    <x v="45"/>
    <x v="542"/>
    <x v="1"/>
    <s v="FUR-FU-10004963"/>
    <x v="0"/>
    <x v="5"/>
    <s v="Eldon 400 Class Desk Accessories, Black Carbon"/>
    <n v="35"/>
    <n v="4"/>
    <n v="0"/>
    <n v="14.700000000000003"/>
  </r>
  <r>
    <n v="6437"/>
    <s v="US-2014-116897"/>
    <x v="3"/>
    <x v="837"/>
    <d v="2014-05-30T00:00:00"/>
    <s v="First Class"/>
    <s v="JG-15160"/>
    <s v="James Galang"/>
    <x v="0"/>
    <x v="0"/>
    <x v="449"/>
    <x v="45"/>
    <x v="542"/>
    <x v="1"/>
    <s v="OFF-ST-10000025"/>
    <x v="1"/>
    <x v="4"/>
    <s v="Fellowes Stor/Drawer Steel Plus Storage Drawers"/>
    <n v="477.15000000000003"/>
    <n v="5"/>
    <n v="0"/>
    <n v="28.628999999999962"/>
  </r>
  <r>
    <n v="6438"/>
    <s v="US-2014-116897"/>
    <x v="3"/>
    <x v="837"/>
    <d v="2014-05-30T00:00:00"/>
    <s v="First Class"/>
    <s v="JG-15160"/>
    <s v="James Galang"/>
    <x v="0"/>
    <x v="0"/>
    <x v="449"/>
    <x v="45"/>
    <x v="542"/>
    <x v="1"/>
    <s v="TEC-PH-10004389"/>
    <x v="2"/>
    <x v="7"/>
    <s v="Nokia Lumia 925"/>
    <n v="302.37599999999998"/>
    <n v="3"/>
    <n v="0.2"/>
    <n v="22.678200000000018"/>
  </r>
  <r>
    <n v="6439"/>
    <s v="US-2014-113992"/>
    <x v="3"/>
    <x v="817"/>
    <d v="2014-12-20T00:00:00"/>
    <s v="Standard Class"/>
    <s v="LC-16885"/>
    <s v="Lena Creighton"/>
    <x v="0"/>
    <x v="0"/>
    <x v="243"/>
    <x v="5"/>
    <x v="301"/>
    <x v="2"/>
    <s v="FUR-TA-10000577"/>
    <x v="0"/>
    <x v="3"/>
    <s v="Bretford CR4500 Series Slim Rectangular Table"/>
    <n v="974.98799999999983"/>
    <n v="4"/>
    <n v="0.3"/>
    <n v="-97.49879999999996"/>
  </r>
  <r>
    <n v="6440"/>
    <s v="CA-2011-166891"/>
    <x v="2"/>
    <x v="777"/>
    <d v="2011-10-06T00:00:00"/>
    <s v="First Class"/>
    <s v="CC-12220"/>
    <s v="Chris Cortes"/>
    <x v="0"/>
    <x v="0"/>
    <x v="20"/>
    <x v="15"/>
    <x v="23"/>
    <x v="3"/>
    <s v="FUR-CH-10003298"/>
    <x v="0"/>
    <x v="1"/>
    <s v="Office Star - Contemporary Task Swivel chair with Loop Arms, Charcoal"/>
    <n v="589.41"/>
    <n v="5"/>
    <n v="0.1"/>
    <n v="-6.5490000000000492"/>
  </r>
  <r>
    <n v="6441"/>
    <s v="CA-2013-101161"/>
    <x v="0"/>
    <x v="63"/>
    <d v="2013-10-21T00:00:00"/>
    <s v="Standard Class"/>
    <s v="BW-11110"/>
    <s v="Bart Watters"/>
    <x v="1"/>
    <x v="0"/>
    <x v="20"/>
    <x v="15"/>
    <x v="23"/>
    <x v="3"/>
    <s v="OFF-AR-10001860"/>
    <x v="1"/>
    <x v="6"/>
    <s v="BIC Liqua Brite Liner"/>
    <n v="34.700000000000003"/>
    <n v="5"/>
    <n v="0"/>
    <n v="12.492000000000001"/>
  </r>
  <r>
    <n v="6442"/>
    <s v="CA-2013-101161"/>
    <x v="0"/>
    <x v="63"/>
    <d v="2013-10-21T00:00:00"/>
    <s v="Standard Class"/>
    <s v="BW-11110"/>
    <s v="Bart Watters"/>
    <x v="1"/>
    <x v="0"/>
    <x v="20"/>
    <x v="15"/>
    <x v="23"/>
    <x v="3"/>
    <s v="OFF-ST-10003123"/>
    <x v="1"/>
    <x v="4"/>
    <s v="Fellowes Bases and Tops For Staxonsteel/High-Stak Systems"/>
    <n v="99.87"/>
    <n v="3"/>
    <n v="0"/>
    <n v="23.968799999999998"/>
  </r>
  <r>
    <n v="6443"/>
    <s v="CA-2013-101161"/>
    <x v="0"/>
    <x v="63"/>
    <d v="2013-10-21T00:00:00"/>
    <s v="Standard Class"/>
    <s v="BW-11110"/>
    <s v="Bart Watters"/>
    <x v="1"/>
    <x v="0"/>
    <x v="20"/>
    <x v="15"/>
    <x v="23"/>
    <x v="3"/>
    <s v="OFF-PA-10001295"/>
    <x v="1"/>
    <x v="10"/>
    <s v="Computer Printout Paper with Letter-Trim Perforations"/>
    <n v="37.94"/>
    <n v="2"/>
    <n v="0"/>
    <n v="18.211199999999998"/>
  </r>
  <r>
    <n v="6444"/>
    <s v="CA-2013-101161"/>
    <x v="0"/>
    <x v="63"/>
    <d v="2013-10-21T00:00:00"/>
    <s v="Standard Class"/>
    <s v="BW-11110"/>
    <s v="Bart Watters"/>
    <x v="1"/>
    <x v="0"/>
    <x v="20"/>
    <x v="15"/>
    <x v="23"/>
    <x v="3"/>
    <s v="OFF-LA-10000407"/>
    <x v="1"/>
    <x v="2"/>
    <s v="Avery White Multi-Purpose Labels"/>
    <n v="24.900000000000002"/>
    <n v="5"/>
    <n v="0"/>
    <n v="11.454000000000001"/>
  </r>
  <r>
    <n v="6445"/>
    <s v="CA-2013-101161"/>
    <x v="0"/>
    <x v="63"/>
    <d v="2013-10-21T00:00:00"/>
    <s v="Standard Class"/>
    <s v="BW-11110"/>
    <s v="Bart Watters"/>
    <x v="1"/>
    <x v="0"/>
    <x v="20"/>
    <x v="15"/>
    <x v="23"/>
    <x v="3"/>
    <s v="FUR-FU-10003535"/>
    <x v="0"/>
    <x v="5"/>
    <s v="Howard Miller Distant Time Traveler Alarm Clock"/>
    <n v="82.26"/>
    <n v="3"/>
    <n v="0"/>
    <n v="33.726600000000005"/>
  </r>
  <r>
    <n v="6446"/>
    <s v="CA-2012-151785"/>
    <x v="1"/>
    <x v="616"/>
    <d v="2012-03-10T00:00:00"/>
    <s v="Standard Class"/>
    <s v="JJ-15445"/>
    <s v="Jennifer Jackson"/>
    <x v="0"/>
    <x v="0"/>
    <x v="22"/>
    <x v="10"/>
    <x v="36"/>
    <x v="2"/>
    <s v="OFF-FA-10000611"/>
    <x v="1"/>
    <x v="13"/>
    <s v="Binder Clips by OIC"/>
    <n v="7.1039999999999992"/>
    <n v="6"/>
    <n v="0.2"/>
    <n v="2.4863999999999997"/>
  </r>
  <r>
    <n v="6447"/>
    <s v="US-2014-119816"/>
    <x v="3"/>
    <x v="168"/>
    <d v="2014-03-07T00:00:00"/>
    <s v="Second Class"/>
    <s v="TT-21460"/>
    <s v="Tonja Turnell"/>
    <x v="2"/>
    <x v="0"/>
    <x v="12"/>
    <x v="5"/>
    <x v="14"/>
    <x v="2"/>
    <s v="FUR-FU-10004848"/>
    <x v="0"/>
    <x v="5"/>
    <s v="Howard Miller 13-3/4&quot; Diameter Brushed Chrome Round Wall Clock"/>
    <n v="103.50000000000001"/>
    <n v="5"/>
    <n v="0.6"/>
    <n v="-77.625"/>
  </r>
  <r>
    <n v="6448"/>
    <s v="US-2014-119816"/>
    <x v="3"/>
    <x v="168"/>
    <d v="2014-03-07T00:00:00"/>
    <s v="Second Class"/>
    <s v="TT-21460"/>
    <s v="Tonja Turnell"/>
    <x v="2"/>
    <x v="0"/>
    <x v="12"/>
    <x v="5"/>
    <x v="14"/>
    <x v="2"/>
    <s v="OFF-LA-10002381"/>
    <x v="1"/>
    <x v="2"/>
    <s v="Avery 497"/>
    <n v="2.4640000000000004"/>
    <n v="1"/>
    <n v="0.2"/>
    <n v="0.86239999999999983"/>
  </r>
  <r>
    <n v="6449"/>
    <s v="US-2014-119816"/>
    <x v="3"/>
    <x v="168"/>
    <d v="2014-03-07T00:00:00"/>
    <s v="Second Class"/>
    <s v="TT-21460"/>
    <s v="Tonja Turnell"/>
    <x v="2"/>
    <x v="0"/>
    <x v="12"/>
    <x v="5"/>
    <x v="14"/>
    <x v="2"/>
    <s v="OFF-ST-10000918"/>
    <x v="1"/>
    <x v="4"/>
    <s v="Crate-A-Files"/>
    <n v="8.7200000000000006"/>
    <n v="1"/>
    <n v="0.2"/>
    <n v="0.65399999999999947"/>
  </r>
  <r>
    <n v="6450"/>
    <s v="CA-2012-156510"/>
    <x v="1"/>
    <x v="12"/>
    <d v="2012-09-29T00:00:00"/>
    <s v="Standard Class"/>
    <s v="EH-13990"/>
    <s v="Erica Hackney"/>
    <x v="0"/>
    <x v="0"/>
    <x v="255"/>
    <x v="29"/>
    <x v="315"/>
    <x v="3"/>
    <s v="OFF-BI-10000822"/>
    <x v="1"/>
    <x v="8"/>
    <s v="Acco PRESSTEX Data Binder with Storage Hooks, Light Blue, 9 1/2&quot; X 11&quot;"/>
    <n v="10.76"/>
    <n v="2"/>
    <n v="0"/>
    <n v="5.1647999999999996"/>
  </r>
  <r>
    <n v="6451"/>
    <s v="CA-2012-156510"/>
    <x v="1"/>
    <x v="12"/>
    <d v="2012-09-29T00:00:00"/>
    <s v="Standard Class"/>
    <s v="EH-13990"/>
    <s v="Erica Hackney"/>
    <x v="0"/>
    <x v="0"/>
    <x v="255"/>
    <x v="29"/>
    <x v="315"/>
    <x v="3"/>
    <s v="OFF-PA-10002222"/>
    <x v="1"/>
    <x v="10"/>
    <s v="Xerox Color Copier Paper, 11&quot; x 17&quot;, Ream"/>
    <n v="45.68"/>
    <n v="2"/>
    <n v="0"/>
    <n v="21.012799999999999"/>
  </r>
  <r>
    <n v="6452"/>
    <s v="CA-2012-156510"/>
    <x v="1"/>
    <x v="12"/>
    <d v="2012-09-29T00:00:00"/>
    <s v="Standard Class"/>
    <s v="EH-13990"/>
    <s v="Erica Hackney"/>
    <x v="0"/>
    <x v="0"/>
    <x v="255"/>
    <x v="29"/>
    <x v="315"/>
    <x v="3"/>
    <s v="OFF-AR-10004930"/>
    <x v="1"/>
    <x v="6"/>
    <s v="Turquoise Lead Holder with Pocket Clip"/>
    <n v="6.7"/>
    <n v="1"/>
    <n v="0"/>
    <n v="2.2109999999999994"/>
  </r>
  <r>
    <n v="6453"/>
    <s v="US-2012-110261"/>
    <x v="1"/>
    <x v="546"/>
    <d v="2012-12-23T00:00:00"/>
    <s v="Second Class"/>
    <s v="PR-18880"/>
    <s v="Patrick Ryan"/>
    <x v="0"/>
    <x v="0"/>
    <x v="477"/>
    <x v="10"/>
    <x v="570"/>
    <x v="2"/>
    <s v="TEC-PH-10001750"/>
    <x v="2"/>
    <x v="7"/>
    <s v="Samsung Rugby III"/>
    <n v="158.376"/>
    <n v="3"/>
    <n v="0.2"/>
    <n v="13.857900000000008"/>
  </r>
  <r>
    <n v="6454"/>
    <s v="CA-2012-125710"/>
    <x v="1"/>
    <x v="1049"/>
    <d v="2012-10-13T00:00:00"/>
    <s v="Standard Class"/>
    <s v="BT-11680"/>
    <s v="Brian Thompson"/>
    <x v="0"/>
    <x v="0"/>
    <x v="12"/>
    <x v="5"/>
    <x v="66"/>
    <x v="2"/>
    <s v="OFF-AR-10000657"/>
    <x v="1"/>
    <x v="6"/>
    <s v="Binney &amp; Smith inkTank Desk Highlighter, Chisel Tip, Yellow, 12/Box"/>
    <n v="3.44"/>
    <n v="2"/>
    <n v="0.2"/>
    <n v="0.55899999999999961"/>
  </r>
  <r>
    <n v="6455"/>
    <s v="CA-2014-161102"/>
    <x v="3"/>
    <x v="689"/>
    <d v="2014-08-04T00:00:00"/>
    <s v="First Class"/>
    <s v="EC-14050"/>
    <s v="Erin Creighton"/>
    <x v="0"/>
    <x v="0"/>
    <x v="8"/>
    <x v="1"/>
    <x v="94"/>
    <x v="1"/>
    <s v="OFF-ST-10003442"/>
    <x v="1"/>
    <x v="4"/>
    <s v="Eldon Portable Mobile Manager"/>
    <n v="56.56"/>
    <n v="2"/>
    <n v="0"/>
    <n v="15.2712"/>
  </r>
  <r>
    <n v="6456"/>
    <s v="CA-2014-161102"/>
    <x v="3"/>
    <x v="689"/>
    <d v="2014-08-04T00:00:00"/>
    <s v="First Class"/>
    <s v="EC-14050"/>
    <s v="Erin Creighton"/>
    <x v="0"/>
    <x v="0"/>
    <x v="8"/>
    <x v="1"/>
    <x v="94"/>
    <x v="1"/>
    <s v="FUR-FU-10003142"/>
    <x v="0"/>
    <x v="5"/>
    <s v="Master Big Foot Doorstop, Beige"/>
    <n v="36.96"/>
    <n v="7"/>
    <n v="0"/>
    <n v="11.457599999999998"/>
  </r>
  <r>
    <n v="6457"/>
    <s v="CA-2011-110065"/>
    <x v="2"/>
    <x v="79"/>
    <d v="2011-08-11T00:00:00"/>
    <s v="Standard Class"/>
    <s v="SP-20650"/>
    <s v="Stephanie Phelps"/>
    <x v="1"/>
    <x v="0"/>
    <x v="20"/>
    <x v="15"/>
    <x v="29"/>
    <x v="3"/>
    <s v="TEC-PH-10002468"/>
    <x v="2"/>
    <x v="7"/>
    <s v="Plantronics CS 50-USB - headset - Convertible, Monaural"/>
    <n v="135.99"/>
    <n v="1"/>
    <n v="0"/>
    <n v="36.717300000000009"/>
  </r>
  <r>
    <n v="6458"/>
    <s v="CA-2011-110065"/>
    <x v="2"/>
    <x v="79"/>
    <d v="2011-08-11T00:00:00"/>
    <s v="Standard Class"/>
    <s v="SP-20650"/>
    <s v="Stephanie Phelps"/>
    <x v="1"/>
    <x v="0"/>
    <x v="20"/>
    <x v="15"/>
    <x v="29"/>
    <x v="3"/>
    <s v="OFF-AR-10004165"/>
    <x v="1"/>
    <x v="6"/>
    <s v="Binney &amp; Smith inkTank Erasable Pocket Highlighter, Chisel Tip, Yellow"/>
    <n v="15.959999999999999"/>
    <n v="7"/>
    <n v="0"/>
    <n v="7.0224000000000011"/>
  </r>
  <r>
    <n v="6459"/>
    <s v="US-2014-133361"/>
    <x v="3"/>
    <x v="304"/>
    <d v="2014-05-18T00:00:00"/>
    <s v="First Class"/>
    <s v="AJ-10780"/>
    <s v="Anthony Jacobs"/>
    <x v="1"/>
    <x v="0"/>
    <x v="248"/>
    <x v="39"/>
    <x v="307"/>
    <x v="3"/>
    <s v="OFF-AR-10001919"/>
    <x v="1"/>
    <x v="6"/>
    <s v="OIC #2 Pencils, Medium Soft"/>
    <n v="3.76"/>
    <n v="2"/>
    <n v="0"/>
    <n v="1.0903999999999998"/>
  </r>
  <r>
    <n v="6460"/>
    <s v="US-2014-133361"/>
    <x v="3"/>
    <x v="304"/>
    <d v="2014-05-18T00:00:00"/>
    <s v="First Class"/>
    <s v="AJ-10780"/>
    <s v="Anthony Jacobs"/>
    <x v="1"/>
    <x v="0"/>
    <x v="248"/>
    <x v="39"/>
    <x v="307"/>
    <x v="3"/>
    <s v="OFF-AR-10003045"/>
    <x v="1"/>
    <x v="6"/>
    <s v="Prang Colored Pencils"/>
    <n v="14.7"/>
    <n v="5"/>
    <n v="0"/>
    <n v="6.6150000000000002"/>
  </r>
  <r>
    <n v="6461"/>
    <s v="US-2014-133361"/>
    <x v="3"/>
    <x v="304"/>
    <d v="2014-05-18T00:00:00"/>
    <s v="First Class"/>
    <s v="AJ-10780"/>
    <s v="Anthony Jacobs"/>
    <x v="1"/>
    <x v="0"/>
    <x v="248"/>
    <x v="39"/>
    <x v="307"/>
    <x v="3"/>
    <s v="OFF-AR-10003338"/>
    <x v="1"/>
    <x v="6"/>
    <s v="Eberhard Faber 3 1/2&quot; Golf Pencils"/>
    <n v="37.200000000000003"/>
    <n v="5"/>
    <n v="0"/>
    <n v="9.3000000000000007"/>
  </r>
  <r>
    <n v="6462"/>
    <s v="US-2014-133361"/>
    <x v="3"/>
    <x v="304"/>
    <d v="2014-05-18T00:00:00"/>
    <s v="First Class"/>
    <s v="AJ-10780"/>
    <s v="Anthony Jacobs"/>
    <x v="1"/>
    <x v="0"/>
    <x v="248"/>
    <x v="39"/>
    <x v="307"/>
    <x v="3"/>
    <s v="TEC-AC-10003280"/>
    <x v="2"/>
    <x v="11"/>
    <s v="Belkin F8E887 USB Wired Ergonomic Keyboard"/>
    <n v="89.97"/>
    <n v="3"/>
    <n v="0"/>
    <n v="18.893699999999995"/>
  </r>
  <r>
    <n v="6463"/>
    <s v="US-2014-133361"/>
    <x v="3"/>
    <x v="304"/>
    <d v="2014-05-18T00:00:00"/>
    <s v="First Class"/>
    <s v="AJ-10780"/>
    <s v="Anthony Jacobs"/>
    <x v="1"/>
    <x v="0"/>
    <x v="248"/>
    <x v="39"/>
    <x v="307"/>
    <x v="3"/>
    <s v="FUR-CH-10003298"/>
    <x v="0"/>
    <x v="1"/>
    <s v="Office Star - Contemporary Task Swivel chair with Loop Arms, Charcoal"/>
    <n v="261.95999999999998"/>
    <n v="2"/>
    <n v="0"/>
    <n v="23.576399999999978"/>
  </r>
  <r>
    <n v="6464"/>
    <s v="US-2014-133361"/>
    <x v="3"/>
    <x v="304"/>
    <d v="2014-05-18T00:00:00"/>
    <s v="First Class"/>
    <s v="AJ-10780"/>
    <s v="Anthony Jacobs"/>
    <x v="1"/>
    <x v="0"/>
    <x v="248"/>
    <x v="39"/>
    <x v="307"/>
    <x v="3"/>
    <s v="OFF-LA-10004544"/>
    <x v="1"/>
    <x v="2"/>
    <s v="Avery 505"/>
    <n v="74"/>
    <n v="5"/>
    <n v="0"/>
    <n v="37"/>
  </r>
  <r>
    <n v="6465"/>
    <s v="US-2013-155404"/>
    <x v="0"/>
    <x v="897"/>
    <d v="2013-09-29T00:00:00"/>
    <s v="Standard Class"/>
    <s v="AS-10630"/>
    <s v="Ann Steele"/>
    <x v="2"/>
    <x v="0"/>
    <x v="103"/>
    <x v="0"/>
    <x v="175"/>
    <x v="0"/>
    <s v="FUR-FU-10004586"/>
    <x v="0"/>
    <x v="5"/>
    <s v="G.E. Longer-Life Indoor Recessed Floodlight Bulbs"/>
    <n v="13.28"/>
    <n v="2"/>
    <n v="0"/>
    <n v="6.3743999999999996"/>
  </r>
  <r>
    <n v="6466"/>
    <s v="CA-2012-114503"/>
    <x v="1"/>
    <x v="50"/>
    <d v="2012-11-17T00:00:00"/>
    <s v="Standard Class"/>
    <s v="AA-10375"/>
    <s v="Allen Armold"/>
    <x v="0"/>
    <x v="0"/>
    <x v="465"/>
    <x v="18"/>
    <x v="558"/>
    <x v="0"/>
    <s v="OFF-ST-10003572"/>
    <x v="1"/>
    <x v="4"/>
    <s v="Portfile Personal File Boxes"/>
    <n v="84.960000000000008"/>
    <n v="6"/>
    <n v="0.2"/>
    <n v="6.3719999999999999"/>
  </r>
  <r>
    <n v="6467"/>
    <s v="CA-2014-153080"/>
    <x v="3"/>
    <x v="1053"/>
    <d v="2014-05-26T00:00:00"/>
    <s v="Second Class"/>
    <s v="EH-13945"/>
    <s v="Eric Hoffmann"/>
    <x v="0"/>
    <x v="0"/>
    <x v="1"/>
    <x v="1"/>
    <x v="141"/>
    <x v="1"/>
    <s v="TEC-AC-10002331"/>
    <x v="2"/>
    <x v="11"/>
    <s v="Maxell 74 Minute CDR, 10/Pack"/>
    <n v="68.459999999999994"/>
    <n v="7"/>
    <n v="0"/>
    <n v="25.330199999999998"/>
  </r>
  <r>
    <n v="6468"/>
    <s v="CA-2013-163804"/>
    <x v="0"/>
    <x v="499"/>
    <d v="2013-12-09T00:00:00"/>
    <s v="Standard Class"/>
    <s v="DB-13270"/>
    <s v="Deborah Brumfield"/>
    <x v="2"/>
    <x v="0"/>
    <x v="205"/>
    <x v="34"/>
    <x v="258"/>
    <x v="3"/>
    <s v="OFF-ST-10000142"/>
    <x v="1"/>
    <x v="4"/>
    <s v="Deluxe Rollaway Locking File with Drawer"/>
    <n v="2079.4"/>
    <n v="5"/>
    <n v="0"/>
    <n v="582.23199999999997"/>
  </r>
  <r>
    <n v="6469"/>
    <s v="CA-2013-163804"/>
    <x v="0"/>
    <x v="499"/>
    <d v="2013-12-09T00:00:00"/>
    <s v="Standard Class"/>
    <s v="DB-13270"/>
    <s v="Deborah Brumfield"/>
    <x v="2"/>
    <x v="0"/>
    <x v="205"/>
    <x v="34"/>
    <x v="258"/>
    <x v="3"/>
    <s v="TEC-PH-10000441"/>
    <x v="2"/>
    <x v="7"/>
    <s v="VTech DS6151"/>
    <n v="629.94999999999993"/>
    <n v="5"/>
    <n v="0"/>
    <n v="176.38600000000002"/>
  </r>
  <r>
    <n v="6470"/>
    <s v="CA-2013-163804"/>
    <x v="0"/>
    <x v="499"/>
    <d v="2013-12-09T00:00:00"/>
    <s v="Standard Class"/>
    <s v="DB-13270"/>
    <s v="Deborah Brumfield"/>
    <x v="2"/>
    <x v="0"/>
    <x v="205"/>
    <x v="34"/>
    <x v="258"/>
    <x v="3"/>
    <s v="FUR-FU-10004864"/>
    <x v="0"/>
    <x v="5"/>
    <s v="Eldon 500 Class Desk Accessories"/>
    <n v="72.42"/>
    <n v="6"/>
    <n v="0"/>
    <n v="23.898600000000002"/>
  </r>
  <r>
    <n v="6471"/>
    <s v="CA-2012-108532"/>
    <x v="1"/>
    <x v="1111"/>
    <d v="2012-09-02T00:00:00"/>
    <s v="Standard Class"/>
    <s v="CC-12100"/>
    <s v="Chad Cunningham"/>
    <x v="2"/>
    <x v="0"/>
    <x v="66"/>
    <x v="12"/>
    <x v="151"/>
    <x v="2"/>
    <s v="TEC-PH-10001750"/>
    <x v="2"/>
    <x v="7"/>
    <s v="Samsung Rugby III"/>
    <n v="131.97999999999999"/>
    <n v="2"/>
    <n v="0"/>
    <n v="35.634600000000006"/>
  </r>
  <r>
    <n v="6472"/>
    <s v="CA-2012-108532"/>
    <x v="1"/>
    <x v="1111"/>
    <d v="2012-09-02T00:00:00"/>
    <s v="Standard Class"/>
    <s v="CC-12100"/>
    <s v="Chad Cunningham"/>
    <x v="2"/>
    <x v="0"/>
    <x v="66"/>
    <x v="12"/>
    <x v="151"/>
    <x v="2"/>
    <s v="TEC-AC-10004510"/>
    <x v="2"/>
    <x v="11"/>
    <s v="Logitech Desktop MK120 Mouse and keyboard Combo"/>
    <n v="114.52"/>
    <n v="7"/>
    <n v="0"/>
    <n v="11.451999999999995"/>
  </r>
  <r>
    <n v="6473"/>
    <s v="CA-2011-151897"/>
    <x v="2"/>
    <x v="571"/>
    <d v="2011-06-10T00:00:00"/>
    <s v="Standard Class"/>
    <s v="VT-21700"/>
    <s v="Valerie Takahito"/>
    <x v="2"/>
    <x v="0"/>
    <x v="12"/>
    <x v="5"/>
    <x v="32"/>
    <x v="2"/>
    <s v="OFF-LA-10001074"/>
    <x v="1"/>
    <x v="2"/>
    <s v="Round Specialty Laser Printer Labels"/>
    <n v="100.24000000000001"/>
    <n v="10"/>
    <n v="0.2"/>
    <n v="33.830999999999989"/>
  </r>
  <r>
    <n v="6474"/>
    <s v="CA-2013-113292"/>
    <x v="0"/>
    <x v="196"/>
    <d v="2013-03-21T00:00:00"/>
    <s v="Second Class"/>
    <s v="DB-13060"/>
    <s v="Dave Brooks"/>
    <x v="0"/>
    <x v="0"/>
    <x v="29"/>
    <x v="18"/>
    <x v="84"/>
    <x v="0"/>
    <s v="OFF-AP-10003590"/>
    <x v="1"/>
    <x v="9"/>
    <s v="Hoover WindTunnel Plus Canister Vacuum"/>
    <n v="871.80000000000007"/>
    <n v="3"/>
    <n v="0.2"/>
    <n v="87.180000000000092"/>
  </r>
  <r>
    <n v="6475"/>
    <s v="CA-2011-149524"/>
    <x v="2"/>
    <x v="1112"/>
    <d v="2011-01-16T00:00:00"/>
    <s v="First Class"/>
    <s v="BS-11590"/>
    <s v="Brendan Sweed"/>
    <x v="1"/>
    <x v="0"/>
    <x v="10"/>
    <x v="9"/>
    <x v="11"/>
    <x v="3"/>
    <s v="FUR-BO-10003433"/>
    <x v="0"/>
    <x v="0"/>
    <s v="Sauder Cornerstone Collection Library"/>
    <n v="61.96"/>
    <n v="4"/>
    <n v="0.5"/>
    <n v="-53.285600000000009"/>
  </r>
  <r>
    <n v="6476"/>
    <s v="CA-2014-140872"/>
    <x v="3"/>
    <x v="95"/>
    <d v="2014-06-11T00:00:00"/>
    <s v="Standard Class"/>
    <s v="NR-18550"/>
    <s v="Nick Radford"/>
    <x v="0"/>
    <x v="0"/>
    <x v="95"/>
    <x v="2"/>
    <x v="118"/>
    <x v="0"/>
    <s v="OFF-BI-10002432"/>
    <x v="1"/>
    <x v="8"/>
    <s v="Wilson Jones Standard D-Ring Binders"/>
    <n v="4.5540000000000003"/>
    <n v="3"/>
    <n v="0.7"/>
    <n v="-3.4913999999999987"/>
  </r>
  <r>
    <n v="6477"/>
    <s v="CA-2014-140872"/>
    <x v="3"/>
    <x v="95"/>
    <d v="2014-06-11T00:00:00"/>
    <s v="Standard Class"/>
    <s v="NR-18550"/>
    <s v="Nick Radford"/>
    <x v="0"/>
    <x v="0"/>
    <x v="95"/>
    <x v="2"/>
    <x v="118"/>
    <x v="0"/>
    <s v="OFF-AP-10003622"/>
    <x v="1"/>
    <x v="9"/>
    <s v="Bravo II Megaboss 12-Amp Hard Body Upright, Replacement Belts, 2 Belts per Pack"/>
    <n v="5.2"/>
    <n v="2"/>
    <n v="0.2"/>
    <n v="0.58499999999999974"/>
  </r>
  <r>
    <n v="6478"/>
    <s v="CA-2014-140872"/>
    <x v="3"/>
    <x v="95"/>
    <d v="2014-06-11T00:00:00"/>
    <s v="Standard Class"/>
    <s v="NR-18550"/>
    <s v="Nick Radford"/>
    <x v="0"/>
    <x v="0"/>
    <x v="95"/>
    <x v="2"/>
    <x v="118"/>
    <x v="0"/>
    <s v="TEC-AC-10003832"/>
    <x v="2"/>
    <x v="11"/>
    <s v="Logitech P710e Mobile Speakerphone"/>
    <n v="205.99200000000002"/>
    <n v="1"/>
    <n v="0.2"/>
    <n v="-2.5749000000000279"/>
  </r>
  <r>
    <n v="6479"/>
    <s v="CA-2014-140872"/>
    <x v="3"/>
    <x v="95"/>
    <d v="2014-06-11T00:00:00"/>
    <s v="Standard Class"/>
    <s v="NR-18550"/>
    <s v="Nick Radford"/>
    <x v="0"/>
    <x v="0"/>
    <x v="95"/>
    <x v="2"/>
    <x v="118"/>
    <x v="0"/>
    <s v="OFF-PA-10000809"/>
    <x v="1"/>
    <x v="10"/>
    <s v="Xerox 206"/>
    <n v="15.552000000000003"/>
    <n v="3"/>
    <n v="0.2"/>
    <n v="5.4432"/>
  </r>
  <r>
    <n v="6480"/>
    <s v="CA-2014-140872"/>
    <x v="3"/>
    <x v="95"/>
    <d v="2014-06-11T00:00:00"/>
    <s v="Standard Class"/>
    <s v="NR-18550"/>
    <s v="Nick Radford"/>
    <x v="0"/>
    <x v="0"/>
    <x v="95"/>
    <x v="2"/>
    <x v="118"/>
    <x v="0"/>
    <s v="TEC-PH-10000441"/>
    <x v="2"/>
    <x v="7"/>
    <s v="VTech DS6151"/>
    <n v="503.96000000000004"/>
    <n v="5"/>
    <n v="0.2"/>
    <n v="50.396000000000015"/>
  </r>
  <r>
    <n v="6481"/>
    <s v="CA-2014-140872"/>
    <x v="3"/>
    <x v="95"/>
    <d v="2014-06-11T00:00:00"/>
    <s v="Standard Class"/>
    <s v="NR-18550"/>
    <s v="Nick Radford"/>
    <x v="0"/>
    <x v="0"/>
    <x v="95"/>
    <x v="2"/>
    <x v="118"/>
    <x v="0"/>
    <s v="OFF-AP-10002287"/>
    <x v="1"/>
    <x v="9"/>
    <s v="Eureka Sanitaire  Multi-Pro Heavy-Duty Upright, Disposable Bags"/>
    <n v="24.472000000000001"/>
    <n v="7"/>
    <n v="0.2"/>
    <n v="1.8353999999999999"/>
  </r>
  <r>
    <n v="6482"/>
    <s v="CA-2014-140872"/>
    <x v="3"/>
    <x v="95"/>
    <d v="2014-06-11T00:00:00"/>
    <s v="Standard Class"/>
    <s v="NR-18550"/>
    <s v="Nick Radford"/>
    <x v="0"/>
    <x v="0"/>
    <x v="95"/>
    <x v="2"/>
    <x v="118"/>
    <x v="0"/>
    <s v="FUR-BO-10002824"/>
    <x v="0"/>
    <x v="0"/>
    <s v="Bush Mission Pointe Library"/>
    <n v="241.56799999999998"/>
    <n v="2"/>
    <n v="0.2"/>
    <n v="0"/>
  </r>
  <r>
    <n v="6483"/>
    <s v="CA-2014-140872"/>
    <x v="3"/>
    <x v="95"/>
    <d v="2014-06-11T00:00:00"/>
    <s v="Standard Class"/>
    <s v="NR-18550"/>
    <s v="Nick Radford"/>
    <x v="0"/>
    <x v="0"/>
    <x v="95"/>
    <x v="2"/>
    <x v="118"/>
    <x v="0"/>
    <s v="TEC-AC-10002942"/>
    <x v="2"/>
    <x v="11"/>
    <s v="WD My Passport Ultra 1TB Portable External Hard Drive"/>
    <n v="110.4"/>
    <n v="2"/>
    <n v="0.2"/>
    <n v="-4.1400000000000077"/>
  </r>
  <r>
    <n v="6484"/>
    <s v="CA-2014-113908"/>
    <x v="3"/>
    <x v="95"/>
    <d v="2014-06-10T00:00:00"/>
    <s v="Standard Class"/>
    <s v="KN-16390"/>
    <s v="Katherine Nockton"/>
    <x v="1"/>
    <x v="0"/>
    <x v="20"/>
    <x v="15"/>
    <x v="164"/>
    <x v="3"/>
    <s v="FUR-TA-10001932"/>
    <x v="0"/>
    <x v="3"/>
    <s v="Chromcraft 48&quot; x 96&quot; Racetrack Double Pedestal Table"/>
    <n v="384.76799999999997"/>
    <n v="2"/>
    <n v="0.4"/>
    <n v="-115.43040000000002"/>
  </r>
  <r>
    <n v="6485"/>
    <s v="CA-2014-113908"/>
    <x v="3"/>
    <x v="95"/>
    <d v="2014-06-10T00:00:00"/>
    <s v="Standard Class"/>
    <s v="KN-16390"/>
    <s v="Katherine Nockton"/>
    <x v="1"/>
    <x v="0"/>
    <x v="20"/>
    <x v="15"/>
    <x v="164"/>
    <x v="3"/>
    <s v="TEC-MA-10003173"/>
    <x v="2"/>
    <x v="15"/>
    <s v="Hewlett-Packard 300S Scientific Calculator"/>
    <n v="78.66"/>
    <n v="6"/>
    <n v="0"/>
    <n v="36.183599999999991"/>
  </r>
  <r>
    <n v="6486"/>
    <s v="CA-2014-113908"/>
    <x v="3"/>
    <x v="95"/>
    <d v="2014-06-10T00:00:00"/>
    <s v="Standard Class"/>
    <s v="KN-16390"/>
    <s v="Katherine Nockton"/>
    <x v="1"/>
    <x v="0"/>
    <x v="20"/>
    <x v="15"/>
    <x v="164"/>
    <x v="3"/>
    <s v="OFF-PA-10004156"/>
    <x v="1"/>
    <x v="10"/>
    <s v="Xerox 188"/>
    <n v="45.36"/>
    <n v="4"/>
    <n v="0"/>
    <n v="22.226399999999998"/>
  </r>
  <r>
    <n v="6487"/>
    <s v="CA-2012-120621"/>
    <x v="1"/>
    <x v="1113"/>
    <d v="2012-03-26T00:00:00"/>
    <s v="Standard Class"/>
    <s v="JW-16075"/>
    <s v="Julia West"/>
    <x v="0"/>
    <x v="0"/>
    <x v="108"/>
    <x v="3"/>
    <x v="222"/>
    <x v="0"/>
    <s v="OFF-AP-10002945"/>
    <x v="1"/>
    <x v="9"/>
    <s v="Honeywell Enviracaire Portable HEPA Air Cleaner for 17' x 22' Room"/>
    <n v="962.07999999999993"/>
    <n v="4"/>
    <n v="0.2"/>
    <n v="156.33799999999997"/>
  </r>
  <r>
    <n v="6488"/>
    <s v="CA-2012-120621"/>
    <x v="1"/>
    <x v="1113"/>
    <d v="2012-03-26T00:00:00"/>
    <s v="Standard Class"/>
    <s v="JW-16075"/>
    <s v="Julia West"/>
    <x v="0"/>
    <x v="0"/>
    <x v="108"/>
    <x v="3"/>
    <x v="222"/>
    <x v="0"/>
    <s v="OFF-BI-10000948"/>
    <x v="1"/>
    <x v="8"/>
    <s v="GBC Laser Imprintable Binding System Covers, Desert Sand"/>
    <n v="12.843000000000002"/>
    <n v="3"/>
    <n v="0.7"/>
    <n v="-9.8462999999999994"/>
  </r>
  <r>
    <n v="6489"/>
    <s v="CA-2012-120621"/>
    <x v="1"/>
    <x v="1113"/>
    <d v="2012-03-26T00:00:00"/>
    <s v="Standard Class"/>
    <s v="JW-16075"/>
    <s v="Julia West"/>
    <x v="0"/>
    <x v="0"/>
    <x v="108"/>
    <x v="3"/>
    <x v="222"/>
    <x v="0"/>
    <s v="OFF-PA-10002254"/>
    <x v="1"/>
    <x v="10"/>
    <s v="Xerox 1883"/>
    <n v="295.45600000000002"/>
    <n v="14"/>
    <n v="0.2"/>
    <n v="96.023199999999974"/>
  </r>
  <r>
    <n v="6490"/>
    <s v="US-2014-148866"/>
    <x v="3"/>
    <x v="20"/>
    <d v="2014-09-25T00:00:00"/>
    <s v="Standard Class"/>
    <s v="JM-15535"/>
    <s v="Jessica Myrick"/>
    <x v="0"/>
    <x v="0"/>
    <x v="20"/>
    <x v="15"/>
    <x v="164"/>
    <x v="3"/>
    <s v="OFF-PA-10004782"/>
    <x v="1"/>
    <x v="10"/>
    <s v="Xerox 228"/>
    <n v="32.400000000000006"/>
    <n v="5"/>
    <n v="0"/>
    <n v="15.552000000000001"/>
  </r>
  <r>
    <n v="6491"/>
    <s v="CA-2011-149594"/>
    <x v="2"/>
    <x v="1114"/>
    <d v="2011-09-19T00:00:00"/>
    <s v="Standard Class"/>
    <s v="MF-18250"/>
    <s v="Monica Federle"/>
    <x v="1"/>
    <x v="0"/>
    <x v="10"/>
    <x v="9"/>
    <x v="74"/>
    <x v="3"/>
    <s v="FUR-FU-10000222"/>
    <x v="0"/>
    <x v="5"/>
    <s v="Seth Thomas 16&quot; Steel Case Clock"/>
    <n v="103.93599999999999"/>
    <n v="4"/>
    <n v="0.2"/>
    <n v="16.889599999999998"/>
  </r>
  <r>
    <n v="6492"/>
    <s v="CA-2013-113845"/>
    <x v="0"/>
    <x v="73"/>
    <d v="2013-11-26T00:00:00"/>
    <s v="Standard Class"/>
    <s v="FA-14230"/>
    <s v="Frank Atkinson"/>
    <x v="1"/>
    <x v="0"/>
    <x v="333"/>
    <x v="2"/>
    <x v="414"/>
    <x v="0"/>
    <s v="FUR-BO-10004695"/>
    <x v="0"/>
    <x v="0"/>
    <s v="O'Sullivan 2-Door Barrister Bookcase in Odessa Pine"/>
    <n v="289.56799999999998"/>
    <n v="2"/>
    <n v="0.2"/>
    <n v="10.858799999999974"/>
  </r>
  <r>
    <n v="6493"/>
    <s v="CA-2013-113845"/>
    <x v="0"/>
    <x v="73"/>
    <d v="2013-11-26T00:00:00"/>
    <s v="Standard Class"/>
    <s v="FA-14230"/>
    <s v="Frank Atkinson"/>
    <x v="1"/>
    <x v="0"/>
    <x v="333"/>
    <x v="2"/>
    <x v="414"/>
    <x v="0"/>
    <s v="OFF-ST-10003327"/>
    <x v="1"/>
    <x v="4"/>
    <s v="Akro-Mils 12-Gallon Tote"/>
    <n v="39.72"/>
    <n v="5"/>
    <n v="0.2"/>
    <n v="4.4684999999999953"/>
  </r>
  <r>
    <n v="6494"/>
    <s v="CA-2013-113845"/>
    <x v="0"/>
    <x v="73"/>
    <d v="2013-11-26T00:00:00"/>
    <s v="Standard Class"/>
    <s v="FA-14230"/>
    <s v="Frank Atkinson"/>
    <x v="1"/>
    <x v="0"/>
    <x v="333"/>
    <x v="2"/>
    <x v="414"/>
    <x v="0"/>
    <s v="TEC-PH-10003357"/>
    <x v="2"/>
    <x v="7"/>
    <s v="Grandstream GXP2100 Mainstream Business Phone"/>
    <n v="244.768"/>
    <n v="4"/>
    <n v="0.2"/>
    <n v="24.476800000000004"/>
  </r>
  <r>
    <n v="6495"/>
    <s v="CA-2014-111262"/>
    <x v="3"/>
    <x v="960"/>
    <d v="2014-11-02T00:00:00"/>
    <s v="Second Class"/>
    <s v="KH-16510"/>
    <s v="Keith Herrera"/>
    <x v="0"/>
    <x v="0"/>
    <x v="12"/>
    <x v="5"/>
    <x v="14"/>
    <x v="2"/>
    <s v="TEC-AC-10002167"/>
    <x v="2"/>
    <x v="11"/>
    <s v="Imation 8gb Micro Traveldrive Usb 2.0 Flash Drive"/>
    <n v="24"/>
    <n v="2"/>
    <n v="0.2"/>
    <n v="-2.6999999999999993"/>
  </r>
  <r>
    <n v="6496"/>
    <s v="CA-2014-111262"/>
    <x v="3"/>
    <x v="960"/>
    <d v="2014-11-02T00:00:00"/>
    <s v="Second Class"/>
    <s v="KH-16510"/>
    <s v="Keith Herrera"/>
    <x v="0"/>
    <x v="0"/>
    <x v="12"/>
    <x v="5"/>
    <x v="14"/>
    <x v="2"/>
    <s v="OFF-PA-10001937"/>
    <x v="1"/>
    <x v="10"/>
    <s v="Xerox 21"/>
    <n v="15.552000000000003"/>
    <n v="3"/>
    <n v="0.2"/>
    <n v="5.4432"/>
  </r>
  <r>
    <n v="6497"/>
    <s v="CA-2014-111262"/>
    <x v="3"/>
    <x v="960"/>
    <d v="2014-11-02T00:00:00"/>
    <s v="Second Class"/>
    <s v="KH-16510"/>
    <s v="Keith Herrera"/>
    <x v="0"/>
    <x v="0"/>
    <x v="12"/>
    <x v="5"/>
    <x v="14"/>
    <x v="2"/>
    <s v="TEC-AC-10004510"/>
    <x v="2"/>
    <x v="11"/>
    <s v="Logitech Desktop MK120 Mouse and keyboard Combo"/>
    <n v="26.176000000000002"/>
    <n v="2"/>
    <n v="0.2"/>
    <n v="-3.272000000000002"/>
  </r>
  <r>
    <n v="6498"/>
    <s v="CA-2012-103135"/>
    <x v="1"/>
    <x v="1115"/>
    <d v="2012-07-28T00:00:00"/>
    <s v="Standard Class"/>
    <s v="SS-20515"/>
    <s v="Shirley Schmidt"/>
    <x v="2"/>
    <x v="0"/>
    <x v="103"/>
    <x v="0"/>
    <x v="175"/>
    <x v="0"/>
    <s v="FUR-FU-10001487"/>
    <x v="0"/>
    <x v="5"/>
    <s v="Eldon Expressions Wood and Plastic Desk Accessories, Cherry Wood"/>
    <n v="20.94"/>
    <n v="3"/>
    <n v="0"/>
    <n v="6.0725999999999987"/>
  </r>
  <r>
    <n v="6499"/>
    <s v="CA-2012-103135"/>
    <x v="1"/>
    <x v="1115"/>
    <d v="2012-07-28T00:00:00"/>
    <s v="Standard Class"/>
    <s v="SS-20515"/>
    <s v="Shirley Schmidt"/>
    <x v="2"/>
    <x v="0"/>
    <x v="103"/>
    <x v="0"/>
    <x v="175"/>
    <x v="0"/>
    <s v="OFF-BI-10000069"/>
    <x v="1"/>
    <x v="8"/>
    <s v="GBC Prepunched Paper, 19-Hole, for Binding Systems, 24-lb"/>
    <n v="135.09"/>
    <n v="9"/>
    <n v="0"/>
    <n v="62.14139999999999"/>
  </r>
  <r>
    <n v="6500"/>
    <s v="CA-2012-103135"/>
    <x v="1"/>
    <x v="1115"/>
    <d v="2012-07-28T00:00:00"/>
    <s v="Standard Class"/>
    <s v="SS-20515"/>
    <s v="Shirley Schmidt"/>
    <x v="2"/>
    <x v="0"/>
    <x v="103"/>
    <x v="0"/>
    <x v="175"/>
    <x v="0"/>
    <s v="TEC-AC-10003289"/>
    <x v="2"/>
    <x v="11"/>
    <s v="Anker Ultra-Slim Mini Bluetooth 3.0 Wireless Keyboard"/>
    <n v="279.85999999999996"/>
    <n v="14"/>
    <n v="0"/>
    <n v="64.367799999999988"/>
  </r>
  <r>
    <n v="6501"/>
    <s v="CA-2012-103135"/>
    <x v="1"/>
    <x v="1115"/>
    <d v="2012-07-28T00:00:00"/>
    <s v="Standard Class"/>
    <s v="SS-20515"/>
    <s v="Shirley Schmidt"/>
    <x v="2"/>
    <x v="0"/>
    <x v="103"/>
    <x v="0"/>
    <x v="175"/>
    <x v="0"/>
    <s v="OFF-BI-10000069"/>
    <x v="1"/>
    <x v="8"/>
    <s v="GBC Prepunched Paper, 19-Hole, for Binding Systems, 24-lb"/>
    <n v="90.06"/>
    <n v="6"/>
    <n v="0"/>
    <n v="41.427599999999991"/>
  </r>
  <r>
    <n v="6502"/>
    <s v="CA-2011-129147"/>
    <x v="2"/>
    <x v="981"/>
    <d v="2011-11-06T00:00:00"/>
    <s v="Standard Class"/>
    <s v="LC-17050"/>
    <s v="Liz Carlisle"/>
    <x v="0"/>
    <x v="0"/>
    <x v="64"/>
    <x v="24"/>
    <x v="81"/>
    <x v="3"/>
    <s v="TEC-PH-10001299"/>
    <x v="2"/>
    <x v="7"/>
    <s v="Polycom CX300 Desktop Phone USB VoIP phone"/>
    <n v="539.96399999999994"/>
    <n v="6"/>
    <n v="0.4"/>
    <n v="-107.99280000000002"/>
  </r>
  <r>
    <n v="6503"/>
    <s v="CA-2011-129147"/>
    <x v="2"/>
    <x v="981"/>
    <d v="2011-11-06T00:00:00"/>
    <s v="Standard Class"/>
    <s v="LC-17050"/>
    <s v="Liz Carlisle"/>
    <x v="0"/>
    <x v="0"/>
    <x v="64"/>
    <x v="24"/>
    <x v="81"/>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x v="0"/>
    <x v="64"/>
    <x v="24"/>
    <x v="81"/>
    <x v="3"/>
    <s v="OFF-BI-10001098"/>
    <x v="1"/>
    <x v="8"/>
    <s v="Acco D-Ring Binder w/DublLock"/>
    <n v="19.242000000000001"/>
    <n v="3"/>
    <n v="0.7"/>
    <n v="-13.4694"/>
  </r>
  <r>
    <n v="6505"/>
    <s v="CA-2014-128265"/>
    <x v="3"/>
    <x v="701"/>
    <d v="2014-11-23T00:00:00"/>
    <s v="Second Class"/>
    <s v="VW-21775"/>
    <s v="Victoria Wilson"/>
    <x v="1"/>
    <x v="0"/>
    <x v="20"/>
    <x v="15"/>
    <x v="164"/>
    <x v="3"/>
    <s v="OFF-ST-10000142"/>
    <x v="1"/>
    <x v="4"/>
    <s v="Deluxe Rollaway Locking File with Drawer"/>
    <n v="1247.6399999999999"/>
    <n v="3"/>
    <n v="0"/>
    <n v="349.33919999999995"/>
  </r>
  <r>
    <n v="6506"/>
    <s v="CA-2013-152331"/>
    <x v="0"/>
    <x v="190"/>
    <d v="2013-07-01T00:00:00"/>
    <s v="Standard Class"/>
    <s v="LD-16855"/>
    <s v="Lela Donovan"/>
    <x v="1"/>
    <x v="0"/>
    <x v="22"/>
    <x v="10"/>
    <x v="155"/>
    <x v="2"/>
    <s v="OFF-AR-10001547"/>
    <x v="1"/>
    <x v="6"/>
    <s v="Newell 311"/>
    <n v="5.3040000000000003"/>
    <n v="3"/>
    <n v="0.2"/>
    <n v="0.46409999999999996"/>
  </r>
  <r>
    <n v="6507"/>
    <s v="US-2013-128909"/>
    <x v="0"/>
    <x v="790"/>
    <d v="2013-10-12T00:00:00"/>
    <s v="Second Class"/>
    <s v="SP-20545"/>
    <s v="Sibella Parks"/>
    <x v="1"/>
    <x v="0"/>
    <x v="10"/>
    <x v="9"/>
    <x v="105"/>
    <x v="3"/>
    <s v="OFF-PA-10001593"/>
    <x v="1"/>
    <x v="10"/>
    <s v="Xerox 1947"/>
    <n v="19.136000000000003"/>
    <n v="4"/>
    <n v="0.2"/>
    <n v="5.9799999999999986"/>
  </r>
  <r>
    <n v="6508"/>
    <s v="US-2013-128909"/>
    <x v="0"/>
    <x v="790"/>
    <d v="2013-10-12T00:00:00"/>
    <s v="Second Class"/>
    <s v="SP-20545"/>
    <s v="Sibella Parks"/>
    <x v="1"/>
    <x v="0"/>
    <x v="10"/>
    <x v="9"/>
    <x v="105"/>
    <x v="3"/>
    <s v="FUR-FU-10004071"/>
    <x v="0"/>
    <x v="5"/>
    <s v="Luxo Professional Magnifying Clamp-On Fluorescent Lamps"/>
    <n v="332.83200000000005"/>
    <n v="4"/>
    <n v="0.2"/>
    <n v="-24.962399999999988"/>
  </r>
  <r>
    <n v="6509"/>
    <s v="CA-2014-102197"/>
    <x v="3"/>
    <x v="698"/>
    <d v="2014-12-27T00:00:00"/>
    <s v="Standard Class"/>
    <s v="DK-13150"/>
    <s v="David Kendrick"/>
    <x v="1"/>
    <x v="0"/>
    <x v="20"/>
    <x v="15"/>
    <x v="29"/>
    <x v="3"/>
    <s v="OFF-PA-10001970"/>
    <x v="1"/>
    <x v="10"/>
    <s v="Xerox 1908"/>
    <n v="279.89999999999998"/>
    <n v="5"/>
    <n v="0"/>
    <n v="137.15100000000001"/>
  </r>
  <r>
    <n v="6510"/>
    <s v="CA-2014-102197"/>
    <x v="3"/>
    <x v="698"/>
    <d v="2014-12-27T00:00:00"/>
    <s v="Standard Class"/>
    <s v="DK-13150"/>
    <s v="David Kendrick"/>
    <x v="1"/>
    <x v="0"/>
    <x v="20"/>
    <x v="15"/>
    <x v="29"/>
    <x v="3"/>
    <s v="OFF-BI-10001524"/>
    <x v="1"/>
    <x v="8"/>
    <s v="GBC Premium Transparent Covers with Diagonal Lined Pattern"/>
    <n v="50.352000000000004"/>
    <n v="3"/>
    <n v="0.2"/>
    <n v="17.623199999999997"/>
  </r>
  <r>
    <n v="6511"/>
    <s v="CA-2014-102197"/>
    <x v="3"/>
    <x v="698"/>
    <d v="2014-12-27T00:00:00"/>
    <s v="Standard Class"/>
    <s v="DK-13150"/>
    <s v="David Kendrick"/>
    <x v="1"/>
    <x v="0"/>
    <x v="20"/>
    <x v="15"/>
    <x v="29"/>
    <x v="3"/>
    <s v="OFF-PA-10004156"/>
    <x v="1"/>
    <x v="10"/>
    <s v="Xerox 188"/>
    <n v="34.019999999999996"/>
    <n v="3"/>
    <n v="0"/>
    <n v="16.669799999999999"/>
  </r>
  <r>
    <n v="6512"/>
    <s v="CA-2014-167640"/>
    <x v="3"/>
    <x v="904"/>
    <d v="2014-03-11T00:00:00"/>
    <s v="Standard Class"/>
    <s v="FC-14245"/>
    <s v="Frank Carlisle"/>
    <x v="2"/>
    <x v="0"/>
    <x v="8"/>
    <x v="1"/>
    <x v="9"/>
    <x v="1"/>
    <s v="OFF-AR-10003158"/>
    <x v="1"/>
    <x v="6"/>
    <s v="Fluorescent Highlighters by Dixon"/>
    <n v="23.88"/>
    <n v="6"/>
    <n v="0"/>
    <n v="8.1191999999999993"/>
  </r>
  <r>
    <n v="6513"/>
    <s v="CA-2014-167640"/>
    <x v="3"/>
    <x v="904"/>
    <d v="2014-03-11T00:00:00"/>
    <s v="Standard Class"/>
    <s v="FC-14245"/>
    <s v="Frank Carlisle"/>
    <x v="2"/>
    <x v="0"/>
    <x v="8"/>
    <x v="1"/>
    <x v="9"/>
    <x v="1"/>
    <s v="OFF-LA-10004559"/>
    <x v="1"/>
    <x v="2"/>
    <s v="Avery 49"/>
    <n v="11.52"/>
    <n v="4"/>
    <n v="0"/>
    <n v="5.6448"/>
  </r>
  <r>
    <n v="6514"/>
    <s v="CA-2014-167640"/>
    <x v="3"/>
    <x v="904"/>
    <d v="2014-03-11T00:00:00"/>
    <s v="Standard Class"/>
    <s v="FC-14245"/>
    <s v="Frank Carlisle"/>
    <x v="2"/>
    <x v="0"/>
    <x v="8"/>
    <x v="1"/>
    <x v="9"/>
    <x v="1"/>
    <s v="OFF-PA-10001033"/>
    <x v="1"/>
    <x v="10"/>
    <s v="Xerox 1893"/>
    <n v="286.93"/>
    <n v="7"/>
    <n v="0"/>
    <n v="140.59569999999999"/>
  </r>
  <r>
    <n v="6515"/>
    <s v="CA-2014-167640"/>
    <x v="3"/>
    <x v="904"/>
    <d v="2014-03-11T00:00:00"/>
    <s v="Standard Class"/>
    <s v="FC-14245"/>
    <s v="Frank Carlisle"/>
    <x v="2"/>
    <x v="0"/>
    <x v="8"/>
    <x v="1"/>
    <x v="9"/>
    <x v="1"/>
    <s v="TEC-PH-10001336"/>
    <x v="2"/>
    <x v="7"/>
    <s v="Digium D40 VoIP phone"/>
    <n v="206.38400000000001"/>
    <n v="2"/>
    <n v="0.2"/>
    <n v="23.218199999999996"/>
  </r>
  <r>
    <n v="6516"/>
    <s v="US-2014-116652"/>
    <x v="3"/>
    <x v="175"/>
    <d v="2014-09-20T00:00:00"/>
    <s v="Standard Class"/>
    <s v="RD-19480"/>
    <s v="Rick Duston"/>
    <x v="0"/>
    <x v="0"/>
    <x v="8"/>
    <x v="1"/>
    <x v="34"/>
    <x v="1"/>
    <s v="FUR-CH-10002961"/>
    <x v="0"/>
    <x v="1"/>
    <s v="Leather Task Chair, Black"/>
    <n v="218.35200000000003"/>
    <n v="3"/>
    <n v="0.2"/>
    <n v="0"/>
  </r>
  <r>
    <n v="6517"/>
    <s v="US-2014-116652"/>
    <x v="3"/>
    <x v="175"/>
    <d v="2014-09-20T00:00:00"/>
    <s v="Standard Class"/>
    <s v="RD-19480"/>
    <s v="Rick Duston"/>
    <x v="0"/>
    <x v="0"/>
    <x v="8"/>
    <x v="1"/>
    <x v="34"/>
    <x v="1"/>
    <s v="FUR-FU-10001488"/>
    <x v="0"/>
    <x v="5"/>
    <s v="Tenex 46&quot; x 60&quot; Computer Anti-Static Chairmat, Rectangular Shaped"/>
    <n v="529.9"/>
    <n v="5"/>
    <n v="0"/>
    <n v="105.97999999999999"/>
  </r>
  <r>
    <n v="6518"/>
    <s v="US-2014-116652"/>
    <x v="3"/>
    <x v="175"/>
    <d v="2014-09-20T00:00:00"/>
    <s v="Standard Class"/>
    <s v="RD-19480"/>
    <s v="Rick Duston"/>
    <x v="0"/>
    <x v="0"/>
    <x v="8"/>
    <x v="1"/>
    <x v="34"/>
    <x v="1"/>
    <s v="OFF-AR-10001915"/>
    <x v="1"/>
    <x v="6"/>
    <s v="Peel-Off China Markers"/>
    <n v="99.3"/>
    <n v="10"/>
    <n v="0"/>
    <n v="41.706000000000003"/>
  </r>
  <r>
    <n v="6519"/>
    <s v="US-2014-116652"/>
    <x v="3"/>
    <x v="175"/>
    <d v="2014-09-20T00:00:00"/>
    <s v="Standard Class"/>
    <s v="RD-19480"/>
    <s v="Rick Duston"/>
    <x v="0"/>
    <x v="0"/>
    <x v="8"/>
    <x v="1"/>
    <x v="34"/>
    <x v="1"/>
    <s v="OFF-AP-10001205"/>
    <x v="1"/>
    <x v="9"/>
    <s v="Belkin 5 Outlet SurgeMaster Power Centers"/>
    <n v="108.96"/>
    <n v="2"/>
    <n v="0"/>
    <n v="30.508800000000008"/>
  </r>
  <r>
    <n v="6520"/>
    <s v="US-2014-116652"/>
    <x v="3"/>
    <x v="175"/>
    <d v="2014-09-20T00:00:00"/>
    <s v="Standard Class"/>
    <s v="RD-19480"/>
    <s v="Rick Duston"/>
    <x v="0"/>
    <x v="0"/>
    <x v="8"/>
    <x v="1"/>
    <x v="34"/>
    <x v="1"/>
    <s v="OFF-BI-10004528"/>
    <x v="1"/>
    <x v="8"/>
    <s v="Cardinal Poly Pocket Divider Pockets for Ring Binders"/>
    <n v="2.6880000000000002"/>
    <n v="1"/>
    <n v="0.2"/>
    <n v="0.83999999999999975"/>
  </r>
  <r>
    <n v="6521"/>
    <s v="CA-2014-138289"/>
    <x v="3"/>
    <x v="1034"/>
    <d v="2014-01-19T00:00:00"/>
    <s v="Second Class"/>
    <s v="AR-10540"/>
    <s v="Andy Reiter"/>
    <x v="0"/>
    <x v="0"/>
    <x v="25"/>
    <x v="12"/>
    <x v="30"/>
    <x v="2"/>
    <s v="OFF-BI-10004995"/>
    <x v="1"/>
    <x v="8"/>
    <s v="GBC DocuBind P400 Electric Binding System"/>
    <n v="5443.96"/>
    <n v="4"/>
    <n v="0"/>
    <n v="2504.2215999999999"/>
  </r>
  <r>
    <n v="6522"/>
    <s v="CA-2014-138289"/>
    <x v="3"/>
    <x v="1034"/>
    <d v="2014-01-19T00:00:00"/>
    <s v="Second Class"/>
    <s v="AR-10540"/>
    <s v="Andy Reiter"/>
    <x v="0"/>
    <x v="0"/>
    <x v="25"/>
    <x v="12"/>
    <x v="30"/>
    <x v="2"/>
    <s v="FUR-CH-10004626"/>
    <x v="0"/>
    <x v="1"/>
    <s v="Office Star Flex Back Scooter Chair with Aluminum Finish Frame"/>
    <n v="302.67"/>
    <n v="3"/>
    <n v="0"/>
    <n v="72.640799999999999"/>
  </r>
  <r>
    <n v="6523"/>
    <s v="CA-2014-138289"/>
    <x v="3"/>
    <x v="1034"/>
    <d v="2014-01-19T00:00:00"/>
    <s v="Second Class"/>
    <s v="AR-10540"/>
    <s v="Andy Reiter"/>
    <x v="0"/>
    <x v="0"/>
    <x v="25"/>
    <x v="12"/>
    <x v="30"/>
    <x v="2"/>
    <s v="OFF-PA-10001260"/>
    <x v="1"/>
    <x v="10"/>
    <s v="TOPS Money Receipt Book, Consecutively Numbered in Red,"/>
    <n v="56.07"/>
    <n v="7"/>
    <n v="0"/>
    <n v="25.231499999999997"/>
  </r>
  <r>
    <n v="6524"/>
    <s v="CA-2013-129308"/>
    <x v="0"/>
    <x v="274"/>
    <d v="2013-07-14T00:00:00"/>
    <s v="Standard Class"/>
    <s v="CC-12100"/>
    <s v="Chad Cunningham"/>
    <x v="2"/>
    <x v="0"/>
    <x v="10"/>
    <x v="9"/>
    <x v="74"/>
    <x v="3"/>
    <s v="OFF-LA-10002945"/>
    <x v="1"/>
    <x v="2"/>
    <s v="Permanent Self-Adhesive File Folder Labels for Typewriters, 1 1/8 x 3 1/2, White"/>
    <n v="10.08"/>
    <n v="2"/>
    <n v="0.2"/>
    <n v="3.2759999999999994"/>
  </r>
  <r>
    <n v="6525"/>
    <s v="CA-2013-129308"/>
    <x v="0"/>
    <x v="274"/>
    <d v="2013-07-14T00:00:00"/>
    <s v="Standard Class"/>
    <s v="CC-12100"/>
    <s v="Chad Cunningham"/>
    <x v="2"/>
    <x v="0"/>
    <x v="10"/>
    <x v="9"/>
    <x v="74"/>
    <x v="3"/>
    <s v="TEC-PH-10002310"/>
    <x v="2"/>
    <x v="7"/>
    <s v="Panasonic KX T7731-B Digital phone"/>
    <n v="59.993999999999993"/>
    <n v="1"/>
    <n v="0.4"/>
    <n v="-12.998700000000007"/>
  </r>
  <r>
    <n v="6526"/>
    <s v="CA-2013-129308"/>
    <x v="0"/>
    <x v="274"/>
    <d v="2013-07-14T00:00:00"/>
    <s v="Standard Class"/>
    <s v="CC-12100"/>
    <s v="Chad Cunningham"/>
    <x v="2"/>
    <x v="0"/>
    <x v="10"/>
    <x v="9"/>
    <x v="74"/>
    <x v="3"/>
    <s v="OFF-BI-10001525"/>
    <x v="1"/>
    <x v="8"/>
    <s v="Acco Pressboard Covers with Storage Hooks, 14 7/8&quot; x 11&quot;, Executive Red"/>
    <n v="5.7150000000000016"/>
    <n v="5"/>
    <n v="0.7"/>
    <n v="-4.7625000000000011"/>
  </r>
  <r>
    <n v="6527"/>
    <s v="CA-2013-129308"/>
    <x v="0"/>
    <x v="274"/>
    <d v="2013-07-14T00:00:00"/>
    <s v="Standard Class"/>
    <s v="CC-12100"/>
    <s v="Chad Cunningham"/>
    <x v="2"/>
    <x v="0"/>
    <x v="10"/>
    <x v="9"/>
    <x v="74"/>
    <x v="3"/>
    <s v="OFF-BI-10001308"/>
    <x v="1"/>
    <x v="8"/>
    <s v="GBC Standard Plastic Binding Systems' Combs"/>
    <n v="9.4200000000000017"/>
    <n v="5"/>
    <n v="0.7"/>
    <n v="-7.8500000000000014"/>
  </r>
  <r>
    <n v="6528"/>
    <s v="CA-2013-157791"/>
    <x v="0"/>
    <x v="443"/>
    <d v="2013-12-29T00:00:00"/>
    <s v="Second Class"/>
    <s v="CA-11965"/>
    <s v="Carol Adams"/>
    <x v="1"/>
    <x v="0"/>
    <x v="99"/>
    <x v="34"/>
    <x v="122"/>
    <x v="3"/>
    <s v="TEC-CO-10002095"/>
    <x v="2"/>
    <x v="16"/>
    <s v="Hewlett Packard 610 Color Digital Copier / Printer"/>
    <n v="1999.96"/>
    <n v="4"/>
    <n v="0"/>
    <n v="899.98199999999997"/>
  </r>
  <r>
    <n v="6529"/>
    <s v="CA-2011-146864"/>
    <x v="2"/>
    <x v="1091"/>
    <d v="2011-12-26T00:00:00"/>
    <s v="Standard Class"/>
    <s v="BT-11530"/>
    <s v="Bradley Talbott"/>
    <x v="2"/>
    <x v="0"/>
    <x v="20"/>
    <x v="15"/>
    <x v="23"/>
    <x v="3"/>
    <s v="OFF-ST-10004946"/>
    <x v="1"/>
    <x v="4"/>
    <s v="Desktop 3-Pocket Hot File"/>
    <n v="216.4"/>
    <n v="4"/>
    <n v="0"/>
    <n v="56.26400000000001"/>
  </r>
  <r>
    <n v="6530"/>
    <s v="CA-2011-103744"/>
    <x v="2"/>
    <x v="1116"/>
    <d v="2011-02-28T00:00:00"/>
    <s v="Standard Class"/>
    <s v="MG-17875"/>
    <s v="Michael Grace"/>
    <x v="2"/>
    <x v="0"/>
    <x v="236"/>
    <x v="5"/>
    <x v="293"/>
    <x v="2"/>
    <s v="OFF-LA-10004425"/>
    <x v="1"/>
    <x v="2"/>
    <s v="Staples"/>
    <n v="6.9360000000000008"/>
    <n v="3"/>
    <n v="0.2"/>
    <n v="2.3409000000000004"/>
  </r>
  <r>
    <n v="6531"/>
    <s v="CA-2011-103744"/>
    <x v="2"/>
    <x v="1116"/>
    <d v="2011-02-28T00:00:00"/>
    <s v="Standard Class"/>
    <s v="MG-17875"/>
    <s v="Michael Grace"/>
    <x v="2"/>
    <x v="0"/>
    <x v="236"/>
    <x v="5"/>
    <x v="293"/>
    <x v="2"/>
    <s v="OFF-BI-10000320"/>
    <x v="1"/>
    <x v="8"/>
    <s v="GBC Plastic Binding Combs"/>
    <n v="4.427999999999999"/>
    <n v="3"/>
    <n v="0.8"/>
    <n v="-6.8633999999999986"/>
  </r>
  <r>
    <n v="6532"/>
    <s v="US-2014-107384"/>
    <x v="3"/>
    <x v="769"/>
    <d v="2014-12-09T00:00:00"/>
    <s v="Standard Class"/>
    <s v="TP-21130"/>
    <s v="Theone Pippenger"/>
    <x v="0"/>
    <x v="0"/>
    <x v="30"/>
    <x v="11"/>
    <x v="38"/>
    <x v="2"/>
    <s v="OFF-AR-10001315"/>
    <x v="1"/>
    <x v="6"/>
    <s v="Newell 310"/>
    <n v="8.8000000000000007"/>
    <n v="5"/>
    <n v="0"/>
    <n v="2.5519999999999996"/>
  </r>
  <r>
    <n v="6533"/>
    <s v="US-2014-107384"/>
    <x v="3"/>
    <x v="769"/>
    <d v="2014-12-09T00:00:00"/>
    <s v="Standard Class"/>
    <s v="TP-21130"/>
    <s v="Theone Pippenger"/>
    <x v="0"/>
    <x v="0"/>
    <x v="30"/>
    <x v="11"/>
    <x v="38"/>
    <x v="2"/>
    <s v="TEC-AC-10004595"/>
    <x v="2"/>
    <x v="11"/>
    <s v="First Data TMFD35 PIN Pad"/>
    <n v="142.80000000000001"/>
    <n v="1"/>
    <n v="0"/>
    <n v="29.988"/>
  </r>
  <r>
    <n v="6534"/>
    <s v="US-2014-107384"/>
    <x v="3"/>
    <x v="769"/>
    <d v="2014-12-09T00:00:00"/>
    <s v="Standard Class"/>
    <s v="TP-21130"/>
    <s v="Theone Pippenger"/>
    <x v="0"/>
    <x v="0"/>
    <x v="30"/>
    <x v="11"/>
    <x v="38"/>
    <x v="2"/>
    <s v="TEC-AC-10001539"/>
    <x v="2"/>
    <x v="11"/>
    <s v="Logitech G430 Surround Sound Gaming Headset with Dolby 7.1 Technology"/>
    <n v="399.95"/>
    <n v="5"/>
    <n v="0"/>
    <n v="143.982"/>
  </r>
  <r>
    <n v="6535"/>
    <s v="CA-2011-128209"/>
    <x v="2"/>
    <x v="664"/>
    <d v="2011-11-22T00:00:00"/>
    <s v="Standard Class"/>
    <s v="GT-14710"/>
    <s v="Greg Tran"/>
    <x v="0"/>
    <x v="0"/>
    <x v="198"/>
    <x v="15"/>
    <x v="249"/>
    <x v="3"/>
    <s v="OFF-BI-10001359"/>
    <x v="1"/>
    <x v="8"/>
    <s v="GBC DocuBind TL300 Electric Binding System"/>
    <n v="2152.7760000000003"/>
    <n v="3"/>
    <n v="0.2"/>
    <n v="726.56189999999981"/>
  </r>
  <r>
    <n v="6536"/>
    <s v="CA-2011-128209"/>
    <x v="2"/>
    <x v="664"/>
    <d v="2011-11-22T00:00:00"/>
    <s v="Standard Class"/>
    <s v="GT-14710"/>
    <s v="Greg Tran"/>
    <x v="0"/>
    <x v="0"/>
    <x v="198"/>
    <x v="15"/>
    <x v="249"/>
    <x v="3"/>
    <s v="FUR-BO-10002213"/>
    <x v="0"/>
    <x v="0"/>
    <s v="DMI Eclipse Executive Suite Bookcases"/>
    <n v="4007.8400000000006"/>
    <n v="10"/>
    <n v="0.2"/>
    <n v="-50.098000000000297"/>
  </r>
  <r>
    <n v="6537"/>
    <s v="CA-2011-169684"/>
    <x v="2"/>
    <x v="22"/>
    <d v="2011-10-23T00:00:00"/>
    <s v="First Class"/>
    <s v="FH-14365"/>
    <s v="Fred Hopkins"/>
    <x v="1"/>
    <x v="0"/>
    <x v="289"/>
    <x v="18"/>
    <x v="364"/>
    <x v="0"/>
    <s v="FUR-TA-10003008"/>
    <x v="0"/>
    <x v="3"/>
    <s v="Lesro Round Back Collection Coffee Table, End Table"/>
    <n v="328.59000000000003"/>
    <n v="3"/>
    <n v="0.4"/>
    <n v="-147.8655"/>
  </r>
  <r>
    <n v="6538"/>
    <s v="CA-2011-169684"/>
    <x v="2"/>
    <x v="22"/>
    <d v="2011-10-23T00:00:00"/>
    <s v="First Class"/>
    <s v="FH-14365"/>
    <s v="Fred Hopkins"/>
    <x v="1"/>
    <x v="0"/>
    <x v="289"/>
    <x v="18"/>
    <x v="364"/>
    <x v="0"/>
    <s v="OFF-ST-10000934"/>
    <x v="1"/>
    <x v="4"/>
    <s v="Contico 72&quot;H Heavy-Duty Storage System"/>
    <n v="98.352000000000004"/>
    <n v="3"/>
    <n v="0.2"/>
    <n v="-24.588000000000001"/>
  </r>
  <r>
    <n v="6539"/>
    <s v="CA-2012-109862"/>
    <x v="1"/>
    <x v="969"/>
    <d v="2012-10-30T00:00:00"/>
    <s v="Standard Class"/>
    <s v="HK-14890"/>
    <s v="Heather Kirkland"/>
    <x v="1"/>
    <x v="0"/>
    <x v="46"/>
    <x v="13"/>
    <x v="284"/>
    <x v="3"/>
    <s v="TEC-PH-10004042"/>
    <x v="2"/>
    <x v="7"/>
    <s v="ClearOne Communications CHAT 70 OC Speaker Phone"/>
    <n v="158.99"/>
    <n v="1"/>
    <n v="0"/>
    <n v="41.337400000000002"/>
  </r>
  <r>
    <n v="6540"/>
    <s v="CA-2012-109862"/>
    <x v="1"/>
    <x v="969"/>
    <d v="2012-10-30T00:00:00"/>
    <s v="Standard Class"/>
    <s v="HK-14890"/>
    <s v="Heather Kirkland"/>
    <x v="1"/>
    <x v="0"/>
    <x v="46"/>
    <x v="13"/>
    <x v="284"/>
    <x v="3"/>
    <s v="FUR-CH-10002439"/>
    <x v="0"/>
    <x v="1"/>
    <s v="Iceberg Nesting Folding Chair, 19w x 6d x 43h"/>
    <n v="291.10000000000002"/>
    <n v="5"/>
    <n v="0"/>
    <n v="75.686000000000007"/>
  </r>
  <r>
    <n v="6541"/>
    <s v="US-2014-107888"/>
    <x v="3"/>
    <x v="673"/>
    <d v="2014-11-20T00:00:00"/>
    <s v="First Class"/>
    <s v="CC-12220"/>
    <s v="Chris Cortes"/>
    <x v="0"/>
    <x v="0"/>
    <x v="4"/>
    <x v="4"/>
    <x v="5"/>
    <x v="1"/>
    <s v="OFF-PA-10001363"/>
    <x v="1"/>
    <x v="10"/>
    <s v="Xerox 1933"/>
    <n v="73.679999999999993"/>
    <n v="6"/>
    <n v="0"/>
    <n v="34.629599999999996"/>
  </r>
  <r>
    <n v="6542"/>
    <s v="US-2014-107888"/>
    <x v="3"/>
    <x v="673"/>
    <d v="2014-11-20T00:00:00"/>
    <s v="First Class"/>
    <s v="CC-12220"/>
    <s v="Chris Cortes"/>
    <x v="0"/>
    <x v="0"/>
    <x v="4"/>
    <x v="4"/>
    <x v="5"/>
    <x v="1"/>
    <s v="FUR-FU-10003394"/>
    <x v="0"/>
    <x v="5"/>
    <s v="Tenex &quot;The Solids&quot; Textured Chair Mats"/>
    <n v="139.91999999999999"/>
    <n v="2"/>
    <n v="0"/>
    <n v="23.786399999999986"/>
  </r>
  <r>
    <n v="6543"/>
    <s v="US-2014-107888"/>
    <x v="3"/>
    <x v="673"/>
    <d v="2014-11-20T00:00:00"/>
    <s v="First Class"/>
    <s v="CC-12220"/>
    <s v="Chris Cortes"/>
    <x v="0"/>
    <x v="0"/>
    <x v="4"/>
    <x v="4"/>
    <x v="5"/>
    <x v="1"/>
    <s v="TEC-PH-10003171"/>
    <x v="2"/>
    <x v="7"/>
    <s v="Plantronics Encore H101 Dual Earpieces Headset"/>
    <n v="107.88"/>
    <n v="3"/>
    <n v="0.2"/>
    <n v="10.787999999999997"/>
  </r>
  <r>
    <n v="6544"/>
    <s v="US-2014-107888"/>
    <x v="3"/>
    <x v="673"/>
    <d v="2014-11-20T00:00:00"/>
    <s v="First Class"/>
    <s v="CC-12220"/>
    <s v="Chris Cortes"/>
    <x v="0"/>
    <x v="0"/>
    <x v="4"/>
    <x v="4"/>
    <x v="5"/>
    <x v="1"/>
    <s v="OFF-ST-10003123"/>
    <x v="1"/>
    <x v="4"/>
    <s v="Fellowes Bases and Tops For Staxonsteel/High-Stak Systems"/>
    <n v="33.29"/>
    <n v="1"/>
    <n v="0"/>
    <n v="7.9895999999999994"/>
  </r>
  <r>
    <n v="6545"/>
    <s v="US-2014-154872"/>
    <x v="3"/>
    <x v="304"/>
    <d v="2014-05-19T00:00:00"/>
    <s v="Standard Class"/>
    <s v="DP-13000"/>
    <s v="Darren Powers"/>
    <x v="0"/>
    <x v="0"/>
    <x v="138"/>
    <x v="24"/>
    <x v="177"/>
    <x v="3"/>
    <s v="OFF-BI-10003007"/>
    <x v="1"/>
    <x v="8"/>
    <s v="Premium Transparent Presentation Covers, No Pattern/Clear, 8 1/2&quot; x 11&quot;"/>
    <n v="58.170000000000009"/>
    <n v="5"/>
    <n v="0.7"/>
    <n v="-46.53600000000003"/>
  </r>
  <r>
    <n v="6546"/>
    <s v="US-2014-154872"/>
    <x v="3"/>
    <x v="304"/>
    <d v="2014-05-19T00:00:00"/>
    <s v="Standard Class"/>
    <s v="DP-13000"/>
    <s v="Darren Powers"/>
    <x v="0"/>
    <x v="0"/>
    <x v="138"/>
    <x v="24"/>
    <x v="177"/>
    <x v="3"/>
    <s v="OFF-LA-10000973"/>
    <x v="1"/>
    <x v="2"/>
    <s v="Avery 502"/>
    <n v="5.04"/>
    <n v="2"/>
    <n v="0.2"/>
    <n v="1.764"/>
  </r>
  <r>
    <n v="6547"/>
    <s v="US-2014-154872"/>
    <x v="3"/>
    <x v="304"/>
    <d v="2014-05-19T00:00:00"/>
    <s v="Standard Class"/>
    <s v="DP-13000"/>
    <s v="Darren Powers"/>
    <x v="0"/>
    <x v="0"/>
    <x v="138"/>
    <x v="24"/>
    <x v="177"/>
    <x v="3"/>
    <s v="OFF-PA-10000483"/>
    <x v="1"/>
    <x v="10"/>
    <s v="Xerox 19"/>
    <n v="24.784000000000002"/>
    <n v="1"/>
    <n v="0.2"/>
    <n v="7.7449999999999983"/>
  </r>
  <r>
    <n v="6548"/>
    <s v="CA-2011-113880"/>
    <x v="2"/>
    <x v="72"/>
    <d v="2011-03-05T00:00:00"/>
    <s v="Standard Class"/>
    <s v="VF-21715"/>
    <s v="Vicky Freymann"/>
    <x v="2"/>
    <x v="0"/>
    <x v="308"/>
    <x v="10"/>
    <x v="385"/>
    <x v="2"/>
    <s v="FUR-CH-10000863"/>
    <x v="0"/>
    <x v="1"/>
    <s v="Novimex Swivel Fabric Task Chair"/>
    <n v="634.11599999999999"/>
    <n v="6"/>
    <n v="0.3"/>
    <n v="-172.11720000000003"/>
  </r>
  <r>
    <n v="6549"/>
    <s v="CA-2011-113880"/>
    <x v="2"/>
    <x v="72"/>
    <d v="2011-03-05T00:00:00"/>
    <s v="Standard Class"/>
    <s v="VF-21715"/>
    <s v="Vicky Freymann"/>
    <x v="2"/>
    <x v="0"/>
    <x v="308"/>
    <x v="10"/>
    <x v="385"/>
    <x v="2"/>
    <s v="OFF-PA-10003036"/>
    <x v="1"/>
    <x v="10"/>
    <s v="Black Print Carbonless 8 1/2&quot; x 8 1/4&quot; Rapid Memo Book"/>
    <n v="17.472000000000001"/>
    <n v="3"/>
    <n v="0.2"/>
    <n v="5.6783999999999981"/>
  </r>
  <r>
    <n v="6550"/>
    <s v="US-2012-164966"/>
    <x v="1"/>
    <x v="117"/>
    <d v="2012-08-01T00:00:00"/>
    <s v="First Class"/>
    <s v="GH-14410"/>
    <s v="Gary Hansen"/>
    <x v="2"/>
    <x v="0"/>
    <x v="69"/>
    <x v="11"/>
    <x v="87"/>
    <x v="2"/>
    <s v="FUR-CH-10002304"/>
    <x v="0"/>
    <x v="1"/>
    <s v="Global Stack Chair without Arms, Black"/>
    <n v="155.88"/>
    <n v="6"/>
    <n v="0"/>
    <n v="38.970000000000006"/>
  </r>
  <r>
    <n v="6551"/>
    <s v="CA-2012-126739"/>
    <x v="1"/>
    <x v="549"/>
    <d v="2012-11-03T00:00:00"/>
    <s v="Second Class"/>
    <s v="JH-16180"/>
    <s v="Justin Hirsh"/>
    <x v="0"/>
    <x v="0"/>
    <x v="20"/>
    <x v="15"/>
    <x v="45"/>
    <x v="3"/>
    <s v="FUR-CH-10000422"/>
    <x v="0"/>
    <x v="1"/>
    <s v="Global Highback Leather Tilter in Burgundy"/>
    <n v="327.56399999999996"/>
    <n v="4"/>
    <n v="0.1"/>
    <n v="21.837600000000023"/>
  </r>
  <r>
    <n v="6552"/>
    <s v="CA-2014-161578"/>
    <x v="3"/>
    <x v="819"/>
    <d v="2014-12-22T00:00:00"/>
    <s v="Second Class"/>
    <s v="RB-19465"/>
    <s v="Rick Bensley"/>
    <x v="2"/>
    <x v="0"/>
    <x v="1"/>
    <x v="1"/>
    <x v="1"/>
    <x v="1"/>
    <s v="OFF-PA-10002986"/>
    <x v="1"/>
    <x v="10"/>
    <s v="Xerox 1898"/>
    <n v="13.36"/>
    <n v="2"/>
    <n v="0"/>
    <n v="6.4127999999999998"/>
  </r>
  <r>
    <n v="6553"/>
    <s v="CA-2014-161578"/>
    <x v="3"/>
    <x v="819"/>
    <d v="2014-12-22T00:00:00"/>
    <s v="Second Class"/>
    <s v="RB-19465"/>
    <s v="Rick Bensley"/>
    <x v="2"/>
    <x v="0"/>
    <x v="1"/>
    <x v="1"/>
    <x v="1"/>
    <x v="1"/>
    <s v="OFF-ST-10002289"/>
    <x v="1"/>
    <x v="4"/>
    <s v="Safco Wire Cube Shelving System, For Use as 4 or 5 14&quot; Cubes, Black"/>
    <n v="158.9"/>
    <n v="5"/>
    <n v="0"/>
    <n v="7.9449999999999932"/>
  </r>
  <r>
    <n v="6554"/>
    <s v="CA-2011-137092"/>
    <x v="2"/>
    <x v="22"/>
    <d v="2011-10-22T00:00:00"/>
    <s v="Second Class"/>
    <s v="LS-16975"/>
    <s v="Lindsay Shagiari"/>
    <x v="2"/>
    <x v="0"/>
    <x v="22"/>
    <x v="10"/>
    <x v="155"/>
    <x v="2"/>
    <s v="TEC-AC-10001606"/>
    <x v="2"/>
    <x v="11"/>
    <s v="Logitech Wireless Performance Mouse MX for PC and Mac"/>
    <n v="319.96800000000002"/>
    <n v="4"/>
    <n v="0.2"/>
    <n v="71.992800000000003"/>
  </r>
  <r>
    <n v="6555"/>
    <s v="CA-2011-137092"/>
    <x v="2"/>
    <x v="22"/>
    <d v="2011-10-22T00:00:00"/>
    <s v="Second Class"/>
    <s v="LS-16975"/>
    <s v="Lindsay Shagiari"/>
    <x v="2"/>
    <x v="0"/>
    <x v="22"/>
    <x v="10"/>
    <x v="155"/>
    <x v="2"/>
    <s v="OFF-ST-10003805"/>
    <x v="1"/>
    <x v="4"/>
    <s v="24 Capacity Maxi Data Binder Racks, Pearl"/>
    <n v="505.32000000000005"/>
    <n v="3"/>
    <n v="0.2"/>
    <n v="31.582499999999953"/>
  </r>
  <r>
    <n v="6556"/>
    <s v="CA-2011-137092"/>
    <x v="2"/>
    <x v="22"/>
    <d v="2011-10-22T00:00:00"/>
    <s v="Second Class"/>
    <s v="LS-16975"/>
    <s v="Lindsay Shagiari"/>
    <x v="2"/>
    <x v="0"/>
    <x v="22"/>
    <x v="10"/>
    <x v="155"/>
    <x v="2"/>
    <s v="OFF-PA-10002109"/>
    <x v="1"/>
    <x v="10"/>
    <s v="Wirebound Voice Message Log Book"/>
    <n v="3.8079999999999998"/>
    <n v="1"/>
    <n v="0.2"/>
    <n v="1.2375999999999996"/>
  </r>
  <r>
    <n v="6557"/>
    <s v="CA-2011-137092"/>
    <x v="2"/>
    <x v="22"/>
    <d v="2011-10-22T00:00:00"/>
    <s v="Second Class"/>
    <s v="LS-16975"/>
    <s v="Lindsay Shagiari"/>
    <x v="2"/>
    <x v="0"/>
    <x v="22"/>
    <x v="10"/>
    <x v="155"/>
    <x v="2"/>
    <s v="OFF-BI-10000632"/>
    <x v="1"/>
    <x v="8"/>
    <s v="Satellite Sectional Post Binders"/>
    <n v="8.6819999999999968"/>
    <n v="1"/>
    <n v="0.8"/>
    <n v="-14.759400000000003"/>
  </r>
  <r>
    <n v="6558"/>
    <s v="CA-2011-137092"/>
    <x v="2"/>
    <x v="22"/>
    <d v="2011-10-22T00:00:00"/>
    <s v="Second Class"/>
    <s v="LS-16975"/>
    <s v="Lindsay Shagiari"/>
    <x v="2"/>
    <x v="0"/>
    <x v="22"/>
    <x v="10"/>
    <x v="155"/>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x v="0"/>
    <x v="198"/>
    <x v="15"/>
    <x v="249"/>
    <x v="3"/>
    <s v="FUR-CH-10004997"/>
    <x v="0"/>
    <x v="1"/>
    <s v="Hon Every-Day Series Multi-Task Chairs"/>
    <n v="1522.6379999999999"/>
    <n v="9"/>
    <n v="0.1"/>
    <n v="169.18200000000004"/>
  </r>
  <r>
    <n v="6560"/>
    <s v="CA-2013-160941"/>
    <x v="0"/>
    <x v="658"/>
    <d v="2013-07-27T00:00:00"/>
    <s v="Standard Class"/>
    <s v="DK-12835"/>
    <s v="Damala Kotsonis"/>
    <x v="1"/>
    <x v="0"/>
    <x v="43"/>
    <x v="1"/>
    <x v="52"/>
    <x v="1"/>
    <s v="OFF-EN-10003001"/>
    <x v="1"/>
    <x v="12"/>
    <s v="Ames Color-File Green Diamond Border X-ray Mailers"/>
    <n v="419.90000000000003"/>
    <n v="5"/>
    <n v="0"/>
    <n v="197.35299999999998"/>
  </r>
  <r>
    <n v="6561"/>
    <s v="CA-2013-160941"/>
    <x v="0"/>
    <x v="658"/>
    <d v="2013-07-27T00:00:00"/>
    <s v="Standard Class"/>
    <s v="DK-12835"/>
    <s v="Damala Kotsonis"/>
    <x v="1"/>
    <x v="0"/>
    <x v="43"/>
    <x v="1"/>
    <x v="52"/>
    <x v="1"/>
    <s v="OFF-LA-10003766"/>
    <x v="1"/>
    <x v="2"/>
    <s v="Self-Adhesive Removable Labels"/>
    <n v="3.15"/>
    <n v="1"/>
    <n v="0"/>
    <n v="1.512"/>
  </r>
  <r>
    <n v="6562"/>
    <s v="CA-2014-144680"/>
    <x v="3"/>
    <x v="185"/>
    <d v="2014-04-03T00:00:00"/>
    <s v="First Class"/>
    <s v="SC-20260"/>
    <s v="Scott Cohen"/>
    <x v="1"/>
    <x v="0"/>
    <x v="81"/>
    <x v="5"/>
    <x v="174"/>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x v="0"/>
    <x v="104"/>
    <x v="31"/>
    <x v="128"/>
    <x v="3"/>
    <s v="OFF-BI-10001078"/>
    <x v="1"/>
    <x v="8"/>
    <s v="Acco PRESSTEX Data Binder with Storage Hooks, Dark Blue, 14 7/8&quot; X 11&quot;"/>
    <n v="16.14"/>
    <n v="3"/>
    <n v="0"/>
    <n v="7.9085999999999999"/>
  </r>
  <r>
    <n v="6564"/>
    <s v="CA-2011-166086"/>
    <x v="2"/>
    <x v="1118"/>
    <d v="2011-05-12T00:00:00"/>
    <s v="Standard Class"/>
    <s v="CT-11995"/>
    <s v="Carol Triggs"/>
    <x v="0"/>
    <x v="0"/>
    <x v="104"/>
    <x v="31"/>
    <x v="128"/>
    <x v="3"/>
    <s v="FUR-TA-10003469"/>
    <x v="0"/>
    <x v="3"/>
    <s v="Balt Split Level Computer Training Table"/>
    <n v="194.25"/>
    <n v="2"/>
    <n v="0.3"/>
    <n v="-38.849999999999994"/>
  </r>
  <r>
    <n v="6565"/>
    <s v="CA-2011-166086"/>
    <x v="2"/>
    <x v="1118"/>
    <d v="2011-05-12T00:00:00"/>
    <s v="Standard Class"/>
    <s v="CT-11995"/>
    <s v="Carol Triggs"/>
    <x v="0"/>
    <x v="0"/>
    <x v="104"/>
    <x v="31"/>
    <x v="128"/>
    <x v="3"/>
    <s v="OFF-AR-10002578"/>
    <x v="1"/>
    <x v="6"/>
    <s v="Newell 335"/>
    <n v="8.64"/>
    <n v="3"/>
    <n v="0"/>
    <n v="2.5055999999999998"/>
  </r>
  <r>
    <n v="6566"/>
    <s v="CA-2011-166086"/>
    <x v="2"/>
    <x v="1118"/>
    <d v="2011-05-12T00:00:00"/>
    <s v="Standard Class"/>
    <s v="CT-11995"/>
    <s v="Carol Triggs"/>
    <x v="0"/>
    <x v="0"/>
    <x v="104"/>
    <x v="31"/>
    <x v="128"/>
    <x v="3"/>
    <s v="FUR-CH-10004675"/>
    <x v="0"/>
    <x v="1"/>
    <s v="Lifetime Advantage Folding Chairs, 4/Carton"/>
    <n v="872.32"/>
    <n v="4"/>
    <n v="0"/>
    <n v="244.24959999999999"/>
  </r>
  <r>
    <n v="6567"/>
    <s v="CA-2014-131282"/>
    <x v="3"/>
    <x v="1119"/>
    <d v="2014-02-09T00:00:00"/>
    <s v="Second Class"/>
    <s v="CB-12025"/>
    <s v="Cassandra Brandow"/>
    <x v="0"/>
    <x v="0"/>
    <x v="435"/>
    <x v="5"/>
    <x v="525"/>
    <x v="2"/>
    <s v="OFF-BI-10004632"/>
    <x v="1"/>
    <x v="8"/>
    <s v="Ibico Hi-Tech Manual Binding System"/>
    <n v="243.99199999999996"/>
    <n v="4"/>
    <n v="0.8"/>
    <n v="-426.9860000000001"/>
  </r>
  <r>
    <n v="6568"/>
    <s v="CA-2014-131282"/>
    <x v="3"/>
    <x v="1119"/>
    <d v="2014-02-09T00:00:00"/>
    <s v="Second Class"/>
    <s v="CB-12025"/>
    <s v="Cassandra Brandow"/>
    <x v="0"/>
    <x v="0"/>
    <x v="435"/>
    <x v="5"/>
    <x v="525"/>
    <x v="2"/>
    <s v="OFF-AR-10003087"/>
    <x v="1"/>
    <x v="6"/>
    <s v="Staples"/>
    <n v="7.120000000000001"/>
    <n v="5"/>
    <n v="0.2"/>
    <n v="0.71199999999999974"/>
  </r>
  <r>
    <n v="6569"/>
    <s v="CA-2011-100678"/>
    <x v="2"/>
    <x v="891"/>
    <d v="2011-04-22T00:00:00"/>
    <s v="Standard Class"/>
    <s v="KM-16720"/>
    <s v="Kunst Miller"/>
    <x v="0"/>
    <x v="0"/>
    <x v="12"/>
    <x v="5"/>
    <x v="14"/>
    <x v="2"/>
    <s v="OFF-AR-10001868"/>
    <x v="1"/>
    <x v="6"/>
    <s v="Prang Dustless Chalk Sticks"/>
    <n v="2.6880000000000002"/>
    <n v="2"/>
    <n v="0.2"/>
    <n v="1.008"/>
  </r>
  <r>
    <n v="6570"/>
    <s v="CA-2011-100678"/>
    <x v="2"/>
    <x v="891"/>
    <d v="2011-04-22T00:00:00"/>
    <s v="Standard Class"/>
    <s v="KM-16720"/>
    <s v="Kunst Miller"/>
    <x v="0"/>
    <x v="0"/>
    <x v="12"/>
    <x v="5"/>
    <x v="14"/>
    <x v="2"/>
    <s v="FUR-CH-10002602"/>
    <x v="0"/>
    <x v="1"/>
    <s v="DMI Arturo Collection Mission-style Design Wood Chair"/>
    <n v="317.05799999999999"/>
    <n v="3"/>
    <n v="0.3"/>
    <n v="-18.117599999999996"/>
  </r>
  <r>
    <n v="6571"/>
    <s v="CA-2011-100678"/>
    <x v="2"/>
    <x v="891"/>
    <d v="2011-04-22T00:00:00"/>
    <s v="Standard Class"/>
    <s v="KM-16720"/>
    <s v="Kunst Miller"/>
    <x v="0"/>
    <x v="0"/>
    <x v="12"/>
    <x v="5"/>
    <x v="14"/>
    <x v="2"/>
    <s v="OFF-EN-10000056"/>
    <x v="1"/>
    <x v="12"/>
    <s v="Cameo Buff Policy Envelopes"/>
    <n v="149.352"/>
    <n v="3"/>
    <n v="0.2"/>
    <n v="50.40629999999998"/>
  </r>
  <r>
    <n v="6572"/>
    <s v="CA-2011-100678"/>
    <x v="2"/>
    <x v="891"/>
    <d v="2011-04-22T00:00:00"/>
    <s v="Standard Class"/>
    <s v="KM-16720"/>
    <s v="Kunst Miller"/>
    <x v="0"/>
    <x v="0"/>
    <x v="12"/>
    <x v="5"/>
    <x v="14"/>
    <x v="2"/>
    <s v="TEC-AC-10000474"/>
    <x v="2"/>
    <x v="11"/>
    <s v="Kensington Expert Mouse Optical USB Trackball for PC or Mac"/>
    <n v="227.976"/>
    <n v="3"/>
    <n v="0.2"/>
    <n v="28.496999999999957"/>
  </r>
  <r>
    <n v="6573"/>
    <s v="CA-2013-161543"/>
    <x v="0"/>
    <x v="1120"/>
    <d v="2013-05-17T00:00:00"/>
    <s v="Standard Class"/>
    <s v="RD-19720"/>
    <s v="Roger Demir"/>
    <x v="0"/>
    <x v="0"/>
    <x v="4"/>
    <x v="4"/>
    <x v="59"/>
    <x v="1"/>
    <s v="OFF-PA-10003971"/>
    <x v="1"/>
    <x v="10"/>
    <s v="Xerox 1965"/>
    <n v="11.96"/>
    <n v="2"/>
    <n v="0"/>
    <n v="5.8604000000000003"/>
  </r>
  <r>
    <n v="6574"/>
    <s v="CA-2013-160535"/>
    <x v="0"/>
    <x v="881"/>
    <d v="2013-12-01T00:00:00"/>
    <s v="Standard Class"/>
    <s v="BP-11050"/>
    <s v="Barry Pond"/>
    <x v="1"/>
    <x v="0"/>
    <x v="135"/>
    <x v="30"/>
    <x v="170"/>
    <x v="3"/>
    <s v="OFF-ST-10000689"/>
    <x v="1"/>
    <x v="4"/>
    <s v="Fellowes Strictly Business Drawer File, Letter/Legal Size"/>
    <n v="563.4"/>
    <n v="4"/>
    <n v="0"/>
    <n v="67.608000000000004"/>
  </r>
  <r>
    <n v="6575"/>
    <s v="CA-2013-160535"/>
    <x v="0"/>
    <x v="881"/>
    <d v="2013-12-01T00:00:00"/>
    <s v="Standard Class"/>
    <s v="BP-11050"/>
    <s v="Barry Pond"/>
    <x v="1"/>
    <x v="0"/>
    <x v="135"/>
    <x v="30"/>
    <x v="170"/>
    <x v="3"/>
    <s v="TEC-MA-10004255"/>
    <x v="2"/>
    <x v="15"/>
    <s v="Konica Minolta magicolor 1690MF Multifunction Printer"/>
    <n v="319.92"/>
    <n v="8"/>
    <n v="0"/>
    <n v="118.37040000000002"/>
  </r>
  <r>
    <n v="6576"/>
    <s v="CA-2014-123085"/>
    <x v="3"/>
    <x v="448"/>
    <d v="2014-03-09T00:00:00"/>
    <s v="Standard Class"/>
    <s v="EJ-13720"/>
    <s v="Ed Jacobs"/>
    <x v="0"/>
    <x v="0"/>
    <x v="1"/>
    <x v="1"/>
    <x v="141"/>
    <x v="1"/>
    <s v="TEC-AC-10000990"/>
    <x v="2"/>
    <x v="11"/>
    <s v="Imation Bio 2GB USB Flash Drive Imation Corp"/>
    <n v="1049.44"/>
    <n v="8"/>
    <n v="0"/>
    <n v="440.76480000000004"/>
  </r>
  <r>
    <n v="6577"/>
    <s v="CA-2014-123085"/>
    <x v="3"/>
    <x v="448"/>
    <d v="2014-03-09T00:00:00"/>
    <s v="Standard Class"/>
    <s v="EJ-13720"/>
    <s v="Ed Jacobs"/>
    <x v="0"/>
    <x v="0"/>
    <x v="1"/>
    <x v="1"/>
    <x v="141"/>
    <x v="1"/>
    <s v="FUR-CH-10003968"/>
    <x v="0"/>
    <x v="1"/>
    <s v="Novimex Turbo Task Chair"/>
    <n v="170.35200000000003"/>
    <n v="3"/>
    <n v="0.2"/>
    <n v="-17.035200000000003"/>
  </r>
  <r>
    <n v="6578"/>
    <s v="CA-2012-153752"/>
    <x v="1"/>
    <x v="401"/>
    <d v="2012-12-11T00:00:00"/>
    <s v="Second Class"/>
    <s v="RO-19780"/>
    <s v="Rose O'Brian"/>
    <x v="0"/>
    <x v="0"/>
    <x v="81"/>
    <x v="17"/>
    <x v="101"/>
    <x v="0"/>
    <s v="TEC-PH-10001615"/>
    <x v="2"/>
    <x v="7"/>
    <s v="AT&amp;T CL82213"/>
    <n v="173.94"/>
    <n v="6"/>
    <n v="0"/>
    <n v="50.442599999999977"/>
  </r>
  <r>
    <n v="6579"/>
    <s v="CA-2011-103660"/>
    <x v="2"/>
    <x v="55"/>
    <d v="2011-08-30T00:00:00"/>
    <s v="Standard Class"/>
    <s v="MW-18220"/>
    <s v="Mitch Webber"/>
    <x v="0"/>
    <x v="0"/>
    <x v="4"/>
    <x v="4"/>
    <x v="5"/>
    <x v="1"/>
    <s v="TEC-PH-10000895"/>
    <x v="2"/>
    <x v="7"/>
    <s v="Polycom VVX 310 VoIP phone"/>
    <n v="1007.9440000000002"/>
    <n v="7"/>
    <n v="0.2"/>
    <n v="75.595799999999997"/>
  </r>
  <r>
    <n v="6580"/>
    <s v="CA-2013-169887"/>
    <x v="0"/>
    <x v="332"/>
    <d v="2013-10-23T00:00:00"/>
    <s v="Same Day"/>
    <s v="MS-17530"/>
    <s v="MaryBeth Skach"/>
    <x v="0"/>
    <x v="0"/>
    <x v="4"/>
    <x v="4"/>
    <x v="59"/>
    <x v="1"/>
    <s v="OFF-PA-10003001"/>
    <x v="1"/>
    <x v="10"/>
    <s v="Xerox 1986"/>
    <n v="6.68"/>
    <n v="1"/>
    <n v="0"/>
    <n v="3.2063999999999999"/>
  </r>
  <r>
    <n v="6581"/>
    <s v="CA-2013-169887"/>
    <x v="0"/>
    <x v="332"/>
    <d v="2013-10-23T00:00:00"/>
    <s v="Same Day"/>
    <s v="MS-17530"/>
    <s v="MaryBeth Skach"/>
    <x v="0"/>
    <x v="0"/>
    <x v="4"/>
    <x v="4"/>
    <x v="59"/>
    <x v="1"/>
    <s v="OFF-AR-10002766"/>
    <x v="1"/>
    <x v="6"/>
    <s v="Prang Drawing Pencil Set"/>
    <n v="8.34"/>
    <n v="3"/>
    <n v="0"/>
    <n v="2.2517999999999998"/>
  </r>
  <r>
    <n v="6582"/>
    <s v="CA-2013-169887"/>
    <x v="0"/>
    <x v="332"/>
    <d v="2013-10-23T00:00:00"/>
    <s v="Same Day"/>
    <s v="MS-17530"/>
    <s v="MaryBeth Skach"/>
    <x v="0"/>
    <x v="0"/>
    <x v="4"/>
    <x v="4"/>
    <x v="59"/>
    <x v="1"/>
    <s v="FUR-FU-10003095"/>
    <x v="0"/>
    <x v="5"/>
    <s v="Linden 12&quot; Wall Clock With Oak Frame"/>
    <n v="101.94"/>
    <n v="3"/>
    <n v="0"/>
    <n v="30.581999999999987"/>
  </r>
  <r>
    <n v="6583"/>
    <s v="CA-2013-148516"/>
    <x v="0"/>
    <x v="1121"/>
    <d v="2013-08-12T00:00:00"/>
    <s v="Standard Class"/>
    <s v="DW-13585"/>
    <s v="Dorothy Wardle"/>
    <x v="1"/>
    <x v="0"/>
    <x v="156"/>
    <x v="4"/>
    <x v="199"/>
    <x v="1"/>
    <s v="TEC-AC-10003610"/>
    <x v="2"/>
    <x v="11"/>
    <s v="Logitech Illuminated - Keyboard"/>
    <n v="179.97"/>
    <n v="3"/>
    <n v="0"/>
    <n v="86.385600000000011"/>
  </r>
  <r>
    <n v="6584"/>
    <s v="CA-2014-104731"/>
    <x v="3"/>
    <x v="246"/>
    <d v="2014-07-28T00:00:00"/>
    <s v="Standard Class"/>
    <s v="AM-10705"/>
    <s v="Anne McFarland"/>
    <x v="0"/>
    <x v="0"/>
    <x v="127"/>
    <x v="17"/>
    <x v="269"/>
    <x v="0"/>
    <s v="OFF-AR-10003727"/>
    <x v="1"/>
    <x v="6"/>
    <s v="Berol Giant Pencil Sharpener"/>
    <n v="101.94"/>
    <n v="6"/>
    <n v="0"/>
    <n v="29.562599999999986"/>
  </r>
  <r>
    <n v="6585"/>
    <s v="CA-2014-104731"/>
    <x v="3"/>
    <x v="246"/>
    <d v="2014-07-28T00:00:00"/>
    <s v="Standard Class"/>
    <s v="AM-10705"/>
    <s v="Anne McFarland"/>
    <x v="0"/>
    <x v="0"/>
    <x v="127"/>
    <x v="17"/>
    <x v="269"/>
    <x v="0"/>
    <s v="TEC-PH-10002660"/>
    <x v="2"/>
    <x v="7"/>
    <s v="Nortel Networks T7316 E Nt8 B27"/>
    <n v="271.95999999999998"/>
    <n v="4"/>
    <n v="0"/>
    <n v="67.990000000000009"/>
  </r>
  <r>
    <n v="6586"/>
    <s v="CA-2014-104731"/>
    <x v="3"/>
    <x v="246"/>
    <d v="2014-07-28T00:00:00"/>
    <s v="Standard Class"/>
    <s v="AM-10705"/>
    <s v="Anne McFarland"/>
    <x v="0"/>
    <x v="0"/>
    <x v="127"/>
    <x v="17"/>
    <x v="269"/>
    <x v="0"/>
    <s v="FUR-FU-10003274"/>
    <x v="0"/>
    <x v="5"/>
    <s v="Regeneration Desk Collection"/>
    <n v="8.8000000000000007"/>
    <n v="5"/>
    <n v="0"/>
    <n v="3.8720000000000003"/>
  </r>
  <r>
    <n v="6587"/>
    <s v="CA-2014-104731"/>
    <x v="3"/>
    <x v="246"/>
    <d v="2014-07-28T00:00:00"/>
    <s v="Standard Class"/>
    <s v="AM-10705"/>
    <s v="Anne McFarland"/>
    <x v="0"/>
    <x v="0"/>
    <x v="127"/>
    <x v="17"/>
    <x v="269"/>
    <x v="0"/>
    <s v="OFF-AR-10003829"/>
    <x v="1"/>
    <x v="6"/>
    <s v="Newell 35"/>
    <n v="19.68"/>
    <n v="6"/>
    <n v="0"/>
    <n v="5.7071999999999976"/>
  </r>
  <r>
    <n v="6588"/>
    <s v="CA-2014-104731"/>
    <x v="3"/>
    <x v="246"/>
    <d v="2014-07-28T00:00:00"/>
    <s v="Standard Class"/>
    <s v="AM-10705"/>
    <s v="Anne McFarland"/>
    <x v="0"/>
    <x v="0"/>
    <x v="127"/>
    <x v="17"/>
    <x v="269"/>
    <x v="0"/>
    <s v="FUR-BO-10003441"/>
    <x v="0"/>
    <x v="0"/>
    <s v="Bush Westfield Collection Bookcases, Fully Assembled"/>
    <n v="302.94"/>
    <n v="3"/>
    <n v="0"/>
    <n v="69.67619999999998"/>
  </r>
  <r>
    <n v="6589"/>
    <s v="CA-2014-104731"/>
    <x v="3"/>
    <x v="246"/>
    <d v="2014-07-28T00:00:00"/>
    <s v="Standard Class"/>
    <s v="AM-10705"/>
    <s v="Anne McFarland"/>
    <x v="0"/>
    <x v="0"/>
    <x v="127"/>
    <x v="17"/>
    <x v="269"/>
    <x v="0"/>
    <s v="OFF-BI-10003355"/>
    <x v="1"/>
    <x v="8"/>
    <s v="Cardinal Holdit Business Card Pockets"/>
    <n v="14.940000000000001"/>
    <n v="3"/>
    <n v="0"/>
    <n v="7.1712000000000007"/>
  </r>
  <r>
    <n v="6590"/>
    <s v="CA-2014-104731"/>
    <x v="3"/>
    <x v="246"/>
    <d v="2014-07-28T00:00:00"/>
    <s v="Standard Class"/>
    <s v="AM-10705"/>
    <s v="Anne McFarland"/>
    <x v="0"/>
    <x v="0"/>
    <x v="127"/>
    <x v="17"/>
    <x v="269"/>
    <x v="0"/>
    <s v="OFF-SU-10003505"/>
    <x v="1"/>
    <x v="14"/>
    <s v="Premier Electric Letter Opener"/>
    <n v="231.72"/>
    <n v="2"/>
    <n v="0"/>
    <n v="11.585999999999984"/>
  </r>
  <r>
    <n v="6591"/>
    <s v="CA-2011-164749"/>
    <x v="2"/>
    <x v="893"/>
    <d v="2011-03-26T00:00:00"/>
    <s v="First Class"/>
    <s v="BG-11740"/>
    <s v="Bruce Geld"/>
    <x v="0"/>
    <x v="0"/>
    <x v="478"/>
    <x v="2"/>
    <x v="571"/>
    <x v="0"/>
    <s v="OFF-LA-10004484"/>
    <x v="1"/>
    <x v="2"/>
    <s v="Avery 476"/>
    <n v="9.9120000000000008"/>
    <n v="3"/>
    <n v="0.2"/>
    <n v="3.2213999999999996"/>
  </r>
  <r>
    <n v="6592"/>
    <s v="CA-2012-103716"/>
    <x v="1"/>
    <x v="28"/>
    <d v="2012-05-06T00:00:00"/>
    <s v="Standard Class"/>
    <s v="KB-16585"/>
    <s v="Ken Black"/>
    <x v="1"/>
    <x v="0"/>
    <x v="8"/>
    <x v="1"/>
    <x v="94"/>
    <x v="1"/>
    <s v="OFF-AR-10000658"/>
    <x v="1"/>
    <x v="6"/>
    <s v="Newell 324"/>
    <n v="34.650000000000006"/>
    <n v="3"/>
    <n v="0"/>
    <n v="9.702"/>
  </r>
  <r>
    <n v="6593"/>
    <s v="CA-2012-103716"/>
    <x v="1"/>
    <x v="28"/>
    <d v="2012-05-06T00:00:00"/>
    <s v="Standard Class"/>
    <s v="KB-16585"/>
    <s v="Ken Black"/>
    <x v="1"/>
    <x v="0"/>
    <x v="8"/>
    <x v="1"/>
    <x v="94"/>
    <x v="1"/>
    <s v="TEC-PH-10000347"/>
    <x v="2"/>
    <x v="7"/>
    <s v="Cush Cases Heavy Duty Rugged Cover Case for Samsung Galaxy S5 - Purple"/>
    <n v="19.8"/>
    <n v="5"/>
    <n v="0.2"/>
    <n v="1.7324999999999999"/>
  </r>
  <r>
    <n v="6594"/>
    <s v="CA-2013-126795"/>
    <x v="0"/>
    <x v="900"/>
    <d v="2013-06-17T00:00:00"/>
    <s v="Second Class"/>
    <s v="GT-14710"/>
    <s v="Greg Tran"/>
    <x v="0"/>
    <x v="0"/>
    <x v="20"/>
    <x v="15"/>
    <x v="23"/>
    <x v="3"/>
    <s v="OFF-BI-10001989"/>
    <x v="1"/>
    <x v="8"/>
    <s v="Premium Transparent Presentation Covers by GBC"/>
    <n v="33.568000000000005"/>
    <n v="2"/>
    <n v="0.2"/>
    <n v="11.748799999999997"/>
  </r>
  <r>
    <n v="6595"/>
    <s v="CA-2012-146290"/>
    <x v="1"/>
    <x v="124"/>
    <d v="2012-05-11T00:00:00"/>
    <s v="Standard Class"/>
    <s v="SV-20815"/>
    <s v="Stuart Van"/>
    <x v="1"/>
    <x v="0"/>
    <x v="245"/>
    <x v="14"/>
    <x v="303"/>
    <x v="2"/>
    <s v="OFF-AR-10001897"/>
    <x v="1"/>
    <x v="6"/>
    <s v="Model L Table or Wall-Mount Pencil Sharpener"/>
    <n v="125.92999999999999"/>
    <n v="7"/>
    <n v="0"/>
    <n v="35.260400000000004"/>
  </r>
  <r>
    <n v="6596"/>
    <s v="CA-2014-157112"/>
    <x v="3"/>
    <x v="756"/>
    <d v="2014-04-27T00:00:00"/>
    <s v="First Class"/>
    <s v="GG-14650"/>
    <s v="Greg Guthrie"/>
    <x v="1"/>
    <x v="0"/>
    <x v="38"/>
    <x v="24"/>
    <x v="47"/>
    <x v="3"/>
    <s v="OFF-BI-10000285"/>
    <x v="1"/>
    <x v="8"/>
    <s v="XtraLife ClearVue Slant-D Ring Binders by Cardinal"/>
    <n v="11.760000000000002"/>
    <n v="5"/>
    <n v="0.7"/>
    <n v="-7.8399999999999963"/>
  </r>
  <r>
    <n v="6597"/>
    <s v="CA-2014-157112"/>
    <x v="3"/>
    <x v="756"/>
    <d v="2014-04-27T00:00:00"/>
    <s v="First Class"/>
    <s v="GG-14650"/>
    <s v="Greg Guthrie"/>
    <x v="1"/>
    <x v="0"/>
    <x v="38"/>
    <x v="24"/>
    <x v="47"/>
    <x v="3"/>
    <s v="OFF-PA-10001804"/>
    <x v="1"/>
    <x v="10"/>
    <s v="Xerox 195"/>
    <n v="5.3440000000000003"/>
    <n v="1"/>
    <n v="0.2"/>
    <n v="1.8703999999999998"/>
  </r>
  <r>
    <n v="6598"/>
    <s v="CA-2011-169257"/>
    <x v="2"/>
    <x v="571"/>
    <d v="2011-06-12T00:00:00"/>
    <s v="Standard Class"/>
    <s v="SV-20785"/>
    <s v="Stewart Visinsky"/>
    <x v="0"/>
    <x v="0"/>
    <x v="108"/>
    <x v="2"/>
    <x v="133"/>
    <x v="0"/>
    <s v="OFF-BI-10002557"/>
    <x v="1"/>
    <x v="8"/>
    <s v="Presstex Flexible Ring Binders"/>
    <n v="1.3650000000000002"/>
    <n v="1"/>
    <n v="0.7"/>
    <n v="-0.9099999999999997"/>
  </r>
  <r>
    <n v="6599"/>
    <s v="CA-2011-169257"/>
    <x v="2"/>
    <x v="571"/>
    <d v="2011-06-12T00:00:00"/>
    <s v="Standard Class"/>
    <s v="SV-20785"/>
    <s v="Stewart Visinsky"/>
    <x v="0"/>
    <x v="0"/>
    <x v="108"/>
    <x v="2"/>
    <x v="133"/>
    <x v="0"/>
    <s v="OFF-PA-10002319"/>
    <x v="1"/>
    <x v="10"/>
    <s v="Xerox 1944"/>
    <n v="62.015999999999998"/>
    <n v="2"/>
    <n v="0.2"/>
    <n v="22.480800000000002"/>
  </r>
  <r>
    <n v="6600"/>
    <s v="CA-2011-154095"/>
    <x v="2"/>
    <x v="266"/>
    <d v="2011-12-07T00:00:00"/>
    <s v="Standard Class"/>
    <s v="ON-18715"/>
    <s v="Odella Nelson"/>
    <x v="1"/>
    <x v="0"/>
    <x v="183"/>
    <x v="39"/>
    <x v="234"/>
    <x v="3"/>
    <s v="FUR-FU-10003849"/>
    <x v="0"/>
    <x v="5"/>
    <s v="DAX Metal Frame, Desktop, Stepped-Edge"/>
    <n v="60.72"/>
    <n v="3"/>
    <n v="0"/>
    <n v="23.680799999999998"/>
  </r>
  <r>
    <n v="6601"/>
    <s v="CA-2011-154095"/>
    <x v="2"/>
    <x v="266"/>
    <d v="2011-12-07T00:00:00"/>
    <s v="Standard Class"/>
    <s v="ON-18715"/>
    <s v="Odella Nelson"/>
    <x v="1"/>
    <x v="0"/>
    <x v="183"/>
    <x v="39"/>
    <x v="234"/>
    <x v="3"/>
    <s v="OFF-PA-10002923"/>
    <x v="1"/>
    <x v="10"/>
    <s v="Xerox 1942"/>
    <n v="146.82"/>
    <n v="3"/>
    <n v="0"/>
    <n v="73.41"/>
  </r>
  <r>
    <n v="6602"/>
    <s v="CA-2011-154095"/>
    <x v="2"/>
    <x v="266"/>
    <d v="2011-12-07T00:00:00"/>
    <s v="Standard Class"/>
    <s v="ON-18715"/>
    <s v="Odella Nelson"/>
    <x v="1"/>
    <x v="0"/>
    <x v="183"/>
    <x v="39"/>
    <x v="234"/>
    <x v="3"/>
    <s v="FUR-CH-10004754"/>
    <x v="0"/>
    <x v="1"/>
    <s v="Global Stack Chair with Arms, Black"/>
    <n v="239.84"/>
    <n v="8"/>
    <n v="0"/>
    <n v="64.756799999999998"/>
  </r>
  <r>
    <n v="6603"/>
    <s v="CA-2011-154095"/>
    <x v="2"/>
    <x v="266"/>
    <d v="2011-12-07T00:00:00"/>
    <s v="Standard Class"/>
    <s v="ON-18715"/>
    <s v="Odella Nelson"/>
    <x v="1"/>
    <x v="0"/>
    <x v="183"/>
    <x v="39"/>
    <x v="234"/>
    <x v="3"/>
    <s v="OFF-LA-10000634"/>
    <x v="1"/>
    <x v="2"/>
    <s v="Avery 509"/>
    <n v="15.66"/>
    <n v="6"/>
    <n v="0"/>
    <n v="7.2035999999999998"/>
  </r>
  <r>
    <n v="6604"/>
    <s v="CA-2014-146346"/>
    <x v="3"/>
    <x v="46"/>
    <d v="2014-06-21T00:00:00"/>
    <s v="First Class"/>
    <s v="RA-19945"/>
    <s v="Ryan Akin"/>
    <x v="0"/>
    <x v="0"/>
    <x v="479"/>
    <x v="22"/>
    <x v="572"/>
    <x v="1"/>
    <s v="OFF-ST-10001418"/>
    <x v="1"/>
    <x v="4"/>
    <s v="Carina Media Storage Towers in Natural &amp; Black"/>
    <n v="146.352"/>
    <n v="3"/>
    <n v="0.2"/>
    <n v="-32.929200000000002"/>
  </r>
  <r>
    <n v="6605"/>
    <s v="CA-2013-148852"/>
    <x v="0"/>
    <x v="439"/>
    <d v="2013-06-01T00:00:00"/>
    <s v="Standard Class"/>
    <s v="SV-20785"/>
    <s v="Stewart Visinsky"/>
    <x v="0"/>
    <x v="0"/>
    <x v="157"/>
    <x v="1"/>
    <x v="200"/>
    <x v="1"/>
    <s v="OFF-FA-10003467"/>
    <x v="1"/>
    <x v="13"/>
    <s v="Alliance Big Bands Rubber Bands, 12/Pack"/>
    <n v="5.9399999999999995"/>
    <n v="3"/>
    <n v="0"/>
    <n v="0"/>
  </r>
  <r>
    <n v="6606"/>
    <s v="CA-2013-148852"/>
    <x v="0"/>
    <x v="439"/>
    <d v="2013-06-01T00:00:00"/>
    <s v="Standard Class"/>
    <s v="SV-20785"/>
    <s v="Stewart Visinsky"/>
    <x v="0"/>
    <x v="0"/>
    <x v="157"/>
    <x v="1"/>
    <x v="200"/>
    <x v="1"/>
    <s v="OFF-PA-10001293"/>
    <x v="1"/>
    <x v="10"/>
    <s v="Xerox 1946"/>
    <n v="45.36"/>
    <n v="7"/>
    <n v="0"/>
    <n v="21.772800000000004"/>
  </r>
  <r>
    <n v="6607"/>
    <s v="CA-2013-148852"/>
    <x v="0"/>
    <x v="439"/>
    <d v="2013-06-01T00:00:00"/>
    <s v="Standard Class"/>
    <s v="SV-20785"/>
    <s v="Stewart Visinsky"/>
    <x v="0"/>
    <x v="0"/>
    <x v="157"/>
    <x v="1"/>
    <x v="200"/>
    <x v="1"/>
    <s v="TEC-PH-10003885"/>
    <x v="2"/>
    <x v="7"/>
    <s v="Cisco SPA508G"/>
    <n v="211.16800000000001"/>
    <n v="4"/>
    <n v="0.2"/>
    <n v="23.756399999999985"/>
  </r>
  <r>
    <n v="6608"/>
    <s v="CA-2013-148852"/>
    <x v="0"/>
    <x v="439"/>
    <d v="2013-06-01T00:00:00"/>
    <s v="Standard Class"/>
    <s v="SV-20785"/>
    <s v="Stewart Visinsky"/>
    <x v="0"/>
    <x v="0"/>
    <x v="157"/>
    <x v="1"/>
    <x v="200"/>
    <x v="1"/>
    <s v="FUR-CH-10004860"/>
    <x v="0"/>
    <x v="1"/>
    <s v="Global Low Back Tilter Chair"/>
    <n v="484.70400000000006"/>
    <n v="6"/>
    <n v="0.2"/>
    <n v="-84.823200000000071"/>
  </r>
  <r>
    <n v="6609"/>
    <s v="CA-2013-148852"/>
    <x v="0"/>
    <x v="439"/>
    <d v="2013-06-01T00:00:00"/>
    <s v="Standard Class"/>
    <s v="SV-20785"/>
    <s v="Stewart Visinsky"/>
    <x v="0"/>
    <x v="0"/>
    <x v="157"/>
    <x v="1"/>
    <x v="200"/>
    <x v="1"/>
    <s v="TEC-MA-10002428"/>
    <x v="2"/>
    <x v="15"/>
    <s v="Fellowes Powershred HS-440 4-Sheet High Security Shredder"/>
    <n v="371.97600000000006"/>
    <n v="3"/>
    <n v="0.2"/>
    <n v="116.24249999999996"/>
  </r>
  <r>
    <n v="6610"/>
    <s v="US-2012-118906"/>
    <x v="1"/>
    <x v="366"/>
    <d v="2012-03-10T00:00:00"/>
    <s v="Same Day"/>
    <s v="KB-16585"/>
    <s v="Ken Black"/>
    <x v="1"/>
    <x v="0"/>
    <x v="183"/>
    <x v="39"/>
    <x v="234"/>
    <x v="3"/>
    <s v="OFF-ST-10002406"/>
    <x v="1"/>
    <x v="4"/>
    <s v="Pizazz Global Quick File"/>
    <n v="89.820000000000007"/>
    <n v="6"/>
    <n v="0"/>
    <n v="25.149600000000007"/>
  </r>
  <r>
    <n v="6611"/>
    <s v="CA-2013-168921"/>
    <x v="0"/>
    <x v="201"/>
    <d v="2013-10-23T00:00:00"/>
    <s v="First Class"/>
    <s v="AG-10495"/>
    <s v="Andrew Gjertsen"/>
    <x v="1"/>
    <x v="0"/>
    <x v="1"/>
    <x v="1"/>
    <x v="13"/>
    <x v="1"/>
    <s v="OFF-BI-10004209"/>
    <x v="1"/>
    <x v="8"/>
    <s v="Fellowes Twister Kit, Gray/Clear, 3/pkg"/>
    <n v="19.295999999999999"/>
    <n v="3"/>
    <n v="0.2"/>
    <n v="6.0299999999999994"/>
  </r>
  <r>
    <n v="6612"/>
    <s v="CA-2012-107678"/>
    <x v="1"/>
    <x v="1122"/>
    <d v="2012-04-28T00:00:00"/>
    <s v="Standard Class"/>
    <s v="JK-16090"/>
    <s v="Juliana Krohn"/>
    <x v="0"/>
    <x v="0"/>
    <x v="103"/>
    <x v="0"/>
    <x v="175"/>
    <x v="0"/>
    <s v="FUR-CH-10001891"/>
    <x v="0"/>
    <x v="1"/>
    <s v="Global Deluxe Office Fabric Chairs"/>
    <n v="191.96"/>
    <n v="2"/>
    <n v="0"/>
    <n v="51.829200000000014"/>
  </r>
  <r>
    <n v="6613"/>
    <s v="CA-2012-107678"/>
    <x v="1"/>
    <x v="1122"/>
    <d v="2012-04-28T00:00:00"/>
    <s v="Standard Class"/>
    <s v="JK-16090"/>
    <s v="Juliana Krohn"/>
    <x v="0"/>
    <x v="0"/>
    <x v="103"/>
    <x v="0"/>
    <x v="175"/>
    <x v="0"/>
    <s v="OFF-BI-10002215"/>
    <x v="1"/>
    <x v="8"/>
    <s v="Wilson Jones Hanging View Binder, White, 1&quot;"/>
    <n v="21.299999999999997"/>
    <n v="3"/>
    <n v="0"/>
    <n v="9.7979999999999983"/>
  </r>
  <r>
    <n v="6614"/>
    <s v="CA-2012-107678"/>
    <x v="1"/>
    <x v="1122"/>
    <d v="2012-04-28T00:00:00"/>
    <s v="Standard Class"/>
    <s v="JK-16090"/>
    <s v="Juliana Krohn"/>
    <x v="0"/>
    <x v="0"/>
    <x v="103"/>
    <x v="0"/>
    <x v="175"/>
    <x v="0"/>
    <s v="TEC-PH-10002103"/>
    <x v="2"/>
    <x v="7"/>
    <s v="Jabra SPEAK 410"/>
    <n v="469.95"/>
    <n v="5"/>
    <n v="0"/>
    <n v="131.58600000000001"/>
  </r>
  <r>
    <n v="6615"/>
    <s v="CA-2012-107678"/>
    <x v="1"/>
    <x v="1122"/>
    <d v="2012-04-28T00:00:00"/>
    <s v="Standard Class"/>
    <s v="JK-16090"/>
    <s v="Juliana Krohn"/>
    <x v="0"/>
    <x v="0"/>
    <x v="103"/>
    <x v="0"/>
    <x v="175"/>
    <x v="0"/>
    <s v="FUR-FU-10003394"/>
    <x v="0"/>
    <x v="5"/>
    <s v="Tenex &quot;The Solids&quot; Textured Chair Mats"/>
    <n v="209.88"/>
    <n v="3"/>
    <n v="0"/>
    <n v="35.679599999999979"/>
  </r>
  <r>
    <n v="6616"/>
    <s v="CA-2013-123512"/>
    <x v="0"/>
    <x v="26"/>
    <d v="2013-06-20T00:00:00"/>
    <s v="First Class"/>
    <s v="MV-18190"/>
    <s v="Mike Vittorini"/>
    <x v="0"/>
    <x v="0"/>
    <x v="1"/>
    <x v="1"/>
    <x v="62"/>
    <x v="1"/>
    <s v="FUR-BO-10004218"/>
    <x v="0"/>
    <x v="0"/>
    <s v="Bush Heritage Pine Collection 5-Shelf Bookcase, Albany Pine Finish, *Special Order"/>
    <n v="239.66599999999997"/>
    <n v="2"/>
    <n v="0.15"/>
    <n v="14.097999999999999"/>
  </r>
  <r>
    <n v="6617"/>
    <s v="CA-2013-123512"/>
    <x v="0"/>
    <x v="26"/>
    <d v="2013-06-20T00:00:00"/>
    <s v="First Class"/>
    <s v="MV-18190"/>
    <s v="Mike Vittorini"/>
    <x v="0"/>
    <x v="0"/>
    <x v="1"/>
    <x v="1"/>
    <x v="62"/>
    <x v="1"/>
    <s v="OFF-LA-10000081"/>
    <x v="1"/>
    <x v="2"/>
    <s v="Avery 496"/>
    <n v="22.5"/>
    <n v="6"/>
    <n v="0"/>
    <n v="10.799999999999999"/>
  </r>
  <r>
    <n v="6618"/>
    <s v="CA-2013-123512"/>
    <x v="0"/>
    <x v="26"/>
    <d v="2013-06-20T00:00:00"/>
    <s v="First Class"/>
    <s v="MV-18190"/>
    <s v="Mike Vittorini"/>
    <x v="0"/>
    <x v="0"/>
    <x v="1"/>
    <x v="1"/>
    <x v="62"/>
    <x v="1"/>
    <s v="OFF-PA-10001497"/>
    <x v="1"/>
    <x v="10"/>
    <s v="Xerox 1914"/>
    <n v="219.84"/>
    <n v="4"/>
    <n v="0"/>
    <n v="107.7216"/>
  </r>
  <r>
    <n v="6619"/>
    <s v="US-2014-167402"/>
    <x v="3"/>
    <x v="1123"/>
    <d v="2014-01-19T00:00:00"/>
    <s v="Second Class"/>
    <s v="CP-12085"/>
    <s v="Cathy Prescott"/>
    <x v="1"/>
    <x v="0"/>
    <x v="24"/>
    <x v="25"/>
    <x v="333"/>
    <x v="2"/>
    <s v="OFF-PA-10004983"/>
    <x v="1"/>
    <x v="10"/>
    <s v="Xerox 23"/>
    <n v="32.400000000000006"/>
    <n v="5"/>
    <n v="0"/>
    <n v="15.552000000000001"/>
  </r>
  <r>
    <n v="6620"/>
    <s v="US-2014-167402"/>
    <x v="3"/>
    <x v="1123"/>
    <d v="2014-01-19T00:00:00"/>
    <s v="Second Class"/>
    <s v="CP-12085"/>
    <s v="Cathy Prescott"/>
    <x v="1"/>
    <x v="0"/>
    <x v="24"/>
    <x v="25"/>
    <x v="333"/>
    <x v="2"/>
    <s v="OFF-AR-10004010"/>
    <x v="1"/>
    <x v="6"/>
    <s v="Hunt Boston Vacuum Mount KS Pencil Sharpener"/>
    <n v="209.94"/>
    <n v="6"/>
    <n v="0"/>
    <n v="54.584400000000002"/>
  </r>
  <r>
    <n v="6621"/>
    <s v="US-2014-167402"/>
    <x v="3"/>
    <x v="1123"/>
    <d v="2014-01-19T00:00:00"/>
    <s v="Second Class"/>
    <s v="CP-12085"/>
    <s v="Cathy Prescott"/>
    <x v="1"/>
    <x v="0"/>
    <x v="24"/>
    <x v="25"/>
    <x v="333"/>
    <x v="2"/>
    <s v="OFF-SU-10002881"/>
    <x v="1"/>
    <x v="14"/>
    <s v="Martin Yale Chadless Opener Electric Letter Opener"/>
    <n v="4164.0499999999993"/>
    <n v="5"/>
    <n v="0"/>
    <n v="83.281000000000063"/>
  </r>
  <r>
    <n v="6622"/>
    <s v="US-2014-167402"/>
    <x v="3"/>
    <x v="1123"/>
    <d v="2014-01-19T00:00:00"/>
    <s v="Second Class"/>
    <s v="CP-12085"/>
    <s v="Cathy Prescott"/>
    <x v="1"/>
    <x v="0"/>
    <x v="24"/>
    <x v="25"/>
    <x v="333"/>
    <x v="2"/>
    <s v="FUR-BO-10001608"/>
    <x v="0"/>
    <x v="0"/>
    <s v="Hon Metal Bookcases, Black"/>
    <n v="212.94"/>
    <n v="3"/>
    <n v="0"/>
    <n v="53.235000000000014"/>
  </r>
  <r>
    <n v="6623"/>
    <s v="CA-2011-130449"/>
    <x v="2"/>
    <x v="1124"/>
    <d v="2011-09-09T00:00:00"/>
    <s v="First Class"/>
    <s v="VP-21760"/>
    <s v="Victoria Pisteka"/>
    <x v="1"/>
    <x v="0"/>
    <x v="8"/>
    <x v="1"/>
    <x v="9"/>
    <x v="1"/>
    <s v="FUR-FU-10001487"/>
    <x v="0"/>
    <x v="5"/>
    <s v="Eldon Expressions Wood and Plastic Desk Accessories, Cherry Wood"/>
    <n v="41.88"/>
    <n v="6"/>
    <n v="0"/>
    <n v="12.145199999999997"/>
  </r>
  <r>
    <n v="6624"/>
    <s v="CA-2011-130449"/>
    <x v="2"/>
    <x v="1124"/>
    <d v="2011-09-09T00:00:00"/>
    <s v="First Class"/>
    <s v="VP-21760"/>
    <s v="Victoria Pisteka"/>
    <x v="1"/>
    <x v="0"/>
    <x v="8"/>
    <x v="1"/>
    <x v="9"/>
    <x v="1"/>
    <s v="OFF-LA-10001934"/>
    <x v="1"/>
    <x v="2"/>
    <s v="Avery 516"/>
    <n v="58.48"/>
    <n v="8"/>
    <n v="0"/>
    <n v="27.485599999999998"/>
  </r>
  <r>
    <n v="6625"/>
    <s v="CA-2012-141250"/>
    <x v="1"/>
    <x v="1125"/>
    <d v="2012-01-23T00:00:00"/>
    <s v="Standard Class"/>
    <s v="PM-18940"/>
    <s v="Paul MacIntyre"/>
    <x v="0"/>
    <x v="0"/>
    <x v="480"/>
    <x v="5"/>
    <x v="573"/>
    <x v="2"/>
    <s v="FUR-TA-10002855"/>
    <x v="0"/>
    <x v="3"/>
    <s v="Bevis Round Conference Table Top &amp; Single Column Base"/>
    <n v="102.438"/>
    <n v="1"/>
    <n v="0.3"/>
    <n v="-13.170600000000007"/>
  </r>
  <r>
    <n v="6626"/>
    <s v="CA-2012-141250"/>
    <x v="1"/>
    <x v="1125"/>
    <d v="2012-01-23T00:00:00"/>
    <s v="Standard Class"/>
    <s v="PM-18940"/>
    <s v="Paul MacIntyre"/>
    <x v="0"/>
    <x v="0"/>
    <x v="480"/>
    <x v="5"/>
    <x v="573"/>
    <x v="2"/>
    <s v="FUR-CH-10004875"/>
    <x v="0"/>
    <x v="1"/>
    <s v="Harbour Creations 67200 Series Stacking Chairs"/>
    <n v="199.304"/>
    <n v="4"/>
    <n v="0.3"/>
    <n v="-8.5416000000000025"/>
  </r>
  <r>
    <n v="6627"/>
    <s v="CA-2011-145541"/>
    <x v="2"/>
    <x v="637"/>
    <d v="2011-12-21T00:00:00"/>
    <s v="Standard Class"/>
    <s v="TB-21400"/>
    <s v="Tom Boeckenhauer"/>
    <x v="0"/>
    <x v="0"/>
    <x v="20"/>
    <x v="15"/>
    <x v="23"/>
    <x v="3"/>
    <s v="TEC-MA-10001127"/>
    <x v="2"/>
    <x v="15"/>
    <s v="HP Designjet T520 Inkjet Large Format Printer - 24&quot; Color"/>
    <n v="6999.96"/>
    <n v="4"/>
    <n v="0"/>
    <n v="2239.9871999999996"/>
  </r>
  <r>
    <n v="6628"/>
    <s v="CA-2011-138513"/>
    <x v="2"/>
    <x v="235"/>
    <d v="2011-05-27T00:00:00"/>
    <s v="Standard Class"/>
    <s v="EH-13990"/>
    <s v="Erica Hackney"/>
    <x v="0"/>
    <x v="0"/>
    <x v="234"/>
    <x v="4"/>
    <x v="291"/>
    <x v="1"/>
    <s v="OFF-PA-10003177"/>
    <x v="1"/>
    <x v="10"/>
    <s v="Xerox 1999"/>
    <n v="12.96"/>
    <n v="2"/>
    <n v="0"/>
    <n v="6.2208000000000006"/>
  </r>
  <r>
    <n v="6629"/>
    <s v="CA-2012-135489"/>
    <x v="1"/>
    <x v="444"/>
    <d v="2012-09-22T00:00:00"/>
    <s v="Second Class"/>
    <s v="GW-14605"/>
    <s v="Giulietta Weimer"/>
    <x v="0"/>
    <x v="0"/>
    <x v="20"/>
    <x v="15"/>
    <x v="23"/>
    <x v="3"/>
    <s v="TEC-PH-10000011"/>
    <x v="2"/>
    <x v="7"/>
    <s v="PureGear Roll-On Screen Protector"/>
    <n v="279.85999999999996"/>
    <n v="14"/>
    <n v="0"/>
    <n v="134.33279999999996"/>
  </r>
  <r>
    <n v="6630"/>
    <s v="CA-2012-125696"/>
    <x v="1"/>
    <x v="653"/>
    <d v="2012-10-06T00:00:00"/>
    <s v="Standard Class"/>
    <s v="NP-18685"/>
    <s v="Nora Pelletier"/>
    <x v="2"/>
    <x v="0"/>
    <x v="481"/>
    <x v="3"/>
    <x v="574"/>
    <x v="0"/>
    <s v="OFF-BI-10001757"/>
    <x v="1"/>
    <x v="8"/>
    <s v="Pressboard Hanging Data Binders for Unburst Sheets"/>
    <n v="7.3800000000000008"/>
    <n v="5"/>
    <n v="0.7"/>
    <n v="-5.4120000000000008"/>
  </r>
  <r>
    <n v="6631"/>
    <s v="CA-2013-105081"/>
    <x v="0"/>
    <x v="591"/>
    <d v="2013-12-31T00:00:00"/>
    <s v="Standard Class"/>
    <s v="JE-15715"/>
    <s v="Joe Elijah"/>
    <x v="0"/>
    <x v="0"/>
    <x v="4"/>
    <x v="4"/>
    <x v="60"/>
    <x v="1"/>
    <s v="FUR-CH-10000847"/>
    <x v="0"/>
    <x v="1"/>
    <s v="Global Executive Mid-Back Manager's Chair"/>
    <n v="698.35200000000009"/>
    <n v="3"/>
    <n v="0.2"/>
    <n v="52.376399999999961"/>
  </r>
  <r>
    <n v="6632"/>
    <s v="CA-2013-105081"/>
    <x v="0"/>
    <x v="591"/>
    <d v="2013-12-31T00:00:00"/>
    <s v="Standard Class"/>
    <s v="JE-15715"/>
    <s v="Joe Elijah"/>
    <x v="0"/>
    <x v="0"/>
    <x v="4"/>
    <x v="4"/>
    <x v="60"/>
    <x v="1"/>
    <s v="FUR-TA-10001307"/>
    <x v="0"/>
    <x v="3"/>
    <s v="SAFCO PlanMaster Heigh-Adjustable Drafting Table Base, 43w x 30d x 30-37h, Black"/>
    <n v="1747.25"/>
    <n v="5"/>
    <n v="0"/>
    <n v="629.01"/>
  </r>
  <r>
    <n v="6633"/>
    <s v="US-2013-146857"/>
    <x v="0"/>
    <x v="715"/>
    <d v="2013-05-09T00:00:00"/>
    <s v="Second Class"/>
    <s v="BE-11455"/>
    <s v="Brad Eason"/>
    <x v="2"/>
    <x v="0"/>
    <x v="24"/>
    <x v="25"/>
    <x v="333"/>
    <x v="2"/>
    <s v="OFF-AP-10001205"/>
    <x v="1"/>
    <x v="9"/>
    <s v="Belkin 5 Outlet SurgeMaster Power Centers"/>
    <n v="54.48"/>
    <n v="1"/>
    <n v="0"/>
    <n v="15.254400000000004"/>
  </r>
  <r>
    <n v="6634"/>
    <s v="CA-2013-166275"/>
    <x v="0"/>
    <x v="1057"/>
    <d v="2013-10-25T00:00:00"/>
    <s v="Same Day"/>
    <s v="SS-20590"/>
    <s v="Sonia Sunley"/>
    <x v="0"/>
    <x v="0"/>
    <x v="8"/>
    <x v="1"/>
    <x v="9"/>
    <x v="1"/>
    <s v="TEC-AC-10001838"/>
    <x v="2"/>
    <x v="11"/>
    <s v="Razer Tiamat Over Ear 7.1 Surround Sound PC Gaming Headset"/>
    <n v="199.99"/>
    <n v="1"/>
    <n v="0"/>
    <n v="85.995700000000014"/>
  </r>
  <r>
    <n v="6635"/>
    <s v="CA-2014-144498"/>
    <x v="3"/>
    <x v="636"/>
    <d v="2014-05-07T00:00:00"/>
    <s v="Same Day"/>
    <s v="MB-18085"/>
    <s v="Mick Brown"/>
    <x v="0"/>
    <x v="0"/>
    <x v="35"/>
    <x v="3"/>
    <x v="43"/>
    <x v="0"/>
    <s v="OFF-BI-10003982"/>
    <x v="1"/>
    <x v="8"/>
    <s v="Wilson Jones Century Plastic Molded Ring Binders"/>
    <n v="68.541000000000011"/>
    <n v="11"/>
    <n v="0.7"/>
    <n v="-52.548099999999991"/>
  </r>
  <r>
    <n v="6636"/>
    <s v="CA-2014-144498"/>
    <x v="3"/>
    <x v="636"/>
    <d v="2014-05-07T00:00:00"/>
    <s v="Same Day"/>
    <s v="MB-18085"/>
    <s v="Mick Brown"/>
    <x v="0"/>
    <x v="0"/>
    <x v="35"/>
    <x v="3"/>
    <x v="43"/>
    <x v="0"/>
    <s v="TEC-PH-10004977"/>
    <x v="2"/>
    <x v="7"/>
    <s v="GE 30524EE4"/>
    <n v="627.16800000000012"/>
    <n v="4"/>
    <n v="0.2"/>
    <n v="70.55639999999994"/>
  </r>
  <r>
    <n v="6637"/>
    <s v="CA-2014-144498"/>
    <x v="3"/>
    <x v="636"/>
    <d v="2014-05-07T00:00:00"/>
    <s v="Same Day"/>
    <s v="MB-18085"/>
    <s v="Mick Brown"/>
    <x v="0"/>
    <x v="0"/>
    <x v="35"/>
    <x v="3"/>
    <x v="43"/>
    <x v="0"/>
    <s v="OFF-LA-10003510"/>
    <x v="1"/>
    <x v="2"/>
    <s v="Avery 4027 File Folder Labels for Dot Matrix Printers, 5000 Labels per Box, White"/>
    <n v="122.12000000000002"/>
    <n v="5"/>
    <n v="0.2"/>
    <n v="39.689000000000007"/>
  </r>
  <r>
    <n v="6638"/>
    <s v="CA-2014-103352"/>
    <x v="3"/>
    <x v="344"/>
    <d v="2014-12-01T00:00:00"/>
    <s v="Second Class"/>
    <s v="RP-19390"/>
    <s v="Resi Pölking"/>
    <x v="0"/>
    <x v="0"/>
    <x v="20"/>
    <x v="15"/>
    <x v="164"/>
    <x v="3"/>
    <s v="OFF-AR-10001573"/>
    <x v="1"/>
    <x v="6"/>
    <s v="American Pencil"/>
    <n v="6.99"/>
    <n v="3"/>
    <n v="0"/>
    <n v="2.027099999999999"/>
  </r>
  <r>
    <n v="6639"/>
    <s v="CA-2014-103352"/>
    <x v="3"/>
    <x v="344"/>
    <d v="2014-12-01T00:00:00"/>
    <s v="Second Class"/>
    <s v="RP-19390"/>
    <s v="Resi Pölking"/>
    <x v="0"/>
    <x v="0"/>
    <x v="20"/>
    <x v="15"/>
    <x v="164"/>
    <x v="3"/>
    <s v="OFF-BI-10001196"/>
    <x v="1"/>
    <x v="8"/>
    <s v="Avery Flip-Chart Easel Binder, Black"/>
    <n v="107.42400000000001"/>
    <n v="6"/>
    <n v="0.2"/>
    <n v="36.255599999999994"/>
  </r>
  <r>
    <n v="6640"/>
    <s v="CA-2011-108609"/>
    <x v="2"/>
    <x v="656"/>
    <d v="2011-11-02T00:00:00"/>
    <s v="Second Class"/>
    <s v="AJ-10780"/>
    <s v="Anthony Jacobs"/>
    <x v="1"/>
    <x v="0"/>
    <x v="160"/>
    <x v="24"/>
    <x v="203"/>
    <x v="3"/>
    <s v="FUR-TA-10003954"/>
    <x v="0"/>
    <x v="3"/>
    <s v="Hon 94000 Series Round Tables"/>
    <n v="1421.664"/>
    <n v="8"/>
    <n v="0.4"/>
    <n v="-734.52639999999997"/>
  </r>
  <r>
    <n v="6641"/>
    <s v="CA-2014-128328"/>
    <x v="3"/>
    <x v="485"/>
    <d v="2014-08-10T00:00:00"/>
    <s v="Standard Class"/>
    <s v="PO-18865"/>
    <s v="Patrick O'Donnell"/>
    <x v="0"/>
    <x v="0"/>
    <x v="245"/>
    <x v="14"/>
    <x v="303"/>
    <x v="2"/>
    <s v="OFF-BI-10001989"/>
    <x v="1"/>
    <x v="8"/>
    <s v="Premium Transparent Presentation Covers by GBC"/>
    <n v="125.88"/>
    <n v="6"/>
    <n v="0"/>
    <n v="60.422399999999996"/>
  </r>
  <r>
    <n v="6642"/>
    <s v="CA-2014-128328"/>
    <x v="3"/>
    <x v="485"/>
    <d v="2014-08-10T00:00:00"/>
    <s v="Standard Class"/>
    <s v="PO-18865"/>
    <s v="Patrick O'Donnell"/>
    <x v="0"/>
    <x v="0"/>
    <x v="245"/>
    <x v="14"/>
    <x v="303"/>
    <x v="2"/>
    <s v="TEC-AC-10001714"/>
    <x v="2"/>
    <x v="11"/>
    <s v="Logitech MX Performance Wireless Mouse"/>
    <n v="79.78"/>
    <n v="2"/>
    <n v="0"/>
    <n v="29.518599999999999"/>
  </r>
  <r>
    <n v="6643"/>
    <s v="CA-2014-128328"/>
    <x v="3"/>
    <x v="485"/>
    <d v="2014-08-10T00:00:00"/>
    <s v="Standard Class"/>
    <s v="PO-18865"/>
    <s v="Patrick O'Donnell"/>
    <x v="0"/>
    <x v="0"/>
    <x v="245"/>
    <x v="14"/>
    <x v="303"/>
    <x v="2"/>
    <s v="OFF-LA-10003498"/>
    <x v="1"/>
    <x v="2"/>
    <s v="Avery 475"/>
    <n v="133.20000000000002"/>
    <n v="9"/>
    <n v="0"/>
    <n v="66.600000000000009"/>
  </r>
  <r>
    <n v="6644"/>
    <s v="US-2012-156496"/>
    <x v="1"/>
    <x v="544"/>
    <d v="2012-08-16T00:00:00"/>
    <s v="Standard Class"/>
    <s v="WB-21850"/>
    <s v="William Brown"/>
    <x v="0"/>
    <x v="0"/>
    <x v="252"/>
    <x v="21"/>
    <x v="312"/>
    <x v="1"/>
    <s v="TEC-PH-10000576"/>
    <x v="2"/>
    <x v="7"/>
    <s v="AT&amp;T 1080 Corded phone"/>
    <n v="438.36800000000005"/>
    <n v="4"/>
    <n v="0.2"/>
    <n v="38.357200000000006"/>
  </r>
  <r>
    <n v="6645"/>
    <s v="US-2012-156496"/>
    <x v="1"/>
    <x v="544"/>
    <d v="2012-08-16T00:00:00"/>
    <s v="Standard Class"/>
    <s v="WB-21850"/>
    <s v="William Brown"/>
    <x v="0"/>
    <x v="0"/>
    <x v="252"/>
    <x v="21"/>
    <x v="312"/>
    <x v="1"/>
    <s v="TEC-PH-10004188"/>
    <x v="2"/>
    <x v="7"/>
    <s v="OtterBox Commuter Series Case - Samsung Galaxy S4"/>
    <n v="139.94400000000002"/>
    <n v="7"/>
    <n v="0.2"/>
    <n v="-31.487400000000001"/>
  </r>
  <r>
    <n v="6646"/>
    <s v="US-2012-156496"/>
    <x v="1"/>
    <x v="544"/>
    <d v="2012-08-16T00:00:00"/>
    <s v="Standard Class"/>
    <s v="WB-21850"/>
    <s v="William Brown"/>
    <x v="0"/>
    <x v="0"/>
    <x v="252"/>
    <x v="21"/>
    <x v="312"/>
    <x v="1"/>
    <s v="OFF-AP-10001469"/>
    <x v="1"/>
    <x v="9"/>
    <s v="Fellowes 8 Outlet Superior Workstation Surge Protector"/>
    <n v="133.47200000000001"/>
    <n v="4"/>
    <n v="0.2"/>
    <n v="15.015599999999985"/>
  </r>
  <r>
    <n v="6647"/>
    <s v="US-2013-127334"/>
    <x v="0"/>
    <x v="272"/>
    <d v="2013-12-22T00:00:00"/>
    <s v="Standard Class"/>
    <s v="MP-18175"/>
    <s v="Mike Pelletier"/>
    <x v="2"/>
    <x v="0"/>
    <x v="24"/>
    <x v="21"/>
    <x v="329"/>
    <x v="1"/>
    <s v="FUR-TA-10003473"/>
    <x v="0"/>
    <x v="3"/>
    <s v="Bretford Rectangular Conference Table Tops"/>
    <n v="564.19499999999994"/>
    <n v="3"/>
    <n v="0.5"/>
    <n v="-304.66529999999989"/>
  </r>
  <r>
    <n v="6648"/>
    <s v="US-2013-127334"/>
    <x v="0"/>
    <x v="272"/>
    <d v="2013-12-22T00:00:00"/>
    <s v="Standard Class"/>
    <s v="MP-18175"/>
    <s v="Mike Pelletier"/>
    <x v="2"/>
    <x v="0"/>
    <x v="24"/>
    <x v="21"/>
    <x v="329"/>
    <x v="1"/>
    <s v="OFF-AP-10001205"/>
    <x v="1"/>
    <x v="9"/>
    <s v="Belkin 5 Outlet SurgeMaster Power Centers"/>
    <n v="87.168000000000006"/>
    <n v="2"/>
    <n v="0.2"/>
    <n v="8.7168000000000063"/>
  </r>
  <r>
    <n v="6649"/>
    <s v="US-2014-124779"/>
    <x v="3"/>
    <x v="565"/>
    <d v="2014-09-12T00:00:00"/>
    <s v="First Class"/>
    <s v="BF-11020"/>
    <s v="Barry Französisch"/>
    <x v="1"/>
    <x v="0"/>
    <x v="81"/>
    <x v="5"/>
    <x v="174"/>
    <x v="2"/>
    <s v="OFF-BI-10002429"/>
    <x v="1"/>
    <x v="8"/>
    <s v="Premier Elliptical Ring Binder, Black"/>
    <n v="42.615999999999993"/>
    <n v="7"/>
    <n v="0.8"/>
    <n v="-68.185600000000022"/>
  </r>
  <r>
    <n v="6650"/>
    <s v="US-2014-124779"/>
    <x v="3"/>
    <x v="565"/>
    <d v="2014-09-12T00:00:00"/>
    <s v="First Class"/>
    <s v="BF-11020"/>
    <s v="Barry Französisch"/>
    <x v="1"/>
    <x v="0"/>
    <x v="81"/>
    <x v="5"/>
    <x v="174"/>
    <x v="2"/>
    <s v="TEC-CO-10001943"/>
    <x v="2"/>
    <x v="16"/>
    <s v="Canon PC-428 Personal Copier"/>
    <n v="319.98400000000004"/>
    <n v="2"/>
    <n v="0.2"/>
    <n v="107.99459999999999"/>
  </r>
  <r>
    <n v="6651"/>
    <s v="US-2014-124779"/>
    <x v="3"/>
    <x v="565"/>
    <d v="2014-09-12T00:00:00"/>
    <s v="First Class"/>
    <s v="BF-11020"/>
    <s v="Barry Französisch"/>
    <x v="1"/>
    <x v="0"/>
    <x v="81"/>
    <x v="5"/>
    <x v="174"/>
    <x v="2"/>
    <s v="OFF-FA-10004854"/>
    <x v="1"/>
    <x v="13"/>
    <s v="Vinyl Coated Wire Paper Clips in Organizer Box, 800/Box"/>
    <n v="45.92"/>
    <n v="5"/>
    <n v="0.2"/>
    <n v="15.498000000000001"/>
  </r>
  <r>
    <n v="6652"/>
    <s v="US-2014-124779"/>
    <x v="3"/>
    <x v="565"/>
    <d v="2014-09-12T00:00:00"/>
    <s v="First Class"/>
    <s v="BF-11020"/>
    <s v="Barry Französisch"/>
    <x v="1"/>
    <x v="0"/>
    <x v="81"/>
    <x v="5"/>
    <x v="174"/>
    <x v="2"/>
    <s v="FUR-FU-10001095"/>
    <x v="0"/>
    <x v="5"/>
    <s v="DAX Black Cherry Wood-Tone Poster Frame"/>
    <n v="21.184000000000001"/>
    <n v="2"/>
    <n v="0.6"/>
    <n v="-11.651199999999999"/>
  </r>
  <r>
    <n v="6653"/>
    <s v="US-2014-124779"/>
    <x v="3"/>
    <x v="565"/>
    <d v="2014-09-12T00:00:00"/>
    <s v="First Class"/>
    <s v="BF-11020"/>
    <s v="Barry Französisch"/>
    <x v="1"/>
    <x v="0"/>
    <x v="81"/>
    <x v="5"/>
    <x v="174"/>
    <x v="2"/>
    <s v="OFF-PA-10000061"/>
    <x v="1"/>
    <x v="10"/>
    <s v="Xerox 205"/>
    <n v="20.736000000000004"/>
    <n v="4"/>
    <n v="0.2"/>
    <n v="7.2576000000000001"/>
  </r>
  <r>
    <n v="6654"/>
    <s v="US-2014-124779"/>
    <x v="3"/>
    <x v="565"/>
    <d v="2014-09-12T00:00:00"/>
    <s v="First Class"/>
    <s v="BF-11020"/>
    <s v="Barry Französisch"/>
    <x v="1"/>
    <x v="0"/>
    <x v="81"/>
    <x v="5"/>
    <x v="174"/>
    <x v="2"/>
    <s v="FUR-CH-10003535"/>
    <x v="0"/>
    <x v="1"/>
    <s v="Global Armless Task Chair, Royal Blue"/>
    <n v="213.42999999999995"/>
    <n v="5"/>
    <n v="0.3"/>
    <n v="-39.636999999999993"/>
  </r>
  <r>
    <n v="6655"/>
    <s v="CA-2014-135937"/>
    <x v="3"/>
    <x v="297"/>
    <d v="2014-02-28T00:00:00"/>
    <s v="Standard Class"/>
    <s v="KM-16375"/>
    <s v="Katherine Murray"/>
    <x v="2"/>
    <x v="0"/>
    <x v="23"/>
    <x v="16"/>
    <x v="27"/>
    <x v="1"/>
    <s v="TEC-PH-10004447"/>
    <x v="2"/>
    <x v="7"/>
    <s v="Toshiba IPT2010-SD IP Telephone"/>
    <n v="333.57600000000002"/>
    <n v="3"/>
    <n v="0.2"/>
    <n v="25.018199999999993"/>
  </r>
  <r>
    <n v="6656"/>
    <s v="CA-2014-135937"/>
    <x v="3"/>
    <x v="297"/>
    <d v="2014-02-28T00:00:00"/>
    <s v="Standard Class"/>
    <s v="KM-16375"/>
    <s v="Katherine Murray"/>
    <x v="2"/>
    <x v="0"/>
    <x v="23"/>
    <x v="16"/>
    <x v="27"/>
    <x v="1"/>
    <s v="TEC-AC-10001114"/>
    <x v="2"/>
    <x v="11"/>
    <s v="Microsoft Wireless Mobile Mouse 4000"/>
    <n v="31.992000000000004"/>
    <n v="1"/>
    <n v="0.2"/>
    <n v="4.7987999999999964"/>
  </r>
  <r>
    <n v="6657"/>
    <s v="CA-2014-135937"/>
    <x v="3"/>
    <x v="297"/>
    <d v="2014-02-28T00:00:00"/>
    <s v="Standard Class"/>
    <s v="KM-16375"/>
    <s v="Katherine Murray"/>
    <x v="2"/>
    <x v="0"/>
    <x v="23"/>
    <x v="16"/>
    <x v="27"/>
    <x v="1"/>
    <s v="OFF-ST-10000563"/>
    <x v="1"/>
    <x v="4"/>
    <s v="Fellowes Bankers Box Stor/Drawer Steel Plus"/>
    <n v="51.168000000000006"/>
    <n v="2"/>
    <n v="0.2"/>
    <n v="-6.3960000000000008"/>
  </r>
  <r>
    <n v="6658"/>
    <s v="CA-2014-135937"/>
    <x v="3"/>
    <x v="297"/>
    <d v="2014-02-28T00:00:00"/>
    <s v="Standard Class"/>
    <s v="KM-16375"/>
    <s v="Katherine Murray"/>
    <x v="2"/>
    <x v="0"/>
    <x v="23"/>
    <x v="16"/>
    <x v="27"/>
    <x v="1"/>
    <s v="OFF-EN-10004846"/>
    <x v="1"/>
    <x v="12"/>
    <s v="Letter or Legal Size Expandable Poly String Tie Envelopes"/>
    <n v="10.64"/>
    <n v="5"/>
    <n v="0.2"/>
    <n v="3.8570000000000002"/>
  </r>
  <r>
    <n v="6659"/>
    <s v="CA-2014-135937"/>
    <x v="3"/>
    <x v="297"/>
    <d v="2014-02-28T00:00:00"/>
    <s v="Standard Class"/>
    <s v="KM-16375"/>
    <s v="Katherine Murray"/>
    <x v="2"/>
    <x v="0"/>
    <x v="23"/>
    <x v="16"/>
    <x v="27"/>
    <x v="1"/>
    <s v="FUR-FU-10002253"/>
    <x v="0"/>
    <x v="5"/>
    <s v="Howard Miller 13&quot; Diameter Pewter Finish Round Wall Clock"/>
    <n v="68.703999999999994"/>
    <n v="2"/>
    <n v="0.2"/>
    <n v="16.317200000000003"/>
  </r>
  <r>
    <n v="6660"/>
    <s v="CA-2014-135937"/>
    <x v="3"/>
    <x v="297"/>
    <d v="2014-02-28T00:00:00"/>
    <s v="Standard Class"/>
    <s v="KM-16375"/>
    <s v="Katherine Murray"/>
    <x v="2"/>
    <x v="0"/>
    <x v="23"/>
    <x v="16"/>
    <x v="27"/>
    <x v="1"/>
    <s v="FUR-TA-10001039"/>
    <x v="0"/>
    <x v="3"/>
    <s v="KI Adjustable-Height Table"/>
    <n v="386.91"/>
    <n v="9"/>
    <n v="0.5"/>
    <n v="-185.71679999999998"/>
  </r>
  <r>
    <n v="6661"/>
    <s v="CA-2012-129322"/>
    <x v="1"/>
    <x v="816"/>
    <d v="2012-08-10T00:00:00"/>
    <s v="Second Class"/>
    <s v="DB-13405"/>
    <s v="Denny Blanton"/>
    <x v="0"/>
    <x v="0"/>
    <x v="104"/>
    <x v="31"/>
    <x v="128"/>
    <x v="3"/>
    <s v="OFF-AR-10004587"/>
    <x v="1"/>
    <x v="6"/>
    <s v="Boston 1827 Commercial Additional Cutter, Drive Gear &amp; Gear Rack for 1606"/>
    <n v="39.659999999999997"/>
    <n v="2"/>
    <n v="0"/>
    <n v="11.897999999999996"/>
  </r>
  <r>
    <n v="6662"/>
    <s v="CA-2012-129322"/>
    <x v="1"/>
    <x v="816"/>
    <d v="2012-08-10T00:00:00"/>
    <s v="Second Class"/>
    <s v="DB-13405"/>
    <s v="Denny Blanton"/>
    <x v="0"/>
    <x v="0"/>
    <x v="104"/>
    <x v="31"/>
    <x v="128"/>
    <x v="3"/>
    <s v="OFF-AP-10004336"/>
    <x v="1"/>
    <x v="9"/>
    <s v="Conquest 14 Commercial Heavy-Duty Upright Vacuum, Collection System, Accessory Kit"/>
    <n v="113.92"/>
    <n v="2"/>
    <n v="0"/>
    <n v="33.036799999999985"/>
  </r>
  <r>
    <n v="6663"/>
    <s v="CA-2012-129322"/>
    <x v="1"/>
    <x v="816"/>
    <d v="2012-08-10T00:00:00"/>
    <s v="Second Class"/>
    <s v="DB-13405"/>
    <s v="Denny Blanton"/>
    <x v="0"/>
    <x v="0"/>
    <x v="104"/>
    <x v="31"/>
    <x v="128"/>
    <x v="3"/>
    <s v="OFF-BI-10001718"/>
    <x v="1"/>
    <x v="8"/>
    <s v="GBC DocuBind P50 Personal Binding Machine"/>
    <n v="447.85999999999996"/>
    <n v="7"/>
    <n v="0"/>
    <n v="210.49419999999998"/>
  </r>
  <r>
    <n v="6664"/>
    <s v="CA-2014-162173"/>
    <x v="3"/>
    <x v="40"/>
    <d v="2014-11-02T00:00:00"/>
    <s v="Standard Class"/>
    <s v="OT-18730"/>
    <s v="Olvera Toch"/>
    <x v="0"/>
    <x v="0"/>
    <x v="173"/>
    <x v="17"/>
    <x v="220"/>
    <x v="0"/>
    <s v="FUR-TA-10001520"/>
    <x v="0"/>
    <x v="3"/>
    <s v="Lesro Sheffield Collection Coffee Table, End Table, Center Table, Corner Table"/>
    <n v="356.85"/>
    <n v="5"/>
    <n v="0"/>
    <n v="60.664499999999961"/>
  </r>
  <r>
    <n v="6665"/>
    <s v="CA-2014-162173"/>
    <x v="3"/>
    <x v="40"/>
    <d v="2014-11-02T00:00:00"/>
    <s v="Standard Class"/>
    <s v="OT-18730"/>
    <s v="Olvera Toch"/>
    <x v="0"/>
    <x v="0"/>
    <x v="173"/>
    <x v="17"/>
    <x v="220"/>
    <x v="0"/>
    <s v="OFF-EN-10002831"/>
    <x v="1"/>
    <x v="12"/>
    <s v="Tyvek  Top-Opening Peel &amp; Seel  Envelopes, Gray"/>
    <n v="251.57999999999998"/>
    <n v="7"/>
    <n v="0"/>
    <n v="113.21099999999998"/>
  </r>
  <r>
    <n v="6666"/>
    <s v="CA-2013-115483"/>
    <x v="0"/>
    <x v="216"/>
    <d v="2013-07-19T00:00:00"/>
    <s v="Second Class"/>
    <s v="JS-15880"/>
    <s v="John Stevenson"/>
    <x v="0"/>
    <x v="0"/>
    <x v="218"/>
    <x v="5"/>
    <x v="273"/>
    <x v="2"/>
    <s v="OFF-PA-10001497"/>
    <x v="1"/>
    <x v="10"/>
    <s v="Xerox 1914"/>
    <n v="219.84000000000003"/>
    <n v="5"/>
    <n v="0.2"/>
    <n v="79.691999999999979"/>
  </r>
  <r>
    <n v="6667"/>
    <s v="CA-2014-122175"/>
    <x v="3"/>
    <x v="605"/>
    <d v="2014-05-15T00:00:00"/>
    <s v="Second Class"/>
    <s v="CA-12775"/>
    <s v="Cynthia Arntzen"/>
    <x v="0"/>
    <x v="0"/>
    <x v="219"/>
    <x v="30"/>
    <x v="274"/>
    <x v="3"/>
    <s v="FUR-FU-10000719"/>
    <x v="0"/>
    <x v="5"/>
    <s v="DAX Cubicle Frames, 8-1/2 x 11"/>
    <n v="42.85"/>
    <n v="5"/>
    <n v="0"/>
    <n v="15.426000000000002"/>
  </r>
  <r>
    <n v="6668"/>
    <s v="CA-2014-122175"/>
    <x v="3"/>
    <x v="605"/>
    <d v="2014-05-15T00:00:00"/>
    <s v="Second Class"/>
    <s v="CA-12775"/>
    <s v="Cynthia Arntzen"/>
    <x v="0"/>
    <x v="0"/>
    <x v="219"/>
    <x v="30"/>
    <x v="274"/>
    <x v="3"/>
    <s v="OFF-LA-10002271"/>
    <x v="1"/>
    <x v="2"/>
    <s v="Smead Alpha-Z Color-Coded Second Alphabetical Labels and Starter Set"/>
    <n v="6.16"/>
    <n v="2"/>
    <n v="0"/>
    <n v="2.9567999999999999"/>
  </r>
  <r>
    <n v="6669"/>
    <s v="CA-2014-122175"/>
    <x v="3"/>
    <x v="605"/>
    <d v="2014-05-15T00:00:00"/>
    <s v="Second Class"/>
    <s v="CA-12775"/>
    <s v="Cynthia Arntzen"/>
    <x v="0"/>
    <x v="0"/>
    <x v="219"/>
    <x v="30"/>
    <x v="274"/>
    <x v="3"/>
    <s v="OFF-SU-10004661"/>
    <x v="1"/>
    <x v="14"/>
    <s v="Acme Titanium Bonded Scissors"/>
    <n v="17"/>
    <n v="2"/>
    <n v="0"/>
    <n v="4.42"/>
  </r>
  <r>
    <n v="6670"/>
    <s v="CA-2014-122175"/>
    <x v="3"/>
    <x v="605"/>
    <d v="2014-05-15T00:00:00"/>
    <s v="Second Class"/>
    <s v="CA-12775"/>
    <s v="Cynthia Arntzen"/>
    <x v="0"/>
    <x v="0"/>
    <x v="219"/>
    <x v="30"/>
    <x v="274"/>
    <x v="3"/>
    <s v="TEC-AC-10004859"/>
    <x v="2"/>
    <x v="11"/>
    <s v="Maxell Pro 80 Minute CD-R, 10/Pack"/>
    <n v="87.4"/>
    <n v="5"/>
    <n v="0"/>
    <n v="34.960000000000008"/>
  </r>
  <r>
    <n v="6671"/>
    <s v="CA-2014-161088"/>
    <x v="3"/>
    <x v="1126"/>
    <d v="2014-05-30T00:00:00"/>
    <s v="Standard Class"/>
    <s v="MH-18115"/>
    <s v="Mick Hernandez"/>
    <x v="2"/>
    <x v="0"/>
    <x v="38"/>
    <x v="32"/>
    <x v="112"/>
    <x v="0"/>
    <s v="OFF-BI-10002824"/>
    <x v="1"/>
    <x v="8"/>
    <s v="Recycled Easel Ring Binders"/>
    <n v="29.84"/>
    <n v="2"/>
    <n v="0"/>
    <n v="13.427999999999997"/>
  </r>
  <r>
    <n v="6672"/>
    <s v="CA-2011-154837"/>
    <x v="2"/>
    <x v="709"/>
    <d v="2011-08-27T00:00:00"/>
    <s v="Second Class"/>
    <s v="RB-19645"/>
    <s v="Robert Barroso"/>
    <x v="1"/>
    <x v="0"/>
    <x v="1"/>
    <x v="1"/>
    <x v="3"/>
    <x v="1"/>
    <s v="OFF-BI-10001575"/>
    <x v="1"/>
    <x v="8"/>
    <s v="GBC Linen Binding Covers"/>
    <n v="49.568000000000005"/>
    <n v="2"/>
    <n v="0.2"/>
    <n v="17.348799999999997"/>
  </r>
  <r>
    <n v="6673"/>
    <s v="CA-2012-153794"/>
    <x v="1"/>
    <x v="861"/>
    <d v="2012-09-16T00:00:00"/>
    <s v="Standard Class"/>
    <s v="SB-20290"/>
    <s v="Sean Braxton"/>
    <x v="1"/>
    <x v="0"/>
    <x v="70"/>
    <x v="1"/>
    <x v="142"/>
    <x v="1"/>
    <s v="OFF-AR-10000380"/>
    <x v="1"/>
    <x v="6"/>
    <s v="Hunt PowerHouse Electric Pencil Sharpener, Blue"/>
    <n v="265.85999999999996"/>
    <n v="7"/>
    <n v="0"/>
    <n v="79.757999999999967"/>
  </r>
  <r>
    <n v="6674"/>
    <s v="CA-2012-135510"/>
    <x v="1"/>
    <x v="577"/>
    <d v="2012-09-12T00:00:00"/>
    <s v="Standard Class"/>
    <s v="TW-21025"/>
    <s v="Tamara Willingham"/>
    <x v="2"/>
    <x v="0"/>
    <x v="262"/>
    <x v="17"/>
    <x v="325"/>
    <x v="0"/>
    <s v="FUR-FU-10000820"/>
    <x v="0"/>
    <x v="5"/>
    <s v="Tensor Brushed Steel Torchiere Floor Lamp"/>
    <n v="67.959999999999994"/>
    <n v="4"/>
    <n v="0"/>
    <n v="12.232799999999997"/>
  </r>
  <r>
    <n v="6675"/>
    <s v="CA-2012-109337"/>
    <x v="1"/>
    <x v="82"/>
    <d v="2012-11-23T00:00:00"/>
    <s v="Second Class"/>
    <s v="DL-13330"/>
    <s v="Denise Leinenbach"/>
    <x v="0"/>
    <x v="0"/>
    <x v="104"/>
    <x v="14"/>
    <x v="451"/>
    <x v="2"/>
    <s v="OFF-AR-10003759"/>
    <x v="1"/>
    <x v="6"/>
    <s v="Crayola Anti Dust Chalk, 12/Pack"/>
    <n v="10.92"/>
    <n v="6"/>
    <n v="0"/>
    <n v="4.9139999999999997"/>
  </r>
  <r>
    <n v="6676"/>
    <s v="CA-2012-109337"/>
    <x v="1"/>
    <x v="82"/>
    <d v="2012-11-23T00:00:00"/>
    <s v="Second Class"/>
    <s v="DL-13330"/>
    <s v="Denise Leinenbach"/>
    <x v="0"/>
    <x v="0"/>
    <x v="104"/>
    <x v="14"/>
    <x v="451"/>
    <x v="2"/>
    <s v="TEC-MA-10002930"/>
    <x v="2"/>
    <x v="15"/>
    <s v="Ricoh - Ink Collector Unit for GX3000 Series Printers"/>
    <n v="83.9"/>
    <n v="2"/>
    <n v="0"/>
    <n v="22.653000000000006"/>
  </r>
  <r>
    <n v="6677"/>
    <s v="CA-2012-109337"/>
    <x v="1"/>
    <x v="82"/>
    <d v="2012-11-23T00:00:00"/>
    <s v="Second Class"/>
    <s v="DL-13330"/>
    <s v="Denise Leinenbach"/>
    <x v="0"/>
    <x v="0"/>
    <x v="104"/>
    <x v="14"/>
    <x v="451"/>
    <x v="2"/>
    <s v="OFF-AP-10004052"/>
    <x v="1"/>
    <x v="9"/>
    <s v="Hoover Replacement Belts For Soft Guard &amp; Commercial Ltweight Upright Vacs, 2/Pk"/>
    <n v="19.75"/>
    <n v="5"/>
    <n v="0"/>
    <n v="5.1350000000000007"/>
  </r>
  <r>
    <n v="6678"/>
    <s v="CA-2012-109337"/>
    <x v="1"/>
    <x v="82"/>
    <d v="2012-11-23T00:00:00"/>
    <s v="Second Class"/>
    <s v="DL-13330"/>
    <s v="Denise Leinenbach"/>
    <x v="0"/>
    <x v="0"/>
    <x v="104"/>
    <x v="14"/>
    <x v="451"/>
    <x v="2"/>
    <s v="TEC-AC-10000990"/>
    <x v="2"/>
    <x v="11"/>
    <s v="Imation Bio 2GB USB Flash Drive Imation Corp"/>
    <n v="393.54"/>
    <n v="3"/>
    <n v="0"/>
    <n v="165.28680000000003"/>
  </r>
  <r>
    <n v="6679"/>
    <s v="CA-2011-150329"/>
    <x v="2"/>
    <x v="982"/>
    <d v="2011-10-14T00:00:00"/>
    <s v="Standard Class"/>
    <s v="SD-20485"/>
    <s v="Shirley Daniels"/>
    <x v="2"/>
    <x v="0"/>
    <x v="42"/>
    <x v="16"/>
    <x v="51"/>
    <x v="1"/>
    <s v="FUR-FU-10003724"/>
    <x v="0"/>
    <x v="5"/>
    <s v="Westinghouse Clip-On Gooseneck Lamps"/>
    <n v="46.872"/>
    <n v="7"/>
    <n v="0.2"/>
    <n v="3.5153999999999979"/>
  </r>
  <r>
    <n v="6680"/>
    <s v="CA-2014-145037"/>
    <x v="3"/>
    <x v="264"/>
    <d v="2014-09-08T00:00:00"/>
    <s v="Second Class"/>
    <s v="TB-21055"/>
    <s v="Ted Butterfield"/>
    <x v="0"/>
    <x v="0"/>
    <x v="255"/>
    <x v="29"/>
    <x v="315"/>
    <x v="3"/>
    <s v="OFF-ST-10000918"/>
    <x v="1"/>
    <x v="4"/>
    <s v="Crate-A-Files"/>
    <n v="10.9"/>
    <n v="1"/>
    <n v="0"/>
    <n v="2.8339999999999996"/>
  </r>
  <r>
    <n v="6681"/>
    <s v="CA-2014-145037"/>
    <x v="3"/>
    <x v="264"/>
    <d v="2014-09-08T00:00:00"/>
    <s v="Second Class"/>
    <s v="TB-21055"/>
    <s v="Ted Butterfield"/>
    <x v="0"/>
    <x v="0"/>
    <x v="255"/>
    <x v="29"/>
    <x v="315"/>
    <x v="3"/>
    <s v="OFF-PA-10000157"/>
    <x v="1"/>
    <x v="10"/>
    <s v="Xerox 191"/>
    <n v="79.92"/>
    <n v="4"/>
    <n v="0"/>
    <n v="37.562399999999997"/>
  </r>
  <r>
    <n v="6682"/>
    <s v="CA-2014-145037"/>
    <x v="3"/>
    <x v="264"/>
    <d v="2014-09-08T00:00:00"/>
    <s v="Second Class"/>
    <s v="TB-21055"/>
    <s v="Ted Butterfield"/>
    <x v="0"/>
    <x v="0"/>
    <x v="255"/>
    <x v="29"/>
    <x v="315"/>
    <x v="3"/>
    <s v="OFF-PA-10002499"/>
    <x v="1"/>
    <x v="10"/>
    <s v="Xerox 1890"/>
    <n v="146.82"/>
    <n v="3"/>
    <n v="0"/>
    <n v="73.41"/>
  </r>
  <r>
    <n v="6683"/>
    <s v="CA-2014-154466"/>
    <x v="3"/>
    <x v="314"/>
    <d v="2014-01-03T00:00:00"/>
    <s v="First Class"/>
    <s v="DP-13390"/>
    <s v="Dennis Pardue"/>
    <x v="2"/>
    <x v="0"/>
    <x v="47"/>
    <x v="6"/>
    <x v="56"/>
    <x v="2"/>
    <s v="OFF-BI-10002012"/>
    <x v="1"/>
    <x v="8"/>
    <s v="Wilson Jones Easy Flow II Sheet Lifters"/>
    <n v="3.6"/>
    <n v="2"/>
    <n v="0"/>
    <n v="1.728"/>
  </r>
  <r>
    <n v="6684"/>
    <s v="CA-2011-109134"/>
    <x v="2"/>
    <x v="1127"/>
    <d v="2011-11-10T00:00:00"/>
    <s v="Standard Class"/>
    <s v="DE-13255"/>
    <s v="Deanra Eno"/>
    <x v="2"/>
    <x v="0"/>
    <x v="1"/>
    <x v="1"/>
    <x v="141"/>
    <x v="1"/>
    <s v="FUR-FU-10000320"/>
    <x v="0"/>
    <x v="5"/>
    <s v="OIC Stacking Trays"/>
    <n v="20.04"/>
    <n v="6"/>
    <n v="0"/>
    <n v="8.8176000000000023"/>
  </r>
  <r>
    <n v="6685"/>
    <s v="US-2012-129637"/>
    <x v="1"/>
    <x v="997"/>
    <d v="2012-12-22T00:00:00"/>
    <s v="Standard Class"/>
    <s v="MC-18100"/>
    <s v="Mick Crebagga"/>
    <x v="0"/>
    <x v="0"/>
    <x v="41"/>
    <x v="10"/>
    <x v="50"/>
    <x v="2"/>
    <s v="OFF-ST-10003716"/>
    <x v="1"/>
    <x v="4"/>
    <s v="Tennsco Double-Tier Lockers"/>
    <n v="180.01600000000002"/>
    <n v="1"/>
    <n v="0.2"/>
    <n v="-15.751400000000004"/>
  </r>
  <r>
    <n v="6686"/>
    <s v="US-2012-129637"/>
    <x v="1"/>
    <x v="997"/>
    <d v="2012-12-22T00:00:00"/>
    <s v="Standard Class"/>
    <s v="MC-18100"/>
    <s v="Mick Crebagga"/>
    <x v="0"/>
    <x v="0"/>
    <x v="41"/>
    <x v="10"/>
    <x v="50"/>
    <x v="2"/>
    <s v="FUR-FU-10000965"/>
    <x v="0"/>
    <x v="5"/>
    <s v="Howard Miller 11-1/2&quot; Diameter Ridgewood Wall Clock"/>
    <n v="41.552"/>
    <n v="2"/>
    <n v="0.6"/>
    <n v="-19.737199999999994"/>
  </r>
  <r>
    <n v="6687"/>
    <s v="US-2012-129637"/>
    <x v="1"/>
    <x v="997"/>
    <d v="2012-12-22T00:00:00"/>
    <s v="Standard Class"/>
    <s v="MC-18100"/>
    <s v="Mick Crebagga"/>
    <x v="0"/>
    <x v="0"/>
    <x v="41"/>
    <x v="10"/>
    <x v="50"/>
    <x v="2"/>
    <s v="OFF-AR-10003829"/>
    <x v="1"/>
    <x v="6"/>
    <s v="Newell 35"/>
    <n v="13.120000000000001"/>
    <n v="5"/>
    <n v="0.2"/>
    <n v="1.4759999999999982"/>
  </r>
  <r>
    <n v="6688"/>
    <s v="CA-2012-165162"/>
    <x v="1"/>
    <x v="263"/>
    <d v="2012-05-21T00:00:00"/>
    <s v="Standard Class"/>
    <s v="HG-15025"/>
    <s v="Hunter Glantz"/>
    <x v="0"/>
    <x v="0"/>
    <x v="1"/>
    <x v="1"/>
    <x v="3"/>
    <x v="1"/>
    <s v="OFF-ST-10003470"/>
    <x v="1"/>
    <x v="4"/>
    <s v="Tennsco Snap-Together Open Shelving Units, Starter Sets and Add-On Units"/>
    <n v="1117.92"/>
    <n v="4"/>
    <n v="0"/>
    <n v="55.895999999999958"/>
  </r>
  <r>
    <n v="6689"/>
    <s v="CA-2014-140494"/>
    <x v="3"/>
    <x v="434"/>
    <d v="2014-03-16T00:00:00"/>
    <s v="Second Class"/>
    <s v="CM-11815"/>
    <s v="Candace McMahon"/>
    <x v="1"/>
    <x v="0"/>
    <x v="8"/>
    <x v="1"/>
    <x v="9"/>
    <x v="1"/>
    <s v="TEC-AC-10004568"/>
    <x v="2"/>
    <x v="11"/>
    <s v="Maxell LTO Ultrium - 800 GB"/>
    <n v="111.96"/>
    <n v="4"/>
    <n v="0"/>
    <n v="21.27239999999999"/>
  </r>
  <r>
    <n v="6690"/>
    <s v="CA-2014-104108"/>
    <x v="3"/>
    <x v="574"/>
    <d v="2014-12-10T00:00:00"/>
    <s v="Standard Class"/>
    <s v="RP-19855"/>
    <s v="Roy Phan"/>
    <x v="1"/>
    <x v="0"/>
    <x v="12"/>
    <x v="5"/>
    <x v="14"/>
    <x v="2"/>
    <s v="OFF-AR-10000817"/>
    <x v="1"/>
    <x v="6"/>
    <s v="Manco Dry-Lighter Erasable Highlighter"/>
    <n v="12.160000000000002"/>
    <n v="5"/>
    <n v="0.2"/>
    <n v="2.1279999999999988"/>
  </r>
  <r>
    <n v="6691"/>
    <s v="US-2014-165869"/>
    <x v="3"/>
    <x v="689"/>
    <d v="2014-08-06T00:00:00"/>
    <s v="Standard Class"/>
    <s v="LS-17200"/>
    <s v="Luke Schmidt"/>
    <x v="1"/>
    <x v="0"/>
    <x v="158"/>
    <x v="6"/>
    <x v="201"/>
    <x v="2"/>
    <s v="OFF-BI-10003460"/>
    <x v="1"/>
    <x v="8"/>
    <s v="Acco 3-Hole Punch"/>
    <n v="17.52"/>
    <n v="4"/>
    <n v="0"/>
    <n v="8.4095999999999993"/>
  </r>
  <r>
    <n v="6692"/>
    <s v="US-2014-165869"/>
    <x v="3"/>
    <x v="689"/>
    <d v="2014-08-06T00:00:00"/>
    <s v="Standard Class"/>
    <s v="LS-17200"/>
    <s v="Luke Schmidt"/>
    <x v="1"/>
    <x v="0"/>
    <x v="158"/>
    <x v="6"/>
    <x v="201"/>
    <x v="2"/>
    <s v="OFF-AP-10002472"/>
    <x v="1"/>
    <x v="9"/>
    <s v="3M Office Air Cleaner"/>
    <n v="155.88"/>
    <n v="6"/>
    <n v="0"/>
    <n v="54.558"/>
  </r>
  <r>
    <n v="6693"/>
    <s v="CA-2014-160899"/>
    <x v="3"/>
    <x v="938"/>
    <d v="2014-08-14T00:00:00"/>
    <s v="Second Class"/>
    <s v="DR-12940"/>
    <s v="Daniel Raglin"/>
    <x v="2"/>
    <x v="0"/>
    <x v="335"/>
    <x v="28"/>
    <x v="416"/>
    <x v="0"/>
    <s v="OFF-BI-10000632"/>
    <x v="1"/>
    <x v="8"/>
    <s v="Satellite Sectional Post Binders"/>
    <n v="477.51"/>
    <n v="11"/>
    <n v="0"/>
    <n v="219.65459999999999"/>
  </r>
  <r>
    <n v="6694"/>
    <s v="CA-2014-144225"/>
    <x v="3"/>
    <x v="1033"/>
    <d v="2014-10-03T00:00:00"/>
    <s v="Second Class"/>
    <s v="CC-12475"/>
    <s v="Cindy Chapman"/>
    <x v="0"/>
    <x v="0"/>
    <x v="248"/>
    <x v="39"/>
    <x v="307"/>
    <x v="3"/>
    <s v="OFF-PA-10000062"/>
    <x v="1"/>
    <x v="10"/>
    <s v="Green Bar Computer Printout Paper"/>
    <n v="164.88"/>
    <n v="3"/>
    <n v="0"/>
    <n v="80.791200000000003"/>
  </r>
  <r>
    <n v="6695"/>
    <s v="US-2013-163538"/>
    <x v="0"/>
    <x v="370"/>
    <d v="2013-08-31T00:00:00"/>
    <s v="Standard Class"/>
    <s v="SS-20515"/>
    <s v="Shirley Schmidt"/>
    <x v="2"/>
    <x v="0"/>
    <x v="47"/>
    <x v="6"/>
    <x v="56"/>
    <x v="2"/>
    <s v="TEC-AC-10002006"/>
    <x v="2"/>
    <x v="11"/>
    <s v="Memorex Micro Travel Drive 16 GB"/>
    <n v="47.97"/>
    <n v="3"/>
    <n v="0"/>
    <n v="14.870699999999998"/>
  </r>
  <r>
    <n v="6696"/>
    <s v="US-2013-155103"/>
    <x v="0"/>
    <x v="499"/>
    <d v="2013-12-08T00:00:00"/>
    <s v="Standard Class"/>
    <s v="JF-15190"/>
    <s v="Jamie Frazer"/>
    <x v="0"/>
    <x v="0"/>
    <x v="20"/>
    <x v="15"/>
    <x v="23"/>
    <x v="3"/>
    <s v="OFF-BI-10004318"/>
    <x v="1"/>
    <x v="8"/>
    <s v="Ibico EB-19 Dual Function Manual Binding System"/>
    <n v="415.17600000000004"/>
    <n v="3"/>
    <n v="0.2"/>
    <n v="134.93219999999999"/>
  </r>
  <r>
    <n v="6697"/>
    <s v="US-2013-155103"/>
    <x v="0"/>
    <x v="499"/>
    <d v="2013-12-08T00:00:00"/>
    <s v="Standard Class"/>
    <s v="JF-15190"/>
    <s v="Jamie Frazer"/>
    <x v="0"/>
    <x v="0"/>
    <x v="20"/>
    <x v="15"/>
    <x v="23"/>
    <x v="3"/>
    <s v="OFF-BI-10004236"/>
    <x v="1"/>
    <x v="8"/>
    <s v="XtraLife ClearVue Slant-D Ring Binder, White, 3&quot;"/>
    <n v="35.231999999999999"/>
    <n v="3"/>
    <n v="0.2"/>
    <n v="11.450399999999998"/>
  </r>
  <r>
    <n v="6698"/>
    <s v="US-2013-155103"/>
    <x v="0"/>
    <x v="499"/>
    <d v="2013-12-08T00:00:00"/>
    <s v="Standard Class"/>
    <s v="JF-15190"/>
    <s v="Jamie Frazer"/>
    <x v="0"/>
    <x v="0"/>
    <x v="20"/>
    <x v="15"/>
    <x v="23"/>
    <x v="3"/>
    <s v="OFF-PA-10000062"/>
    <x v="1"/>
    <x v="10"/>
    <s v="Green Bar Computer Printout Paper"/>
    <n v="54.96"/>
    <n v="1"/>
    <n v="0"/>
    <n v="26.930399999999999"/>
  </r>
  <r>
    <n v="6699"/>
    <s v="CA-2014-145429"/>
    <x v="3"/>
    <x v="246"/>
    <d v="2014-07-26T00:00:00"/>
    <s v="Standard Class"/>
    <s v="SW-20455"/>
    <s v="Shaun Weien"/>
    <x v="0"/>
    <x v="0"/>
    <x v="70"/>
    <x v="1"/>
    <x v="142"/>
    <x v="1"/>
    <s v="OFF-PA-10003205"/>
    <x v="1"/>
    <x v="10"/>
    <s v="Wirebound Message Forms, Four 2 3/4 x 5 Forms per Page, Pink Paper"/>
    <n v="16.34"/>
    <n v="2"/>
    <n v="0"/>
    <n v="7.6798000000000002"/>
  </r>
  <r>
    <n v="6700"/>
    <s v="CA-2014-145429"/>
    <x v="3"/>
    <x v="246"/>
    <d v="2014-07-26T00:00:00"/>
    <s v="Standard Class"/>
    <s v="SW-20455"/>
    <s v="Shaun Weien"/>
    <x v="0"/>
    <x v="0"/>
    <x v="70"/>
    <x v="1"/>
    <x v="142"/>
    <x v="1"/>
    <s v="FUR-CH-10000988"/>
    <x v="0"/>
    <x v="1"/>
    <s v="Hon Olson Stacker Stools"/>
    <n v="225.29600000000002"/>
    <n v="2"/>
    <n v="0.2"/>
    <n v="22.529599999999995"/>
  </r>
  <r>
    <n v="6701"/>
    <s v="CA-2014-145429"/>
    <x v="3"/>
    <x v="246"/>
    <d v="2014-07-26T00:00:00"/>
    <s v="Standard Class"/>
    <s v="SW-20455"/>
    <s v="Shaun Weien"/>
    <x v="0"/>
    <x v="0"/>
    <x v="70"/>
    <x v="1"/>
    <x v="142"/>
    <x v="1"/>
    <s v="OFF-BI-10001524"/>
    <x v="1"/>
    <x v="8"/>
    <s v="GBC Premium Transparent Covers with Diagonal Lined Pattern"/>
    <n v="50.352000000000004"/>
    <n v="3"/>
    <n v="0.2"/>
    <n v="17.623199999999997"/>
  </r>
  <r>
    <n v="6702"/>
    <s v="CA-2012-153535"/>
    <x v="1"/>
    <x v="1128"/>
    <d v="2012-05-24T00:00:00"/>
    <s v="Standard Class"/>
    <s v="SG-20470"/>
    <s v="Sheri Gordon"/>
    <x v="0"/>
    <x v="0"/>
    <x v="481"/>
    <x v="3"/>
    <x v="574"/>
    <x v="0"/>
    <s v="FUR-FU-10001986"/>
    <x v="0"/>
    <x v="5"/>
    <s v="Dana Fluorescent Magnifying Lamp, White, 36&quot;"/>
    <n v="163.136"/>
    <n v="4"/>
    <n v="0.2"/>
    <n v="20.391999999999989"/>
  </r>
  <r>
    <n v="6703"/>
    <s v="CA-2012-153535"/>
    <x v="1"/>
    <x v="1128"/>
    <d v="2012-05-24T00:00:00"/>
    <s v="Standard Class"/>
    <s v="SG-20470"/>
    <s v="Sheri Gordon"/>
    <x v="0"/>
    <x v="0"/>
    <x v="481"/>
    <x v="3"/>
    <x v="574"/>
    <x v="0"/>
    <s v="OFF-BI-10001031"/>
    <x v="1"/>
    <x v="8"/>
    <s v="Pressboard Data Binders by Wilson Jones"/>
    <n v="6.4080000000000004"/>
    <n v="4"/>
    <n v="0.7"/>
    <n v="-4.9127999999999989"/>
  </r>
  <r>
    <n v="6704"/>
    <s v="CA-2012-139164"/>
    <x v="1"/>
    <x v="537"/>
    <d v="2012-06-28T00:00:00"/>
    <s v="Standard Class"/>
    <s v="CS-12355"/>
    <s v="Christine Sundaresam"/>
    <x v="0"/>
    <x v="0"/>
    <x v="85"/>
    <x v="1"/>
    <x v="106"/>
    <x v="1"/>
    <s v="TEC-PH-10002468"/>
    <x v="2"/>
    <x v="7"/>
    <s v="Plantronics CS 50-USB - headset - Convertible, Monaural"/>
    <n v="217.58400000000003"/>
    <n v="2"/>
    <n v="0.2"/>
    <n v="19.03860000000001"/>
  </r>
  <r>
    <n v="6705"/>
    <s v="CA-2012-139164"/>
    <x v="1"/>
    <x v="537"/>
    <d v="2012-06-28T00:00:00"/>
    <s v="Standard Class"/>
    <s v="CS-12355"/>
    <s v="Christine Sundaresam"/>
    <x v="0"/>
    <x v="0"/>
    <x v="85"/>
    <x v="1"/>
    <x v="106"/>
    <x v="1"/>
    <s v="OFF-FA-10003059"/>
    <x v="1"/>
    <x v="13"/>
    <s v="Assorted Color Push Pins"/>
    <n v="5.43"/>
    <n v="3"/>
    <n v="0"/>
    <n v="1.7918999999999998"/>
  </r>
  <r>
    <n v="6706"/>
    <s v="CA-2012-139164"/>
    <x v="1"/>
    <x v="537"/>
    <d v="2012-06-28T00:00:00"/>
    <s v="Standard Class"/>
    <s v="CS-12355"/>
    <s v="Christine Sundaresam"/>
    <x v="0"/>
    <x v="0"/>
    <x v="85"/>
    <x v="1"/>
    <x v="106"/>
    <x v="1"/>
    <s v="TEC-PH-10003931"/>
    <x v="2"/>
    <x v="7"/>
    <s v="JBL Micro Wireless Portable Bluetooth Speaker"/>
    <n v="143.976"/>
    <n v="3"/>
    <n v="0.2"/>
    <n v="8.998500000000007"/>
  </r>
  <r>
    <n v="6707"/>
    <s v="CA-2013-112277"/>
    <x v="0"/>
    <x v="545"/>
    <d v="2013-09-16T00:00:00"/>
    <s v="Standard Class"/>
    <s v="SC-20695"/>
    <s v="Steve Chapman"/>
    <x v="1"/>
    <x v="0"/>
    <x v="2"/>
    <x v="2"/>
    <x v="2"/>
    <x v="0"/>
    <s v="TEC-PH-10003505"/>
    <x v="2"/>
    <x v="7"/>
    <s v="Geemarc AmpliPOWER60"/>
    <n v="519.67999999999995"/>
    <n v="7"/>
    <n v="0.2"/>
    <n v="58.46399999999997"/>
  </r>
  <r>
    <n v="6708"/>
    <s v="CA-2011-167724"/>
    <x v="2"/>
    <x v="138"/>
    <d v="2011-04-18T00:00:00"/>
    <s v="Standard Class"/>
    <s v="BF-11170"/>
    <s v="Ben Ferrer"/>
    <x v="2"/>
    <x v="0"/>
    <x v="248"/>
    <x v="39"/>
    <x v="307"/>
    <x v="3"/>
    <s v="OFF-LA-10002368"/>
    <x v="1"/>
    <x v="2"/>
    <s v="Avery 479"/>
    <n v="7.83"/>
    <n v="3"/>
    <n v="0"/>
    <n v="3.6017999999999999"/>
  </r>
  <r>
    <n v="6709"/>
    <s v="CA-2012-123141"/>
    <x v="1"/>
    <x v="717"/>
    <d v="2012-11-19T00:00:00"/>
    <s v="Standard Class"/>
    <s v="GZ-14470"/>
    <s v="Gary Zandusky"/>
    <x v="0"/>
    <x v="0"/>
    <x v="482"/>
    <x v="27"/>
    <x v="575"/>
    <x v="1"/>
    <s v="FUR-CH-10004287"/>
    <x v="0"/>
    <x v="1"/>
    <s v="SAFCO Arco Folding Chair"/>
    <n v="883.84"/>
    <n v="4"/>
    <n v="0.2"/>
    <n v="99.431999999999931"/>
  </r>
  <r>
    <n v="6710"/>
    <s v="CA-2012-123141"/>
    <x v="1"/>
    <x v="717"/>
    <d v="2012-11-19T00:00:00"/>
    <s v="Standard Class"/>
    <s v="GZ-14470"/>
    <s v="Gary Zandusky"/>
    <x v="0"/>
    <x v="0"/>
    <x v="482"/>
    <x v="27"/>
    <x v="575"/>
    <x v="1"/>
    <s v="FUR-CH-10001891"/>
    <x v="0"/>
    <x v="1"/>
    <s v="Global Deluxe Office Fabric Chairs"/>
    <n v="230.35200000000003"/>
    <n v="3"/>
    <n v="0.2"/>
    <n v="20.155800000000013"/>
  </r>
  <r>
    <n v="6711"/>
    <s v="CA-2013-149503"/>
    <x v="0"/>
    <x v="10"/>
    <d v="2013-12-13T00:00:00"/>
    <s v="First Class"/>
    <s v="SP-20650"/>
    <s v="Stephanie Phelps"/>
    <x v="1"/>
    <x v="0"/>
    <x v="280"/>
    <x v="1"/>
    <x v="351"/>
    <x v="1"/>
    <s v="OFF-BI-10002133"/>
    <x v="1"/>
    <x v="8"/>
    <s v="Wilson Jones Elliptical Ring 3 1/2&quot; Capacity Binders, 800 sheets"/>
    <n v="273.92"/>
    <n v="8"/>
    <n v="0.2"/>
    <n v="99.295999999999978"/>
  </r>
  <r>
    <n v="6712"/>
    <s v="CA-2014-163069"/>
    <x v="3"/>
    <x v="238"/>
    <d v="2014-08-22T00:00:00"/>
    <s v="Second Class"/>
    <s v="PJ-19015"/>
    <s v="Pauline Johnson"/>
    <x v="0"/>
    <x v="0"/>
    <x v="38"/>
    <x v="24"/>
    <x v="47"/>
    <x v="3"/>
    <s v="OFF-AR-10001419"/>
    <x v="1"/>
    <x v="6"/>
    <s v="Newell 325"/>
    <n v="9.9120000000000008"/>
    <n v="3"/>
    <n v="0.2"/>
    <n v="1.2389999999999994"/>
  </r>
  <r>
    <n v="6713"/>
    <s v="CA-2014-107629"/>
    <x v="3"/>
    <x v="817"/>
    <d v="2014-12-15T00:00:00"/>
    <s v="Same Day"/>
    <s v="DB-13060"/>
    <s v="Dave Brooks"/>
    <x v="0"/>
    <x v="0"/>
    <x v="242"/>
    <x v="10"/>
    <x v="300"/>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x v="0"/>
    <x v="242"/>
    <x v="10"/>
    <x v="300"/>
    <x v="2"/>
    <s v="FUR-FU-10004091"/>
    <x v="0"/>
    <x v="5"/>
    <s v="Howard Miller 13&quot; Diameter Goldtone Round Wall Clock"/>
    <n v="56.328000000000003"/>
    <n v="3"/>
    <n v="0.6"/>
    <n v="-26.755799999999994"/>
  </r>
  <r>
    <n v="6715"/>
    <s v="CA-2014-107629"/>
    <x v="3"/>
    <x v="817"/>
    <d v="2014-12-15T00:00:00"/>
    <s v="Same Day"/>
    <s v="DB-13060"/>
    <s v="Dave Brooks"/>
    <x v="0"/>
    <x v="0"/>
    <x v="242"/>
    <x v="10"/>
    <x v="300"/>
    <x v="2"/>
    <s v="TEC-AC-10004510"/>
    <x v="2"/>
    <x v="11"/>
    <s v="Logitech Desktop MK120 Mouse and keyboard Combo"/>
    <n v="39.264000000000003"/>
    <n v="3"/>
    <n v="0.2"/>
    <n v="-4.908000000000003"/>
  </r>
  <r>
    <n v="6716"/>
    <s v="CA-2014-107629"/>
    <x v="3"/>
    <x v="817"/>
    <d v="2014-12-15T00:00:00"/>
    <s v="Same Day"/>
    <s v="DB-13060"/>
    <s v="Dave Brooks"/>
    <x v="0"/>
    <x v="0"/>
    <x v="242"/>
    <x v="10"/>
    <x v="300"/>
    <x v="2"/>
    <s v="OFF-AR-10002987"/>
    <x v="1"/>
    <x v="6"/>
    <s v="Prismacolor Color Pencil Set"/>
    <n v="95.231999999999999"/>
    <n v="6"/>
    <n v="0.2"/>
    <n v="24.998400000000011"/>
  </r>
  <r>
    <n v="6717"/>
    <s v="CA-2013-134789"/>
    <x v="0"/>
    <x v="143"/>
    <d v="2013-04-16T00:00:00"/>
    <s v="Standard Class"/>
    <s v="CK-12325"/>
    <s v="Christine Kargatis"/>
    <x v="2"/>
    <x v="0"/>
    <x v="322"/>
    <x v="36"/>
    <x v="400"/>
    <x v="0"/>
    <s v="OFF-FA-10002280"/>
    <x v="1"/>
    <x v="13"/>
    <s v="Advantus Plastic Paper Clips"/>
    <n v="30"/>
    <n v="6"/>
    <n v="0"/>
    <n v="14.399999999999999"/>
  </r>
  <r>
    <n v="6718"/>
    <s v="CA-2013-134789"/>
    <x v="0"/>
    <x v="143"/>
    <d v="2013-04-16T00:00:00"/>
    <s v="Standard Class"/>
    <s v="CK-12325"/>
    <s v="Christine Kargatis"/>
    <x v="2"/>
    <x v="0"/>
    <x v="322"/>
    <x v="36"/>
    <x v="400"/>
    <x v="0"/>
    <s v="OFF-PA-10001934"/>
    <x v="1"/>
    <x v="10"/>
    <s v="Xerox 1993"/>
    <n v="25.92"/>
    <n v="4"/>
    <n v="0"/>
    <n v="12.700800000000001"/>
  </r>
  <r>
    <n v="6719"/>
    <s v="CA-2013-134789"/>
    <x v="0"/>
    <x v="143"/>
    <d v="2013-04-16T00:00:00"/>
    <s v="Standard Class"/>
    <s v="CK-12325"/>
    <s v="Christine Kargatis"/>
    <x v="2"/>
    <x v="0"/>
    <x v="322"/>
    <x v="36"/>
    <x v="400"/>
    <x v="0"/>
    <s v="FUR-FU-10003268"/>
    <x v="0"/>
    <x v="5"/>
    <s v="Eldon Radial Chair Mat for Low to Medium Pile Carpets"/>
    <n v="159.91999999999999"/>
    <n v="4"/>
    <n v="0"/>
    <n v="31.983999999999995"/>
  </r>
  <r>
    <n v="6720"/>
    <s v="CA-2013-130442"/>
    <x v="0"/>
    <x v="186"/>
    <d v="2013-12-20T00:00:00"/>
    <s v="First Class"/>
    <s v="SF-20065"/>
    <s v="Sandra Flanagan"/>
    <x v="0"/>
    <x v="0"/>
    <x v="483"/>
    <x v="3"/>
    <x v="576"/>
    <x v="0"/>
    <s v="OFF-AP-10004859"/>
    <x v="1"/>
    <x v="9"/>
    <s v="Acco 6 Outlet Guardian Premium Surge Suppressor"/>
    <n v="34.944000000000003"/>
    <n v="3"/>
    <n v="0.2"/>
    <n v="3.0576000000000008"/>
  </r>
  <r>
    <n v="6721"/>
    <s v="CA-2014-102974"/>
    <x v="3"/>
    <x v="20"/>
    <d v="2014-09-25T00:00:00"/>
    <s v="Standard Class"/>
    <s v="DP-13105"/>
    <s v="Dave Poirier"/>
    <x v="1"/>
    <x v="0"/>
    <x v="1"/>
    <x v="1"/>
    <x v="3"/>
    <x v="1"/>
    <s v="TEC-AC-10000057"/>
    <x v="2"/>
    <x v="11"/>
    <s v="Microsoft Natural Ergonomic Keyboard 4000"/>
    <n v="149.94999999999999"/>
    <n v="5"/>
    <n v="0"/>
    <n v="31.489499999999992"/>
  </r>
  <r>
    <n v="6722"/>
    <s v="CA-2014-102974"/>
    <x v="3"/>
    <x v="20"/>
    <d v="2014-09-25T00:00:00"/>
    <s v="Standard Class"/>
    <s v="DP-13105"/>
    <s v="Dave Poirier"/>
    <x v="1"/>
    <x v="0"/>
    <x v="1"/>
    <x v="1"/>
    <x v="3"/>
    <x v="1"/>
    <s v="OFF-AR-10000914"/>
    <x v="1"/>
    <x v="6"/>
    <s v="Boston 16765 Mini Stand Up Battery Pencil Sharpener"/>
    <n v="23.32"/>
    <n v="2"/>
    <n v="0"/>
    <n v="6.0632000000000019"/>
  </r>
  <r>
    <n v="6723"/>
    <s v="CA-2014-102974"/>
    <x v="3"/>
    <x v="20"/>
    <d v="2014-09-25T00:00:00"/>
    <s v="Standard Class"/>
    <s v="DP-13105"/>
    <s v="Dave Poirier"/>
    <x v="1"/>
    <x v="0"/>
    <x v="1"/>
    <x v="1"/>
    <x v="3"/>
    <x v="1"/>
    <s v="OFF-AR-10004956"/>
    <x v="1"/>
    <x v="6"/>
    <s v="Newell 33"/>
    <n v="16.740000000000002"/>
    <n v="3"/>
    <n v="0"/>
    <n v="4.8545999999999978"/>
  </r>
  <r>
    <n v="6724"/>
    <s v="US-2014-166394"/>
    <x v="3"/>
    <x v="507"/>
    <d v="2014-09-07T00:00:00"/>
    <s v="Second Class"/>
    <s v="VM-21835"/>
    <s v="Vivian Mathis"/>
    <x v="0"/>
    <x v="0"/>
    <x v="462"/>
    <x v="38"/>
    <x v="555"/>
    <x v="3"/>
    <s v="OFF-FA-10001843"/>
    <x v="1"/>
    <x v="13"/>
    <s v="Staples"/>
    <n v="14.82"/>
    <n v="6"/>
    <n v="0"/>
    <n v="6.9654000000000007"/>
  </r>
  <r>
    <n v="6725"/>
    <s v="CA-2013-128811"/>
    <x v="0"/>
    <x v="126"/>
    <d v="2013-09-17T00:00:00"/>
    <s v="Standard Class"/>
    <s v="SF-20200"/>
    <s v="Sarah Foster"/>
    <x v="0"/>
    <x v="0"/>
    <x v="4"/>
    <x v="4"/>
    <x v="5"/>
    <x v="1"/>
    <s v="OFF-FA-10000585"/>
    <x v="1"/>
    <x v="13"/>
    <s v="OIC Bulk Pack Metal Binder Clips"/>
    <n v="10.47"/>
    <n v="3"/>
    <n v="0"/>
    <n v="4.8162000000000003"/>
  </r>
  <r>
    <n v="6726"/>
    <s v="CA-2013-128811"/>
    <x v="0"/>
    <x v="126"/>
    <d v="2013-09-17T00:00:00"/>
    <s v="Standard Class"/>
    <s v="SF-20200"/>
    <s v="Sarah Foster"/>
    <x v="0"/>
    <x v="0"/>
    <x v="4"/>
    <x v="4"/>
    <x v="5"/>
    <x v="1"/>
    <s v="OFF-LA-10003720"/>
    <x v="1"/>
    <x v="2"/>
    <s v="Avery 487"/>
    <n v="11.07"/>
    <n v="3"/>
    <n v="0"/>
    <n v="5.2028999999999996"/>
  </r>
  <r>
    <n v="6727"/>
    <s v="CA-2013-128811"/>
    <x v="0"/>
    <x v="126"/>
    <d v="2013-09-17T00:00:00"/>
    <s v="Standard Class"/>
    <s v="SF-20200"/>
    <s v="Sarah Foster"/>
    <x v="0"/>
    <x v="0"/>
    <x v="4"/>
    <x v="4"/>
    <x v="5"/>
    <x v="1"/>
    <s v="OFF-BI-10000301"/>
    <x v="1"/>
    <x v="8"/>
    <s v="GBC Instant Report Kit"/>
    <n v="20.704000000000001"/>
    <n v="4"/>
    <n v="0.2"/>
    <n v="7.7639999999999993"/>
  </r>
  <r>
    <n v="6728"/>
    <s v="CA-2014-145443"/>
    <x v="3"/>
    <x v="682"/>
    <d v="2014-08-16T00:00:00"/>
    <s v="Second Class"/>
    <s v="SC-20695"/>
    <s v="Steve Chapman"/>
    <x v="1"/>
    <x v="0"/>
    <x v="102"/>
    <x v="14"/>
    <x v="237"/>
    <x v="2"/>
    <s v="OFF-PA-10003302"/>
    <x v="1"/>
    <x v="10"/>
    <s v="Xerox 1906"/>
    <n v="177.2"/>
    <n v="5"/>
    <n v="0"/>
    <n v="83.283999999999992"/>
  </r>
  <r>
    <n v="6729"/>
    <s v="CA-2013-165827"/>
    <x v="0"/>
    <x v="254"/>
    <d v="2013-11-10T00:00:00"/>
    <s v="Standard Class"/>
    <s v="MF-17665"/>
    <s v="Maureen Fritzler"/>
    <x v="1"/>
    <x v="0"/>
    <x v="100"/>
    <x v="2"/>
    <x v="123"/>
    <x v="0"/>
    <s v="FUR-FU-10001889"/>
    <x v="0"/>
    <x v="5"/>
    <s v="Ultra Door Pull Handle"/>
    <n v="50.496000000000002"/>
    <n v="6"/>
    <n v="0.2"/>
    <n v="8.2055999999999987"/>
  </r>
  <r>
    <n v="6730"/>
    <s v="CA-2012-156734"/>
    <x v="1"/>
    <x v="652"/>
    <d v="2012-06-20T00:00:00"/>
    <s v="First Class"/>
    <s v="BV-11245"/>
    <s v="Benjamin Venier"/>
    <x v="1"/>
    <x v="0"/>
    <x v="214"/>
    <x v="18"/>
    <x v="296"/>
    <x v="0"/>
    <s v="OFF-BI-10002982"/>
    <x v="1"/>
    <x v="8"/>
    <s v="Avery Self-Adhesive Photo Pockets for Polaroid Photos"/>
    <n v="6.1290000000000004"/>
    <n v="3"/>
    <n v="0.7"/>
    <n v="-4.4945999999999984"/>
  </r>
  <r>
    <n v="6731"/>
    <s v="CA-2012-156734"/>
    <x v="1"/>
    <x v="652"/>
    <d v="2012-06-20T00:00:00"/>
    <s v="First Class"/>
    <s v="BV-11245"/>
    <s v="Benjamin Venier"/>
    <x v="1"/>
    <x v="0"/>
    <x v="214"/>
    <x v="18"/>
    <x v="296"/>
    <x v="0"/>
    <s v="FUR-CH-10002965"/>
    <x v="0"/>
    <x v="1"/>
    <s v="Global Leather Highback Executive Chair with Pneumatic Height Adjustment, Black"/>
    <n v="643.13599999999997"/>
    <n v="4"/>
    <n v="0.2"/>
    <n v="56.274400000000014"/>
  </r>
  <r>
    <n v="6732"/>
    <s v="CA-2012-156734"/>
    <x v="1"/>
    <x v="652"/>
    <d v="2012-06-20T00:00:00"/>
    <s v="First Class"/>
    <s v="BV-11245"/>
    <s v="Benjamin Venier"/>
    <x v="1"/>
    <x v="0"/>
    <x v="214"/>
    <x v="18"/>
    <x v="296"/>
    <x v="0"/>
    <s v="OFF-PA-10001937"/>
    <x v="1"/>
    <x v="10"/>
    <s v="Xerox 21"/>
    <n v="20.736000000000004"/>
    <n v="4"/>
    <n v="0.2"/>
    <n v="7.2576000000000001"/>
  </r>
  <r>
    <n v="6733"/>
    <s v="CA-2011-120096"/>
    <x v="2"/>
    <x v="1129"/>
    <d v="2011-07-07T00:00:00"/>
    <s v="First Class"/>
    <s v="KE-16420"/>
    <s v="Katrina Edelman"/>
    <x v="1"/>
    <x v="0"/>
    <x v="34"/>
    <x v="22"/>
    <x v="42"/>
    <x v="1"/>
    <s v="OFF-PA-10001977"/>
    <x v="1"/>
    <x v="10"/>
    <s v="Xerox 194"/>
    <n v="177.536"/>
    <n v="4"/>
    <n v="0.2"/>
    <n v="62.137599999999992"/>
  </r>
  <r>
    <n v="6734"/>
    <s v="CA-2011-120096"/>
    <x v="2"/>
    <x v="1129"/>
    <d v="2011-07-07T00:00:00"/>
    <s v="First Class"/>
    <s v="KE-16420"/>
    <s v="Katrina Edelman"/>
    <x v="1"/>
    <x v="0"/>
    <x v="34"/>
    <x v="22"/>
    <x v="42"/>
    <x v="1"/>
    <s v="OFF-AP-10000692"/>
    <x v="1"/>
    <x v="9"/>
    <s v="Fellowes Mighty 8 Compact Surge Protector"/>
    <n v="32.432000000000002"/>
    <n v="2"/>
    <n v="0.2"/>
    <n v="3.2432000000000016"/>
  </r>
  <r>
    <n v="6735"/>
    <s v="CA-2012-141754"/>
    <x v="1"/>
    <x v="139"/>
    <d v="2012-12-25T00:00:00"/>
    <s v="Standard Class"/>
    <s v="EM-14200"/>
    <s v="Evan Minnotte"/>
    <x v="2"/>
    <x v="0"/>
    <x v="100"/>
    <x v="2"/>
    <x v="229"/>
    <x v="0"/>
    <s v="OFF-LA-10004093"/>
    <x v="1"/>
    <x v="2"/>
    <s v="Avery 486"/>
    <n v="11.696"/>
    <n v="2"/>
    <n v="0.2"/>
    <n v="3.9473999999999996"/>
  </r>
  <r>
    <n v="6736"/>
    <s v="CA-2013-123358"/>
    <x v="0"/>
    <x v="342"/>
    <d v="2013-04-18T00:00:00"/>
    <s v="Standard Class"/>
    <s v="BT-11680"/>
    <s v="Brian Thompson"/>
    <x v="0"/>
    <x v="0"/>
    <x v="8"/>
    <x v="1"/>
    <x v="34"/>
    <x v="1"/>
    <s v="OFF-AP-10004980"/>
    <x v="1"/>
    <x v="9"/>
    <s v="3M Replacement Filter for Office Air Cleaner for 20' x 33' Room"/>
    <n v="113.76"/>
    <n v="3"/>
    <n v="0"/>
    <n v="44.366400000000006"/>
  </r>
  <r>
    <n v="6737"/>
    <s v="CA-2013-123358"/>
    <x v="0"/>
    <x v="342"/>
    <d v="2013-04-18T00:00:00"/>
    <s v="Standard Class"/>
    <s v="BT-11680"/>
    <s v="Brian Thompson"/>
    <x v="0"/>
    <x v="0"/>
    <x v="8"/>
    <x v="1"/>
    <x v="34"/>
    <x v="1"/>
    <s v="OFF-ST-10001932"/>
    <x v="1"/>
    <x v="4"/>
    <s v="Fellowes Staxonsteel Drawer Files"/>
    <n v="579.51"/>
    <n v="3"/>
    <n v="0"/>
    <n v="81.131400000000014"/>
  </r>
  <r>
    <n v="6738"/>
    <s v="CA-2013-123358"/>
    <x v="0"/>
    <x v="342"/>
    <d v="2013-04-18T00:00:00"/>
    <s v="Standard Class"/>
    <s v="BT-11680"/>
    <s v="Brian Thompson"/>
    <x v="0"/>
    <x v="0"/>
    <x v="8"/>
    <x v="1"/>
    <x v="34"/>
    <x v="1"/>
    <s v="OFF-ST-10000636"/>
    <x v="1"/>
    <x v="4"/>
    <s v="Rogers Profile Extra Capacity Storage Tub"/>
    <n v="150.66"/>
    <n v="9"/>
    <n v="0"/>
    <n v="6.0263999999999918"/>
  </r>
  <r>
    <n v="6739"/>
    <s v="CA-2013-123358"/>
    <x v="0"/>
    <x v="342"/>
    <d v="2013-04-18T00:00:00"/>
    <s v="Standard Class"/>
    <s v="BT-11680"/>
    <s v="Brian Thompson"/>
    <x v="0"/>
    <x v="0"/>
    <x v="8"/>
    <x v="1"/>
    <x v="34"/>
    <x v="1"/>
    <s v="OFF-BI-10000069"/>
    <x v="1"/>
    <x v="8"/>
    <s v="GBC Prepunched Paper, 19-Hole, for Binding Systems, 24-lb"/>
    <n v="48.032000000000004"/>
    <n v="4"/>
    <n v="0.2"/>
    <n v="15.610399999999993"/>
  </r>
  <r>
    <n v="6740"/>
    <s v="CA-2011-144029"/>
    <x v="2"/>
    <x v="542"/>
    <d v="2011-05-31T00:00:00"/>
    <s v="Standard Class"/>
    <s v="MM-18055"/>
    <s v="Michelle Moray"/>
    <x v="0"/>
    <x v="0"/>
    <x v="22"/>
    <x v="10"/>
    <x v="36"/>
    <x v="2"/>
    <s v="OFF-ST-10001837"/>
    <x v="1"/>
    <x v="4"/>
    <s v="SAFCO Mobile Desk Side File, Wire Frame"/>
    <n v="102.624"/>
    <n v="3"/>
    <n v="0.2"/>
    <n v="7.6968000000000032"/>
  </r>
  <r>
    <n v="6741"/>
    <s v="CA-2011-144029"/>
    <x v="2"/>
    <x v="542"/>
    <d v="2011-05-31T00:00:00"/>
    <s v="Standard Class"/>
    <s v="MM-18055"/>
    <s v="Michelle Moray"/>
    <x v="0"/>
    <x v="0"/>
    <x v="22"/>
    <x v="10"/>
    <x v="36"/>
    <x v="2"/>
    <s v="FUR-CH-10003981"/>
    <x v="0"/>
    <x v="1"/>
    <s v="Global Commerce Series Low-Back Swivel/Tilt Chairs"/>
    <n v="359.77199999999999"/>
    <n v="2"/>
    <n v="0.3"/>
    <n v="-5.1396000000000583"/>
  </r>
  <r>
    <n v="6742"/>
    <s v="CA-2011-144029"/>
    <x v="2"/>
    <x v="542"/>
    <d v="2011-05-31T00:00:00"/>
    <s v="Standard Class"/>
    <s v="MM-18055"/>
    <s v="Michelle Moray"/>
    <x v="0"/>
    <x v="0"/>
    <x v="22"/>
    <x v="10"/>
    <x v="36"/>
    <x v="2"/>
    <s v="OFF-AR-10000716"/>
    <x v="1"/>
    <x v="6"/>
    <s v="DIXON Ticonderoga Erasable Checking Pencils"/>
    <n v="13.392000000000001"/>
    <n v="3"/>
    <n v="0.2"/>
    <n v="3.1806000000000005"/>
  </r>
  <r>
    <n v="6743"/>
    <s v="US-2014-101784"/>
    <x v="3"/>
    <x v="91"/>
    <d v="2014-07-12T00:00:00"/>
    <s v="Standard Class"/>
    <s v="PO-18850"/>
    <s v="Patrick O'Brill"/>
    <x v="0"/>
    <x v="0"/>
    <x v="1"/>
    <x v="1"/>
    <x v="141"/>
    <x v="1"/>
    <s v="FUR-CH-10001146"/>
    <x v="0"/>
    <x v="1"/>
    <s v="Global Task Chair, Black"/>
    <n v="122.13600000000001"/>
    <n v="3"/>
    <n v="0.2"/>
    <n v="-13.740299999999994"/>
  </r>
  <r>
    <n v="6744"/>
    <s v="CA-2012-156923"/>
    <x v="1"/>
    <x v="1130"/>
    <d v="2012-02-20T00:00:00"/>
    <s v="Standard Class"/>
    <s v="SP-20860"/>
    <s v="Sung Pak"/>
    <x v="1"/>
    <x v="0"/>
    <x v="18"/>
    <x v="38"/>
    <x v="354"/>
    <x v="3"/>
    <s v="OFF-PA-10002751"/>
    <x v="1"/>
    <x v="10"/>
    <s v="Xerox 1920"/>
    <n v="35.880000000000003"/>
    <n v="6"/>
    <n v="0"/>
    <n v="16.146000000000001"/>
  </r>
  <r>
    <n v="6745"/>
    <s v="CA-2014-111269"/>
    <x v="3"/>
    <x v="114"/>
    <d v="2014-06-19T00:00:00"/>
    <s v="Second Class"/>
    <s v="CS-12355"/>
    <s v="Christine Sundaresam"/>
    <x v="0"/>
    <x v="0"/>
    <x v="65"/>
    <x v="24"/>
    <x v="82"/>
    <x v="3"/>
    <s v="TEC-AC-10001606"/>
    <x v="2"/>
    <x v="11"/>
    <s v="Logitech Wireless Performance Mouse MX for PC and Mac"/>
    <n v="479.952"/>
    <n v="6"/>
    <n v="0.2"/>
    <n v="107.98920000000001"/>
  </r>
  <r>
    <n v="6746"/>
    <s v="CA-2014-111269"/>
    <x v="3"/>
    <x v="114"/>
    <d v="2014-06-19T00:00:00"/>
    <s v="Second Class"/>
    <s v="CS-12355"/>
    <s v="Christine Sundaresam"/>
    <x v="0"/>
    <x v="0"/>
    <x v="65"/>
    <x v="24"/>
    <x v="82"/>
    <x v="3"/>
    <s v="OFF-AR-10001427"/>
    <x v="1"/>
    <x v="6"/>
    <s v="Newell 330"/>
    <n v="23.92"/>
    <n v="5"/>
    <n v="0.2"/>
    <n v="1.7940000000000005"/>
  </r>
  <r>
    <n v="6747"/>
    <s v="CA-2014-159156"/>
    <x v="3"/>
    <x v="38"/>
    <d v="2014-11-17T00:00:00"/>
    <s v="First Class"/>
    <s v="KB-16600"/>
    <s v="Ken Brennan"/>
    <x v="1"/>
    <x v="0"/>
    <x v="20"/>
    <x v="15"/>
    <x v="29"/>
    <x v="3"/>
    <s v="TEC-PH-10004389"/>
    <x v="2"/>
    <x v="7"/>
    <s v="Nokia Lumia 925"/>
    <n v="629.94999999999993"/>
    <n v="5"/>
    <n v="0"/>
    <n v="163.78700000000003"/>
  </r>
  <r>
    <n v="6748"/>
    <s v="CA-2014-100230"/>
    <x v="3"/>
    <x v="157"/>
    <d v="2014-12-16T00:00:00"/>
    <s v="Standard Class"/>
    <s v="AA-10375"/>
    <s v="Allen Armold"/>
    <x v="0"/>
    <x v="0"/>
    <x v="20"/>
    <x v="15"/>
    <x v="45"/>
    <x v="3"/>
    <s v="OFF-BI-10002498"/>
    <x v="1"/>
    <x v="8"/>
    <s v="Clear Mylar Reinforcing Strips"/>
    <n v="14.952000000000002"/>
    <n v="1"/>
    <n v="0.2"/>
    <n v="5.0462999999999996"/>
  </r>
  <r>
    <n v="6749"/>
    <s v="CA-2014-100230"/>
    <x v="3"/>
    <x v="157"/>
    <d v="2014-12-16T00:00:00"/>
    <s v="Standard Class"/>
    <s v="AA-10375"/>
    <s v="Allen Armold"/>
    <x v="0"/>
    <x v="0"/>
    <x v="20"/>
    <x v="15"/>
    <x v="45"/>
    <x v="3"/>
    <s v="OFF-PA-10002245"/>
    <x v="1"/>
    <x v="10"/>
    <s v="Xerox 1895"/>
    <n v="17.940000000000001"/>
    <n v="3"/>
    <n v="0"/>
    <n v="8.0730000000000004"/>
  </r>
  <r>
    <n v="6750"/>
    <s v="CA-2014-100230"/>
    <x v="3"/>
    <x v="157"/>
    <d v="2014-12-16T00:00:00"/>
    <s v="Standard Class"/>
    <s v="AA-10375"/>
    <s v="Allen Armold"/>
    <x v="0"/>
    <x v="0"/>
    <x v="20"/>
    <x v="15"/>
    <x v="45"/>
    <x v="3"/>
    <s v="TEC-PH-10004522"/>
    <x v="2"/>
    <x v="7"/>
    <s v="Dexim XPower Skin Super-Thin Power Case for iPhone 5 - Black"/>
    <n v="116.98"/>
    <n v="2"/>
    <n v="0"/>
    <n v="29.245000000000005"/>
  </r>
  <r>
    <n v="6751"/>
    <s v="CA-2013-154767"/>
    <x v="0"/>
    <x v="931"/>
    <d v="2013-07-01T00:00:00"/>
    <s v="Second Class"/>
    <s v="BP-11155"/>
    <s v="Becky Pak"/>
    <x v="0"/>
    <x v="0"/>
    <x v="267"/>
    <x v="30"/>
    <x v="334"/>
    <x v="3"/>
    <s v="FUR-CH-10003535"/>
    <x v="0"/>
    <x v="1"/>
    <s v="Global Armless Task Chair, Royal Blue"/>
    <n v="121.96"/>
    <n v="2"/>
    <n v="0"/>
    <n v="20.733199999999997"/>
  </r>
  <r>
    <n v="6752"/>
    <s v="CA-2013-154767"/>
    <x v="0"/>
    <x v="931"/>
    <d v="2013-07-01T00:00:00"/>
    <s v="Second Class"/>
    <s v="BP-11155"/>
    <s v="Becky Pak"/>
    <x v="0"/>
    <x v="0"/>
    <x v="267"/>
    <x v="30"/>
    <x v="334"/>
    <x v="3"/>
    <s v="OFF-AP-10000595"/>
    <x v="1"/>
    <x v="9"/>
    <s v="Disposable Triple-Filter Dust Bags"/>
    <n v="8.74"/>
    <n v="2"/>
    <n v="0"/>
    <n v="2.2724000000000002"/>
  </r>
  <r>
    <n v="6753"/>
    <s v="CA-2013-154767"/>
    <x v="0"/>
    <x v="931"/>
    <d v="2013-07-01T00:00:00"/>
    <s v="Second Class"/>
    <s v="BP-11155"/>
    <s v="Becky Pak"/>
    <x v="0"/>
    <x v="0"/>
    <x v="267"/>
    <x v="30"/>
    <x v="334"/>
    <x v="3"/>
    <s v="OFF-PA-10003039"/>
    <x v="1"/>
    <x v="10"/>
    <s v="Xerox 1960"/>
    <n v="61.96"/>
    <n v="2"/>
    <n v="0"/>
    <n v="27.881999999999998"/>
  </r>
  <r>
    <n v="6754"/>
    <s v="CA-2013-154767"/>
    <x v="0"/>
    <x v="931"/>
    <d v="2013-07-01T00:00:00"/>
    <s v="Second Class"/>
    <s v="BP-11155"/>
    <s v="Becky Pak"/>
    <x v="0"/>
    <x v="0"/>
    <x v="267"/>
    <x v="30"/>
    <x v="334"/>
    <x v="3"/>
    <s v="OFF-BI-10002003"/>
    <x v="1"/>
    <x v="8"/>
    <s v="Ibico Presentation Index for Binding Systems"/>
    <n v="7.96"/>
    <n v="2"/>
    <n v="0"/>
    <n v="3.7412000000000001"/>
  </r>
  <r>
    <n v="6755"/>
    <s v="CA-2013-154767"/>
    <x v="0"/>
    <x v="931"/>
    <d v="2013-07-01T00:00:00"/>
    <s v="Second Class"/>
    <s v="BP-11155"/>
    <s v="Becky Pak"/>
    <x v="0"/>
    <x v="0"/>
    <x v="267"/>
    <x v="30"/>
    <x v="334"/>
    <x v="3"/>
    <s v="OFF-AP-10002311"/>
    <x v="1"/>
    <x v="9"/>
    <s v="Holmes Replacement Filter for HEPA Air Cleaner, Very Large Room, HEPA Filter"/>
    <n v="275.24"/>
    <n v="4"/>
    <n v="0"/>
    <n v="121.10560000000001"/>
  </r>
  <r>
    <n v="6756"/>
    <s v="CA-2014-124205"/>
    <x v="3"/>
    <x v="175"/>
    <d v="2014-09-20T00:00:00"/>
    <s v="Standard Class"/>
    <s v="TC-21145"/>
    <s v="Theresa Coyne"/>
    <x v="1"/>
    <x v="0"/>
    <x v="80"/>
    <x v="30"/>
    <x v="100"/>
    <x v="3"/>
    <s v="FUR-FU-10002445"/>
    <x v="0"/>
    <x v="5"/>
    <s v="DAX Two-Tone Rosewood/Black Document Frame, Desktop, 5 x 7"/>
    <n v="47.400000000000006"/>
    <n v="5"/>
    <n v="0"/>
    <n v="18.960000000000004"/>
  </r>
  <r>
    <n v="6757"/>
    <s v="CA-2014-124205"/>
    <x v="3"/>
    <x v="175"/>
    <d v="2014-09-20T00:00:00"/>
    <s v="Standard Class"/>
    <s v="TC-21145"/>
    <s v="Theresa Coyne"/>
    <x v="1"/>
    <x v="0"/>
    <x v="80"/>
    <x v="30"/>
    <x v="100"/>
    <x v="3"/>
    <s v="FUR-CH-10003606"/>
    <x v="0"/>
    <x v="1"/>
    <s v="SAFCO Folding Chair Trolley"/>
    <n v="512.96"/>
    <n v="4"/>
    <n v="0"/>
    <n v="143.62880000000001"/>
  </r>
  <r>
    <n v="6758"/>
    <s v="CA-2014-124205"/>
    <x v="3"/>
    <x v="175"/>
    <d v="2014-09-20T00:00:00"/>
    <s v="Standard Class"/>
    <s v="TC-21145"/>
    <s v="Theresa Coyne"/>
    <x v="1"/>
    <x v="0"/>
    <x v="80"/>
    <x v="30"/>
    <x v="100"/>
    <x v="3"/>
    <s v="TEC-PH-10002115"/>
    <x v="2"/>
    <x v="7"/>
    <s v="Plantronics 81402"/>
    <n v="395.93999999999994"/>
    <n v="6"/>
    <n v="0"/>
    <n v="102.94440000000002"/>
  </r>
  <r>
    <n v="6759"/>
    <s v="CA-2014-124205"/>
    <x v="3"/>
    <x v="175"/>
    <d v="2014-09-20T00:00:00"/>
    <s v="Standard Class"/>
    <s v="TC-21145"/>
    <s v="Theresa Coyne"/>
    <x v="1"/>
    <x v="0"/>
    <x v="80"/>
    <x v="30"/>
    <x v="100"/>
    <x v="3"/>
    <s v="OFF-ST-10000934"/>
    <x v="1"/>
    <x v="4"/>
    <s v="Contico 72&quot;H Heavy-Duty Storage System"/>
    <n v="81.96"/>
    <n v="2"/>
    <n v="0"/>
    <n v="0"/>
  </r>
  <r>
    <n v="6760"/>
    <s v="CA-2014-165715"/>
    <x v="3"/>
    <x v="574"/>
    <d v="2014-12-09T00:00:00"/>
    <s v="Standard Class"/>
    <s v="BG-11035"/>
    <s v="Barry Gonzalez"/>
    <x v="0"/>
    <x v="0"/>
    <x v="247"/>
    <x v="3"/>
    <x v="306"/>
    <x v="0"/>
    <s v="OFF-AR-10003903"/>
    <x v="1"/>
    <x v="6"/>
    <s v="Sanford 52201 APSCO Electric Pencil Sharpener"/>
    <n v="32.776000000000003"/>
    <n v="1"/>
    <n v="0.2"/>
    <n v="2.4581999999999997"/>
  </r>
  <r>
    <n v="6761"/>
    <s v="CA-2014-100636"/>
    <x v="3"/>
    <x v="335"/>
    <d v="2014-07-01T00:00:00"/>
    <s v="Standard Class"/>
    <s v="DO-13435"/>
    <s v="Denny Ordway"/>
    <x v="0"/>
    <x v="0"/>
    <x v="20"/>
    <x v="15"/>
    <x v="45"/>
    <x v="3"/>
    <s v="OFF-ST-10004123"/>
    <x v="1"/>
    <x v="4"/>
    <s v="Safco Industrial Wire Shelving System"/>
    <n v="272.94"/>
    <n v="3"/>
    <n v="0"/>
    <n v="0"/>
  </r>
  <r>
    <n v="6762"/>
    <s v="CA-2013-162943"/>
    <x v="0"/>
    <x v="1131"/>
    <d v="2013-07-27T00:00:00"/>
    <s v="Second Class"/>
    <s v="DB-12970"/>
    <s v="Darren Budd"/>
    <x v="1"/>
    <x v="0"/>
    <x v="20"/>
    <x v="15"/>
    <x v="45"/>
    <x v="3"/>
    <s v="FUR-CH-10001708"/>
    <x v="0"/>
    <x v="1"/>
    <s v="Office Star - Contemporary Swivel Chair with Padded Adjustable Arms and Flex Back"/>
    <n v="253.76399999999998"/>
    <n v="2"/>
    <n v="0.1"/>
    <n v="31.015599999999978"/>
  </r>
  <r>
    <n v="6763"/>
    <s v="CA-2013-144764"/>
    <x v="0"/>
    <x v="476"/>
    <d v="2013-09-09T00:00:00"/>
    <s v="Standard Class"/>
    <s v="RL-19615"/>
    <s v="Rob Lucas"/>
    <x v="0"/>
    <x v="0"/>
    <x v="22"/>
    <x v="10"/>
    <x v="36"/>
    <x v="2"/>
    <s v="OFF-LA-10000240"/>
    <x v="1"/>
    <x v="2"/>
    <s v="Self-Adhesive Address Labels for Typewriters by Universal"/>
    <n v="29.24"/>
    <n v="5"/>
    <n v="0.2"/>
    <n v="9.8685000000000009"/>
  </r>
  <r>
    <n v="6764"/>
    <s v="CA-2013-144764"/>
    <x v="0"/>
    <x v="476"/>
    <d v="2013-09-09T00:00:00"/>
    <s v="Standard Class"/>
    <s v="RL-19615"/>
    <s v="Rob Lucas"/>
    <x v="0"/>
    <x v="0"/>
    <x v="22"/>
    <x v="10"/>
    <x v="36"/>
    <x v="2"/>
    <s v="OFF-ST-10002485"/>
    <x v="1"/>
    <x v="4"/>
    <s v="Rogers Deluxe File Chest"/>
    <n v="35.167999999999999"/>
    <n v="2"/>
    <n v="0.2"/>
    <n v="-8.3524000000000012"/>
  </r>
  <r>
    <n v="6765"/>
    <s v="CA-2013-144764"/>
    <x v="0"/>
    <x v="476"/>
    <d v="2013-09-09T00:00:00"/>
    <s v="Standard Class"/>
    <s v="RL-19615"/>
    <s v="Rob Lucas"/>
    <x v="0"/>
    <x v="0"/>
    <x v="22"/>
    <x v="10"/>
    <x v="36"/>
    <x v="2"/>
    <s v="TEC-MA-10003230"/>
    <x v="2"/>
    <x v="15"/>
    <s v="Okidata C610n Printer"/>
    <n v="1362.8999999999999"/>
    <n v="3"/>
    <n v="0.3"/>
    <n v="-19.470000000000141"/>
  </r>
  <r>
    <n v="6766"/>
    <s v="CA-2014-100615"/>
    <x v="3"/>
    <x v="693"/>
    <d v="2014-04-25T00:00:00"/>
    <s v="Standard Class"/>
    <s v="SJ-20215"/>
    <s v="Sarah Jordon"/>
    <x v="0"/>
    <x v="0"/>
    <x v="22"/>
    <x v="10"/>
    <x v="155"/>
    <x v="2"/>
    <s v="FUR-CH-10002602"/>
    <x v="0"/>
    <x v="1"/>
    <s v="DMI Arturo Collection Mission-style Design Wood Chair"/>
    <n v="317.05799999999999"/>
    <n v="3"/>
    <n v="0.3"/>
    <n v="-18.117599999999996"/>
  </r>
  <r>
    <n v="6767"/>
    <s v="CA-2014-100615"/>
    <x v="3"/>
    <x v="693"/>
    <d v="2014-04-25T00:00:00"/>
    <s v="Standard Class"/>
    <s v="SJ-20215"/>
    <s v="Sarah Jordon"/>
    <x v="0"/>
    <x v="0"/>
    <x v="22"/>
    <x v="10"/>
    <x v="155"/>
    <x v="2"/>
    <s v="OFF-AR-10001683"/>
    <x v="1"/>
    <x v="6"/>
    <s v="Lumber Crayons"/>
    <n v="15.76"/>
    <n v="2"/>
    <n v="0.2"/>
    <n v="3.5460000000000007"/>
  </r>
  <r>
    <n v="6768"/>
    <s v="CA-2014-100615"/>
    <x v="3"/>
    <x v="693"/>
    <d v="2014-04-25T00:00:00"/>
    <s v="Standard Class"/>
    <s v="SJ-20215"/>
    <s v="Sarah Jordon"/>
    <x v="0"/>
    <x v="0"/>
    <x v="22"/>
    <x v="10"/>
    <x v="155"/>
    <x v="2"/>
    <s v="FUR-FU-10002456"/>
    <x v="0"/>
    <x v="5"/>
    <s v="Master Caster Door Stop, Large Neon Orange"/>
    <n v="14.560000000000002"/>
    <n v="5"/>
    <n v="0.6"/>
    <n v="-6.1879999999999988"/>
  </r>
  <r>
    <n v="6769"/>
    <s v="CA-2011-109302"/>
    <x v="2"/>
    <x v="1132"/>
    <d v="2011-08-16T00:00:00"/>
    <s v="Standard Class"/>
    <s v="CS-12175"/>
    <s v="Charles Sheldon"/>
    <x v="1"/>
    <x v="0"/>
    <x v="80"/>
    <x v="30"/>
    <x v="100"/>
    <x v="3"/>
    <s v="OFF-BI-10002854"/>
    <x v="1"/>
    <x v="8"/>
    <s v="Performers Binder/Pad Holder, Black"/>
    <n v="196.21"/>
    <n v="7"/>
    <n v="0"/>
    <n v="98.105000000000004"/>
  </r>
  <r>
    <n v="6770"/>
    <s v="CA-2014-139787"/>
    <x v="3"/>
    <x v="20"/>
    <d v="2014-09-24T00:00:00"/>
    <s v="Standard Class"/>
    <s v="JP-16135"/>
    <s v="Julie Prescott"/>
    <x v="2"/>
    <x v="0"/>
    <x v="38"/>
    <x v="32"/>
    <x v="112"/>
    <x v="0"/>
    <s v="OFF-AR-10002445"/>
    <x v="1"/>
    <x v="6"/>
    <s v="SANFORD Major Accent Highlighters"/>
    <n v="35.4"/>
    <n v="5"/>
    <n v="0"/>
    <n v="13.452000000000002"/>
  </r>
  <r>
    <n v="6771"/>
    <s v="CA-2014-139402"/>
    <x v="3"/>
    <x v="34"/>
    <d v="2014-12-14T00:00:00"/>
    <s v="Standard Class"/>
    <s v="NC-18535"/>
    <s v="Nick Crebassa"/>
    <x v="1"/>
    <x v="0"/>
    <x v="42"/>
    <x v="16"/>
    <x v="51"/>
    <x v="1"/>
    <s v="OFF-PA-10004359"/>
    <x v="1"/>
    <x v="10"/>
    <s v="Multicolor Computer Printout Paper"/>
    <n v="419.4"/>
    <n v="5"/>
    <n v="0.2"/>
    <n v="146.79"/>
  </r>
  <r>
    <n v="6772"/>
    <s v="CA-2014-139402"/>
    <x v="3"/>
    <x v="34"/>
    <d v="2014-12-14T00:00:00"/>
    <s v="Standard Class"/>
    <s v="NC-18535"/>
    <s v="Nick Crebassa"/>
    <x v="1"/>
    <x v="0"/>
    <x v="42"/>
    <x v="16"/>
    <x v="51"/>
    <x v="1"/>
    <s v="OFF-BI-10000279"/>
    <x v="1"/>
    <x v="8"/>
    <s v="Acco Recycled 2&quot; Capacity Laser Printer Hanging Data Binders"/>
    <n v="13.005000000000003"/>
    <n v="3"/>
    <n v="0.7"/>
    <n v="-9.9704999999999977"/>
  </r>
  <r>
    <n v="6773"/>
    <s v="CA-2013-119018"/>
    <x v="0"/>
    <x v="254"/>
    <d v="2013-11-09T00:00:00"/>
    <s v="Standard Class"/>
    <s v="CW-11905"/>
    <s v="Carl Weiss"/>
    <x v="2"/>
    <x v="0"/>
    <x v="1"/>
    <x v="1"/>
    <x v="25"/>
    <x v="1"/>
    <s v="OFF-BI-10003314"/>
    <x v="1"/>
    <x v="8"/>
    <s v="Tuff Stuff Recycled Round Ring Binders"/>
    <n v="7.7120000000000006"/>
    <n v="2"/>
    <n v="0.2"/>
    <n v="2.7956000000000003"/>
  </r>
  <r>
    <n v="6774"/>
    <s v="CA-2013-119018"/>
    <x v="0"/>
    <x v="254"/>
    <d v="2013-11-09T00:00:00"/>
    <s v="Standard Class"/>
    <s v="CW-11905"/>
    <s v="Carl Weiss"/>
    <x v="2"/>
    <x v="0"/>
    <x v="1"/>
    <x v="1"/>
    <x v="25"/>
    <x v="1"/>
    <s v="OFF-BI-10000494"/>
    <x v="1"/>
    <x v="8"/>
    <s v="Acco Economy Flexible Poly Round Ring Binder"/>
    <n v="4.1760000000000002"/>
    <n v="1"/>
    <n v="0.2"/>
    <n v="1.3049999999999997"/>
  </r>
  <r>
    <n v="6775"/>
    <s v="CA-2013-119018"/>
    <x v="0"/>
    <x v="254"/>
    <d v="2013-11-09T00:00:00"/>
    <s v="Standard Class"/>
    <s v="CW-11905"/>
    <s v="Carl Weiss"/>
    <x v="2"/>
    <x v="0"/>
    <x v="1"/>
    <x v="1"/>
    <x v="25"/>
    <x v="1"/>
    <s v="OFF-PA-10000295"/>
    <x v="1"/>
    <x v="10"/>
    <s v="Xerox 229"/>
    <n v="38.880000000000003"/>
    <n v="6"/>
    <n v="0"/>
    <n v="18.662400000000002"/>
  </r>
  <r>
    <n v="6776"/>
    <s v="CA-2012-105361"/>
    <x v="1"/>
    <x v="368"/>
    <d v="2012-04-04T00:00:00"/>
    <s v="Standard Class"/>
    <s v="CM-12115"/>
    <s v="Chad McGuire"/>
    <x v="0"/>
    <x v="0"/>
    <x v="20"/>
    <x v="15"/>
    <x v="23"/>
    <x v="3"/>
    <s v="OFF-PA-10002615"/>
    <x v="1"/>
    <x v="10"/>
    <s v="Ampad Gold Fibre Wirebound Steno Books, 6&quot; x 9&quot;, Gregg Ruled"/>
    <n v="17.64"/>
    <n v="4"/>
    <n v="0"/>
    <n v="8.1143999999999998"/>
  </r>
  <r>
    <n v="6777"/>
    <s v="US-2013-152373"/>
    <x v="0"/>
    <x v="64"/>
    <d v="2013-09-12T00:00:00"/>
    <s v="Standard Class"/>
    <s v="PT-19090"/>
    <s v="Pete Takahito"/>
    <x v="0"/>
    <x v="0"/>
    <x v="52"/>
    <x v="5"/>
    <x v="65"/>
    <x v="2"/>
    <s v="OFF-ST-10003479"/>
    <x v="1"/>
    <x v="4"/>
    <s v="Eldon Base for stackable storage shelf, platinum"/>
    <n v="93.456000000000003"/>
    <n v="3"/>
    <n v="0.2"/>
    <n v="-17.523000000000014"/>
  </r>
  <r>
    <n v="6778"/>
    <s v="US-2014-166037"/>
    <x v="3"/>
    <x v="480"/>
    <d v="2014-02-02T00:00:00"/>
    <s v="Standard Class"/>
    <s v="CL-12700"/>
    <s v="Craig Leslie"/>
    <x v="2"/>
    <x v="0"/>
    <x v="20"/>
    <x v="15"/>
    <x v="29"/>
    <x v="3"/>
    <s v="TEC-AC-10002800"/>
    <x v="2"/>
    <x v="11"/>
    <s v="Plantronics Audio 478 Stereo USB Headset"/>
    <n v="449.91"/>
    <n v="9"/>
    <n v="0"/>
    <n v="157.46849999999998"/>
  </r>
  <r>
    <n v="6779"/>
    <s v="US-2013-147711"/>
    <x v="0"/>
    <x v="323"/>
    <d v="2013-09-09T00:00:00"/>
    <s v="Second Class"/>
    <s v="HF-14995"/>
    <s v="Herbert Flentye"/>
    <x v="0"/>
    <x v="0"/>
    <x v="248"/>
    <x v="39"/>
    <x v="307"/>
    <x v="3"/>
    <s v="FUR-BO-10003159"/>
    <x v="0"/>
    <x v="0"/>
    <s v="Sauder Camden County Collection Libraries, Planked Cherry Finish"/>
    <n v="344.94"/>
    <n v="3"/>
    <n v="0"/>
    <n v="31.044599999999974"/>
  </r>
  <r>
    <n v="6780"/>
    <s v="US-2013-147711"/>
    <x v="0"/>
    <x v="323"/>
    <d v="2013-09-09T00:00:00"/>
    <s v="Second Class"/>
    <s v="HF-14995"/>
    <s v="Herbert Flentye"/>
    <x v="0"/>
    <x v="0"/>
    <x v="248"/>
    <x v="39"/>
    <x v="307"/>
    <x v="3"/>
    <s v="FUR-FU-10002364"/>
    <x v="0"/>
    <x v="5"/>
    <s v="Eldon Expressions Wood Desk Accessories, Oak"/>
    <n v="14.76"/>
    <n v="2"/>
    <n v="0"/>
    <n v="4.2803999999999984"/>
  </r>
  <r>
    <n v="6781"/>
    <s v="US-2013-147711"/>
    <x v="0"/>
    <x v="323"/>
    <d v="2013-09-09T00:00:00"/>
    <s v="Second Class"/>
    <s v="HF-14995"/>
    <s v="Herbert Flentye"/>
    <x v="0"/>
    <x v="0"/>
    <x v="248"/>
    <x v="39"/>
    <x v="307"/>
    <x v="3"/>
    <s v="OFF-BI-10003350"/>
    <x v="1"/>
    <x v="8"/>
    <s v="Acco Expandable Hanging Binders"/>
    <n v="12.76"/>
    <n v="2"/>
    <n v="0"/>
    <n v="5.8695999999999993"/>
  </r>
  <r>
    <n v="6782"/>
    <s v="US-2013-147711"/>
    <x v="0"/>
    <x v="323"/>
    <d v="2013-09-09T00:00:00"/>
    <s v="Second Class"/>
    <s v="HF-14995"/>
    <s v="Herbert Flentye"/>
    <x v="0"/>
    <x v="0"/>
    <x v="248"/>
    <x v="39"/>
    <x v="307"/>
    <x v="3"/>
    <s v="OFF-LA-10004093"/>
    <x v="1"/>
    <x v="2"/>
    <s v="Avery 486"/>
    <n v="58.48"/>
    <n v="8"/>
    <n v="0"/>
    <n v="27.485599999999998"/>
  </r>
  <r>
    <n v="6783"/>
    <s v="CA-2014-121293"/>
    <x v="3"/>
    <x v="800"/>
    <d v="2014-07-29T00:00:00"/>
    <s v="Second Class"/>
    <s v="JC-15775"/>
    <s v="John Castell"/>
    <x v="0"/>
    <x v="0"/>
    <x v="10"/>
    <x v="9"/>
    <x v="105"/>
    <x v="3"/>
    <s v="FUR-FU-10000732"/>
    <x v="0"/>
    <x v="5"/>
    <s v="Eldon 200 Class Desk Accessories"/>
    <n v="20.096000000000004"/>
    <n v="4"/>
    <n v="0.2"/>
    <n v="3.0143999999999984"/>
  </r>
  <r>
    <n v="6784"/>
    <s v="CA-2014-121293"/>
    <x v="3"/>
    <x v="800"/>
    <d v="2014-07-29T00:00:00"/>
    <s v="Second Class"/>
    <s v="JC-15775"/>
    <s v="John Castell"/>
    <x v="0"/>
    <x v="0"/>
    <x v="10"/>
    <x v="9"/>
    <x v="105"/>
    <x v="3"/>
    <s v="OFF-SU-10004884"/>
    <x v="1"/>
    <x v="14"/>
    <s v="Acme Galleria Hot Forged Steel Scissors with Colored Handles"/>
    <n v="37.752000000000002"/>
    <n v="3"/>
    <n v="0.2"/>
    <n v="4.2470999999999943"/>
  </r>
  <r>
    <n v="6785"/>
    <s v="CA-2014-121293"/>
    <x v="3"/>
    <x v="800"/>
    <d v="2014-07-29T00:00:00"/>
    <s v="Second Class"/>
    <s v="JC-15775"/>
    <s v="John Castell"/>
    <x v="0"/>
    <x v="0"/>
    <x v="10"/>
    <x v="9"/>
    <x v="105"/>
    <x v="3"/>
    <s v="FUR-TA-10001771"/>
    <x v="0"/>
    <x v="3"/>
    <s v="Bush Cubix Conference Tables, Fully Assembled"/>
    <n v="138.58799999999999"/>
    <n v="1"/>
    <n v="0.4"/>
    <n v="-34.646999999999991"/>
  </r>
  <r>
    <n v="6786"/>
    <s v="CA-2014-121293"/>
    <x v="3"/>
    <x v="800"/>
    <d v="2014-07-29T00:00:00"/>
    <s v="Second Class"/>
    <s v="JC-15775"/>
    <s v="John Castell"/>
    <x v="0"/>
    <x v="0"/>
    <x v="10"/>
    <x v="9"/>
    <x v="105"/>
    <x v="3"/>
    <s v="OFF-ST-10000060"/>
    <x v="1"/>
    <x v="4"/>
    <s v="Fellowes Bankers Box Staxonsteel Drawer File/Stacking System"/>
    <n v="259.92000000000007"/>
    <n v="5"/>
    <n v="0.2"/>
    <n v="-25.992000000000004"/>
  </r>
  <r>
    <n v="6787"/>
    <s v="CA-2014-121293"/>
    <x v="3"/>
    <x v="800"/>
    <d v="2014-07-29T00:00:00"/>
    <s v="Second Class"/>
    <s v="JC-15775"/>
    <s v="John Castell"/>
    <x v="0"/>
    <x v="0"/>
    <x v="10"/>
    <x v="9"/>
    <x v="105"/>
    <x v="3"/>
    <s v="OFF-PA-10004100"/>
    <x v="1"/>
    <x v="10"/>
    <s v="Xerox 216"/>
    <n v="20.736000000000004"/>
    <n v="4"/>
    <n v="0.2"/>
    <n v="7.2576000000000001"/>
  </r>
  <r>
    <n v="6788"/>
    <s v="CA-2012-118843"/>
    <x v="1"/>
    <x v="1023"/>
    <d v="2012-09-20T00:00:00"/>
    <s v="Standard Class"/>
    <s v="JH-15910"/>
    <s v="Jonathan Howell"/>
    <x v="0"/>
    <x v="0"/>
    <x v="118"/>
    <x v="32"/>
    <x v="148"/>
    <x v="0"/>
    <s v="FUR-FU-10003975"/>
    <x v="0"/>
    <x v="5"/>
    <s v="Eldon Advantage Chair Mats for Low to Medium Pile Carpets"/>
    <n v="129.93"/>
    <n v="3"/>
    <n v="0"/>
    <n v="12.992999999999988"/>
  </r>
  <r>
    <n v="6789"/>
    <s v="CA-2012-118843"/>
    <x v="1"/>
    <x v="1023"/>
    <d v="2012-09-20T00:00:00"/>
    <s v="Standard Class"/>
    <s v="JH-15910"/>
    <s v="Jonathan Howell"/>
    <x v="0"/>
    <x v="0"/>
    <x v="118"/>
    <x v="32"/>
    <x v="148"/>
    <x v="0"/>
    <s v="OFF-PA-10001712"/>
    <x v="1"/>
    <x v="10"/>
    <s v="Xerox 1948"/>
    <n v="69.930000000000007"/>
    <n v="7"/>
    <n v="0"/>
    <n v="31.468499999999999"/>
  </r>
  <r>
    <n v="6790"/>
    <s v="CA-2012-161445"/>
    <x v="1"/>
    <x v="67"/>
    <d v="2012-09-09T00:00:00"/>
    <s v="Second Class"/>
    <s v="CC-12610"/>
    <s v="Corey Catlett"/>
    <x v="1"/>
    <x v="0"/>
    <x v="28"/>
    <x v="3"/>
    <x v="35"/>
    <x v="0"/>
    <s v="OFF-AR-10001953"/>
    <x v="1"/>
    <x v="6"/>
    <s v="Boston 1645 Deluxe Heavier-Duty Electric Pencil Sharpener"/>
    <n v="140.73599999999999"/>
    <n v="4"/>
    <n v="0.2"/>
    <n v="12.314400000000006"/>
  </r>
  <r>
    <n v="6791"/>
    <s v="CA-2013-124527"/>
    <x v="0"/>
    <x v="76"/>
    <d v="2013-11-18T00:00:00"/>
    <s v="First Class"/>
    <s v="IM-15055"/>
    <s v="Ionia McGrath"/>
    <x v="0"/>
    <x v="0"/>
    <x v="43"/>
    <x v="1"/>
    <x v="52"/>
    <x v="1"/>
    <s v="OFF-BI-10004967"/>
    <x v="1"/>
    <x v="8"/>
    <s v="Round Ring Binders"/>
    <n v="8.32"/>
    <n v="5"/>
    <n v="0.2"/>
    <n v="2.8079999999999998"/>
  </r>
  <r>
    <n v="6792"/>
    <s v="CA-2013-162348"/>
    <x v="0"/>
    <x v="338"/>
    <d v="2013-11-16T00:00:00"/>
    <s v="Standard Class"/>
    <s v="BF-11170"/>
    <s v="Ben Ferrer"/>
    <x v="2"/>
    <x v="0"/>
    <x v="301"/>
    <x v="1"/>
    <x v="378"/>
    <x v="1"/>
    <s v="FUR-FU-10003731"/>
    <x v="0"/>
    <x v="5"/>
    <s v="Eldon Expressions Wood and Plastic Desk Accessories, Oak"/>
    <n v="9.98"/>
    <n v="1"/>
    <n v="0"/>
    <n v="2.7944000000000004"/>
  </r>
  <r>
    <n v="6793"/>
    <s v="CA-2011-141005"/>
    <x v="2"/>
    <x v="860"/>
    <d v="2011-08-18T00:00:00"/>
    <s v="First Class"/>
    <s v="CS-12355"/>
    <s v="Christine Sundaresam"/>
    <x v="0"/>
    <x v="0"/>
    <x v="54"/>
    <x v="29"/>
    <x v="69"/>
    <x v="3"/>
    <s v="OFF-BI-10001989"/>
    <x v="1"/>
    <x v="8"/>
    <s v="Premium Transparent Presentation Covers by GBC"/>
    <n v="62.94"/>
    <n v="3"/>
    <n v="0"/>
    <n v="30.211199999999998"/>
  </r>
  <r>
    <n v="6794"/>
    <s v="CA-2012-145394"/>
    <x v="1"/>
    <x v="547"/>
    <d v="2012-11-20T00:00:00"/>
    <s v="Standard Class"/>
    <s v="MC-17605"/>
    <s v="Matt Connell"/>
    <x v="1"/>
    <x v="0"/>
    <x v="22"/>
    <x v="10"/>
    <x v="26"/>
    <x v="2"/>
    <s v="OFF-ST-10000344"/>
    <x v="1"/>
    <x v="4"/>
    <s v="Neat Ideas Personal Hanging Folder Files, Black"/>
    <n v="21.488"/>
    <n v="2"/>
    <n v="0.2"/>
    <n v="1.6115999999999993"/>
  </r>
  <r>
    <n v="6795"/>
    <s v="CA-2012-145394"/>
    <x v="1"/>
    <x v="547"/>
    <d v="2012-11-20T00:00:00"/>
    <s v="Standard Class"/>
    <s v="MC-17605"/>
    <s v="Matt Connell"/>
    <x v="1"/>
    <x v="0"/>
    <x v="22"/>
    <x v="10"/>
    <x v="26"/>
    <x v="2"/>
    <s v="TEC-PH-10001051"/>
    <x v="2"/>
    <x v="7"/>
    <s v="HTC One"/>
    <n v="239.976"/>
    <n v="3"/>
    <n v="0.2"/>
    <n v="26.997299999999967"/>
  </r>
  <r>
    <n v="6796"/>
    <s v="CA-2012-145394"/>
    <x v="1"/>
    <x v="547"/>
    <d v="2012-11-20T00:00:00"/>
    <s v="Standard Class"/>
    <s v="MC-17605"/>
    <s v="Matt Connell"/>
    <x v="1"/>
    <x v="0"/>
    <x v="22"/>
    <x v="10"/>
    <x v="26"/>
    <x v="2"/>
    <s v="FUR-FU-10001215"/>
    <x v="0"/>
    <x v="5"/>
    <s v="Howard Miller 11-1/2&quot; Diameter Brentwood Wall Clock"/>
    <n v="34.504000000000005"/>
    <n v="2"/>
    <n v="0.6"/>
    <n v="-15.526799999999994"/>
  </r>
  <r>
    <n v="6797"/>
    <s v="CA-2012-168809"/>
    <x v="1"/>
    <x v="767"/>
    <d v="2012-08-25T00:00:00"/>
    <s v="Same Day"/>
    <s v="MC-18100"/>
    <s v="Mick Crebagga"/>
    <x v="0"/>
    <x v="0"/>
    <x v="12"/>
    <x v="5"/>
    <x v="16"/>
    <x v="2"/>
    <s v="FUR-FU-10001473"/>
    <x v="0"/>
    <x v="5"/>
    <s v="Eldon Executive Woodline II Desk Accessories, Mahogany"/>
    <n v="20.103999999999999"/>
    <n v="2"/>
    <n v="0.6"/>
    <n v="-16.585799999999999"/>
  </r>
  <r>
    <n v="6798"/>
    <s v="CA-2012-168809"/>
    <x v="1"/>
    <x v="767"/>
    <d v="2012-08-25T00:00:00"/>
    <s v="Same Day"/>
    <s v="MC-18100"/>
    <s v="Mick Crebagga"/>
    <x v="0"/>
    <x v="0"/>
    <x v="12"/>
    <x v="5"/>
    <x v="16"/>
    <x v="2"/>
    <s v="OFF-BI-10000315"/>
    <x v="1"/>
    <x v="8"/>
    <s v="Poly Designer Cover &amp; Back"/>
    <n v="3.7979999999999987"/>
    <n v="1"/>
    <n v="0.8"/>
    <n v="-6.0768000000000004"/>
  </r>
  <r>
    <n v="6799"/>
    <s v="CA-2012-168809"/>
    <x v="1"/>
    <x v="767"/>
    <d v="2012-08-25T00:00:00"/>
    <s v="Same Day"/>
    <s v="MC-18100"/>
    <s v="Mick Crebagga"/>
    <x v="0"/>
    <x v="0"/>
    <x v="12"/>
    <x v="5"/>
    <x v="16"/>
    <x v="2"/>
    <s v="FUR-FU-10002240"/>
    <x v="0"/>
    <x v="5"/>
    <s v="Nu-Dell EZ-Mount Plastic Wall Frames"/>
    <n v="7.8800000000000008"/>
    <n v="5"/>
    <n v="0.6"/>
    <n v="-3.9399999999999995"/>
  </r>
  <r>
    <n v="6800"/>
    <s v="CA-2013-109827"/>
    <x v="0"/>
    <x v="591"/>
    <d v="2014-01-02T00:00:00"/>
    <s v="Standard Class"/>
    <s v="LW-16825"/>
    <s v="Laurel Workman"/>
    <x v="1"/>
    <x v="0"/>
    <x v="42"/>
    <x v="16"/>
    <x v="51"/>
    <x v="1"/>
    <s v="FUR-TA-10002607"/>
    <x v="0"/>
    <x v="3"/>
    <s v="KI Conference Tables"/>
    <n v="35.445"/>
    <n v="1"/>
    <n v="0.5"/>
    <n v="-24.102599999999995"/>
  </r>
  <r>
    <n v="6801"/>
    <s v="CA-2013-109827"/>
    <x v="0"/>
    <x v="591"/>
    <d v="2014-01-02T00:00:00"/>
    <s v="Standard Class"/>
    <s v="LW-16825"/>
    <s v="Laurel Workman"/>
    <x v="1"/>
    <x v="0"/>
    <x v="42"/>
    <x v="16"/>
    <x v="51"/>
    <x v="1"/>
    <s v="TEC-MA-10003356"/>
    <x v="2"/>
    <x v="15"/>
    <s v="Panasonic KX MC6040 Color Laser Multifunction Printer"/>
    <n v="269.97000000000003"/>
    <n v="2"/>
    <n v="0.7"/>
    <n v="-386.95699999999999"/>
  </r>
  <r>
    <n v="6802"/>
    <s v="CA-2013-109827"/>
    <x v="0"/>
    <x v="591"/>
    <d v="2014-01-02T00:00:00"/>
    <s v="Standard Class"/>
    <s v="LW-16825"/>
    <s v="Laurel Workman"/>
    <x v="1"/>
    <x v="0"/>
    <x v="42"/>
    <x v="16"/>
    <x v="51"/>
    <x v="1"/>
    <s v="TEC-AC-10002217"/>
    <x v="2"/>
    <x v="11"/>
    <s v="Imation Clip USB flash drive - 8 GB"/>
    <n v="45.120000000000005"/>
    <n v="3"/>
    <n v="0.2"/>
    <n v="-7.8960000000000008"/>
  </r>
  <r>
    <n v="6803"/>
    <s v="CA-2013-109827"/>
    <x v="0"/>
    <x v="591"/>
    <d v="2014-01-02T00:00:00"/>
    <s v="Standard Class"/>
    <s v="LW-16825"/>
    <s v="Laurel Workman"/>
    <x v="1"/>
    <x v="0"/>
    <x v="42"/>
    <x v="16"/>
    <x v="51"/>
    <x v="1"/>
    <s v="TEC-AC-10004353"/>
    <x v="2"/>
    <x v="11"/>
    <s v="Hypercom P1300 Pinpad"/>
    <n v="100.80000000000001"/>
    <n v="2"/>
    <n v="0.2"/>
    <n v="21.42"/>
  </r>
  <r>
    <n v="6804"/>
    <s v="CA-2013-109827"/>
    <x v="0"/>
    <x v="591"/>
    <d v="2014-01-02T00:00:00"/>
    <s v="Standard Class"/>
    <s v="LW-16825"/>
    <s v="Laurel Workman"/>
    <x v="1"/>
    <x v="0"/>
    <x v="42"/>
    <x v="16"/>
    <x v="51"/>
    <x v="1"/>
    <s v="FUR-CH-10004754"/>
    <x v="0"/>
    <x v="1"/>
    <s v="Global Stack Chair with Arms, Black"/>
    <n v="47.968000000000004"/>
    <n v="2"/>
    <n v="0.2"/>
    <n v="4.1971999999999987"/>
  </r>
  <r>
    <n v="6805"/>
    <s v="CA-2011-152233"/>
    <x v="2"/>
    <x v="1082"/>
    <d v="2011-10-06T00:00:00"/>
    <s v="First Class"/>
    <s v="KH-16510"/>
    <s v="Keith Herrera"/>
    <x v="0"/>
    <x v="0"/>
    <x v="225"/>
    <x v="1"/>
    <x v="281"/>
    <x v="1"/>
    <s v="TEC-AC-10002800"/>
    <x v="2"/>
    <x v="11"/>
    <s v="Plantronics Audio 478 Stereo USB Headset"/>
    <n v="99.98"/>
    <n v="2"/>
    <n v="0"/>
    <n v="34.992999999999995"/>
  </r>
  <r>
    <n v="6806"/>
    <s v="CA-2011-125682"/>
    <x v="2"/>
    <x v="754"/>
    <d v="2011-11-25T00:00:00"/>
    <s v="First Class"/>
    <s v="RB-19645"/>
    <s v="Robert Barroso"/>
    <x v="1"/>
    <x v="0"/>
    <x v="118"/>
    <x v="32"/>
    <x v="148"/>
    <x v="0"/>
    <s v="OFF-PA-10001752"/>
    <x v="1"/>
    <x v="10"/>
    <s v="Hammermill CopyPlus Copy Paper (20Lb. and 84 Bright)"/>
    <n v="9.9600000000000009"/>
    <n v="2"/>
    <n v="0"/>
    <n v="4.8804000000000007"/>
  </r>
  <r>
    <n v="6807"/>
    <s v="CA-2014-162880"/>
    <x v="3"/>
    <x v="53"/>
    <d v="2014-12-30T00:00:00"/>
    <s v="Standard Class"/>
    <s v="GD-14590"/>
    <s v="Giulietta Dortch"/>
    <x v="1"/>
    <x v="0"/>
    <x v="231"/>
    <x v="4"/>
    <x v="577"/>
    <x v="1"/>
    <s v="OFF-BI-10003314"/>
    <x v="1"/>
    <x v="8"/>
    <s v="Tuff Stuff Recycled Round Ring Binders"/>
    <n v="3.8560000000000003"/>
    <n v="1"/>
    <n v="0.2"/>
    <n v="1.3978000000000002"/>
  </r>
  <r>
    <n v="6808"/>
    <s v="CA-2012-128125"/>
    <x v="1"/>
    <x v="1052"/>
    <d v="2012-04-05T00:00:00"/>
    <s v="Standard Class"/>
    <s v="EB-13705"/>
    <s v="Ed Braxton"/>
    <x v="1"/>
    <x v="0"/>
    <x v="12"/>
    <x v="5"/>
    <x v="14"/>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x v="0"/>
    <x v="12"/>
    <x v="5"/>
    <x v="14"/>
    <x v="2"/>
    <s v="FUR-FU-10001085"/>
    <x v="0"/>
    <x v="5"/>
    <s v="3M Polarizing Light Filter Sleeves"/>
    <n v="22.38"/>
    <n v="3"/>
    <n v="0.6"/>
    <n v="-7.8330000000000055"/>
  </r>
  <r>
    <n v="6810"/>
    <s v="CA-2014-156237"/>
    <x v="3"/>
    <x v="32"/>
    <d v="2014-09-16T00:00:00"/>
    <s v="First Class"/>
    <s v="PS-18760"/>
    <s v="Pamela Stobb"/>
    <x v="0"/>
    <x v="0"/>
    <x v="10"/>
    <x v="9"/>
    <x v="11"/>
    <x v="3"/>
    <s v="OFF-BI-10000301"/>
    <x v="1"/>
    <x v="8"/>
    <s v="GBC Instant Report Kit"/>
    <n v="3.8820000000000006"/>
    <n v="2"/>
    <n v="0.7"/>
    <n v="-2.5880000000000001"/>
  </r>
  <r>
    <n v="6811"/>
    <s v="CA-2014-156237"/>
    <x v="3"/>
    <x v="32"/>
    <d v="2014-09-16T00:00:00"/>
    <s v="First Class"/>
    <s v="PS-18760"/>
    <s v="Pamela Stobb"/>
    <x v="0"/>
    <x v="0"/>
    <x v="10"/>
    <x v="9"/>
    <x v="11"/>
    <x v="3"/>
    <s v="TEC-MA-10002930"/>
    <x v="2"/>
    <x v="15"/>
    <s v="Ricoh - Ink Collector Unit for GX3000 Series Printers"/>
    <n v="12.585000000000003"/>
    <n v="1"/>
    <n v="0.7"/>
    <n v="-18.038499999999996"/>
  </r>
  <r>
    <n v="6812"/>
    <s v="CA-2014-156237"/>
    <x v="3"/>
    <x v="32"/>
    <d v="2014-09-16T00:00:00"/>
    <s v="First Class"/>
    <s v="PS-18760"/>
    <s v="Pamela Stobb"/>
    <x v="0"/>
    <x v="0"/>
    <x v="10"/>
    <x v="9"/>
    <x v="11"/>
    <x v="3"/>
    <s v="FUR-CH-10002372"/>
    <x v="0"/>
    <x v="1"/>
    <s v="Office Star - Ergonomically Designed Knee Chair"/>
    <n v="113.372"/>
    <n v="2"/>
    <n v="0.3"/>
    <n v="-29.152799999999992"/>
  </r>
  <r>
    <n v="6813"/>
    <s v="CA-2014-156237"/>
    <x v="3"/>
    <x v="32"/>
    <d v="2014-09-16T00:00:00"/>
    <s v="First Class"/>
    <s v="PS-18760"/>
    <s v="Pamela Stobb"/>
    <x v="0"/>
    <x v="0"/>
    <x v="10"/>
    <x v="9"/>
    <x v="11"/>
    <x v="3"/>
    <s v="OFF-BI-10003707"/>
    <x v="1"/>
    <x v="8"/>
    <s v="Aluminum Screw Posts"/>
    <n v="18.312000000000001"/>
    <n v="4"/>
    <n v="0.7"/>
    <n v="-12.207999999999995"/>
  </r>
  <r>
    <n v="6814"/>
    <s v="CA-2014-156237"/>
    <x v="3"/>
    <x v="32"/>
    <d v="2014-09-16T00:00:00"/>
    <s v="First Class"/>
    <s v="PS-18760"/>
    <s v="Pamela Stobb"/>
    <x v="0"/>
    <x v="0"/>
    <x v="10"/>
    <x v="9"/>
    <x v="11"/>
    <x v="3"/>
    <s v="FUR-FU-10001057"/>
    <x v="0"/>
    <x v="5"/>
    <s v="Tensor Track Tree Floor Lamp"/>
    <n v="127.93599999999999"/>
    <n v="8"/>
    <n v="0.2"/>
    <n v="4.7975999999999992"/>
  </r>
  <r>
    <n v="6815"/>
    <s v="CA-2014-156237"/>
    <x v="3"/>
    <x v="32"/>
    <d v="2014-09-16T00:00:00"/>
    <s v="First Class"/>
    <s v="PS-18760"/>
    <s v="Pamela Stobb"/>
    <x v="0"/>
    <x v="0"/>
    <x v="10"/>
    <x v="9"/>
    <x v="11"/>
    <x v="3"/>
    <s v="TEC-MA-10001681"/>
    <x v="2"/>
    <x v="15"/>
    <s v="Lexmark MarkNet N8150 Wireless Print Server"/>
    <n v="241.17000000000002"/>
    <n v="2"/>
    <n v="0.7"/>
    <n v="-168.8189999999999"/>
  </r>
  <r>
    <n v="6816"/>
    <s v="CA-2011-144414"/>
    <x v="2"/>
    <x v="1103"/>
    <d v="2011-06-21T00:00:00"/>
    <s v="Standard Class"/>
    <s v="GH-14425"/>
    <s v="Gary Hwang"/>
    <x v="0"/>
    <x v="0"/>
    <x v="4"/>
    <x v="4"/>
    <x v="59"/>
    <x v="1"/>
    <s v="FUR-FU-10003981"/>
    <x v="0"/>
    <x v="5"/>
    <s v="Eldon Wave Desk Accessories"/>
    <n v="6.24"/>
    <n v="3"/>
    <n v="0"/>
    <n v="2.6208000000000005"/>
  </r>
  <r>
    <n v="6817"/>
    <s v="CA-2011-144414"/>
    <x v="2"/>
    <x v="1103"/>
    <d v="2011-06-21T00:00:00"/>
    <s v="Standard Class"/>
    <s v="GH-14425"/>
    <s v="Gary Hwang"/>
    <x v="0"/>
    <x v="0"/>
    <x v="4"/>
    <x v="4"/>
    <x v="59"/>
    <x v="1"/>
    <s v="OFF-FA-10000624"/>
    <x v="1"/>
    <x v="13"/>
    <s v="OIC Binder Clips"/>
    <n v="17.899999999999999"/>
    <n v="5"/>
    <n v="0"/>
    <n v="8.9499999999999993"/>
  </r>
  <r>
    <n v="6818"/>
    <s v="CA-2011-144414"/>
    <x v="2"/>
    <x v="1103"/>
    <d v="2011-06-21T00:00:00"/>
    <s v="Standard Class"/>
    <s v="GH-14425"/>
    <s v="Gary Hwang"/>
    <x v="0"/>
    <x v="0"/>
    <x v="4"/>
    <x v="4"/>
    <x v="59"/>
    <x v="1"/>
    <s v="OFF-BI-10004995"/>
    <x v="1"/>
    <x v="8"/>
    <s v="GBC DocuBind P400 Electric Binding System"/>
    <n v="3266.3760000000002"/>
    <n v="3"/>
    <n v="0.2"/>
    <n v="1061.5721999999998"/>
  </r>
  <r>
    <n v="6819"/>
    <s v="CA-2014-163860"/>
    <x v="3"/>
    <x v="116"/>
    <d v="2015-01-02T00:00:00"/>
    <s v="Standard Class"/>
    <s v="LO-17170"/>
    <s v="Lori Olson"/>
    <x v="1"/>
    <x v="0"/>
    <x v="97"/>
    <x v="10"/>
    <x v="120"/>
    <x v="2"/>
    <s v="OFF-BI-10003784"/>
    <x v="1"/>
    <x v="8"/>
    <s v="Computer Printout Index Tabs"/>
    <n v="1.6799999999999995"/>
    <n v="5"/>
    <n v="0.8"/>
    <n v="-2.6880000000000015"/>
  </r>
  <r>
    <n v="6820"/>
    <s v="CA-2014-163860"/>
    <x v="3"/>
    <x v="116"/>
    <d v="2015-01-02T00:00:00"/>
    <s v="Standard Class"/>
    <s v="LO-17170"/>
    <s v="Lori Olson"/>
    <x v="1"/>
    <x v="0"/>
    <x v="97"/>
    <x v="10"/>
    <x v="120"/>
    <x v="2"/>
    <s v="FUR-FU-10004586"/>
    <x v="0"/>
    <x v="5"/>
    <s v="G.E. Longer-Life Indoor Recessed Floodlight Bulbs"/>
    <n v="7.968"/>
    <n v="3"/>
    <n v="0.6"/>
    <n v="-2.3903999999999996"/>
  </r>
  <r>
    <n v="6821"/>
    <s v="CA-2014-163860"/>
    <x v="3"/>
    <x v="116"/>
    <d v="2015-01-02T00:00:00"/>
    <s v="Standard Class"/>
    <s v="LO-17170"/>
    <s v="Lori Olson"/>
    <x v="1"/>
    <x v="0"/>
    <x v="97"/>
    <x v="10"/>
    <x v="120"/>
    <x v="2"/>
    <s v="FUR-CH-10004698"/>
    <x v="0"/>
    <x v="1"/>
    <s v="Padded Folding Chairs, Black, 4/Carton"/>
    <n v="113.372"/>
    <n v="2"/>
    <n v="0.3"/>
    <n v="-3.2391999999999896"/>
  </r>
  <r>
    <n v="6822"/>
    <s v="CA-2014-163860"/>
    <x v="3"/>
    <x v="116"/>
    <d v="2015-01-02T00:00:00"/>
    <s v="Standard Class"/>
    <s v="LO-17170"/>
    <s v="Lori Olson"/>
    <x v="1"/>
    <x v="0"/>
    <x v="97"/>
    <x v="10"/>
    <x v="120"/>
    <x v="2"/>
    <s v="FUR-FU-10001935"/>
    <x v="0"/>
    <x v="5"/>
    <s v="3M Hangers With Command Adhesive"/>
    <n v="2.9600000000000004"/>
    <n v="2"/>
    <n v="0.6"/>
    <n v="-1.4059999999999997"/>
  </r>
  <r>
    <n v="6823"/>
    <s v="US-2014-115609"/>
    <x v="3"/>
    <x v="808"/>
    <d v="2014-11-08T00:00:00"/>
    <s v="Standard Class"/>
    <s v="CS-12505"/>
    <s v="Cindy Stewart"/>
    <x v="0"/>
    <x v="0"/>
    <x v="1"/>
    <x v="1"/>
    <x v="1"/>
    <x v="1"/>
    <s v="OFF-AP-10003040"/>
    <x v="1"/>
    <x v="9"/>
    <s v="Fellowes 8 Outlet Superior Workstation Surge Protector w/o Phone/Fax/Modem Protection"/>
    <n v="168.1"/>
    <n v="5"/>
    <n v="0"/>
    <n v="43.705999999999996"/>
  </r>
  <r>
    <n v="6824"/>
    <s v="CA-2012-154291"/>
    <x v="1"/>
    <x v="395"/>
    <d v="2012-07-29T00:00:00"/>
    <s v="Standard Class"/>
    <s v="YS-21880"/>
    <s v="Yana Sorensen"/>
    <x v="1"/>
    <x v="0"/>
    <x v="122"/>
    <x v="19"/>
    <x v="153"/>
    <x v="0"/>
    <s v="OFF-EN-10001335"/>
    <x v="1"/>
    <x v="12"/>
    <s v="White Business Envelopes with Contemporary Seam, Recycled White Business Envelopes"/>
    <n v="98.46"/>
    <n v="9"/>
    <n v="0"/>
    <n v="49.23"/>
  </r>
  <r>
    <n v="6825"/>
    <s v="CA-2012-154291"/>
    <x v="1"/>
    <x v="395"/>
    <d v="2012-07-29T00:00:00"/>
    <s v="Standard Class"/>
    <s v="YS-21880"/>
    <s v="Yana Sorensen"/>
    <x v="1"/>
    <x v="0"/>
    <x v="122"/>
    <x v="19"/>
    <x v="153"/>
    <x v="0"/>
    <s v="FUR-TA-10002041"/>
    <x v="0"/>
    <x v="3"/>
    <s v="Bevis Round Conference Table Top, X-Base"/>
    <n v="358.58"/>
    <n v="2"/>
    <n v="0"/>
    <n v="39.44380000000001"/>
  </r>
  <r>
    <n v="6826"/>
    <s v="CA-2013-118689"/>
    <x v="0"/>
    <x v="824"/>
    <d v="2013-10-10T00:00:00"/>
    <s v="Standard Class"/>
    <s v="TC-20980"/>
    <s v="Tamara Chand"/>
    <x v="1"/>
    <x v="0"/>
    <x v="240"/>
    <x v="14"/>
    <x v="376"/>
    <x v="2"/>
    <s v="OFF-ST-10001558"/>
    <x v="1"/>
    <x v="4"/>
    <s v="Acco Perma 4000 Stacking Storage Drawers"/>
    <n v="32.479999999999997"/>
    <n v="2"/>
    <n v="0"/>
    <n v="4.8719999999999999"/>
  </r>
  <r>
    <n v="6827"/>
    <s v="CA-2013-118689"/>
    <x v="0"/>
    <x v="824"/>
    <d v="2013-10-10T00:00:00"/>
    <s v="Standard Class"/>
    <s v="TC-20980"/>
    <s v="Tamara Chand"/>
    <x v="1"/>
    <x v="0"/>
    <x v="240"/>
    <x v="14"/>
    <x v="376"/>
    <x v="2"/>
    <s v="TEC-CO-10004722"/>
    <x v="2"/>
    <x v="16"/>
    <s v="Canon imageCLASS 2200 Advanced Copier"/>
    <n v="17499.949999999997"/>
    <n v="5"/>
    <n v="0"/>
    <n v="8399.9759999999987"/>
  </r>
  <r>
    <n v="6828"/>
    <s v="CA-2013-118689"/>
    <x v="0"/>
    <x v="824"/>
    <d v="2013-10-10T00:00:00"/>
    <s v="Standard Class"/>
    <s v="TC-20980"/>
    <s v="Tamara Chand"/>
    <x v="1"/>
    <x v="0"/>
    <x v="240"/>
    <x v="14"/>
    <x v="376"/>
    <x v="2"/>
    <s v="OFF-BI-10004600"/>
    <x v="1"/>
    <x v="8"/>
    <s v="Ibico Ibimaster 300 Manual Binding System"/>
    <n v="735.98"/>
    <n v="2"/>
    <n v="0"/>
    <n v="331.19099999999997"/>
  </r>
  <r>
    <n v="6829"/>
    <s v="CA-2013-118689"/>
    <x v="0"/>
    <x v="824"/>
    <d v="2013-10-10T00:00:00"/>
    <s v="Standard Class"/>
    <s v="TC-20980"/>
    <s v="Tamara Chand"/>
    <x v="1"/>
    <x v="0"/>
    <x v="240"/>
    <x v="14"/>
    <x v="376"/>
    <x v="2"/>
    <s v="OFF-BI-10003712"/>
    <x v="1"/>
    <x v="8"/>
    <s v="Acco Pressboard Covers with Storage Hooks, 14 7/8&quot; x 11&quot;, Light Blue"/>
    <n v="34.370000000000005"/>
    <n v="7"/>
    <n v="0"/>
    <n v="16.8413"/>
  </r>
  <r>
    <n v="6830"/>
    <s v="CA-2013-118689"/>
    <x v="0"/>
    <x v="824"/>
    <d v="2013-10-10T00:00:00"/>
    <s v="Standard Class"/>
    <s v="TC-20980"/>
    <s v="Tamara Chand"/>
    <x v="1"/>
    <x v="0"/>
    <x v="240"/>
    <x v="14"/>
    <x v="376"/>
    <x v="2"/>
    <s v="OFF-AR-10001958"/>
    <x v="1"/>
    <x v="6"/>
    <s v="Stanley Bostitch Contemporary Electric Pencil Sharpeners"/>
    <n v="33.96"/>
    <n v="2"/>
    <n v="0"/>
    <n v="9.5088000000000008"/>
  </r>
  <r>
    <n v="6831"/>
    <s v="CA-2013-140438"/>
    <x v="0"/>
    <x v="435"/>
    <d v="2013-12-28T00:00:00"/>
    <s v="Second Class"/>
    <s v="PW-19030"/>
    <s v="Pauline Webber"/>
    <x v="1"/>
    <x v="0"/>
    <x v="20"/>
    <x v="15"/>
    <x v="29"/>
    <x v="3"/>
    <s v="TEC-PH-10001750"/>
    <x v="2"/>
    <x v="7"/>
    <s v="Samsung Rugby III"/>
    <n v="197.96999999999997"/>
    <n v="3"/>
    <n v="0"/>
    <n v="53.451900000000009"/>
  </r>
  <r>
    <n v="6832"/>
    <s v="US-2014-123204"/>
    <x v="3"/>
    <x v="246"/>
    <d v="2014-07-28T00:00:00"/>
    <s v="Standard Class"/>
    <s v="CS-11860"/>
    <s v="Cari Schnelling"/>
    <x v="0"/>
    <x v="0"/>
    <x v="20"/>
    <x v="15"/>
    <x v="23"/>
    <x v="3"/>
    <s v="OFF-AP-10002287"/>
    <x v="1"/>
    <x v="9"/>
    <s v="Eureka Sanitaire  Multi-Pro Heavy-Duty Upright, Disposable Bags"/>
    <n v="17.48"/>
    <n v="4"/>
    <n v="0"/>
    <n v="4.5448000000000004"/>
  </r>
  <r>
    <n v="6833"/>
    <s v="CA-2012-112522"/>
    <x v="1"/>
    <x v="998"/>
    <d v="2012-10-17T00:00:00"/>
    <s v="Standard Class"/>
    <s v="DP-13165"/>
    <s v="David Philippe"/>
    <x v="0"/>
    <x v="0"/>
    <x v="22"/>
    <x v="10"/>
    <x v="26"/>
    <x v="2"/>
    <s v="OFF-AR-10003183"/>
    <x v="1"/>
    <x v="6"/>
    <s v="Avery Fluorescent Highlighter Four-Color Set"/>
    <n v="8.016"/>
    <n v="3"/>
    <n v="0.2"/>
    <n v="1.0019999999999993"/>
  </r>
  <r>
    <n v="6834"/>
    <s v="CA-2013-153101"/>
    <x v="0"/>
    <x v="162"/>
    <d v="2013-09-09T00:00:00"/>
    <s v="Same Day"/>
    <s v="PJ-19015"/>
    <s v="Pauline Johnson"/>
    <x v="0"/>
    <x v="0"/>
    <x v="157"/>
    <x v="1"/>
    <x v="200"/>
    <x v="1"/>
    <s v="FUR-TA-10003008"/>
    <x v="0"/>
    <x v="3"/>
    <s v="Lesro Round Back Collection Coffee Table, End Table"/>
    <n v="146.04000000000002"/>
    <n v="1"/>
    <n v="0.2"/>
    <n v="-12.778499999999994"/>
  </r>
  <r>
    <n v="6835"/>
    <s v="CA-2013-142615"/>
    <x v="0"/>
    <x v="73"/>
    <d v="2013-11-25T00:00:00"/>
    <s v="Standard Class"/>
    <s v="BM-11575"/>
    <s v="Brendan Murry"/>
    <x v="1"/>
    <x v="0"/>
    <x v="484"/>
    <x v="1"/>
    <x v="578"/>
    <x v="1"/>
    <s v="TEC-AC-10004803"/>
    <x v="2"/>
    <x v="11"/>
    <s v="Sony Micro Vault Click 4 GB USB 2.0 Flash Drive"/>
    <n v="27.88"/>
    <n v="2"/>
    <n v="0"/>
    <n v="3.9032000000000018"/>
  </r>
  <r>
    <n v="6836"/>
    <s v="CA-2014-142643"/>
    <x v="3"/>
    <x v="453"/>
    <d v="2014-10-21T00:00:00"/>
    <s v="Standard Class"/>
    <s v="DL-13495"/>
    <s v="Dionis Lloyd"/>
    <x v="1"/>
    <x v="0"/>
    <x v="302"/>
    <x v="1"/>
    <x v="379"/>
    <x v="1"/>
    <s v="OFF-LA-10003510"/>
    <x v="1"/>
    <x v="2"/>
    <s v="Avery 4027 File Folder Labels for Dot Matrix Printers, 5000 Labels per Box, White"/>
    <n v="152.65"/>
    <n v="5"/>
    <n v="0"/>
    <n v="70.219000000000008"/>
  </r>
  <r>
    <n v="6837"/>
    <s v="CA-2014-142643"/>
    <x v="3"/>
    <x v="453"/>
    <d v="2014-10-21T00:00:00"/>
    <s v="Standard Class"/>
    <s v="DL-13495"/>
    <s v="Dionis Lloyd"/>
    <x v="1"/>
    <x v="0"/>
    <x v="302"/>
    <x v="1"/>
    <x v="379"/>
    <x v="1"/>
    <s v="FUR-FU-10000087"/>
    <x v="0"/>
    <x v="5"/>
    <s v="Executive Impressions 14&quot; Two-Color Numerals Wall Clock"/>
    <n v="22.72"/>
    <n v="1"/>
    <n v="0"/>
    <n v="9.3152000000000008"/>
  </r>
  <r>
    <n v="6838"/>
    <s v="CA-2012-116260"/>
    <x v="1"/>
    <x v="380"/>
    <d v="2012-07-12T00:00:00"/>
    <s v="Standard Class"/>
    <s v="BF-10975"/>
    <s v="Barbara Fisher"/>
    <x v="1"/>
    <x v="0"/>
    <x v="219"/>
    <x v="30"/>
    <x v="274"/>
    <x v="3"/>
    <s v="OFF-AR-10003732"/>
    <x v="1"/>
    <x v="6"/>
    <s v="Newell 333"/>
    <n v="11.12"/>
    <n v="4"/>
    <n v="0"/>
    <n v="2.8911999999999995"/>
  </r>
  <r>
    <n v="6839"/>
    <s v="CA-2014-107517"/>
    <x v="3"/>
    <x v="1119"/>
    <d v="2014-02-10T00:00:00"/>
    <s v="Standard Class"/>
    <s v="FC-14335"/>
    <s v="Fred Chung"/>
    <x v="1"/>
    <x v="0"/>
    <x v="170"/>
    <x v="1"/>
    <x v="216"/>
    <x v="1"/>
    <s v="OFF-AP-10000275"/>
    <x v="1"/>
    <x v="9"/>
    <s v="Sanyo Counter Height Refrigerator with Crisper, 3.6 Cubic Foot, Stainless Steel/Black"/>
    <n v="1640.6999999999998"/>
    <n v="5"/>
    <n v="0"/>
    <n v="459.39599999999996"/>
  </r>
  <r>
    <n v="6840"/>
    <s v="CA-2014-107517"/>
    <x v="3"/>
    <x v="1119"/>
    <d v="2014-02-10T00:00:00"/>
    <s v="Standard Class"/>
    <s v="FC-14335"/>
    <s v="Fred Chung"/>
    <x v="1"/>
    <x v="0"/>
    <x v="170"/>
    <x v="1"/>
    <x v="216"/>
    <x v="1"/>
    <s v="TEC-PH-10003505"/>
    <x v="2"/>
    <x v="7"/>
    <s v="Geemarc AmpliPOWER60"/>
    <n v="371.2"/>
    <n v="5"/>
    <n v="0.2"/>
    <n v="41.759999999999948"/>
  </r>
  <r>
    <n v="6841"/>
    <s v="CA-2012-166338"/>
    <x v="1"/>
    <x v="401"/>
    <d v="2012-12-07T00:00:00"/>
    <s v="First Class"/>
    <s v="MP-18175"/>
    <s v="Mike Pelletier"/>
    <x v="2"/>
    <x v="0"/>
    <x v="21"/>
    <x v="24"/>
    <x v="411"/>
    <x v="3"/>
    <s v="OFF-BI-10002852"/>
    <x v="1"/>
    <x v="8"/>
    <s v="Ibico Standard Transparent Covers"/>
    <n v="14.832000000000003"/>
    <n v="3"/>
    <n v="0.7"/>
    <n v="-10.382399999999997"/>
  </r>
  <r>
    <n v="6842"/>
    <s v="CA-2013-123946"/>
    <x v="0"/>
    <x v="126"/>
    <d v="2013-09-18T00:00:00"/>
    <s v="Standard Class"/>
    <s v="AJ-10795"/>
    <s v="Anthony Johnson"/>
    <x v="1"/>
    <x v="0"/>
    <x v="24"/>
    <x v="17"/>
    <x v="28"/>
    <x v="0"/>
    <s v="TEC-AC-10004877"/>
    <x v="2"/>
    <x v="11"/>
    <s v="Imation 30456 USB Flash Drive 8GB"/>
    <n v="20.700000000000003"/>
    <n v="3"/>
    <n v="0"/>
    <n v="1.6559999999999988"/>
  </r>
  <r>
    <n v="6843"/>
    <s v="CA-2013-123946"/>
    <x v="0"/>
    <x v="126"/>
    <d v="2013-09-18T00:00:00"/>
    <s v="Standard Class"/>
    <s v="AJ-10795"/>
    <s v="Anthony Johnson"/>
    <x v="1"/>
    <x v="0"/>
    <x v="24"/>
    <x v="17"/>
    <x v="28"/>
    <x v="0"/>
    <s v="OFF-FA-10002975"/>
    <x v="1"/>
    <x v="13"/>
    <s v="Staples"/>
    <n v="11.34"/>
    <n v="3"/>
    <n v="0"/>
    <n v="5.2164000000000001"/>
  </r>
  <r>
    <n v="6844"/>
    <s v="CA-2013-123946"/>
    <x v="0"/>
    <x v="126"/>
    <d v="2013-09-18T00:00:00"/>
    <s v="Standard Class"/>
    <s v="AJ-10795"/>
    <s v="Anthony Johnson"/>
    <x v="1"/>
    <x v="0"/>
    <x v="24"/>
    <x v="17"/>
    <x v="28"/>
    <x v="0"/>
    <s v="OFF-ST-10000419"/>
    <x v="1"/>
    <x v="4"/>
    <s v="Rogers Jumbo File, Granite"/>
    <n v="67.900000000000006"/>
    <n v="5"/>
    <n v="0"/>
    <n v="0.67899999999999849"/>
  </r>
  <r>
    <n v="6845"/>
    <s v="CA-2013-123946"/>
    <x v="0"/>
    <x v="126"/>
    <d v="2013-09-18T00:00:00"/>
    <s v="Standard Class"/>
    <s v="AJ-10795"/>
    <s v="Anthony Johnson"/>
    <x v="1"/>
    <x v="0"/>
    <x v="24"/>
    <x v="17"/>
    <x v="28"/>
    <x v="0"/>
    <s v="FUR-CH-10002073"/>
    <x v="0"/>
    <x v="1"/>
    <s v="Hon Olson Stacker Chairs"/>
    <n v="1059.1199999999999"/>
    <n v="4"/>
    <n v="0"/>
    <n v="307.14479999999992"/>
  </r>
  <r>
    <n v="6846"/>
    <s v="CA-2011-147543"/>
    <x v="2"/>
    <x v="522"/>
    <d v="2011-07-12T00:00:00"/>
    <s v="Standard Class"/>
    <s v="BC-11125"/>
    <s v="Becky Castell"/>
    <x v="2"/>
    <x v="0"/>
    <x v="485"/>
    <x v="1"/>
    <x v="579"/>
    <x v="1"/>
    <s v="FUR-CH-10000155"/>
    <x v="0"/>
    <x v="1"/>
    <s v="Global Comet Stacking Armless Chair"/>
    <n v="478.48"/>
    <n v="2"/>
    <n v="0.2"/>
    <n v="47.848000000000013"/>
  </r>
  <r>
    <n v="6847"/>
    <s v="US-2013-159093"/>
    <x v="0"/>
    <x v="195"/>
    <d v="2013-05-15T00:00:00"/>
    <s v="Standard Class"/>
    <s v="RS-19420"/>
    <s v="Ricardo Sperren"/>
    <x v="1"/>
    <x v="0"/>
    <x v="1"/>
    <x v="1"/>
    <x v="1"/>
    <x v="1"/>
    <s v="OFF-PA-10001260"/>
    <x v="1"/>
    <x v="10"/>
    <s v="TOPS Money Receipt Book, Consecutively Numbered in Red,"/>
    <n v="32.04"/>
    <n v="4"/>
    <n v="0"/>
    <n v="14.417999999999999"/>
  </r>
  <r>
    <n v="6848"/>
    <s v="CA-2013-162110"/>
    <x v="0"/>
    <x v="427"/>
    <d v="2013-07-23T00:00:00"/>
    <s v="Standard Class"/>
    <s v="NP-18670"/>
    <s v="Nora Paige"/>
    <x v="0"/>
    <x v="0"/>
    <x v="42"/>
    <x v="16"/>
    <x v="51"/>
    <x v="1"/>
    <s v="TEC-PH-10001924"/>
    <x v="2"/>
    <x v="7"/>
    <s v="iHome FM Clock Radio with Lightning Dock"/>
    <n v="55.991999999999997"/>
    <n v="1"/>
    <n v="0.2"/>
    <n v="3.4995000000000029"/>
  </r>
  <r>
    <n v="6849"/>
    <s v="US-2013-163461"/>
    <x v="0"/>
    <x v="1133"/>
    <d v="2013-06-22T00:00:00"/>
    <s v="First Class"/>
    <s v="BT-11440"/>
    <s v="Bobby Trafton"/>
    <x v="0"/>
    <x v="0"/>
    <x v="436"/>
    <x v="10"/>
    <x v="527"/>
    <x v="2"/>
    <s v="OFF-PA-10003134"/>
    <x v="1"/>
    <x v="10"/>
    <s v="Xerox 1937"/>
    <n v="76.864000000000004"/>
    <n v="2"/>
    <n v="0.2"/>
    <n v="26.902399999999993"/>
  </r>
  <r>
    <n v="6850"/>
    <s v="CA-2011-101462"/>
    <x v="2"/>
    <x v="1017"/>
    <d v="2011-04-25T00:00:00"/>
    <s v="Standard Class"/>
    <s v="BP-11230"/>
    <s v="Benjamin Patterson"/>
    <x v="0"/>
    <x v="0"/>
    <x v="1"/>
    <x v="1"/>
    <x v="62"/>
    <x v="1"/>
    <s v="FUR-FU-10000409"/>
    <x v="0"/>
    <x v="5"/>
    <s v="GE 4 Foot Flourescent Tube, 40 Watt"/>
    <n v="59.92"/>
    <n v="4"/>
    <n v="0"/>
    <n v="27.563200000000002"/>
  </r>
  <r>
    <n v="6851"/>
    <s v="US-2013-100461"/>
    <x v="0"/>
    <x v="1134"/>
    <d v="2013-01-12T00:00:00"/>
    <s v="Standard Class"/>
    <s v="JO-15145"/>
    <s v="Jack O'Briant"/>
    <x v="1"/>
    <x v="0"/>
    <x v="47"/>
    <x v="6"/>
    <x v="56"/>
    <x v="2"/>
    <s v="FUR-BO-10002545"/>
    <x v="0"/>
    <x v="0"/>
    <s v="Atlantic Metals Mobile 3-Shelf Bookcases, Custom Colors"/>
    <n v="1565.88"/>
    <n v="6"/>
    <n v="0"/>
    <n v="407.12880000000007"/>
  </r>
  <r>
    <n v="6852"/>
    <s v="US-2013-100461"/>
    <x v="0"/>
    <x v="1134"/>
    <d v="2013-01-12T00:00:00"/>
    <s v="Standard Class"/>
    <s v="JO-15145"/>
    <s v="Jack O'Briant"/>
    <x v="1"/>
    <x v="0"/>
    <x v="47"/>
    <x v="6"/>
    <x v="56"/>
    <x v="2"/>
    <s v="OFF-BI-10001460"/>
    <x v="1"/>
    <x v="8"/>
    <s v="Plastic Binding Combs"/>
    <n v="106.05"/>
    <n v="7"/>
    <n v="0"/>
    <n v="49.843499999999999"/>
  </r>
  <r>
    <n v="6853"/>
    <s v="US-2014-162670"/>
    <x v="3"/>
    <x v="331"/>
    <d v="2014-12-29T00:00:00"/>
    <s v="Second Class"/>
    <s v="MF-18250"/>
    <s v="Monica Federle"/>
    <x v="1"/>
    <x v="0"/>
    <x v="290"/>
    <x v="36"/>
    <x v="365"/>
    <x v="0"/>
    <s v="OFF-ST-10001328"/>
    <x v="1"/>
    <x v="4"/>
    <s v="Personal Filing Tote with Lid, Black/Gray"/>
    <n v="62.04"/>
    <n v="4"/>
    <n v="0"/>
    <n v="17.371200000000002"/>
  </r>
  <r>
    <n v="6854"/>
    <s v="US-2014-162670"/>
    <x v="3"/>
    <x v="331"/>
    <d v="2014-12-29T00:00:00"/>
    <s v="Second Class"/>
    <s v="MF-18250"/>
    <s v="Monica Federle"/>
    <x v="1"/>
    <x v="0"/>
    <x v="290"/>
    <x v="36"/>
    <x v="365"/>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x v="0"/>
    <x v="290"/>
    <x v="36"/>
    <x v="365"/>
    <x v="0"/>
    <s v="OFF-ST-10001522"/>
    <x v="1"/>
    <x v="4"/>
    <s v="Gould Plastics 18-Pocket Panel Bin, 34w x 5-1/4d x 20-1/2h"/>
    <n v="367.96"/>
    <n v="4"/>
    <n v="0"/>
    <n v="14.718399999999974"/>
  </r>
  <r>
    <n v="6856"/>
    <s v="US-2014-162670"/>
    <x v="3"/>
    <x v="331"/>
    <d v="2014-12-29T00:00:00"/>
    <s v="Second Class"/>
    <s v="MF-18250"/>
    <s v="Monica Federle"/>
    <x v="1"/>
    <x v="0"/>
    <x v="290"/>
    <x v="36"/>
    <x v="365"/>
    <x v="0"/>
    <s v="OFF-PA-10001994"/>
    <x v="1"/>
    <x v="10"/>
    <s v="Ink Jet Note and Greeting Cards, 8-1/2&quot; x 5-1/2&quot; Card Size"/>
    <n v="44.96"/>
    <n v="2"/>
    <n v="0"/>
    <n v="20.6816"/>
  </r>
  <r>
    <n v="6857"/>
    <s v="US-2014-162670"/>
    <x v="3"/>
    <x v="331"/>
    <d v="2014-12-29T00:00:00"/>
    <s v="Second Class"/>
    <s v="MF-18250"/>
    <s v="Monica Federle"/>
    <x v="1"/>
    <x v="0"/>
    <x v="290"/>
    <x v="36"/>
    <x v="365"/>
    <x v="0"/>
    <s v="OFF-EN-10001453"/>
    <x v="1"/>
    <x v="12"/>
    <s v="Tyvek Interoffice Envelopes, 9 1/2&quot; x 12 1/2&quot;, 100/Box"/>
    <n v="182.94"/>
    <n v="3"/>
    <n v="0"/>
    <n v="85.981799999999993"/>
  </r>
  <r>
    <n v="6858"/>
    <s v="CA-2014-128965"/>
    <x v="3"/>
    <x v="827"/>
    <d v="2014-04-23T00:00:00"/>
    <s v="Standard Class"/>
    <s v="PS-18760"/>
    <s v="Pamela Stobb"/>
    <x v="0"/>
    <x v="0"/>
    <x v="1"/>
    <x v="1"/>
    <x v="141"/>
    <x v="1"/>
    <s v="OFF-PA-10004911"/>
    <x v="1"/>
    <x v="10"/>
    <s v="Rediform S.O.S. 1-Up Phone Message Bk, 4-1/4x3-1/16 Bk, 1 Form/Pg, 40 Messages/Bk, 3/Pk"/>
    <n v="28.14"/>
    <n v="3"/>
    <n v="0"/>
    <n v="13.507200000000001"/>
  </r>
  <r>
    <n v="6859"/>
    <s v="CA-2014-128965"/>
    <x v="3"/>
    <x v="827"/>
    <d v="2014-04-23T00:00:00"/>
    <s v="Standard Class"/>
    <s v="PS-18760"/>
    <s v="Pamela Stobb"/>
    <x v="0"/>
    <x v="0"/>
    <x v="1"/>
    <x v="1"/>
    <x v="141"/>
    <x v="1"/>
    <s v="OFF-LA-10001404"/>
    <x v="1"/>
    <x v="2"/>
    <s v="Avery 517"/>
    <n v="7.38"/>
    <n v="2"/>
    <n v="0"/>
    <n v="3.4685999999999999"/>
  </r>
  <r>
    <n v="6860"/>
    <s v="CA-2014-128965"/>
    <x v="3"/>
    <x v="827"/>
    <d v="2014-04-23T00:00:00"/>
    <s v="Standard Class"/>
    <s v="PS-18760"/>
    <s v="Pamela Stobb"/>
    <x v="0"/>
    <x v="0"/>
    <x v="1"/>
    <x v="1"/>
    <x v="141"/>
    <x v="1"/>
    <s v="OFF-FA-10001561"/>
    <x v="1"/>
    <x v="13"/>
    <s v="Stockwell Push Pins"/>
    <n v="10.9"/>
    <n v="5"/>
    <n v="0"/>
    <n v="3.5970000000000004"/>
  </r>
  <r>
    <n v="6861"/>
    <s v="CA-2014-128965"/>
    <x v="3"/>
    <x v="827"/>
    <d v="2014-04-23T00:00:00"/>
    <s v="Standard Class"/>
    <s v="PS-18760"/>
    <s v="Pamela Stobb"/>
    <x v="0"/>
    <x v="0"/>
    <x v="1"/>
    <x v="1"/>
    <x v="141"/>
    <x v="1"/>
    <s v="TEC-AC-10001383"/>
    <x v="2"/>
    <x v="11"/>
    <s v="Logitech Wireless Touch Keyboard K400"/>
    <n v="274.89"/>
    <n v="11"/>
    <n v="0"/>
    <n v="46.731299999999962"/>
  </r>
  <r>
    <n v="6862"/>
    <s v="CA-2014-128965"/>
    <x v="3"/>
    <x v="827"/>
    <d v="2014-04-23T00:00:00"/>
    <s v="Standard Class"/>
    <s v="PS-18760"/>
    <s v="Pamela Stobb"/>
    <x v="0"/>
    <x v="0"/>
    <x v="1"/>
    <x v="1"/>
    <x v="141"/>
    <x v="1"/>
    <s v="OFF-LA-10003190"/>
    <x v="1"/>
    <x v="2"/>
    <s v="Avery 474"/>
    <n v="23.04"/>
    <n v="8"/>
    <n v="0"/>
    <n v="11.2896"/>
  </r>
  <r>
    <n v="6863"/>
    <s v="CA-2014-128965"/>
    <x v="3"/>
    <x v="827"/>
    <d v="2014-04-23T00:00:00"/>
    <s v="Standard Class"/>
    <s v="PS-18760"/>
    <s v="Pamela Stobb"/>
    <x v="0"/>
    <x v="0"/>
    <x v="1"/>
    <x v="1"/>
    <x v="141"/>
    <x v="1"/>
    <s v="FUR-CH-10003774"/>
    <x v="0"/>
    <x v="1"/>
    <s v="Global Wood Trimmed Manager's Task Chair, Khaki"/>
    <n v="218.35200000000003"/>
    <n v="3"/>
    <n v="0.2"/>
    <n v="-19.105800000000016"/>
  </r>
  <r>
    <n v="6864"/>
    <s v="CA-2014-138618"/>
    <x v="3"/>
    <x v="96"/>
    <d v="2014-12-09T00:00:00"/>
    <s v="Standard Class"/>
    <s v="MY-17380"/>
    <s v="Maribeth Yedwab"/>
    <x v="1"/>
    <x v="0"/>
    <x v="52"/>
    <x v="5"/>
    <x v="65"/>
    <x v="2"/>
    <s v="OFF-PA-10000520"/>
    <x v="1"/>
    <x v="10"/>
    <s v="Xerox 201"/>
    <n v="10.368000000000002"/>
    <n v="2"/>
    <n v="0.2"/>
    <n v="3.6288"/>
  </r>
  <r>
    <n v="6865"/>
    <s v="US-2013-126452"/>
    <x v="0"/>
    <x v="1036"/>
    <d v="2013-08-29T00:00:00"/>
    <s v="Standard Class"/>
    <s v="SC-20230"/>
    <s v="Scot Coram"/>
    <x v="1"/>
    <x v="0"/>
    <x v="1"/>
    <x v="1"/>
    <x v="25"/>
    <x v="1"/>
    <s v="OFF-BI-10004465"/>
    <x v="1"/>
    <x v="8"/>
    <s v="Avery Durable Slant Ring Binders"/>
    <n v="12.672000000000001"/>
    <n v="2"/>
    <n v="0.2"/>
    <n v="4.7519999999999998"/>
  </r>
  <r>
    <n v="6866"/>
    <s v="US-2013-126452"/>
    <x v="0"/>
    <x v="1036"/>
    <d v="2013-08-29T00:00:00"/>
    <s v="Standard Class"/>
    <s v="SC-20230"/>
    <s v="Scot Coram"/>
    <x v="1"/>
    <x v="0"/>
    <x v="1"/>
    <x v="1"/>
    <x v="25"/>
    <x v="1"/>
    <s v="TEC-PH-10003555"/>
    <x v="2"/>
    <x v="7"/>
    <s v="Motorola HK250 Universal Bluetooth Headset"/>
    <n v="91.96"/>
    <n v="5"/>
    <n v="0.2"/>
    <n v="-20.690999999999992"/>
  </r>
  <r>
    <n v="6867"/>
    <s v="US-2013-126452"/>
    <x v="0"/>
    <x v="1036"/>
    <d v="2013-08-29T00:00:00"/>
    <s v="Standard Class"/>
    <s v="SC-20230"/>
    <s v="Scot Coram"/>
    <x v="1"/>
    <x v="0"/>
    <x v="1"/>
    <x v="1"/>
    <x v="25"/>
    <x v="1"/>
    <s v="TEC-AC-10000844"/>
    <x v="2"/>
    <x v="11"/>
    <s v="Logitech Gaming G510s - Keyboard"/>
    <n v="254.96999999999997"/>
    <n v="3"/>
    <n v="0"/>
    <n v="91.789199999999994"/>
  </r>
  <r>
    <n v="6868"/>
    <s v="US-2013-126452"/>
    <x v="0"/>
    <x v="1036"/>
    <d v="2013-08-29T00:00:00"/>
    <s v="Standard Class"/>
    <s v="SC-20230"/>
    <s v="Scot Coram"/>
    <x v="1"/>
    <x v="0"/>
    <x v="1"/>
    <x v="1"/>
    <x v="25"/>
    <x v="1"/>
    <s v="TEC-PH-10003187"/>
    <x v="2"/>
    <x v="7"/>
    <s v="Anker Astro Mini 3000mAh Ultra-Compact Portable Charger"/>
    <n v="31.983999999999998"/>
    <n v="2"/>
    <n v="0.2"/>
    <n v="-7.9959999999999996"/>
  </r>
  <r>
    <n v="6869"/>
    <s v="US-2013-126452"/>
    <x v="0"/>
    <x v="1036"/>
    <d v="2013-08-29T00:00:00"/>
    <s v="Standard Class"/>
    <s v="SC-20230"/>
    <s v="Scot Coram"/>
    <x v="1"/>
    <x v="0"/>
    <x v="1"/>
    <x v="1"/>
    <x v="25"/>
    <x v="1"/>
    <s v="FUR-TA-10003569"/>
    <x v="0"/>
    <x v="3"/>
    <s v="Bretford CR8500 Series Meeting Room Furniture"/>
    <n v="2887.0560000000005"/>
    <n v="9"/>
    <n v="0.2"/>
    <n v="180.44099999999992"/>
  </r>
  <r>
    <n v="6870"/>
    <s v="US-2013-126452"/>
    <x v="0"/>
    <x v="1036"/>
    <d v="2013-08-29T00:00:00"/>
    <s v="Standard Class"/>
    <s v="SC-20230"/>
    <s v="Scot Coram"/>
    <x v="1"/>
    <x v="0"/>
    <x v="1"/>
    <x v="1"/>
    <x v="25"/>
    <x v="1"/>
    <s v="OFF-PA-10003848"/>
    <x v="1"/>
    <x v="10"/>
    <s v="Xerox 1997"/>
    <n v="12.96"/>
    <n v="2"/>
    <n v="0"/>
    <n v="6.2208000000000006"/>
  </r>
  <r>
    <n v="6871"/>
    <s v="US-2013-126452"/>
    <x v="0"/>
    <x v="1036"/>
    <d v="2013-08-29T00:00:00"/>
    <s v="Standard Class"/>
    <s v="SC-20230"/>
    <s v="Scot Coram"/>
    <x v="1"/>
    <x v="0"/>
    <x v="1"/>
    <x v="1"/>
    <x v="25"/>
    <x v="1"/>
    <s v="OFF-PA-10002606"/>
    <x v="1"/>
    <x v="10"/>
    <s v="Xerox 1928"/>
    <n v="47.52"/>
    <n v="9"/>
    <n v="0"/>
    <n v="21.384"/>
  </r>
  <r>
    <n v="6872"/>
    <s v="CA-2013-145009"/>
    <x v="0"/>
    <x v="5"/>
    <d v="2013-12-09T00:00:00"/>
    <s v="Second Class"/>
    <s v="RF-19345"/>
    <s v="Randy Ferguson"/>
    <x v="1"/>
    <x v="0"/>
    <x v="22"/>
    <x v="10"/>
    <x v="26"/>
    <x v="2"/>
    <s v="OFF-LA-10004853"/>
    <x v="1"/>
    <x v="2"/>
    <s v="Avery 483"/>
    <n v="11.952000000000002"/>
    <n v="3"/>
    <n v="0.2"/>
    <n v="3.8843999999999994"/>
  </r>
  <r>
    <n v="6873"/>
    <s v="CA-2012-162544"/>
    <x v="1"/>
    <x v="1135"/>
    <d v="2012-12-19T00:00:00"/>
    <s v="First Class"/>
    <s v="SG-20080"/>
    <s v="Sandra Glassco"/>
    <x v="0"/>
    <x v="0"/>
    <x v="4"/>
    <x v="4"/>
    <x v="59"/>
    <x v="1"/>
    <s v="OFF-PA-10004948"/>
    <x v="1"/>
    <x v="10"/>
    <s v="Xerox 190"/>
    <n v="4.9800000000000004"/>
    <n v="1"/>
    <n v="0"/>
    <n v="2.3406000000000002"/>
  </r>
  <r>
    <n v="6874"/>
    <s v="CA-2011-124394"/>
    <x v="2"/>
    <x v="1136"/>
    <d v="2011-10-22T00:00:00"/>
    <s v="Second Class"/>
    <s v="TB-21520"/>
    <s v="Tracy Blumstein"/>
    <x v="0"/>
    <x v="0"/>
    <x v="486"/>
    <x v="5"/>
    <x v="580"/>
    <x v="2"/>
    <s v="OFF-BI-10003676"/>
    <x v="1"/>
    <x v="8"/>
    <s v="GBC Standard Recycled Report Covers, Clear Plastic Sheets"/>
    <n v="10.779999999999996"/>
    <n v="5"/>
    <n v="0.8"/>
    <n v="-17.248000000000008"/>
  </r>
  <r>
    <n v="6875"/>
    <s v="CA-2011-124394"/>
    <x v="2"/>
    <x v="1136"/>
    <d v="2011-10-22T00:00:00"/>
    <s v="Second Class"/>
    <s v="TB-21520"/>
    <s v="Tracy Blumstein"/>
    <x v="0"/>
    <x v="0"/>
    <x v="486"/>
    <x v="5"/>
    <x v="580"/>
    <x v="2"/>
    <s v="TEC-AC-10001314"/>
    <x v="2"/>
    <x v="11"/>
    <s v="Case Logic 2.4GHz Wireless Keyboard"/>
    <n v="119.97600000000001"/>
    <n v="3"/>
    <n v="0.2"/>
    <n v="-17.996400000000019"/>
  </r>
  <r>
    <n v="6876"/>
    <s v="US-2013-121013"/>
    <x v="0"/>
    <x v="64"/>
    <d v="2013-09-11T00:00:00"/>
    <s v="Standard Class"/>
    <s v="MM-17920"/>
    <s v="Michael Moore"/>
    <x v="0"/>
    <x v="0"/>
    <x v="269"/>
    <x v="17"/>
    <x v="336"/>
    <x v="0"/>
    <s v="OFF-LA-10004545"/>
    <x v="1"/>
    <x v="2"/>
    <s v="Avery 50"/>
    <n v="25.06"/>
    <n v="2"/>
    <n v="0"/>
    <n v="11.778199999999998"/>
  </r>
  <r>
    <n v="6877"/>
    <s v="US-2013-121013"/>
    <x v="0"/>
    <x v="64"/>
    <d v="2013-09-11T00:00:00"/>
    <s v="Standard Class"/>
    <s v="MM-17920"/>
    <s v="Michael Moore"/>
    <x v="0"/>
    <x v="0"/>
    <x v="269"/>
    <x v="17"/>
    <x v="336"/>
    <x v="0"/>
    <s v="FUR-TA-10003238"/>
    <x v="0"/>
    <x v="3"/>
    <s v="Chromcraft Bull-Nose Wood 48&quot; x 96&quot; Rectangular Conference Tables"/>
    <n v="1652.94"/>
    <n v="3"/>
    <n v="0"/>
    <n v="314.05859999999996"/>
  </r>
  <r>
    <n v="6878"/>
    <s v="US-2012-123918"/>
    <x v="1"/>
    <x v="52"/>
    <d v="2012-10-15T00:00:00"/>
    <s v="Same Day"/>
    <s v="CG-12520"/>
    <s v="Claire Gute"/>
    <x v="0"/>
    <x v="0"/>
    <x v="61"/>
    <x v="5"/>
    <x v="162"/>
    <x v="2"/>
    <s v="FUR-FU-10004952"/>
    <x v="0"/>
    <x v="5"/>
    <s v="C-Line Cubicle Keepers Polyproplyene Holder w/Velcro Back, 8-1/2x11, 25/Bx"/>
    <n v="131.376"/>
    <n v="6"/>
    <n v="0.6"/>
    <n v="-95.24760000000002"/>
  </r>
  <r>
    <n v="6879"/>
    <s v="US-2012-123918"/>
    <x v="1"/>
    <x v="52"/>
    <d v="2012-10-15T00:00:00"/>
    <s v="Same Day"/>
    <s v="CG-12520"/>
    <s v="Claire Gute"/>
    <x v="0"/>
    <x v="0"/>
    <x v="61"/>
    <x v="5"/>
    <x v="162"/>
    <x v="2"/>
    <s v="OFF-PA-10003001"/>
    <x v="1"/>
    <x v="10"/>
    <s v="Xerox 1986"/>
    <n v="5.3440000000000003"/>
    <n v="1"/>
    <n v="0.2"/>
    <n v="1.8703999999999998"/>
  </r>
  <r>
    <n v="6880"/>
    <s v="CA-2012-137113"/>
    <x v="1"/>
    <x v="494"/>
    <d v="2012-12-05T00:00:00"/>
    <s v="Second Class"/>
    <s v="TW-21025"/>
    <s v="Tamara Willingham"/>
    <x v="2"/>
    <x v="0"/>
    <x v="4"/>
    <x v="4"/>
    <x v="59"/>
    <x v="1"/>
    <s v="FUR-CH-10001215"/>
    <x v="0"/>
    <x v="1"/>
    <s v="Global Troy Executive Leather Low-Back Tilter"/>
    <n v="2003.9200000000003"/>
    <n v="5"/>
    <n v="0.2"/>
    <n v="125.24499999999995"/>
  </r>
  <r>
    <n v="6881"/>
    <s v="CA-2012-137113"/>
    <x v="1"/>
    <x v="494"/>
    <d v="2012-12-05T00:00:00"/>
    <s v="Second Class"/>
    <s v="TW-21025"/>
    <s v="Tamara Willingham"/>
    <x v="2"/>
    <x v="0"/>
    <x v="4"/>
    <x v="4"/>
    <x v="59"/>
    <x v="1"/>
    <s v="OFF-PA-10004255"/>
    <x v="1"/>
    <x v="10"/>
    <s v="Xerox 219"/>
    <n v="32.400000000000006"/>
    <n v="5"/>
    <n v="0"/>
    <n v="15.552000000000001"/>
  </r>
  <r>
    <n v="6882"/>
    <s v="CA-2012-137113"/>
    <x v="1"/>
    <x v="494"/>
    <d v="2012-12-05T00:00:00"/>
    <s v="Second Class"/>
    <s v="TW-21025"/>
    <s v="Tamara Willingham"/>
    <x v="2"/>
    <x v="0"/>
    <x v="4"/>
    <x v="4"/>
    <x v="59"/>
    <x v="1"/>
    <s v="FUR-TA-10001705"/>
    <x v="0"/>
    <x v="3"/>
    <s v="Bush Advantage Collection Round Conference Table"/>
    <n v="1913.3999999999999"/>
    <n v="9"/>
    <n v="0"/>
    <n v="401.81399999999985"/>
  </r>
  <r>
    <n v="6883"/>
    <s v="CA-2012-137113"/>
    <x v="1"/>
    <x v="494"/>
    <d v="2012-12-05T00:00:00"/>
    <s v="Second Class"/>
    <s v="TW-21025"/>
    <s v="Tamara Willingham"/>
    <x v="2"/>
    <x v="0"/>
    <x v="4"/>
    <x v="4"/>
    <x v="59"/>
    <x v="1"/>
    <s v="OFF-ST-10002554"/>
    <x v="1"/>
    <x v="4"/>
    <s v="Tennsco Industrial Shelving"/>
    <n v="146.72999999999999"/>
    <n v="3"/>
    <n v="0"/>
    <n v="2.9346000000000032"/>
  </r>
  <r>
    <n v="6884"/>
    <s v="CA-2012-137113"/>
    <x v="1"/>
    <x v="494"/>
    <d v="2012-12-05T00:00:00"/>
    <s v="Second Class"/>
    <s v="TW-21025"/>
    <s v="Tamara Willingham"/>
    <x v="2"/>
    <x v="0"/>
    <x v="4"/>
    <x v="4"/>
    <x v="59"/>
    <x v="1"/>
    <s v="OFF-PA-10002222"/>
    <x v="1"/>
    <x v="10"/>
    <s v="Xerox Color Copier Paper, 11&quot; x 17&quot;, Ream"/>
    <n v="114.2"/>
    <n v="5"/>
    <n v="0"/>
    <n v="52.531999999999996"/>
  </r>
  <r>
    <n v="6885"/>
    <s v="CA-2012-120677"/>
    <x v="1"/>
    <x v="70"/>
    <d v="2012-06-04T00:00:00"/>
    <s v="Standard Class"/>
    <s v="BD-11320"/>
    <s v="Bill Donatelli"/>
    <x v="0"/>
    <x v="0"/>
    <x v="31"/>
    <x v="11"/>
    <x v="39"/>
    <x v="2"/>
    <s v="FUR-CH-10002320"/>
    <x v="0"/>
    <x v="1"/>
    <s v="Hon Pagoda Stacking Chairs"/>
    <n v="2567.84"/>
    <n v="8"/>
    <n v="0"/>
    <n v="770.35199999999986"/>
  </r>
  <r>
    <n v="6886"/>
    <s v="CA-2014-123036"/>
    <x v="3"/>
    <x v="18"/>
    <d v="2014-09-18T00:00:00"/>
    <s v="Standard Class"/>
    <s v="HA-14905"/>
    <s v="Helen Abelman"/>
    <x v="0"/>
    <x v="0"/>
    <x v="24"/>
    <x v="24"/>
    <x v="157"/>
    <x v="3"/>
    <s v="TEC-AC-10003499"/>
    <x v="2"/>
    <x v="11"/>
    <s v="Memorex Mini Travel Drive 8 GB USB 2.0 Flash Drive"/>
    <n v="37.056000000000004"/>
    <n v="4"/>
    <n v="0.2"/>
    <n v="8.8008000000000006"/>
  </r>
  <r>
    <n v="6887"/>
    <s v="CA-2014-123036"/>
    <x v="3"/>
    <x v="18"/>
    <d v="2014-09-18T00:00:00"/>
    <s v="Standard Class"/>
    <s v="HA-14905"/>
    <s v="Helen Abelman"/>
    <x v="0"/>
    <x v="0"/>
    <x v="24"/>
    <x v="24"/>
    <x v="157"/>
    <x v="3"/>
    <s v="TEC-PH-10003580"/>
    <x v="2"/>
    <x v="7"/>
    <s v="Cisco IP Phone 7961G-GE VoIP phone"/>
    <n v="259.89600000000002"/>
    <n v="2"/>
    <n v="0.4"/>
    <n v="-56.310799999999972"/>
  </r>
  <r>
    <n v="6888"/>
    <s v="CA-2014-120222"/>
    <x v="3"/>
    <x v="1016"/>
    <d v="2014-05-03T00:00:00"/>
    <s v="Standard Class"/>
    <s v="LL-16840"/>
    <s v="Lauren Leatherbury"/>
    <x v="0"/>
    <x v="0"/>
    <x v="1"/>
    <x v="1"/>
    <x v="3"/>
    <x v="1"/>
    <s v="OFF-PA-10004675"/>
    <x v="1"/>
    <x v="10"/>
    <s v="Telephone Message Books with Fax/Mobile Section, 5 1/2&quot; x 3 3/16&quot;"/>
    <n v="19.049999999999997"/>
    <n v="3"/>
    <n v="0"/>
    <n v="8.7629999999999999"/>
  </r>
  <r>
    <n v="6889"/>
    <s v="CA-2014-120222"/>
    <x v="3"/>
    <x v="1016"/>
    <d v="2014-05-03T00:00:00"/>
    <s v="Standard Class"/>
    <s v="LL-16840"/>
    <s v="Lauren Leatherbury"/>
    <x v="0"/>
    <x v="0"/>
    <x v="1"/>
    <x v="1"/>
    <x v="3"/>
    <x v="1"/>
    <s v="OFF-BI-10000666"/>
    <x v="1"/>
    <x v="8"/>
    <s v="Surelock Post Binders"/>
    <n v="73.343999999999994"/>
    <n v="3"/>
    <n v="0.2"/>
    <n v="27.503999999999998"/>
  </r>
  <r>
    <n v="6890"/>
    <s v="CA-2014-164756"/>
    <x v="3"/>
    <x v="65"/>
    <d v="2014-09-23T00:00:00"/>
    <s v="Standard Class"/>
    <s v="SS-20140"/>
    <s v="Saphhira Shifley"/>
    <x v="1"/>
    <x v="0"/>
    <x v="38"/>
    <x v="32"/>
    <x v="112"/>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x v="0"/>
    <x v="38"/>
    <x v="32"/>
    <x v="112"/>
    <x v="0"/>
    <s v="OFF-PA-10000673"/>
    <x v="1"/>
    <x v="10"/>
    <s v="Post-it “Important Message” Note Pad, Neon Colors, 50 Sheets/Pad"/>
    <n v="50.96"/>
    <n v="7"/>
    <n v="0"/>
    <n v="24.460800000000003"/>
  </r>
  <r>
    <n v="6892"/>
    <s v="CA-2014-164756"/>
    <x v="3"/>
    <x v="65"/>
    <d v="2014-09-23T00:00:00"/>
    <s v="Standard Class"/>
    <s v="SS-20140"/>
    <s v="Saphhira Shifley"/>
    <x v="1"/>
    <x v="0"/>
    <x v="38"/>
    <x v="32"/>
    <x v="112"/>
    <x v="0"/>
    <s v="OFF-AR-10000380"/>
    <x v="1"/>
    <x v="6"/>
    <s v="Hunt PowerHouse Electric Pencil Sharpener, Blue"/>
    <n v="113.94"/>
    <n v="3"/>
    <n v="0"/>
    <n v="34.181999999999988"/>
  </r>
  <r>
    <n v="6893"/>
    <s v="CA-2014-164756"/>
    <x v="3"/>
    <x v="65"/>
    <d v="2014-09-23T00:00:00"/>
    <s v="Standard Class"/>
    <s v="SS-20140"/>
    <s v="Saphhira Shifley"/>
    <x v="1"/>
    <x v="0"/>
    <x v="38"/>
    <x v="32"/>
    <x v="112"/>
    <x v="0"/>
    <s v="OFF-PA-10003848"/>
    <x v="1"/>
    <x v="10"/>
    <s v="Xerox 1997"/>
    <n v="25.92"/>
    <n v="4"/>
    <n v="0"/>
    <n v="12.441600000000001"/>
  </r>
  <r>
    <n v="6894"/>
    <s v="CA-2014-164756"/>
    <x v="3"/>
    <x v="65"/>
    <d v="2014-09-23T00:00:00"/>
    <s v="Standard Class"/>
    <s v="SS-20140"/>
    <s v="Saphhira Shifley"/>
    <x v="1"/>
    <x v="0"/>
    <x v="38"/>
    <x v="32"/>
    <x v="112"/>
    <x v="0"/>
    <s v="FUR-FU-10002963"/>
    <x v="0"/>
    <x v="5"/>
    <s v="Master Caster Door Stop, Gray"/>
    <n v="20.32"/>
    <n v="4"/>
    <n v="0"/>
    <n v="6.9087999999999994"/>
  </r>
  <r>
    <n v="6895"/>
    <s v="CA-2014-164756"/>
    <x v="3"/>
    <x v="65"/>
    <d v="2014-09-23T00:00:00"/>
    <s v="Standard Class"/>
    <s v="SS-20140"/>
    <s v="Saphhira Shifley"/>
    <x v="1"/>
    <x v="0"/>
    <x v="38"/>
    <x v="32"/>
    <x v="112"/>
    <x v="0"/>
    <s v="TEC-PH-10002447"/>
    <x v="2"/>
    <x v="7"/>
    <s v="AT&amp;T CL83451 4-Handset Telephone"/>
    <n v="411.98"/>
    <n v="2"/>
    <n v="0"/>
    <n v="119.4742"/>
  </r>
  <r>
    <n v="6896"/>
    <s v="CA-2014-164756"/>
    <x v="3"/>
    <x v="65"/>
    <d v="2014-09-23T00:00:00"/>
    <s v="Standard Class"/>
    <s v="SS-20140"/>
    <s v="Saphhira Shifley"/>
    <x v="1"/>
    <x v="0"/>
    <x v="38"/>
    <x v="32"/>
    <x v="112"/>
    <x v="0"/>
    <s v="OFF-SU-10004261"/>
    <x v="1"/>
    <x v="14"/>
    <s v="Fiskars 8&quot; Scissors, 2/Pack"/>
    <n v="34.479999999999997"/>
    <n v="2"/>
    <n v="0"/>
    <n v="9.9991999999999948"/>
  </r>
  <r>
    <n v="6897"/>
    <s v="CA-2014-164756"/>
    <x v="3"/>
    <x v="65"/>
    <d v="2014-09-23T00:00:00"/>
    <s v="Standard Class"/>
    <s v="SS-20140"/>
    <s v="Saphhira Shifley"/>
    <x v="1"/>
    <x v="0"/>
    <x v="38"/>
    <x v="32"/>
    <x v="112"/>
    <x v="0"/>
    <s v="OFF-PA-10003228"/>
    <x v="1"/>
    <x v="10"/>
    <s v="Xerox 1917"/>
    <n v="244.54999999999998"/>
    <n v="5"/>
    <n v="0"/>
    <n v="114.93849999999998"/>
  </r>
  <r>
    <n v="6898"/>
    <s v="CA-2014-122028"/>
    <x v="3"/>
    <x v="238"/>
    <d v="2014-08-26T00:00:00"/>
    <s v="Standard Class"/>
    <s v="CK-12205"/>
    <s v="Chloris Kastensmidt"/>
    <x v="0"/>
    <x v="0"/>
    <x v="80"/>
    <x v="24"/>
    <x v="345"/>
    <x v="3"/>
    <s v="OFF-BI-10004817"/>
    <x v="1"/>
    <x v="8"/>
    <s v="GBC Personal VeloBind Strips"/>
    <n v="10.782000000000002"/>
    <n v="3"/>
    <n v="0.7"/>
    <n v="-7.9067999999999969"/>
  </r>
  <r>
    <n v="6899"/>
    <s v="US-2012-165512"/>
    <x v="1"/>
    <x v="1137"/>
    <d v="2012-05-26T00:00:00"/>
    <s v="Second Class"/>
    <s v="VS-21820"/>
    <s v="Vivek Sundaresam"/>
    <x v="0"/>
    <x v="0"/>
    <x v="14"/>
    <x v="10"/>
    <x v="17"/>
    <x v="2"/>
    <s v="FUR-CH-10002880"/>
    <x v="0"/>
    <x v="1"/>
    <s v="Global High-Back Leather Tilter, Burgundy"/>
    <n v="602.65099999999995"/>
    <n v="7"/>
    <n v="0.3"/>
    <n v="-163.57670000000005"/>
  </r>
  <r>
    <n v="6900"/>
    <s v="US-2012-165512"/>
    <x v="1"/>
    <x v="1137"/>
    <d v="2012-05-26T00:00:00"/>
    <s v="Second Class"/>
    <s v="VS-21820"/>
    <s v="Vivek Sundaresam"/>
    <x v="0"/>
    <x v="0"/>
    <x v="14"/>
    <x v="10"/>
    <x v="17"/>
    <x v="2"/>
    <s v="OFF-BI-10001249"/>
    <x v="1"/>
    <x v="8"/>
    <s v="Avery Heavy-Duty EZD View Binder with Locking Rings"/>
    <n v="7.6559999999999988"/>
    <n v="6"/>
    <n v="0.8"/>
    <n v="-13.015200000000004"/>
  </r>
  <r>
    <n v="6901"/>
    <s v="CA-2012-140557"/>
    <x v="1"/>
    <x v="67"/>
    <d v="2012-09-11T00:00:00"/>
    <s v="Standard Class"/>
    <s v="TN-21040"/>
    <s v="Tanja Norvell"/>
    <x v="2"/>
    <x v="0"/>
    <x v="20"/>
    <x v="15"/>
    <x v="29"/>
    <x v="3"/>
    <s v="TEC-AC-10002402"/>
    <x v="2"/>
    <x v="11"/>
    <s v="Razer Kraken PRO Over Ear PC and Music Headset"/>
    <n v="559.92999999999995"/>
    <n v="7"/>
    <n v="0"/>
    <n v="167.97899999999996"/>
  </r>
  <r>
    <n v="6902"/>
    <s v="US-2014-135013"/>
    <x v="3"/>
    <x v="1138"/>
    <d v="2014-07-25T00:00:00"/>
    <s v="Same Day"/>
    <s v="HR-14830"/>
    <s v="Harold Ryan"/>
    <x v="1"/>
    <x v="0"/>
    <x v="101"/>
    <x v="1"/>
    <x v="125"/>
    <x v="1"/>
    <s v="TEC-CO-10001449"/>
    <x v="2"/>
    <x v="16"/>
    <s v="Hewlett Packard LaserJet 3310 Copier"/>
    <n v="2399.96"/>
    <n v="5"/>
    <n v="0.2"/>
    <n v="839.9860000000001"/>
  </r>
  <r>
    <n v="6903"/>
    <s v="CA-2014-111220"/>
    <x v="3"/>
    <x v="264"/>
    <d v="2014-09-09T00:00:00"/>
    <s v="Standard Class"/>
    <s v="JS-15595"/>
    <s v="Jill Stevenson"/>
    <x v="1"/>
    <x v="0"/>
    <x v="22"/>
    <x v="10"/>
    <x v="155"/>
    <x v="2"/>
    <s v="OFF-FA-10002280"/>
    <x v="1"/>
    <x v="13"/>
    <s v="Advantus Plastic Paper Clips"/>
    <n v="16"/>
    <n v="4"/>
    <n v="0.2"/>
    <n v="5.6"/>
  </r>
  <r>
    <n v="6904"/>
    <s v="CA-2014-111220"/>
    <x v="3"/>
    <x v="264"/>
    <d v="2014-09-09T00:00:00"/>
    <s v="Standard Class"/>
    <s v="JS-15595"/>
    <s v="Jill Stevenson"/>
    <x v="1"/>
    <x v="0"/>
    <x v="22"/>
    <x v="10"/>
    <x v="155"/>
    <x v="2"/>
    <s v="OFF-AP-10003278"/>
    <x v="1"/>
    <x v="9"/>
    <s v="Belkin 7-Outlet SurgeMaster Home Series"/>
    <n v="5.5879999999999992"/>
    <n v="2"/>
    <n v="0.8"/>
    <n v="-15.087600000000002"/>
  </r>
  <r>
    <n v="6905"/>
    <s v="CA-2014-111220"/>
    <x v="3"/>
    <x v="264"/>
    <d v="2014-09-09T00:00:00"/>
    <s v="Standard Class"/>
    <s v="JS-15595"/>
    <s v="Jill Stevenson"/>
    <x v="1"/>
    <x v="0"/>
    <x v="22"/>
    <x v="10"/>
    <x v="155"/>
    <x v="2"/>
    <s v="OFF-ST-10003994"/>
    <x v="1"/>
    <x v="4"/>
    <s v="Belkin 19&quot; Center-Weighted Shelf, Gray"/>
    <n v="235.92"/>
    <n v="5"/>
    <n v="0.2"/>
    <n v="-44.235000000000007"/>
  </r>
  <r>
    <n v="6906"/>
    <s v="US-2014-149006"/>
    <x v="3"/>
    <x v="1139"/>
    <d v="2014-12-09T00:00:00"/>
    <s v="Second Class"/>
    <s v="BN-11470"/>
    <s v="Brad Norvell"/>
    <x v="1"/>
    <x v="0"/>
    <x v="71"/>
    <x v="1"/>
    <x v="90"/>
    <x v="1"/>
    <s v="OFF-ST-10003221"/>
    <x v="1"/>
    <x v="4"/>
    <s v="Staples"/>
    <n v="10.68"/>
    <n v="1"/>
    <n v="0"/>
    <n v="2.8836000000000004"/>
  </r>
  <r>
    <n v="6907"/>
    <s v="CA-2014-149468"/>
    <x v="3"/>
    <x v="968"/>
    <d v="2014-05-21T00:00:00"/>
    <s v="Same Day"/>
    <s v="AR-10405"/>
    <s v="Allen Rosenblatt"/>
    <x v="1"/>
    <x v="0"/>
    <x v="149"/>
    <x v="12"/>
    <x v="190"/>
    <x v="2"/>
    <s v="OFF-BI-10002225"/>
    <x v="1"/>
    <x v="8"/>
    <s v="Square Ring Data Binders, Rigid 75 Pt. Covers, 11&quot; x 14-7/8&quot;"/>
    <n v="41.28"/>
    <n v="2"/>
    <n v="0"/>
    <n v="19.814399999999999"/>
  </r>
  <r>
    <n v="6908"/>
    <s v="CA-2013-140249"/>
    <x v="0"/>
    <x v="720"/>
    <d v="2013-10-04T00:00:00"/>
    <s v="Standard Class"/>
    <s v="SW-20455"/>
    <s v="Shaun Weien"/>
    <x v="0"/>
    <x v="0"/>
    <x v="4"/>
    <x v="4"/>
    <x v="5"/>
    <x v="1"/>
    <s v="TEC-PH-10002584"/>
    <x v="2"/>
    <x v="7"/>
    <s v="Samsung Galaxy S4"/>
    <n v="1001.5840000000001"/>
    <n v="2"/>
    <n v="0.2"/>
    <n v="125.19799999999992"/>
  </r>
  <r>
    <n v="6909"/>
    <s v="US-2014-135503"/>
    <x v="3"/>
    <x v="389"/>
    <d v="2014-12-16T00:00:00"/>
    <s v="Standard Class"/>
    <s v="JE-16165"/>
    <s v="Justin Ellison"/>
    <x v="1"/>
    <x v="0"/>
    <x v="310"/>
    <x v="20"/>
    <x v="387"/>
    <x v="0"/>
    <s v="FUR-FU-10002364"/>
    <x v="0"/>
    <x v="5"/>
    <s v="Eldon Expressions Wood Desk Accessories, Oak"/>
    <n v="14.76"/>
    <n v="2"/>
    <n v="0"/>
    <n v="4.2803999999999984"/>
  </r>
  <r>
    <n v="6910"/>
    <s v="CA-2011-126277"/>
    <x v="2"/>
    <x v="103"/>
    <d v="2011-09-18T00:00:00"/>
    <s v="Second Class"/>
    <s v="LH-16900"/>
    <s v="Lena Hernandez"/>
    <x v="0"/>
    <x v="0"/>
    <x v="38"/>
    <x v="24"/>
    <x v="47"/>
    <x v="3"/>
    <s v="OFF-BI-10004022"/>
    <x v="1"/>
    <x v="8"/>
    <s v="Acco Suede Grain Vinyl Round Ring Binder"/>
    <n v="2.5020000000000002"/>
    <n v="3"/>
    <n v="0.7"/>
    <n v="-2.0015999999999998"/>
  </r>
  <r>
    <n v="6911"/>
    <s v="US-2014-115301"/>
    <x v="3"/>
    <x v="570"/>
    <d v="2014-08-03T00:00:00"/>
    <s v="Standard Class"/>
    <s v="VG-21790"/>
    <s v="Vivek Gonzalez"/>
    <x v="0"/>
    <x v="0"/>
    <x v="4"/>
    <x v="4"/>
    <x v="5"/>
    <x v="1"/>
    <s v="FUR-BO-10004709"/>
    <x v="0"/>
    <x v="0"/>
    <s v="Bush Westfield Collection Bookcases, Medium Cherry Finish"/>
    <n v="115.96"/>
    <n v="2"/>
    <n v="0"/>
    <n v="25.511200000000002"/>
  </r>
  <r>
    <n v="6912"/>
    <s v="CA-2014-168942"/>
    <x v="3"/>
    <x v="378"/>
    <d v="2014-08-06T00:00:00"/>
    <s v="Second Class"/>
    <s v="EM-13960"/>
    <s v="Eric Murdock"/>
    <x v="0"/>
    <x v="0"/>
    <x v="8"/>
    <x v="1"/>
    <x v="9"/>
    <x v="1"/>
    <s v="OFF-ST-10004340"/>
    <x v="1"/>
    <x v="4"/>
    <s v="Fellowes Mobile File Cart, Black"/>
    <n v="186.54"/>
    <n v="3"/>
    <n v="0"/>
    <n v="50.365800000000007"/>
  </r>
  <r>
    <n v="6913"/>
    <s v="US-2014-128398"/>
    <x v="3"/>
    <x v="743"/>
    <d v="2014-05-06T00:00:00"/>
    <s v="Second Class"/>
    <s v="EM-13825"/>
    <s v="Elizabeth Moffitt"/>
    <x v="1"/>
    <x v="0"/>
    <x v="1"/>
    <x v="1"/>
    <x v="13"/>
    <x v="1"/>
    <s v="TEC-AC-10001714"/>
    <x v="2"/>
    <x v="11"/>
    <s v="Logitech MX Performance Wireless Mouse"/>
    <n v="159.56"/>
    <n v="4"/>
    <n v="0"/>
    <n v="59.037199999999999"/>
  </r>
  <r>
    <n v="6914"/>
    <s v="CA-2012-104115"/>
    <x v="1"/>
    <x v="821"/>
    <d v="2012-06-16T00:00:00"/>
    <s v="Standard Class"/>
    <s v="JH-15910"/>
    <s v="Jonathan Howell"/>
    <x v="0"/>
    <x v="0"/>
    <x v="487"/>
    <x v="2"/>
    <x v="581"/>
    <x v="0"/>
    <s v="TEC-PH-10002844"/>
    <x v="2"/>
    <x v="7"/>
    <s v="Speck Products Candyshell Flip Case"/>
    <n v="55.984000000000009"/>
    <n v="2"/>
    <n v="0.2"/>
    <n v="4.1987999999999985"/>
  </r>
  <r>
    <n v="6915"/>
    <s v="CA-2011-142510"/>
    <x v="2"/>
    <x v="1091"/>
    <d v="2011-12-29T00:00:00"/>
    <s v="Standard Class"/>
    <s v="NP-18700"/>
    <s v="Nora Preis"/>
    <x v="0"/>
    <x v="0"/>
    <x v="22"/>
    <x v="10"/>
    <x v="36"/>
    <x v="2"/>
    <s v="OFF-ST-10000585"/>
    <x v="1"/>
    <x v="4"/>
    <s v="Economy Rollaway Files"/>
    <n v="132.16"/>
    <n v="1"/>
    <n v="0.2"/>
    <n v="9.911999999999999"/>
  </r>
  <r>
    <n v="6916"/>
    <s v="CA-2011-142510"/>
    <x v="2"/>
    <x v="1091"/>
    <d v="2011-12-29T00:00:00"/>
    <s v="Standard Class"/>
    <s v="NP-18700"/>
    <s v="Nora Preis"/>
    <x v="0"/>
    <x v="0"/>
    <x v="22"/>
    <x v="10"/>
    <x v="36"/>
    <x v="2"/>
    <s v="OFF-BI-10002824"/>
    <x v="1"/>
    <x v="8"/>
    <s v="Recycled Easel Ring Binders"/>
    <n v="17.903999999999996"/>
    <n v="6"/>
    <n v="0.8"/>
    <n v="-31.332000000000008"/>
  </r>
  <r>
    <n v="6917"/>
    <s v="CA-2011-142510"/>
    <x v="2"/>
    <x v="1091"/>
    <d v="2011-12-29T00:00:00"/>
    <s v="Standard Class"/>
    <s v="NP-18700"/>
    <s v="Nora Preis"/>
    <x v="0"/>
    <x v="0"/>
    <x v="22"/>
    <x v="10"/>
    <x v="36"/>
    <x v="2"/>
    <s v="OFF-PA-10001289"/>
    <x v="1"/>
    <x v="10"/>
    <s v="White Computer Printout Paper by Universal"/>
    <n v="124.032"/>
    <n v="4"/>
    <n v="0.2"/>
    <n v="44.961600000000004"/>
  </r>
  <r>
    <n v="6918"/>
    <s v="CA-2011-124247"/>
    <x v="2"/>
    <x v="757"/>
    <d v="2011-12-21T00:00:00"/>
    <s v="Standard Class"/>
    <s v="SH-20635"/>
    <s v="Stefanie Holloman"/>
    <x v="1"/>
    <x v="0"/>
    <x v="301"/>
    <x v="1"/>
    <x v="378"/>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x v="0"/>
    <x v="4"/>
    <x v="4"/>
    <x v="60"/>
    <x v="1"/>
    <s v="OFF-SU-10003567"/>
    <x v="1"/>
    <x v="14"/>
    <s v="Stiletto Hand Letter Openers"/>
    <n v="28.799999999999997"/>
    <n v="3"/>
    <n v="0"/>
    <n v="0.86400000000000077"/>
  </r>
  <r>
    <n v="6920"/>
    <s v="CA-2012-102806"/>
    <x v="1"/>
    <x v="1031"/>
    <d v="2012-05-28T00:00:00"/>
    <s v="Standard Class"/>
    <s v="HG-14965"/>
    <s v="Henry Goldwyn"/>
    <x v="1"/>
    <x v="0"/>
    <x v="10"/>
    <x v="9"/>
    <x v="105"/>
    <x v="3"/>
    <s v="OFF-BI-10001597"/>
    <x v="1"/>
    <x v="8"/>
    <s v="Wilson Jones Ledger-Size, Piano-Hinge Binder, 2&quot;, Blue"/>
    <n v="24.588000000000001"/>
    <n v="2"/>
    <n v="0.7"/>
    <n v="-18.031199999999998"/>
  </r>
  <r>
    <n v="6921"/>
    <s v="CA-2014-121706"/>
    <x v="3"/>
    <x v="425"/>
    <d v="2014-03-03T00:00:00"/>
    <s v="Standard Class"/>
    <s v="BM-11140"/>
    <s v="Becky Martin"/>
    <x v="0"/>
    <x v="0"/>
    <x v="443"/>
    <x v="1"/>
    <x v="536"/>
    <x v="1"/>
    <s v="OFF-AP-10003287"/>
    <x v="1"/>
    <x v="9"/>
    <s v="Tripp Lite TLP810NET Broadband Surge for Modem/Fax"/>
    <n v="356.78999999999996"/>
    <n v="7"/>
    <n v="0"/>
    <n v="99.901199999999989"/>
  </r>
  <r>
    <n v="6922"/>
    <s v="CA-2014-109211"/>
    <x v="3"/>
    <x v="1095"/>
    <d v="2014-04-11T00:00:00"/>
    <s v="Standard Class"/>
    <s v="PS-19045"/>
    <s v="Penelope Sewall"/>
    <x v="2"/>
    <x v="0"/>
    <x v="20"/>
    <x v="15"/>
    <x v="164"/>
    <x v="3"/>
    <s v="OFF-EN-10001532"/>
    <x v="1"/>
    <x v="12"/>
    <s v="Brown Kraft Recycled Envelopes"/>
    <n v="16.98"/>
    <n v="1"/>
    <n v="0"/>
    <n v="8.49"/>
  </r>
  <r>
    <n v="6923"/>
    <s v="CA-2012-134257"/>
    <x v="1"/>
    <x v="199"/>
    <d v="2012-03-19T00:00:00"/>
    <s v="Second Class"/>
    <s v="MS-17710"/>
    <s v="Maurice Satty"/>
    <x v="0"/>
    <x v="0"/>
    <x v="109"/>
    <x v="19"/>
    <x v="340"/>
    <x v="0"/>
    <s v="OFF-LA-10003930"/>
    <x v="1"/>
    <x v="2"/>
    <s v="Dot Matrix Printer Tape Reel Labels, White, 5000/Box"/>
    <n v="491.55"/>
    <n v="5"/>
    <n v="0"/>
    <n v="240.8595"/>
  </r>
  <r>
    <n v="6924"/>
    <s v="CA-2012-134257"/>
    <x v="1"/>
    <x v="199"/>
    <d v="2012-03-19T00:00:00"/>
    <s v="Second Class"/>
    <s v="MS-17710"/>
    <s v="Maurice Satty"/>
    <x v="0"/>
    <x v="0"/>
    <x v="109"/>
    <x v="19"/>
    <x v="340"/>
    <x v="0"/>
    <s v="OFF-EN-10003845"/>
    <x v="1"/>
    <x v="12"/>
    <s v="Colored Envelopes"/>
    <n v="7.38"/>
    <n v="2"/>
    <n v="0"/>
    <n v="3.3947999999999996"/>
  </r>
  <r>
    <n v="6925"/>
    <s v="CA-2012-137925"/>
    <x v="1"/>
    <x v="672"/>
    <d v="2012-12-04T00:00:00"/>
    <s v="Standard Class"/>
    <s v="JL-15235"/>
    <s v="Janet Lee"/>
    <x v="0"/>
    <x v="0"/>
    <x v="20"/>
    <x v="15"/>
    <x v="45"/>
    <x v="3"/>
    <s v="OFF-PA-10002659"/>
    <x v="1"/>
    <x v="10"/>
    <s v="Avoid Verbal Orders Carbonless Minifold Book"/>
    <n v="23.66"/>
    <n v="7"/>
    <n v="0"/>
    <n v="10.883599999999998"/>
  </r>
  <r>
    <n v="6926"/>
    <s v="CA-2012-137925"/>
    <x v="1"/>
    <x v="672"/>
    <d v="2012-12-04T00:00:00"/>
    <s v="Standard Class"/>
    <s v="JL-15235"/>
    <s v="Janet Lee"/>
    <x v="0"/>
    <x v="0"/>
    <x v="20"/>
    <x v="15"/>
    <x v="45"/>
    <x v="3"/>
    <s v="FUR-BO-10001608"/>
    <x v="0"/>
    <x v="0"/>
    <s v="Hon Metal Bookcases, Black"/>
    <n v="681.40800000000013"/>
    <n v="12"/>
    <n v="0.2"/>
    <n v="42.588000000000022"/>
  </r>
  <r>
    <n v="6927"/>
    <s v="CA-2013-140046"/>
    <x v="0"/>
    <x v="1062"/>
    <d v="2013-08-04T00:00:00"/>
    <s v="Standard Class"/>
    <s v="KM-16660"/>
    <s v="Khloe Miller"/>
    <x v="0"/>
    <x v="0"/>
    <x v="1"/>
    <x v="1"/>
    <x v="3"/>
    <x v="1"/>
    <s v="OFF-LA-10000305"/>
    <x v="1"/>
    <x v="2"/>
    <s v="Avery 495"/>
    <n v="18.899999999999999"/>
    <n v="3"/>
    <n v="0"/>
    <n v="8.6939999999999991"/>
  </r>
  <r>
    <n v="6928"/>
    <s v="CA-2013-140382"/>
    <x v="0"/>
    <x v="661"/>
    <d v="2013-06-26T00:00:00"/>
    <s v="Second Class"/>
    <s v="RD-19900"/>
    <s v="Ruben Dartt"/>
    <x v="0"/>
    <x v="0"/>
    <x v="8"/>
    <x v="1"/>
    <x v="9"/>
    <x v="1"/>
    <s v="OFF-ST-10003638"/>
    <x v="1"/>
    <x v="4"/>
    <s v="Mobile Personal File Cube"/>
    <n v="93.68"/>
    <n v="4"/>
    <n v="0"/>
    <n v="25.293599999999998"/>
  </r>
  <r>
    <n v="6929"/>
    <s v="CA-2013-140382"/>
    <x v="0"/>
    <x v="661"/>
    <d v="2013-06-26T00:00:00"/>
    <s v="Second Class"/>
    <s v="RD-19900"/>
    <s v="Ruben Dartt"/>
    <x v="0"/>
    <x v="0"/>
    <x v="8"/>
    <x v="1"/>
    <x v="9"/>
    <x v="1"/>
    <s v="OFF-LA-10001934"/>
    <x v="1"/>
    <x v="2"/>
    <s v="Avery 516"/>
    <n v="21.93"/>
    <n v="3"/>
    <n v="0"/>
    <n v="10.307099999999998"/>
  </r>
  <r>
    <n v="6930"/>
    <s v="CA-2013-140382"/>
    <x v="0"/>
    <x v="661"/>
    <d v="2013-06-26T00:00:00"/>
    <s v="Second Class"/>
    <s v="RD-19900"/>
    <s v="Ruben Dartt"/>
    <x v="0"/>
    <x v="0"/>
    <x v="8"/>
    <x v="1"/>
    <x v="9"/>
    <x v="1"/>
    <s v="TEC-PH-10003012"/>
    <x v="2"/>
    <x v="7"/>
    <s v="Nortel Meridian M3904 Professional Digital phone"/>
    <n v="862.34400000000005"/>
    <n v="7"/>
    <n v="0.2"/>
    <n v="97.013699999999858"/>
  </r>
  <r>
    <n v="6931"/>
    <s v="CA-2013-140382"/>
    <x v="0"/>
    <x v="661"/>
    <d v="2013-06-26T00:00:00"/>
    <s v="Second Class"/>
    <s v="RD-19900"/>
    <s v="Ruben Dartt"/>
    <x v="0"/>
    <x v="0"/>
    <x v="8"/>
    <x v="1"/>
    <x v="9"/>
    <x v="1"/>
    <s v="OFF-PA-10001019"/>
    <x v="1"/>
    <x v="10"/>
    <s v="Xerox 1884"/>
    <n v="19.98"/>
    <n v="1"/>
    <n v="0"/>
    <n v="9.3905999999999992"/>
  </r>
  <r>
    <n v="6932"/>
    <s v="CA-2011-164182"/>
    <x v="2"/>
    <x v="686"/>
    <d v="2011-07-18T00:00:00"/>
    <s v="Standard Class"/>
    <s v="ST-20530"/>
    <s v="Shui Tom"/>
    <x v="0"/>
    <x v="0"/>
    <x v="10"/>
    <x v="9"/>
    <x v="11"/>
    <x v="3"/>
    <s v="TEC-PH-10002070"/>
    <x v="2"/>
    <x v="7"/>
    <s v="Griffin GC36547 PowerJolt SE Lightning Charger"/>
    <n v="13.493999999999998"/>
    <n v="1"/>
    <n v="0.4"/>
    <n v="-2.2490000000000023"/>
  </r>
  <r>
    <n v="6933"/>
    <s v="CA-2011-164182"/>
    <x v="2"/>
    <x v="686"/>
    <d v="2011-07-18T00:00:00"/>
    <s v="Standard Class"/>
    <s v="ST-20530"/>
    <s v="Shui Tom"/>
    <x v="0"/>
    <x v="0"/>
    <x v="10"/>
    <x v="9"/>
    <x v="11"/>
    <x v="3"/>
    <s v="TEC-PH-10002583"/>
    <x v="2"/>
    <x v="7"/>
    <s v="iOttie HLCRIO102 Car Mount"/>
    <n v="23.987999999999996"/>
    <n v="2"/>
    <n v="0.4"/>
    <n v="-13.993000000000004"/>
  </r>
  <r>
    <n v="6934"/>
    <s v="CA-2011-164182"/>
    <x v="2"/>
    <x v="686"/>
    <d v="2011-07-18T00:00:00"/>
    <s v="Standard Class"/>
    <s v="ST-20530"/>
    <s v="Shui Tom"/>
    <x v="0"/>
    <x v="0"/>
    <x v="10"/>
    <x v="9"/>
    <x v="11"/>
    <x v="3"/>
    <s v="FUR-FU-10001057"/>
    <x v="0"/>
    <x v="5"/>
    <s v="Tensor Track Tree Floor Lamp"/>
    <n v="31.983999999999998"/>
    <n v="2"/>
    <n v="0.2"/>
    <n v="1.1993999999999998"/>
  </r>
  <r>
    <n v="6935"/>
    <s v="CA-2011-164182"/>
    <x v="2"/>
    <x v="686"/>
    <d v="2011-07-18T00:00:00"/>
    <s v="Standard Class"/>
    <s v="ST-20530"/>
    <s v="Shui Tom"/>
    <x v="0"/>
    <x v="0"/>
    <x v="10"/>
    <x v="9"/>
    <x v="11"/>
    <x v="3"/>
    <s v="OFF-AR-10001044"/>
    <x v="1"/>
    <x v="6"/>
    <s v="BOSTON Ranger #55 Pencil Sharpener, Black"/>
    <n v="41.584000000000003"/>
    <n v="2"/>
    <n v="0.2"/>
    <n v="4.6781999999999968"/>
  </r>
  <r>
    <n v="6936"/>
    <s v="CA-2014-137365"/>
    <x v="3"/>
    <x v="329"/>
    <d v="2014-12-04T00:00:00"/>
    <s v="Second Class"/>
    <s v="BP-11095"/>
    <s v="Bart Pistole"/>
    <x v="1"/>
    <x v="0"/>
    <x v="236"/>
    <x v="5"/>
    <x v="293"/>
    <x v="2"/>
    <s v="TEC-AC-10001767"/>
    <x v="2"/>
    <x v="11"/>
    <s v="SanDisk Ultra 64 GB MicroSDHC Class 10 Memory Card"/>
    <n v="95.976000000000013"/>
    <n v="3"/>
    <n v="0.2"/>
    <n v="-10.797300000000011"/>
  </r>
  <r>
    <n v="6937"/>
    <s v="CA-2013-129847"/>
    <x v="0"/>
    <x v="476"/>
    <d v="2013-09-05T00:00:00"/>
    <s v="First Class"/>
    <s v="TA-21385"/>
    <s v="Tom Ashbrook"/>
    <x v="2"/>
    <x v="0"/>
    <x v="22"/>
    <x v="10"/>
    <x v="155"/>
    <x v="2"/>
    <s v="FUR-FU-10000277"/>
    <x v="0"/>
    <x v="5"/>
    <s v="Deflect-o DuraMat Antistatic Studded Beveled Mat for Medium Pile Carpeting"/>
    <n v="84.272000000000006"/>
    <n v="2"/>
    <n v="0.6"/>
    <n v="-75.844800000000006"/>
  </r>
  <r>
    <n v="6938"/>
    <s v="CA-2011-126963"/>
    <x v="2"/>
    <x v="345"/>
    <d v="2011-06-15T00:00:00"/>
    <s v="Same Day"/>
    <s v="PS-18760"/>
    <s v="Pamela Stobb"/>
    <x v="0"/>
    <x v="0"/>
    <x v="236"/>
    <x v="5"/>
    <x v="293"/>
    <x v="2"/>
    <s v="OFF-PA-10001952"/>
    <x v="1"/>
    <x v="10"/>
    <s v="Xerox 1902"/>
    <n v="36.544000000000004"/>
    <n v="2"/>
    <n v="0.2"/>
    <n v="11.876799999999998"/>
  </r>
  <r>
    <n v="6939"/>
    <s v="CA-2013-125094"/>
    <x v="0"/>
    <x v="732"/>
    <d v="2013-11-10T00:00:00"/>
    <s v="Standard Class"/>
    <s v="NP-18700"/>
    <s v="Nora Preis"/>
    <x v="0"/>
    <x v="0"/>
    <x v="4"/>
    <x v="4"/>
    <x v="59"/>
    <x v="1"/>
    <s v="TEC-AC-10004420"/>
    <x v="2"/>
    <x v="11"/>
    <s v="Cherry 142-key Programmable Keyboard"/>
    <n v="479.72"/>
    <n v="4"/>
    <n v="0"/>
    <n v="52.769200000000012"/>
  </r>
  <r>
    <n v="6940"/>
    <s v="CA-2014-107132"/>
    <x v="3"/>
    <x v="335"/>
    <d v="2014-07-01T00:00:00"/>
    <s v="Standard Class"/>
    <s v="SC-20260"/>
    <s v="Scott Cohen"/>
    <x v="1"/>
    <x v="0"/>
    <x v="20"/>
    <x v="15"/>
    <x v="29"/>
    <x v="3"/>
    <s v="OFF-BI-10001071"/>
    <x v="1"/>
    <x v="8"/>
    <s v="GBC ProClick Punch Binding System"/>
    <n v="102.36799999999999"/>
    <n v="2"/>
    <n v="0.2"/>
    <n v="37.108400000000003"/>
  </r>
  <r>
    <n v="6941"/>
    <s v="CA-2014-107132"/>
    <x v="3"/>
    <x v="335"/>
    <d v="2014-07-01T00:00:00"/>
    <s v="Standard Class"/>
    <s v="SC-20260"/>
    <s v="Scott Cohen"/>
    <x v="1"/>
    <x v="0"/>
    <x v="20"/>
    <x v="15"/>
    <x v="29"/>
    <x v="3"/>
    <s v="OFF-SU-10002503"/>
    <x v="1"/>
    <x v="14"/>
    <s v="Acme Preferred Stainless Steel Scissors"/>
    <n v="28.4"/>
    <n v="5"/>
    <n v="0"/>
    <n v="8.2359999999999989"/>
  </r>
  <r>
    <n v="6942"/>
    <s v="CA-2014-107132"/>
    <x v="3"/>
    <x v="335"/>
    <d v="2014-07-01T00:00:00"/>
    <s v="Standard Class"/>
    <s v="SC-20260"/>
    <s v="Scott Cohen"/>
    <x v="1"/>
    <x v="0"/>
    <x v="20"/>
    <x v="15"/>
    <x v="29"/>
    <x v="3"/>
    <s v="OFF-ST-10001490"/>
    <x v="1"/>
    <x v="4"/>
    <s v="Hot File 7-Pocket, Floor Stand"/>
    <n v="713.88"/>
    <n v="4"/>
    <n v="0"/>
    <n v="214.16399999999993"/>
  </r>
  <r>
    <n v="6943"/>
    <s v="CA-2014-107132"/>
    <x v="3"/>
    <x v="335"/>
    <d v="2014-07-01T00:00:00"/>
    <s v="Standard Class"/>
    <s v="SC-20260"/>
    <s v="Scott Cohen"/>
    <x v="1"/>
    <x v="0"/>
    <x v="20"/>
    <x v="15"/>
    <x v="29"/>
    <x v="3"/>
    <s v="OFF-PA-10003790"/>
    <x v="1"/>
    <x v="10"/>
    <s v="Xerox 1991"/>
    <n v="68.52"/>
    <n v="3"/>
    <n v="0"/>
    <n v="31.519199999999998"/>
  </r>
  <r>
    <n v="6944"/>
    <s v="CA-2012-139248"/>
    <x v="1"/>
    <x v="395"/>
    <d v="2012-07-30T00:00:00"/>
    <s v="Standard Class"/>
    <s v="RD-19930"/>
    <s v="Russell D'Ascenzo"/>
    <x v="0"/>
    <x v="0"/>
    <x v="1"/>
    <x v="1"/>
    <x v="3"/>
    <x v="1"/>
    <s v="TEC-PH-10004094"/>
    <x v="2"/>
    <x v="7"/>
    <s v="Motorola L703CM"/>
    <n v="623.96"/>
    <n v="5"/>
    <n v="0.2"/>
    <n v="38.997500000000002"/>
  </r>
  <r>
    <n v="6945"/>
    <s v="CA-2011-148369"/>
    <x v="2"/>
    <x v="865"/>
    <d v="2011-09-27T00:00:00"/>
    <s v="Standard Class"/>
    <s v="TH-21115"/>
    <s v="Thea Hudgings"/>
    <x v="1"/>
    <x v="0"/>
    <x v="46"/>
    <x v="13"/>
    <x v="284"/>
    <x v="3"/>
    <s v="OFF-BI-10004876"/>
    <x v="1"/>
    <x v="8"/>
    <s v="Wilson Jones Suede Grain Vinyl Binders"/>
    <n v="11.12"/>
    <n v="4"/>
    <n v="0"/>
    <n v="5.4487999999999994"/>
  </r>
  <r>
    <n v="6946"/>
    <s v="CA-2013-106243"/>
    <x v="0"/>
    <x v="955"/>
    <d v="2013-10-05T00:00:00"/>
    <s v="Standard Class"/>
    <s v="GM-14680"/>
    <s v="Greg Matthias"/>
    <x v="0"/>
    <x v="0"/>
    <x v="20"/>
    <x v="15"/>
    <x v="164"/>
    <x v="3"/>
    <s v="FUR-BO-10003034"/>
    <x v="0"/>
    <x v="0"/>
    <s v="O'Sullivan Elevations Bookcase, Cherry Finish"/>
    <n v="523.91999999999996"/>
    <n v="5"/>
    <n v="0.2"/>
    <n v="-26.195999999999984"/>
  </r>
  <r>
    <n v="6947"/>
    <s v="CA-2012-126466"/>
    <x v="1"/>
    <x v="529"/>
    <d v="2012-11-13T00:00:00"/>
    <s v="Standard Class"/>
    <s v="JO-15550"/>
    <s v="Jesus Ocampo"/>
    <x v="2"/>
    <x v="0"/>
    <x v="43"/>
    <x v="1"/>
    <x v="52"/>
    <x v="1"/>
    <s v="OFF-FA-10000490"/>
    <x v="1"/>
    <x v="13"/>
    <s v="OIC Binder Clips, Mini, 1/4&quot; Capacity, Black"/>
    <n v="2.48"/>
    <n v="2"/>
    <n v="0"/>
    <n v="1.1656"/>
  </r>
  <r>
    <n v="6948"/>
    <s v="CA-2012-130365"/>
    <x v="1"/>
    <x v="334"/>
    <d v="2012-04-29T00:00:00"/>
    <s v="Standard Class"/>
    <s v="ZC-21910"/>
    <s v="Zuschuss Carroll"/>
    <x v="0"/>
    <x v="0"/>
    <x v="34"/>
    <x v="10"/>
    <x v="173"/>
    <x v="2"/>
    <s v="OFF-ST-10002574"/>
    <x v="1"/>
    <x v="4"/>
    <s v="SAFCO Commercial Wire Shelving, Black"/>
    <n v="221.024"/>
    <n v="2"/>
    <n v="0.2"/>
    <n v="-55.256"/>
  </r>
  <r>
    <n v="6949"/>
    <s v="CA-2012-130365"/>
    <x v="1"/>
    <x v="334"/>
    <d v="2012-04-29T00:00:00"/>
    <s v="Standard Class"/>
    <s v="ZC-21910"/>
    <s v="Zuschuss Carroll"/>
    <x v="0"/>
    <x v="0"/>
    <x v="34"/>
    <x v="10"/>
    <x v="173"/>
    <x v="2"/>
    <s v="FUR-CH-10003535"/>
    <x v="0"/>
    <x v="1"/>
    <s v="Global Armless Task Chair, Royal Blue"/>
    <n v="128.05799999999999"/>
    <n v="3"/>
    <n v="0.3"/>
    <n v="-23.782199999999996"/>
  </r>
  <r>
    <n v="6950"/>
    <s v="CA-2014-143021"/>
    <x v="3"/>
    <x v="123"/>
    <d v="2014-11-20T00:00:00"/>
    <s v="Same Day"/>
    <s v="AP-10720"/>
    <s v="Anne Pryor"/>
    <x v="2"/>
    <x v="0"/>
    <x v="20"/>
    <x v="15"/>
    <x v="164"/>
    <x v="3"/>
    <s v="OFF-BI-10001628"/>
    <x v="1"/>
    <x v="8"/>
    <s v="Acco Data Flex Cable Posts For Top &amp; Bottom Load Binders, 6&quot; Capacity"/>
    <n v="58.407999999999994"/>
    <n v="7"/>
    <n v="0.2"/>
    <n v="18.252499999999998"/>
  </r>
  <r>
    <n v="6951"/>
    <s v="CA-2014-143021"/>
    <x v="3"/>
    <x v="123"/>
    <d v="2014-11-20T00:00:00"/>
    <s v="Same Day"/>
    <s v="AP-10720"/>
    <s v="Anne Pryor"/>
    <x v="2"/>
    <x v="0"/>
    <x v="20"/>
    <x v="15"/>
    <x v="164"/>
    <x v="3"/>
    <s v="FUR-TA-10001676"/>
    <x v="0"/>
    <x v="3"/>
    <s v="Hon 61000 Series Interactive Training Tables"/>
    <n v="79.97399999999999"/>
    <n v="3"/>
    <n v="0.4"/>
    <n v="-29.323800000000006"/>
  </r>
  <r>
    <n v="6952"/>
    <s v="CA-2012-161767"/>
    <x v="1"/>
    <x v="312"/>
    <d v="2012-11-24T00:00:00"/>
    <s v="Standard Class"/>
    <s v="GK-14620"/>
    <s v="Grace Kelly"/>
    <x v="1"/>
    <x v="0"/>
    <x v="61"/>
    <x v="5"/>
    <x v="162"/>
    <x v="2"/>
    <s v="TEC-MA-10002790"/>
    <x v="2"/>
    <x v="15"/>
    <s v="NeatDesk Desktop Scanner &amp; Digital Filing System"/>
    <n v="479.988"/>
    <n v="2"/>
    <n v="0.4"/>
    <n v="55.998599999999954"/>
  </r>
  <r>
    <n v="6953"/>
    <s v="CA-2012-129917"/>
    <x v="1"/>
    <x v="653"/>
    <d v="2012-10-03T00:00:00"/>
    <s v="First Class"/>
    <s v="HM-14980"/>
    <s v="Henry MacAllister"/>
    <x v="0"/>
    <x v="0"/>
    <x v="1"/>
    <x v="1"/>
    <x v="141"/>
    <x v="1"/>
    <s v="OFF-BI-10001757"/>
    <x v="1"/>
    <x v="8"/>
    <s v="Pressboard Hanging Data Binders for Unburst Sheets"/>
    <n v="11.808"/>
    <n v="3"/>
    <n v="0.2"/>
    <n v="4.1327999999999996"/>
  </r>
  <r>
    <n v="6954"/>
    <s v="CA-2012-129917"/>
    <x v="1"/>
    <x v="653"/>
    <d v="2012-10-03T00:00:00"/>
    <s v="First Class"/>
    <s v="HM-14980"/>
    <s v="Henry MacAllister"/>
    <x v="0"/>
    <x v="0"/>
    <x v="1"/>
    <x v="1"/>
    <x v="141"/>
    <x v="1"/>
    <s v="OFF-BI-10004828"/>
    <x v="1"/>
    <x v="8"/>
    <s v="GBC Poly Designer Binding Covers"/>
    <n v="53.567999999999998"/>
    <n v="4"/>
    <n v="0.2"/>
    <n v="19.418399999999995"/>
  </r>
  <r>
    <n v="6955"/>
    <s v="CA-2012-129917"/>
    <x v="1"/>
    <x v="653"/>
    <d v="2012-10-03T00:00:00"/>
    <s v="First Class"/>
    <s v="HM-14980"/>
    <s v="Henry MacAllister"/>
    <x v="0"/>
    <x v="0"/>
    <x v="1"/>
    <x v="1"/>
    <x v="141"/>
    <x v="1"/>
    <s v="TEC-PH-10000369"/>
    <x v="2"/>
    <x v="7"/>
    <s v="HTC One Mini"/>
    <n v="503.96000000000004"/>
    <n v="5"/>
    <n v="0.2"/>
    <n v="50.396000000000015"/>
  </r>
  <r>
    <n v="6956"/>
    <s v="CA-2012-115420"/>
    <x v="1"/>
    <x v="334"/>
    <d v="2012-05-02T00:00:00"/>
    <s v="Standard Class"/>
    <s v="LS-16945"/>
    <s v="Linda Southworth"/>
    <x v="1"/>
    <x v="0"/>
    <x v="1"/>
    <x v="1"/>
    <x v="25"/>
    <x v="1"/>
    <s v="OFF-EN-10003862"/>
    <x v="1"/>
    <x v="12"/>
    <s v="Laser &amp; Ink Jet Business Envelopes"/>
    <n v="21.34"/>
    <n v="2"/>
    <n v="0"/>
    <n v="9.8163999999999998"/>
  </r>
  <r>
    <n v="6957"/>
    <s v="CA-2013-157588"/>
    <x v="0"/>
    <x v="216"/>
    <d v="2013-07-20T00:00:00"/>
    <s v="Standard Class"/>
    <s v="AR-10570"/>
    <s v="Anemone Ratner"/>
    <x v="0"/>
    <x v="0"/>
    <x v="38"/>
    <x v="32"/>
    <x v="112"/>
    <x v="0"/>
    <s v="OFF-BI-10003963"/>
    <x v="1"/>
    <x v="8"/>
    <s v="Cardinal Holdit Data Disk Pockets"/>
    <n v="36.4"/>
    <n v="5"/>
    <n v="0"/>
    <n v="17.107999999999997"/>
  </r>
  <r>
    <n v="6958"/>
    <s v="CA-2013-157588"/>
    <x v="0"/>
    <x v="216"/>
    <d v="2013-07-20T00:00:00"/>
    <s v="Standard Class"/>
    <s v="AR-10570"/>
    <s v="Anemone Ratner"/>
    <x v="0"/>
    <x v="0"/>
    <x v="38"/>
    <x v="32"/>
    <x v="112"/>
    <x v="0"/>
    <s v="FUR-FU-10004848"/>
    <x v="0"/>
    <x v="5"/>
    <s v="Howard Miller 13-3/4&quot; Diameter Brushed Chrome Round Wall Clock"/>
    <n v="51.75"/>
    <n v="1"/>
    <n v="0"/>
    <n v="15.524999999999999"/>
  </r>
  <r>
    <n v="6959"/>
    <s v="CA-2012-167255"/>
    <x v="1"/>
    <x v="874"/>
    <d v="2012-09-29T00:00:00"/>
    <s v="Second Class"/>
    <s v="RH-19510"/>
    <s v="Rick Huthwaite"/>
    <x v="2"/>
    <x v="0"/>
    <x v="8"/>
    <x v="1"/>
    <x v="94"/>
    <x v="1"/>
    <s v="OFF-ST-10001328"/>
    <x v="1"/>
    <x v="4"/>
    <s v="Personal Filing Tote with Lid, Black/Gray"/>
    <n v="15.51"/>
    <n v="1"/>
    <n v="0"/>
    <n v="4.3428000000000004"/>
  </r>
  <r>
    <n v="6960"/>
    <s v="CA-2012-167255"/>
    <x v="1"/>
    <x v="874"/>
    <d v="2012-09-29T00:00:00"/>
    <s v="Second Class"/>
    <s v="RH-19510"/>
    <s v="Rick Huthwaite"/>
    <x v="2"/>
    <x v="0"/>
    <x v="8"/>
    <x v="1"/>
    <x v="94"/>
    <x v="1"/>
    <s v="OFF-PA-10002377"/>
    <x v="1"/>
    <x v="10"/>
    <s v="Xerox 1916"/>
    <n v="146.82"/>
    <n v="3"/>
    <n v="0"/>
    <n v="73.41"/>
  </r>
  <r>
    <n v="6961"/>
    <s v="CA-2012-167255"/>
    <x v="1"/>
    <x v="874"/>
    <d v="2012-09-29T00:00:00"/>
    <s v="Second Class"/>
    <s v="RH-19510"/>
    <s v="Rick Huthwaite"/>
    <x v="2"/>
    <x v="0"/>
    <x v="8"/>
    <x v="1"/>
    <x v="94"/>
    <x v="1"/>
    <s v="OFF-PA-10003441"/>
    <x v="1"/>
    <x v="10"/>
    <s v="Xerox 226"/>
    <n v="12.96"/>
    <n v="2"/>
    <n v="0"/>
    <n v="6.2208000000000006"/>
  </r>
  <r>
    <n v="6962"/>
    <s v="CA-2014-162096"/>
    <x v="3"/>
    <x v="468"/>
    <d v="2014-11-11T00:00:00"/>
    <s v="Same Day"/>
    <s v="TB-21190"/>
    <s v="Thomas Brumley"/>
    <x v="2"/>
    <x v="0"/>
    <x v="169"/>
    <x v="1"/>
    <x v="215"/>
    <x v="1"/>
    <s v="OFF-AR-10002221"/>
    <x v="1"/>
    <x v="6"/>
    <s v="12 Colored Short Pencils"/>
    <n v="7.8000000000000007"/>
    <n v="3"/>
    <n v="0"/>
    <n v="2.1060000000000008"/>
  </r>
  <r>
    <n v="6963"/>
    <s v="CA-2013-157161"/>
    <x v="0"/>
    <x v="87"/>
    <d v="2013-07-21T00:00:00"/>
    <s v="Second Class"/>
    <s v="JD-15895"/>
    <s v="Jonathan Doherty"/>
    <x v="1"/>
    <x v="0"/>
    <x v="29"/>
    <x v="20"/>
    <x v="37"/>
    <x v="0"/>
    <s v="OFF-EN-10001509"/>
    <x v="1"/>
    <x v="12"/>
    <s v="Poly String Tie Envelopes"/>
    <n v="10.199999999999999"/>
    <n v="5"/>
    <n v="0"/>
    <n v="4.7939999999999996"/>
  </r>
  <r>
    <n v="6964"/>
    <s v="CA-2013-157161"/>
    <x v="0"/>
    <x v="87"/>
    <d v="2013-07-21T00:00:00"/>
    <s v="Second Class"/>
    <s v="JD-15895"/>
    <s v="Jonathan Doherty"/>
    <x v="1"/>
    <x v="0"/>
    <x v="29"/>
    <x v="20"/>
    <x v="37"/>
    <x v="0"/>
    <s v="OFF-AR-10003338"/>
    <x v="1"/>
    <x v="6"/>
    <s v="Eberhard Faber 3 1/2&quot; Golf Pencils"/>
    <n v="22.32"/>
    <n v="3"/>
    <n v="0"/>
    <n v="5.580000000000001"/>
  </r>
  <r>
    <n v="6965"/>
    <s v="CA-2013-157161"/>
    <x v="0"/>
    <x v="87"/>
    <d v="2013-07-21T00:00:00"/>
    <s v="Second Class"/>
    <s v="JD-15895"/>
    <s v="Jonathan Doherty"/>
    <x v="1"/>
    <x v="0"/>
    <x v="29"/>
    <x v="20"/>
    <x v="37"/>
    <x v="0"/>
    <s v="OFF-BI-10004728"/>
    <x v="1"/>
    <x v="8"/>
    <s v="Wilson Jones Turn Tabs Binder Tool for Ring Binders"/>
    <n v="24.1"/>
    <n v="5"/>
    <n v="0"/>
    <n v="11.086"/>
  </r>
  <r>
    <n v="6966"/>
    <s v="CA-2013-157161"/>
    <x v="0"/>
    <x v="87"/>
    <d v="2013-07-21T00:00:00"/>
    <s v="Second Class"/>
    <s v="JD-15895"/>
    <s v="Jonathan Doherty"/>
    <x v="1"/>
    <x v="0"/>
    <x v="29"/>
    <x v="20"/>
    <x v="37"/>
    <x v="0"/>
    <s v="TEC-AC-10000358"/>
    <x v="2"/>
    <x v="11"/>
    <s v="Imation Secure Drive + Hardware Encrypted USB flash drive - 16 GB"/>
    <n v="75.98"/>
    <n v="2"/>
    <n v="0"/>
    <n v="18.235199999999999"/>
  </r>
  <r>
    <n v="6967"/>
    <s v="CA-2013-157161"/>
    <x v="0"/>
    <x v="87"/>
    <d v="2013-07-21T00:00:00"/>
    <s v="Second Class"/>
    <s v="JD-15895"/>
    <s v="Jonathan Doherty"/>
    <x v="1"/>
    <x v="0"/>
    <x v="29"/>
    <x v="20"/>
    <x v="37"/>
    <x v="0"/>
    <s v="OFF-BI-10002764"/>
    <x v="1"/>
    <x v="8"/>
    <s v="Recycled Pressboard Report Cover with Reinforced Top Hinge"/>
    <n v="6.46"/>
    <n v="2"/>
    <n v="0"/>
    <n v="3.1654"/>
  </r>
  <r>
    <n v="6968"/>
    <s v="CA-2013-157161"/>
    <x v="0"/>
    <x v="87"/>
    <d v="2013-07-21T00:00:00"/>
    <s v="Second Class"/>
    <s v="JD-15895"/>
    <s v="Jonathan Doherty"/>
    <x v="1"/>
    <x v="0"/>
    <x v="29"/>
    <x v="20"/>
    <x v="37"/>
    <x v="0"/>
    <s v="OFF-PA-10001461"/>
    <x v="1"/>
    <x v="10"/>
    <s v="HP Office Paper (20Lb. and 87 Bright)"/>
    <n v="60.12"/>
    <n v="9"/>
    <n v="0"/>
    <n v="28.857599999999998"/>
  </r>
  <r>
    <n v="6969"/>
    <s v="CA-2012-110765"/>
    <x v="1"/>
    <x v="1140"/>
    <d v="2012-10-20T00:00:00"/>
    <s v="Second Class"/>
    <s v="MP-17965"/>
    <s v="Michael Paige"/>
    <x v="1"/>
    <x v="0"/>
    <x v="20"/>
    <x v="15"/>
    <x v="164"/>
    <x v="3"/>
    <s v="TEC-PH-10004165"/>
    <x v="2"/>
    <x v="7"/>
    <s v="Mitel MiVoice 5330e IP Phone"/>
    <n v="824.97"/>
    <n v="3"/>
    <n v="0"/>
    <n v="214.4922"/>
  </r>
  <r>
    <n v="6970"/>
    <s v="CA-2013-163937"/>
    <x v="0"/>
    <x v="994"/>
    <d v="2013-01-13T00:00:00"/>
    <s v="Second Class"/>
    <s v="JB-16000"/>
    <s v="Joy Bell-"/>
    <x v="0"/>
    <x v="0"/>
    <x v="468"/>
    <x v="4"/>
    <x v="561"/>
    <x v="1"/>
    <s v="FUR-FU-10000010"/>
    <x v="0"/>
    <x v="5"/>
    <s v="DAX Value U-Channel Document Frames, Easel Back"/>
    <n v="24.849999999999998"/>
    <n v="5"/>
    <n v="0"/>
    <n v="7.7034999999999982"/>
  </r>
  <r>
    <n v="6971"/>
    <s v="CA-2014-153822"/>
    <x v="3"/>
    <x v="20"/>
    <d v="2014-09-26T00:00:00"/>
    <s v="Standard Class"/>
    <s v="AB-10105"/>
    <s v="Adrian Barton"/>
    <x v="0"/>
    <x v="0"/>
    <x v="42"/>
    <x v="16"/>
    <x v="51"/>
    <x v="1"/>
    <s v="OFF-ST-10000321"/>
    <x v="1"/>
    <x v="4"/>
    <s v="Akro Stacking Bins"/>
    <n v="12.624000000000001"/>
    <n v="2"/>
    <n v="0.2"/>
    <n v="-2.5248000000000022"/>
  </r>
  <r>
    <n v="6972"/>
    <s v="CA-2014-153822"/>
    <x v="3"/>
    <x v="20"/>
    <d v="2014-09-26T00:00:00"/>
    <s v="Standard Class"/>
    <s v="AB-10105"/>
    <s v="Adrian Barton"/>
    <x v="0"/>
    <x v="0"/>
    <x v="42"/>
    <x v="16"/>
    <x v="51"/>
    <x v="1"/>
    <s v="TEC-AC-10000109"/>
    <x v="2"/>
    <x v="11"/>
    <s v="Sony Micro Vault Click 16 GB USB 2.0 Flash Drive"/>
    <n v="89.584000000000003"/>
    <n v="2"/>
    <n v="0.2"/>
    <n v="4.4792000000000058"/>
  </r>
  <r>
    <n v="6973"/>
    <s v="CA-2014-153822"/>
    <x v="3"/>
    <x v="20"/>
    <d v="2014-09-26T00:00:00"/>
    <s v="Standard Class"/>
    <s v="AB-10105"/>
    <s v="Adrian Barton"/>
    <x v="0"/>
    <x v="0"/>
    <x v="42"/>
    <x v="16"/>
    <x v="51"/>
    <x v="1"/>
    <s v="TEC-PH-10002415"/>
    <x v="2"/>
    <x v="7"/>
    <s v="Polycom VoiceStation 500 Conference phone"/>
    <n v="471.92"/>
    <n v="2"/>
    <n v="0.2"/>
    <n v="29.495000000000019"/>
  </r>
  <r>
    <n v="6974"/>
    <s v="CA-2014-153822"/>
    <x v="3"/>
    <x v="20"/>
    <d v="2014-09-26T00:00:00"/>
    <s v="Standard Class"/>
    <s v="AB-10105"/>
    <s v="Adrian Barton"/>
    <x v="0"/>
    <x v="0"/>
    <x v="42"/>
    <x v="16"/>
    <x v="51"/>
    <x v="1"/>
    <s v="OFF-BI-10001460"/>
    <x v="1"/>
    <x v="8"/>
    <s v="Plastic Binding Combs"/>
    <n v="18.180000000000003"/>
    <n v="4"/>
    <n v="0.7"/>
    <n v="-13.938000000000002"/>
  </r>
  <r>
    <n v="6975"/>
    <s v="CA-2014-146185"/>
    <x v="3"/>
    <x v="175"/>
    <d v="2014-09-20T00:00:00"/>
    <s v="Standard Class"/>
    <s v="CC-12145"/>
    <s v="Charles Crestani"/>
    <x v="0"/>
    <x v="0"/>
    <x v="12"/>
    <x v="5"/>
    <x v="14"/>
    <x v="2"/>
    <s v="OFF-AR-10002987"/>
    <x v="1"/>
    <x v="6"/>
    <s v="Prismacolor Color Pencil Set"/>
    <n v="31.744"/>
    <n v="2"/>
    <n v="0.2"/>
    <n v="8.3328000000000024"/>
  </r>
  <r>
    <n v="6976"/>
    <s v="CA-2012-112144"/>
    <x v="1"/>
    <x v="1141"/>
    <d v="2012-07-02T00:00:00"/>
    <s v="Standard Class"/>
    <s v="CY-12745"/>
    <s v="Craig Yedwab"/>
    <x v="1"/>
    <x v="0"/>
    <x v="23"/>
    <x v="16"/>
    <x v="27"/>
    <x v="1"/>
    <s v="OFF-LA-10000443"/>
    <x v="1"/>
    <x v="2"/>
    <s v="Avery 501"/>
    <n v="5.9039999999999999"/>
    <n v="2"/>
    <n v="0.2"/>
    <n v="1.9925999999999999"/>
  </r>
  <r>
    <n v="6977"/>
    <s v="CA-2012-112144"/>
    <x v="1"/>
    <x v="1141"/>
    <d v="2012-07-02T00:00:00"/>
    <s v="Standard Class"/>
    <s v="CY-12745"/>
    <s v="Craig Yedwab"/>
    <x v="1"/>
    <x v="0"/>
    <x v="23"/>
    <x v="16"/>
    <x v="27"/>
    <x v="1"/>
    <s v="FUR-FU-10004306"/>
    <x v="0"/>
    <x v="5"/>
    <s v="Electrix Halogen Magnifier Lamp"/>
    <n v="621.7600000000001"/>
    <n v="4"/>
    <n v="0.2"/>
    <n v="46.631999999999977"/>
  </r>
  <r>
    <n v="6978"/>
    <s v="US-2013-119298"/>
    <x v="0"/>
    <x v="881"/>
    <d v="2013-11-29T00:00:00"/>
    <s v="First Class"/>
    <s v="EP-13915"/>
    <s v="Emily Phan"/>
    <x v="0"/>
    <x v="0"/>
    <x v="186"/>
    <x v="36"/>
    <x v="236"/>
    <x v="0"/>
    <s v="TEC-PH-10002564"/>
    <x v="2"/>
    <x v="7"/>
    <s v="OtterBox Defender Series Case - Samsung Galaxy S4"/>
    <n v="59.98"/>
    <n v="2"/>
    <n v="0"/>
    <n v="17.993999999999993"/>
  </r>
  <r>
    <n v="6979"/>
    <s v="CA-2014-155159"/>
    <x v="3"/>
    <x v="920"/>
    <d v="2014-11-30T00:00:00"/>
    <s v="Second Class"/>
    <s v="DL-13315"/>
    <s v="Delfina Latchford"/>
    <x v="0"/>
    <x v="0"/>
    <x v="118"/>
    <x v="32"/>
    <x v="148"/>
    <x v="0"/>
    <s v="OFF-PA-10003724"/>
    <x v="1"/>
    <x v="10"/>
    <s v="Wirebound Message Book, 4 per Page"/>
    <n v="48.87"/>
    <n v="9"/>
    <n v="0"/>
    <n v="23.946299999999997"/>
  </r>
  <r>
    <n v="6980"/>
    <s v="CA-2014-149076"/>
    <x v="3"/>
    <x v="424"/>
    <d v="2014-01-20T00:00:00"/>
    <s v="Standard Class"/>
    <s v="SO-20335"/>
    <s v="Sean O'Donnell"/>
    <x v="0"/>
    <x v="0"/>
    <x v="1"/>
    <x v="1"/>
    <x v="1"/>
    <x v="1"/>
    <s v="OFF-PA-10000483"/>
    <x v="1"/>
    <x v="10"/>
    <s v="Xerox 19"/>
    <n v="154.9"/>
    <n v="5"/>
    <n v="0"/>
    <n v="69.704999999999998"/>
  </r>
  <r>
    <n v="6981"/>
    <s v="CA-2011-146990"/>
    <x v="2"/>
    <x v="845"/>
    <d v="2011-11-08T00:00:00"/>
    <s v="First Class"/>
    <s v="BP-11095"/>
    <s v="Bart Pistole"/>
    <x v="1"/>
    <x v="0"/>
    <x v="20"/>
    <x v="15"/>
    <x v="23"/>
    <x v="3"/>
    <s v="OFF-FA-10000611"/>
    <x v="1"/>
    <x v="13"/>
    <s v="Binder Clips by OIC"/>
    <n v="5.92"/>
    <n v="4"/>
    <n v="0"/>
    <n v="2.8415999999999997"/>
  </r>
  <r>
    <n v="6982"/>
    <s v="CA-2011-146990"/>
    <x v="2"/>
    <x v="845"/>
    <d v="2011-11-08T00:00:00"/>
    <s v="First Class"/>
    <s v="BP-11095"/>
    <s v="Bart Pistole"/>
    <x v="1"/>
    <x v="0"/>
    <x v="20"/>
    <x v="15"/>
    <x v="23"/>
    <x v="3"/>
    <s v="OFF-PA-10000246"/>
    <x v="1"/>
    <x v="10"/>
    <s v="Riverleaf Stik-Withit Designer Note Cubes"/>
    <n v="30.18"/>
    <n v="3"/>
    <n v="0"/>
    <n v="13.8828"/>
  </r>
  <r>
    <n v="6983"/>
    <s v="CA-2013-116526"/>
    <x v="0"/>
    <x v="142"/>
    <d v="2013-09-06T00:00:00"/>
    <s v="Standard Class"/>
    <s v="JA-15970"/>
    <s v="Joseph Airdo"/>
    <x v="0"/>
    <x v="0"/>
    <x v="66"/>
    <x v="12"/>
    <x v="83"/>
    <x v="2"/>
    <s v="OFF-BI-10004728"/>
    <x v="1"/>
    <x v="8"/>
    <s v="Wilson Jones Turn Tabs Binder Tool for Ring Binders"/>
    <n v="24.1"/>
    <n v="5"/>
    <n v="0"/>
    <n v="11.086"/>
  </r>
  <r>
    <n v="6984"/>
    <s v="CA-2013-116526"/>
    <x v="0"/>
    <x v="142"/>
    <d v="2013-09-06T00:00:00"/>
    <s v="Standard Class"/>
    <s v="JA-15970"/>
    <s v="Joseph Airdo"/>
    <x v="0"/>
    <x v="0"/>
    <x v="66"/>
    <x v="12"/>
    <x v="83"/>
    <x v="2"/>
    <s v="TEC-PH-10002365"/>
    <x v="2"/>
    <x v="7"/>
    <s v="Belkin Grip Candy Sheer Case / Cover for iPhone 5 and 5S"/>
    <n v="8.7799999999999994"/>
    <n v="1"/>
    <n v="0"/>
    <n v="2.2827999999999999"/>
  </r>
  <r>
    <n v="6985"/>
    <s v="CA-2013-116526"/>
    <x v="0"/>
    <x v="142"/>
    <d v="2013-09-06T00:00:00"/>
    <s v="Standard Class"/>
    <s v="JA-15970"/>
    <s v="Joseph Airdo"/>
    <x v="0"/>
    <x v="0"/>
    <x v="66"/>
    <x v="12"/>
    <x v="83"/>
    <x v="2"/>
    <s v="OFF-AP-10002457"/>
    <x v="1"/>
    <x v="9"/>
    <s v="Eureka The Boss Plus 12-Amp Hard Box Upright Vacuum, Red"/>
    <n v="376.74"/>
    <n v="4"/>
    <n v="0.1"/>
    <n v="71.161999999999978"/>
  </r>
  <r>
    <n v="6986"/>
    <s v="CA-2013-116526"/>
    <x v="0"/>
    <x v="142"/>
    <d v="2013-09-06T00:00:00"/>
    <s v="Standard Class"/>
    <s v="JA-15970"/>
    <s v="Joseph Airdo"/>
    <x v="0"/>
    <x v="0"/>
    <x v="66"/>
    <x v="12"/>
    <x v="83"/>
    <x v="2"/>
    <s v="OFF-BI-10000320"/>
    <x v="1"/>
    <x v="8"/>
    <s v="GBC Plastic Binding Combs"/>
    <n v="29.52"/>
    <n v="4"/>
    <n v="0"/>
    <n v="14.4648"/>
  </r>
  <r>
    <n v="6987"/>
    <s v="CA-2013-116526"/>
    <x v="0"/>
    <x v="142"/>
    <d v="2013-09-06T00:00:00"/>
    <s v="Standard Class"/>
    <s v="JA-15970"/>
    <s v="Joseph Airdo"/>
    <x v="0"/>
    <x v="0"/>
    <x v="66"/>
    <x v="12"/>
    <x v="83"/>
    <x v="2"/>
    <s v="OFF-AR-10004999"/>
    <x v="1"/>
    <x v="6"/>
    <s v="Newell 315"/>
    <n v="11.96"/>
    <n v="2"/>
    <n v="0"/>
    <n v="2.99"/>
  </r>
  <r>
    <n v="6988"/>
    <s v="CA-2013-116526"/>
    <x v="0"/>
    <x v="142"/>
    <d v="2013-09-06T00:00:00"/>
    <s v="Standard Class"/>
    <s v="JA-15970"/>
    <s v="Joseph Airdo"/>
    <x v="0"/>
    <x v="0"/>
    <x v="66"/>
    <x v="12"/>
    <x v="83"/>
    <x v="2"/>
    <s v="OFF-BI-10001116"/>
    <x v="1"/>
    <x v="8"/>
    <s v="Wilson Jones 1&quot; Hanging DublLock Ring Binders"/>
    <n v="26.400000000000002"/>
    <n v="5"/>
    <n v="0"/>
    <n v="12.672000000000001"/>
  </r>
  <r>
    <n v="6989"/>
    <s v="CA-2014-158561"/>
    <x v="3"/>
    <x v="343"/>
    <d v="2014-11-17T00:00:00"/>
    <s v="Second Class"/>
    <s v="BB-11545"/>
    <s v="Brenda Bowman"/>
    <x v="1"/>
    <x v="0"/>
    <x v="2"/>
    <x v="2"/>
    <x v="2"/>
    <x v="0"/>
    <s v="OFF-AP-10002651"/>
    <x v="1"/>
    <x v="9"/>
    <s v="Hoover Upright Vacuum With Dirt Cup"/>
    <n v="1158.1199999999999"/>
    <n v="5"/>
    <n v="0.2"/>
    <n v="130.28849999999983"/>
  </r>
  <r>
    <n v="6990"/>
    <s v="CA-2014-165099"/>
    <x v="3"/>
    <x v="157"/>
    <d v="2014-12-14T00:00:00"/>
    <s v="First Class"/>
    <s v="DK-13375"/>
    <s v="Dennis Kane"/>
    <x v="0"/>
    <x v="0"/>
    <x v="488"/>
    <x v="5"/>
    <x v="582"/>
    <x v="2"/>
    <s v="OFF-AP-10001634"/>
    <x v="1"/>
    <x v="9"/>
    <s v="Hoover Commercial Lightweight Upright Vacuum"/>
    <n v="1.3919999999999997"/>
    <n v="2"/>
    <n v="0.8"/>
    <n v="-3.7584000000000009"/>
  </r>
  <r>
    <n v="6991"/>
    <s v="CA-2012-109386"/>
    <x v="1"/>
    <x v="627"/>
    <d v="2012-11-13T00:00:00"/>
    <s v="Second Class"/>
    <s v="RH-19600"/>
    <s v="Rob Haberlin"/>
    <x v="0"/>
    <x v="0"/>
    <x v="409"/>
    <x v="17"/>
    <x v="496"/>
    <x v="0"/>
    <s v="OFF-AP-10003266"/>
    <x v="1"/>
    <x v="9"/>
    <s v="Holmes Replacement Filter for HEPA Air Cleaner, Large Room"/>
    <n v="44.43"/>
    <n v="3"/>
    <n v="0"/>
    <n v="18.660600000000002"/>
  </r>
  <r>
    <n v="6992"/>
    <s v="CA-2012-109386"/>
    <x v="1"/>
    <x v="627"/>
    <d v="2012-11-13T00:00:00"/>
    <s v="Second Class"/>
    <s v="RH-19600"/>
    <s v="Rob Haberlin"/>
    <x v="0"/>
    <x v="0"/>
    <x v="409"/>
    <x v="17"/>
    <x v="496"/>
    <x v="0"/>
    <s v="TEC-PH-10002890"/>
    <x v="2"/>
    <x v="7"/>
    <s v="AT&amp;T 17929 Lendline Telephone"/>
    <n v="226.20000000000002"/>
    <n v="5"/>
    <n v="0"/>
    <n v="58.811999999999998"/>
  </r>
  <r>
    <n v="6993"/>
    <s v="CA-2012-109386"/>
    <x v="1"/>
    <x v="627"/>
    <d v="2012-11-13T00:00:00"/>
    <s v="Second Class"/>
    <s v="RH-19600"/>
    <s v="Rob Haberlin"/>
    <x v="0"/>
    <x v="0"/>
    <x v="409"/>
    <x v="17"/>
    <x v="496"/>
    <x v="0"/>
    <s v="FUR-FU-10000308"/>
    <x v="0"/>
    <x v="5"/>
    <s v="Deflect-o Glass Clear Studded Chair Mats"/>
    <n v="186.54"/>
    <n v="3"/>
    <n v="0"/>
    <n v="41.038800000000002"/>
  </r>
  <r>
    <n v="6994"/>
    <s v="CA-2012-109386"/>
    <x v="1"/>
    <x v="627"/>
    <d v="2012-11-13T00:00:00"/>
    <s v="Second Class"/>
    <s v="RH-19600"/>
    <s v="Rob Haberlin"/>
    <x v="0"/>
    <x v="0"/>
    <x v="409"/>
    <x v="17"/>
    <x v="496"/>
    <x v="0"/>
    <s v="OFF-AR-10000380"/>
    <x v="1"/>
    <x v="6"/>
    <s v="Hunt PowerHouse Electric Pencil Sharpener, Blue"/>
    <n v="265.85999999999996"/>
    <n v="7"/>
    <n v="0"/>
    <n v="79.757999999999967"/>
  </r>
  <r>
    <n v="6995"/>
    <s v="CA-2012-109386"/>
    <x v="1"/>
    <x v="627"/>
    <d v="2012-11-13T00:00:00"/>
    <s v="Second Class"/>
    <s v="RH-19600"/>
    <s v="Rob Haberlin"/>
    <x v="0"/>
    <x v="0"/>
    <x v="409"/>
    <x v="17"/>
    <x v="496"/>
    <x v="0"/>
    <s v="OFF-AR-10000122"/>
    <x v="1"/>
    <x v="6"/>
    <s v="Newell 314"/>
    <n v="27.9"/>
    <n v="5"/>
    <n v="0"/>
    <n v="6.9749999999999979"/>
  </r>
  <r>
    <n v="6996"/>
    <s v="CA-2012-166800"/>
    <x v="1"/>
    <x v="902"/>
    <d v="2012-11-26T00:00:00"/>
    <s v="Standard Class"/>
    <s v="AG-10300"/>
    <s v="Aleksandra Gannaway"/>
    <x v="1"/>
    <x v="0"/>
    <x v="98"/>
    <x v="33"/>
    <x v="121"/>
    <x v="1"/>
    <s v="OFF-AP-10004868"/>
    <x v="1"/>
    <x v="9"/>
    <s v="Hoover Commercial Soft Guard Upright Vacuum And Disposable Filtration Bags"/>
    <n v="31.08"/>
    <n v="4"/>
    <n v="0"/>
    <n v="8.3916000000000004"/>
  </r>
  <r>
    <n v="6997"/>
    <s v="CA-2014-117443"/>
    <x v="3"/>
    <x v="331"/>
    <d v="2014-12-26T00:00:00"/>
    <s v="Second Class"/>
    <s v="JB-15400"/>
    <s v="Jennifer Braxton"/>
    <x v="1"/>
    <x v="0"/>
    <x v="179"/>
    <x v="10"/>
    <x v="228"/>
    <x v="2"/>
    <s v="OFF-BI-10004002"/>
    <x v="1"/>
    <x v="8"/>
    <s v="Wilson Jones International Size A4 Ring Binders"/>
    <n v="13.839999999999998"/>
    <n v="4"/>
    <n v="0.8"/>
    <n v="-22.144000000000005"/>
  </r>
  <r>
    <n v="6998"/>
    <s v="CA-2014-117443"/>
    <x v="3"/>
    <x v="331"/>
    <d v="2014-12-26T00:00:00"/>
    <s v="Second Class"/>
    <s v="JB-15400"/>
    <s v="Jennifer Braxton"/>
    <x v="1"/>
    <x v="0"/>
    <x v="179"/>
    <x v="10"/>
    <x v="228"/>
    <x v="2"/>
    <s v="OFF-PA-10004475"/>
    <x v="1"/>
    <x v="10"/>
    <s v="Xerox 1940"/>
    <n v="175.87200000000001"/>
    <n v="4"/>
    <n v="0.2"/>
    <n v="63.753599999999992"/>
  </r>
  <r>
    <n v="6999"/>
    <s v="US-2013-134369"/>
    <x v="0"/>
    <x v="1142"/>
    <d v="2013-09-23T00:00:00"/>
    <s v="Standard Class"/>
    <s v="BC-11125"/>
    <s v="Becky Castell"/>
    <x v="2"/>
    <x v="0"/>
    <x v="229"/>
    <x v="1"/>
    <x v="286"/>
    <x v="1"/>
    <s v="OFF-PA-10002195"/>
    <x v="1"/>
    <x v="10"/>
    <s v="Xerox 1966"/>
    <n v="12.96"/>
    <n v="2"/>
    <n v="0"/>
    <n v="6.3504000000000005"/>
  </r>
  <r>
    <n v="7000"/>
    <s v="CA-2014-123687"/>
    <x v="3"/>
    <x v="1143"/>
    <d v="2014-05-30T00:00:00"/>
    <s v="First Class"/>
    <s v="KC-16675"/>
    <s v="Kimberly Carter"/>
    <x v="1"/>
    <x v="0"/>
    <x v="103"/>
    <x v="0"/>
    <x v="175"/>
    <x v="0"/>
    <s v="OFF-AP-10002670"/>
    <x v="1"/>
    <x v="9"/>
    <s v="Belkin 8-Outlet Premiere SurgeMaster II Surge Protectors"/>
    <n v="208.44"/>
    <n v="3"/>
    <n v="0"/>
    <n v="62.531999999999982"/>
  </r>
  <r>
    <n v="7001"/>
    <s v="CA-2014-123687"/>
    <x v="3"/>
    <x v="1143"/>
    <d v="2014-05-30T00:00:00"/>
    <s v="First Class"/>
    <s v="KC-16675"/>
    <s v="Kimberly Carter"/>
    <x v="1"/>
    <x v="0"/>
    <x v="103"/>
    <x v="0"/>
    <x v="175"/>
    <x v="0"/>
    <s v="OFF-SU-10004498"/>
    <x v="1"/>
    <x v="14"/>
    <s v="Martin-Yale Premier Letter Opener"/>
    <n v="25.76"/>
    <n v="2"/>
    <n v="0"/>
    <n v="0.77280000000000015"/>
  </r>
  <r>
    <n v="7002"/>
    <s v="CA-2012-104871"/>
    <x v="1"/>
    <x v="1110"/>
    <d v="2012-04-03T00:00:00"/>
    <s v="Standard Class"/>
    <s v="DR-12940"/>
    <s v="Daniel Raglin"/>
    <x v="2"/>
    <x v="0"/>
    <x v="489"/>
    <x v="10"/>
    <x v="583"/>
    <x v="2"/>
    <s v="FUR-CH-10003298"/>
    <x v="0"/>
    <x v="1"/>
    <s v="Office Star - Contemporary Task Swivel chair with Loop Arms, Charcoal"/>
    <n v="366.74399999999997"/>
    <n v="4"/>
    <n v="0.3"/>
    <n v="-110.02320000000003"/>
  </r>
  <r>
    <n v="7003"/>
    <s v="CA-2011-133158"/>
    <x v="2"/>
    <x v="710"/>
    <d v="2011-08-21T00:00:00"/>
    <s v="Second Class"/>
    <s v="DW-13195"/>
    <s v="David Wiener"/>
    <x v="1"/>
    <x v="0"/>
    <x v="1"/>
    <x v="1"/>
    <x v="62"/>
    <x v="1"/>
    <s v="FUR-FU-10000723"/>
    <x v="0"/>
    <x v="5"/>
    <s v="Deflect-o EconoMat Studded, No Bevel Mat for Low Pile Carpeting"/>
    <n v="289.24"/>
    <n v="7"/>
    <n v="0"/>
    <n v="26.031600000000012"/>
  </r>
  <r>
    <n v="7004"/>
    <s v="CA-2011-133158"/>
    <x v="2"/>
    <x v="710"/>
    <d v="2011-08-21T00:00:00"/>
    <s v="Second Class"/>
    <s v="DW-13195"/>
    <s v="David Wiener"/>
    <x v="1"/>
    <x v="0"/>
    <x v="1"/>
    <x v="1"/>
    <x v="62"/>
    <x v="1"/>
    <s v="OFF-BI-10000632"/>
    <x v="1"/>
    <x v="8"/>
    <s v="Satellite Sectional Post Binders"/>
    <n v="69.456000000000003"/>
    <n v="2"/>
    <n v="0.2"/>
    <n v="22.573199999999996"/>
  </r>
  <r>
    <n v="7005"/>
    <s v="CA-2011-126333"/>
    <x v="2"/>
    <x v="851"/>
    <d v="2011-12-28T00:00:00"/>
    <s v="Standard Class"/>
    <s v="ME-18010"/>
    <s v="Michelle Ellison"/>
    <x v="1"/>
    <x v="0"/>
    <x v="396"/>
    <x v="5"/>
    <x v="482"/>
    <x v="2"/>
    <s v="OFF-PA-10000223"/>
    <x v="1"/>
    <x v="10"/>
    <s v="Xerox 2000"/>
    <n v="5.1840000000000011"/>
    <n v="1"/>
    <n v="0.2"/>
    <n v="1.8144"/>
  </r>
  <r>
    <n v="7006"/>
    <s v="CA-2012-141740"/>
    <x v="1"/>
    <x v="549"/>
    <d v="2012-11-05T00:00:00"/>
    <s v="Standard Class"/>
    <s v="JF-15490"/>
    <s v="Jeremy Farry"/>
    <x v="0"/>
    <x v="0"/>
    <x v="20"/>
    <x v="15"/>
    <x v="29"/>
    <x v="3"/>
    <s v="FUR-CH-10001545"/>
    <x v="0"/>
    <x v="1"/>
    <s v="Hon Comfortask Task/Swivel Chairs"/>
    <n v="205.16400000000002"/>
    <n v="2"/>
    <n v="0.1"/>
    <n v="13.677600000000002"/>
  </r>
  <r>
    <n v="7007"/>
    <s v="CA-2011-119466"/>
    <x v="2"/>
    <x v="534"/>
    <d v="2011-12-21T00:00:00"/>
    <s v="Standard Class"/>
    <s v="SP-20860"/>
    <s v="Sung Pak"/>
    <x v="1"/>
    <x v="0"/>
    <x v="22"/>
    <x v="10"/>
    <x v="36"/>
    <x v="2"/>
    <s v="FUR-FU-10001546"/>
    <x v="0"/>
    <x v="5"/>
    <s v="Dana Swing-Arm Lamps"/>
    <n v="8.5440000000000005"/>
    <n v="2"/>
    <n v="0.6"/>
    <n v="-7.4759999999999991"/>
  </r>
  <r>
    <n v="7008"/>
    <s v="CA-2012-154823"/>
    <x v="1"/>
    <x v="291"/>
    <d v="2012-08-25T00:00:00"/>
    <s v="Standard Class"/>
    <s v="KN-16390"/>
    <s v="Katherine Nockton"/>
    <x v="1"/>
    <x v="0"/>
    <x v="24"/>
    <x v="24"/>
    <x v="157"/>
    <x v="3"/>
    <s v="OFF-BI-10001098"/>
    <x v="1"/>
    <x v="8"/>
    <s v="Acco D-Ring Binder w/DublLock"/>
    <n v="12.828000000000001"/>
    <n v="2"/>
    <n v="0.7"/>
    <n v="-8.9795999999999978"/>
  </r>
  <r>
    <n v="7009"/>
    <s v="CA-2012-154823"/>
    <x v="1"/>
    <x v="291"/>
    <d v="2012-08-25T00:00:00"/>
    <s v="Standard Class"/>
    <s v="KN-16390"/>
    <s v="Katherine Nockton"/>
    <x v="1"/>
    <x v="0"/>
    <x v="24"/>
    <x v="24"/>
    <x v="157"/>
    <x v="3"/>
    <s v="FUR-CH-10003379"/>
    <x v="0"/>
    <x v="1"/>
    <s v="Global Commerce Series High-Back Swivel/Tilt Chairs"/>
    <n v="598.45799999999997"/>
    <n v="3"/>
    <n v="0.3"/>
    <n v="-42.746999999999957"/>
  </r>
  <r>
    <n v="7010"/>
    <s v="CA-2012-154823"/>
    <x v="1"/>
    <x v="291"/>
    <d v="2012-08-25T00:00:00"/>
    <s v="Standard Class"/>
    <s v="KN-16390"/>
    <s v="Katherine Nockton"/>
    <x v="1"/>
    <x v="0"/>
    <x v="24"/>
    <x v="24"/>
    <x v="157"/>
    <x v="3"/>
    <s v="FUR-FU-10000193"/>
    <x v="0"/>
    <x v="5"/>
    <s v="Tenex Chairmats For Use with Hard Floors"/>
    <n v="25.983999999999998"/>
    <n v="1"/>
    <n v="0.2"/>
    <n v="-3.8976000000000015"/>
  </r>
  <r>
    <n v="7011"/>
    <s v="US-2011-135881"/>
    <x v="2"/>
    <x v="235"/>
    <d v="2011-05-27T00:00:00"/>
    <s v="Standard Class"/>
    <s v="GT-14710"/>
    <s v="Greg Tran"/>
    <x v="0"/>
    <x v="0"/>
    <x v="20"/>
    <x v="15"/>
    <x v="45"/>
    <x v="3"/>
    <s v="OFF-BI-10000829"/>
    <x v="1"/>
    <x v="8"/>
    <s v="Avery Non-Stick Binders"/>
    <n v="17.96"/>
    <n v="5"/>
    <n v="0.2"/>
    <n v="5.8369999999999997"/>
  </r>
  <r>
    <n v="7012"/>
    <s v="US-2011-135881"/>
    <x v="2"/>
    <x v="235"/>
    <d v="2011-05-27T00:00:00"/>
    <s v="Standard Class"/>
    <s v="GT-14710"/>
    <s v="Greg Tran"/>
    <x v="0"/>
    <x v="0"/>
    <x v="20"/>
    <x v="15"/>
    <x v="45"/>
    <x v="3"/>
    <s v="OFF-SU-10003002"/>
    <x v="1"/>
    <x v="14"/>
    <s v="Letter Slitter"/>
    <n v="5.04"/>
    <n v="2"/>
    <n v="0"/>
    <n v="0.15120000000000022"/>
  </r>
  <r>
    <n v="7013"/>
    <s v="US-2011-135881"/>
    <x v="2"/>
    <x v="235"/>
    <d v="2011-05-27T00:00:00"/>
    <s v="Standard Class"/>
    <s v="GT-14710"/>
    <s v="Greg Tran"/>
    <x v="0"/>
    <x v="0"/>
    <x v="20"/>
    <x v="15"/>
    <x v="45"/>
    <x v="3"/>
    <s v="OFF-AP-10002118"/>
    <x v="1"/>
    <x v="9"/>
    <s v="1.7 Cubic Foot Compact &quot;Cube&quot; Office Refrigerators"/>
    <n v="208.16"/>
    <n v="1"/>
    <n v="0"/>
    <n v="56.20320000000001"/>
  </r>
  <r>
    <n v="7014"/>
    <s v="CA-2014-141201"/>
    <x v="3"/>
    <x v="34"/>
    <d v="2014-12-12T00:00:00"/>
    <s v="Second Class"/>
    <s v="DB-12910"/>
    <s v="Daniel Byrd"/>
    <x v="2"/>
    <x v="0"/>
    <x v="162"/>
    <x v="1"/>
    <x v="205"/>
    <x v="1"/>
    <s v="FUR-BO-10001519"/>
    <x v="0"/>
    <x v="0"/>
    <s v="O'Sullivan 3-Shelf Heavy-Duty Bookcases"/>
    <n v="148.25700000000001"/>
    <n v="3"/>
    <n v="0.15"/>
    <n v="15.697800000000004"/>
  </r>
  <r>
    <n v="7015"/>
    <s v="CA-2011-114790"/>
    <x v="2"/>
    <x v="518"/>
    <d v="2011-03-13T00:00:00"/>
    <s v="Second Class"/>
    <s v="FM-14215"/>
    <s v="Filia McAdams"/>
    <x v="1"/>
    <x v="0"/>
    <x v="102"/>
    <x v="0"/>
    <x v="126"/>
    <x v="0"/>
    <s v="OFF-AP-10002578"/>
    <x v="1"/>
    <x v="9"/>
    <s v="Fellowes Premier Superior Surge Suppressor, 10-Outlet, With Phone and Remote"/>
    <n v="146.76"/>
    <n v="3"/>
    <n v="0"/>
    <n v="38.157600000000002"/>
  </r>
  <r>
    <n v="7016"/>
    <s v="CA-2011-114790"/>
    <x v="2"/>
    <x v="518"/>
    <d v="2011-03-13T00:00:00"/>
    <s v="Second Class"/>
    <s v="FM-14215"/>
    <s v="Filia McAdams"/>
    <x v="1"/>
    <x v="0"/>
    <x v="102"/>
    <x v="0"/>
    <x v="126"/>
    <x v="0"/>
    <s v="TEC-AC-10000710"/>
    <x v="2"/>
    <x v="11"/>
    <s v="Maxell DVD-RAM Discs"/>
    <n v="32.96"/>
    <n v="2"/>
    <n v="0"/>
    <n v="14.172800000000002"/>
  </r>
  <r>
    <n v="7017"/>
    <s v="CA-2011-114790"/>
    <x v="2"/>
    <x v="518"/>
    <d v="2011-03-13T00:00:00"/>
    <s v="Second Class"/>
    <s v="FM-14215"/>
    <s v="Filia McAdams"/>
    <x v="1"/>
    <x v="0"/>
    <x v="102"/>
    <x v="0"/>
    <x v="126"/>
    <x v="0"/>
    <s v="TEC-PH-10000984"/>
    <x v="2"/>
    <x v="7"/>
    <s v="Panasonic KX-TG9471B"/>
    <n v="587.97"/>
    <n v="3"/>
    <n v="0"/>
    <n v="164.63160000000005"/>
  </r>
  <r>
    <n v="7018"/>
    <s v="CA-2011-114790"/>
    <x v="2"/>
    <x v="518"/>
    <d v="2011-03-13T00:00:00"/>
    <s v="Second Class"/>
    <s v="FM-14215"/>
    <s v="Filia McAdams"/>
    <x v="1"/>
    <x v="0"/>
    <x v="102"/>
    <x v="0"/>
    <x v="126"/>
    <x v="0"/>
    <s v="OFF-PA-10000213"/>
    <x v="1"/>
    <x v="10"/>
    <s v="Xerox 198"/>
    <n v="14.940000000000001"/>
    <n v="3"/>
    <n v="0"/>
    <n v="7.0218000000000007"/>
  </r>
  <r>
    <n v="7019"/>
    <s v="US-2013-154256"/>
    <x v="0"/>
    <x v="661"/>
    <d v="2013-06-28T00:00:00"/>
    <s v="Second Class"/>
    <s v="SM-20005"/>
    <s v="Sally Matthias"/>
    <x v="0"/>
    <x v="0"/>
    <x v="20"/>
    <x v="15"/>
    <x v="45"/>
    <x v="3"/>
    <s v="OFF-LA-10003720"/>
    <x v="1"/>
    <x v="2"/>
    <s v="Avery 487"/>
    <n v="25.83"/>
    <n v="7"/>
    <n v="0"/>
    <n v="12.1401"/>
  </r>
  <r>
    <n v="7020"/>
    <s v="CA-2011-124737"/>
    <x v="2"/>
    <x v="709"/>
    <d v="2011-08-27T00:00:00"/>
    <s v="Standard Class"/>
    <s v="AP-10915"/>
    <s v="Arthur Prichep"/>
    <x v="0"/>
    <x v="0"/>
    <x v="60"/>
    <x v="22"/>
    <x v="76"/>
    <x v="1"/>
    <s v="OFF-PA-10001837"/>
    <x v="1"/>
    <x v="10"/>
    <s v="Xerox 1976"/>
    <n v="15.552000000000003"/>
    <n v="3"/>
    <n v="0.2"/>
    <n v="5.4432"/>
  </r>
  <r>
    <n v="7021"/>
    <s v="CA-2011-124737"/>
    <x v="2"/>
    <x v="709"/>
    <d v="2011-08-27T00:00:00"/>
    <s v="Standard Class"/>
    <s v="AP-10915"/>
    <s v="Arthur Prichep"/>
    <x v="0"/>
    <x v="0"/>
    <x v="60"/>
    <x v="22"/>
    <x v="76"/>
    <x v="1"/>
    <s v="OFF-SU-10004661"/>
    <x v="1"/>
    <x v="14"/>
    <s v="Acme Titanium Bonded Scissors"/>
    <n v="6.8000000000000007"/>
    <n v="1"/>
    <n v="0.2"/>
    <n v="0.50999999999999979"/>
  </r>
  <r>
    <n v="7022"/>
    <s v="CA-2011-124737"/>
    <x v="2"/>
    <x v="709"/>
    <d v="2011-08-27T00:00:00"/>
    <s v="Standard Class"/>
    <s v="AP-10915"/>
    <s v="Arthur Prichep"/>
    <x v="0"/>
    <x v="0"/>
    <x v="60"/>
    <x v="22"/>
    <x v="76"/>
    <x v="1"/>
    <s v="FUR-FU-10003274"/>
    <x v="0"/>
    <x v="5"/>
    <s v="Regeneration Desk Collection"/>
    <n v="4.2240000000000002"/>
    <n v="3"/>
    <n v="0.2"/>
    <n v="1.2672000000000003"/>
  </r>
  <r>
    <n v="7023"/>
    <s v="CA-2011-124737"/>
    <x v="2"/>
    <x v="709"/>
    <d v="2011-08-27T00:00:00"/>
    <s v="Standard Class"/>
    <s v="AP-10915"/>
    <s v="Arthur Prichep"/>
    <x v="0"/>
    <x v="0"/>
    <x v="60"/>
    <x v="22"/>
    <x v="76"/>
    <x v="1"/>
    <s v="TEC-PH-10000149"/>
    <x v="2"/>
    <x v="7"/>
    <s v="Cisco SPA525G2 IP Phone - Wireless"/>
    <n v="143.64000000000001"/>
    <n v="9"/>
    <n v="0.2"/>
    <n v="10.772999999999989"/>
  </r>
  <r>
    <n v="7024"/>
    <s v="CA-2011-124737"/>
    <x v="2"/>
    <x v="709"/>
    <d v="2011-08-27T00:00:00"/>
    <s v="Standard Class"/>
    <s v="AP-10915"/>
    <s v="Arthur Prichep"/>
    <x v="0"/>
    <x v="0"/>
    <x v="60"/>
    <x v="22"/>
    <x v="76"/>
    <x v="1"/>
    <s v="OFF-PA-10000019"/>
    <x v="1"/>
    <x v="10"/>
    <s v="Xerox 1931"/>
    <n v="31.104000000000006"/>
    <n v="6"/>
    <n v="0.2"/>
    <n v="10.8864"/>
  </r>
  <r>
    <n v="7025"/>
    <s v="CA-2011-124737"/>
    <x v="2"/>
    <x v="709"/>
    <d v="2011-08-27T00:00:00"/>
    <s v="Standard Class"/>
    <s v="AP-10915"/>
    <s v="Arthur Prichep"/>
    <x v="0"/>
    <x v="0"/>
    <x v="60"/>
    <x v="22"/>
    <x v="76"/>
    <x v="1"/>
    <s v="OFF-PA-10001125"/>
    <x v="1"/>
    <x v="10"/>
    <s v="Xerox 1988"/>
    <n v="223.05600000000001"/>
    <n v="9"/>
    <n v="0.2"/>
    <n v="69.704999999999984"/>
  </r>
  <r>
    <n v="7026"/>
    <s v="US-2014-101840"/>
    <x v="3"/>
    <x v="695"/>
    <d v="2014-02-13T00:00:00"/>
    <s v="Standard Class"/>
    <s v="SP-20545"/>
    <s v="Sibella Parks"/>
    <x v="1"/>
    <x v="0"/>
    <x v="20"/>
    <x v="15"/>
    <x v="23"/>
    <x v="3"/>
    <s v="TEC-PH-10002538"/>
    <x v="2"/>
    <x v="7"/>
    <s v="Grandstream GXP1160 VoIP phone"/>
    <n v="227.45999999999998"/>
    <n v="6"/>
    <n v="0"/>
    <n v="65.963399999999979"/>
  </r>
  <r>
    <n v="7027"/>
    <s v="US-2014-101840"/>
    <x v="3"/>
    <x v="695"/>
    <d v="2014-02-13T00:00:00"/>
    <s v="Standard Class"/>
    <s v="SP-20545"/>
    <s v="Sibella Parks"/>
    <x v="1"/>
    <x v="0"/>
    <x v="20"/>
    <x v="15"/>
    <x v="23"/>
    <x v="3"/>
    <s v="OFF-BI-10000279"/>
    <x v="1"/>
    <x v="8"/>
    <s v="Acco Recycled 2&quot; Capacity Laser Printer Hanging Data Binders"/>
    <n v="46.24"/>
    <n v="4"/>
    <n v="0.2"/>
    <n v="15.605999999999996"/>
  </r>
  <r>
    <n v="7028"/>
    <s v="CA-2014-131653"/>
    <x v="3"/>
    <x v="926"/>
    <d v="2014-02-06T00:00:00"/>
    <s v="Standard Class"/>
    <s v="RD-19585"/>
    <s v="Rob Dowd"/>
    <x v="0"/>
    <x v="0"/>
    <x v="20"/>
    <x v="15"/>
    <x v="164"/>
    <x v="3"/>
    <s v="OFF-LA-10001045"/>
    <x v="1"/>
    <x v="2"/>
    <s v="Permanent Self-Adhesive File Folder Labels for Typewriters by Universal"/>
    <n v="5.22"/>
    <n v="2"/>
    <n v="0"/>
    <n v="2.4011999999999998"/>
  </r>
  <r>
    <n v="7029"/>
    <s v="US-2013-157840"/>
    <x v="0"/>
    <x v="887"/>
    <d v="2013-12-24T00:00:00"/>
    <s v="Second Class"/>
    <s v="MC-17575"/>
    <s v="Matt Collins"/>
    <x v="0"/>
    <x v="0"/>
    <x v="9"/>
    <x v="8"/>
    <x v="10"/>
    <x v="2"/>
    <s v="OFF-PA-10003673"/>
    <x v="1"/>
    <x v="10"/>
    <s v="Strathmore Photo Mount Cards"/>
    <n v="33.9"/>
    <n v="5"/>
    <n v="0"/>
    <n v="15.593999999999999"/>
  </r>
  <r>
    <n v="7030"/>
    <s v="CA-2013-145548"/>
    <x v="0"/>
    <x v="583"/>
    <d v="2013-11-17T00:00:00"/>
    <s v="Standard Class"/>
    <s v="EB-13750"/>
    <s v="Edward Becker"/>
    <x v="1"/>
    <x v="0"/>
    <x v="20"/>
    <x v="15"/>
    <x v="164"/>
    <x v="3"/>
    <s v="OFF-ST-10002562"/>
    <x v="1"/>
    <x v="4"/>
    <s v="Staples"/>
    <n v="28.14"/>
    <n v="3"/>
    <n v="0"/>
    <n v="7.8792000000000009"/>
  </r>
  <r>
    <n v="7031"/>
    <s v="CA-2013-145548"/>
    <x v="0"/>
    <x v="583"/>
    <d v="2013-11-17T00:00:00"/>
    <s v="Standard Class"/>
    <s v="EB-13750"/>
    <s v="Edward Becker"/>
    <x v="1"/>
    <x v="0"/>
    <x v="20"/>
    <x v="15"/>
    <x v="164"/>
    <x v="3"/>
    <s v="TEC-AC-10002305"/>
    <x v="2"/>
    <x v="11"/>
    <s v="KeyTronic E03601U1 - Keyboard - Beige"/>
    <n v="36"/>
    <n v="2"/>
    <n v="0"/>
    <n v="6.4799999999999969"/>
  </r>
  <r>
    <n v="7032"/>
    <s v="CA-2013-145548"/>
    <x v="0"/>
    <x v="583"/>
    <d v="2013-11-17T00:00:00"/>
    <s v="Standard Class"/>
    <s v="EB-13750"/>
    <s v="Edward Becker"/>
    <x v="1"/>
    <x v="0"/>
    <x v="20"/>
    <x v="15"/>
    <x v="164"/>
    <x v="3"/>
    <s v="OFF-AR-10003373"/>
    <x v="1"/>
    <x v="6"/>
    <s v="Boston School Pro Electric Pencil Sharpener, 1670"/>
    <n v="92.94"/>
    <n v="3"/>
    <n v="0"/>
    <n v="25.093799999999998"/>
  </r>
  <r>
    <n v="7033"/>
    <s v="CA-2013-145548"/>
    <x v="0"/>
    <x v="583"/>
    <d v="2013-11-17T00:00:00"/>
    <s v="Standard Class"/>
    <s v="EB-13750"/>
    <s v="Edward Becker"/>
    <x v="1"/>
    <x v="0"/>
    <x v="20"/>
    <x v="15"/>
    <x v="164"/>
    <x v="3"/>
    <s v="FUR-CH-10003774"/>
    <x v="0"/>
    <x v="1"/>
    <s v="Global Wood Trimmed Manager's Task Chair, Khaki"/>
    <n v="245.64600000000002"/>
    <n v="3"/>
    <n v="0.1"/>
    <n v="8.1881999999999877"/>
  </r>
  <r>
    <n v="7034"/>
    <s v="CA-2013-145548"/>
    <x v="0"/>
    <x v="583"/>
    <d v="2013-11-17T00:00:00"/>
    <s v="Standard Class"/>
    <s v="EB-13750"/>
    <s v="Edward Becker"/>
    <x v="1"/>
    <x v="0"/>
    <x v="20"/>
    <x v="15"/>
    <x v="164"/>
    <x v="3"/>
    <s v="OFF-BI-10001510"/>
    <x v="1"/>
    <x v="8"/>
    <s v="Deluxe Heavy-Duty Vinyl Round Ring Binder"/>
    <n v="55.00800000000001"/>
    <n v="3"/>
    <n v="0.2"/>
    <n v="17.189999999999998"/>
  </r>
  <r>
    <n v="7035"/>
    <s v="CA-2013-145548"/>
    <x v="0"/>
    <x v="583"/>
    <d v="2013-11-17T00:00:00"/>
    <s v="Standard Class"/>
    <s v="EB-13750"/>
    <s v="Edward Becker"/>
    <x v="1"/>
    <x v="0"/>
    <x v="20"/>
    <x v="15"/>
    <x v="164"/>
    <x v="3"/>
    <s v="OFF-BI-10004236"/>
    <x v="1"/>
    <x v="8"/>
    <s v="XtraLife ClearVue Slant-D Ring Binder, White, 3&quot;"/>
    <n v="35.231999999999999"/>
    <n v="3"/>
    <n v="0.2"/>
    <n v="11.450399999999998"/>
  </r>
  <r>
    <n v="7036"/>
    <s v="CA-2014-119494"/>
    <x v="3"/>
    <x v="45"/>
    <d v="2014-11-14T00:00:00"/>
    <s v="Standard Class"/>
    <s v="JE-15610"/>
    <s v="Jim Epp"/>
    <x v="1"/>
    <x v="0"/>
    <x v="70"/>
    <x v="1"/>
    <x v="188"/>
    <x v="1"/>
    <s v="FUR-CH-10004675"/>
    <x v="0"/>
    <x v="1"/>
    <s v="Lifetime Advantage Folding Chairs, 4/Carton"/>
    <n v="523.39200000000005"/>
    <n v="3"/>
    <n v="0.2"/>
    <n v="52.339199999999977"/>
  </r>
  <r>
    <n v="7037"/>
    <s v="CA-2011-124618"/>
    <x v="2"/>
    <x v="1073"/>
    <d v="2011-05-04T00:00:00"/>
    <s v="Second Class"/>
    <s v="CS-11860"/>
    <s v="Cari Schnelling"/>
    <x v="0"/>
    <x v="0"/>
    <x v="121"/>
    <x v="2"/>
    <x v="152"/>
    <x v="0"/>
    <s v="TEC-CO-10004202"/>
    <x v="2"/>
    <x v="16"/>
    <s v="Brother DCP1000 Digital 3 in 1 Multifunction Machine"/>
    <n v="479.98400000000004"/>
    <n v="2"/>
    <n v="0.2"/>
    <n v="89.996999999999986"/>
  </r>
  <r>
    <n v="7038"/>
    <s v="CA-2014-161970"/>
    <x v="3"/>
    <x v="585"/>
    <d v="2014-09-28T00:00:00"/>
    <s v="Standard Class"/>
    <s v="PB-19105"/>
    <s v="Peter Bühler"/>
    <x v="0"/>
    <x v="0"/>
    <x v="214"/>
    <x v="32"/>
    <x v="268"/>
    <x v="0"/>
    <s v="OFF-PA-10004255"/>
    <x v="1"/>
    <x v="10"/>
    <s v="Xerox 219"/>
    <n v="12.96"/>
    <n v="2"/>
    <n v="0"/>
    <n v="6.2208000000000006"/>
  </r>
  <r>
    <n v="7039"/>
    <s v="CA-2014-161970"/>
    <x v="3"/>
    <x v="585"/>
    <d v="2014-09-28T00:00:00"/>
    <s v="Standard Class"/>
    <s v="PB-19105"/>
    <s v="Peter Bühler"/>
    <x v="0"/>
    <x v="0"/>
    <x v="214"/>
    <x v="32"/>
    <x v="268"/>
    <x v="0"/>
    <s v="OFF-AR-10003896"/>
    <x v="1"/>
    <x v="6"/>
    <s v="Stride Job 150 Highlighters, Chisel Tip, Assorted Colors"/>
    <n v="17.940000000000001"/>
    <n v="3"/>
    <n v="0"/>
    <n v="6.4584000000000001"/>
  </r>
  <r>
    <n v="7040"/>
    <s v="CA-2014-103443"/>
    <x v="3"/>
    <x v="94"/>
    <d v="2014-12-24T00:00:00"/>
    <s v="Standard Class"/>
    <s v="AT-10735"/>
    <s v="Annie Thurman"/>
    <x v="0"/>
    <x v="0"/>
    <x v="20"/>
    <x v="15"/>
    <x v="29"/>
    <x v="3"/>
    <s v="OFF-ST-10002276"/>
    <x v="1"/>
    <x v="4"/>
    <s v="Safco Steel Mobile File Cart"/>
    <n v="166.72"/>
    <n v="2"/>
    <n v="0"/>
    <n v="41.680000000000007"/>
  </r>
  <r>
    <n v="7041"/>
    <s v="CA-2014-103443"/>
    <x v="3"/>
    <x v="94"/>
    <d v="2014-12-24T00:00:00"/>
    <s v="Standard Class"/>
    <s v="AT-10735"/>
    <s v="Annie Thurman"/>
    <x v="0"/>
    <x v="0"/>
    <x v="20"/>
    <x v="15"/>
    <x v="29"/>
    <x v="3"/>
    <s v="OFF-BI-10001617"/>
    <x v="1"/>
    <x v="8"/>
    <s v="GBC Wire Binding Combs"/>
    <n v="24.816000000000003"/>
    <n v="3"/>
    <n v="0.2"/>
    <n v="8.3753999999999991"/>
  </r>
  <r>
    <n v="7042"/>
    <s v="CA-2014-103443"/>
    <x v="3"/>
    <x v="94"/>
    <d v="2014-12-24T00:00:00"/>
    <s v="Standard Class"/>
    <s v="AT-10735"/>
    <s v="Annie Thurman"/>
    <x v="0"/>
    <x v="0"/>
    <x v="20"/>
    <x v="15"/>
    <x v="29"/>
    <x v="3"/>
    <s v="FUR-FU-10000308"/>
    <x v="0"/>
    <x v="5"/>
    <s v="Deflect-o Glass Clear Studded Chair Mats"/>
    <n v="124.36"/>
    <n v="2"/>
    <n v="0"/>
    <n v="27.359200000000001"/>
  </r>
  <r>
    <n v="7043"/>
    <s v="US-2014-165358"/>
    <x v="3"/>
    <x v="930"/>
    <d v="2014-07-24T00:00:00"/>
    <s v="Standard Class"/>
    <s v="SV-20365"/>
    <s v="Seth Vernon"/>
    <x v="0"/>
    <x v="0"/>
    <x v="10"/>
    <x v="9"/>
    <x v="63"/>
    <x v="3"/>
    <s v="TEC-CO-10001943"/>
    <x v="2"/>
    <x v="16"/>
    <s v="Canon PC-428 Personal Copier"/>
    <n v="599.97"/>
    <n v="5"/>
    <n v="0.4"/>
    <n v="69.996499999999969"/>
  </r>
  <r>
    <n v="7044"/>
    <s v="US-2014-165358"/>
    <x v="3"/>
    <x v="930"/>
    <d v="2014-07-24T00:00:00"/>
    <s v="Standard Class"/>
    <s v="SV-20365"/>
    <s v="Seth Vernon"/>
    <x v="0"/>
    <x v="0"/>
    <x v="10"/>
    <x v="9"/>
    <x v="63"/>
    <x v="3"/>
    <s v="FUR-CH-10002647"/>
    <x v="0"/>
    <x v="1"/>
    <s v="Situations Contoured Folding Chairs, 4/Set"/>
    <n v="198.744"/>
    <n v="4"/>
    <n v="0.3"/>
    <n v="-14.195999999999984"/>
  </r>
  <r>
    <n v="7045"/>
    <s v="US-2014-165358"/>
    <x v="3"/>
    <x v="930"/>
    <d v="2014-07-24T00:00:00"/>
    <s v="Standard Class"/>
    <s v="SV-20365"/>
    <s v="Seth Vernon"/>
    <x v="0"/>
    <x v="0"/>
    <x v="10"/>
    <x v="9"/>
    <x v="63"/>
    <x v="3"/>
    <s v="OFF-SU-10004768"/>
    <x v="1"/>
    <x v="14"/>
    <s v="Acme Kleencut Forged Steel Scissors"/>
    <n v="9.1840000000000011"/>
    <n v="2"/>
    <n v="0.2"/>
    <n v="1.1479999999999988"/>
  </r>
  <r>
    <n v="7046"/>
    <s v="CA-2013-160136"/>
    <x v="0"/>
    <x v="54"/>
    <d v="2013-11-10T00:00:00"/>
    <s v="Standard Class"/>
    <s v="PJ-18835"/>
    <s v="Patrick Jones"/>
    <x v="1"/>
    <x v="0"/>
    <x v="61"/>
    <x v="5"/>
    <x v="162"/>
    <x v="2"/>
    <s v="OFF-PA-10002160"/>
    <x v="1"/>
    <x v="10"/>
    <s v="Xerox 1978"/>
    <n v="9.2480000000000011"/>
    <n v="2"/>
    <n v="0.2"/>
    <n v="3.3524000000000003"/>
  </r>
  <r>
    <n v="7047"/>
    <s v="CA-2011-150581"/>
    <x v="2"/>
    <x v="918"/>
    <d v="2011-04-12T00:00:00"/>
    <s v="Standard Class"/>
    <s v="NM-18445"/>
    <s v="Nathan Mautz"/>
    <x v="2"/>
    <x v="0"/>
    <x v="3"/>
    <x v="1"/>
    <x v="137"/>
    <x v="1"/>
    <s v="FUR-TA-10003748"/>
    <x v="0"/>
    <x v="3"/>
    <s v="Bevis 36 x 72 Conference Tables"/>
    <n v="99.591999999999999"/>
    <n v="1"/>
    <n v="0.2"/>
    <n v="2.4897999999999989"/>
  </r>
  <r>
    <n v="7048"/>
    <s v="CA-2011-150581"/>
    <x v="2"/>
    <x v="918"/>
    <d v="2011-04-12T00:00:00"/>
    <s v="Standard Class"/>
    <s v="NM-18445"/>
    <s v="Nathan Mautz"/>
    <x v="2"/>
    <x v="0"/>
    <x v="3"/>
    <x v="1"/>
    <x v="137"/>
    <x v="1"/>
    <s v="TEC-AC-10001908"/>
    <x v="2"/>
    <x v="11"/>
    <s v="Logitech Wireless Headset h800"/>
    <n v="399.96"/>
    <n v="4"/>
    <n v="0"/>
    <n v="139.98599999999999"/>
  </r>
  <r>
    <n v="7049"/>
    <s v="CA-2013-119515"/>
    <x v="0"/>
    <x v="1041"/>
    <d v="2013-08-17T00:00:00"/>
    <s v="First Class"/>
    <s v="TR-21325"/>
    <s v="Toby Ritter"/>
    <x v="0"/>
    <x v="0"/>
    <x v="316"/>
    <x v="18"/>
    <x v="394"/>
    <x v="0"/>
    <s v="OFF-PA-10000552"/>
    <x v="1"/>
    <x v="10"/>
    <s v="Xerox 200"/>
    <n v="15.552000000000003"/>
    <n v="3"/>
    <n v="0.2"/>
    <n v="5.4432"/>
  </r>
  <r>
    <n v="7050"/>
    <s v="CA-2011-141355"/>
    <x v="2"/>
    <x v="794"/>
    <d v="2011-09-30T00:00:00"/>
    <s v="Standard Class"/>
    <s v="BF-11005"/>
    <s v="Barry Franz"/>
    <x v="2"/>
    <x v="0"/>
    <x v="34"/>
    <x v="22"/>
    <x v="42"/>
    <x v="1"/>
    <s v="OFF-AR-10003179"/>
    <x v="1"/>
    <x v="6"/>
    <s v="Dixon Ticonderoga Core-Lock Colored Pencils"/>
    <n v="14.576000000000001"/>
    <n v="2"/>
    <n v="0.2"/>
    <n v="2.3685999999999989"/>
  </r>
  <r>
    <n v="7051"/>
    <s v="CA-2013-165330"/>
    <x v="0"/>
    <x v="25"/>
    <d v="2013-12-12T00:00:00"/>
    <s v="Same Day"/>
    <s v="WB-21850"/>
    <s v="William Brown"/>
    <x v="0"/>
    <x v="0"/>
    <x v="125"/>
    <x v="1"/>
    <x v="158"/>
    <x v="1"/>
    <s v="OFF-BI-10004593"/>
    <x v="1"/>
    <x v="8"/>
    <s v="Ibico Laser Imprintable Binding System Covers"/>
    <n v="209.60000000000002"/>
    <n v="5"/>
    <n v="0.2"/>
    <n v="68.11999999999999"/>
  </r>
  <r>
    <n v="7052"/>
    <s v="CA-2013-165330"/>
    <x v="0"/>
    <x v="25"/>
    <d v="2013-12-12T00:00:00"/>
    <s v="Same Day"/>
    <s v="WB-21850"/>
    <s v="William Brown"/>
    <x v="0"/>
    <x v="0"/>
    <x v="125"/>
    <x v="1"/>
    <x v="158"/>
    <x v="1"/>
    <s v="OFF-AR-10000914"/>
    <x v="1"/>
    <x v="6"/>
    <s v="Boston 16765 Mini Stand Up Battery Pencil Sharpener"/>
    <n v="23.32"/>
    <n v="2"/>
    <n v="0"/>
    <n v="6.0632000000000019"/>
  </r>
  <r>
    <n v="7053"/>
    <s v="CA-2013-165330"/>
    <x v="0"/>
    <x v="25"/>
    <d v="2013-12-12T00:00:00"/>
    <s v="Same Day"/>
    <s v="WB-21850"/>
    <s v="William Brown"/>
    <x v="0"/>
    <x v="0"/>
    <x v="125"/>
    <x v="1"/>
    <x v="158"/>
    <x v="1"/>
    <s v="OFF-PA-10000241"/>
    <x v="1"/>
    <x v="10"/>
    <s v="IBM Multi-Purpose Copy Paper, 8 1/2 x 11&quot;, Case"/>
    <n v="30.98"/>
    <n v="1"/>
    <n v="0"/>
    <n v="13.940999999999999"/>
  </r>
  <r>
    <n v="7054"/>
    <s v="CA-2013-165330"/>
    <x v="0"/>
    <x v="25"/>
    <d v="2013-12-12T00:00:00"/>
    <s v="Same Day"/>
    <s v="WB-21850"/>
    <s v="William Brown"/>
    <x v="0"/>
    <x v="0"/>
    <x v="125"/>
    <x v="1"/>
    <x v="158"/>
    <x v="1"/>
    <s v="TEC-AC-10000057"/>
    <x v="2"/>
    <x v="11"/>
    <s v="Microsoft Natural Ergonomic Keyboard 4000"/>
    <n v="119.96"/>
    <n v="4"/>
    <n v="0"/>
    <n v="25.191599999999994"/>
  </r>
  <r>
    <n v="7055"/>
    <s v="CA-2013-165330"/>
    <x v="0"/>
    <x v="25"/>
    <d v="2013-12-12T00:00:00"/>
    <s v="Same Day"/>
    <s v="WB-21850"/>
    <s v="William Brown"/>
    <x v="0"/>
    <x v="0"/>
    <x v="125"/>
    <x v="1"/>
    <x v="158"/>
    <x v="1"/>
    <s v="FUR-CH-10003774"/>
    <x v="0"/>
    <x v="1"/>
    <s v="Global Wood Trimmed Manager's Task Chair, Khaki"/>
    <n v="363.92"/>
    <n v="5"/>
    <n v="0.2"/>
    <n v="-31.843000000000018"/>
  </r>
  <r>
    <n v="7056"/>
    <s v="CA-2013-165330"/>
    <x v="0"/>
    <x v="25"/>
    <d v="2013-12-12T00:00:00"/>
    <s v="Same Day"/>
    <s v="WB-21850"/>
    <s v="William Brown"/>
    <x v="0"/>
    <x v="0"/>
    <x v="125"/>
    <x v="1"/>
    <x v="158"/>
    <x v="1"/>
    <s v="OFF-BI-10002824"/>
    <x v="1"/>
    <x v="8"/>
    <s v="Recycled Easel Ring Binders"/>
    <n v="35.808"/>
    <n v="3"/>
    <n v="0.2"/>
    <n v="11.189999999999996"/>
  </r>
  <r>
    <n v="7057"/>
    <s v="CA-2013-165330"/>
    <x v="0"/>
    <x v="25"/>
    <d v="2013-12-12T00:00:00"/>
    <s v="Same Day"/>
    <s v="WB-21850"/>
    <s v="William Brown"/>
    <x v="0"/>
    <x v="0"/>
    <x v="125"/>
    <x v="1"/>
    <x v="158"/>
    <x v="1"/>
    <s v="OFF-BI-10004001"/>
    <x v="1"/>
    <x v="8"/>
    <s v="GBC Recycled VeloBinder Covers"/>
    <n v="122.688"/>
    <n v="9"/>
    <n v="0.2"/>
    <n v="39.873599999999982"/>
  </r>
  <r>
    <n v="7058"/>
    <s v="CA-2013-165330"/>
    <x v="0"/>
    <x v="25"/>
    <d v="2013-12-12T00:00:00"/>
    <s v="Same Day"/>
    <s v="WB-21850"/>
    <s v="William Brown"/>
    <x v="0"/>
    <x v="0"/>
    <x v="125"/>
    <x v="1"/>
    <x v="158"/>
    <x v="1"/>
    <s v="FUR-TA-10004619"/>
    <x v="0"/>
    <x v="3"/>
    <s v="Hon Non-Folding Utility Tables"/>
    <n v="892.13600000000008"/>
    <n v="7"/>
    <n v="0.2"/>
    <n v="111.51699999999991"/>
  </r>
  <r>
    <n v="7059"/>
    <s v="CA-2013-165330"/>
    <x v="0"/>
    <x v="25"/>
    <d v="2013-12-12T00:00:00"/>
    <s v="Same Day"/>
    <s v="WB-21850"/>
    <s v="William Brown"/>
    <x v="0"/>
    <x v="0"/>
    <x v="125"/>
    <x v="1"/>
    <x v="158"/>
    <x v="1"/>
    <s v="OFF-ST-10000636"/>
    <x v="1"/>
    <x v="4"/>
    <s v="Rogers Profile Extra Capacity Storage Tub"/>
    <n v="50.22"/>
    <n v="3"/>
    <n v="0"/>
    <n v="2.0087999999999973"/>
  </r>
  <r>
    <n v="7060"/>
    <s v="CA-2013-165330"/>
    <x v="0"/>
    <x v="25"/>
    <d v="2013-12-12T00:00:00"/>
    <s v="Same Day"/>
    <s v="WB-21850"/>
    <s v="William Brown"/>
    <x v="0"/>
    <x v="0"/>
    <x v="125"/>
    <x v="1"/>
    <x v="158"/>
    <x v="1"/>
    <s v="OFF-AP-10001469"/>
    <x v="1"/>
    <x v="9"/>
    <s v="Fellowes 8 Outlet Superior Workstation Surge Protector"/>
    <n v="83.42"/>
    <n v="2"/>
    <n v="0"/>
    <n v="24.191799999999994"/>
  </r>
  <r>
    <n v="7061"/>
    <s v="CA-2013-165330"/>
    <x v="0"/>
    <x v="25"/>
    <d v="2013-12-12T00:00:00"/>
    <s v="Same Day"/>
    <s v="WB-21850"/>
    <s v="William Brown"/>
    <x v="0"/>
    <x v="0"/>
    <x v="125"/>
    <x v="1"/>
    <x v="158"/>
    <x v="1"/>
    <s v="OFF-BI-10002897"/>
    <x v="1"/>
    <x v="8"/>
    <s v="Black Avery Memo-Size 3-Ring Binder, 5 1/2&quot; x 8 1/2&quot;"/>
    <n v="5.8719999999999999"/>
    <n v="2"/>
    <n v="0.2"/>
    <n v="2.1286"/>
  </r>
  <r>
    <n v="7062"/>
    <s v="CA-2012-132633"/>
    <x v="1"/>
    <x v="302"/>
    <d v="2012-02-05T00:00:00"/>
    <s v="Second Class"/>
    <s v="KH-16630"/>
    <s v="Ken Heidel"/>
    <x v="1"/>
    <x v="0"/>
    <x v="213"/>
    <x v="7"/>
    <x v="267"/>
    <x v="1"/>
    <s v="OFF-BI-10002432"/>
    <x v="1"/>
    <x v="8"/>
    <s v="Wilson Jones Standard D-Ring Binders"/>
    <n v="12.144"/>
    <n v="3"/>
    <n v="0.2"/>
    <n v="4.0985999999999994"/>
  </r>
  <r>
    <n v="7063"/>
    <s v="CA-2013-157742"/>
    <x v="0"/>
    <x v="723"/>
    <d v="2014-01-01T00:00:00"/>
    <s v="Second Class"/>
    <s v="KL-16645"/>
    <s v="Ken Lonsdale"/>
    <x v="0"/>
    <x v="0"/>
    <x v="24"/>
    <x v="21"/>
    <x v="329"/>
    <x v="1"/>
    <s v="OFF-EN-10002592"/>
    <x v="1"/>
    <x v="12"/>
    <s v="Peel &amp; Seel Recycled Catalog Envelopes, Brown"/>
    <n v="27.792000000000002"/>
    <n v="3"/>
    <n v="0.2"/>
    <n v="10.422000000000001"/>
  </r>
  <r>
    <n v="7064"/>
    <s v="CA-2014-127712"/>
    <x v="3"/>
    <x v="515"/>
    <d v="2014-09-06T00:00:00"/>
    <s v="Standard Class"/>
    <s v="MG-17890"/>
    <s v="Michael Granlund"/>
    <x v="2"/>
    <x v="0"/>
    <x v="127"/>
    <x v="21"/>
    <x v="160"/>
    <x v="1"/>
    <s v="OFF-SU-10002522"/>
    <x v="1"/>
    <x v="14"/>
    <s v="Acme Kleen Earth Office Shears"/>
    <n v="6.2080000000000002"/>
    <n v="2"/>
    <n v="0.2"/>
    <n v="0.69839999999999902"/>
  </r>
  <r>
    <n v="7065"/>
    <s v="CA-2014-169474"/>
    <x v="3"/>
    <x v="1144"/>
    <d v="2014-02-10T00:00:00"/>
    <s v="Standard Class"/>
    <s v="JF-15355"/>
    <s v="Jay Fein"/>
    <x v="0"/>
    <x v="0"/>
    <x v="30"/>
    <x v="15"/>
    <x v="144"/>
    <x v="3"/>
    <s v="OFF-AP-10003971"/>
    <x v="1"/>
    <x v="9"/>
    <s v="Belkin 6 Outlet Metallic Surge Strip"/>
    <n v="32.67"/>
    <n v="3"/>
    <n v="0"/>
    <n v="8.4942000000000011"/>
  </r>
  <r>
    <n v="7066"/>
    <s v="CA-2011-106726"/>
    <x v="2"/>
    <x v="776"/>
    <d v="2011-12-08T00:00:00"/>
    <s v="First Class"/>
    <s v="RS-19765"/>
    <s v="Roland Schwarz"/>
    <x v="1"/>
    <x v="0"/>
    <x v="1"/>
    <x v="1"/>
    <x v="141"/>
    <x v="1"/>
    <s v="OFF-ST-10001496"/>
    <x v="1"/>
    <x v="4"/>
    <s v="Standard Rollaway File with Lock"/>
    <n v="1261.33"/>
    <n v="7"/>
    <n v="0"/>
    <n v="327.94580000000002"/>
  </r>
  <r>
    <n v="7067"/>
    <s v="CA-2013-147473"/>
    <x v="0"/>
    <x v="198"/>
    <d v="2013-06-04T00:00:00"/>
    <s v="Standard Class"/>
    <s v="NL-18310"/>
    <s v="Nancy Lomonaco"/>
    <x v="2"/>
    <x v="0"/>
    <x v="1"/>
    <x v="1"/>
    <x v="13"/>
    <x v="1"/>
    <s v="OFF-PA-10004782"/>
    <x v="1"/>
    <x v="10"/>
    <s v="Xerox 228"/>
    <n v="38.880000000000003"/>
    <n v="6"/>
    <n v="0"/>
    <n v="18.662400000000002"/>
  </r>
  <r>
    <n v="7068"/>
    <s v="CA-2013-114209"/>
    <x v="0"/>
    <x v="206"/>
    <d v="2013-05-27T00:00:00"/>
    <s v="Standard Class"/>
    <s v="AS-10285"/>
    <s v="Alejandro Savely"/>
    <x v="1"/>
    <x v="0"/>
    <x v="61"/>
    <x v="5"/>
    <x v="176"/>
    <x v="2"/>
    <s v="OFF-BI-10000343"/>
    <x v="1"/>
    <x v="8"/>
    <s v="Pressboard Covers with Storage Hooks, 9 1/2&quot; x 11&quot;, Light Blue"/>
    <n v="1.9639999999999995"/>
    <n v="2"/>
    <n v="0.8"/>
    <n v="-3.2406000000000006"/>
  </r>
  <r>
    <n v="7069"/>
    <s v="CA-2013-114209"/>
    <x v="0"/>
    <x v="206"/>
    <d v="2013-05-27T00:00:00"/>
    <s v="Standard Class"/>
    <s v="AS-10285"/>
    <s v="Alejandro Savely"/>
    <x v="1"/>
    <x v="0"/>
    <x v="61"/>
    <x v="5"/>
    <x v="176"/>
    <x v="2"/>
    <s v="OFF-PA-10003591"/>
    <x v="1"/>
    <x v="10"/>
    <s v="Southworth 100% Cotton The Best Paper"/>
    <n v="82.656000000000006"/>
    <n v="9"/>
    <n v="0.2"/>
    <n v="30.996000000000002"/>
  </r>
  <r>
    <n v="7070"/>
    <s v="CA-2011-141901"/>
    <x v="2"/>
    <x v="128"/>
    <d v="2011-08-14T00:00:00"/>
    <s v="Standard Class"/>
    <s v="GM-14500"/>
    <s v="Gene McClure"/>
    <x v="0"/>
    <x v="0"/>
    <x v="201"/>
    <x v="1"/>
    <x v="252"/>
    <x v="1"/>
    <s v="OFF-PA-10001667"/>
    <x v="1"/>
    <x v="10"/>
    <s v="Great White Multi-Use Recycled Paper (20Lb. and 84 Bright)"/>
    <n v="5.98"/>
    <n v="1"/>
    <n v="0"/>
    <n v="2.6909999999999998"/>
  </r>
  <r>
    <n v="7071"/>
    <s v="CA-2013-164490"/>
    <x v="0"/>
    <x v="64"/>
    <d v="2013-09-11T00:00:00"/>
    <s v="Second Class"/>
    <s v="SU-20665"/>
    <s v="Stephanie Ulpright"/>
    <x v="2"/>
    <x v="0"/>
    <x v="22"/>
    <x v="10"/>
    <x v="155"/>
    <x v="2"/>
    <s v="OFF-PA-10004971"/>
    <x v="1"/>
    <x v="10"/>
    <s v="Xerox 196"/>
    <n v="9.2480000000000011"/>
    <n v="2"/>
    <n v="0.2"/>
    <n v="3.3524000000000003"/>
  </r>
  <r>
    <n v="7072"/>
    <s v="CA-2013-112256"/>
    <x v="0"/>
    <x v="310"/>
    <d v="2013-07-29T00:00:00"/>
    <s v="Standard Class"/>
    <s v="CK-12205"/>
    <s v="Chloris Kastensmidt"/>
    <x v="0"/>
    <x v="0"/>
    <x v="392"/>
    <x v="5"/>
    <x v="477"/>
    <x v="2"/>
    <s v="OFF-AR-10001216"/>
    <x v="1"/>
    <x v="6"/>
    <s v="Newell 339"/>
    <n v="4.4479999999999995"/>
    <n v="2"/>
    <n v="0.2"/>
    <n v="0.3335999999999999"/>
  </r>
  <r>
    <n v="7073"/>
    <s v="CA-2013-112256"/>
    <x v="0"/>
    <x v="310"/>
    <d v="2013-07-29T00:00:00"/>
    <s v="Standard Class"/>
    <s v="CK-12205"/>
    <s v="Chloris Kastensmidt"/>
    <x v="0"/>
    <x v="0"/>
    <x v="392"/>
    <x v="5"/>
    <x v="477"/>
    <x v="2"/>
    <s v="OFF-PA-10004355"/>
    <x v="1"/>
    <x v="10"/>
    <s v="Xerox 231"/>
    <n v="5.1840000000000011"/>
    <n v="1"/>
    <n v="0.2"/>
    <n v="1.8144"/>
  </r>
  <r>
    <n v="7074"/>
    <s v="CA-2013-112256"/>
    <x v="0"/>
    <x v="310"/>
    <d v="2013-07-29T00:00:00"/>
    <s v="Standard Class"/>
    <s v="CK-12205"/>
    <s v="Chloris Kastensmidt"/>
    <x v="0"/>
    <x v="0"/>
    <x v="392"/>
    <x v="5"/>
    <x v="477"/>
    <x v="2"/>
    <s v="OFF-AR-10001953"/>
    <x v="1"/>
    <x v="6"/>
    <s v="Boston 1645 Deluxe Heavier-Duty Electric Pencil Sharpener"/>
    <n v="175.92"/>
    <n v="5"/>
    <n v="0.2"/>
    <n v="15.393000000000008"/>
  </r>
  <r>
    <n v="7075"/>
    <s v="CA-2013-112256"/>
    <x v="0"/>
    <x v="310"/>
    <d v="2013-07-29T00:00:00"/>
    <s v="Standard Class"/>
    <s v="CK-12205"/>
    <s v="Chloris Kastensmidt"/>
    <x v="0"/>
    <x v="0"/>
    <x v="392"/>
    <x v="5"/>
    <x v="477"/>
    <x v="2"/>
    <s v="OFF-BI-10004364"/>
    <x v="1"/>
    <x v="8"/>
    <s v="Storex Dura Pro Binders"/>
    <n v="4.7519999999999989"/>
    <n v="4"/>
    <n v="0.8"/>
    <n v="-8.3160000000000025"/>
  </r>
  <r>
    <n v="7076"/>
    <s v="CA-2013-112256"/>
    <x v="0"/>
    <x v="310"/>
    <d v="2013-07-29T00:00:00"/>
    <s v="Standard Class"/>
    <s v="CK-12205"/>
    <s v="Chloris Kastensmidt"/>
    <x v="0"/>
    <x v="0"/>
    <x v="392"/>
    <x v="5"/>
    <x v="477"/>
    <x v="2"/>
    <s v="OFF-SU-10001165"/>
    <x v="1"/>
    <x v="14"/>
    <s v="Acme Elite Stainless Steel Scissors"/>
    <n v="13.344000000000001"/>
    <n v="2"/>
    <n v="0.2"/>
    <n v="1.0007999999999999"/>
  </r>
  <r>
    <n v="7077"/>
    <s v="CA-2013-167416"/>
    <x v="0"/>
    <x v="536"/>
    <d v="2013-05-18T00:00:00"/>
    <s v="Standard Class"/>
    <s v="JM-15580"/>
    <s v="Jill Matthias"/>
    <x v="0"/>
    <x v="0"/>
    <x v="4"/>
    <x v="4"/>
    <x v="59"/>
    <x v="1"/>
    <s v="OFF-EN-10001141"/>
    <x v="1"/>
    <x v="12"/>
    <s v="Manila Recycled Extra-Heavyweight Clasp Envelopes, 6&quot; x 9&quot;"/>
    <n v="54.900000000000006"/>
    <n v="5"/>
    <n v="0"/>
    <n v="26.901000000000003"/>
  </r>
  <r>
    <n v="7078"/>
    <s v="CA-2013-106950"/>
    <x v="0"/>
    <x v="476"/>
    <d v="2013-09-07T00:00:00"/>
    <s v="Standard Class"/>
    <s v="JE-15715"/>
    <s v="Joe Elijah"/>
    <x v="0"/>
    <x v="0"/>
    <x v="35"/>
    <x v="3"/>
    <x v="43"/>
    <x v="0"/>
    <s v="OFF-BI-10000014"/>
    <x v="1"/>
    <x v="8"/>
    <s v="Heavy-Duty E-Z-D Binders"/>
    <n v="22.911000000000005"/>
    <n v="7"/>
    <n v="0.7"/>
    <n v="-17.565099999999994"/>
  </r>
  <r>
    <n v="7079"/>
    <s v="CA-2013-106950"/>
    <x v="0"/>
    <x v="476"/>
    <d v="2013-09-07T00:00:00"/>
    <s v="Standard Class"/>
    <s v="JE-15715"/>
    <s v="Joe Elijah"/>
    <x v="0"/>
    <x v="0"/>
    <x v="35"/>
    <x v="3"/>
    <x v="43"/>
    <x v="0"/>
    <s v="OFF-AP-10000159"/>
    <x v="1"/>
    <x v="9"/>
    <s v="Belkin F9M820V08 8 Outlet Surge"/>
    <n v="309.45600000000002"/>
    <n v="9"/>
    <n v="0.2"/>
    <n v="34.813799999999944"/>
  </r>
  <r>
    <n v="7080"/>
    <s v="CA-2013-106950"/>
    <x v="0"/>
    <x v="476"/>
    <d v="2013-09-07T00:00:00"/>
    <s v="Standard Class"/>
    <s v="JE-15715"/>
    <s v="Joe Elijah"/>
    <x v="0"/>
    <x v="0"/>
    <x v="35"/>
    <x v="3"/>
    <x v="43"/>
    <x v="0"/>
    <s v="OFF-AR-10003560"/>
    <x v="1"/>
    <x v="6"/>
    <s v="Zebra Zazzle Fluorescent Highlighters"/>
    <n v="19.456000000000003"/>
    <n v="4"/>
    <n v="0.2"/>
    <n v="3.4047999999999981"/>
  </r>
  <r>
    <n v="7081"/>
    <s v="CA-2013-106950"/>
    <x v="0"/>
    <x v="476"/>
    <d v="2013-09-07T00:00:00"/>
    <s v="Standard Class"/>
    <s v="JE-15715"/>
    <s v="Joe Elijah"/>
    <x v="0"/>
    <x v="0"/>
    <x v="35"/>
    <x v="3"/>
    <x v="43"/>
    <x v="0"/>
    <s v="FUR-TA-10001768"/>
    <x v="0"/>
    <x v="3"/>
    <s v="Hon Racetrack Conference Tables"/>
    <n v="472.51800000000003"/>
    <n v="3"/>
    <n v="0.4"/>
    <n v="-149.63070000000005"/>
  </r>
  <r>
    <n v="7082"/>
    <s v="CA-2013-106950"/>
    <x v="0"/>
    <x v="476"/>
    <d v="2013-09-07T00:00:00"/>
    <s v="Standard Class"/>
    <s v="JE-15715"/>
    <s v="Joe Elijah"/>
    <x v="0"/>
    <x v="0"/>
    <x v="35"/>
    <x v="3"/>
    <x v="43"/>
    <x v="0"/>
    <s v="TEC-AC-10002049"/>
    <x v="2"/>
    <x v="11"/>
    <s v="Plantronics Savi W720 Multi-Device Wireless Headset System"/>
    <n v="1012.6800000000001"/>
    <n v="3"/>
    <n v="0.2"/>
    <n v="303.80400000000003"/>
  </r>
  <r>
    <n v="7083"/>
    <s v="CA-2013-106950"/>
    <x v="0"/>
    <x v="476"/>
    <d v="2013-09-07T00:00:00"/>
    <s v="Standard Class"/>
    <s v="JE-15715"/>
    <s v="Joe Elijah"/>
    <x v="0"/>
    <x v="0"/>
    <x v="35"/>
    <x v="3"/>
    <x v="43"/>
    <x v="0"/>
    <s v="OFF-BI-10003166"/>
    <x v="1"/>
    <x v="8"/>
    <s v="GBC Plasticlear Binding Covers"/>
    <n v="17.220000000000006"/>
    <n v="5"/>
    <n v="0.7"/>
    <n v="-12.628"/>
  </r>
  <r>
    <n v="7084"/>
    <s v="CA-2014-118724"/>
    <x v="3"/>
    <x v="246"/>
    <d v="2014-07-26T00:00:00"/>
    <s v="Second Class"/>
    <s v="AR-10825"/>
    <s v="Anthony Rawles"/>
    <x v="1"/>
    <x v="0"/>
    <x v="3"/>
    <x v="1"/>
    <x v="137"/>
    <x v="1"/>
    <s v="OFF-AR-10003469"/>
    <x v="1"/>
    <x v="6"/>
    <s v="Nontoxic Chalk"/>
    <n v="3.52"/>
    <n v="2"/>
    <n v="0"/>
    <n v="1.6896"/>
  </r>
  <r>
    <n v="7085"/>
    <s v="CA-2014-118724"/>
    <x v="3"/>
    <x v="246"/>
    <d v="2014-07-26T00:00:00"/>
    <s v="Second Class"/>
    <s v="AR-10825"/>
    <s v="Anthony Rawles"/>
    <x v="1"/>
    <x v="0"/>
    <x v="3"/>
    <x v="1"/>
    <x v="137"/>
    <x v="1"/>
    <s v="TEC-PH-10002549"/>
    <x v="2"/>
    <x v="7"/>
    <s v="Polycom SoundPoint IP 450 VoIP phone"/>
    <n v="1626.1920000000002"/>
    <n v="9"/>
    <n v="0.2"/>
    <n v="121.96440000000001"/>
  </r>
  <r>
    <n v="7086"/>
    <s v="CA-2014-112004"/>
    <x v="3"/>
    <x v="145"/>
    <d v="2014-09-29T00:00:00"/>
    <s v="First Class"/>
    <s v="AH-10075"/>
    <s v="Adam Hart"/>
    <x v="1"/>
    <x v="0"/>
    <x v="142"/>
    <x v="9"/>
    <x v="181"/>
    <x v="3"/>
    <s v="OFF-BI-10003476"/>
    <x v="1"/>
    <x v="8"/>
    <s v="Avery Metallic Poly Binders"/>
    <n v="8.5950000000000024"/>
    <n v="5"/>
    <n v="0.7"/>
    <n v="-6.3030000000000008"/>
  </r>
  <r>
    <n v="7087"/>
    <s v="CA-2014-112004"/>
    <x v="3"/>
    <x v="145"/>
    <d v="2014-09-29T00:00:00"/>
    <s v="First Class"/>
    <s v="AH-10075"/>
    <s v="Adam Hart"/>
    <x v="1"/>
    <x v="0"/>
    <x v="142"/>
    <x v="9"/>
    <x v="181"/>
    <x v="3"/>
    <s v="OFF-SU-10000157"/>
    <x v="1"/>
    <x v="14"/>
    <s v="Compact Automatic Electric Letter Opener"/>
    <n v="190.89600000000002"/>
    <n v="2"/>
    <n v="0.2"/>
    <n v="-42.951599999999999"/>
  </r>
  <r>
    <n v="7088"/>
    <s v="US-2014-143175"/>
    <x v="3"/>
    <x v="646"/>
    <d v="2014-08-07T00:00:00"/>
    <s v="Second Class"/>
    <s v="GA-14515"/>
    <s v="George Ashbrook"/>
    <x v="0"/>
    <x v="0"/>
    <x v="1"/>
    <x v="1"/>
    <x v="25"/>
    <x v="1"/>
    <s v="OFF-ST-10003123"/>
    <x v="1"/>
    <x v="4"/>
    <s v="Fellowes Bases and Tops For Staxonsteel/High-Stak Systems"/>
    <n v="99.87"/>
    <n v="3"/>
    <n v="0"/>
    <n v="23.968799999999998"/>
  </r>
  <r>
    <n v="7089"/>
    <s v="CA-2012-105844"/>
    <x v="1"/>
    <x v="969"/>
    <d v="2012-10-27T00:00:00"/>
    <s v="Second Class"/>
    <s v="JF-15415"/>
    <s v="Jennifer Ferguson"/>
    <x v="0"/>
    <x v="0"/>
    <x v="306"/>
    <x v="33"/>
    <x v="383"/>
    <x v="1"/>
    <s v="OFF-AR-10001955"/>
    <x v="1"/>
    <x v="6"/>
    <s v="Newell 319"/>
    <n v="79.36"/>
    <n v="4"/>
    <n v="0"/>
    <n v="23.807999999999993"/>
  </r>
  <r>
    <n v="7090"/>
    <s v="CA-2014-118864"/>
    <x v="3"/>
    <x v="140"/>
    <d v="2014-06-20T00:00:00"/>
    <s v="Second Class"/>
    <s v="KH-16690"/>
    <s v="Kristen Hastings"/>
    <x v="1"/>
    <x v="0"/>
    <x v="1"/>
    <x v="1"/>
    <x v="3"/>
    <x v="1"/>
    <s v="TEC-PH-10001809"/>
    <x v="2"/>
    <x v="7"/>
    <s v="Panasonic KX T7736-B Digital phone"/>
    <n v="119.96"/>
    <n v="1"/>
    <n v="0.2"/>
    <n v="7.4974999999999987"/>
  </r>
  <r>
    <n v="7091"/>
    <s v="CA-2012-119480"/>
    <x v="1"/>
    <x v="1145"/>
    <d v="2012-01-13T00:00:00"/>
    <s v="Standard Class"/>
    <s v="CC-12685"/>
    <s v="Craig Carroll"/>
    <x v="0"/>
    <x v="0"/>
    <x v="0"/>
    <x v="0"/>
    <x v="0"/>
    <x v="0"/>
    <s v="OFF-PA-10000474"/>
    <x v="1"/>
    <x v="10"/>
    <s v="Staples"/>
    <n v="106.32"/>
    <n v="3"/>
    <n v="0"/>
    <n v="49.970399999999991"/>
  </r>
  <r>
    <n v="7092"/>
    <s v="CA-2012-119480"/>
    <x v="1"/>
    <x v="1145"/>
    <d v="2012-01-13T00:00:00"/>
    <s v="Standard Class"/>
    <s v="CC-12685"/>
    <s v="Craig Carroll"/>
    <x v="0"/>
    <x v="0"/>
    <x v="0"/>
    <x v="0"/>
    <x v="0"/>
    <x v="0"/>
    <s v="OFF-AP-10001205"/>
    <x v="1"/>
    <x v="9"/>
    <s v="Belkin 5 Outlet SurgeMaster Power Centers"/>
    <n v="163.44"/>
    <n v="3"/>
    <n v="0"/>
    <n v="45.763200000000012"/>
  </r>
  <r>
    <n v="7093"/>
    <s v="CA-2012-119480"/>
    <x v="1"/>
    <x v="1145"/>
    <d v="2012-01-13T00:00:00"/>
    <s v="Standard Class"/>
    <s v="CC-12685"/>
    <s v="Craig Carroll"/>
    <x v="0"/>
    <x v="0"/>
    <x v="0"/>
    <x v="0"/>
    <x v="0"/>
    <x v="0"/>
    <s v="OFF-AR-10004691"/>
    <x v="1"/>
    <x v="6"/>
    <s v="Boston 1730 StandUp Electric Pencil Sharpener"/>
    <n v="42.76"/>
    <n v="2"/>
    <n v="0"/>
    <n v="11.117599999999999"/>
  </r>
  <r>
    <n v="7094"/>
    <s v="CA-2012-119480"/>
    <x v="1"/>
    <x v="1145"/>
    <d v="2012-01-13T00:00:00"/>
    <s v="Standard Class"/>
    <s v="CC-12685"/>
    <s v="Craig Carroll"/>
    <x v="0"/>
    <x v="0"/>
    <x v="0"/>
    <x v="0"/>
    <x v="0"/>
    <x v="0"/>
    <s v="OFF-PA-10004996"/>
    <x v="1"/>
    <x v="10"/>
    <s v="Speediset Carbonless Redi-Letter 7&quot; x 8 1/2&quot;"/>
    <n v="51.550000000000004"/>
    <n v="5"/>
    <n v="0"/>
    <n v="24.2285"/>
  </r>
  <r>
    <n v="7095"/>
    <s v="US-2012-153374"/>
    <x v="1"/>
    <x v="97"/>
    <d v="2012-02-13T00:00:00"/>
    <s v="Second Class"/>
    <s v="JF-15565"/>
    <s v="Jill Fjeld"/>
    <x v="0"/>
    <x v="0"/>
    <x v="27"/>
    <x v="10"/>
    <x v="67"/>
    <x v="2"/>
    <s v="TEC-AC-10001908"/>
    <x v="2"/>
    <x v="11"/>
    <s v="Logitech Wireless Headset h800"/>
    <n v="479.952"/>
    <n v="6"/>
    <n v="0.2"/>
    <n v="89.990999999999985"/>
  </r>
  <r>
    <n v="7096"/>
    <s v="CA-2013-101980"/>
    <x v="0"/>
    <x v="1146"/>
    <d v="2013-08-21T00:00:00"/>
    <s v="First Class"/>
    <s v="RP-19390"/>
    <s v="Resi Pölking"/>
    <x v="0"/>
    <x v="0"/>
    <x v="20"/>
    <x v="15"/>
    <x v="29"/>
    <x v="3"/>
    <s v="OFF-BI-10000666"/>
    <x v="1"/>
    <x v="8"/>
    <s v="Surelock Post Binders"/>
    <n v="146.68799999999999"/>
    <n v="6"/>
    <n v="0.2"/>
    <n v="55.007999999999996"/>
  </r>
  <r>
    <n v="7097"/>
    <s v="CA-2013-101980"/>
    <x v="0"/>
    <x v="1146"/>
    <d v="2013-08-21T00:00:00"/>
    <s v="First Class"/>
    <s v="RP-19390"/>
    <s v="Resi Pölking"/>
    <x v="0"/>
    <x v="0"/>
    <x v="20"/>
    <x v="15"/>
    <x v="29"/>
    <x v="3"/>
    <s v="OFF-BI-10004318"/>
    <x v="1"/>
    <x v="8"/>
    <s v="Ibico EB-19 Dual Function Manual Binding System"/>
    <n v="276.78400000000005"/>
    <n v="2"/>
    <n v="0.2"/>
    <n v="89.954799999999992"/>
  </r>
  <r>
    <n v="7098"/>
    <s v="CA-2013-101980"/>
    <x v="0"/>
    <x v="1146"/>
    <d v="2013-08-21T00:00:00"/>
    <s v="First Class"/>
    <s v="RP-19390"/>
    <s v="Resi Pölking"/>
    <x v="0"/>
    <x v="0"/>
    <x v="20"/>
    <x v="15"/>
    <x v="29"/>
    <x v="3"/>
    <s v="OFF-BI-10003429"/>
    <x v="1"/>
    <x v="8"/>
    <s v="Cardinal HOLDit! Binder Insert Strips,Extra Strips"/>
    <n v="25.32"/>
    <n v="5"/>
    <n v="0.2"/>
    <n v="9.1785000000000014"/>
  </r>
  <r>
    <n v="7099"/>
    <s v="CA-2014-144596"/>
    <x v="3"/>
    <x v="44"/>
    <d v="2014-11-11T00:00:00"/>
    <s v="Standard Class"/>
    <s v="CD-11980"/>
    <s v="Carol Darley"/>
    <x v="0"/>
    <x v="0"/>
    <x v="20"/>
    <x v="15"/>
    <x v="164"/>
    <x v="3"/>
    <s v="OFF-PA-10003302"/>
    <x v="1"/>
    <x v="10"/>
    <s v="Xerox 1906"/>
    <n v="318.95999999999998"/>
    <n v="9"/>
    <n v="0"/>
    <n v="149.91119999999998"/>
  </r>
  <r>
    <n v="7100"/>
    <s v="CA-2012-124933"/>
    <x v="1"/>
    <x v="207"/>
    <d v="2012-12-30T00:00:00"/>
    <s v="Second Class"/>
    <s v="DF-13135"/>
    <s v="David Flashing"/>
    <x v="0"/>
    <x v="0"/>
    <x v="20"/>
    <x v="15"/>
    <x v="29"/>
    <x v="3"/>
    <s v="OFF-PA-10003302"/>
    <x v="1"/>
    <x v="10"/>
    <s v="Xerox 1906"/>
    <n v="212.64"/>
    <n v="6"/>
    <n v="0"/>
    <n v="99.940799999999982"/>
  </r>
  <r>
    <n v="7101"/>
    <s v="CA-2011-159625"/>
    <x v="2"/>
    <x v="533"/>
    <d v="2011-11-28T00:00:00"/>
    <s v="Standard Class"/>
    <s v="SM-20005"/>
    <s v="Sally Matthias"/>
    <x v="0"/>
    <x v="0"/>
    <x v="48"/>
    <x v="16"/>
    <x v="57"/>
    <x v="1"/>
    <s v="OFF-EN-10002621"/>
    <x v="1"/>
    <x v="12"/>
    <s v="Staples"/>
    <n v="23.472000000000001"/>
    <n v="3"/>
    <n v="0.2"/>
    <n v="8.8019999999999978"/>
  </r>
  <r>
    <n v="7102"/>
    <s v="CA-2013-144337"/>
    <x v="0"/>
    <x v="1147"/>
    <d v="2013-08-06T00:00:00"/>
    <s v="Second Class"/>
    <s v="SG-20890"/>
    <s v="Susan Gilcrest"/>
    <x v="1"/>
    <x v="0"/>
    <x v="112"/>
    <x v="5"/>
    <x v="139"/>
    <x v="2"/>
    <s v="OFF-PA-10000249"/>
    <x v="1"/>
    <x v="10"/>
    <s v="Staples"/>
    <n v="19.648"/>
    <n v="2"/>
    <n v="0.2"/>
    <n v="6.6311999999999989"/>
  </r>
  <r>
    <n v="7103"/>
    <s v="CA-2011-117478"/>
    <x v="2"/>
    <x v="158"/>
    <d v="2011-09-24T00:00:00"/>
    <s v="First Class"/>
    <s v="LH-16750"/>
    <s v="Larry Hughes"/>
    <x v="0"/>
    <x v="0"/>
    <x v="10"/>
    <x v="9"/>
    <x v="11"/>
    <x v="3"/>
    <s v="OFF-BI-10000050"/>
    <x v="1"/>
    <x v="8"/>
    <s v="Angle-D Binders with Locking Rings, Label Holders"/>
    <n v="6.5700000000000012"/>
    <n v="3"/>
    <n v="0.7"/>
    <n v="-5.036999999999999"/>
  </r>
  <r>
    <n v="7104"/>
    <s v="CA-2014-147410"/>
    <x v="3"/>
    <x v="507"/>
    <d v="2014-09-09T00:00:00"/>
    <s v="Standard Class"/>
    <s v="EJ-14155"/>
    <s v="Eva Jacobs"/>
    <x v="0"/>
    <x v="0"/>
    <x v="157"/>
    <x v="1"/>
    <x v="200"/>
    <x v="1"/>
    <s v="OFF-ST-10003805"/>
    <x v="1"/>
    <x v="4"/>
    <s v="24 Capacity Maxi Data Binder Racks, Pearl"/>
    <n v="421.1"/>
    <n v="2"/>
    <n v="0"/>
    <n v="105.27499999999998"/>
  </r>
  <r>
    <n v="7105"/>
    <s v="CA-2014-128944"/>
    <x v="3"/>
    <x v="249"/>
    <d v="2014-06-22T00:00:00"/>
    <s v="Second Class"/>
    <s v="KH-16330"/>
    <s v="Katharine Harms"/>
    <x v="1"/>
    <x v="0"/>
    <x v="46"/>
    <x v="24"/>
    <x v="55"/>
    <x v="3"/>
    <s v="FUR-CH-10000785"/>
    <x v="0"/>
    <x v="1"/>
    <s v="Global Ergonomic Managers Chair"/>
    <n v="760.11599999999987"/>
    <n v="6"/>
    <n v="0.3"/>
    <n v="-43.435200000000009"/>
  </r>
  <r>
    <n v="7106"/>
    <s v="CA-2014-128944"/>
    <x v="3"/>
    <x v="249"/>
    <d v="2014-06-22T00:00:00"/>
    <s v="Second Class"/>
    <s v="KH-16330"/>
    <s v="Katharine Harms"/>
    <x v="1"/>
    <x v="0"/>
    <x v="46"/>
    <x v="24"/>
    <x v="55"/>
    <x v="3"/>
    <s v="FUR-FU-10004909"/>
    <x v="0"/>
    <x v="5"/>
    <s v="Contemporary Wood/Metal Frame"/>
    <n v="38.784000000000006"/>
    <n v="3"/>
    <n v="0.2"/>
    <n v="7.2719999999999949"/>
  </r>
  <r>
    <n v="7107"/>
    <s v="CA-2014-128944"/>
    <x v="3"/>
    <x v="249"/>
    <d v="2014-06-22T00:00:00"/>
    <s v="Second Class"/>
    <s v="KH-16330"/>
    <s v="Katharine Harms"/>
    <x v="1"/>
    <x v="0"/>
    <x v="46"/>
    <x v="24"/>
    <x v="55"/>
    <x v="3"/>
    <s v="TEC-AC-10001553"/>
    <x v="2"/>
    <x v="11"/>
    <s v="Memorex 25GB 6X Branded Blu-Ray Recordable Disc, 15/Pack"/>
    <n v="122.32799999999999"/>
    <n v="9"/>
    <n v="0.2"/>
    <n v="1.5291000000000032"/>
  </r>
  <r>
    <n v="7108"/>
    <s v="CA-2013-109666"/>
    <x v="0"/>
    <x v="475"/>
    <d v="2013-04-27T00:00:00"/>
    <s v="Standard Class"/>
    <s v="KM-16720"/>
    <s v="Kunst Miller"/>
    <x v="0"/>
    <x v="0"/>
    <x v="20"/>
    <x v="15"/>
    <x v="45"/>
    <x v="3"/>
    <s v="TEC-PH-10004774"/>
    <x v="2"/>
    <x v="7"/>
    <s v="Gear Head AU3700S Headset"/>
    <n v="25.98"/>
    <n v="2"/>
    <n v="0"/>
    <n v="0.77939999999999898"/>
  </r>
  <r>
    <n v="7109"/>
    <s v="CA-2013-109666"/>
    <x v="0"/>
    <x v="475"/>
    <d v="2013-04-27T00:00:00"/>
    <s v="Standard Class"/>
    <s v="KM-16720"/>
    <s v="Kunst Miller"/>
    <x v="0"/>
    <x v="0"/>
    <x v="20"/>
    <x v="15"/>
    <x v="45"/>
    <x v="3"/>
    <s v="OFF-AR-10004582"/>
    <x v="1"/>
    <x v="6"/>
    <s v="BIC Brite Liner Grip Highlighters"/>
    <n v="3.28"/>
    <n v="2"/>
    <n v="0"/>
    <n v="1.4759999999999998"/>
  </r>
  <r>
    <n v="7110"/>
    <s v="CA-2013-109666"/>
    <x v="0"/>
    <x v="475"/>
    <d v="2013-04-27T00:00:00"/>
    <s v="Standard Class"/>
    <s v="KM-16720"/>
    <s v="Kunst Miller"/>
    <x v="0"/>
    <x v="0"/>
    <x v="20"/>
    <x v="15"/>
    <x v="45"/>
    <x v="3"/>
    <s v="OFF-ST-10000991"/>
    <x v="1"/>
    <x v="4"/>
    <s v="Space Solutions HD Industrial Steel Shelving."/>
    <n v="459.88"/>
    <n v="4"/>
    <n v="0"/>
    <n v="13.796400000000006"/>
  </r>
  <r>
    <n v="7111"/>
    <s v="CA-2013-109666"/>
    <x v="0"/>
    <x v="475"/>
    <d v="2013-04-27T00:00:00"/>
    <s v="Standard Class"/>
    <s v="KM-16720"/>
    <s v="Kunst Miller"/>
    <x v="0"/>
    <x v="0"/>
    <x v="20"/>
    <x v="15"/>
    <x v="45"/>
    <x v="3"/>
    <s v="OFF-SU-10002522"/>
    <x v="1"/>
    <x v="14"/>
    <s v="Acme Kleen Earth Office Shears"/>
    <n v="7.76"/>
    <n v="2"/>
    <n v="0"/>
    <n v="2.2503999999999991"/>
  </r>
  <r>
    <n v="7112"/>
    <s v="CA-2013-109666"/>
    <x v="0"/>
    <x v="475"/>
    <d v="2013-04-27T00:00:00"/>
    <s v="Standard Class"/>
    <s v="KM-16720"/>
    <s v="Kunst Miller"/>
    <x v="0"/>
    <x v="0"/>
    <x v="20"/>
    <x v="15"/>
    <x v="45"/>
    <x v="3"/>
    <s v="OFF-AR-10004022"/>
    <x v="1"/>
    <x v="6"/>
    <s v="Panasonic KP-380BK Classic Electric Pencil Sharpener"/>
    <n v="71.959999999999994"/>
    <n v="2"/>
    <n v="0"/>
    <n v="17.989999999999995"/>
  </r>
  <r>
    <n v="7113"/>
    <s v="CA-2013-109666"/>
    <x v="0"/>
    <x v="475"/>
    <d v="2013-04-27T00:00:00"/>
    <s v="Standard Class"/>
    <s v="KM-16720"/>
    <s v="Kunst Miller"/>
    <x v="0"/>
    <x v="0"/>
    <x v="20"/>
    <x v="15"/>
    <x v="45"/>
    <x v="3"/>
    <s v="OFF-SU-10001218"/>
    <x v="1"/>
    <x v="14"/>
    <s v="Fiskars Softgrip Scissors"/>
    <n v="54.900000000000006"/>
    <n v="5"/>
    <n v="0"/>
    <n v="15.372000000000003"/>
  </r>
  <r>
    <n v="7114"/>
    <s v="CA-2013-109666"/>
    <x v="0"/>
    <x v="475"/>
    <d v="2013-04-27T00:00:00"/>
    <s v="Standard Class"/>
    <s v="KM-16720"/>
    <s v="Kunst Miller"/>
    <x v="0"/>
    <x v="0"/>
    <x v="20"/>
    <x v="15"/>
    <x v="45"/>
    <x v="3"/>
    <s v="OFF-BI-10000174"/>
    <x v="1"/>
    <x v="8"/>
    <s v="Wilson Jones Clip &amp; Carry Folder Binder Tool for Ring Binders, Clear"/>
    <n v="9.2799999999999994"/>
    <n v="2"/>
    <n v="0.2"/>
    <n v="3.2479999999999998"/>
  </r>
  <r>
    <n v="7115"/>
    <s v="US-2013-102239"/>
    <x v="0"/>
    <x v="465"/>
    <d v="2013-05-07T00:00:00"/>
    <s v="First Class"/>
    <s v="LW-16990"/>
    <s v="Lindsay Williams"/>
    <x v="1"/>
    <x v="0"/>
    <x v="0"/>
    <x v="33"/>
    <x v="319"/>
    <x v="1"/>
    <s v="FUR-TA-10003392"/>
    <x v="0"/>
    <x v="3"/>
    <s v="Global Adaptabilities Conference Tables"/>
    <n v="1685.88"/>
    <n v="6"/>
    <n v="0"/>
    <n v="320.31720000000001"/>
  </r>
  <r>
    <n v="7116"/>
    <s v="US-2013-102239"/>
    <x v="0"/>
    <x v="465"/>
    <d v="2013-05-07T00:00:00"/>
    <s v="First Class"/>
    <s v="LW-16990"/>
    <s v="Lindsay Williams"/>
    <x v="1"/>
    <x v="0"/>
    <x v="0"/>
    <x v="33"/>
    <x v="319"/>
    <x v="1"/>
    <s v="OFF-BI-10001890"/>
    <x v="1"/>
    <x v="8"/>
    <s v="Avery Poly Binder Pockets"/>
    <n v="5.7280000000000006"/>
    <n v="2"/>
    <n v="0.2"/>
    <n v="2.0047999999999995"/>
  </r>
  <r>
    <n v="7117"/>
    <s v="CA-2011-143168"/>
    <x v="2"/>
    <x v="638"/>
    <d v="2011-10-23T00:00:00"/>
    <s v="Second Class"/>
    <s v="IG-15085"/>
    <s v="Ivan Gibson"/>
    <x v="0"/>
    <x v="0"/>
    <x v="4"/>
    <x v="4"/>
    <x v="5"/>
    <x v="1"/>
    <s v="OFF-PA-10000167"/>
    <x v="1"/>
    <x v="10"/>
    <s v="Xerox 1925"/>
    <n v="61.96"/>
    <n v="2"/>
    <n v="0"/>
    <n v="27.881999999999998"/>
  </r>
  <r>
    <n v="7118"/>
    <s v="CA-2011-143168"/>
    <x v="2"/>
    <x v="638"/>
    <d v="2011-10-23T00:00:00"/>
    <s v="Second Class"/>
    <s v="IG-15085"/>
    <s v="Ivan Gibson"/>
    <x v="0"/>
    <x v="0"/>
    <x v="4"/>
    <x v="4"/>
    <x v="5"/>
    <x v="1"/>
    <s v="OFF-BI-10003784"/>
    <x v="1"/>
    <x v="8"/>
    <s v="Computer Printout Index Tabs"/>
    <n v="1.3440000000000001"/>
    <n v="1"/>
    <n v="0.2"/>
    <n v="0.47039999999999987"/>
  </r>
  <r>
    <n v="7119"/>
    <s v="CA-2014-104906"/>
    <x v="3"/>
    <x v="778"/>
    <d v="2014-02-18T00:00:00"/>
    <s v="Standard Class"/>
    <s v="JP-15460"/>
    <s v="Jennifer Patt"/>
    <x v="1"/>
    <x v="0"/>
    <x v="20"/>
    <x v="15"/>
    <x v="29"/>
    <x v="3"/>
    <s v="OFF-PA-10001184"/>
    <x v="1"/>
    <x v="10"/>
    <s v="Xerox 1903"/>
    <n v="17.940000000000001"/>
    <n v="3"/>
    <n v="0"/>
    <n v="8.7906000000000013"/>
  </r>
  <r>
    <n v="7120"/>
    <s v="CA-2014-118122"/>
    <x v="3"/>
    <x v="701"/>
    <d v="2014-11-25T00:00:00"/>
    <s v="Standard Class"/>
    <s v="GG-14650"/>
    <s v="Greg Guthrie"/>
    <x v="1"/>
    <x v="0"/>
    <x v="4"/>
    <x v="4"/>
    <x v="5"/>
    <x v="1"/>
    <s v="OFF-BI-10002103"/>
    <x v="1"/>
    <x v="8"/>
    <s v="Cardinal Slant-D Ring Binder, Heavy Gauge Vinyl"/>
    <n v="13.904"/>
    <n v="2"/>
    <n v="0.2"/>
    <n v="4.5187999999999997"/>
  </r>
  <r>
    <n v="7121"/>
    <s v="US-2011-147774"/>
    <x v="2"/>
    <x v="407"/>
    <d v="2011-01-27T00:00:00"/>
    <s v="Standard Class"/>
    <s v="MM-18280"/>
    <s v="Muhammed MacIntyre"/>
    <x v="1"/>
    <x v="0"/>
    <x v="214"/>
    <x v="18"/>
    <x v="296"/>
    <x v="0"/>
    <s v="OFF-BI-10003091"/>
    <x v="1"/>
    <x v="8"/>
    <s v="GBC DocuBind TL200 Manual Binding Machine"/>
    <n v="67.194000000000003"/>
    <n v="1"/>
    <n v="0.7"/>
    <n v="-51.515399999999985"/>
  </r>
  <r>
    <n v="7122"/>
    <s v="CA-2014-166926"/>
    <x v="3"/>
    <x v="96"/>
    <d v="2014-12-09T00:00:00"/>
    <s v="Standard Class"/>
    <s v="SO-20335"/>
    <s v="Sean O'Donnell"/>
    <x v="0"/>
    <x v="0"/>
    <x v="4"/>
    <x v="4"/>
    <x v="59"/>
    <x v="1"/>
    <s v="OFF-PA-10001593"/>
    <x v="1"/>
    <x v="10"/>
    <s v="Xerox 1947"/>
    <n v="41.86"/>
    <n v="7"/>
    <n v="0"/>
    <n v="18.837"/>
  </r>
  <r>
    <n v="7123"/>
    <s v="CA-2014-166926"/>
    <x v="3"/>
    <x v="96"/>
    <d v="2014-12-09T00:00:00"/>
    <s v="Standard Class"/>
    <s v="SO-20335"/>
    <s v="Sean O'Donnell"/>
    <x v="0"/>
    <x v="0"/>
    <x v="4"/>
    <x v="4"/>
    <x v="59"/>
    <x v="1"/>
    <s v="FUR-BO-10002598"/>
    <x v="0"/>
    <x v="0"/>
    <s v="Hon Metal Bookcases, Putty"/>
    <n v="141.96"/>
    <n v="2"/>
    <n v="0"/>
    <n v="41.168399999999991"/>
  </r>
  <r>
    <n v="7124"/>
    <s v="CA-2012-128013"/>
    <x v="1"/>
    <x v="101"/>
    <d v="2012-08-16T00:00:00"/>
    <s v="Standard Class"/>
    <s v="MF-18250"/>
    <s v="Monica Federle"/>
    <x v="1"/>
    <x v="0"/>
    <x v="20"/>
    <x v="15"/>
    <x v="45"/>
    <x v="3"/>
    <s v="FUR-FU-10000320"/>
    <x v="0"/>
    <x v="5"/>
    <s v="OIC Stacking Trays"/>
    <n v="10.02"/>
    <n v="3"/>
    <n v="0"/>
    <n v="4.4088000000000012"/>
  </r>
  <r>
    <n v="7125"/>
    <s v="CA-2012-128013"/>
    <x v="1"/>
    <x v="101"/>
    <d v="2012-08-16T00:00:00"/>
    <s v="Standard Class"/>
    <s v="MF-18250"/>
    <s v="Monica Federle"/>
    <x v="1"/>
    <x v="0"/>
    <x v="20"/>
    <x v="15"/>
    <x v="45"/>
    <x v="3"/>
    <s v="OFF-PA-10001815"/>
    <x v="1"/>
    <x v="10"/>
    <s v="Xerox 1885"/>
    <n v="144.12"/>
    <n v="3"/>
    <n v="0"/>
    <n v="69.177599999999984"/>
  </r>
  <r>
    <n v="7126"/>
    <s v="CA-2013-123176"/>
    <x v="0"/>
    <x v="720"/>
    <d v="2013-09-30T00:00:00"/>
    <s v="Second Class"/>
    <s v="JG-15160"/>
    <s v="James Galang"/>
    <x v="0"/>
    <x v="0"/>
    <x v="118"/>
    <x v="32"/>
    <x v="148"/>
    <x v="0"/>
    <s v="OFF-PA-10003971"/>
    <x v="1"/>
    <x v="10"/>
    <s v="Xerox 1965"/>
    <n v="17.940000000000001"/>
    <n v="3"/>
    <n v="0"/>
    <n v="8.7906000000000013"/>
  </r>
  <r>
    <n v="7127"/>
    <s v="CA-2013-123176"/>
    <x v="0"/>
    <x v="720"/>
    <d v="2013-09-30T00:00:00"/>
    <s v="Second Class"/>
    <s v="JG-15160"/>
    <s v="James Galang"/>
    <x v="0"/>
    <x v="0"/>
    <x v="118"/>
    <x v="32"/>
    <x v="148"/>
    <x v="0"/>
    <s v="OFF-AR-10004685"/>
    <x v="1"/>
    <x v="6"/>
    <s v="Binney &amp; Smith Crayola Metallic Colored Pencils, 8-Color Set"/>
    <n v="13.89"/>
    <n v="3"/>
    <n v="0"/>
    <n v="4.5836999999999994"/>
  </r>
  <r>
    <n v="7128"/>
    <s v="US-2013-117541"/>
    <x v="0"/>
    <x v="696"/>
    <d v="2013-11-21T00:00:00"/>
    <s v="Standard Class"/>
    <s v="JM-16195"/>
    <s v="Justin MacKendrick"/>
    <x v="0"/>
    <x v="0"/>
    <x v="46"/>
    <x v="13"/>
    <x v="284"/>
    <x v="3"/>
    <s v="OFF-PA-10001609"/>
    <x v="1"/>
    <x v="10"/>
    <s v="Tops Wirebound Message Log Books"/>
    <n v="16.45"/>
    <n v="5"/>
    <n v="0"/>
    <n v="7.5669999999999993"/>
  </r>
  <r>
    <n v="7129"/>
    <s v="US-2013-117541"/>
    <x v="0"/>
    <x v="696"/>
    <d v="2013-11-21T00:00:00"/>
    <s v="Standard Class"/>
    <s v="JM-16195"/>
    <s v="Justin MacKendrick"/>
    <x v="0"/>
    <x v="0"/>
    <x v="46"/>
    <x v="13"/>
    <x v="284"/>
    <x v="3"/>
    <s v="FUR-FU-10000550"/>
    <x v="0"/>
    <x v="5"/>
    <s v="Stacking Trays by OIC"/>
    <n v="19.920000000000002"/>
    <n v="4"/>
    <n v="0"/>
    <n v="6.573599999999999"/>
  </r>
  <r>
    <n v="7130"/>
    <s v="CA-2013-166282"/>
    <x v="0"/>
    <x v="947"/>
    <d v="2013-04-23T00:00:00"/>
    <s v="Standard Class"/>
    <s v="PK-19075"/>
    <s v="Pete Kriz"/>
    <x v="0"/>
    <x v="0"/>
    <x v="316"/>
    <x v="18"/>
    <x v="394"/>
    <x v="0"/>
    <s v="TEC-AC-10004209"/>
    <x v="2"/>
    <x v="11"/>
    <s v="Memorex Froggy Flash Drive 4 GB"/>
    <n v="35.167999999999999"/>
    <n v="4"/>
    <n v="0.2"/>
    <n v="8.3524000000000012"/>
  </r>
  <r>
    <n v="7131"/>
    <s v="CA-2013-166282"/>
    <x v="0"/>
    <x v="947"/>
    <d v="2013-04-23T00:00:00"/>
    <s v="Standard Class"/>
    <s v="PK-19075"/>
    <s v="Pete Kriz"/>
    <x v="0"/>
    <x v="0"/>
    <x v="316"/>
    <x v="18"/>
    <x v="394"/>
    <x v="0"/>
    <s v="OFF-PA-10003022"/>
    <x v="1"/>
    <x v="10"/>
    <s v="Standard Line “While You Were Out” Hardbound Telephone Message Book"/>
    <n v="123.08799999999999"/>
    <n v="7"/>
    <n v="0.2"/>
    <n v="40.003599999999999"/>
  </r>
  <r>
    <n v="7132"/>
    <s v="CA-2014-141439"/>
    <x v="3"/>
    <x v="200"/>
    <d v="2014-12-02T00:00:00"/>
    <s v="Standard Class"/>
    <s v="TT-21460"/>
    <s v="Tonja Turnell"/>
    <x v="2"/>
    <x v="0"/>
    <x v="102"/>
    <x v="14"/>
    <x v="237"/>
    <x v="2"/>
    <s v="FUR-TA-10001039"/>
    <x v="0"/>
    <x v="3"/>
    <s v="KI Adjustable-Height Table"/>
    <n v="257.94"/>
    <n v="3"/>
    <n v="0"/>
    <n v="67.064400000000006"/>
  </r>
  <r>
    <n v="7133"/>
    <s v="CA-2014-141439"/>
    <x v="3"/>
    <x v="200"/>
    <d v="2014-12-02T00:00:00"/>
    <s v="Standard Class"/>
    <s v="TT-21460"/>
    <s v="Tonja Turnell"/>
    <x v="2"/>
    <x v="0"/>
    <x v="102"/>
    <x v="14"/>
    <x v="237"/>
    <x v="2"/>
    <s v="TEC-PH-10002624"/>
    <x v="2"/>
    <x v="7"/>
    <s v="Samsung Galaxy S4 Mini"/>
    <n v="1879.96"/>
    <n v="4"/>
    <n v="0"/>
    <n v="545.18839999999977"/>
  </r>
  <r>
    <n v="7134"/>
    <s v="CA-2014-141439"/>
    <x v="3"/>
    <x v="200"/>
    <d v="2014-12-02T00:00:00"/>
    <s v="Standard Class"/>
    <s v="TT-21460"/>
    <s v="Tonja Turnell"/>
    <x v="2"/>
    <x v="0"/>
    <x v="102"/>
    <x v="14"/>
    <x v="237"/>
    <x v="2"/>
    <s v="FUR-FU-10001473"/>
    <x v="0"/>
    <x v="5"/>
    <s v="DAX Wood Document Frame"/>
    <n v="27.46"/>
    <n v="2"/>
    <n v="0"/>
    <n v="9.8856000000000002"/>
  </r>
  <r>
    <n v="7135"/>
    <s v="CA-2014-141439"/>
    <x v="3"/>
    <x v="200"/>
    <d v="2014-12-02T00:00:00"/>
    <s v="Standard Class"/>
    <s v="TT-21460"/>
    <s v="Tonja Turnell"/>
    <x v="2"/>
    <x v="0"/>
    <x v="102"/>
    <x v="14"/>
    <x v="237"/>
    <x v="2"/>
    <s v="TEC-PH-10001819"/>
    <x v="2"/>
    <x v="7"/>
    <s v="Innergie mMini Combo Duo USB Travel Charging Kit"/>
    <n v="89.98"/>
    <n v="2"/>
    <n v="0"/>
    <n v="43.190399999999997"/>
  </r>
  <r>
    <n v="7136"/>
    <s v="CA-2014-141439"/>
    <x v="3"/>
    <x v="200"/>
    <d v="2014-12-02T00:00:00"/>
    <s v="Standard Class"/>
    <s v="TT-21460"/>
    <s v="Tonja Turnell"/>
    <x v="2"/>
    <x v="0"/>
    <x v="102"/>
    <x v="14"/>
    <x v="237"/>
    <x v="2"/>
    <s v="FUR-CH-10004287"/>
    <x v="0"/>
    <x v="1"/>
    <s v="SAFCO Arco Folding Chair"/>
    <n v="828.59999999999991"/>
    <n v="3"/>
    <n v="0"/>
    <n v="240.29399999999995"/>
  </r>
  <r>
    <n v="7137"/>
    <s v="CA-2012-163965"/>
    <x v="1"/>
    <x v="312"/>
    <d v="2012-11-27T00:00:00"/>
    <s v="Standard Class"/>
    <s v="SS-20875"/>
    <s v="Sung Shariari"/>
    <x v="0"/>
    <x v="0"/>
    <x v="100"/>
    <x v="2"/>
    <x v="123"/>
    <x v="0"/>
    <s v="OFF-BI-10004728"/>
    <x v="1"/>
    <x v="8"/>
    <s v="Wilson Jones Turn Tabs Binder Tool for Ring Binders"/>
    <n v="7.2300000000000022"/>
    <n v="5"/>
    <n v="0.7"/>
    <n v="-5.7840000000000007"/>
  </r>
  <r>
    <n v="7138"/>
    <s v="CA-2012-163965"/>
    <x v="1"/>
    <x v="312"/>
    <d v="2012-11-27T00:00:00"/>
    <s v="Standard Class"/>
    <s v="SS-20875"/>
    <s v="Sung Shariari"/>
    <x v="0"/>
    <x v="0"/>
    <x v="100"/>
    <x v="2"/>
    <x v="123"/>
    <x v="0"/>
    <s v="OFF-ST-10000918"/>
    <x v="1"/>
    <x v="4"/>
    <s v="Crate-A-Files"/>
    <n v="17.440000000000001"/>
    <n v="2"/>
    <n v="0.2"/>
    <n v="1.3079999999999989"/>
  </r>
  <r>
    <n v="7139"/>
    <s v="CA-2012-163965"/>
    <x v="1"/>
    <x v="312"/>
    <d v="2012-11-27T00:00:00"/>
    <s v="Standard Class"/>
    <s v="SS-20875"/>
    <s v="Sung Shariari"/>
    <x v="0"/>
    <x v="0"/>
    <x v="100"/>
    <x v="2"/>
    <x v="123"/>
    <x v="0"/>
    <s v="OFF-BI-10004593"/>
    <x v="1"/>
    <x v="8"/>
    <s v="Ibico Laser Imprintable Binding System Covers"/>
    <n v="62.88000000000001"/>
    <n v="4"/>
    <n v="0.7"/>
    <n v="-50.304000000000002"/>
  </r>
  <r>
    <n v="7140"/>
    <s v="CA-2012-163965"/>
    <x v="1"/>
    <x v="312"/>
    <d v="2012-11-27T00:00:00"/>
    <s v="Standard Class"/>
    <s v="SS-20875"/>
    <s v="Sung Shariari"/>
    <x v="0"/>
    <x v="0"/>
    <x v="100"/>
    <x v="2"/>
    <x v="123"/>
    <x v="0"/>
    <s v="FUR-BO-10001337"/>
    <x v="0"/>
    <x v="0"/>
    <s v="O'Sullivan Living Dimensions 2-Shelf Bookcases"/>
    <n v="290.35200000000003"/>
    <n v="3"/>
    <n v="0.2"/>
    <n v="-36.294000000000011"/>
  </r>
  <r>
    <n v="7141"/>
    <s v="CA-2014-128783"/>
    <x v="3"/>
    <x v="210"/>
    <d v="2014-09-08T00:00:00"/>
    <s v="Same Day"/>
    <s v="TG-21640"/>
    <s v="Trudy Glocke"/>
    <x v="0"/>
    <x v="0"/>
    <x v="490"/>
    <x v="25"/>
    <x v="584"/>
    <x v="2"/>
    <s v="TEC-AC-10002473"/>
    <x v="2"/>
    <x v="11"/>
    <s v="Maxell 4.7GB DVD-R"/>
    <n v="113.52"/>
    <n v="4"/>
    <n v="0"/>
    <n v="46.543199999999999"/>
  </r>
  <r>
    <n v="7142"/>
    <s v="CA-2014-128783"/>
    <x v="3"/>
    <x v="210"/>
    <d v="2014-09-08T00:00:00"/>
    <s v="Same Day"/>
    <s v="TG-21640"/>
    <s v="Trudy Glocke"/>
    <x v="0"/>
    <x v="0"/>
    <x v="490"/>
    <x v="25"/>
    <x v="584"/>
    <x v="2"/>
    <s v="FUR-FU-10003623"/>
    <x v="0"/>
    <x v="5"/>
    <s v="DataProducts Ampli Magnifier Task Lamp, Black,"/>
    <n v="135.29999999999998"/>
    <n v="5"/>
    <n v="0"/>
    <n v="37.883999999999993"/>
  </r>
  <r>
    <n v="7143"/>
    <s v="CA-2011-122217"/>
    <x v="2"/>
    <x v="156"/>
    <d v="2011-11-29T00:00:00"/>
    <s v="Standard Class"/>
    <s v="HP-14815"/>
    <s v="Harold Pawlan"/>
    <x v="2"/>
    <x v="0"/>
    <x v="173"/>
    <x v="17"/>
    <x v="220"/>
    <x v="0"/>
    <s v="FUR-FU-10002045"/>
    <x v="0"/>
    <x v="5"/>
    <s v="Executive Impressions 14&quot;"/>
    <n v="111.15"/>
    <n v="5"/>
    <n v="0"/>
    <n v="48.906000000000006"/>
  </r>
  <r>
    <n v="7144"/>
    <s v="US-2014-141558"/>
    <x v="3"/>
    <x v="825"/>
    <d v="2014-03-17T00:00:00"/>
    <s v="Standard Class"/>
    <s v="MH-17290"/>
    <s v="Marc Harrigan"/>
    <x v="2"/>
    <x v="0"/>
    <x v="10"/>
    <x v="9"/>
    <x v="11"/>
    <x v="3"/>
    <s v="TEC-PH-10002555"/>
    <x v="2"/>
    <x v="7"/>
    <s v="Nortel Meridian M5316 Digital phone"/>
    <n v="776.84999999999991"/>
    <n v="5"/>
    <n v="0.4"/>
    <n v="-181.26499999999999"/>
  </r>
  <r>
    <n v="7145"/>
    <s v="US-2014-141558"/>
    <x v="3"/>
    <x v="825"/>
    <d v="2014-03-17T00:00:00"/>
    <s v="Standard Class"/>
    <s v="MH-17290"/>
    <s v="Marc Harrigan"/>
    <x v="2"/>
    <x v="0"/>
    <x v="10"/>
    <x v="9"/>
    <x v="11"/>
    <x v="3"/>
    <s v="OFF-BI-10002794"/>
    <x v="1"/>
    <x v="8"/>
    <s v="Avery Trapezoid Ring Binder, 3&quot; Capacity, Black, 1040 sheets"/>
    <n v="12.294"/>
    <n v="1"/>
    <n v="0.7"/>
    <n v="-8.6057999999999986"/>
  </r>
  <r>
    <n v="7146"/>
    <s v="US-2014-141558"/>
    <x v="3"/>
    <x v="825"/>
    <d v="2014-03-17T00:00:00"/>
    <s v="Standard Class"/>
    <s v="MH-17290"/>
    <s v="Marc Harrigan"/>
    <x v="2"/>
    <x v="0"/>
    <x v="10"/>
    <x v="9"/>
    <x v="11"/>
    <x v="3"/>
    <s v="FUR-TA-10004086"/>
    <x v="0"/>
    <x v="3"/>
    <s v="KI Adjustable-Height Table"/>
    <n v="154.76400000000001"/>
    <n v="3"/>
    <n v="0.4"/>
    <n v="-46.429200000000023"/>
  </r>
  <r>
    <n v="7147"/>
    <s v="US-2014-141558"/>
    <x v="3"/>
    <x v="825"/>
    <d v="2014-03-17T00:00:00"/>
    <s v="Standard Class"/>
    <s v="MH-17290"/>
    <s v="Marc Harrigan"/>
    <x v="2"/>
    <x v="0"/>
    <x v="10"/>
    <x v="9"/>
    <x v="11"/>
    <x v="3"/>
    <s v="OFF-ST-10004946"/>
    <x v="1"/>
    <x v="4"/>
    <s v="Desktop 3-Pocket Hot File"/>
    <n v="43.28"/>
    <n v="1"/>
    <n v="0.2"/>
    <n v="3.2460000000000022"/>
  </r>
  <r>
    <n v="7148"/>
    <s v="CA-2013-139941"/>
    <x v="0"/>
    <x v="1"/>
    <d v="2013-06-18T00:00:00"/>
    <s v="Standard Class"/>
    <s v="CB-12415"/>
    <s v="Christy Brittain"/>
    <x v="0"/>
    <x v="0"/>
    <x v="85"/>
    <x v="15"/>
    <x v="254"/>
    <x v="3"/>
    <s v="OFF-PA-10000241"/>
    <x v="1"/>
    <x v="10"/>
    <s v="IBM Multi-Purpose Copy Paper, 8 1/2 x 11&quot;, Case"/>
    <n v="92.94"/>
    <n v="3"/>
    <n v="0"/>
    <n v="41.822999999999993"/>
  </r>
  <r>
    <n v="7149"/>
    <s v="CA-2013-139941"/>
    <x v="0"/>
    <x v="1"/>
    <d v="2013-06-18T00:00:00"/>
    <s v="Standard Class"/>
    <s v="CB-12415"/>
    <s v="Christy Brittain"/>
    <x v="0"/>
    <x v="0"/>
    <x v="85"/>
    <x v="15"/>
    <x v="254"/>
    <x v="3"/>
    <s v="OFF-AP-10004036"/>
    <x v="1"/>
    <x v="9"/>
    <s v="Bionaire 99.97% HEPA Air Cleaner"/>
    <n v="52.56"/>
    <n v="3"/>
    <n v="0"/>
    <n v="18.396000000000001"/>
  </r>
  <r>
    <n v="7150"/>
    <s v="CA-2012-166583"/>
    <x v="1"/>
    <x v="153"/>
    <d v="2012-06-30T00:00:00"/>
    <s v="Standard Class"/>
    <s v="VD-21670"/>
    <s v="Valerie Dominguez"/>
    <x v="0"/>
    <x v="0"/>
    <x v="12"/>
    <x v="5"/>
    <x v="32"/>
    <x v="2"/>
    <s v="TEC-PH-10001578"/>
    <x v="2"/>
    <x v="7"/>
    <s v="Polycom SoundStation2 EX Conference phone"/>
    <n v="971.88000000000011"/>
    <n v="3"/>
    <n v="0.2"/>
    <n v="109.33649999999994"/>
  </r>
  <r>
    <n v="7151"/>
    <s v="CA-2014-100412"/>
    <x v="3"/>
    <x v="66"/>
    <d v="2014-12-27T00:00:00"/>
    <s v="Standard Class"/>
    <s v="SR-20425"/>
    <s v="Sharelle Roach"/>
    <x v="2"/>
    <x v="0"/>
    <x v="428"/>
    <x v="19"/>
    <x v="518"/>
    <x v="0"/>
    <s v="FUR-CH-10002647"/>
    <x v="0"/>
    <x v="1"/>
    <s v="Situations Contoured Folding Chairs, 4/Set"/>
    <n v="141.96"/>
    <n v="2"/>
    <n v="0"/>
    <n v="35.490000000000009"/>
  </r>
  <r>
    <n v="7152"/>
    <s v="CA-2014-142909"/>
    <x v="3"/>
    <x v="66"/>
    <d v="2014-12-26T00:00:00"/>
    <s v="Second Class"/>
    <s v="AG-10330"/>
    <s v="Alex Grayson"/>
    <x v="0"/>
    <x v="0"/>
    <x v="123"/>
    <x v="16"/>
    <x v="154"/>
    <x v="1"/>
    <s v="FUR-TA-10003008"/>
    <x v="0"/>
    <x v="3"/>
    <s v="Lesro Round Back Collection Coffee Table, End Table"/>
    <n v="182.55"/>
    <n v="2"/>
    <n v="0.5"/>
    <n v="-135.08699999999999"/>
  </r>
  <r>
    <n v="7153"/>
    <s v="CA-2011-137911"/>
    <x v="2"/>
    <x v="1148"/>
    <d v="2011-10-15T00:00:00"/>
    <s v="Standard Class"/>
    <s v="BP-11095"/>
    <s v="Bart Pistole"/>
    <x v="1"/>
    <x v="0"/>
    <x v="108"/>
    <x v="3"/>
    <x v="222"/>
    <x v="0"/>
    <s v="OFF-PA-10004071"/>
    <x v="1"/>
    <x v="10"/>
    <s v="Eaton Premium Continuous-Feed Paper, 25% Cotton, Letter Size, White, 1000 Shts/Box"/>
    <n v="88.768000000000001"/>
    <n v="2"/>
    <n v="0.2"/>
    <n v="31.068799999999996"/>
  </r>
  <r>
    <n v="7154"/>
    <s v="CA-2012-106208"/>
    <x v="1"/>
    <x v="895"/>
    <d v="2012-12-15T00:00:00"/>
    <s v="Standard Class"/>
    <s v="JW-16075"/>
    <s v="Julia West"/>
    <x v="0"/>
    <x v="0"/>
    <x v="22"/>
    <x v="10"/>
    <x v="26"/>
    <x v="2"/>
    <s v="OFF-AP-10004980"/>
    <x v="1"/>
    <x v="9"/>
    <s v="3M Replacement Filter for Office Air Cleaner for 20' x 33' Room"/>
    <n v="53.087999999999994"/>
    <n v="7"/>
    <n v="0.8"/>
    <n v="-108.8304"/>
  </r>
  <r>
    <n v="7155"/>
    <s v="US-2012-136749"/>
    <x v="1"/>
    <x v="707"/>
    <d v="2012-12-27T00:00:00"/>
    <s v="Second Class"/>
    <s v="LH-16900"/>
    <s v="Lena Hernandez"/>
    <x v="0"/>
    <x v="0"/>
    <x v="38"/>
    <x v="32"/>
    <x v="112"/>
    <x v="0"/>
    <s v="FUR-FU-10000747"/>
    <x v="0"/>
    <x v="5"/>
    <s v="Tenex B1-RE Series Chair Mats for Low Pile Carpets"/>
    <n v="275.88"/>
    <n v="6"/>
    <n v="0"/>
    <n v="46.899599999999964"/>
  </r>
  <r>
    <n v="7156"/>
    <s v="US-2012-136749"/>
    <x v="1"/>
    <x v="707"/>
    <d v="2012-12-27T00:00:00"/>
    <s v="Second Class"/>
    <s v="LH-16900"/>
    <s v="Lena Hernandez"/>
    <x v="0"/>
    <x v="0"/>
    <x v="38"/>
    <x v="32"/>
    <x v="112"/>
    <x v="0"/>
    <s v="OFF-BI-10004492"/>
    <x v="1"/>
    <x v="8"/>
    <s v="Tuf-Vin Binders"/>
    <n v="157.89999999999998"/>
    <n v="5"/>
    <n v="0"/>
    <n v="74.212999999999994"/>
  </r>
  <r>
    <n v="7157"/>
    <s v="CA-2014-126718"/>
    <x v="3"/>
    <x v="568"/>
    <d v="2014-05-05T00:00:00"/>
    <s v="Standard Class"/>
    <s v="KT-16480"/>
    <s v="Kean Thornton"/>
    <x v="0"/>
    <x v="0"/>
    <x v="334"/>
    <x v="30"/>
    <x v="415"/>
    <x v="3"/>
    <s v="OFF-LA-10004055"/>
    <x v="1"/>
    <x v="2"/>
    <s v="Color-Coded Legal Exhibit Labels"/>
    <n v="4.91"/>
    <n v="1"/>
    <n v="0"/>
    <n v="2.4058999999999999"/>
  </r>
  <r>
    <n v="7158"/>
    <s v="CA-2013-131380"/>
    <x v="0"/>
    <x v="463"/>
    <d v="2013-04-01T00:00:00"/>
    <s v="Second Class"/>
    <s v="CC-12220"/>
    <s v="Chris Cortes"/>
    <x v="0"/>
    <x v="0"/>
    <x v="1"/>
    <x v="1"/>
    <x v="3"/>
    <x v="1"/>
    <s v="OFF-ST-10002485"/>
    <x v="1"/>
    <x v="4"/>
    <s v="Rogers Deluxe File Chest"/>
    <n v="87.92"/>
    <n v="4"/>
    <n v="0"/>
    <n v="0.87919999999999732"/>
  </r>
  <r>
    <n v="7159"/>
    <s v="CA-2013-131380"/>
    <x v="0"/>
    <x v="463"/>
    <d v="2013-04-01T00:00:00"/>
    <s v="Second Class"/>
    <s v="CC-12220"/>
    <s v="Chris Cortes"/>
    <x v="0"/>
    <x v="0"/>
    <x v="1"/>
    <x v="1"/>
    <x v="3"/>
    <x v="1"/>
    <s v="OFF-PA-10001243"/>
    <x v="1"/>
    <x v="10"/>
    <s v="Xerox 1983"/>
    <n v="5.98"/>
    <n v="1"/>
    <n v="0"/>
    <n v="2.9302000000000001"/>
  </r>
  <r>
    <n v="7160"/>
    <s v="CA-2012-145835"/>
    <x v="1"/>
    <x v="1149"/>
    <d v="2012-05-18T00:00:00"/>
    <s v="Second Class"/>
    <s v="BF-11170"/>
    <s v="Ben Ferrer"/>
    <x v="2"/>
    <x v="0"/>
    <x v="22"/>
    <x v="10"/>
    <x v="36"/>
    <x v="2"/>
    <s v="TEC-PH-10004447"/>
    <x v="2"/>
    <x v="7"/>
    <s v="Toshiba IPT2010-SD IP Telephone"/>
    <n v="222.38400000000001"/>
    <n v="2"/>
    <n v="0.2"/>
    <n v="16.678799999999995"/>
  </r>
  <r>
    <n v="7161"/>
    <s v="CA-2012-145835"/>
    <x v="1"/>
    <x v="1149"/>
    <d v="2012-05-18T00:00:00"/>
    <s v="Second Class"/>
    <s v="BF-11170"/>
    <s v="Ben Ferrer"/>
    <x v="2"/>
    <x v="0"/>
    <x v="22"/>
    <x v="10"/>
    <x v="36"/>
    <x v="2"/>
    <s v="OFF-FA-10002280"/>
    <x v="1"/>
    <x v="13"/>
    <s v="Advantus Plastic Paper Clips"/>
    <n v="16"/>
    <n v="4"/>
    <n v="0.2"/>
    <n v="5.6"/>
  </r>
  <r>
    <n v="7162"/>
    <s v="CA-2011-138709"/>
    <x v="2"/>
    <x v="1129"/>
    <d v="2011-07-09T00:00:00"/>
    <s v="Standard Class"/>
    <s v="MS-17770"/>
    <s v="Maxwell Schwartz"/>
    <x v="0"/>
    <x v="0"/>
    <x v="102"/>
    <x v="17"/>
    <x v="195"/>
    <x v="0"/>
    <s v="OFF-PA-10004734"/>
    <x v="1"/>
    <x v="10"/>
    <s v="Southworth Structures Collection"/>
    <n v="21.84"/>
    <n v="3"/>
    <n v="0"/>
    <n v="10.92"/>
  </r>
  <r>
    <n v="7163"/>
    <s v="CA-2011-138709"/>
    <x v="2"/>
    <x v="1129"/>
    <d v="2011-07-09T00:00:00"/>
    <s v="Standard Class"/>
    <s v="MS-17770"/>
    <s v="Maxwell Schwartz"/>
    <x v="0"/>
    <x v="0"/>
    <x v="102"/>
    <x v="17"/>
    <x v="195"/>
    <x v="0"/>
    <s v="OFF-BI-10000145"/>
    <x v="1"/>
    <x v="8"/>
    <s v="Zipper Ring Binder Pockets"/>
    <n v="15.600000000000001"/>
    <n v="5"/>
    <n v="0"/>
    <n v="7.6440000000000001"/>
  </r>
  <r>
    <n v="7164"/>
    <s v="CA-2011-122070"/>
    <x v="2"/>
    <x v="1150"/>
    <d v="2011-04-24T00:00:00"/>
    <s v="Second Class"/>
    <s v="AH-10030"/>
    <s v="Aaron Hawkins"/>
    <x v="1"/>
    <x v="0"/>
    <x v="21"/>
    <x v="15"/>
    <x v="24"/>
    <x v="3"/>
    <s v="OFF-EN-10004773"/>
    <x v="1"/>
    <x v="12"/>
    <s v="Staples"/>
    <n v="247.84"/>
    <n v="8"/>
    <n v="0"/>
    <n v="121.44159999999999"/>
  </r>
  <r>
    <n v="7165"/>
    <s v="CA-2011-122070"/>
    <x v="2"/>
    <x v="1150"/>
    <d v="2011-04-24T00:00:00"/>
    <s v="Second Class"/>
    <s v="AH-10030"/>
    <s v="Aaron Hawkins"/>
    <x v="1"/>
    <x v="0"/>
    <x v="21"/>
    <x v="15"/>
    <x v="24"/>
    <x v="3"/>
    <s v="OFF-BI-10004970"/>
    <x v="1"/>
    <x v="8"/>
    <s v="ACCOHIDE 3-Ring Binder, Blue, 1&quot;"/>
    <n v="9.9120000000000008"/>
    <n v="3"/>
    <n v="0.2"/>
    <n v="3.3452999999999995"/>
  </r>
  <r>
    <n v="7166"/>
    <s v="CA-2013-158610"/>
    <x v="0"/>
    <x v="251"/>
    <d v="2013-09-23T00:00:00"/>
    <s v="First Class"/>
    <s v="CK-12595"/>
    <s v="Clytie Kelty"/>
    <x v="0"/>
    <x v="0"/>
    <x v="205"/>
    <x v="34"/>
    <x v="258"/>
    <x v="3"/>
    <s v="OFF-ST-10000604"/>
    <x v="1"/>
    <x v="4"/>
    <s v="Home/Office Personal File Carts"/>
    <n v="69.52"/>
    <n v="2"/>
    <n v="0"/>
    <n v="17.379999999999995"/>
  </r>
  <r>
    <n v="7167"/>
    <s v="CA-2011-117464"/>
    <x v="2"/>
    <x v="192"/>
    <d v="2011-07-24T00:00:00"/>
    <s v="Second Class"/>
    <s v="NP-18325"/>
    <s v="Naresj Patel"/>
    <x v="0"/>
    <x v="0"/>
    <x v="8"/>
    <x v="1"/>
    <x v="34"/>
    <x v="1"/>
    <s v="OFF-AR-10003190"/>
    <x v="1"/>
    <x v="6"/>
    <s v="Newell 32"/>
    <n v="11.52"/>
    <n v="4"/>
    <n v="0"/>
    <n v="3.2256"/>
  </r>
  <r>
    <n v="7168"/>
    <s v="CA-2011-117464"/>
    <x v="2"/>
    <x v="192"/>
    <d v="2011-07-24T00:00:00"/>
    <s v="Second Class"/>
    <s v="NP-18325"/>
    <s v="Naresj Patel"/>
    <x v="0"/>
    <x v="0"/>
    <x v="8"/>
    <x v="1"/>
    <x v="34"/>
    <x v="1"/>
    <s v="FUR-CH-10000155"/>
    <x v="0"/>
    <x v="1"/>
    <s v="Global Comet Stacking Armless Chair"/>
    <n v="717.72"/>
    <n v="3"/>
    <n v="0.2"/>
    <n v="71.77200000000002"/>
  </r>
  <r>
    <n v="7169"/>
    <s v="CA-2011-117464"/>
    <x v="2"/>
    <x v="192"/>
    <d v="2011-07-24T00:00:00"/>
    <s v="Second Class"/>
    <s v="NP-18325"/>
    <s v="Naresj Patel"/>
    <x v="0"/>
    <x v="0"/>
    <x v="8"/>
    <x v="1"/>
    <x v="34"/>
    <x v="1"/>
    <s v="OFF-ST-10003058"/>
    <x v="1"/>
    <x v="4"/>
    <s v="Eldon Mobile Mega Data Cart  Mega Stackable  Add-On Trays"/>
    <n v="236.5"/>
    <n v="10"/>
    <n v="0"/>
    <n v="68.584999999999994"/>
  </r>
  <r>
    <n v="7170"/>
    <s v="CA-2011-117464"/>
    <x v="2"/>
    <x v="192"/>
    <d v="2011-07-24T00:00:00"/>
    <s v="Second Class"/>
    <s v="NP-18325"/>
    <s v="Naresj Patel"/>
    <x v="0"/>
    <x v="0"/>
    <x v="8"/>
    <x v="1"/>
    <x v="34"/>
    <x v="1"/>
    <s v="FUR-TA-10004767"/>
    <x v="0"/>
    <x v="3"/>
    <s v="Safco Drafting Table"/>
    <n v="170.35200000000003"/>
    <n v="3"/>
    <n v="0.2"/>
    <n v="19.164599999999979"/>
  </r>
  <r>
    <n v="7171"/>
    <s v="US-2014-168613"/>
    <x v="3"/>
    <x v="1048"/>
    <d v="2014-10-15T00:00:00"/>
    <s v="Standard Class"/>
    <s v="GM-14440"/>
    <s v="Gary McGarr"/>
    <x v="0"/>
    <x v="0"/>
    <x v="20"/>
    <x v="15"/>
    <x v="29"/>
    <x v="3"/>
    <s v="FUR-CH-10002372"/>
    <x v="0"/>
    <x v="1"/>
    <s v="Office Star - Ergonomically Designed Knee Chair"/>
    <n v="145.76400000000001"/>
    <n v="2"/>
    <n v="0.1"/>
    <n v="3.2392000000000074"/>
  </r>
  <r>
    <n v="7172"/>
    <s v="CA-2014-125381"/>
    <x v="3"/>
    <x v="1016"/>
    <d v="2014-04-28T00:00:00"/>
    <s v="Second Class"/>
    <s v="SG-20605"/>
    <s v="Speros Goranitis"/>
    <x v="0"/>
    <x v="0"/>
    <x v="8"/>
    <x v="1"/>
    <x v="9"/>
    <x v="1"/>
    <s v="TEC-AC-10000158"/>
    <x v="2"/>
    <x v="11"/>
    <s v="Sony 64GB Class 10 Micro SDHC R40 Memory Card"/>
    <n v="107.97"/>
    <n v="3"/>
    <n v="0"/>
    <n v="22.6737"/>
  </r>
  <r>
    <n v="7173"/>
    <s v="US-2014-141677"/>
    <x v="3"/>
    <x v="606"/>
    <d v="2014-03-31T00:00:00"/>
    <s v="Standard Class"/>
    <s v="HK-14890"/>
    <s v="Heather Kirkland"/>
    <x v="1"/>
    <x v="0"/>
    <x v="12"/>
    <x v="5"/>
    <x v="32"/>
    <x v="2"/>
    <s v="TEC-AC-10000158"/>
    <x v="2"/>
    <x v="11"/>
    <s v="Sony 64GB Class 10 Micro SDHC R40 Memory Card"/>
    <n v="143.96"/>
    <n v="5"/>
    <n v="0.2"/>
    <n v="1.7995000000000019"/>
  </r>
  <r>
    <n v="7174"/>
    <s v="US-2014-141677"/>
    <x v="3"/>
    <x v="606"/>
    <d v="2014-03-31T00:00:00"/>
    <s v="Standard Class"/>
    <s v="HK-14890"/>
    <s v="Heather Kirkland"/>
    <x v="1"/>
    <x v="0"/>
    <x v="12"/>
    <x v="5"/>
    <x v="32"/>
    <x v="2"/>
    <s v="TEC-CO-10002313"/>
    <x v="2"/>
    <x v="16"/>
    <s v="Canon PC1080F Personal Copier"/>
    <n v="2399.96"/>
    <n v="5"/>
    <n v="0.2"/>
    <n v="569.99050000000011"/>
  </r>
  <r>
    <n v="7175"/>
    <s v="US-2014-141677"/>
    <x v="3"/>
    <x v="606"/>
    <d v="2014-03-31T00:00:00"/>
    <s v="Standard Class"/>
    <s v="HK-14890"/>
    <s v="Heather Kirkland"/>
    <x v="1"/>
    <x v="0"/>
    <x v="12"/>
    <x v="5"/>
    <x v="32"/>
    <x v="2"/>
    <s v="OFF-PA-10002581"/>
    <x v="1"/>
    <x v="10"/>
    <s v="Xerox 1951"/>
    <n v="74.352000000000004"/>
    <n v="3"/>
    <n v="0.2"/>
    <n v="23.234999999999992"/>
  </r>
  <r>
    <n v="7176"/>
    <s v="US-2014-141677"/>
    <x v="3"/>
    <x v="606"/>
    <d v="2014-03-31T00:00:00"/>
    <s v="Standard Class"/>
    <s v="HK-14890"/>
    <s v="Heather Kirkland"/>
    <x v="1"/>
    <x v="0"/>
    <x v="12"/>
    <x v="5"/>
    <x v="32"/>
    <x v="2"/>
    <s v="OFF-AP-10001205"/>
    <x v="1"/>
    <x v="9"/>
    <s v="Belkin 5 Outlet SurgeMaster Power Centers"/>
    <n v="87.167999999999978"/>
    <n v="8"/>
    <n v="0.8"/>
    <n v="-226.63679999999999"/>
  </r>
  <r>
    <n v="7177"/>
    <s v="US-2014-141677"/>
    <x v="3"/>
    <x v="606"/>
    <d v="2014-03-31T00:00:00"/>
    <s v="Standard Class"/>
    <s v="HK-14890"/>
    <s v="Heather Kirkland"/>
    <x v="1"/>
    <x v="0"/>
    <x v="12"/>
    <x v="5"/>
    <x v="32"/>
    <x v="2"/>
    <s v="OFF-ST-10000344"/>
    <x v="1"/>
    <x v="4"/>
    <s v="Neat Ideas Personal Hanging Folder Files, Black"/>
    <n v="32.231999999999999"/>
    <n v="3"/>
    <n v="0.2"/>
    <n v="2.4173999999999989"/>
  </r>
  <r>
    <n v="7178"/>
    <s v="CA-2014-133067"/>
    <x v="3"/>
    <x v="464"/>
    <d v="2014-05-11T00:00:00"/>
    <s v="Standard Class"/>
    <s v="MY-18295"/>
    <s v="Muhammed Yedwab"/>
    <x v="1"/>
    <x v="0"/>
    <x v="10"/>
    <x v="9"/>
    <x v="11"/>
    <x v="3"/>
    <s v="OFF-BI-10002897"/>
    <x v="1"/>
    <x v="8"/>
    <s v="Black Avery Memo-Size 3-Ring Binder, 5 1/2&quot; x 8 1/2&quot;"/>
    <n v="2.2020000000000004"/>
    <n v="2"/>
    <n v="0.7"/>
    <n v="-1.5413999999999999"/>
  </r>
  <r>
    <n v="7179"/>
    <s v="CA-2014-133067"/>
    <x v="3"/>
    <x v="464"/>
    <d v="2014-05-11T00:00:00"/>
    <s v="Standard Class"/>
    <s v="MY-18295"/>
    <s v="Muhammed Yedwab"/>
    <x v="1"/>
    <x v="0"/>
    <x v="10"/>
    <x v="9"/>
    <x v="11"/>
    <x v="3"/>
    <s v="OFF-BI-10003694"/>
    <x v="1"/>
    <x v="8"/>
    <s v="Avery 3 1/2&quot; Diskette Storage Pages, 10/Pack"/>
    <n v="9.3960000000000008"/>
    <n v="3"/>
    <n v="0.7"/>
    <n v="-7.5167999999999964"/>
  </r>
  <r>
    <n v="7180"/>
    <s v="US-2013-144351"/>
    <x v="0"/>
    <x v="696"/>
    <d v="2013-11-19T00:00:00"/>
    <s v="Standard Class"/>
    <s v="RC-19960"/>
    <s v="Ryan Crowe"/>
    <x v="0"/>
    <x v="0"/>
    <x v="248"/>
    <x v="39"/>
    <x v="307"/>
    <x v="3"/>
    <s v="TEC-PH-10001644"/>
    <x v="2"/>
    <x v="7"/>
    <s v="BlueLounge Milo Smartphone Stand, White/Metallic"/>
    <n v="89.97"/>
    <n v="3"/>
    <n v="0"/>
    <n v="25.191600000000005"/>
  </r>
  <r>
    <n v="7181"/>
    <s v="CA-2011-106054"/>
    <x v="2"/>
    <x v="1037"/>
    <d v="2011-01-08T00:00:00"/>
    <s v="First Class"/>
    <s v="JO-15145"/>
    <s v="Jack O'Briant"/>
    <x v="1"/>
    <x v="0"/>
    <x v="417"/>
    <x v="32"/>
    <x v="505"/>
    <x v="0"/>
    <s v="OFF-AR-10002399"/>
    <x v="1"/>
    <x v="6"/>
    <s v="Dixon Prang Watercolor Pencils, 10-Color Set with Brush"/>
    <n v="12.78"/>
    <n v="3"/>
    <n v="0"/>
    <n v="5.2397999999999998"/>
  </r>
  <r>
    <n v="7182"/>
    <s v="CA-2013-138667"/>
    <x v="0"/>
    <x v="797"/>
    <d v="2013-12-31T00:00:00"/>
    <s v="Second Class"/>
    <s v="MW-18220"/>
    <s v="Mitch Webber"/>
    <x v="0"/>
    <x v="0"/>
    <x v="152"/>
    <x v="24"/>
    <x v="402"/>
    <x v="3"/>
    <s v="TEC-AC-10003063"/>
    <x v="2"/>
    <x v="11"/>
    <s v="Micro Innovations USB RF Wireless Keyboard with Mouse"/>
    <n v="40"/>
    <n v="2"/>
    <n v="0.2"/>
    <n v="0.5"/>
  </r>
  <r>
    <n v="7183"/>
    <s v="CA-2014-150609"/>
    <x v="3"/>
    <x v="504"/>
    <d v="2014-05-05T00:00:00"/>
    <s v="Standard Class"/>
    <s v="NZ-18565"/>
    <s v="Nick Zandusky"/>
    <x v="2"/>
    <x v="0"/>
    <x v="1"/>
    <x v="1"/>
    <x v="3"/>
    <x v="1"/>
    <s v="OFF-BI-10002071"/>
    <x v="1"/>
    <x v="8"/>
    <s v="Fellowes Black Plastic Comb Bindings"/>
    <n v="23.24"/>
    <n v="5"/>
    <n v="0.2"/>
    <n v="7.5529999999999982"/>
  </r>
  <r>
    <n v="7184"/>
    <s v="CA-2014-128853"/>
    <x v="3"/>
    <x v="81"/>
    <d v="2014-04-24T00:00:00"/>
    <s v="First Class"/>
    <s v="JM-15250"/>
    <s v="Janet Martin"/>
    <x v="0"/>
    <x v="0"/>
    <x v="248"/>
    <x v="39"/>
    <x v="307"/>
    <x v="3"/>
    <s v="FUR-CH-10004218"/>
    <x v="0"/>
    <x v="1"/>
    <s v="Global Fabric Manager's Chair, Dark Gray"/>
    <n v="908.82"/>
    <n v="9"/>
    <n v="0"/>
    <n v="227.20500000000004"/>
  </r>
  <r>
    <n v="7185"/>
    <s v="CA-2014-133102"/>
    <x v="3"/>
    <x v="629"/>
    <d v="2014-08-25T00:00:00"/>
    <s v="Standard Class"/>
    <s v="ED-13885"/>
    <s v="Emily Ducich"/>
    <x v="2"/>
    <x v="0"/>
    <x v="12"/>
    <x v="5"/>
    <x v="14"/>
    <x v="2"/>
    <s v="OFF-SU-10000432"/>
    <x v="1"/>
    <x v="14"/>
    <s v="Acco Side-Punched Conventional Columnar Pads"/>
    <n v="5.5520000000000005"/>
    <n v="2"/>
    <n v="0.2"/>
    <n v="-1.0410000000000006"/>
  </r>
  <r>
    <n v="7186"/>
    <s v="CA-2014-133102"/>
    <x v="3"/>
    <x v="629"/>
    <d v="2014-08-25T00:00:00"/>
    <s v="Standard Class"/>
    <s v="ED-13885"/>
    <s v="Emily Ducich"/>
    <x v="2"/>
    <x v="0"/>
    <x v="12"/>
    <x v="5"/>
    <x v="14"/>
    <x v="2"/>
    <s v="OFF-AR-10003183"/>
    <x v="1"/>
    <x v="6"/>
    <s v="Avery Fluorescent Highlighter Four-Color Set"/>
    <n v="8.016"/>
    <n v="3"/>
    <n v="0.2"/>
    <n v="1.0019999999999993"/>
  </r>
  <r>
    <n v="7187"/>
    <s v="CA-2014-133102"/>
    <x v="3"/>
    <x v="629"/>
    <d v="2014-08-25T00:00:00"/>
    <s v="Standard Class"/>
    <s v="ED-13885"/>
    <s v="Emily Ducich"/>
    <x v="2"/>
    <x v="0"/>
    <x v="12"/>
    <x v="5"/>
    <x v="14"/>
    <x v="2"/>
    <s v="FUR-CH-10002017"/>
    <x v="0"/>
    <x v="1"/>
    <s v="SAFCO Optional Arm Kit for Workspace Cribbage Stacking Chair"/>
    <n v="74.591999999999999"/>
    <n v="4"/>
    <n v="0.3"/>
    <n v="-2.1312000000000033"/>
  </r>
  <r>
    <n v="7188"/>
    <s v="CA-2014-133102"/>
    <x v="3"/>
    <x v="629"/>
    <d v="2014-08-25T00:00:00"/>
    <s v="Standard Class"/>
    <s v="ED-13885"/>
    <s v="Emily Ducich"/>
    <x v="2"/>
    <x v="0"/>
    <x v="12"/>
    <x v="5"/>
    <x v="14"/>
    <x v="2"/>
    <s v="FUR-FU-10003247"/>
    <x v="0"/>
    <x v="5"/>
    <s v="36X48 HARDFLOOR CHAIRMAT"/>
    <n v="16.784000000000002"/>
    <n v="2"/>
    <n v="0.6"/>
    <n v="-22.238800000000001"/>
  </r>
  <r>
    <n v="7189"/>
    <s v="CA-2014-133102"/>
    <x v="3"/>
    <x v="629"/>
    <d v="2014-08-25T00:00:00"/>
    <s v="Standard Class"/>
    <s v="ED-13885"/>
    <s v="Emily Ducich"/>
    <x v="2"/>
    <x v="0"/>
    <x v="12"/>
    <x v="5"/>
    <x v="14"/>
    <x v="2"/>
    <s v="OFF-AP-10001563"/>
    <x v="1"/>
    <x v="9"/>
    <s v="Belkin Premiere Surge Master II 8-outlet surge protector"/>
    <n v="38.86399999999999"/>
    <n v="4"/>
    <n v="0.8"/>
    <n v="-99.103200000000044"/>
  </r>
  <r>
    <n v="7190"/>
    <s v="CA-2013-164399"/>
    <x v="0"/>
    <x v="396"/>
    <d v="2013-11-16T00:00:00"/>
    <s v="First Class"/>
    <s v="DW-13480"/>
    <s v="Dianna Wilson"/>
    <x v="2"/>
    <x v="0"/>
    <x v="70"/>
    <x v="1"/>
    <x v="142"/>
    <x v="1"/>
    <s v="TEC-PH-10004908"/>
    <x v="2"/>
    <x v="7"/>
    <s v="Panasonic KX TS3282W Corded phone"/>
    <n v="203.976"/>
    <n v="3"/>
    <n v="0.2"/>
    <n v="25.496999999999986"/>
  </r>
  <r>
    <n v="7191"/>
    <s v="CA-2013-164399"/>
    <x v="0"/>
    <x v="396"/>
    <d v="2013-11-16T00:00:00"/>
    <s v="First Class"/>
    <s v="DW-13480"/>
    <s v="Dianna Wilson"/>
    <x v="2"/>
    <x v="0"/>
    <x v="70"/>
    <x v="1"/>
    <x v="142"/>
    <x v="1"/>
    <s v="FUR-TA-10003392"/>
    <x v="0"/>
    <x v="3"/>
    <s v="Global Adaptabilities Conference Tables"/>
    <n v="674.35200000000009"/>
    <n v="3"/>
    <n v="0.2"/>
    <n v="-8.4294000000000153"/>
  </r>
  <r>
    <n v="7192"/>
    <s v="CA-2013-116918"/>
    <x v="0"/>
    <x v="393"/>
    <d v="2013-10-07T00:00:00"/>
    <s v="Second Class"/>
    <s v="JK-15205"/>
    <s v="Jamie Kunitz"/>
    <x v="0"/>
    <x v="0"/>
    <x v="146"/>
    <x v="2"/>
    <x v="186"/>
    <x v="0"/>
    <s v="OFF-BI-10004140"/>
    <x v="1"/>
    <x v="8"/>
    <s v="Avery Non-Stick Binders"/>
    <n v="5.3880000000000008"/>
    <n v="4"/>
    <n v="0.7"/>
    <n v="-4.49"/>
  </r>
  <r>
    <n v="7193"/>
    <s v="CA-2013-116918"/>
    <x v="0"/>
    <x v="393"/>
    <d v="2013-10-07T00:00:00"/>
    <s v="Second Class"/>
    <s v="JK-15205"/>
    <s v="Jamie Kunitz"/>
    <x v="0"/>
    <x v="0"/>
    <x v="146"/>
    <x v="2"/>
    <x v="186"/>
    <x v="0"/>
    <s v="OFF-AR-10003631"/>
    <x v="1"/>
    <x v="6"/>
    <s v="Staples"/>
    <n v="30.975999999999999"/>
    <n v="8"/>
    <n v="0.2"/>
    <n v="5.0335999999999999"/>
  </r>
  <r>
    <n v="7194"/>
    <s v="CA-2013-110492"/>
    <x v="0"/>
    <x v="1151"/>
    <d v="2013-02-14T00:00:00"/>
    <s v="First Class"/>
    <s v="JS-15880"/>
    <s v="John Stevenson"/>
    <x v="0"/>
    <x v="0"/>
    <x v="118"/>
    <x v="32"/>
    <x v="148"/>
    <x v="0"/>
    <s v="OFF-ST-10003716"/>
    <x v="1"/>
    <x v="4"/>
    <s v="Tennsco Double-Tier Lockers"/>
    <n v="1350.1200000000001"/>
    <n v="6"/>
    <n v="0"/>
    <n v="175.51560000000001"/>
  </r>
  <r>
    <n v="7195"/>
    <s v="CA-2013-110492"/>
    <x v="0"/>
    <x v="1151"/>
    <d v="2013-02-14T00:00:00"/>
    <s v="First Class"/>
    <s v="JS-15880"/>
    <s v="John Stevenson"/>
    <x v="0"/>
    <x v="0"/>
    <x v="118"/>
    <x v="32"/>
    <x v="148"/>
    <x v="0"/>
    <s v="OFF-BI-10003274"/>
    <x v="1"/>
    <x v="8"/>
    <s v="Avery Durable Slant Ring Binders, No Labels"/>
    <n v="15.92"/>
    <n v="4"/>
    <n v="0"/>
    <n v="7.4824000000000002"/>
  </r>
  <r>
    <n v="7196"/>
    <s v="CA-2013-147683"/>
    <x v="0"/>
    <x v="373"/>
    <d v="2013-11-18T00:00:00"/>
    <s v="Standard Class"/>
    <s v="PO-19180"/>
    <s v="Philisse Overcash"/>
    <x v="2"/>
    <x v="0"/>
    <x v="4"/>
    <x v="4"/>
    <x v="5"/>
    <x v="1"/>
    <s v="FUR-FU-10004848"/>
    <x v="0"/>
    <x v="5"/>
    <s v="DAX Solid Wood Frames"/>
    <n v="19.54"/>
    <n v="2"/>
    <n v="0"/>
    <n v="7.2297999999999991"/>
  </r>
  <r>
    <n v="7197"/>
    <s v="CA-2011-116785"/>
    <x v="2"/>
    <x v="759"/>
    <d v="2011-04-30T00:00:00"/>
    <s v="Standard Class"/>
    <s v="MH-17290"/>
    <s v="Marc Harrigan"/>
    <x v="2"/>
    <x v="0"/>
    <x v="1"/>
    <x v="1"/>
    <x v="1"/>
    <x v="1"/>
    <s v="OFF-AR-10003504"/>
    <x v="1"/>
    <x v="6"/>
    <s v="Newell 347"/>
    <n v="21.400000000000002"/>
    <n v="5"/>
    <n v="0"/>
    <n v="6.2059999999999977"/>
  </r>
  <r>
    <n v="7198"/>
    <s v="CA-2011-116785"/>
    <x v="2"/>
    <x v="759"/>
    <d v="2011-04-30T00:00:00"/>
    <s v="Standard Class"/>
    <s v="MH-17290"/>
    <s v="Marc Harrigan"/>
    <x v="2"/>
    <x v="0"/>
    <x v="1"/>
    <x v="1"/>
    <x v="1"/>
    <x v="1"/>
    <s v="OFF-LA-10000305"/>
    <x v="1"/>
    <x v="2"/>
    <s v="Avery 495"/>
    <n v="12.6"/>
    <n v="2"/>
    <n v="0"/>
    <n v="5.7959999999999994"/>
  </r>
  <r>
    <n v="7199"/>
    <s v="US-2012-156797"/>
    <x v="1"/>
    <x v="1067"/>
    <d v="2012-08-15T00:00:00"/>
    <s v="Standard Class"/>
    <s v="PO-19180"/>
    <s v="Philisse Overcash"/>
    <x v="2"/>
    <x v="0"/>
    <x v="20"/>
    <x v="15"/>
    <x v="45"/>
    <x v="3"/>
    <s v="OFF-AR-10001427"/>
    <x v="1"/>
    <x v="6"/>
    <s v="Newell 330"/>
    <n v="11.96"/>
    <n v="2"/>
    <n v="0"/>
    <n v="3.1096000000000004"/>
  </r>
  <r>
    <n v="7200"/>
    <s v="US-2012-156797"/>
    <x v="1"/>
    <x v="1067"/>
    <d v="2012-08-15T00:00:00"/>
    <s v="Standard Class"/>
    <s v="PO-19180"/>
    <s v="Philisse Overcash"/>
    <x v="2"/>
    <x v="0"/>
    <x v="20"/>
    <x v="15"/>
    <x v="45"/>
    <x v="3"/>
    <s v="TEC-PH-10004614"/>
    <x v="2"/>
    <x v="7"/>
    <s v="AT&amp;T 841000 Phone"/>
    <n v="138"/>
    <n v="2"/>
    <n v="0"/>
    <n v="34.5"/>
  </r>
  <r>
    <n v="7201"/>
    <s v="CA-2013-104276"/>
    <x v="0"/>
    <x v="581"/>
    <d v="2013-12-04T00:00:00"/>
    <s v="Standard Class"/>
    <s v="HF-14995"/>
    <s v="Herbert Flentye"/>
    <x v="0"/>
    <x v="0"/>
    <x v="2"/>
    <x v="2"/>
    <x v="2"/>
    <x v="0"/>
    <s v="TEC-PH-10001944"/>
    <x v="2"/>
    <x v="7"/>
    <s v="Wi-Ex zBoost YX540 Cellular Phone Signal Booster"/>
    <n v="116.75999999999999"/>
    <n v="1"/>
    <n v="0.2"/>
    <n v="14.594999999999985"/>
  </r>
  <r>
    <n v="7202"/>
    <s v="CA-2013-104276"/>
    <x v="0"/>
    <x v="581"/>
    <d v="2013-12-04T00:00:00"/>
    <s v="Standard Class"/>
    <s v="HF-14995"/>
    <s v="Herbert Flentye"/>
    <x v="0"/>
    <x v="0"/>
    <x v="2"/>
    <x v="2"/>
    <x v="2"/>
    <x v="0"/>
    <s v="FUR-TA-10001039"/>
    <x v="0"/>
    <x v="3"/>
    <s v="KI Adjustable-Height Table"/>
    <n v="331.02300000000008"/>
    <n v="7"/>
    <n v="0.45"/>
    <n v="-114.35339999999997"/>
  </r>
  <r>
    <n v="7203"/>
    <s v="CA-2013-120369"/>
    <x v="0"/>
    <x v="99"/>
    <d v="2013-10-29T00:00:00"/>
    <s v="Same Day"/>
    <s v="VB-21745"/>
    <s v="Victoria Brennan"/>
    <x v="1"/>
    <x v="0"/>
    <x v="30"/>
    <x v="15"/>
    <x v="144"/>
    <x v="3"/>
    <s v="FUR-FU-10003806"/>
    <x v="0"/>
    <x v="5"/>
    <s v="Tenex Chairmat w/ Average Lip, 45&quot; x 53&quot;"/>
    <n v="756.80000000000007"/>
    <n v="5"/>
    <n v="0"/>
    <n v="75.679999999999978"/>
  </r>
  <r>
    <n v="7204"/>
    <s v="CA-2011-118276"/>
    <x v="2"/>
    <x v="282"/>
    <d v="2012-01-02T00:00:00"/>
    <s v="Standard Class"/>
    <s v="MG-17890"/>
    <s v="Michael Granlund"/>
    <x v="2"/>
    <x v="0"/>
    <x v="490"/>
    <x v="10"/>
    <x v="585"/>
    <x v="2"/>
    <s v="FUR-FU-10002111"/>
    <x v="0"/>
    <x v="5"/>
    <s v="Master Caster Door Stop, Large Brown"/>
    <n v="8.7360000000000007"/>
    <n v="3"/>
    <n v="0.6"/>
    <n v="-4.804800000000002"/>
  </r>
  <r>
    <n v="7205"/>
    <s v="CA-2012-136658"/>
    <x v="1"/>
    <x v="229"/>
    <d v="2012-09-17T00:00:00"/>
    <s v="Standard Class"/>
    <s v="BO-11425"/>
    <s v="Bobby Odegard"/>
    <x v="0"/>
    <x v="0"/>
    <x v="20"/>
    <x v="15"/>
    <x v="23"/>
    <x v="3"/>
    <s v="OFF-AR-10000817"/>
    <x v="1"/>
    <x v="6"/>
    <s v="Manco Dry-Lighter Erasable Highlighter"/>
    <n v="6.08"/>
    <n v="2"/>
    <n v="0"/>
    <n v="2.0671999999999997"/>
  </r>
  <r>
    <n v="7206"/>
    <s v="CA-2014-137414"/>
    <x v="3"/>
    <x v="280"/>
    <d v="2014-10-07T00:00:00"/>
    <s v="Standard Class"/>
    <s v="CM-12115"/>
    <s v="Chad McGuire"/>
    <x v="0"/>
    <x v="0"/>
    <x v="8"/>
    <x v="1"/>
    <x v="9"/>
    <x v="1"/>
    <s v="FUR-FU-10001424"/>
    <x v="0"/>
    <x v="5"/>
    <s v="Dax Clear Box Frame"/>
    <n v="17.46"/>
    <n v="2"/>
    <n v="0"/>
    <n v="5.936399999999999"/>
  </r>
  <r>
    <n v="7207"/>
    <s v="CA-2014-137414"/>
    <x v="3"/>
    <x v="280"/>
    <d v="2014-10-07T00:00:00"/>
    <s v="Standard Class"/>
    <s v="CM-12115"/>
    <s v="Chad McGuire"/>
    <x v="0"/>
    <x v="0"/>
    <x v="8"/>
    <x v="1"/>
    <x v="9"/>
    <x v="1"/>
    <s v="TEC-MA-10002930"/>
    <x v="2"/>
    <x v="15"/>
    <s v="Ricoh - Ink Collector Unit for GX3000 Series Printers"/>
    <n v="369.16"/>
    <n v="11"/>
    <n v="0.2"/>
    <n v="32.301500000000019"/>
  </r>
  <r>
    <n v="7208"/>
    <s v="CA-2013-143476"/>
    <x v="0"/>
    <x v="108"/>
    <d v="2013-09-14T00:00:00"/>
    <s v="First Class"/>
    <s v="LC-16930"/>
    <s v="Linda Cazamias"/>
    <x v="1"/>
    <x v="0"/>
    <x v="42"/>
    <x v="16"/>
    <x v="51"/>
    <x v="1"/>
    <s v="OFF-AR-10003759"/>
    <x v="1"/>
    <x v="6"/>
    <s v="Crayola Anti Dust Chalk, 12/Pack"/>
    <n v="2.9120000000000004"/>
    <n v="2"/>
    <n v="0.2"/>
    <n v="0.90999999999999981"/>
  </r>
  <r>
    <n v="7209"/>
    <s v="CA-2013-143476"/>
    <x v="0"/>
    <x v="108"/>
    <d v="2013-09-14T00:00:00"/>
    <s v="First Class"/>
    <s v="LC-16930"/>
    <s v="Linda Cazamias"/>
    <x v="1"/>
    <x v="0"/>
    <x v="42"/>
    <x v="16"/>
    <x v="51"/>
    <x v="1"/>
    <s v="OFF-PA-10001837"/>
    <x v="1"/>
    <x v="10"/>
    <s v="Xerox 1976"/>
    <n v="20.736000000000004"/>
    <n v="4"/>
    <n v="0.2"/>
    <n v="7.2576000000000001"/>
  </r>
  <r>
    <n v="7210"/>
    <s v="CA-2013-143476"/>
    <x v="0"/>
    <x v="108"/>
    <d v="2013-09-14T00:00:00"/>
    <s v="First Class"/>
    <s v="LC-16930"/>
    <s v="Linda Cazamias"/>
    <x v="1"/>
    <x v="0"/>
    <x v="42"/>
    <x v="16"/>
    <x v="51"/>
    <x v="1"/>
    <s v="OFF-PA-10001667"/>
    <x v="1"/>
    <x v="10"/>
    <s v="Great White Multi-Use Recycled Paper (20Lb. and 84 Bright)"/>
    <n v="9.5680000000000014"/>
    <n v="2"/>
    <n v="0.2"/>
    <n v="2.9899999999999993"/>
  </r>
  <r>
    <n v="7211"/>
    <s v="US-2013-119046"/>
    <x v="0"/>
    <x v="799"/>
    <d v="2013-06-07T00:00:00"/>
    <s v="Standard Class"/>
    <s v="EH-13765"/>
    <s v="Edward Hooks"/>
    <x v="1"/>
    <x v="0"/>
    <x v="4"/>
    <x v="4"/>
    <x v="60"/>
    <x v="1"/>
    <s v="OFF-PA-10000246"/>
    <x v="1"/>
    <x v="10"/>
    <s v="Riverleaf Stik-Withit Designer Note Cubes"/>
    <n v="30.18"/>
    <n v="3"/>
    <n v="0"/>
    <n v="13.8828"/>
  </r>
  <r>
    <n v="7212"/>
    <s v="US-2013-119046"/>
    <x v="0"/>
    <x v="799"/>
    <d v="2013-06-07T00:00:00"/>
    <s v="Standard Class"/>
    <s v="EH-13765"/>
    <s v="Edward Hooks"/>
    <x v="1"/>
    <x v="0"/>
    <x v="4"/>
    <x v="4"/>
    <x v="60"/>
    <x v="1"/>
    <s v="OFF-BI-10001078"/>
    <x v="1"/>
    <x v="8"/>
    <s v="Acco PRESSTEX Data Binder with Storage Hooks, Dark Blue, 14 7/8&quot; X 11&quot;"/>
    <n v="51.648000000000003"/>
    <n v="12"/>
    <n v="0.2"/>
    <n v="18.7224"/>
  </r>
  <r>
    <n v="7213"/>
    <s v="US-2013-119046"/>
    <x v="0"/>
    <x v="799"/>
    <d v="2013-06-07T00:00:00"/>
    <s v="Standard Class"/>
    <s v="EH-13765"/>
    <s v="Edward Hooks"/>
    <x v="1"/>
    <x v="0"/>
    <x v="4"/>
    <x v="4"/>
    <x v="60"/>
    <x v="1"/>
    <s v="OFF-BI-10000138"/>
    <x v="1"/>
    <x v="8"/>
    <s v="Acco Translucent Poly Ring Binders"/>
    <n v="11.231999999999999"/>
    <n v="3"/>
    <n v="0.2"/>
    <n v="3.9312000000000005"/>
  </r>
  <r>
    <n v="7214"/>
    <s v="CA-2014-154949"/>
    <x v="3"/>
    <x v="453"/>
    <d v="2014-10-20T00:00:00"/>
    <s v="Standard Class"/>
    <s v="MC-17275"/>
    <s v="Marc Crier"/>
    <x v="0"/>
    <x v="0"/>
    <x v="491"/>
    <x v="1"/>
    <x v="586"/>
    <x v="1"/>
    <s v="OFF-LA-10002034"/>
    <x v="1"/>
    <x v="2"/>
    <s v="Avery 478"/>
    <n v="14.73"/>
    <n v="3"/>
    <n v="0"/>
    <n v="7.2176999999999998"/>
  </r>
  <r>
    <n v="7215"/>
    <s v="CA-2012-103072"/>
    <x v="1"/>
    <x v="874"/>
    <d v="2012-09-30T00:00:00"/>
    <s v="Second Class"/>
    <s v="HW-14935"/>
    <s v="Helen Wasserman"/>
    <x v="1"/>
    <x v="0"/>
    <x v="66"/>
    <x v="12"/>
    <x v="185"/>
    <x v="2"/>
    <s v="OFF-AR-10000127"/>
    <x v="1"/>
    <x v="6"/>
    <s v="Newell 321"/>
    <n v="16.399999999999999"/>
    <n v="5"/>
    <n v="0"/>
    <n v="4.7559999999999985"/>
  </r>
  <r>
    <n v="7216"/>
    <s v="CA-2012-103072"/>
    <x v="1"/>
    <x v="874"/>
    <d v="2012-09-30T00:00:00"/>
    <s v="Second Class"/>
    <s v="HW-14935"/>
    <s v="Helen Wasserman"/>
    <x v="1"/>
    <x v="0"/>
    <x v="66"/>
    <x v="12"/>
    <x v="185"/>
    <x v="2"/>
    <s v="OFF-PA-10003172"/>
    <x v="1"/>
    <x v="10"/>
    <s v="Xerox 1996"/>
    <n v="25.92"/>
    <n v="4"/>
    <n v="0"/>
    <n v="12.441600000000001"/>
  </r>
  <r>
    <n v="7217"/>
    <s v="CA-2012-150770"/>
    <x v="1"/>
    <x v="910"/>
    <d v="2012-05-06T00:00:00"/>
    <s v="First Class"/>
    <s v="LC-16870"/>
    <s v="Lena Cacioppo"/>
    <x v="0"/>
    <x v="0"/>
    <x v="8"/>
    <x v="1"/>
    <x v="9"/>
    <x v="1"/>
    <s v="OFF-AR-10001246"/>
    <x v="1"/>
    <x v="6"/>
    <s v="Newell 317"/>
    <n v="8.82"/>
    <n v="3"/>
    <n v="0"/>
    <n v="2.5577999999999994"/>
  </r>
  <r>
    <n v="7218"/>
    <s v="CA-2012-150770"/>
    <x v="1"/>
    <x v="910"/>
    <d v="2012-05-06T00:00:00"/>
    <s v="First Class"/>
    <s v="LC-16870"/>
    <s v="Lena Cacioppo"/>
    <x v="0"/>
    <x v="0"/>
    <x v="8"/>
    <x v="1"/>
    <x v="9"/>
    <x v="1"/>
    <s v="OFF-BI-10002026"/>
    <x v="1"/>
    <x v="8"/>
    <s v="Ibico Recycled Linen-Style Covers"/>
    <n v="62.496000000000009"/>
    <n v="2"/>
    <n v="0.2"/>
    <n v="21.873599999999996"/>
  </r>
  <r>
    <n v="7219"/>
    <s v="CA-2012-150770"/>
    <x v="1"/>
    <x v="910"/>
    <d v="2012-05-06T00:00:00"/>
    <s v="First Class"/>
    <s v="LC-16870"/>
    <s v="Lena Cacioppo"/>
    <x v="0"/>
    <x v="0"/>
    <x v="8"/>
    <x v="1"/>
    <x v="9"/>
    <x v="1"/>
    <s v="TEC-AC-10000844"/>
    <x v="2"/>
    <x v="11"/>
    <s v="Logitech Gaming G510s - Keyboard"/>
    <n v="339.96"/>
    <n v="4"/>
    <n v="0"/>
    <n v="122.38559999999998"/>
  </r>
  <r>
    <n v="7220"/>
    <s v="CA-2012-150770"/>
    <x v="1"/>
    <x v="910"/>
    <d v="2012-05-06T00:00:00"/>
    <s v="First Class"/>
    <s v="LC-16870"/>
    <s v="Lena Cacioppo"/>
    <x v="0"/>
    <x v="0"/>
    <x v="8"/>
    <x v="1"/>
    <x v="9"/>
    <x v="1"/>
    <s v="OFF-BI-10001575"/>
    <x v="1"/>
    <x v="8"/>
    <s v="GBC Linen Binding Covers"/>
    <n v="49.568000000000005"/>
    <n v="2"/>
    <n v="0.2"/>
    <n v="17.348799999999997"/>
  </r>
  <r>
    <n v="7221"/>
    <s v="CA-2014-154760"/>
    <x v="3"/>
    <x v="1152"/>
    <d v="2014-01-14T00:00:00"/>
    <s v="Standard Class"/>
    <s v="BP-11290"/>
    <s v="Beth Paige"/>
    <x v="0"/>
    <x v="0"/>
    <x v="10"/>
    <x v="9"/>
    <x v="11"/>
    <x v="3"/>
    <s v="OFF-BI-10004632"/>
    <x v="1"/>
    <x v="8"/>
    <s v="Ibico Hi-Tech Manual Binding System"/>
    <n v="274.49100000000004"/>
    <n v="3"/>
    <n v="0.7"/>
    <n v="-228.74250000000006"/>
  </r>
  <r>
    <n v="7222"/>
    <s v="US-2014-104437"/>
    <x v="3"/>
    <x v="678"/>
    <d v="2014-02-01T00:00:00"/>
    <s v="Standard Class"/>
    <s v="TG-21310"/>
    <s v="Toby Gnade"/>
    <x v="0"/>
    <x v="0"/>
    <x v="20"/>
    <x v="15"/>
    <x v="45"/>
    <x v="3"/>
    <s v="TEC-PH-10000193"/>
    <x v="2"/>
    <x v="7"/>
    <s v="Jensen SMPS-640 - speaker phone"/>
    <n v="137.94"/>
    <n v="3"/>
    <n v="0"/>
    <n v="35.864399999999996"/>
  </r>
  <r>
    <n v="7223"/>
    <s v="CA-2014-113075"/>
    <x v="3"/>
    <x v="264"/>
    <d v="2014-09-07T00:00:00"/>
    <s v="Standard Class"/>
    <s v="MC-18100"/>
    <s v="Mick Crebagga"/>
    <x v="0"/>
    <x v="0"/>
    <x v="22"/>
    <x v="10"/>
    <x v="36"/>
    <x v="2"/>
    <s v="TEC-AC-10003441"/>
    <x v="2"/>
    <x v="11"/>
    <s v="Kingston Digital DataTraveler 32GB USB 2.0"/>
    <n v="40.68"/>
    <n v="3"/>
    <n v="0.2"/>
    <n v="-7.1190000000000015"/>
  </r>
  <r>
    <n v="7224"/>
    <s v="CA-2013-109953"/>
    <x v="0"/>
    <x v="216"/>
    <d v="2013-07-19T00:00:00"/>
    <s v="Standard Class"/>
    <s v="RB-19360"/>
    <s v="Raymond Buch"/>
    <x v="0"/>
    <x v="0"/>
    <x v="8"/>
    <x v="1"/>
    <x v="34"/>
    <x v="1"/>
    <s v="TEC-PH-10004093"/>
    <x v="2"/>
    <x v="7"/>
    <s v="Panasonic Kx-TS550"/>
    <n v="110.376"/>
    <n v="3"/>
    <n v="0.2"/>
    <n v="12.417299999999997"/>
  </r>
  <r>
    <n v="7225"/>
    <s v="CA-2013-109953"/>
    <x v="0"/>
    <x v="216"/>
    <d v="2013-07-19T00:00:00"/>
    <s v="Standard Class"/>
    <s v="RB-19360"/>
    <s v="Raymond Buch"/>
    <x v="0"/>
    <x v="0"/>
    <x v="8"/>
    <x v="1"/>
    <x v="34"/>
    <x v="1"/>
    <s v="OFF-AP-10002998"/>
    <x v="1"/>
    <x v="9"/>
    <s v="Holmes 99% HEPA Air Purifier"/>
    <n v="151.62"/>
    <n v="7"/>
    <n v="0"/>
    <n v="50.03459999999999"/>
  </r>
  <r>
    <n v="7226"/>
    <s v="CA-2013-109953"/>
    <x v="0"/>
    <x v="216"/>
    <d v="2013-07-19T00:00:00"/>
    <s v="Standard Class"/>
    <s v="RB-19360"/>
    <s v="Raymond Buch"/>
    <x v="0"/>
    <x v="0"/>
    <x v="8"/>
    <x v="1"/>
    <x v="34"/>
    <x v="1"/>
    <s v="FUR-FU-10000073"/>
    <x v="0"/>
    <x v="5"/>
    <s v="Deflect-O Glasstique Clear Desk Accessories"/>
    <n v="30.8"/>
    <n v="4"/>
    <n v="0"/>
    <n v="10.163999999999998"/>
  </r>
  <r>
    <n v="7227"/>
    <s v="CA-2014-127397"/>
    <x v="3"/>
    <x v="642"/>
    <d v="2014-03-01T00:00:00"/>
    <s v="Standard Class"/>
    <s v="ES-14080"/>
    <s v="Erin Smith"/>
    <x v="1"/>
    <x v="0"/>
    <x v="10"/>
    <x v="9"/>
    <x v="63"/>
    <x v="3"/>
    <s v="OFF-PA-10001125"/>
    <x v="1"/>
    <x v="10"/>
    <s v="Xerox 1988"/>
    <n v="123.92000000000002"/>
    <n v="5"/>
    <n v="0.2"/>
    <n v="38.724999999999994"/>
  </r>
  <r>
    <n v="7228"/>
    <s v="CA-2014-127397"/>
    <x v="3"/>
    <x v="642"/>
    <d v="2014-03-01T00:00:00"/>
    <s v="Standard Class"/>
    <s v="ES-14080"/>
    <s v="Erin Smith"/>
    <x v="1"/>
    <x v="0"/>
    <x v="10"/>
    <x v="9"/>
    <x v="63"/>
    <x v="3"/>
    <s v="TEC-AC-10003033"/>
    <x v="2"/>
    <x v="11"/>
    <s v="Plantronics CS510 - Over-the-Head monaural Wireless Headset System"/>
    <n v="1319.8"/>
    <n v="5"/>
    <n v="0.2"/>
    <n v="214.4674999999998"/>
  </r>
  <r>
    <n v="7229"/>
    <s v="CA-2011-157546"/>
    <x v="2"/>
    <x v="836"/>
    <d v="2011-07-22T00:00:00"/>
    <s v="First Class"/>
    <s v="RD-19720"/>
    <s v="Roger Demir"/>
    <x v="0"/>
    <x v="0"/>
    <x v="8"/>
    <x v="1"/>
    <x v="34"/>
    <x v="1"/>
    <s v="OFF-BI-10002498"/>
    <x v="1"/>
    <x v="8"/>
    <s v="Clear Mylar Reinforcing Strips"/>
    <n v="89.712000000000018"/>
    <n v="6"/>
    <n v="0.2"/>
    <n v="30.277799999999992"/>
  </r>
  <r>
    <n v="7230"/>
    <s v="CA-2011-157546"/>
    <x v="2"/>
    <x v="836"/>
    <d v="2011-07-22T00:00:00"/>
    <s v="First Class"/>
    <s v="RD-19720"/>
    <s v="Roger Demir"/>
    <x v="0"/>
    <x v="0"/>
    <x v="8"/>
    <x v="1"/>
    <x v="34"/>
    <x v="1"/>
    <s v="OFF-PA-10004569"/>
    <x v="1"/>
    <x v="10"/>
    <s v="Wirebound Message Books, Two 4 1/4&quot; x 5&quot; Forms per Page"/>
    <n v="22.830000000000002"/>
    <n v="3"/>
    <n v="0"/>
    <n v="10.7301"/>
  </r>
  <r>
    <n v="7231"/>
    <s v="CA-2014-153843"/>
    <x v="3"/>
    <x v="677"/>
    <d v="2014-03-16T00:00:00"/>
    <s v="First Class"/>
    <s v="SC-20380"/>
    <s v="Shahid Collister"/>
    <x v="0"/>
    <x v="0"/>
    <x v="54"/>
    <x v="29"/>
    <x v="69"/>
    <x v="3"/>
    <s v="OFF-BI-10002353"/>
    <x v="1"/>
    <x v="8"/>
    <s v="GBC VeloBind Cover Sets"/>
    <n v="30.88"/>
    <n v="2"/>
    <n v="0"/>
    <n v="15.44"/>
  </r>
  <r>
    <n v="7232"/>
    <s v="CA-2014-153843"/>
    <x v="3"/>
    <x v="677"/>
    <d v="2014-03-16T00:00:00"/>
    <s v="First Class"/>
    <s v="SC-20380"/>
    <s v="Shahid Collister"/>
    <x v="0"/>
    <x v="0"/>
    <x v="54"/>
    <x v="29"/>
    <x v="69"/>
    <x v="3"/>
    <s v="OFF-AP-10001564"/>
    <x v="1"/>
    <x v="9"/>
    <s v="Hoover Commercial Lightweight Upright Vacuum with E-Z Empty Dirt Cup"/>
    <n v="465.16"/>
    <n v="2"/>
    <n v="0"/>
    <n v="120.94159999999999"/>
  </r>
  <r>
    <n v="7233"/>
    <s v="CA-2014-153843"/>
    <x v="3"/>
    <x v="677"/>
    <d v="2014-03-16T00:00:00"/>
    <s v="First Class"/>
    <s v="SC-20380"/>
    <s v="Shahid Collister"/>
    <x v="0"/>
    <x v="0"/>
    <x v="54"/>
    <x v="29"/>
    <x v="69"/>
    <x v="3"/>
    <s v="OFF-PA-10003673"/>
    <x v="1"/>
    <x v="10"/>
    <s v="Strathmore Photo Mount Cards"/>
    <n v="27.12"/>
    <n v="4"/>
    <n v="0"/>
    <n v="12.475199999999999"/>
  </r>
  <r>
    <n v="7234"/>
    <s v="CA-2013-137337"/>
    <x v="0"/>
    <x v="387"/>
    <d v="2013-03-13T00:00:00"/>
    <s v="Standard Class"/>
    <s v="GB-14575"/>
    <s v="Giulietta Baptist"/>
    <x v="0"/>
    <x v="0"/>
    <x v="20"/>
    <x v="15"/>
    <x v="164"/>
    <x v="3"/>
    <s v="FUR-FU-10003347"/>
    <x v="0"/>
    <x v="5"/>
    <s v="Coloredge Poster Frame"/>
    <n v="113.6"/>
    <n v="8"/>
    <n v="0"/>
    <n v="44.304000000000002"/>
  </r>
  <r>
    <n v="7235"/>
    <s v="CA-2013-137337"/>
    <x v="0"/>
    <x v="387"/>
    <d v="2013-03-13T00:00:00"/>
    <s v="Standard Class"/>
    <s v="GB-14575"/>
    <s v="Giulietta Baptist"/>
    <x v="0"/>
    <x v="0"/>
    <x v="20"/>
    <x v="15"/>
    <x v="164"/>
    <x v="3"/>
    <s v="OFF-PA-10001934"/>
    <x v="1"/>
    <x v="10"/>
    <s v="Xerox 1993"/>
    <n v="12.96"/>
    <n v="2"/>
    <n v="0"/>
    <n v="6.3504000000000005"/>
  </r>
  <r>
    <n v="7236"/>
    <s v="CA-2013-137337"/>
    <x v="0"/>
    <x v="387"/>
    <d v="2013-03-13T00:00:00"/>
    <s v="Standard Class"/>
    <s v="GB-14575"/>
    <s v="Giulietta Baptist"/>
    <x v="0"/>
    <x v="0"/>
    <x v="20"/>
    <x v="15"/>
    <x v="164"/>
    <x v="3"/>
    <s v="OFF-BI-10000632"/>
    <x v="1"/>
    <x v="8"/>
    <s v="Satellite Sectional Post Binders"/>
    <n v="69.456000000000003"/>
    <n v="2"/>
    <n v="0.2"/>
    <n v="22.573199999999996"/>
  </r>
  <r>
    <n v="7237"/>
    <s v="CA-2011-138737"/>
    <x v="2"/>
    <x v="1035"/>
    <d v="2011-12-10T00:00:00"/>
    <s v="First Class"/>
    <s v="FP-14320"/>
    <s v="Frank Preis"/>
    <x v="0"/>
    <x v="0"/>
    <x v="1"/>
    <x v="1"/>
    <x v="13"/>
    <x v="1"/>
    <s v="OFF-AR-10003190"/>
    <x v="1"/>
    <x v="6"/>
    <s v="Newell 32"/>
    <n v="8.64"/>
    <n v="3"/>
    <n v="0"/>
    <n v="2.4192"/>
  </r>
  <r>
    <n v="7238"/>
    <s v="CA-2013-164924"/>
    <x v="0"/>
    <x v="212"/>
    <d v="2013-07-11T00:00:00"/>
    <s v="Same Day"/>
    <s v="EA-14035"/>
    <s v="Erin Ashbrook"/>
    <x v="1"/>
    <x v="0"/>
    <x v="10"/>
    <x v="9"/>
    <x v="105"/>
    <x v="3"/>
    <s v="TEC-MA-10000904"/>
    <x v="2"/>
    <x v="15"/>
    <s v="Brother MFC-9340CDW LED All-In-One Printer, Copier Scanner"/>
    <n v="341.99100000000004"/>
    <n v="3"/>
    <n v="0.7"/>
    <n v="-319.19159999999999"/>
  </r>
  <r>
    <n v="7239"/>
    <s v="CA-2013-101651"/>
    <x v="0"/>
    <x v="435"/>
    <d v="2013-12-31T00:00:00"/>
    <s v="Standard Class"/>
    <s v="SC-20305"/>
    <s v="Sean Christensen"/>
    <x v="0"/>
    <x v="0"/>
    <x v="49"/>
    <x v="1"/>
    <x v="58"/>
    <x v="1"/>
    <s v="FUR-FU-10000771"/>
    <x v="0"/>
    <x v="5"/>
    <s v="Eldon 200 Class Desk Accessories, Smoke"/>
    <n v="43.96"/>
    <n v="7"/>
    <n v="0"/>
    <n v="18.463200000000004"/>
  </r>
  <r>
    <n v="7240"/>
    <s v="CA-2013-101651"/>
    <x v="0"/>
    <x v="435"/>
    <d v="2013-12-31T00:00:00"/>
    <s v="Standard Class"/>
    <s v="SC-20305"/>
    <s v="Sean Christensen"/>
    <x v="0"/>
    <x v="0"/>
    <x v="49"/>
    <x v="1"/>
    <x v="58"/>
    <x v="1"/>
    <s v="OFF-EN-10001990"/>
    <x v="1"/>
    <x v="12"/>
    <s v="Staples"/>
    <n v="39.76"/>
    <n v="7"/>
    <n v="0"/>
    <n v="18.687199999999997"/>
  </r>
  <r>
    <n v="7241"/>
    <s v="CA-2014-136651"/>
    <x v="3"/>
    <x v="756"/>
    <d v="2014-04-26T00:00:00"/>
    <s v="Second Class"/>
    <s v="JF-15355"/>
    <s v="Jay Fein"/>
    <x v="0"/>
    <x v="0"/>
    <x v="45"/>
    <x v="1"/>
    <x v="54"/>
    <x v="1"/>
    <s v="FUR-FU-10002445"/>
    <x v="0"/>
    <x v="5"/>
    <s v="DAX Two-Tone Rosewood/Black Document Frame, Desktop, 5 x 7"/>
    <n v="66.36"/>
    <n v="7"/>
    <n v="0"/>
    <n v="26.544000000000004"/>
  </r>
  <r>
    <n v="7242"/>
    <s v="CA-2014-136651"/>
    <x v="3"/>
    <x v="756"/>
    <d v="2014-04-26T00:00:00"/>
    <s v="Second Class"/>
    <s v="JF-15355"/>
    <s v="Jay Fein"/>
    <x v="0"/>
    <x v="0"/>
    <x v="45"/>
    <x v="1"/>
    <x v="54"/>
    <x v="1"/>
    <s v="OFF-BI-10003638"/>
    <x v="1"/>
    <x v="8"/>
    <s v="GBC Durable Plastic Covers"/>
    <n v="92.88000000000001"/>
    <n v="6"/>
    <n v="0.2"/>
    <n v="30.185999999999996"/>
  </r>
  <r>
    <n v="7243"/>
    <s v="CA-2014-136651"/>
    <x v="3"/>
    <x v="756"/>
    <d v="2014-04-26T00:00:00"/>
    <s v="Second Class"/>
    <s v="JF-15355"/>
    <s v="Jay Fein"/>
    <x v="0"/>
    <x v="0"/>
    <x v="45"/>
    <x v="1"/>
    <x v="54"/>
    <x v="1"/>
    <s v="FUR-FU-10004864"/>
    <x v="0"/>
    <x v="5"/>
    <s v="Eldon 500 Class Desk Accessories"/>
    <n v="24.14"/>
    <n v="2"/>
    <n v="0"/>
    <n v="7.9662000000000006"/>
  </r>
  <r>
    <n v="7244"/>
    <s v="CA-2014-118892"/>
    <x v="3"/>
    <x v="629"/>
    <d v="2014-08-23T00:00:00"/>
    <s v="Second Class"/>
    <s v="TP-21415"/>
    <s v="Tom Prescott"/>
    <x v="0"/>
    <x v="0"/>
    <x v="10"/>
    <x v="9"/>
    <x v="63"/>
    <x v="3"/>
    <s v="FUR-CH-10002024"/>
    <x v="0"/>
    <x v="1"/>
    <s v="HON 5400 Series Task Chairs for Big and Tall"/>
    <n v="4416.174"/>
    <n v="9"/>
    <n v="0.3"/>
    <n v="-630.88200000000006"/>
  </r>
  <r>
    <n v="7245"/>
    <s v="US-2014-151127"/>
    <x v="3"/>
    <x v="1053"/>
    <d v="2014-05-26T00:00:00"/>
    <s v="First Class"/>
    <s v="RL-19615"/>
    <s v="Rob Lucas"/>
    <x v="0"/>
    <x v="0"/>
    <x v="1"/>
    <x v="1"/>
    <x v="13"/>
    <x v="1"/>
    <s v="OFF-AR-10002445"/>
    <x v="1"/>
    <x v="6"/>
    <s v="SANFORD Major Accent Highlighters"/>
    <n v="49.56"/>
    <n v="7"/>
    <n v="0"/>
    <n v="18.832800000000002"/>
  </r>
  <r>
    <n v="7246"/>
    <s v="CA-2014-145807"/>
    <x v="3"/>
    <x v="839"/>
    <d v="2014-02-14T00:00:00"/>
    <s v="Standard Class"/>
    <s v="SB-20170"/>
    <s v="Sarah Bern"/>
    <x v="0"/>
    <x v="0"/>
    <x v="1"/>
    <x v="1"/>
    <x v="3"/>
    <x v="1"/>
    <s v="OFF-ST-10001370"/>
    <x v="1"/>
    <x v="4"/>
    <s v="Sensible Storage WireTech Storage Systems"/>
    <n v="354.90000000000003"/>
    <n v="5"/>
    <n v="0"/>
    <n v="17.744999999999962"/>
  </r>
  <r>
    <n v="7247"/>
    <s v="US-2011-127978"/>
    <x v="2"/>
    <x v="223"/>
    <d v="2011-03-08T00:00:00"/>
    <s v="Standard Class"/>
    <s v="JS-15595"/>
    <s v="Jill Stevenson"/>
    <x v="1"/>
    <x v="0"/>
    <x v="38"/>
    <x v="24"/>
    <x v="47"/>
    <x v="3"/>
    <s v="OFF-LA-10000305"/>
    <x v="1"/>
    <x v="2"/>
    <s v="Avery 495"/>
    <n v="15.120000000000001"/>
    <n v="3"/>
    <n v="0.2"/>
    <n v="4.9139999999999988"/>
  </r>
  <r>
    <n v="7248"/>
    <s v="US-2011-127978"/>
    <x v="2"/>
    <x v="223"/>
    <d v="2011-03-08T00:00:00"/>
    <s v="Standard Class"/>
    <s v="JS-15595"/>
    <s v="Jill Stevenson"/>
    <x v="1"/>
    <x v="0"/>
    <x v="38"/>
    <x v="24"/>
    <x v="47"/>
    <x v="3"/>
    <s v="FUR-BO-10001972"/>
    <x v="0"/>
    <x v="0"/>
    <s v="O'Sullivan 4-Shelf Bookcase in Odessa Pine"/>
    <n v="302.45"/>
    <n v="5"/>
    <n v="0.5"/>
    <n v="-199.61700000000002"/>
  </r>
  <r>
    <n v="7249"/>
    <s v="US-2011-127978"/>
    <x v="2"/>
    <x v="223"/>
    <d v="2011-03-08T00:00:00"/>
    <s v="Standard Class"/>
    <s v="JS-15595"/>
    <s v="Jill Stevenson"/>
    <x v="1"/>
    <x v="0"/>
    <x v="38"/>
    <x v="24"/>
    <x v="47"/>
    <x v="3"/>
    <s v="OFF-ST-10002486"/>
    <x v="1"/>
    <x v="4"/>
    <s v="Eldon Shelf Savers Cubes and Bins"/>
    <n v="44.672000000000004"/>
    <n v="8"/>
    <n v="0.2"/>
    <n v="-10.051200000000003"/>
  </r>
  <r>
    <n v="7250"/>
    <s v="CA-2012-158491"/>
    <x v="1"/>
    <x v="593"/>
    <d v="2012-06-09T00:00:00"/>
    <s v="Second Class"/>
    <s v="BP-11155"/>
    <s v="Becky Pak"/>
    <x v="0"/>
    <x v="0"/>
    <x v="1"/>
    <x v="1"/>
    <x v="141"/>
    <x v="1"/>
    <s v="TEC-AC-10001874"/>
    <x v="2"/>
    <x v="11"/>
    <s v="Logitech Wireless Anywhere Mouse MX for PC and Mac"/>
    <n v="119.98"/>
    <n v="2"/>
    <n v="0"/>
    <n v="35.994"/>
  </r>
  <r>
    <n v="7251"/>
    <s v="CA-2012-158491"/>
    <x v="1"/>
    <x v="593"/>
    <d v="2012-06-09T00:00:00"/>
    <s v="Second Class"/>
    <s v="BP-11155"/>
    <s v="Becky Pak"/>
    <x v="0"/>
    <x v="0"/>
    <x v="1"/>
    <x v="1"/>
    <x v="141"/>
    <x v="1"/>
    <s v="TEC-AC-10003870"/>
    <x v="2"/>
    <x v="11"/>
    <s v="Logitech Z-906 Speaker sys - home theater - 5.1-CH"/>
    <n v="989.97"/>
    <n v="3"/>
    <n v="0"/>
    <n v="395.98800000000006"/>
  </r>
  <r>
    <n v="7252"/>
    <s v="CA-2013-116764"/>
    <x v="0"/>
    <x v="278"/>
    <d v="2013-09-03T00:00:00"/>
    <s v="Standard Class"/>
    <s v="EM-13825"/>
    <s v="Elizabeth Moffitt"/>
    <x v="1"/>
    <x v="0"/>
    <x v="389"/>
    <x v="2"/>
    <x v="474"/>
    <x v="0"/>
    <s v="OFF-LA-10002473"/>
    <x v="1"/>
    <x v="2"/>
    <s v="Avery 484"/>
    <n v="9.2159999999999993"/>
    <n v="4"/>
    <n v="0.2"/>
    <n v="3.3408000000000002"/>
  </r>
  <r>
    <n v="7253"/>
    <s v="CA-2013-152457"/>
    <x v="0"/>
    <x v="126"/>
    <d v="2013-09-19T00:00:00"/>
    <s v="Standard Class"/>
    <s v="SC-20695"/>
    <s v="Steve Chapman"/>
    <x v="1"/>
    <x v="0"/>
    <x v="43"/>
    <x v="12"/>
    <x v="526"/>
    <x v="2"/>
    <s v="OFF-PA-10003790"/>
    <x v="1"/>
    <x v="10"/>
    <s v="Xerox 1991"/>
    <n v="68.52"/>
    <n v="3"/>
    <n v="0"/>
    <n v="31.519199999999998"/>
  </r>
  <r>
    <n v="7254"/>
    <s v="CA-2013-152730"/>
    <x v="0"/>
    <x v="198"/>
    <d v="2013-06-05T00:00:00"/>
    <s v="Standard Class"/>
    <s v="EM-14140"/>
    <s v="Eugene Moren"/>
    <x v="2"/>
    <x v="0"/>
    <x v="384"/>
    <x v="6"/>
    <x v="469"/>
    <x v="2"/>
    <s v="OFF-AP-10002684"/>
    <x v="1"/>
    <x v="9"/>
    <s v="Acco 7-Outlet Masterpiece Power Center, Wihtout Fax/Phone Line Protection"/>
    <n v="364.74"/>
    <n v="3"/>
    <n v="0"/>
    <n v="109.42199999999997"/>
  </r>
  <r>
    <n v="7255"/>
    <s v="CA-2013-152730"/>
    <x v="0"/>
    <x v="198"/>
    <d v="2013-06-05T00:00:00"/>
    <s v="Standard Class"/>
    <s v="EM-14140"/>
    <s v="Eugene Moren"/>
    <x v="2"/>
    <x v="0"/>
    <x v="384"/>
    <x v="6"/>
    <x v="469"/>
    <x v="2"/>
    <s v="FUR-FU-10001037"/>
    <x v="0"/>
    <x v="5"/>
    <s v="DAX Charcoal/Nickel-Tone Document Frame, 5 x 7"/>
    <n v="47.400000000000006"/>
    <n v="5"/>
    <n v="0"/>
    <n v="21.33"/>
  </r>
  <r>
    <n v="7256"/>
    <s v="CA-2013-152730"/>
    <x v="0"/>
    <x v="198"/>
    <d v="2013-06-05T00:00:00"/>
    <s v="Standard Class"/>
    <s v="EM-14140"/>
    <s v="Eugene Moren"/>
    <x v="2"/>
    <x v="0"/>
    <x v="384"/>
    <x v="6"/>
    <x v="469"/>
    <x v="2"/>
    <s v="OFF-ST-10000876"/>
    <x v="1"/>
    <x v="4"/>
    <s v="Eldon Simplefile Box Office"/>
    <n v="49.76"/>
    <n v="4"/>
    <n v="0"/>
    <n v="13.9328"/>
  </r>
  <r>
    <n v="7257"/>
    <s v="CA-2013-152730"/>
    <x v="0"/>
    <x v="198"/>
    <d v="2013-06-05T00:00:00"/>
    <s v="Standard Class"/>
    <s v="EM-14140"/>
    <s v="Eugene Moren"/>
    <x v="2"/>
    <x v="0"/>
    <x v="384"/>
    <x v="6"/>
    <x v="469"/>
    <x v="2"/>
    <s v="OFF-AR-10003732"/>
    <x v="1"/>
    <x v="6"/>
    <s v="Newell 333"/>
    <n v="5.56"/>
    <n v="2"/>
    <n v="0"/>
    <n v="1.4455999999999998"/>
  </r>
  <r>
    <n v="7258"/>
    <s v="CA-2013-152730"/>
    <x v="0"/>
    <x v="198"/>
    <d v="2013-06-05T00:00:00"/>
    <s v="Standard Class"/>
    <s v="EM-14140"/>
    <s v="Eugene Moren"/>
    <x v="2"/>
    <x v="0"/>
    <x v="384"/>
    <x v="6"/>
    <x v="469"/>
    <x v="2"/>
    <s v="OFF-PA-10000994"/>
    <x v="1"/>
    <x v="10"/>
    <s v="Xerox 1915"/>
    <n v="629.09999999999991"/>
    <n v="6"/>
    <n v="0"/>
    <n v="301.96799999999996"/>
  </r>
  <r>
    <n v="7259"/>
    <s v="CA-2013-152730"/>
    <x v="0"/>
    <x v="198"/>
    <d v="2013-06-05T00:00:00"/>
    <s v="Standard Class"/>
    <s v="EM-14140"/>
    <s v="Eugene Moren"/>
    <x v="2"/>
    <x v="0"/>
    <x v="384"/>
    <x v="6"/>
    <x v="469"/>
    <x v="2"/>
    <s v="OFF-AR-10000940"/>
    <x v="1"/>
    <x v="6"/>
    <s v="Newell 343"/>
    <n v="14.7"/>
    <n v="5"/>
    <n v="0"/>
    <n v="3.9690000000000003"/>
  </r>
  <r>
    <n v="7260"/>
    <s v="CA-2013-152730"/>
    <x v="0"/>
    <x v="198"/>
    <d v="2013-06-05T00:00:00"/>
    <s v="Standard Class"/>
    <s v="EM-14140"/>
    <s v="Eugene Moren"/>
    <x v="2"/>
    <x v="0"/>
    <x v="384"/>
    <x v="6"/>
    <x v="469"/>
    <x v="2"/>
    <s v="OFF-PA-10004888"/>
    <x v="1"/>
    <x v="10"/>
    <s v="Xerox 217"/>
    <n v="45.36"/>
    <n v="7"/>
    <n v="0"/>
    <n v="21.772800000000004"/>
  </r>
  <r>
    <n v="7261"/>
    <s v="CA-2013-152730"/>
    <x v="0"/>
    <x v="198"/>
    <d v="2013-06-05T00:00:00"/>
    <s v="Standard Class"/>
    <s v="EM-14140"/>
    <s v="Eugene Moren"/>
    <x v="2"/>
    <x v="0"/>
    <x v="384"/>
    <x v="6"/>
    <x v="469"/>
    <x v="2"/>
    <s v="TEC-PH-10000441"/>
    <x v="2"/>
    <x v="7"/>
    <s v="VTech DS6151"/>
    <n v="125.99"/>
    <n v="1"/>
    <n v="0"/>
    <n v="35.277200000000008"/>
  </r>
  <r>
    <n v="7262"/>
    <s v="CA-2014-137001"/>
    <x v="3"/>
    <x v="193"/>
    <d v="2014-06-14T00:00:00"/>
    <s v="Second Class"/>
    <s v="GZ-14545"/>
    <s v="George Zrebassa"/>
    <x v="1"/>
    <x v="0"/>
    <x v="302"/>
    <x v="1"/>
    <x v="379"/>
    <x v="1"/>
    <s v="OFF-AR-10001231"/>
    <x v="1"/>
    <x v="6"/>
    <s v="Sanford EarthWrite Recycled Pencils, Medium Soft, #2"/>
    <n v="14.700000000000001"/>
    <n v="7"/>
    <n v="0"/>
    <n v="4.1160000000000005"/>
  </r>
  <r>
    <n v="7263"/>
    <s v="CA-2014-156363"/>
    <x v="3"/>
    <x v="760"/>
    <d v="2014-10-29T00:00:00"/>
    <s v="Standard Class"/>
    <s v="ML-17395"/>
    <s v="Marina Lichtenstein"/>
    <x v="1"/>
    <x v="0"/>
    <x v="10"/>
    <x v="9"/>
    <x v="63"/>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x v="0"/>
    <x v="10"/>
    <x v="9"/>
    <x v="63"/>
    <x v="3"/>
    <s v="OFF-EN-10003068"/>
    <x v="1"/>
    <x v="12"/>
    <s v="#6 3/4 Gummed Flap White Envelopes"/>
    <n v="31.680000000000003"/>
    <n v="4"/>
    <n v="0.2"/>
    <n v="11.087999999999997"/>
  </r>
  <r>
    <n v="7265"/>
    <s v="CA-2014-122056"/>
    <x v="3"/>
    <x v="487"/>
    <d v="2014-06-18T00:00:00"/>
    <s v="Standard Class"/>
    <s v="PG-18895"/>
    <s v="Paul Gonzalez"/>
    <x v="0"/>
    <x v="0"/>
    <x v="24"/>
    <x v="17"/>
    <x v="28"/>
    <x v="0"/>
    <s v="OFF-AR-10004260"/>
    <x v="1"/>
    <x v="6"/>
    <s v="Boston 1799 Powerhouse Electric Pencil Sharpener"/>
    <n v="181.86"/>
    <n v="7"/>
    <n v="0"/>
    <n v="50.9208"/>
  </r>
  <r>
    <n v="7266"/>
    <s v="US-2011-143721"/>
    <x v="2"/>
    <x v="533"/>
    <d v="2011-11-26T00:00:00"/>
    <s v="Second Class"/>
    <s v="DK-12835"/>
    <s v="Damala Kotsonis"/>
    <x v="1"/>
    <x v="0"/>
    <x v="12"/>
    <x v="5"/>
    <x v="14"/>
    <x v="2"/>
    <s v="FUR-CH-10001973"/>
    <x v="0"/>
    <x v="1"/>
    <s v="Office Star Flex Back Scooter Chair with White Frame"/>
    <n v="155.37199999999999"/>
    <n v="2"/>
    <n v="0.3"/>
    <n v="-35.513599999999997"/>
  </r>
  <r>
    <n v="7267"/>
    <s v="CA-2014-122987"/>
    <x v="3"/>
    <x v="1153"/>
    <d v="2014-08-17T00:00:00"/>
    <s v="Same Day"/>
    <s v="SJ-20215"/>
    <s v="Sarah Jordon"/>
    <x v="0"/>
    <x v="0"/>
    <x v="29"/>
    <x v="18"/>
    <x v="84"/>
    <x v="0"/>
    <s v="OFF-BI-10002824"/>
    <x v="1"/>
    <x v="8"/>
    <s v="Recycled Easel Ring Binders"/>
    <n v="13.428000000000003"/>
    <n v="3"/>
    <n v="0.7"/>
    <n v="-11.190000000000001"/>
  </r>
  <r>
    <n v="7268"/>
    <s v="CA-2014-122987"/>
    <x v="3"/>
    <x v="1153"/>
    <d v="2014-08-17T00:00:00"/>
    <s v="Same Day"/>
    <s v="SJ-20215"/>
    <s v="Sarah Jordon"/>
    <x v="0"/>
    <x v="0"/>
    <x v="29"/>
    <x v="18"/>
    <x v="84"/>
    <x v="0"/>
    <s v="OFF-ST-10004950"/>
    <x v="1"/>
    <x v="4"/>
    <s v="Acco Perma 3000 Stacking Storage Drawers"/>
    <n v="67.13600000000001"/>
    <n v="4"/>
    <n v="0.2"/>
    <n v="-0.83920000000000172"/>
  </r>
  <r>
    <n v="7269"/>
    <s v="CA-2013-133368"/>
    <x v="0"/>
    <x v="1154"/>
    <d v="2013-01-20T00:00:00"/>
    <s v="Standard Class"/>
    <s v="AG-10675"/>
    <s v="Anna Gayman"/>
    <x v="0"/>
    <x v="0"/>
    <x v="3"/>
    <x v="3"/>
    <x v="4"/>
    <x v="0"/>
    <s v="OFF-PA-10004039"/>
    <x v="1"/>
    <x v="10"/>
    <s v="Xerox 1882"/>
    <n v="89.567999999999998"/>
    <n v="2"/>
    <n v="0.2"/>
    <n v="32.468400000000003"/>
  </r>
  <r>
    <n v="7270"/>
    <s v="CA-2013-133368"/>
    <x v="0"/>
    <x v="1154"/>
    <d v="2013-01-20T00:00:00"/>
    <s v="Standard Class"/>
    <s v="AG-10675"/>
    <s v="Anna Gayman"/>
    <x v="0"/>
    <x v="0"/>
    <x v="3"/>
    <x v="3"/>
    <x v="4"/>
    <x v="0"/>
    <s v="FUR-FU-10003374"/>
    <x v="0"/>
    <x v="5"/>
    <s v="Electrix Fluorescent Magnifier Lamps &amp; Weighted Base"/>
    <n v="315.77600000000007"/>
    <n v="8"/>
    <n v="0.2"/>
    <n v="31.577600000000018"/>
  </r>
  <r>
    <n v="7271"/>
    <s v="CA-2013-123337"/>
    <x v="0"/>
    <x v="1142"/>
    <d v="2013-09-23T00:00:00"/>
    <s v="Standard Class"/>
    <s v="KD-16495"/>
    <s v="Keith Dawkins"/>
    <x v="1"/>
    <x v="0"/>
    <x v="49"/>
    <x v="1"/>
    <x v="58"/>
    <x v="1"/>
    <s v="FUR-BO-10001918"/>
    <x v="0"/>
    <x v="0"/>
    <s v="Sauder Forest Hills Library with Doors, Woodland Oak Finish"/>
    <n v="273.666"/>
    <n v="2"/>
    <n v="0.15"/>
    <n v="-12.878400000000013"/>
  </r>
  <r>
    <n v="7272"/>
    <s v="CA-2013-123337"/>
    <x v="0"/>
    <x v="1142"/>
    <d v="2013-09-23T00:00:00"/>
    <s v="Standard Class"/>
    <s v="KD-16495"/>
    <s v="Keith Dawkins"/>
    <x v="1"/>
    <x v="0"/>
    <x v="49"/>
    <x v="1"/>
    <x v="58"/>
    <x v="1"/>
    <s v="OFF-AP-10002287"/>
    <x v="1"/>
    <x v="9"/>
    <s v="Eureka Sanitaire  Multi-Pro Heavy-Duty Upright, Disposable Bags"/>
    <n v="17.48"/>
    <n v="4"/>
    <n v="0"/>
    <n v="4.5448000000000004"/>
  </r>
  <r>
    <n v="7273"/>
    <s v="US-2013-150357"/>
    <x v="0"/>
    <x v="1155"/>
    <d v="2013-10-15T00:00:00"/>
    <s v="Standard Class"/>
    <s v="EB-13975"/>
    <s v="Erica Bern"/>
    <x v="1"/>
    <x v="0"/>
    <x v="247"/>
    <x v="3"/>
    <x v="306"/>
    <x v="0"/>
    <s v="OFF-SU-10004498"/>
    <x v="1"/>
    <x v="14"/>
    <s v="Martin-Yale Premier Letter Opener"/>
    <n v="20.608000000000004"/>
    <n v="2"/>
    <n v="0.2"/>
    <n v="-4.3792000000000009"/>
  </r>
  <r>
    <n v="7274"/>
    <s v="US-2013-150357"/>
    <x v="0"/>
    <x v="1155"/>
    <d v="2013-10-15T00:00:00"/>
    <s v="Standard Class"/>
    <s v="EB-13975"/>
    <s v="Erica Bern"/>
    <x v="1"/>
    <x v="0"/>
    <x v="247"/>
    <x v="3"/>
    <x v="306"/>
    <x v="0"/>
    <s v="OFF-BI-10002557"/>
    <x v="1"/>
    <x v="8"/>
    <s v="Presstex Flexible Ring Binders"/>
    <n v="4.0950000000000006"/>
    <n v="3"/>
    <n v="0.7"/>
    <n v="-2.7300000000000004"/>
  </r>
  <r>
    <n v="7275"/>
    <s v="CA-2012-144519"/>
    <x v="1"/>
    <x v="50"/>
    <d v="2012-11-17T00:00:00"/>
    <s v="Standard Class"/>
    <s v="AW-10930"/>
    <s v="Arthur Wiediger"/>
    <x v="2"/>
    <x v="0"/>
    <x v="433"/>
    <x v="37"/>
    <x v="523"/>
    <x v="1"/>
    <s v="TEC-PH-10004908"/>
    <x v="2"/>
    <x v="7"/>
    <s v="Panasonic KX TS3282W Corded phone"/>
    <n v="339.96000000000004"/>
    <n v="5"/>
    <n v="0.2"/>
    <n v="42.494999999999948"/>
  </r>
  <r>
    <n v="7276"/>
    <s v="CA-2012-144519"/>
    <x v="1"/>
    <x v="50"/>
    <d v="2012-11-17T00:00:00"/>
    <s v="Standard Class"/>
    <s v="AW-10930"/>
    <s v="Arthur Wiediger"/>
    <x v="2"/>
    <x v="0"/>
    <x v="433"/>
    <x v="37"/>
    <x v="523"/>
    <x v="1"/>
    <s v="FUR-FU-10000794"/>
    <x v="0"/>
    <x v="5"/>
    <s v="Eldon Stackable Tray, Side-Load, Legal, Smoke"/>
    <n v="63.980000000000004"/>
    <n v="7"/>
    <n v="0"/>
    <n v="21.7532"/>
  </r>
  <r>
    <n v="7277"/>
    <s v="CA-2011-120670"/>
    <x v="2"/>
    <x v="981"/>
    <d v="2011-11-06T00:00:00"/>
    <s v="Standard Class"/>
    <s v="JK-16120"/>
    <s v="Julie Kriz"/>
    <x v="2"/>
    <x v="0"/>
    <x v="2"/>
    <x v="2"/>
    <x v="2"/>
    <x v="0"/>
    <s v="TEC-AC-10004171"/>
    <x v="2"/>
    <x v="11"/>
    <s v="Razer Kraken 7.1 Surround Sound Over Ear USB Gaming Headset"/>
    <n v="799.92000000000007"/>
    <n v="10"/>
    <n v="0.2"/>
    <n v="239.976"/>
  </r>
  <r>
    <n v="7278"/>
    <s v="CA-2013-157217"/>
    <x v="0"/>
    <x v="1080"/>
    <d v="2013-07-22T00:00:00"/>
    <s v="First Class"/>
    <s v="TC-21535"/>
    <s v="Tracy Collins"/>
    <x v="2"/>
    <x v="0"/>
    <x v="8"/>
    <x v="1"/>
    <x v="94"/>
    <x v="1"/>
    <s v="TEC-PH-10002070"/>
    <x v="2"/>
    <x v="7"/>
    <s v="Griffin GC36547 PowerJolt SE Lightning Charger"/>
    <n v="35.984000000000002"/>
    <n v="2"/>
    <n v="0.2"/>
    <n v="4.4979999999999958"/>
  </r>
  <r>
    <n v="7279"/>
    <s v="CA-2013-157217"/>
    <x v="0"/>
    <x v="1080"/>
    <d v="2013-07-22T00:00:00"/>
    <s v="First Class"/>
    <s v="TC-21535"/>
    <s v="Tracy Collins"/>
    <x v="2"/>
    <x v="0"/>
    <x v="8"/>
    <x v="1"/>
    <x v="94"/>
    <x v="1"/>
    <s v="TEC-AC-10003095"/>
    <x v="2"/>
    <x v="11"/>
    <s v="Logitech G35 7.1-Channel Surround Sound Headset"/>
    <n v="389.97"/>
    <n v="3"/>
    <n v="0"/>
    <n v="132.58980000000003"/>
  </r>
  <r>
    <n v="7280"/>
    <s v="CA-2013-108224"/>
    <x v="0"/>
    <x v="675"/>
    <d v="2013-05-15T00:00:00"/>
    <s v="Same Day"/>
    <s v="TH-21235"/>
    <s v="Tiffany House"/>
    <x v="1"/>
    <x v="0"/>
    <x v="420"/>
    <x v="16"/>
    <x v="510"/>
    <x v="1"/>
    <s v="TEC-AC-10003832"/>
    <x v="2"/>
    <x v="11"/>
    <s v="Imation 16GB Mini TravelDrive USB 2.0 Flash Drive"/>
    <n v="185.52800000000002"/>
    <n v="7"/>
    <n v="0.2"/>
    <n v="48.701099999999997"/>
  </r>
  <r>
    <n v="7281"/>
    <s v="CA-2012-162782"/>
    <x v="1"/>
    <x v="780"/>
    <d v="2012-02-27T00:00:00"/>
    <s v="Standard Class"/>
    <s v="PW-19240"/>
    <s v="Pierre Wener"/>
    <x v="0"/>
    <x v="0"/>
    <x v="29"/>
    <x v="39"/>
    <x v="209"/>
    <x v="3"/>
    <s v="OFF-BI-10003527"/>
    <x v="1"/>
    <x v="8"/>
    <s v="Fellowes PB500 Electric Punch Plastic Comb Binding Machine with Manual Bind"/>
    <n v="2541.98"/>
    <n v="2"/>
    <n v="0"/>
    <n v="1270.99"/>
  </r>
  <r>
    <n v="7282"/>
    <s v="CA-2014-159282"/>
    <x v="3"/>
    <x v="524"/>
    <d v="2014-10-22T00:00:00"/>
    <s v="Standard Class"/>
    <s v="GH-14410"/>
    <s v="Gary Hansen"/>
    <x v="2"/>
    <x v="0"/>
    <x v="420"/>
    <x v="16"/>
    <x v="510"/>
    <x v="1"/>
    <s v="TEC-MA-10001148"/>
    <x v="2"/>
    <x v="15"/>
    <s v="Swingline SM12-08 MicroCut Jam Free Shredder"/>
    <n v="599.98500000000013"/>
    <n v="5"/>
    <n v="0.7"/>
    <n v="-479.98799999999994"/>
  </r>
  <r>
    <n v="7283"/>
    <s v="CA-2014-155936"/>
    <x v="3"/>
    <x v="738"/>
    <d v="2014-06-30T00:00:00"/>
    <s v="Standard Class"/>
    <s v="JK-15730"/>
    <s v="Joe Kamberova"/>
    <x v="0"/>
    <x v="0"/>
    <x v="22"/>
    <x v="10"/>
    <x v="155"/>
    <x v="2"/>
    <s v="OFF-BI-10002432"/>
    <x v="1"/>
    <x v="8"/>
    <s v="Wilson Jones Standard D-Ring Binders"/>
    <n v="3.0359999999999996"/>
    <n v="3"/>
    <n v="0.8"/>
    <n v="-5.0094000000000012"/>
  </r>
  <r>
    <n v="7284"/>
    <s v="CA-2014-169439"/>
    <x v="3"/>
    <x v="428"/>
    <d v="2014-09-14T00:00:00"/>
    <s v="Standard Class"/>
    <s v="LC-17140"/>
    <s v="Logan Currie"/>
    <x v="0"/>
    <x v="0"/>
    <x v="138"/>
    <x v="24"/>
    <x v="177"/>
    <x v="3"/>
    <s v="OFF-AR-10001374"/>
    <x v="1"/>
    <x v="6"/>
    <s v="BIC Brite Liner Highlighters, Chisel Tip"/>
    <n v="25.920000000000005"/>
    <n v="5"/>
    <n v="0.2"/>
    <n v="3.8879999999999972"/>
  </r>
  <r>
    <n v="7285"/>
    <s v="CA-2014-169439"/>
    <x v="3"/>
    <x v="428"/>
    <d v="2014-09-14T00:00:00"/>
    <s v="Standard Class"/>
    <s v="LC-17140"/>
    <s v="Logan Currie"/>
    <x v="0"/>
    <x v="0"/>
    <x v="138"/>
    <x v="24"/>
    <x v="177"/>
    <x v="3"/>
    <s v="FUR-FU-10000723"/>
    <x v="0"/>
    <x v="5"/>
    <s v="Deflect-o EconoMat Studded, No Bevel Mat for Low Pile Carpeting"/>
    <n v="66.112000000000009"/>
    <n v="2"/>
    <n v="0.2"/>
    <n v="-9.0903999999999989"/>
  </r>
  <r>
    <n v="7286"/>
    <s v="CA-2014-151183"/>
    <x v="3"/>
    <x v="336"/>
    <d v="2014-10-20T00:00:00"/>
    <s v="Standard Class"/>
    <s v="BK-11260"/>
    <s v="Berenike Kampe"/>
    <x v="0"/>
    <x v="0"/>
    <x v="8"/>
    <x v="1"/>
    <x v="94"/>
    <x v="1"/>
    <s v="TEC-AC-10003614"/>
    <x v="2"/>
    <x v="11"/>
    <s v="Verbatim 25 GB 6x Blu-ray Single Layer Recordable Disc, 10/Pack"/>
    <n v="46.36"/>
    <n v="4"/>
    <n v="0"/>
    <n v="15.298799999999996"/>
  </r>
  <r>
    <n v="7287"/>
    <s v="CA-2013-149965"/>
    <x v="0"/>
    <x v="23"/>
    <d v="2013-06-26T00:00:00"/>
    <s v="Standard Class"/>
    <s v="BS-11365"/>
    <s v="Bill Shonely"/>
    <x v="1"/>
    <x v="0"/>
    <x v="268"/>
    <x v="26"/>
    <x v="335"/>
    <x v="2"/>
    <s v="TEC-AC-10004877"/>
    <x v="2"/>
    <x v="11"/>
    <s v="Imation 30456 USB Flash Drive 8GB"/>
    <n v="6.9"/>
    <n v="1"/>
    <n v="0"/>
    <n v="0.5519999999999996"/>
  </r>
  <r>
    <n v="7288"/>
    <s v="CA-2013-149965"/>
    <x v="0"/>
    <x v="23"/>
    <d v="2013-06-26T00:00:00"/>
    <s v="Standard Class"/>
    <s v="BS-11365"/>
    <s v="Bill Shonely"/>
    <x v="1"/>
    <x v="0"/>
    <x v="268"/>
    <x v="26"/>
    <x v="335"/>
    <x v="2"/>
    <s v="FUR-FU-10004270"/>
    <x v="0"/>
    <x v="5"/>
    <s v="Executive Impressions 13&quot; Clairmont Wall Clock"/>
    <n v="57.69"/>
    <n v="3"/>
    <n v="0"/>
    <n v="23.652900000000002"/>
  </r>
  <r>
    <n v="7289"/>
    <s v="CA-2011-158281"/>
    <x v="2"/>
    <x v="814"/>
    <d v="2011-09-07T00:00:00"/>
    <s v="Standard Class"/>
    <s v="AG-10525"/>
    <s v="Andy Gerbode"/>
    <x v="1"/>
    <x v="0"/>
    <x v="12"/>
    <x v="5"/>
    <x v="14"/>
    <x v="2"/>
    <s v="TEC-MA-10002210"/>
    <x v="2"/>
    <x v="15"/>
    <s v="Epson TM-T88V Direct Thermal Printer - Monochrome - Desktop"/>
    <n v="559.71"/>
    <n v="3"/>
    <n v="0.4"/>
    <n v="-121.27049999999997"/>
  </r>
  <r>
    <n v="7290"/>
    <s v="CA-2013-153661"/>
    <x v="0"/>
    <x v="806"/>
    <d v="2013-01-31T00:00:00"/>
    <s v="First Class"/>
    <s v="SC-20725"/>
    <s v="Steven Cartwright"/>
    <x v="0"/>
    <x v="0"/>
    <x v="8"/>
    <x v="1"/>
    <x v="34"/>
    <x v="1"/>
    <s v="OFF-ST-10000675"/>
    <x v="1"/>
    <x v="4"/>
    <s v="File Shuttle II and Handi-File, Black"/>
    <n v="305.01"/>
    <n v="9"/>
    <n v="0"/>
    <n v="76.252499999999998"/>
  </r>
  <r>
    <n v="7291"/>
    <s v="CA-2013-153661"/>
    <x v="0"/>
    <x v="806"/>
    <d v="2013-01-31T00:00:00"/>
    <s v="First Class"/>
    <s v="SC-20725"/>
    <s v="Steven Cartwright"/>
    <x v="0"/>
    <x v="0"/>
    <x v="8"/>
    <x v="1"/>
    <x v="34"/>
    <x v="1"/>
    <s v="OFF-BI-10004781"/>
    <x v="1"/>
    <x v="8"/>
    <s v="GBC Wire Binding Strips"/>
    <n v="50.783999999999999"/>
    <n v="2"/>
    <n v="0.2"/>
    <n v="17.7744"/>
  </r>
  <r>
    <n v="7292"/>
    <s v="CA-2013-153661"/>
    <x v="0"/>
    <x v="806"/>
    <d v="2013-01-31T00:00:00"/>
    <s v="First Class"/>
    <s v="SC-20725"/>
    <s v="Steven Cartwright"/>
    <x v="0"/>
    <x v="0"/>
    <x v="8"/>
    <x v="1"/>
    <x v="34"/>
    <x v="1"/>
    <s v="OFF-LA-10004689"/>
    <x v="1"/>
    <x v="2"/>
    <s v="Avery 512"/>
    <n v="26.01"/>
    <n v="9"/>
    <n v="0"/>
    <n v="12.2247"/>
  </r>
  <r>
    <n v="7293"/>
    <s v="CA-2014-109183"/>
    <x v="3"/>
    <x v="769"/>
    <d v="2014-12-10T00:00:00"/>
    <s v="Standard Class"/>
    <s v="LR-16915"/>
    <s v="Lena Radford"/>
    <x v="0"/>
    <x v="0"/>
    <x v="316"/>
    <x v="18"/>
    <x v="394"/>
    <x v="0"/>
    <s v="TEC-MA-10001856"/>
    <x v="2"/>
    <x v="15"/>
    <s v="Okidata C610n Printer"/>
    <n v="649"/>
    <n v="2"/>
    <n v="0.5"/>
    <n v="-272.58000000000015"/>
  </r>
  <r>
    <n v="7294"/>
    <s v="CA-2013-113656"/>
    <x v="0"/>
    <x v="1156"/>
    <d v="2013-01-29T00:00:00"/>
    <s v="Standard Class"/>
    <s v="CB-12415"/>
    <s v="Christy Brittain"/>
    <x v="0"/>
    <x v="0"/>
    <x v="1"/>
    <x v="1"/>
    <x v="1"/>
    <x v="1"/>
    <s v="FUR-FU-10000719"/>
    <x v="0"/>
    <x v="5"/>
    <s v="DAX Cubicle Frames, 8-1/2 x 11"/>
    <n v="59.99"/>
    <n v="7"/>
    <n v="0"/>
    <n v="21.596400000000003"/>
  </r>
  <r>
    <n v="7295"/>
    <s v="CA-2012-148964"/>
    <x v="1"/>
    <x v="989"/>
    <d v="2012-05-31T00:00:00"/>
    <s v="Standard Class"/>
    <s v="RD-19900"/>
    <s v="Ruben Dartt"/>
    <x v="0"/>
    <x v="0"/>
    <x v="234"/>
    <x v="4"/>
    <x v="291"/>
    <x v="1"/>
    <s v="FUR-FU-10003849"/>
    <x v="0"/>
    <x v="5"/>
    <s v="DAX Metal Frame, Desktop, Stepped-Edge"/>
    <n v="20.239999999999998"/>
    <n v="1"/>
    <n v="0"/>
    <n v="7.8935999999999993"/>
  </r>
  <r>
    <n v="7296"/>
    <s v="CA-2011-111899"/>
    <x v="2"/>
    <x v="417"/>
    <d v="2011-05-05T00:00:00"/>
    <s v="First Class"/>
    <s v="NC-18340"/>
    <s v="Nat Carroll"/>
    <x v="0"/>
    <x v="0"/>
    <x v="12"/>
    <x v="5"/>
    <x v="66"/>
    <x v="2"/>
    <s v="OFF-AR-10001725"/>
    <x v="1"/>
    <x v="6"/>
    <s v="Boston Home &amp; Office Model 2000 Electric Pencil Sharpeners"/>
    <n v="37.839999999999996"/>
    <n v="2"/>
    <n v="0.2"/>
    <n v="2.8380000000000027"/>
  </r>
  <r>
    <n v="7297"/>
    <s v="CA-2011-111899"/>
    <x v="2"/>
    <x v="417"/>
    <d v="2011-05-05T00:00:00"/>
    <s v="First Class"/>
    <s v="NC-18340"/>
    <s v="Nat Carroll"/>
    <x v="0"/>
    <x v="0"/>
    <x v="12"/>
    <x v="5"/>
    <x v="66"/>
    <x v="2"/>
    <s v="OFF-FA-10000840"/>
    <x v="1"/>
    <x v="13"/>
    <s v="OIC Thumb-Tacks"/>
    <n v="5.4719999999999995"/>
    <n v="6"/>
    <n v="0.2"/>
    <n v="1.8467999999999996"/>
  </r>
  <r>
    <n v="7298"/>
    <s v="CA-2012-101126"/>
    <x v="1"/>
    <x v="1157"/>
    <d v="2012-02-14T00:00:00"/>
    <s v="Second Class"/>
    <s v="NB-18655"/>
    <s v="Nona Balk"/>
    <x v="1"/>
    <x v="0"/>
    <x v="10"/>
    <x v="9"/>
    <x v="105"/>
    <x v="3"/>
    <s v="OFF-ST-10000943"/>
    <x v="1"/>
    <x v="4"/>
    <s v="Eldon ProFile File 'N Store Portable File Tub Letter/Legal Size Black"/>
    <n v="77.240000000000009"/>
    <n v="5"/>
    <n v="0.2"/>
    <n v="7.7240000000000002"/>
  </r>
  <r>
    <n v="7299"/>
    <s v="CA-2011-163468"/>
    <x v="2"/>
    <x v="728"/>
    <d v="2011-11-21T00:00:00"/>
    <s v="First Class"/>
    <s v="JK-15730"/>
    <s v="Joe Kamberova"/>
    <x v="0"/>
    <x v="0"/>
    <x v="467"/>
    <x v="10"/>
    <x v="560"/>
    <x v="2"/>
    <s v="FUR-TA-10002533"/>
    <x v="0"/>
    <x v="3"/>
    <s v="BPI Conference Tables"/>
    <n v="292.10000000000002"/>
    <n v="4"/>
    <n v="0.5"/>
    <n v="-175.26000000000005"/>
  </r>
  <r>
    <n v="7300"/>
    <s v="CA-2011-163468"/>
    <x v="2"/>
    <x v="728"/>
    <d v="2011-11-21T00:00:00"/>
    <s v="First Class"/>
    <s v="JK-15730"/>
    <s v="Joe Kamberova"/>
    <x v="0"/>
    <x v="0"/>
    <x v="467"/>
    <x v="10"/>
    <x v="560"/>
    <x v="2"/>
    <s v="FUR-FU-10001546"/>
    <x v="0"/>
    <x v="5"/>
    <s v="Dana Swing-Arm Lamps"/>
    <n v="8.5440000000000005"/>
    <n v="2"/>
    <n v="0.6"/>
    <n v="-7.4759999999999991"/>
  </r>
  <r>
    <n v="7301"/>
    <s v="CA-2011-163468"/>
    <x v="2"/>
    <x v="728"/>
    <d v="2011-11-21T00:00:00"/>
    <s v="First Class"/>
    <s v="JK-15730"/>
    <s v="Joe Kamberova"/>
    <x v="0"/>
    <x v="0"/>
    <x v="467"/>
    <x v="10"/>
    <x v="560"/>
    <x v="2"/>
    <s v="FUR-BO-10003546"/>
    <x v="0"/>
    <x v="0"/>
    <s v="Hon 4-Shelf Metal Bookcases"/>
    <n v="424.11599999999999"/>
    <n v="6"/>
    <n v="0.3"/>
    <n v="-30.293999999999983"/>
  </r>
  <r>
    <n v="7302"/>
    <s v="CA-2011-163468"/>
    <x v="2"/>
    <x v="728"/>
    <d v="2011-11-21T00:00:00"/>
    <s v="First Class"/>
    <s v="JK-15730"/>
    <s v="Joe Kamberova"/>
    <x v="0"/>
    <x v="0"/>
    <x v="467"/>
    <x v="10"/>
    <x v="560"/>
    <x v="2"/>
    <s v="OFF-BI-10004728"/>
    <x v="1"/>
    <x v="8"/>
    <s v="Wilson Jones Turn Tabs Binder Tool for Ring Binders"/>
    <n v="2.8919999999999995"/>
    <n v="3"/>
    <n v="0.8"/>
    <n v="-4.9164000000000012"/>
  </r>
  <r>
    <n v="7303"/>
    <s v="CA-2011-163468"/>
    <x v="2"/>
    <x v="728"/>
    <d v="2011-11-21T00:00:00"/>
    <s v="First Class"/>
    <s v="JK-15730"/>
    <s v="Joe Kamberova"/>
    <x v="0"/>
    <x v="0"/>
    <x v="467"/>
    <x v="10"/>
    <x v="560"/>
    <x v="2"/>
    <s v="OFF-ST-10000025"/>
    <x v="1"/>
    <x v="4"/>
    <s v="Fellowes Stor/Drawer Steel Plus Storage Drawers"/>
    <n v="381.72"/>
    <n v="5"/>
    <n v="0.2"/>
    <n v="-66.801000000000045"/>
  </r>
  <r>
    <n v="7304"/>
    <s v="US-2014-117450"/>
    <x v="3"/>
    <x v="507"/>
    <d v="2014-09-09T00:00:00"/>
    <s v="Standard Class"/>
    <s v="DO-13645"/>
    <s v="Doug O'Connell"/>
    <x v="0"/>
    <x v="0"/>
    <x v="199"/>
    <x v="2"/>
    <x v="250"/>
    <x v="0"/>
    <s v="FUR-CH-10003817"/>
    <x v="0"/>
    <x v="1"/>
    <s v="Global Value Steno Chair, Gray"/>
    <n v="97.184000000000012"/>
    <n v="2"/>
    <n v="0.2"/>
    <n v="6.0740000000000016"/>
  </r>
  <r>
    <n v="7305"/>
    <s v="US-2014-117450"/>
    <x v="3"/>
    <x v="507"/>
    <d v="2014-09-09T00:00:00"/>
    <s v="Standard Class"/>
    <s v="DO-13645"/>
    <s v="Doug O'Connell"/>
    <x v="0"/>
    <x v="0"/>
    <x v="199"/>
    <x v="2"/>
    <x v="250"/>
    <x v="0"/>
    <s v="OFF-PA-10000289"/>
    <x v="1"/>
    <x v="10"/>
    <s v="Xerox 213"/>
    <n v="10.368000000000002"/>
    <n v="2"/>
    <n v="0.2"/>
    <n v="3.6288"/>
  </r>
  <r>
    <n v="7306"/>
    <s v="CA-2011-137274"/>
    <x v="2"/>
    <x v="1158"/>
    <d v="2011-04-02T00:00:00"/>
    <s v="Standard Class"/>
    <s v="MG-18145"/>
    <s v="Mike Gockenbach"/>
    <x v="0"/>
    <x v="0"/>
    <x v="243"/>
    <x v="5"/>
    <x v="301"/>
    <x v="2"/>
    <s v="FUR-TA-10001889"/>
    <x v="0"/>
    <x v="3"/>
    <s v="Bush Advantage Collection Racetrack Conference Table"/>
    <n v="890.84099999999989"/>
    <n v="3"/>
    <n v="0.3"/>
    <n v="-152.71559999999999"/>
  </r>
  <r>
    <n v="7307"/>
    <s v="CA-2013-144092"/>
    <x v="0"/>
    <x v="732"/>
    <d v="2013-11-08T00:00:00"/>
    <s v="Second Class"/>
    <s v="LH-17155"/>
    <s v="Logan Haushalter"/>
    <x v="0"/>
    <x v="0"/>
    <x v="49"/>
    <x v="1"/>
    <x v="58"/>
    <x v="1"/>
    <s v="TEC-AC-10002305"/>
    <x v="2"/>
    <x v="11"/>
    <s v="KeyTronic E03601U1 - Keyboard - Beige"/>
    <n v="72"/>
    <n v="4"/>
    <n v="0"/>
    <n v="12.959999999999994"/>
  </r>
  <r>
    <n v="7308"/>
    <s v="CA-2013-144092"/>
    <x v="0"/>
    <x v="732"/>
    <d v="2013-11-08T00:00:00"/>
    <s v="Second Class"/>
    <s v="LH-17155"/>
    <s v="Logan Haushalter"/>
    <x v="0"/>
    <x v="0"/>
    <x v="49"/>
    <x v="1"/>
    <x v="58"/>
    <x v="1"/>
    <s v="FUR-CH-10004875"/>
    <x v="0"/>
    <x v="1"/>
    <s v="Harbour Creations 67200 Series Stacking Chairs"/>
    <n v="113.88800000000002"/>
    <n v="2"/>
    <n v="0.2"/>
    <n v="9.9651999999999994"/>
  </r>
  <r>
    <n v="7309"/>
    <s v="CA-2013-144092"/>
    <x v="0"/>
    <x v="732"/>
    <d v="2013-11-08T00:00:00"/>
    <s v="Second Class"/>
    <s v="LH-17155"/>
    <s v="Logan Haushalter"/>
    <x v="0"/>
    <x v="0"/>
    <x v="49"/>
    <x v="1"/>
    <x v="58"/>
    <x v="1"/>
    <s v="OFF-EN-10001434"/>
    <x v="1"/>
    <x v="12"/>
    <s v="Strathmore #10 Envelopes, Ultimate White"/>
    <n v="158.13"/>
    <n v="3"/>
    <n v="0"/>
    <n v="77.483699999999999"/>
  </r>
  <r>
    <n v="7310"/>
    <s v="CA-2014-112172"/>
    <x v="3"/>
    <x v="193"/>
    <d v="2014-06-15T00:00:00"/>
    <s v="Second Class"/>
    <s v="MM-18280"/>
    <s v="Muhammed MacIntyre"/>
    <x v="1"/>
    <x v="0"/>
    <x v="20"/>
    <x v="15"/>
    <x v="23"/>
    <x v="3"/>
    <s v="OFF-FA-10004395"/>
    <x v="1"/>
    <x v="13"/>
    <s v="Plymouth Boxed Rubber Bands by Plymouth"/>
    <n v="14.129999999999999"/>
    <n v="3"/>
    <n v="0"/>
    <n v="0.70650000000000013"/>
  </r>
  <r>
    <n v="7311"/>
    <s v="CA-2012-121699"/>
    <x v="1"/>
    <x v="544"/>
    <d v="2012-08-14T00:00:00"/>
    <s v="Standard Class"/>
    <s v="BD-11320"/>
    <s v="Bill Donatelli"/>
    <x v="0"/>
    <x v="0"/>
    <x v="66"/>
    <x v="12"/>
    <x v="83"/>
    <x v="2"/>
    <s v="OFF-BI-10004632"/>
    <x v="1"/>
    <x v="8"/>
    <s v="GBC Binding covers"/>
    <n v="64.75"/>
    <n v="5"/>
    <n v="0"/>
    <n v="29.137499999999996"/>
  </r>
  <r>
    <n v="7312"/>
    <s v="CA-2012-162761"/>
    <x v="1"/>
    <x v="330"/>
    <d v="2012-10-13T00:00:00"/>
    <s v="Standard Class"/>
    <s v="SC-20575"/>
    <s v="Sonia Cooley"/>
    <x v="0"/>
    <x v="0"/>
    <x v="100"/>
    <x v="2"/>
    <x v="327"/>
    <x v="0"/>
    <s v="OFF-BI-10000145"/>
    <x v="1"/>
    <x v="8"/>
    <s v="Zipper Ring Binder Pockets"/>
    <n v="1.8720000000000003"/>
    <n v="2"/>
    <n v="0.7"/>
    <n v="-1.3103999999999996"/>
  </r>
  <r>
    <n v="7313"/>
    <s v="CA-2012-162761"/>
    <x v="1"/>
    <x v="330"/>
    <d v="2012-10-13T00:00:00"/>
    <s v="Standard Class"/>
    <s v="SC-20575"/>
    <s v="Sonia Cooley"/>
    <x v="0"/>
    <x v="0"/>
    <x v="100"/>
    <x v="2"/>
    <x v="327"/>
    <x v="0"/>
    <s v="OFF-BI-10002498"/>
    <x v="1"/>
    <x v="8"/>
    <s v="Clear Mylar Reinforcing Strips"/>
    <n v="11.214000000000002"/>
    <n v="2"/>
    <n v="0.7"/>
    <n v="-8.5974000000000004"/>
  </r>
  <r>
    <n v="7314"/>
    <s v="CA-2012-162761"/>
    <x v="1"/>
    <x v="330"/>
    <d v="2012-10-13T00:00:00"/>
    <s v="Standard Class"/>
    <s v="SC-20575"/>
    <s v="Sonia Cooley"/>
    <x v="0"/>
    <x v="0"/>
    <x v="100"/>
    <x v="2"/>
    <x v="327"/>
    <x v="0"/>
    <s v="OFF-AR-10001761"/>
    <x v="1"/>
    <x v="6"/>
    <s v="Avery Hi-Liter Smear-Safe Highlighters"/>
    <n v="37.375999999999998"/>
    <n v="8"/>
    <n v="0.2"/>
    <n v="7.4751999999999992"/>
  </r>
  <r>
    <n v="7315"/>
    <s v="CA-2013-121377"/>
    <x v="0"/>
    <x v="316"/>
    <d v="2013-06-03T00:00:00"/>
    <s v="Standard Class"/>
    <s v="TN-21040"/>
    <s v="Tanja Norvell"/>
    <x v="2"/>
    <x v="0"/>
    <x v="111"/>
    <x v="10"/>
    <x v="138"/>
    <x v="2"/>
    <s v="TEC-PH-10001817"/>
    <x v="2"/>
    <x v="7"/>
    <s v="Wilson Electronics DB Pro Signal Booster"/>
    <n v="286.40000000000003"/>
    <n v="1"/>
    <n v="0.2"/>
    <n v="25.060000000000016"/>
  </r>
  <r>
    <n v="7316"/>
    <s v="CA-2014-115322"/>
    <x v="3"/>
    <x v="943"/>
    <d v="2014-05-17T00:00:00"/>
    <s v="Second Class"/>
    <s v="ZC-21910"/>
    <s v="Zuschuss Carroll"/>
    <x v="0"/>
    <x v="0"/>
    <x v="20"/>
    <x v="15"/>
    <x v="23"/>
    <x v="3"/>
    <s v="OFF-AR-10004456"/>
    <x v="1"/>
    <x v="6"/>
    <s v="Panasonic KP-4ABK Battery-Operated Pencil Sharpener"/>
    <n v="43.92"/>
    <n v="3"/>
    <n v="0"/>
    <n v="12.736799999999999"/>
  </r>
  <r>
    <n v="7317"/>
    <s v="CA-2013-132066"/>
    <x v="0"/>
    <x v="1159"/>
    <d v="2013-10-21T00:00:00"/>
    <s v="Standard Class"/>
    <s v="NB-18655"/>
    <s v="Nona Balk"/>
    <x v="1"/>
    <x v="0"/>
    <x v="20"/>
    <x v="15"/>
    <x v="164"/>
    <x v="3"/>
    <s v="FUR-TA-10001539"/>
    <x v="0"/>
    <x v="3"/>
    <s v="Chromcraft Rectangular Conference Tables"/>
    <n v="142.18199999999999"/>
    <n v="1"/>
    <n v="0.4"/>
    <n v="-37.915200000000027"/>
  </r>
  <r>
    <n v="7318"/>
    <s v="CA-2014-158120"/>
    <x v="3"/>
    <x v="701"/>
    <d v="2014-11-22T00:00:00"/>
    <s v="Standard Class"/>
    <s v="KH-16330"/>
    <s v="Katharine Harms"/>
    <x v="1"/>
    <x v="0"/>
    <x v="492"/>
    <x v="21"/>
    <x v="587"/>
    <x v="1"/>
    <s v="OFF-PA-10003205"/>
    <x v="1"/>
    <x v="10"/>
    <s v="Wirebound Message Forms, Four 2 3/4 x 5 Forms per Page, Pink Paper"/>
    <n v="19.608000000000001"/>
    <n v="3"/>
    <n v="0.2"/>
    <n v="6.6177000000000001"/>
  </r>
  <r>
    <n v="7319"/>
    <s v="CA-2014-158120"/>
    <x v="3"/>
    <x v="701"/>
    <d v="2014-11-22T00:00:00"/>
    <s v="Standard Class"/>
    <s v="KH-16330"/>
    <s v="Katharine Harms"/>
    <x v="1"/>
    <x v="0"/>
    <x v="492"/>
    <x v="21"/>
    <x v="587"/>
    <x v="1"/>
    <s v="OFF-BI-10002813"/>
    <x v="1"/>
    <x v="8"/>
    <s v="Avery Reinforcements for Hole-Punch Pages"/>
    <n v="4.1580000000000004"/>
    <n v="7"/>
    <n v="0.7"/>
    <n v="-3.4649999999999999"/>
  </r>
  <r>
    <n v="7320"/>
    <s v="CA-2014-100097"/>
    <x v="3"/>
    <x v="200"/>
    <d v="2014-11-30T00:00:00"/>
    <s v="Second Class"/>
    <s v="MN-17935"/>
    <s v="Michael Nguyen"/>
    <x v="0"/>
    <x v="0"/>
    <x v="20"/>
    <x v="15"/>
    <x v="29"/>
    <x v="3"/>
    <s v="TEC-PH-10002310"/>
    <x v="2"/>
    <x v="7"/>
    <s v="Plantronics Calisto P620-M USB Wireless Speakerphone System"/>
    <n v="979.95"/>
    <n v="5"/>
    <n v="0"/>
    <n v="264.58650000000006"/>
  </r>
  <r>
    <n v="7321"/>
    <s v="CA-2014-100097"/>
    <x v="3"/>
    <x v="200"/>
    <d v="2014-11-30T00:00:00"/>
    <s v="Second Class"/>
    <s v="MN-17935"/>
    <s v="Michael Nguyen"/>
    <x v="0"/>
    <x v="0"/>
    <x v="20"/>
    <x v="15"/>
    <x v="29"/>
    <x v="3"/>
    <s v="FUR-FU-10003623"/>
    <x v="0"/>
    <x v="5"/>
    <s v="DataProducts Ampli Magnifier Task Lamp, Black,"/>
    <n v="135.29999999999998"/>
    <n v="5"/>
    <n v="0"/>
    <n v="37.883999999999993"/>
  </r>
  <r>
    <n v="7322"/>
    <s v="CA-2014-167626"/>
    <x v="3"/>
    <x v="213"/>
    <d v="2014-09-08T00:00:00"/>
    <s v="Standard Class"/>
    <s v="MY-18295"/>
    <s v="Muhammed Yedwab"/>
    <x v="1"/>
    <x v="0"/>
    <x v="22"/>
    <x v="10"/>
    <x v="36"/>
    <x v="2"/>
    <s v="OFF-PA-10003424"/>
    <x v="1"/>
    <x v="10"/>
    <s v="&quot;While you Were Out&quot; Message Book, One Form per Page"/>
    <n v="8.9039999999999999"/>
    <n v="3"/>
    <n v="0.2"/>
    <n v="3.3389999999999995"/>
  </r>
  <r>
    <n v="7323"/>
    <s v="CA-2014-167626"/>
    <x v="3"/>
    <x v="213"/>
    <d v="2014-09-08T00:00:00"/>
    <s v="Standard Class"/>
    <s v="MY-18295"/>
    <s v="Muhammed Yedwab"/>
    <x v="1"/>
    <x v="0"/>
    <x v="22"/>
    <x v="10"/>
    <x v="36"/>
    <x v="2"/>
    <s v="TEC-AC-10004353"/>
    <x v="2"/>
    <x v="11"/>
    <s v="Hypercom P1300 Pinpad"/>
    <n v="100.80000000000001"/>
    <n v="2"/>
    <n v="0.2"/>
    <n v="21.42"/>
  </r>
  <r>
    <n v="7324"/>
    <s v="US-2014-126053"/>
    <x v="3"/>
    <x v="256"/>
    <d v="2014-12-09T00:00:00"/>
    <s v="First Class"/>
    <s v="CS-11950"/>
    <s v="Carlos Soltero"/>
    <x v="0"/>
    <x v="0"/>
    <x v="20"/>
    <x v="15"/>
    <x v="23"/>
    <x v="3"/>
    <s v="FUR-FU-10001934"/>
    <x v="0"/>
    <x v="5"/>
    <s v="Magnifier Swing Arm Lamp"/>
    <n v="41.96"/>
    <n v="2"/>
    <n v="0"/>
    <n v="10.909600000000001"/>
  </r>
  <r>
    <n v="7325"/>
    <s v="US-2014-126053"/>
    <x v="3"/>
    <x v="256"/>
    <d v="2014-12-09T00:00:00"/>
    <s v="First Class"/>
    <s v="CS-11950"/>
    <s v="Carlos Soltero"/>
    <x v="0"/>
    <x v="0"/>
    <x v="20"/>
    <x v="15"/>
    <x v="23"/>
    <x v="3"/>
    <s v="OFF-LA-10003766"/>
    <x v="1"/>
    <x v="2"/>
    <s v="Self-Adhesive Removable Labels"/>
    <n v="9.4499999999999993"/>
    <n v="3"/>
    <n v="0"/>
    <n v="4.5359999999999996"/>
  </r>
  <r>
    <n v="7326"/>
    <s v="US-2014-128447"/>
    <x v="3"/>
    <x v="468"/>
    <d v="2014-11-18T00:00:00"/>
    <s v="Standard Class"/>
    <s v="MC-17845"/>
    <s v="Michael Chen"/>
    <x v="0"/>
    <x v="0"/>
    <x v="422"/>
    <x v="4"/>
    <x v="512"/>
    <x v="1"/>
    <s v="OFF-AP-10004540"/>
    <x v="1"/>
    <x v="9"/>
    <s v="Eureka The Boss Lite 10-Amp Upright Vacuum, Blue"/>
    <n v="400.79999999999995"/>
    <n v="5"/>
    <n v="0"/>
    <n v="112.224"/>
  </r>
  <r>
    <n v="7327"/>
    <s v="US-2014-128447"/>
    <x v="3"/>
    <x v="468"/>
    <d v="2014-11-18T00:00:00"/>
    <s v="Standard Class"/>
    <s v="MC-17845"/>
    <s v="Michael Chen"/>
    <x v="0"/>
    <x v="0"/>
    <x v="422"/>
    <x v="4"/>
    <x v="512"/>
    <x v="1"/>
    <s v="OFF-BI-10001543"/>
    <x v="1"/>
    <x v="8"/>
    <s v="GBC VeloBinder Manual Binding System"/>
    <n v="28.792000000000002"/>
    <n v="1"/>
    <n v="0.2"/>
    <n v="10.077200000000001"/>
  </r>
  <r>
    <n v="7328"/>
    <s v="US-2011-131275"/>
    <x v="2"/>
    <x v="772"/>
    <d v="2011-03-24T00:00:00"/>
    <s v="Standard Class"/>
    <s v="SC-20050"/>
    <s v="Sample Company A"/>
    <x v="2"/>
    <x v="0"/>
    <x v="493"/>
    <x v="1"/>
    <x v="588"/>
    <x v="1"/>
    <s v="FUR-FU-10004597"/>
    <x v="0"/>
    <x v="5"/>
    <s v="Eldon Cleatmat Chair Mats for Medium Pile Carpets"/>
    <n v="111"/>
    <n v="2"/>
    <n v="0"/>
    <n v="14.430000000000007"/>
  </r>
  <r>
    <n v="7329"/>
    <s v="US-2011-131275"/>
    <x v="2"/>
    <x v="772"/>
    <d v="2011-03-24T00:00:00"/>
    <s v="Standard Class"/>
    <s v="SC-20050"/>
    <s v="Sample Company A"/>
    <x v="2"/>
    <x v="0"/>
    <x v="493"/>
    <x v="1"/>
    <x v="588"/>
    <x v="1"/>
    <s v="TEC-MA-10001148"/>
    <x v="2"/>
    <x v="15"/>
    <s v="Swingline SM12-08 MicroCut Jam Free Shredder"/>
    <n v="1279.9680000000001"/>
    <n v="4"/>
    <n v="0.2"/>
    <n v="415.98959999999994"/>
  </r>
  <r>
    <n v="7330"/>
    <s v="US-2011-131275"/>
    <x v="2"/>
    <x v="772"/>
    <d v="2011-03-24T00:00:00"/>
    <s v="Standard Class"/>
    <s v="SC-20050"/>
    <s v="Sample Company A"/>
    <x v="2"/>
    <x v="0"/>
    <x v="493"/>
    <x v="1"/>
    <x v="588"/>
    <x v="1"/>
    <s v="OFF-ST-10000078"/>
    <x v="1"/>
    <x v="4"/>
    <s v="Tennsco 6- and 18-Compartment Lockers"/>
    <n v="1856.19"/>
    <n v="7"/>
    <n v="0"/>
    <n v="334.11419999999987"/>
  </r>
  <r>
    <n v="7331"/>
    <s v="CA-2013-149349"/>
    <x v="0"/>
    <x v="396"/>
    <d v="2013-11-14T00:00:00"/>
    <s v="First Class"/>
    <s v="SP-20650"/>
    <s v="Stephanie Phelps"/>
    <x v="1"/>
    <x v="0"/>
    <x v="22"/>
    <x v="10"/>
    <x v="36"/>
    <x v="2"/>
    <s v="FUR-FU-10001037"/>
    <x v="0"/>
    <x v="5"/>
    <s v="DAX Charcoal/Nickel-Tone Document Frame, 5 x 7"/>
    <n v="22.752000000000002"/>
    <n v="6"/>
    <n v="0.6"/>
    <n v="-8.532"/>
  </r>
  <r>
    <n v="7332"/>
    <s v="CA-2014-115119"/>
    <x v="3"/>
    <x v="40"/>
    <d v="2014-10-31T00:00:00"/>
    <s v="Standard Class"/>
    <s v="SC-20440"/>
    <s v="Shaun Chance"/>
    <x v="1"/>
    <x v="0"/>
    <x v="152"/>
    <x v="9"/>
    <x v="207"/>
    <x v="3"/>
    <s v="TEC-PH-10001433"/>
    <x v="2"/>
    <x v="7"/>
    <s v="Cisco Small Business SPA 502G VoIP phone"/>
    <n v="61.541999999999994"/>
    <n v="1"/>
    <n v="0.4"/>
    <n v="-13.334099999999999"/>
  </r>
  <r>
    <n v="7333"/>
    <s v="CA-2014-115119"/>
    <x v="3"/>
    <x v="40"/>
    <d v="2014-10-31T00:00:00"/>
    <s v="Standard Class"/>
    <s v="SC-20440"/>
    <s v="Shaun Chance"/>
    <x v="1"/>
    <x v="0"/>
    <x v="152"/>
    <x v="9"/>
    <x v="207"/>
    <x v="3"/>
    <s v="OFF-BI-10003007"/>
    <x v="1"/>
    <x v="8"/>
    <s v="Premium Transparent Presentation Covers, No Pattern/Clear, 8 1/2&quot; x 11&quot;"/>
    <n v="81.438000000000017"/>
    <n v="7"/>
    <n v="0.7"/>
    <n v="-65.150399999999991"/>
  </r>
  <r>
    <n v="7334"/>
    <s v="CA-2012-125563"/>
    <x v="1"/>
    <x v="347"/>
    <d v="2012-04-17T00:00:00"/>
    <s v="Standard Class"/>
    <s v="PR-18880"/>
    <s v="Patrick Ryan"/>
    <x v="0"/>
    <x v="0"/>
    <x v="67"/>
    <x v="2"/>
    <x v="85"/>
    <x v="0"/>
    <s v="FUR-FU-10001290"/>
    <x v="0"/>
    <x v="5"/>
    <s v="Executive Impressions Supervisor Wall Clock"/>
    <n v="67.36"/>
    <n v="2"/>
    <n v="0.2"/>
    <n v="10.103999999999996"/>
  </r>
  <r>
    <n v="7335"/>
    <s v="CA-2012-125563"/>
    <x v="1"/>
    <x v="347"/>
    <d v="2012-04-17T00:00:00"/>
    <s v="Standard Class"/>
    <s v="PR-18880"/>
    <s v="Patrick Ryan"/>
    <x v="0"/>
    <x v="0"/>
    <x v="67"/>
    <x v="2"/>
    <x v="85"/>
    <x v="0"/>
    <s v="FUR-FU-10000087"/>
    <x v="0"/>
    <x v="5"/>
    <s v="Executive Impressions 14&quot; Two-Color Numerals Wall Clock"/>
    <n v="54.527999999999992"/>
    <n v="3"/>
    <n v="0.2"/>
    <n v="14.313600000000005"/>
  </r>
  <r>
    <n v="7336"/>
    <s v="CA-2012-113152"/>
    <x v="1"/>
    <x v="707"/>
    <d v="2012-12-30T00:00:00"/>
    <s v="Standard Class"/>
    <s v="JK-15625"/>
    <s v="Jim Karlsson"/>
    <x v="0"/>
    <x v="0"/>
    <x v="20"/>
    <x v="15"/>
    <x v="23"/>
    <x v="3"/>
    <s v="TEC-AC-10002049"/>
    <x v="2"/>
    <x v="11"/>
    <s v="Plantronics Savi W720 Multi-Device Wireless Headset System"/>
    <n v="843.9"/>
    <n v="2"/>
    <n v="0"/>
    <n v="371.31600000000003"/>
  </r>
  <r>
    <n v="7337"/>
    <s v="CA-2012-113152"/>
    <x v="1"/>
    <x v="707"/>
    <d v="2012-12-30T00:00:00"/>
    <s v="Standard Class"/>
    <s v="JK-15625"/>
    <s v="Jim Karlsson"/>
    <x v="0"/>
    <x v="0"/>
    <x v="20"/>
    <x v="15"/>
    <x v="23"/>
    <x v="3"/>
    <s v="FUR-BO-10002613"/>
    <x v="0"/>
    <x v="0"/>
    <s v="Atlantic Metals Mobile 4-Shelf Bookcases, Custom Colors"/>
    <n v="449.56800000000004"/>
    <n v="2"/>
    <n v="0.2"/>
    <n v="56.195999999999955"/>
  </r>
  <r>
    <n v="7338"/>
    <s v="CA-2014-165155"/>
    <x v="3"/>
    <x v="296"/>
    <d v="2014-09-24T00:00:00"/>
    <s v="First Class"/>
    <s v="BM-11575"/>
    <s v="Brendan Murry"/>
    <x v="1"/>
    <x v="0"/>
    <x v="1"/>
    <x v="1"/>
    <x v="62"/>
    <x v="1"/>
    <s v="OFF-ST-10004950"/>
    <x v="1"/>
    <x v="4"/>
    <s v="Tenex Personal Filing Tote With Secure Closure Lid, Black/Frost"/>
    <n v="15.51"/>
    <n v="1"/>
    <n v="0"/>
    <n v="3.8774999999999995"/>
  </r>
  <r>
    <n v="7339"/>
    <s v="CA-2011-163412"/>
    <x v="2"/>
    <x v="414"/>
    <d v="2011-12-23T00:00:00"/>
    <s v="Second Class"/>
    <s v="SM-20950"/>
    <s v="Suzanne McNair"/>
    <x v="1"/>
    <x v="0"/>
    <x v="20"/>
    <x v="15"/>
    <x v="45"/>
    <x v="3"/>
    <s v="FUR-CH-10004875"/>
    <x v="0"/>
    <x v="1"/>
    <s v="Harbour Creations 67200 Series Stacking Chairs"/>
    <n v="192.18600000000004"/>
    <n v="3"/>
    <n v="0.1"/>
    <n v="36.3018"/>
  </r>
  <r>
    <n v="7340"/>
    <s v="CA-2012-159590"/>
    <x v="1"/>
    <x v="1074"/>
    <d v="2012-07-21T00:00:00"/>
    <s v="First Class"/>
    <s v="KC-16255"/>
    <s v="Karen Carlisle"/>
    <x v="1"/>
    <x v="0"/>
    <x v="20"/>
    <x v="15"/>
    <x v="29"/>
    <x v="3"/>
    <s v="OFF-AR-10003190"/>
    <x v="1"/>
    <x v="6"/>
    <s v="Newell 32"/>
    <n v="5.76"/>
    <n v="2"/>
    <n v="0"/>
    <n v="1.6128"/>
  </r>
  <r>
    <n v="7341"/>
    <s v="CA-2011-116190"/>
    <x v="2"/>
    <x v="711"/>
    <d v="2011-08-01T00:00:00"/>
    <s v="Standard Class"/>
    <s v="SG-20470"/>
    <s v="Sheri Gordon"/>
    <x v="0"/>
    <x v="0"/>
    <x v="118"/>
    <x v="32"/>
    <x v="148"/>
    <x v="0"/>
    <s v="FUR-CH-10000553"/>
    <x v="0"/>
    <x v="1"/>
    <s v="Metal Folding Chairs, Beige, 4/Carton"/>
    <n v="67.88"/>
    <n v="2"/>
    <n v="0"/>
    <n v="18.327599999999997"/>
  </r>
  <r>
    <n v="7342"/>
    <s v="CA-2011-116190"/>
    <x v="2"/>
    <x v="711"/>
    <d v="2011-08-01T00:00:00"/>
    <s v="Standard Class"/>
    <s v="SG-20470"/>
    <s v="Sheri Gordon"/>
    <x v="0"/>
    <x v="0"/>
    <x v="118"/>
    <x v="32"/>
    <x v="148"/>
    <x v="0"/>
    <s v="OFF-LA-10002762"/>
    <x v="1"/>
    <x v="2"/>
    <s v="Avery 485"/>
    <n v="162.88999999999999"/>
    <n v="13"/>
    <n v="0"/>
    <n v="76.558299999999988"/>
  </r>
  <r>
    <n v="7343"/>
    <s v="CA-2011-116190"/>
    <x v="2"/>
    <x v="711"/>
    <d v="2011-08-01T00:00:00"/>
    <s v="Standard Class"/>
    <s v="SG-20470"/>
    <s v="Sheri Gordon"/>
    <x v="0"/>
    <x v="0"/>
    <x v="118"/>
    <x v="32"/>
    <x v="148"/>
    <x v="0"/>
    <s v="FUR-FU-10000719"/>
    <x v="0"/>
    <x v="5"/>
    <s v="DAX Cubicle Frames, 8-1/2 x 11"/>
    <n v="25.71"/>
    <n v="3"/>
    <n v="0"/>
    <n v="9.2556000000000012"/>
  </r>
  <r>
    <n v="7344"/>
    <s v="CA-2011-168473"/>
    <x v="2"/>
    <x v="58"/>
    <d v="2012-01-01T00:00:00"/>
    <s v="Standard Class"/>
    <s v="TB-21520"/>
    <s v="Tracy Blumstein"/>
    <x v="0"/>
    <x v="0"/>
    <x v="20"/>
    <x v="15"/>
    <x v="29"/>
    <x v="3"/>
    <s v="OFF-ST-10000563"/>
    <x v="1"/>
    <x v="4"/>
    <s v="Fellowes Bankers Box Stor/Drawer Steel Plus"/>
    <n v="191.88"/>
    <n v="6"/>
    <n v="0"/>
    <n v="19.188000000000002"/>
  </r>
  <r>
    <n v="7345"/>
    <s v="CA-2014-168389"/>
    <x v="3"/>
    <x v="157"/>
    <d v="2014-12-18T00:00:00"/>
    <s v="Standard Class"/>
    <s v="DV-13045"/>
    <s v="Darrin Van Huff"/>
    <x v="1"/>
    <x v="0"/>
    <x v="108"/>
    <x v="2"/>
    <x v="133"/>
    <x v="0"/>
    <s v="FUR-TA-10004289"/>
    <x v="0"/>
    <x v="3"/>
    <s v="BoxOffice By Design Rectangular and Half-Moon Meeting Room Tables"/>
    <n v="721.87500000000011"/>
    <n v="6"/>
    <n v="0.45"/>
    <n v="-420"/>
  </r>
  <r>
    <n v="7346"/>
    <s v="CA-2014-168389"/>
    <x v="3"/>
    <x v="157"/>
    <d v="2014-12-18T00:00:00"/>
    <s v="Standard Class"/>
    <s v="DV-13045"/>
    <s v="Darrin Van Huff"/>
    <x v="1"/>
    <x v="0"/>
    <x v="108"/>
    <x v="2"/>
    <x v="133"/>
    <x v="0"/>
    <s v="TEC-PH-10003555"/>
    <x v="2"/>
    <x v="7"/>
    <s v="Motorola HK250 Universal Bluetooth Headset"/>
    <n v="73.567999999999998"/>
    <n v="4"/>
    <n v="0.2"/>
    <n v="-16.552799999999994"/>
  </r>
  <r>
    <n v="7347"/>
    <s v="CA-2014-168389"/>
    <x v="3"/>
    <x v="157"/>
    <d v="2014-12-18T00:00:00"/>
    <s v="Standard Class"/>
    <s v="DV-13045"/>
    <s v="Darrin Van Huff"/>
    <x v="1"/>
    <x v="0"/>
    <x v="108"/>
    <x v="2"/>
    <x v="133"/>
    <x v="0"/>
    <s v="OFF-AR-10001958"/>
    <x v="1"/>
    <x v="6"/>
    <s v="Stanley Bostitch Contemporary Electric Pencil Sharpeners"/>
    <n v="13.584000000000001"/>
    <n v="1"/>
    <n v="0.2"/>
    <n v="1.3584000000000001"/>
  </r>
  <r>
    <n v="7348"/>
    <s v="CA-2014-168389"/>
    <x v="3"/>
    <x v="157"/>
    <d v="2014-12-18T00:00:00"/>
    <s v="Standard Class"/>
    <s v="DV-13045"/>
    <s v="Darrin Van Huff"/>
    <x v="1"/>
    <x v="0"/>
    <x v="108"/>
    <x v="2"/>
    <x v="133"/>
    <x v="0"/>
    <s v="FUR-CH-10000225"/>
    <x v="0"/>
    <x v="1"/>
    <s v="Global Geo Office Task Chair, Gray"/>
    <n v="64.784000000000006"/>
    <n v="1"/>
    <n v="0.2"/>
    <n v="-12.147000000000009"/>
  </r>
  <r>
    <n v="7349"/>
    <s v="CA-2011-130421"/>
    <x v="2"/>
    <x v="223"/>
    <d v="2011-03-07T00:00:00"/>
    <s v="Standard Class"/>
    <s v="SC-20020"/>
    <s v="Sam Craven"/>
    <x v="0"/>
    <x v="0"/>
    <x v="12"/>
    <x v="5"/>
    <x v="14"/>
    <x v="2"/>
    <s v="OFF-AP-10002534"/>
    <x v="1"/>
    <x v="9"/>
    <s v="3.6 Cubic Foot Counter Height Office Refrigerator"/>
    <n v="176.77199999999996"/>
    <n v="3"/>
    <n v="0.8"/>
    <n v="-459.60720000000003"/>
  </r>
  <r>
    <n v="7350"/>
    <s v="CA-2014-142125"/>
    <x v="3"/>
    <x v="208"/>
    <d v="2014-10-28T00:00:00"/>
    <s v="Standard Class"/>
    <s v="JB-15400"/>
    <s v="Jennifer Braxton"/>
    <x v="1"/>
    <x v="0"/>
    <x v="158"/>
    <x v="6"/>
    <x v="201"/>
    <x v="2"/>
    <s v="OFF-BI-10000301"/>
    <x v="1"/>
    <x v="8"/>
    <s v="GBC Instant Report Kit"/>
    <n v="38.82"/>
    <n v="6"/>
    <n v="0"/>
    <n v="19.41"/>
  </r>
  <r>
    <n v="7351"/>
    <s v="CA-2014-142125"/>
    <x v="3"/>
    <x v="208"/>
    <d v="2014-10-28T00:00:00"/>
    <s v="Standard Class"/>
    <s v="JB-15400"/>
    <s v="Jennifer Braxton"/>
    <x v="1"/>
    <x v="0"/>
    <x v="158"/>
    <x v="6"/>
    <x v="201"/>
    <x v="2"/>
    <s v="OFF-BI-10003460"/>
    <x v="1"/>
    <x v="8"/>
    <s v="Acco 3-Hole Punch"/>
    <n v="21.9"/>
    <n v="5"/>
    <n v="0"/>
    <n v="10.511999999999999"/>
  </r>
  <r>
    <n v="7352"/>
    <s v="CA-2014-141138"/>
    <x v="3"/>
    <x v="468"/>
    <d v="2014-11-17T00:00:00"/>
    <s v="Standard Class"/>
    <s v="GH-14425"/>
    <s v="Gary Hwang"/>
    <x v="0"/>
    <x v="0"/>
    <x v="494"/>
    <x v="1"/>
    <x v="589"/>
    <x v="1"/>
    <s v="TEC-AC-10001772"/>
    <x v="2"/>
    <x v="11"/>
    <s v="Memorex Mini Travel Drive 16 GB USB 2.0 Flash Drive"/>
    <n v="111.79"/>
    <n v="7"/>
    <n v="0"/>
    <n v="43.598100000000002"/>
  </r>
  <r>
    <n v="7353"/>
    <s v="CA-2014-152135"/>
    <x v="3"/>
    <x v="633"/>
    <d v="2014-03-19T00:00:00"/>
    <s v="Second Class"/>
    <s v="MG-17650"/>
    <s v="Matthew Grinstein"/>
    <x v="2"/>
    <x v="0"/>
    <x v="80"/>
    <x v="24"/>
    <x v="345"/>
    <x v="3"/>
    <s v="TEC-PH-10003505"/>
    <x v="2"/>
    <x v="7"/>
    <s v="Geemarc AmpliPOWER60"/>
    <n v="445.44"/>
    <n v="8"/>
    <n v="0.4"/>
    <n v="-81.664000000000044"/>
  </r>
  <r>
    <n v="7354"/>
    <s v="CA-2013-151974"/>
    <x v="0"/>
    <x v="897"/>
    <d v="2013-09-30T00:00:00"/>
    <s v="Standard Class"/>
    <s v="RD-19660"/>
    <s v="Robert Dilbeck"/>
    <x v="2"/>
    <x v="0"/>
    <x v="10"/>
    <x v="9"/>
    <x v="63"/>
    <x v="3"/>
    <s v="OFF-LA-10004484"/>
    <x v="1"/>
    <x v="2"/>
    <s v="Avery 476"/>
    <n v="16.520000000000003"/>
    <n v="5"/>
    <n v="0.2"/>
    <n v="5.368999999999998"/>
  </r>
  <r>
    <n v="7355"/>
    <s v="CA-2014-154102"/>
    <x v="3"/>
    <x v="695"/>
    <d v="2014-02-14T00:00:00"/>
    <s v="Standard Class"/>
    <s v="SN-20560"/>
    <s v="Skye Norling"/>
    <x v="2"/>
    <x v="0"/>
    <x v="8"/>
    <x v="1"/>
    <x v="9"/>
    <x v="1"/>
    <s v="OFF-PA-10001593"/>
    <x v="1"/>
    <x v="10"/>
    <s v="Xerox 1947"/>
    <n v="29.900000000000002"/>
    <n v="5"/>
    <n v="0"/>
    <n v="13.454999999999998"/>
  </r>
  <r>
    <n v="7356"/>
    <s v="CA-2012-139780"/>
    <x v="1"/>
    <x v="620"/>
    <d v="2013-01-02T00:00:00"/>
    <s v="Second Class"/>
    <s v="AH-10690"/>
    <s v="Anna Häberlin"/>
    <x v="1"/>
    <x v="0"/>
    <x v="66"/>
    <x v="12"/>
    <x v="185"/>
    <x v="2"/>
    <s v="OFF-BI-10004139"/>
    <x v="1"/>
    <x v="8"/>
    <s v="Fellowes Presentation Covers for Comb Binding Machines"/>
    <n v="116.4"/>
    <n v="8"/>
    <n v="0"/>
    <n v="52.379999999999995"/>
  </r>
  <r>
    <n v="7357"/>
    <s v="CA-2013-114748"/>
    <x v="0"/>
    <x v="790"/>
    <d v="2013-10-15T00:00:00"/>
    <s v="Standard Class"/>
    <s v="MZ-17335"/>
    <s v="Maria Zettner"/>
    <x v="2"/>
    <x v="0"/>
    <x v="42"/>
    <x v="16"/>
    <x v="51"/>
    <x v="1"/>
    <s v="OFF-AR-10001315"/>
    <x v="1"/>
    <x v="6"/>
    <s v="Newell 310"/>
    <n v="1.4080000000000001"/>
    <n v="1"/>
    <n v="0.2"/>
    <n v="0.15839999999999993"/>
  </r>
  <r>
    <n v="7358"/>
    <s v="CA-2013-114748"/>
    <x v="0"/>
    <x v="790"/>
    <d v="2013-10-15T00:00:00"/>
    <s v="Standard Class"/>
    <s v="MZ-17335"/>
    <s v="Maria Zettner"/>
    <x v="2"/>
    <x v="0"/>
    <x v="42"/>
    <x v="16"/>
    <x v="51"/>
    <x v="1"/>
    <s v="FUR-FU-10001488"/>
    <x v="0"/>
    <x v="5"/>
    <s v="Tenex 46&quot; x 60&quot; Computer Anti-Static Chairmat, Rectangular Shaped"/>
    <n v="169.56800000000001"/>
    <n v="2"/>
    <n v="0.2"/>
    <n v="0"/>
  </r>
  <r>
    <n v="7359"/>
    <s v="US-2011-115189"/>
    <x v="2"/>
    <x v="125"/>
    <d v="2012-01-03T00:00:00"/>
    <s v="Second Class"/>
    <s v="AR-10345"/>
    <s v="Alex Russell"/>
    <x v="1"/>
    <x v="0"/>
    <x v="10"/>
    <x v="9"/>
    <x v="105"/>
    <x v="3"/>
    <s v="TEC-PH-10002170"/>
    <x v="2"/>
    <x v="7"/>
    <s v="ClearSounds CSC500 Amplified Spirit Phone Corded phone"/>
    <n v="251.96399999999994"/>
    <n v="6"/>
    <n v="0.4"/>
    <n v="-50.392799999999994"/>
  </r>
  <r>
    <n v="7360"/>
    <s v="US-2011-115189"/>
    <x v="2"/>
    <x v="125"/>
    <d v="2012-01-03T00:00:00"/>
    <s v="Second Class"/>
    <s v="AR-10345"/>
    <s v="Alex Russell"/>
    <x v="1"/>
    <x v="0"/>
    <x v="10"/>
    <x v="9"/>
    <x v="105"/>
    <x v="3"/>
    <s v="FUR-TA-10004575"/>
    <x v="0"/>
    <x v="3"/>
    <s v="Hon 5100 Series Wood Tables"/>
    <n v="523.76400000000001"/>
    <n v="3"/>
    <n v="0.4"/>
    <n v="-192.04680000000008"/>
  </r>
  <r>
    <n v="7361"/>
    <s v="CA-2013-163594"/>
    <x v="0"/>
    <x v="408"/>
    <d v="2013-04-15T00:00:00"/>
    <s v="First Class"/>
    <s v="JF-15295"/>
    <s v="Jason Fortune-"/>
    <x v="0"/>
    <x v="0"/>
    <x v="1"/>
    <x v="1"/>
    <x v="1"/>
    <x v="1"/>
    <s v="OFF-PA-10000809"/>
    <x v="1"/>
    <x v="10"/>
    <s v="Xerox 206"/>
    <n v="19.440000000000001"/>
    <n v="3"/>
    <n v="0"/>
    <n v="9.3312000000000008"/>
  </r>
  <r>
    <n v="7362"/>
    <s v="CA-2013-163594"/>
    <x v="0"/>
    <x v="408"/>
    <d v="2013-04-15T00:00:00"/>
    <s v="First Class"/>
    <s v="JF-15295"/>
    <s v="Jason Fortune-"/>
    <x v="0"/>
    <x v="0"/>
    <x v="1"/>
    <x v="1"/>
    <x v="1"/>
    <x v="1"/>
    <s v="FUR-CH-10000225"/>
    <x v="0"/>
    <x v="1"/>
    <s v="Global Geo Office Task Chair, Gray"/>
    <n v="194.35200000000003"/>
    <n v="3"/>
    <n v="0.2"/>
    <n v="-36.441000000000031"/>
  </r>
  <r>
    <n v="7363"/>
    <s v="CA-2013-163594"/>
    <x v="0"/>
    <x v="408"/>
    <d v="2013-04-15T00:00:00"/>
    <s v="First Class"/>
    <s v="JF-15295"/>
    <s v="Jason Fortune-"/>
    <x v="0"/>
    <x v="0"/>
    <x v="1"/>
    <x v="1"/>
    <x v="1"/>
    <x v="1"/>
    <s v="OFF-BI-10003707"/>
    <x v="1"/>
    <x v="8"/>
    <s v="Aluminum Screw Posts"/>
    <n v="36.624000000000002"/>
    <n v="3"/>
    <n v="0.2"/>
    <n v="13.734"/>
  </r>
  <r>
    <n v="7364"/>
    <s v="CA-2013-127243"/>
    <x v="0"/>
    <x v="85"/>
    <d v="2013-12-05T00:00:00"/>
    <s v="Standard Class"/>
    <s v="DS-13180"/>
    <s v="David Smith"/>
    <x v="1"/>
    <x v="0"/>
    <x v="10"/>
    <x v="9"/>
    <x v="11"/>
    <x v="3"/>
    <s v="TEC-PH-10004539"/>
    <x v="2"/>
    <x v="7"/>
    <s v="Wireless Extenders zBoost YX545 SOHO Signal Booster"/>
    <n v="340.18200000000002"/>
    <n v="3"/>
    <n v="0.4"/>
    <n v="-73.706100000000021"/>
  </r>
  <r>
    <n v="7365"/>
    <s v="CA-2013-127243"/>
    <x v="0"/>
    <x v="85"/>
    <d v="2013-12-05T00:00:00"/>
    <s v="Standard Class"/>
    <s v="DS-13180"/>
    <s v="David Smith"/>
    <x v="1"/>
    <x v="0"/>
    <x v="10"/>
    <x v="9"/>
    <x v="11"/>
    <x v="3"/>
    <s v="OFF-FA-10004076"/>
    <x v="1"/>
    <x v="13"/>
    <s v="Translucent Push Pins by OIC"/>
    <n v="12.672000000000001"/>
    <n v="8"/>
    <n v="0.2"/>
    <n v="2.6927999999999992"/>
  </r>
  <r>
    <n v="7366"/>
    <s v="CA-2013-127243"/>
    <x v="0"/>
    <x v="85"/>
    <d v="2013-12-05T00:00:00"/>
    <s v="Standard Class"/>
    <s v="DS-13180"/>
    <s v="David Smith"/>
    <x v="1"/>
    <x v="0"/>
    <x v="10"/>
    <x v="9"/>
    <x v="11"/>
    <x v="3"/>
    <s v="OFF-BI-10003166"/>
    <x v="1"/>
    <x v="8"/>
    <s v="GBC Plasticlear Binding Covers"/>
    <n v="6.8880000000000017"/>
    <n v="2"/>
    <n v="0.7"/>
    <n v="-5.0511999999999997"/>
  </r>
  <r>
    <n v="7367"/>
    <s v="CA-2013-127243"/>
    <x v="0"/>
    <x v="85"/>
    <d v="2013-12-05T00:00:00"/>
    <s v="Standard Class"/>
    <s v="DS-13180"/>
    <s v="David Smith"/>
    <x v="1"/>
    <x v="0"/>
    <x v="10"/>
    <x v="9"/>
    <x v="11"/>
    <x v="3"/>
    <s v="OFF-ST-10002301"/>
    <x v="1"/>
    <x v="4"/>
    <s v="Tennsco Commercial Shelving"/>
    <n v="32.544000000000004"/>
    <n v="2"/>
    <n v="0.2"/>
    <n v="-7.7292000000000041"/>
  </r>
  <r>
    <n v="7368"/>
    <s v="CA-2013-127243"/>
    <x v="0"/>
    <x v="85"/>
    <d v="2013-12-05T00:00:00"/>
    <s v="Standard Class"/>
    <s v="DS-13180"/>
    <s v="David Smith"/>
    <x v="1"/>
    <x v="0"/>
    <x v="10"/>
    <x v="9"/>
    <x v="11"/>
    <x v="3"/>
    <s v="FUR-CH-10002647"/>
    <x v="0"/>
    <x v="1"/>
    <s v="Situations Contoured Folding Chairs, 4/Set"/>
    <n v="347.80200000000002"/>
    <n v="7"/>
    <n v="0.3"/>
    <n v="-24.842999999999961"/>
  </r>
  <r>
    <n v="7369"/>
    <s v="CA-2014-161851"/>
    <x v="3"/>
    <x v="4"/>
    <d v="2014-04-18T00:00:00"/>
    <s v="First Class"/>
    <s v="BP-11095"/>
    <s v="Bart Pistole"/>
    <x v="1"/>
    <x v="0"/>
    <x v="100"/>
    <x v="2"/>
    <x v="123"/>
    <x v="0"/>
    <s v="OFF-BI-10004654"/>
    <x v="1"/>
    <x v="8"/>
    <s v="VariCap6 Expandable Binder"/>
    <n v="15.570000000000004"/>
    <n v="3"/>
    <n v="0.7"/>
    <n v="-11.936999999999998"/>
  </r>
  <r>
    <n v="7370"/>
    <s v="CA-2012-110345"/>
    <x v="1"/>
    <x v="1000"/>
    <d v="2012-03-11T00:00:00"/>
    <s v="Second Class"/>
    <s v="TG-21310"/>
    <s v="Toby Gnade"/>
    <x v="0"/>
    <x v="0"/>
    <x v="253"/>
    <x v="3"/>
    <x v="313"/>
    <x v="0"/>
    <s v="OFF-LA-10001175"/>
    <x v="1"/>
    <x v="2"/>
    <s v="Avery 514"/>
    <n v="4.6079999999999997"/>
    <n v="2"/>
    <n v="0.2"/>
    <n v="1.6704000000000001"/>
  </r>
  <r>
    <n v="7371"/>
    <s v="CA-2011-107769"/>
    <x v="2"/>
    <x v="919"/>
    <d v="2011-11-01T00:00:00"/>
    <s v="Standard Class"/>
    <s v="BT-11395"/>
    <s v="Bill Tyler"/>
    <x v="1"/>
    <x v="0"/>
    <x v="495"/>
    <x v="41"/>
    <x v="590"/>
    <x v="2"/>
    <s v="TEC-PH-10001336"/>
    <x v="2"/>
    <x v="7"/>
    <s v="Digium D40 VoIP phone"/>
    <n v="257.98"/>
    <n v="2"/>
    <n v="0"/>
    <n v="74.8142"/>
  </r>
  <r>
    <n v="7372"/>
    <s v="US-2014-123862"/>
    <x v="3"/>
    <x v="363"/>
    <d v="2014-01-10T00:00:00"/>
    <s v="Second Class"/>
    <s v="JF-15190"/>
    <s v="Jamie Frazer"/>
    <x v="0"/>
    <x v="0"/>
    <x v="85"/>
    <x v="1"/>
    <x v="106"/>
    <x v="1"/>
    <s v="OFF-ST-10000760"/>
    <x v="1"/>
    <x v="4"/>
    <s v="Eldon Fold 'N Roll Cart System"/>
    <n v="153.78"/>
    <n v="11"/>
    <n v="0"/>
    <n v="44.596199999999996"/>
  </r>
  <r>
    <n v="7373"/>
    <s v="US-2014-123862"/>
    <x v="3"/>
    <x v="363"/>
    <d v="2014-01-10T00:00:00"/>
    <s v="Second Class"/>
    <s v="JF-15190"/>
    <s v="Jamie Frazer"/>
    <x v="0"/>
    <x v="0"/>
    <x v="85"/>
    <x v="1"/>
    <x v="106"/>
    <x v="1"/>
    <s v="OFF-ST-10002301"/>
    <x v="1"/>
    <x v="4"/>
    <s v="Tennsco Commercial Shelving"/>
    <n v="61.019999999999996"/>
    <n v="3"/>
    <n v="0"/>
    <n v="0.61019999999999541"/>
  </r>
  <r>
    <n v="7374"/>
    <s v="US-2014-123862"/>
    <x v="3"/>
    <x v="363"/>
    <d v="2014-01-10T00:00:00"/>
    <s v="Second Class"/>
    <s v="JF-15190"/>
    <s v="Jamie Frazer"/>
    <x v="0"/>
    <x v="0"/>
    <x v="85"/>
    <x v="1"/>
    <x v="106"/>
    <x v="1"/>
    <s v="OFF-SU-10004884"/>
    <x v="1"/>
    <x v="14"/>
    <s v="Acme Galleria Hot Forged Steel Scissors with Colored Handles"/>
    <n v="110.11"/>
    <n v="7"/>
    <n v="0"/>
    <n v="31.931899999999988"/>
  </r>
  <r>
    <n v="7375"/>
    <s v="US-2014-123862"/>
    <x v="3"/>
    <x v="363"/>
    <d v="2014-01-10T00:00:00"/>
    <s v="Second Class"/>
    <s v="JF-15190"/>
    <s v="Jamie Frazer"/>
    <x v="0"/>
    <x v="0"/>
    <x v="85"/>
    <x v="1"/>
    <x v="106"/>
    <x v="1"/>
    <s v="OFF-FA-10003112"/>
    <x v="1"/>
    <x v="13"/>
    <s v="Staples"/>
    <n v="7.89"/>
    <n v="1"/>
    <n v="0"/>
    <n v="3.5504999999999995"/>
  </r>
  <r>
    <n v="7376"/>
    <s v="CA-2014-100580"/>
    <x v="3"/>
    <x v="802"/>
    <d v="2014-08-21T00:00:00"/>
    <s v="Standard Class"/>
    <s v="MK-17905"/>
    <s v="Michael Kennedy"/>
    <x v="1"/>
    <x v="0"/>
    <x v="70"/>
    <x v="1"/>
    <x v="88"/>
    <x v="1"/>
    <s v="OFF-BI-10000069"/>
    <x v="1"/>
    <x v="8"/>
    <s v="GBC Prepunched Paper, 19-Hole, for Binding Systems, 24-lb"/>
    <n v="36.024000000000001"/>
    <n v="3"/>
    <n v="0.2"/>
    <n v="11.707799999999995"/>
  </r>
  <r>
    <n v="7377"/>
    <s v="US-2014-145597"/>
    <x v="3"/>
    <x v="808"/>
    <d v="2014-11-06T00:00:00"/>
    <s v="First Class"/>
    <s v="GG-14650"/>
    <s v="Greg Guthrie"/>
    <x v="1"/>
    <x v="0"/>
    <x v="41"/>
    <x v="10"/>
    <x v="50"/>
    <x v="2"/>
    <s v="OFF-AR-10001958"/>
    <x v="1"/>
    <x v="6"/>
    <s v="Stanley Bostitch Contemporary Electric Pencil Sharpeners"/>
    <n v="54.336000000000006"/>
    <n v="4"/>
    <n v="0.2"/>
    <n v="5.4336000000000002"/>
  </r>
  <r>
    <n v="7378"/>
    <s v="CA-2011-132787"/>
    <x v="2"/>
    <x v="111"/>
    <d v="2011-09-23T00:00:00"/>
    <s v="Standard Class"/>
    <s v="MC-18130"/>
    <s v="Mike Caudle"/>
    <x v="1"/>
    <x v="0"/>
    <x v="4"/>
    <x v="4"/>
    <x v="60"/>
    <x v="1"/>
    <s v="OFF-ST-10001321"/>
    <x v="1"/>
    <x v="4"/>
    <s v="Decoflex Hanging Personal Folder File, Blue"/>
    <n v="92.52"/>
    <n v="6"/>
    <n v="0"/>
    <n v="24.980400000000007"/>
  </r>
  <r>
    <n v="7379"/>
    <s v="CA-2012-136224"/>
    <x v="1"/>
    <x v="70"/>
    <d v="2012-05-31T00:00:00"/>
    <s v="Same Day"/>
    <s v="ML-18265"/>
    <s v="Muhammed Lee"/>
    <x v="0"/>
    <x v="0"/>
    <x v="115"/>
    <x v="3"/>
    <x v="305"/>
    <x v="0"/>
    <s v="OFF-AR-10003504"/>
    <x v="1"/>
    <x v="6"/>
    <s v="Newell 347"/>
    <n v="10.272000000000002"/>
    <n v="3"/>
    <n v="0.2"/>
    <n v="1.1555999999999984"/>
  </r>
  <r>
    <n v="7380"/>
    <s v="CA-2013-105732"/>
    <x v="0"/>
    <x v="1160"/>
    <d v="2013-09-19T00:00:00"/>
    <s v="Standard Class"/>
    <s v="AG-10270"/>
    <s v="Alejandro Grove"/>
    <x v="0"/>
    <x v="0"/>
    <x v="155"/>
    <x v="8"/>
    <x v="198"/>
    <x v="2"/>
    <s v="OFF-ST-10000419"/>
    <x v="1"/>
    <x v="4"/>
    <s v="Rogers Jumbo File, Granite"/>
    <n v="40.74"/>
    <n v="3"/>
    <n v="0"/>
    <n v="0.4073999999999991"/>
  </r>
  <r>
    <n v="7381"/>
    <s v="CA-2013-105732"/>
    <x v="0"/>
    <x v="1160"/>
    <d v="2013-09-19T00:00:00"/>
    <s v="Standard Class"/>
    <s v="AG-10270"/>
    <s v="Alejandro Grove"/>
    <x v="0"/>
    <x v="0"/>
    <x v="155"/>
    <x v="8"/>
    <x v="198"/>
    <x v="2"/>
    <s v="OFF-LA-10004559"/>
    <x v="1"/>
    <x v="2"/>
    <s v="Avery 49"/>
    <n v="14.399999999999999"/>
    <n v="5"/>
    <n v="0"/>
    <n v="7.056"/>
  </r>
  <r>
    <n v="7382"/>
    <s v="CA-2013-105732"/>
    <x v="0"/>
    <x v="1160"/>
    <d v="2013-09-19T00:00:00"/>
    <s v="Standard Class"/>
    <s v="AG-10270"/>
    <s v="Alejandro Grove"/>
    <x v="0"/>
    <x v="0"/>
    <x v="155"/>
    <x v="8"/>
    <x v="198"/>
    <x v="2"/>
    <s v="TEC-PH-10001644"/>
    <x v="2"/>
    <x v="7"/>
    <s v="BlueLounge Milo Smartphone Stand, White/Metallic"/>
    <n v="149.94999999999999"/>
    <n v="5"/>
    <n v="0"/>
    <n v="41.986000000000004"/>
  </r>
  <r>
    <n v="7383"/>
    <s v="CA-2013-105732"/>
    <x v="0"/>
    <x v="1160"/>
    <d v="2013-09-19T00:00:00"/>
    <s v="Standard Class"/>
    <s v="AG-10270"/>
    <s v="Alejandro Grove"/>
    <x v="0"/>
    <x v="0"/>
    <x v="155"/>
    <x v="8"/>
    <x v="198"/>
    <x v="2"/>
    <s v="OFF-SU-10004782"/>
    <x v="1"/>
    <x v="14"/>
    <s v="Elite 5&quot; Scissors"/>
    <n v="16.899999999999999"/>
    <n v="2"/>
    <n v="0"/>
    <n v="5.0699999999999985"/>
  </r>
  <r>
    <n v="7384"/>
    <s v="CA-2013-105732"/>
    <x v="0"/>
    <x v="1160"/>
    <d v="2013-09-19T00:00:00"/>
    <s v="Standard Class"/>
    <s v="AG-10270"/>
    <s v="Alejandro Grove"/>
    <x v="0"/>
    <x v="0"/>
    <x v="155"/>
    <x v="8"/>
    <x v="198"/>
    <x v="2"/>
    <s v="OFF-PA-10002250"/>
    <x v="1"/>
    <x v="10"/>
    <s v="Things To Do Today Pad"/>
    <n v="17.61"/>
    <n v="3"/>
    <n v="0"/>
    <n v="8.4527999999999999"/>
  </r>
  <r>
    <n v="7385"/>
    <s v="CA-2013-105732"/>
    <x v="0"/>
    <x v="1160"/>
    <d v="2013-09-19T00:00:00"/>
    <s v="Standard Class"/>
    <s v="AG-10270"/>
    <s v="Alejandro Grove"/>
    <x v="0"/>
    <x v="0"/>
    <x v="155"/>
    <x v="8"/>
    <x v="198"/>
    <x v="2"/>
    <s v="OFF-AP-10001394"/>
    <x v="1"/>
    <x v="9"/>
    <s v="Harmony Air Purifier"/>
    <n v="378"/>
    <n v="2"/>
    <n v="0"/>
    <n v="136.07999999999998"/>
  </r>
  <r>
    <n v="7386"/>
    <s v="CA-2013-105732"/>
    <x v="0"/>
    <x v="1160"/>
    <d v="2013-09-19T00:00:00"/>
    <s v="Standard Class"/>
    <s v="AG-10270"/>
    <s v="Alejandro Grove"/>
    <x v="0"/>
    <x v="0"/>
    <x v="155"/>
    <x v="8"/>
    <x v="198"/>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x v="0"/>
    <x v="155"/>
    <x v="8"/>
    <x v="198"/>
    <x v="2"/>
    <s v="OFF-ST-10004340"/>
    <x v="1"/>
    <x v="4"/>
    <s v="Fellowes Mobile File Cart, Black"/>
    <n v="373.08"/>
    <n v="6"/>
    <n v="0"/>
    <n v="100.73160000000001"/>
  </r>
  <r>
    <n v="7388"/>
    <s v="CA-2013-105732"/>
    <x v="0"/>
    <x v="1160"/>
    <d v="2013-09-19T00:00:00"/>
    <s v="Standard Class"/>
    <s v="AG-10270"/>
    <s v="Alejandro Grove"/>
    <x v="0"/>
    <x v="0"/>
    <x v="155"/>
    <x v="8"/>
    <x v="198"/>
    <x v="2"/>
    <s v="FUR-FU-10003664"/>
    <x v="0"/>
    <x v="5"/>
    <s v="Electrix Architect's Clamp-On Swing Arm Lamp, Black"/>
    <n v="1336.4399999999998"/>
    <n v="14"/>
    <n v="0"/>
    <n v="387.56759999999986"/>
  </r>
  <r>
    <n v="7389"/>
    <s v="CA-2013-105732"/>
    <x v="0"/>
    <x v="1160"/>
    <d v="2013-09-19T00:00:00"/>
    <s v="Standard Class"/>
    <s v="AG-10270"/>
    <s v="Alejandro Grove"/>
    <x v="0"/>
    <x v="0"/>
    <x v="155"/>
    <x v="8"/>
    <x v="198"/>
    <x v="2"/>
    <s v="TEC-PH-10004897"/>
    <x v="2"/>
    <x v="7"/>
    <s v="Mediabridge Sport Armband iPhone 5s"/>
    <n v="29.97"/>
    <n v="3"/>
    <n v="0"/>
    <n v="0.29969999999999963"/>
  </r>
  <r>
    <n v="7390"/>
    <s v="CA-2014-108035"/>
    <x v="3"/>
    <x v="1161"/>
    <d v="2014-12-04T00:00:00"/>
    <s v="Standard Class"/>
    <s v="TT-21070"/>
    <s v="Ted Trevino"/>
    <x v="0"/>
    <x v="0"/>
    <x v="346"/>
    <x v="18"/>
    <x v="427"/>
    <x v="0"/>
    <s v="FUR-CH-10000454"/>
    <x v="0"/>
    <x v="1"/>
    <s v="Hon Deluxe Fabric Upholstered Stacking Chairs, Rounded Back"/>
    <n v="390.36799999999999"/>
    <n v="2"/>
    <n v="0.2"/>
    <n v="48.795999999999978"/>
  </r>
  <r>
    <n v="7391"/>
    <s v="CA-2014-108035"/>
    <x v="3"/>
    <x v="1161"/>
    <d v="2014-12-04T00:00:00"/>
    <s v="Standard Class"/>
    <s v="TT-21070"/>
    <s v="Ted Trevino"/>
    <x v="0"/>
    <x v="0"/>
    <x v="346"/>
    <x v="18"/>
    <x v="427"/>
    <x v="0"/>
    <s v="FUR-FU-10004017"/>
    <x v="0"/>
    <x v="5"/>
    <s v="Executive Impressions 13&quot; Chairman Wall Clock"/>
    <n v="101.52000000000001"/>
    <n v="5"/>
    <n v="0.2"/>
    <n v="19.034999999999989"/>
  </r>
  <r>
    <n v="7392"/>
    <s v="CA-2014-160031"/>
    <x v="3"/>
    <x v="769"/>
    <d v="2014-12-08T00:00:00"/>
    <s v="Second Class"/>
    <s v="LT-16765"/>
    <s v="Larry Tron"/>
    <x v="0"/>
    <x v="0"/>
    <x v="54"/>
    <x v="24"/>
    <x v="322"/>
    <x v="3"/>
    <s v="OFF-PA-10000241"/>
    <x v="1"/>
    <x v="10"/>
    <s v="IBM Multi-Purpose Copy Paper, 8 1/2 x 11&quot;, Case"/>
    <n v="74.352000000000004"/>
    <n v="3"/>
    <n v="0.2"/>
    <n v="23.234999999999992"/>
  </r>
  <r>
    <n v="7393"/>
    <s v="CA-2014-147844"/>
    <x v="3"/>
    <x v="743"/>
    <d v="2014-05-07T00:00:00"/>
    <s v="Standard Class"/>
    <s v="DD-13570"/>
    <s v="Dorothy Dickinson"/>
    <x v="0"/>
    <x v="0"/>
    <x v="1"/>
    <x v="1"/>
    <x v="13"/>
    <x v="1"/>
    <s v="OFF-PA-10003016"/>
    <x v="1"/>
    <x v="10"/>
    <s v="Adams &quot;While You Were Out&quot; Message Pads"/>
    <n v="15.700000000000001"/>
    <n v="5"/>
    <n v="0"/>
    <n v="7.0649999999999995"/>
  </r>
  <r>
    <n v="7394"/>
    <s v="CA-2014-147844"/>
    <x v="3"/>
    <x v="743"/>
    <d v="2014-05-07T00:00:00"/>
    <s v="Standard Class"/>
    <s v="DD-13570"/>
    <s v="Dorothy Dickinson"/>
    <x v="0"/>
    <x v="0"/>
    <x v="1"/>
    <x v="1"/>
    <x v="13"/>
    <x v="1"/>
    <s v="OFF-AR-10001615"/>
    <x v="1"/>
    <x v="6"/>
    <s v="Newell 34"/>
    <n v="59.519999999999996"/>
    <n v="3"/>
    <n v="0"/>
    <n v="15.475200000000001"/>
  </r>
  <r>
    <n v="7395"/>
    <s v="CA-2014-147844"/>
    <x v="3"/>
    <x v="743"/>
    <d v="2014-05-07T00:00:00"/>
    <s v="Standard Class"/>
    <s v="DD-13570"/>
    <s v="Dorothy Dickinson"/>
    <x v="0"/>
    <x v="0"/>
    <x v="1"/>
    <x v="1"/>
    <x v="13"/>
    <x v="1"/>
    <s v="OFF-PA-10002713"/>
    <x v="1"/>
    <x v="10"/>
    <s v="Adams Phone Message Book, 200 Message Capacity, 8 1/16” x 11”"/>
    <n v="34.4"/>
    <n v="5"/>
    <n v="0"/>
    <n v="15.823999999999998"/>
  </r>
  <r>
    <n v="7396"/>
    <s v="CA-2013-110975"/>
    <x v="0"/>
    <x v="591"/>
    <d v="2013-12-31T00:00:00"/>
    <s v="Standard Class"/>
    <s v="DB-12970"/>
    <s v="Darren Budd"/>
    <x v="1"/>
    <x v="0"/>
    <x v="20"/>
    <x v="15"/>
    <x v="23"/>
    <x v="3"/>
    <s v="FUR-TA-10002958"/>
    <x v="0"/>
    <x v="3"/>
    <s v="Bevis Oval Conference Table, Walnut"/>
    <n v="313.17599999999999"/>
    <n v="2"/>
    <n v="0.4"/>
    <n v="-120.05080000000007"/>
  </r>
  <r>
    <n v="7397"/>
    <s v="CA-2013-110975"/>
    <x v="0"/>
    <x v="591"/>
    <d v="2013-12-31T00:00:00"/>
    <s v="Standard Class"/>
    <s v="DB-12970"/>
    <s v="Darren Budd"/>
    <x v="1"/>
    <x v="0"/>
    <x v="20"/>
    <x v="15"/>
    <x v="23"/>
    <x v="3"/>
    <s v="FUR-CH-10003746"/>
    <x v="0"/>
    <x v="1"/>
    <s v="Hon 4070 Series Pagoda Round Back Stacking Chairs"/>
    <n v="866.64599999999996"/>
    <n v="3"/>
    <n v="0.1"/>
    <n v="173.32919999999999"/>
  </r>
  <r>
    <n v="7398"/>
    <s v="CA-2011-141649"/>
    <x v="2"/>
    <x v="587"/>
    <d v="2011-09-30T00:00:00"/>
    <s v="Same Day"/>
    <s v="DM-12955"/>
    <s v="Dario Medina"/>
    <x v="1"/>
    <x v="0"/>
    <x v="54"/>
    <x v="24"/>
    <x v="322"/>
    <x v="3"/>
    <s v="OFF-AP-10003217"/>
    <x v="1"/>
    <x v="9"/>
    <s v="Eureka Sanitaire  Commercial Upright"/>
    <n v="795.40800000000013"/>
    <n v="6"/>
    <n v="0.2"/>
    <n v="59.655599999999993"/>
  </r>
  <r>
    <n v="7399"/>
    <s v="CA-2011-124807"/>
    <x v="2"/>
    <x v="136"/>
    <d v="2011-07-15T00:00:00"/>
    <s v="Second Class"/>
    <s v="ME-17725"/>
    <s v="Max Engle"/>
    <x v="0"/>
    <x v="0"/>
    <x v="22"/>
    <x v="10"/>
    <x v="26"/>
    <x v="2"/>
    <s v="OFF-PA-10001526"/>
    <x v="1"/>
    <x v="10"/>
    <s v="Xerox 1949"/>
    <n v="35.856000000000002"/>
    <n v="9"/>
    <n v="0.2"/>
    <n v="12.997800000000003"/>
  </r>
  <r>
    <n v="7400"/>
    <s v="CA-2011-124807"/>
    <x v="2"/>
    <x v="136"/>
    <d v="2011-07-15T00:00:00"/>
    <s v="Second Class"/>
    <s v="ME-17725"/>
    <s v="Max Engle"/>
    <x v="0"/>
    <x v="0"/>
    <x v="22"/>
    <x v="10"/>
    <x v="26"/>
    <x v="2"/>
    <s v="TEC-AC-10002857"/>
    <x v="2"/>
    <x v="11"/>
    <s v="Verbatim 25 GB 6x Blu-ray Single Layer Recordable Disc, 1/Pack"/>
    <n v="23.840000000000003"/>
    <n v="4"/>
    <n v="0.2"/>
    <n v="3.2779999999999987"/>
  </r>
  <r>
    <n v="7401"/>
    <s v="CA-2013-110009"/>
    <x v="0"/>
    <x v="162"/>
    <d v="2013-09-14T00:00:00"/>
    <s v="Standard Class"/>
    <s v="TR-21325"/>
    <s v="Toby Ritter"/>
    <x v="0"/>
    <x v="0"/>
    <x v="4"/>
    <x v="4"/>
    <x v="5"/>
    <x v="1"/>
    <s v="FUR-FU-10003039"/>
    <x v="0"/>
    <x v="5"/>
    <s v="Howard Miller 11-1/2&quot; Diameter Grantwood Wall Clock"/>
    <n v="43.13"/>
    <n v="1"/>
    <n v="0"/>
    <n v="14.664200000000001"/>
  </r>
  <r>
    <n v="7402"/>
    <s v="CA-2013-110009"/>
    <x v="0"/>
    <x v="162"/>
    <d v="2013-09-14T00:00:00"/>
    <s v="Standard Class"/>
    <s v="TR-21325"/>
    <s v="Toby Ritter"/>
    <x v="0"/>
    <x v="0"/>
    <x v="4"/>
    <x v="4"/>
    <x v="5"/>
    <x v="1"/>
    <s v="OFF-PA-10002615"/>
    <x v="1"/>
    <x v="10"/>
    <s v="Ampad Gold Fibre Wirebound Steno Books, 6&quot; x 9&quot;, Gregg Ruled"/>
    <n v="30.87"/>
    <n v="7"/>
    <n v="0"/>
    <n v="14.200199999999999"/>
  </r>
  <r>
    <n v="7403"/>
    <s v="CA-2014-168172"/>
    <x v="3"/>
    <x v="634"/>
    <d v="2014-08-11T00:00:00"/>
    <s v="Standard Class"/>
    <s v="SH-20395"/>
    <s v="Shahid Hopkins"/>
    <x v="0"/>
    <x v="0"/>
    <x v="20"/>
    <x v="15"/>
    <x v="164"/>
    <x v="3"/>
    <s v="OFF-SU-10002573"/>
    <x v="1"/>
    <x v="14"/>
    <s v="Acme 10&quot; Easy Grip Assistive Scissors"/>
    <n v="70.12"/>
    <n v="4"/>
    <n v="0"/>
    <n v="21.035999999999994"/>
  </r>
  <r>
    <n v="7404"/>
    <s v="CA-2012-100146"/>
    <x v="1"/>
    <x v="263"/>
    <d v="2012-05-19T00:00:00"/>
    <s v="Standard Class"/>
    <s v="CB-12535"/>
    <s v="Claudia Bergmann"/>
    <x v="1"/>
    <x v="0"/>
    <x v="491"/>
    <x v="1"/>
    <x v="586"/>
    <x v="1"/>
    <s v="FUR-BO-10004015"/>
    <x v="0"/>
    <x v="0"/>
    <s v="Bush Andora Bookcase, Maple/Graphite Gray Finish"/>
    <n v="509.95749999999992"/>
    <n v="5"/>
    <n v="0.15"/>
    <n v="41.996499999999941"/>
  </r>
  <r>
    <n v="7405"/>
    <s v="CA-2012-100146"/>
    <x v="1"/>
    <x v="263"/>
    <d v="2012-05-19T00:00:00"/>
    <s v="Standard Class"/>
    <s v="CB-12535"/>
    <s v="Claudia Bergmann"/>
    <x v="1"/>
    <x v="0"/>
    <x v="491"/>
    <x v="1"/>
    <x v="586"/>
    <x v="1"/>
    <s v="FUR-FU-10001979"/>
    <x v="0"/>
    <x v="5"/>
    <s v="Dana Halogen Swing-Arm Architect Lamp"/>
    <n v="122.91"/>
    <n v="3"/>
    <n v="0"/>
    <n v="34.414800000000007"/>
  </r>
  <r>
    <n v="7406"/>
    <s v="CA-2012-100146"/>
    <x v="1"/>
    <x v="263"/>
    <d v="2012-05-19T00:00:00"/>
    <s v="Standard Class"/>
    <s v="CB-12535"/>
    <s v="Claudia Bergmann"/>
    <x v="1"/>
    <x v="0"/>
    <x v="491"/>
    <x v="1"/>
    <x v="586"/>
    <x v="1"/>
    <s v="FUR-CH-10003833"/>
    <x v="0"/>
    <x v="1"/>
    <s v="Novimex Fabric Task Chair"/>
    <n v="97.567999999999998"/>
    <n v="2"/>
    <n v="0.2"/>
    <n v="-6.0980000000000025"/>
  </r>
  <r>
    <n v="7407"/>
    <s v="CA-2012-100146"/>
    <x v="1"/>
    <x v="263"/>
    <d v="2012-05-19T00:00:00"/>
    <s v="Standard Class"/>
    <s v="CB-12535"/>
    <s v="Claudia Bergmann"/>
    <x v="1"/>
    <x v="0"/>
    <x v="491"/>
    <x v="1"/>
    <x v="586"/>
    <x v="1"/>
    <s v="FUR-CH-10004495"/>
    <x v="0"/>
    <x v="1"/>
    <s v="Global Leather and Oak Executive Chair, Black"/>
    <n v="722.35200000000009"/>
    <n v="3"/>
    <n v="0.2"/>
    <n v="81.264599999999916"/>
  </r>
  <r>
    <n v="7408"/>
    <s v="CA-2014-152079"/>
    <x v="3"/>
    <x v="176"/>
    <d v="2014-01-22T00:00:00"/>
    <s v="First Class"/>
    <s v="ML-17410"/>
    <s v="Maris LaWare"/>
    <x v="0"/>
    <x v="0"/>
    <x v="22"/>
    <x v="10"/>
    <x v="155"/>
    <x v="2"/>
    <s v="OFF-LA-10001613"/>
    <x v="1"/>
    <x v="2"/>
    <s v="Avery File Folder Labels"/>
    <n v="11.52"/>
    <n v="5"/>
    <n v="0.2"/>
    <n v="4.1760000000000002"/>
  </r>
  <r>
    <n v="7409"/>
    <s v="CA-2013-129728"/>
    <x v="0"/>
    <x v="198"/>
    <d v="2013-06-07T00:00:00"/>
    <s v="Standard Class"/>
    <s v="JG-15310"/>
    <s v="Jason Gross"/>
    <x v="1"/>
    <x v="0"/>
    <x v="1"/>
    <x v="1"/>
    <x v="3"/>
    <x v="1"/>
    <s v="FUR-FU-10003247"/>
    <x v="0"/>
    <x v="5"/>
    <s v="36X48 HARDFLOOR CHAIRMAT"/>
    <n v="167.84"/>
    <n v="8"/>
    <n v="0"/>
    <n v="11.748799999999989"/>
  </r>
  <r>
    <n v="7410"/>
    <s v="CA-2011-121769"/>
    <x v="2"/>
    <x v="918"/>
    <d v="2011-04-12T00:00:00"/>
    <s v="Standard Class"/>
    <s v="JS-15880"/>
    <s v="John Stevenson"/>
    <x v="0"/>
    <x v="0"/>
    <x v="167"/>
    <x v="24"/>
    <x v="213"/>
    <x v="3"/>
    <s v="FUR-TA-10004442"/>
    <x v="0"/>
    <x v="3"/>
    <s v="Riverside Furniture Stanwyck Manor Table Series"/>
    <n v="172.11"/>
    <n v="1"/>
    <n v="0.4"/>
    <n v="-94.660500000000013"/>
  </r>
  <r>
    <n v="7411"/>
    <s v="CA-2011-103058"/>
    <x v="2"/>
    <x v="149"/>
    <d v="2011-07-24T00:00:00"/>
    <s v="First Class"/>
    <s v="AG-10270"/>
    <s v="Alejandro Grove"/>
    <x v="0"/>
    <x v="0"/>
    <x v="20"/>
    <x v="15"/>
    <x v="164"/>
    <x v="3"/>
    <s v="TEC-AC-10001314"/>
    <x v="2"/>
    <x v="11"/>
    <s v="Case Logic 2.4GHz Wireless Keyboard"/>
    <n v="99.98"/>
    <n v="2"/>
    <n v="0"/>
    <n v="7.9983999999999895"/>
  </r>
  <r>
    <n v="7412"/>
    <s v="CA-2014-121125"/>
    <x v="3"/>
    <x v="1109"/>
    <d v="2014-06-04T00:00:00"/>
    <s v="Standard Class"/>
    <s v="MG-17890"/>
    <s v="Michael Granlund"/>
    <x v="2"/>
    <x v="0"/>
    <x v="241"/>
    <x v="21"/>
    <x v="299"/>
    <x v="1"/>
    <s v="TEC-PH-10001619"/>
    <x v="2"/>
    <x v="7"/>
    <s v="LG G3"/>
    <n v="156.79200000000003"/>
    <n v="1"/>
    <n v="0.2"/>
    <n v="17.639099999999985"/>
  </r>
  <r>
    <n v="7413"/>
    <s v="CA-2014-121125"/>
    <x v="3"/>
    <x v="1109"/>
    <d v="2014-06-04T00:00:00"/>
    <s v="Standard Class"/>
    <s v="MG-17890"/>
    <s v="Michael Granlund"/>
    <x v="2"/>
    <x v="0"/>
    <x v="241"/>
    <x v="21"/>
    <x v="299"/>
    <x v="1"/>
    <s v="TEC-AC-10002323"/>
    <x v="2"/>
    <x v="11"/>
    <s v="SanDisk Ultra 32 GB MicroSDHC Class 10 Memory Card"/>
    <n v="35.360000000000007"/>
    <n v="2"/>
    <n v="0.2"/>
    <n v="-3.0939999999999994"/>
  </r>
  <r>
    <n v="7414"/>
    <s v="CA-2014-121125"/>
    <x v="3"/>
    <x v="1109"/>
    <d v="2014-06-04T00:00:00"/>
    <s v="Standard Class"/>
    <s v="MG-17890"/>
    <s v="Michael Granlund"/>
    <x v="2"/>
    <x v="0"/>
    <x v="241"/>
    <x v="21"/>
    <x v="299"/>
    <x v="1"/>
    <s v="FUR-FU-10000820"/>
    <x v="0"/>
    <x v="5"/>
    <s v="Tensor Brushed Steel Torchiere Floor Lamp"/>
    <n v="13.591999999999999"/>
    <n v="1"/>
    <n v="0.2"/>
    <n v="-0.33980000000000032"/>
  </r>
  <r>
    <n v="7415"/>
    <s v="US-2013-114013"/>
    <x v="0"/>
    <x v="69"/>
    <d v="2013-03-16T00:00:00"/>
    <s v="Second Class"/>
    <s v="SC-20770"/>
    <s v="Stewart Carmichael"/>
    <x v="1"/>
    <x v="0"/>
    <x v="10"/>
    <x v="9"/>
    <x v="63"/>
    <x v="3"/>
    <s v="FUR-CH-10004287"/>
    <x v="0"/>
    <x v="1"/>
    <s v="SAFCO Arco Folding Chair"/>
    <n v="386.67999999999995"/>
    <n v="2"/>
    <n v="0.3"/>
    <n v="-5.5240000000000293"/>
  </r>
  <r>
    <n v="7416"/>
    <s v="US-2013-114013"/>
    <x v="0"/>
    <x v="69"/>
    <d v="2013-03-16T00:00:00"/>
    <s v="Second Class"/>
    <s v="SC-20770"/>
    <s v="Stewart Carmichael"/>
    <x v="1"/>
    <x v="0"/>
    <x v="10"/>
    <x v="9"/>
    <x v="63"/>
    <x v="3"/>
    <s v="TEC-AC-10000474"/>
    <x v="2"/>
    <x v="11"/>
    <s v="Kensington Expert Mouse Optical USB Trackball for PC or Mac"/>
    <n v="379.96000000000004"/>
    <n v="5"/>
    <n v="0.2"/>
    <n v="47.494999999999919"/>
  </r>
  <r>
    <n v="7417"/>
    <s v="US-2013-114013"/>
    <x v="0"/>
    <x v="69"/>
    <d v="2013-03-16T00:00:00"/>
    <s v="Second Class"/>
    <s v="SC-20770"/>
    <s v="Stewart Carmichael"/>
    <x v="1"/>
    <x v="0"/>
    <x v="10"/>
    <x v="9"/>
    <x v="63"/>
    <x v="3"/>
    <s v="TEC-PH-10001494"/>
    <x v="2"/>
    <x v="7"/>
    <s v="Polycom CX600 IP Phone VoIP phone"/>
    <n v="539.91"/>
    <n v="3"/>
    <n v="0.4"/>
    <n v="-116.98049999999998"/>
  </r>
  <r>
    <n v="7418"/>
    <s v="US-2013-114013"/>
    <x v="0"/>
    <x v="69"/>
    <d v="2013-03-16T00:00:00"/>
    <s v="Second Class"/>
    <s v="SC-20770"/>
    <s v="Stewart Carmichael"/>
    <x v="1"/>
    <x v="0"/>
    <x v="10"/>
    <x v="9"/>
    <x v="63"/>
    <x v="3"/>
    <s v="OFF-PA-10004996"/>
    <x v="1"/>
    <x v="10"/>
    <s v="Speediset Carbonless Redi-Letter 7&quot; x 8 1/2&quot;"/>
    <n v="41.240000000000009"/>
    <n v="5"/>
    <n v="0.2"/>
    <n v="13.918499999999998"/>
  </r>
  <r>
    <n v="7419"/>
    <s v="US-2013-114013"/>
    <x v="0"/>
    <x v="69"/>
    <d v="2013-03-16T00:00:00"/>
    <s v="Second Class"/>
    <s v="SC-20770"/>
    <s v="Stewart Carmichael"/>
    <x v="1"/>
    <x v="0"/>
    <x v="10"/>
    <x v="9"/>
    <x v="63"/>
    <x v="3"/>
    <s v="OFF-BI-10004318"/>
    <x v="1"/>
    <x v="8"/>
    <s v="Ibico EB-19 Dual Function Manual Binding System"/>
    <n v="51.897000000000013"/>
    <n v="1"/>
    <n v="0.7"/>
    <n v="-41.517600000000002"/>
  </r>
  <r>
    <n v="7420"/>
    <s v="US-2013-114013"/>
    <x v="0"/>
    <x v="69"/>
    <d v="2013-03-16T00:00:00"/>
    <s v="Second Class"/>
    <s v="SC-20770"/>
    <s v="Stewart Carmichael"/>
    <x v="1"/>
    <x v="0"/>
    <x v="10"/>
    <x v="9"/>
    <x v="63"/>
    <x v="3"/>
    <s v="OFF-ST-10002574"/>
    <x v="1"/>
    <x v="4"/>
    <s v="SAFCO Commercial Wire Shelving, Black"/>
    <n v="552.55999999999995"/>
    <n v="5"/>
    <n v="0.2"/>
    <n v="-138.13999999999999"/>
  </r>
  <r>
    <n v="7421"/>
    <s v="US-2013-114013"/>
    <x v="0"/>
    <x v="69"/>
    <d v="2013-03-16T00:00:00"/>
    <s v="Second Class"/>
    <s v="SC-20770"/>
    <s v="Stewart Carmichael"/>
    <x v="1"/>
    <x v="0"/>
    <x v="10"/>
    <x v="9"/>
    <x v="63"/>
    <x v="3"/>
    <s v="OFF-BI-10002353"/>
    <x v="1"/>
    <x v="8"/>
    <s v="GBC VeloBind Cover Sets"/>
    <n v="23.160000000000004"/>
    <n v="5"/>
    <n v="0.7"/>
    <n v="-15.439999999999998"/>
  </r>
  <r>
    <n v="7422"/>
    <s v="US-2013-114013"/>
    <x v="0"/>
    <x v="69"/>
    <d v="2013-03-16T00:00:00"/>
    <s v="Second Class"/>
    <s v="SC-20770"/>
    <s v="Stewart Carmichael"/>
    <x v="1"/>
    <x v="0"/>
    <x v="10"/>
    <x v="9"/>
    <x v="63"/>
    <x v="3"/>
    <s v="OFF-ST-10003641"/>
    <x v="1"/>
    <x v="4"/>
    <s v="Space Solutions Industrial Galvanized Steel Shelving."/>
    <n v="126.08"/>
    <n v="2"/>
    <n v="0.2"/>
    <n v="-28.367999999999984"/>
  </r>
  <r>
    <n v="7423"/>
    <s v="US-2013-114013"/>
    <x v="0"/>
    <x v="69"/>
    <d v="2013-03-16T00:00:00"/>
    <s v="Second Class"/>
    <s v="SC-20770"/>
    <s v="Stewart Carmichael"/>
    <x v="1"/>
    <x v="0"/>
    <x v="10"/>
    <x v="9"/>
    <x v="63"/>
    <x v="3"/>
    <s v="TEC-MA-10001148"/>
    <x v="2"/>
    <x v="15"/>
    <s v="Okidata MB491 Multifunction Printer"/>
    <n v="449.1"/>
    <n v="3"/>
    <n v="0.7"/>
    <n v="-643.70999999999981"/>
  </r>
  <r>
    <n v="7424"/>
    <s v="CA-2014-135069"/>
    <x v="3"/>
    <x v="318"/>
    <d v="2014-04-15T00:00:00"/>
    <s v="Standard Class"/>
    <s v="BS-11755"/>
    <s v="Bruce Stewart"/>
    <x v="0"/>
    <x v="0"/>
    <x v="10"/>
    <x v="9"/>
    <x v="105"/>
    <x v="3"/>
    <s v="OFF-AP-10000026"/>
    <x v="1"/>
    <x v="9"/>
    <s v="Tripp Lite Isotel 6 Outlet Surge Protector with Fax/Modem Protection"/>
    <n v="195.10400000000001"/>
    <n v="4"/>
    <n v="0.2"/>
    <n v="21.949199999999969"/>
  </r>
  <r>
    <n v="7425"/>
    <s v="CA-2014-135069"/>
    <x v="3"/>
    <x v="318"/>
    <d v="2014-04-15T00:00:00"/>
    <s v="Standard Class"/>
    <s v="BS-11755"/>
    <s v="Bruce Stewart"/>
    <x v="0"/>
    <x v="0"/>
    <x v="10"/>
    <x v="9"/>
    <x v="105"/>
    <x v="3"/>
    <s v="FUR-FU-10003878"/>
    <x v="0"/>
    <x v="5"/>
    <s v="Linden 10&quot; Round Wall Clock, Black"/>
    <n v="36.671999999999997"/>
    <n v="3"/>
    <n v="0.2"/>
    <n v="6.4176000000000002"/>
  </r>
  <r>
    <n v="7426"/>
    <s v="CA-2013-101693"/>
    <x v="0"/>
    <x v="674"/>
    <d v="2013-06-28T00:00:00"/>
    <s v="Second Class"/>
    <s v="LC-17140"/>
    <s v="Logan Currie"/>
    <x v="0"/>
    <x v="0"/>
    <x v="12"/>
    <x v="5"/>
    <x v="32"/>
    <x v="2"/>
    <s v="FUR-CH-10001146"/>
    <x v="0"/>
    <x v="1"/>
    <s v="Global Value Mid-Back Manager's Chair, Gray"/>
    <n v="85.245999999999995"/>
    <n v="2"/>
    <n v="0.3"/>
    <n v="-6.0890000000000057"/>
  </r>
  <r>
    <n v="7427"/>
    <s v="CA-2013-101693"/>
    <x v="0"/>
    <x v="674"/>
    <d v="2013-06-28T00:00:00"/>
    <s v="Second Class"/>
    <s v="LC-17140"/>
    <s v="Logan Currie"/>
    <x v="0"/>
    <x v="0"/>
    <x v="12"/>
    <x v="5"/>
    <x v="32"/>
    <x v="2"/>
    <s v="FUR-FU-10003919"/>
    <x v="0"/>
    <x v="5"/>
    <s v="Eldon Executive Woodline II Cherry Finish Desk Accessories"/>
    <n v="32.712000000000003"/>
    <n v="2"/>
    <n v="0.6"/>
    <n v="-26.169599999999996"/>
  </r>
  <r>
    <n v="7428"/>
    <s v="US-2011-164763"/>
    <x v="2"/>
    <x v="461"/>
    <d v="2011-03-21T00:00:00"/>
    <s v="Standard Class"/>
    <s v="MH-17440"/>
    <s v="Mark Haberlin"/>
    <x v="1"/>
    <x v="0"/>
    <x v="25"/>
    <x v="35"/>
    <x v="129"/>
    <x v="0"/>
    <s v="OFF-BI-10000605"/>
    <x v="1"/>
    <x v="8"/>
    <s v="Acco Pressboard Covers with Storage Hooks, 9 1/2&quot; x 11&quot;, Executive Red"/>
    <n v="11.43"/>
    <n v="3"/>
    <n v="0"/>
    <n v="5.3720999999999997"/>
  </r>
  <r>
    <n v="7429"/>
    <s v="US-2011-164763"/>
    <x v="2"/>
    <x v="461"/>
    <d v="2011-03-21T00:00:00"/>
    <s v="Standard Class"/>
    <s v="MH-17440"/>
    <s v="Mark Haberlin"/>
    <x v="1"/>
    <x v="0"/>
    <x v="25"/>
    <x v="35"/>
    <x v="129"/>
    <x v="0"/>
    <s v="OFF-BI-10000309"/>
    <x v="1"/>
    <x v="8"/>
    <s v="GBC Twin Loop Wire Binding Elements, 9/16&quot; Spine, Black"/>
    <n v="30.44"/>
    <n v="2"/>
    <n v="0"/>
    <n v="14.9156"/>
  </r>
  <r>
    <n v="7430"/>
    <s v="US-2011-164763"/>
    <x v="2"/>
    <x v="461"/>
    <d v="2011-03-21T00:00:00"/>
    <s v="Standard Class"/>
    <s v="MH-17440"/>
    <s v="Mark Haberlin"/>
    <x v="1"/>
    <x v="0"/>
    <x v="25"/>
    <x v="35"/>
    <x v="129"/>
    <x v="0"/>
    <s v="OFF-PA-10003349"/>
    <x v="1"/>
    <x v="10"/>
    <s v="Xerox 1957"/>
    <n v="12.96"/>
    <n v="2"/>
    <n v="0"/>
    <n v="6.3504000000000005"/>
  </r>
  <r>
    <n v="7431"/>
    <s v="US-2011-164763"/>
    <x v="2"/>
    <x v="461"/>
    <d v="2011-03-21T00:00:00"/>
    <s v="Standard Class"/>
    <s v="MH-17440"/>
    <s v="Mark Haberlin"/>
    <x v="1"/>
    <x v="0"/>
    <x v="25"/>
    <x v="35"/>
    <x v="129"/>
    <x v="0"/>
    <s v="OFF-PA-10003063"/>
    <x v="1"/>
    <x v="10"/>
    <s v="EcoTones Memo Sheets"/>
    <n v="16"/>
    <n v="4"/>
    <n v="0"/>
    <n v="7.68"/>
  </r>
  <r>
    <n v="7432"/>
    <s v="US-2011-164763"/>
    <x v="2"/>
    <x v="461"/>
    <d v="2011-03-21T00:00:00"/>
    <s v="Standard Class"/>
    <s v="MH-17440"/>
    <s v="Mark Haberlin"/>
    <x v="1"/>
    <x v="0"/>
    <x v="25"/>
    <x v="35"/>
    <x v="129"/>
    <x v="0"/>
    <s v="OFF-AP-10003971"/>
    <x v="1"/>
    <x v="9"/>
    <s v="Belkin 6 Outlet Metallic Surge Strip"/>
    <n v="32.67"/>
    <n v="3"/>
    <n v="0"/>
    <n v="8.4942000000000011"/>
  </r>
  <r>
    <n v="7433"/>
    <s v="CA-2011-161249"/>
    <x v="2"/>
    <x v="128"/>
    <d v="2011-08-13T00:00:00"/>
    <s v="Standard Class"/>
    <s v="RD-19720"/>
    <s v="Roger Demir"/>
    <x v="0"/>
    <x v="0"/>
    <x v="42"/>
    <x v="16"/>
    <x v="51"/>
    <x v="1"/>
    <s v="OFF-FA-10004838"/>
    <x v="1"/>
    <x v="13"/>
    <s v="Super Bands, 12/Pack"/>
    <n v="4.4640000000000004"/>
    <n v="3"/>
    <n v="0.2"/>
    <n v="-0.94859999999999989"/>
  </r>
  <r>
    <n v="7434"/>
    <s v="CA-2011-161249"/>
    <x v="2"/>
    <x v="128"/>
    <d v="2011-08-13T00:00:00"/>
    <s v="Standard Class"/>
    <s v="RD-19720"/>
    <s v="Roger Demir"/>
    <x v="0"/>
    <x v="0"/>
    <x v="42"/>
    <x v="16"/>
    <x v="51"/>
    <x v="1"/>
    <s v="OFF-BI-10001097"/>
    <x v="1"/>
    <x v="8"/>
    <s v="Avery Hole Reinforcements"/>
    <n v="9.3450000000000024"/>
    <n v="5"/>
    <n v="0.7"/>
    <n v="-6.5414999999999992"/>
  </r>
  <r>
    <n v="7435"/>
    <s v="CA-2012-148180"/>
    <x v="1"/>
    <x v="353"/>
    <d v="2012-07-31T00:00:00"/>
    <s v="Standard Class"/>
    <s v="BP-11095"/>
    <s v="Bart Pistole"/>
    <x v="1"/>
    <x v="0"/>
    <x v="475"/>
    <x v="1"/>
    <x v="568"/>
    <x v="1"/>
    <s v="OFF-BI-10000605"/>
    <x v="1"/>
    <x v="8"/>
    <s v="Acco Pressboard Covers with Storage Hooks, 9 1/2&quot; x 11&quot;, Executive Red"/>
    <n v="9.1440000000000001"/>
    <n v="3"/>
    <n v="0.2"/>
    <n v="3.0860999999999996"/>
  </r>
  <r>
    <n v="7436"/>
    <s v="CA-2012-148180"/>
    <x v="1"/>
    <x v="353"/>
    <d v="2012-07-31T00:00:00"/>
    <s v="Standard Class"/>
    <s v="BP-11095"/>
    <s v="Bart Pistole"/>
    <x v="1"/>
    <x v="0"/>
    <x v="475"/>
    <x v="1"/>
    <x v="568"/>
    <x v="1"/>
    <s v="OFF-BI-10003314"/>
    <x v="1"/>
    <x v="8"/>
    <s v="Tuff Stuff Recycled Round Ring Binders"/>
    <n v="23.136000000000003"/>
    <n v="6"/>
    <n v="0.2"/>
    <n v="8.3867999999999991"/>
  </r>
  <r>
    <n v="7437"/>
    <s v="CA-2012-148180"/>
    <x v="1"/>
    <x v="353"/>
    <d v="2012-07-31T00:00:00"/>
    <s v="Standard Class"/>
    <s v="BP-11095"/>
    <s v="Bart Pistole"/>
    <x v="1"/>
    <x v="0"/>
    <x v="475"/>
    <x v="1"/>
    <x v="568"/>
    <x v="1"/>
    <s v="OFF-AR-10002067"/>
    <x v="1"/>
    <x v="6"/>
    <s v="Newell 334"/>
    <n v="99.2"/>
    <n v="5"/>
    <n v="0"/>
    <n v="25.792000000000002"/>
  </r>
  <r>
    <n v="7438"/>
    <s v="CA-2011-165568"/>
    <x v="2"/>
    <x v="1162"/>
    <d v="2011-02-20T00:00:00"/>
    <s v="Standard Class"/>
    <s v="BF-11020"/>
    <s v="Barry Französisch"/>
    <x v="1"/>
    <x v="0"/>
    <x v="4"/>
    <x v="4"/>
    <x v="59"/>
    <x v="1"/>
    <s v="OFF-BI-10001031"/>
    <x v="1"/>
    <x v="8"/>
    <s v="Pressboard Data Binders by Wilson Jones"/>
    <n v="21.36"/>
    <n v="5"/>
    <n v="0.2"/>
    <n v="7.2089999999999996"/>
  </r>
  <r>
    <n v="7439"/>
    <s v="CA-2012-145457"/>
    <x v="1"/>
    <x v="539"/>
    <d v="2012-03-27T00:00:00"/>
    <s v="Second Class"/>
    <s v="CP-12085"/>
    <s v="Cathy Prescott"/>
    <x v="1"/>
    <x v="0"/>
    <x v="386"/>
    <x v="4"/>
    <x v="471"/>
    <x v="1"/>
    <s v="FUR-FU-10003832"/>
    <x v="0"/>
    <x v="5"/>
    <s v="Eldon Expressions Punched Metal &amp; Wood Desk Accessories, Black &amp; Cherry"/>
    <n v="46.900000000000006"/>
    <n v="5"/>
    <n v="0"/>
    <n v="13.132000000000001"/>
  </r>
  <r>
    <n v="7440"/>
    <s v="US-2014-163657"/>
    <x v="3"/>
    <x v="264"/>
    <d v="2014-09-07T00:00:00"/>
    <s v="Standard Class"/>
    <s v="JL-15235"/>
    <s v="Janet Lee"/>
    <x v="0"/>
    <x v="0"/>
    <x v="1"/>
    <x v="1"/>
    <x v="13"/>
    <x v="1"/>
    <s v="OFF-BI-10000138"/>
    <x v="1"/>
    <x v="8"/>
    <s v="Acco Translucent Poly Ring Binders"/>
    <n v="18.72"/>
    <n v="5"/>
    <n v="0.2"/>
    <n v="6.5519999999999996"/>
  </r>
  <r>
    <n v="7441"/>
    <s v="US-2014-163657"/>
    <x v="3"/>
    <x v="264"/>
    <d v="2014-09-07T00:00:00"/>
    <s v="Standard Class"/>
    <s v="JL-15235"/>
    <s v="Janet Lee"/>
    <x v="0"/>
    <x v="0"/>
    <x v="1"/>
    <x v="1"/>
    <x v="13"/>
    <x v="1"/>
    <s v="FUR-TA-10004607"/>
    <x v="0"/>
    <x v="3"/>
    <s v="Hon 2111 Invitation Series Straight Table"/>
    <n v="236.52800000000002"/>
    <n v="2"/>
    <n v="0.2"/>
    <n v="-2.9566000000000088"/>
  </r>
  <r>
    <n v="7442"/>
    <s v="CA-2012-120446"/>
    <x v="1"/>
    <x v="547"/>
    <d v="2012-11-18T00:00:00"/>
    <s v="First Class"/>
    <s v="JG-15805"/>
    <s v="John Grady"/>
    <x v="1"/>
    <x v="0"/>
    <x v="70"/>
    <x v="1"/>
    <x v="188"/>
    <x v="1"/>
    <s v="OFF-LA-10003148"/>
    <x v="1"/>
    <x v="2"/>
    <s v="Avery 51"/>
    <n v="18.899999999999999"/>
    <n v="3"/>
    <n v="0"/>
    <n v="8.6939999999999991"/>
  </r>
  <r>
    <n v="7443"/>
    <s v="CA-2011-109932"/>
    <x v="2"/>
    <x v="337"/>
    <d v="2011-12-11T00:00:00"/>
    <s v="First Class"/>
    <s v="VP-21760"/>
    <s v="Victoria Pisteka"/>
    <x v="1"/>
    <x v="0"/>
    <x v="180"/>
    <x v="5"/>
    <x v="230"/>
    <x v="2"/>
    <s v="OFF-PA-10001804"/>
    <x v="1"/>
    <x v="10"/>
    <s v="Xerox 195"/>
    <n v="10.688000000000001"/>
    <n v="2"/>
    <n v="0.2"/>
    <n v="3.7407999999999997"/>
  </r>
  <r>
    <n v="7444"/>
    <s v="CA-2011-109932"/>
    <x v="2"/>
    <x v="337"/>
    <d v="2011-12-11T00:00:00"/>
    <s v="First Class"/>
    <s v="VP-21760"/>
    <s v="Victoria Pisteka"/>
    <x v="1"/>
    <x v="0"/>
    <x v="180"/>
    <x v="5"/>
    <x v="230"/>
    <x v="2"/>
    <s v="OFF-ST-10000036"/>
    <x v="1"/>
    <x v="4"/>
    <s v="Recycled Data-Pak for Archival Bound Computer Printouts, 12-1/2 x 12-1/2 x 16"/>
    <n v="237.09600000000003"/>
    <n v="3"/>
    <n v="0.2"/>
    <n v="20.745899999999985"/>
  </r>
  <r>
    <n v="7445"/>
    <s v="CA-2014-127474"/>
    <x v="3"/>
    <x v="447"/>
    <d v="2014-02-08T00:00:00"/>
    <s v="Second Class"/>
    <s v="RD-19810"/>
    <s v="Ross DeVincentis"/>
    <x v="2"/>
    <x v="0"/>
    <x v="22"/>
    <x v="10"/>
    <x v="26"/>
    <x v="2"/>
    <s v="OFF-PA-10001166"/>
    <x v="1"/>
    <x v="10"/>
    <s v="Xerox 2"/>
    <n v="5.1840000000000011"/>
    <n v="1"/>
    <n v="0.2"/>
    <n v="1.8144"/>
  </r>
  <r>
    <n v="7446"/>
    <s v="CA-2014-127474"/>
    <x v="3"/>
    <x v="447"/>
    <d v="2014-02-08T00:00:00"/>
    <s v="Second Class"/>
    <s v="RD-19810"/>
    <s v="Ross DeVincentis"/>
    <x v="2"/>
    <x v="0"/>
    <x v="22"/>
    <x v="10"/>
    <x v="26"/>
    <x v="2"/>
    <s v="OFF-PA-10001033"/>
    <x v="1"/>
    <x v="10"/>
    <s v="Xerox 1893"/>
    <n v="65.584000000000003"/>
    <n v="2"/>
    <n v="0.2"/>
    <n v="23.7742"/>
  </r>
  <r>
    <n v="7447"/>
    <s v="CA-2014-127474"/>
    <x v="3"/>
    <x v="447"/>
    <d v="2014-02-08T00:00:00"/>
    <s v="Second Class"/>
    <s v="RD-19810"/>
    <s v="Ross DeVincentis"/>
    <x v="2"/>
    <x v="0"/>
    <x v="22"/>
    <x v="10"/>
    <x v="26"/>
    <x v="2"/>
    <s v="FUR-FU-10004597"/>
    <x v="0"/>
    <x v="5"/>
    <s v="Eldon Cleatmat Chair Mats for Medium Pile Carpets"/>
    <n v="22.200000000000003"/>
    <n v="1"/>
    <n v="0.6"/>
    <n v="-26.084999999999994"/>
  </r>
  <r>
    <n v="7448"/>
    <s v="CA-2014-127474"/>
    <x v="3"/>
    <x v="447"/>
    <d v="2014-02-08T00:00:00"/>
    <s v="Second Class"/>
    <s v="RD-19810"/>
    <s v="Ross DeVincentis"/>
    <x v="2"/>
    <x v="0"/>
    <x v="22"/>
    <x v="10"/>
    <x v="26"/>
    <x v="2"/>
    <s v="OFF-PA-10000418"/>
    <x v="1"/>
    <x v="10"/>
    <s v="Xerox 189"/>
    <n v="419.4"/>
    <n v="5"/>
    <n v="0.2"/>
    <n v="146.79"/>
  </r>
  <r>
    <n v="7449"/>
    <s v="CA-2014-115448"/>
    <x v="3"/>
    <x v="343"/>
    <d v="2014-11-15T00:00:00"/>
    <s v="First Class"/>
    <s v="MH-18025"/>
    <s v="Michelle Huthwaite"/>
    <x v="0"/>
    <x v="0"/>
    <x v="289"/>
    <x v="18"/>
    <x v="364"/>
    <x v="0"/>
    <s v="FUR-FU-10004090"/>
    <x v="0"/>
    <x v="5"/>
    <s v="Executive Impressions 14&quot; Contract Wall Clock"/>
    <n v="88.920000000000016"/>
    <n v="5"/>
    <n v="0.2"/>
    <n v="14.449499999999986"/>
  </r>
  <r>
    <n v="7450"/>
    <s v="CA-2014-105669"/>
    <x v="3"/>
    <x v="697"/>
    <d v="2014-09-23T00:00:00"/>
    <s v="Second Class"/>
    <s v="SJ-20125"/>
    <s v="Sanjit Jacobs"/>
    <x v="2"/>
    <x v="0"/>
    <x v="12"/>
    <x v="5"/>
    <x v="66"/>
    <x v="2"/>
    <s v="OFF-AR-10000390"/>
    <x v="1"/>
    <x v="6"/>
    <s v="Newell Chalk Holder"/>
    <n v="9.9120000000000008"/>
    <n v="3"/>
    <n v="0.2"/>
    <n v="3.2213999999999996"/>
  </r>
  <r>
    <n v="7451"/>
    <s v="CA-2014-105669"/>
    <x v="3"/>
    <x v="697"/>
    <d v="2014-09-23T00:00:00"/>
    <s v="Second Class"/>
    <s v="SJ-20125"/>
    <s v="Sanjit Jacobs"/>
    <x v="2"/>
    <x v="0"/>
    <x v="12"/>
    <x v="5"/>
    <x v="66"/>
    <x v="2"/>
    <s v="FUR-CH-10003774"/>
    <x v="0"/>
    <x v="1"/>
    <s v="Global Wood Trimmed Manager's Task Chair, Khaki"/>
    <n v="318.43"/>
    <n v="5"/>
    <n v="0.3"/>
    <n v="-77.333000000000013"/>
  </r>
  <r>
    <n v="7452"/>
    <s v="CA-2014-105669"/>
    <x v="3"/>
    <x v="697"/>
    <d v="2014-09-23T00:00:00"/>
    <s v="Second Class"/>
    <s v="SJ-20125"/>
    <s v="Sanjit Jacobs"/>
    <x v="2"/>
    <x v="0"/>
    <x v="12"/>
    <x v="5"/>
    <x v="66"/>
    <x v="2"/>
    <s v="OFF-BI-10002412"/>
    <x v="1"/>
    <x v="8"/>
    <s v="Wilson Jones “Snap” Scratch Pad Binder Tool for Ring Binders"/>
    <n v="5.7999999999999989"/>
    <n v="5"/>
    <n v="0.8"/>
    <n v="-10.15"/>
  </r>
  <r>
    <n v="7453"/>
    <s v="CA-2014-105669"/>
    <x v="3"/>
    <x v="697"/>
    <d v="2014-09-23T00:00:00"/>
    <s v="Second Class"/>
    <s v="SJ-20125"/>
    <s v="Sanjit Jacobs"/>
    <x v="2"/>
    <x v="0"/>
    <x v="12"/>
    <x v="5"/>
    <x v="66"/>
    <x v="2"/>
    <s v="TEC-PH-10002415"/>
    <x v="2"/>
    <x v="7"/>
    <s v="Polycom VoiceStation 500 Conference phone"/>
    <n v="1415.76"/>
    <n v="6"/>
    <n v="0.2"/>
    <n v="88.48500000000007"/>
  </r>
  <r>
    <n v="7454"/>
    <s v="CA-2014-134796"/>
    <x v="3"/>
    <x v="643"/>
    <d v="2014-07-02T00:00:00"/>
    <s v="Standard Class"/>
    <s v="FM-14380"/>
    <s v="Fred McMath"/>
    <x v="0"/>
    <x v="0"/>
    <x v="348"/>
    <x v="10"/>
    <x v="430"/>
    <x v="2"/>
    <s v="TEC-PH-10003505"/>
    <x v="2"/>
    <x v="7"/>
    <s v="Geemarc AmpliPOWER60"/>
    <n v="148.47999999999999"/>
    <n v="2"/>
    <n v="0.2"/>
    <n v="16.703999999999986"/>
  </r>
  <r>
    <n v="7455"/>
    <s v="CA-2013-137743"/>
    <x v="0"/>
    <x v="679"/>
    <d v="2013-08-05T00:00:00"/>
    <s v="Standard Class"/>
    <s v="KH-16360"/>
    <s v="Katherine Hughes"/>
    <x v="0"/>
    <x v="0"/>
    <x v="22"/>
    <x v="10"/>
    <x v="36"/>
    <x v="2"/>
    <s v="OFF-LA-10003663"/>
    <x v="1"/>
    <x v="2"/>
    <s v="Avery 498"/>
    <n v="9.2480000000000011"/>
    <n v="4"/>
    <n v="0.2"/>
    <n v="3.1212"/>
  </r>
  <r>
    <n v="7456"/>
    <s v="CA-2013-137743"/>
    <x v="0"/>
    <x v="679"/>
    <d v="2013-08-05T00:00:00"/>
    <s v="Standard Class"/>
    <s v="KH-16360"/>
    <s v="Katherine Hughes"/>
    <x v="0"/>
    <x v="0"/>
    <x v="22"/>
    <x v="10"/>
    <x v="36"/>
    <x v="2"/>
    <s v="OFF-ST-10001780"/>
    <x v="1"/>
    <x v="4"/>
    <s v="Tennsco 16-Compartment Lockers with Coat Rack"/>
    <n v="1036.624"/>
    <n v="2"/>
    <n v="0.2"/>
    <n v="51.831200000000024"/>
  </r>
  <r>
    <n v="7457"/>
    <s v="CA-2012-137974"/>
    <x v="1"/>
    <x v="392"/>
    <d v="2012-04-18T00:00:00"/>
    <s v="First Class"/>
    <s v="LL-16840"/>
    <s v="Lauren Leatherbury"/>
    <x v="0"/>
    <x v="0"/>
    <x v="141"/>
    <x v="17"/>
    <x v="180"/>
    <x v="0"/>
    <s v="TEC-PH-10002033"/>
    <x v="2"/>
    <x v="7"/>
    <s v="Konftel 250 Conference phone - Charcoal black"/>
    <n v="569.64"/>
    <n v="2"/>
    <n v="0"/>
    <n v="148.10640000000001"/>
  </r>
  <r>
    <n v="7458"/>
    <s v="CA-2012-137974"/>
    <x v="1"/>
    <x v="392"/>
    <d v="2012-04-18T00:00:00"/>
    <s v="First Class"/>
    <s v="LL-16840"/>
    <s v="Lauren Leatherbury"/>
    <x v="0"/>
    <x v="0"/>
    <x v="141"/>
    <x v="17"/>
    <x v="180"/>
    <x v="0"/>
    <s v="OFF-BI-10001036"/>
    <x v="1"/>
    <x v="8"/>
    <s v="Cardinal EasyOpen D-Ring Binders"/>
    <n v="9.14"/>
    <n v="1"/>
    <n v="0"/>
    <n v="4.57"/>
  </r>
  <r>
    <n v="7459"/>
    <s v="CA-2012-137974"/>
    <x v="1"/>
    <x v="392"/>
    <d v="2012-04-18T00:00:00"/>
    <s v="First Class"/>
    <s v="LL-16840"/>
    <s v="Lauren Leatherbury"/>
    <x v="0"/>
    <x v="0"/>
    <x v="141"/>
    <x v="17"/>
    <x v="180"/>
    <x v="0"/>
    <s v="FUR-FU-10001468"/>
    <x v="0"/>
    <x v="5"/>
    <s v="Tenex Antistatic Computer Chair Mats"/>
    <n v="1196.8599999999999"/>
    <n v="7"/>
    <n v="0"/>
    <n v="119.68599999999989"/>
  </r>
  <r>
    <n v="7460"/>
    <s v="CA-2012-137974"/>
    <x v="1"/>
    <x v="392"/>
    <d v="2012-04-18T00:00:00"/>
    <s v="First Class"/>
    <s v="LL-16840"/>
    <s v="Lauren Leatherbury"/>
    <x v="0"/>
    <x v="0"/>
    <x v="141"/>
    <x v="17"/>
    <x v="180"/>
    <x v="0"/>
    <s v="FUR-BO-10001519"/>
    <x v="0"/>
    <x v="0"/>
    <s v="O'Sullivan 3-Shelf Heavy-Duty Bookcases"/>
    <n v="523.26"/>
    <n v="9"/>
    <n v="0"/>
    <n v="125.58240000000001"/>
  </r>
  <r>
    <n v="7461"/>
    <s v="US-2012-136987"/>
    <x v="1"/>
    <x v="347"/>
    <d v="2012-04-14T00:00:00"/>
    <s v="Second Class"/>
    <s v="AR-10540"/>
    <s v="Andy Reiter"/>
    <x v="0"/>
    <x v="0"/>
    <x v="1"/>
    <x v="1"/>
    <x v="25"/>
    <x v="1"/>
    <s v="TEC-CO-10001943"/>
    <x v="2"/>
    <x v="16"/>
    <s v="Canon PC-428 Personal Copier"/>
    <n v="639.96800000000007"/>
    <n v="4"/>
    <n v="0.2"/>
    <n v="215.98919999999998"/>
  </r>
  <r>
    <n v="7462"/>
    <s v="US-2012-136987"/>
    <x v="1"/>
    <x v="347"/>
    <d v="2012-04-14T00:00:00"/>
    <s v="Second Class"/>
    <s v="AR-10540"/>
    <s v="Andy Reiter"/>
    <x v="0"/>
    <x v="0"/>
    <x v="1"/>
    <x v="1"/>
    <x v="25"/>
    <x v="1"/>
    <s v="OFF-PA-10003127"/>
    <x v="1"/>
    <x v="10"/>
    <s v="Staples"/>
    <n v="52.76"/>
    <n v="2"/>
    <n v="0"/>
    <n v="24.269599999999997"/>
  </r>
  <r>
    <n v="7463"/>
    <s v="CA-2012-138485"/>
    <x v="1"/>
    <x v="914"/>
    <d v="2012-03-01T00:00:00"/>
    <s v="Second Class"/>
    <s v="NP-18670"/>
    <s v="Nora Paige"/>
    <x v="0"/>
    <x v="0"/>
    <x v="4"/>
    <x v="4"/>
    <x v="59"/>
    <x v="1"/>
    <s v="TEC-AC-10002076"/>
    <x v="2"/>
    <x v="11"/>
    <s v="Microsoft Natural Keyboard Elite"/>
    <n v="538.92000000000007"/>
    <n v="9"/>
    <n v="0"/>
    <n v="80.837999999999994"/>
  </r>
  <r>
    <n v="7464"/>
    <s v="CA-2013-103709"/>
    <x v="0"/>
    <x v="162"/>
    <d v="2013-09-16T00:00:00"/>
    <s v="Standard Class"/>
    <s v="LP-17095"/>
    <s v="Liz Preis"/>
    <x v="0"/>
    <x v="0"/>
    <x v="355"/>
    <x v="1"/>
    <x v="437"/>
    <x v="1"/>
    <s v="OFF-AR-10003338"/>
    <x v="1"/>
    <x v="6"/>
    <s v="Eberhard Faber 3 1/2&quot; Golf Pencils"/>
    <n v="14.88"/>
    <n v="2"/>
    <n v="0"/>
    <n v="3.7200000000000006"/>
  </r>
  <r>
    <n v="7465"/>
    <s v="CA-2013-103709"/>
    <x v="0"/>
    <x v="162"/>
    <d v="2013-09-16T00:00:00"/>
    <s v="Standard Class"/>
    <s v="LP-17095"/>
    <s v="Liz Preis"/>
    <x v="0"/>
    <x v="0"/>
    <x v="355"/>
    <x v="1"/>
    <x v="437"/>
    <x v="1"/>
    <s v="OFF-PA-10004610"/>
    <x v="1"/>
    <x v="10"/>
    <s v="Xerox 1900"/>
    <n v="34.24"/>
    <n v="8"/>
    <n v="0"/>
    <n v="15.407999999999998"/>
  </r>
  <r>
    <n v="7466"/>
    <s v="CA-2013-103709"/>
    <x v="0"/>
    <x v="162"/>
    <d v="2013-09-16T00:00:00"/>
    <s v="Standard Class"/>
    <s v="LP-17095"/>
    <s v="Liz Preis"/>
    <x v="0"/>
    <x v="0"/>
    <x v="355"/>
    <x v="1"/>
    <x v="437"/>
    <x v="1"/>
    <s v="OFF-ST-10001272"/>
    <x v="1"/>
    <x v="4"/>
    <s v="Mini 13-1/2 Capacity Data Binder Rack, Pearl"/>
    <n v="261.74"/>
    <n v="2"/>
    <n v="0"/>
    <n v="65.435000000000002"/>
  </r>
  <r>
    <n v="7467"/>
    <s v="CA-2013-138282"/>
    <x v="0"/>
    <x v="288"/>
    <d v="2013-05-24T00:00:00"/>
    <s v="Standard Class"/>
    <s v="AH-10690"/>
    <s v="Anna Häberlin"/>
    <x v="1"/>
    <x v="0"/>
    <x v="1"/>
    <x v="1"/>
    <x v="141"/>
    <x v="1"/>
    <s v="OFF-AP-10001366"/>
    <x v="1"/>
    <x v="9"/>
    <s v="Staples"/>
    <n v="87.84"/>
    <n v="8"/>
    <n v="0"/>
    <n v="23.716800000000006"/>
  </r>
  <r>
    <n v="7468"/>
    <s v="CA-2014-148985"/>
    <x v="3"/>
    <x v="343"/>
    <d v="2014-11-16T00:00:00"/>
    <s v="Second Class"/>
    <s v="TB-21190"/>
    <s v="Thomas Brumley"/>
    <x v="2"/>
    <x v="0"/>
    <x v="1"/>
    <x v="1"/>
    <x v="62"/>
    <x v="1"/>
    <s v="FUR-FU-10001424"/>
    <x v="0"/>
    <x v="5"/>
    <s v="Dax Clear Box Frame"/>
    <n v="34.92"/>
    <n v="4"/>
    <n v="0"/>
    <n v="11.872799999999998"/>
  </r>
  <r>
    <n v="7469"/>
    <s v="CA-2011-138100"/>
    <x v="2"/>
    <x v="1114"/>
    <d v="2011-09-20T00:00:00"/>
    <s v="Standard Class"/>
    <s v="AA-10315"/>
    <s v="Alex Avila"/>
    <x v="0"/>
    <x v="0"/>
    <x v="20"/>
    <x v="15"/>
    <x v="164"/>
    <x v="3"/>
    <s v="OFF-PA-10000349"/>
    <x v="1"/>
    <x v="10"/>
    <s v="Staples"/>
    <n v="14.940000000000001"/>
    <n v="3"/>
    <n v="0"/>
    <n v="7.0218000000000007"/>
  </r>
  <r>
    <n v="7470"/>
    <s v="CA-2011-138100"/>
    <x v="2"/>
    <x v="1114"/>
    <d v="2011-09-20T00:00:00"/>
    <s v="Standard Class"/>
    <s v="AA-10315"/>
    <s v="Alex Avila"/>
    <x v="0"/>
    <x v="0"/>
    <x v="20"/>
    <x v="15"/>
    <x v="164"/>
    <x v="3"/>
    <s v="FUR-FU-10002456"/>
    <x v="0"/>
    <x v="5"/>
    <s v="Master Caster Door Stop, Large Neon Orange"/>
    <n v="14.56"/>
    <n v="2"/>
    <n v="0"/>
    <n v="6.2608000000000015"/>
  </r>
  <r>
    <n v="7471"/>
    <s v="CA-2012-100734"/>
    <x v="1"/>
    <x v="426"/>
    <d v="2012-09-20T00:00:00"/>
    <s v="Standard Class"/>
    <s v="AC-10615"/>
    <s v="Ann Chong"/>
    <x v="1"/>
    <x v="0"/>
    <x v="10"/>
    <x v="9"/>
    <x v="105"/>
    <x v="3"/>
    <s v="OFF-BI-10002609"/>
    <x v="1"/>
    <x v="8"/>
    <s v="Avery Hidden Tab Dividers for Binding Systems"/>
    <n v="3.5760000000000005"/>
    <n v="4"/>
    <n v="0.7"/>
    <n v="-2.8608000000000002"/>
  </r>
  <r>
    <n v="7472"/>
    <s v="CA-2012-100734"/>
    <x v="1"/>
    <x v="426"/>
    <d v="2012-09-20T00:00:00"/>
    <s v="Standard Class"/>
    <s v="AC-10615"/>
    <s v="Ann Chong"/>
    <x v="1"/>
    <x v="0"/>
    <x v="10"/>
    <x v="9"/>
    <x v="105"/>
    <x v="3"/>
    <s v="OFF-ST-10001522"/>
    <x v="1"/>
    <x v="4"/>
    <s v="Gould Plastics 18-Pocket Panel Bin, 34w x 5-1/4d x 20-1/2h"/>
    <n v="147.184"/>
    <n v="2"/>
    <n v="0.2"/>
    <n v="-29.436800000000012"/>
  </r>
  <r>
    <n v="7473"/>
    <s v="CA-2013-139997"/>
    <x v="0"/>
    <x v="949"/>
    <d v="2013-07-04T00:00:00"/>
    <s v="First Class"/>
    <s v="EM-14140"/>
    <s v="Eugene Moren"/>
    <x v="2"/>
    <x v="0"/>
    <x v="427"/>
    <x v="7"/>
    <x v="517"/>
    <x v="1"/>
    <s v="TEC-CO-10000971"/>
    <x v="2"/>
    <x v="16"/>
    <s v="Hewlett Packard 310 Color Digital Copier"/>
    <n v="1499.95"/>
    <n v="5"/>
    <n v="0"/>
    <n v="449.9849999999999"/>
  </r>
  <r>
    <n v="7474"/>
    <s v="CA-2013-109652"/>
    <x v="0"/>
    <x v="342"/>
    <d v="2013-04-16T00:00:00"/>
    <s v="Standard Class"/>
    <s v="QJ-19255"/>
    <s v="Quincy Jones"/>
    <x v="1"/>
    <x v="0"/>
    <x v="22"/>
    <x v="10"/>
    <x v="155"/>
    <x v="2"/>
    <s v="OFF-AR-10000034"/>
    <x v="1"/>
    <x v="6"/>
    <s v="BIC Brite Liner Grip Highlighters, Assorted, 5/Pack"/>
    <n v="13.568000000000001"/>
    <n v="4"/>
    <n v="0.2"/>
    <n v="3.2223999999999995"/>
  </r>
  <r>
    <n v="7475"/>
    <s v="CA-2011-167199"/>
    <x v="2"/>
    <x v="1037"/>
    <d v="2011-01-11T00:00:00"/>
    <s v="Standard Class"/>
    <s v="ME-17320"/>
    <s v="Maria Etezadi"/>
    <x v="2"/>
    <x v="0"/>
    <x v="0"/>
    <x v="0"/>
    <x v="0"/>
    <x v="0"/>
    <s v="FUR-CH-10004063"/>
    <x v="0"/>
    <x v="1"/>
    <s v="Global Deluxe High-Back Manager's Chair"/>
    <n v="2573.8200000000002"/>
    <n v="9"/>
    <n v="0"/>
    <n v="746.40779999999972"/>
  </r>
  <r>
    <n v="7476"/>
    <s v="CA-2011-167199"/>
    <x v="2"/>
    <x v="1037"/>
    <d v="2011-01-11T00:00:00"/>
    <s v="Standard Class"/>
    <s v="ME-17320"/>
    <s v="Maria Etezadi"/>
    <x v="2"/>
    <x v="0"/>
    <x v="0"/>
    <x v="0"/>
    <x v="0"/>
    <x v="0"/>
    <s v="OFF-BI-10004632"/>
    <x v="1"/>
    <x v="8"/>
    <s v="Ibico Hi-Tech Manual Binding System"/>
    <n v="609.98"/>
    <n v="2"/>
    <n v="0"/>
    <n v="274.49099999999999"/>
  </r>
  <r>
    <n v="7477"/>
    <s v="CA-2011-167199"/>
    <x v="2"/>
    <x v="1037"/>
    <d v="2011-01-11T00:00:00"/>
    <s v="Standard Class"/>
    <s v="ME-17320"/>
    <s v="Maria Etezadi"/>
    <x v="2"/>
    <x v="0"/>
    <x v="0"/>
    <x v="0"/>
    <x v="0"/>
    <x v="0"/>
    <s v="OFF-AR-10001662"/>
    <x v="1"/>
    <x v="6"/>
    <s v="Rogers Handheld Barrel Pencil Sharpener"/>
    <n v="5.48"/>
    <n v="2"/>
    <n v="0"/>
    <n v="1.4796000000000005"/>
  </r>
  <r>
    <n v="7478"/>
    <s v="CA-2011-167199"/>
    <x v="2"/>
    <x v="1037"/>
    <d v="2011-01-11T00:00:00"/>
    <s v="Standard Class"/>
    <s v="ME-17320"/>
    <s v="Maria Etezadi"/>
    <x v="2"/>
    <x v="0"/>
    <x v="0"/>
    <x v="0"/>
    <x v="0"/>
    <x v="0"/>
    <s v="TEC-PH-10004977"/>
    <x v="2"/>
    <x v="7"/>
    <s v="GE 30524EE4"/>
    <n v="391.98"/>
    <n v="2"/>
    <n v="0"/>
    <n v="113.67419999999998"/>
  </r>
  <r>
    <n v="7479"/>
    <s v="CA-2011-167199"/>
    <x v="2"/>
    <x v="1037"/>
    <d v="2011-01-11T00:00:00"/>
    <s v="Standard Class"/>
    <s v="ME-17320"/>
    <s v="Maria Etezadi"/>
    <x v="2"/>
    <x v="0"/>
    <x v="0"/>
    <x v="0"/>
    <x v="0"/>
    <x v="0"/>
    <s v="TEC-PH-10004539"/>
    <x v="2"/>
    <x v="7"/>
    <s v="Wireless Extenders zBoost YX545 SOHO Signal Booster"/>
    <n v="755.96"/>
    <n v="4"/>
    <n v="0"/>
    <n v="204.10919999999999"/>
  </r>
  <r>
    <n v="7480"/>
    <s v="CA-2011-167199"/>
    <x v="2"/>
    <x v="1037"/>
    <d v="2011-01-11T00:00:00"/>
    <s v="Standard Class"/>
    <s v="ME-17320"/>
    <s v="Maria Etezadi"/>
    <x v="2"/>
    <x v="0"/>
    <x v="0"/>
    <x v="0"/>
    <x v="0"/>
    <x v="0"/>
    <s v="OFF-FA-10001883"/>
    <x v="1"/>
    <x v="13"/>
    <s v="Alliance Super-Size Bands, Assorted Sizes"/>
    <n v="31.12"/>
    <n v="4"/>
    <n v="0"/>
    <n v="0.31119999999999948"/>
  </r>
  <r>
    <n v="7481"/>
    <s v="CA-2011-167199"/>
    <x v="2"/>
    <x v="1037"/>
    <d v="2011-01-11T00:00:00"/>
    <s v="Standard Class"/>
    <s v="ME-17320"/>
    <s v="Maria Etezadi"/>
    <x v="2"/>
    <x v="0"/>
    <x v="0"/>
    <x v="0"/>
    <x v="0"/>
    <x v="0"/>
    <s v="OFF-PA-10000955"/>
    <x v="1"/>
    <x v="10"/>
    <s v="Southworth 25% Cotton Granite Paper &amp; Envelopes"/>
    <n v="6.54"/>
    <n v="1"/>
    <n v="0"/>
    <n v="3.0084"/>
  </r>
  <r>
    <n v="7482"/>
    <s v="CA-2013-124583"/>
    <x v="0"/>
    <x v="142"/>
    <d v="2013-09-04T00:00:00"/>
    <s v="Second Class"/>
    <s v="LB-16795"/>
    <s v="Laurel Beltran"/>
    <x v="2"/>
    <x v="0"/>
    <x v="101"/>
    <x v="1"/>
    <x v="125"/>
    <x v="1"/>
    <s v="OFF-EN-10002500"/>
    <x v="1"/>
    <x v="12"/>
    <s v="Globe Weis Peel &amp; Seel First Class Envelopes"/>
    <n v="12.78"/>
    <n v="1"/>
    <n v="0"/>
    <n v="5.7509999999999994"/>
  </r>
  <r>
    <n v="7483"/>
    <s v="CA-2011-113964"/>
    <x v="2"/>
    <x v="865"/>
    <d v="2011-09-30T00:00:00"/>
    <s v="Standard Class"/>
    <s v="JP-16135"/>
    <s v="Julie Prescott"/>
    <x v="2"/>
    <x v="0"/>
    <x v="20"/>
    <x v="15"/>
    <x v="164"/>
    <x v="3"/>
    <s v="OFF-BI-10004654"/>
    <x v="1"/>
    <x v="8"/>
    <s v="Avery Binding System Hidden Tab Executive Style Index Sets"/>
    <n v="18.463999999999999"/>
    <n v="4"/>
    <n v="0.2"/>
    <n v="6.9239999999999995"/>
  </r>
  <r>
    <n v="7484"/>
    <s v="CA-2011-129938"/>
    <x v="2"/>
    <x v="534"/>
    <d v="2011-12-17T00:00:00"/>
    <s v="Second Class"/>
    <s v="EB-13705"/>
    <s v="Ed Braxton"/>
    <x v="1"/>
    <x v="0"/>
    <x v="10"/>
    <x v="9"/>
    <x v="11"/>
    <x v="3"/>
    <s v="FUR-CH-10003774"/>
    <x v="0"/>
    <x v="1"/>
    <s v="Global Wood Trimmed Manager's Task Chair, Khaki"/>
    <n v="445.80200000000002"/>
    <n v="7"/>
    <n v="0.3"/>
    <n v="-108.26620000000001"/>
  </r>
  <r>
    <n v="7485"/>
    <s v="CA-2014-135111"/>
    <x v="3"/>
    <x v="116"/>
    <d v="2015-01-03T00:00:00"/>
    <s v="Standard Class"/>
    <s v="CS-12400"/>
    <s v="Christopher Schild"/>
    <x v="2"/>
    <x v="0"/>
    <x v="402"/>
    <x v="46"/>
    <x v="489"/>
    <x v="2"/>
    <s v="OFF-AR-10004707"/>
    <x v="1"/>
    <x v="6"/>
    <s v="Staples"/>
    <n v="2.48"/>
    <n v="1"/>
    <n v="0"/>
    <n v="0.86799999999999988"/>
  </r>
  <r>
    <n v="7486"/>
    <s v="CA-2014-135111"/>
    <x v="3"/>
    <x v="116"/>
    <d v="2015-01-03T00:00:00"/>
    <s v="Standard Class"/>
    <s v="CS-12400"/>
    <s v="Christopher Schild"/>
    <x v="2"/>
    <x v="0"/>
    <x v="402"/>
    <x v="46"/>
    <x v="489"/>
    <x v="2"/>
    <s v="OFF-BI-10004040"/>
    <x v="1"/>
    <x v="8"/>
    <s v="Wilson Jones Impact Binders"/>
    <n v="25.9"/>
    <n v="5"/>
    <n v="0"/>
    <n v="12.690999999999999"/>
  </r>
  <r>
    <n v="7487"/>
    <s v="US-2012-134558"/>
    <x v="1"/>
    <x v="546"/>
    <d v="2012-12-24T00:00:00"/>
    <s v="Second Class"/>
    <s v="PM-19135"/>
    <s v="Peter McVee"/>
    <x v="2"/>
    <x v="0"/>
    <x v="18"/>
    <x v="38"/>
    <x v="354"/>
    <x v="3"/>
    <s v="OFF-PA-10001184"/>
    <x v="1"/>
    <x v="10"/>
    <s v="Xerox 1903"/>
    <n v="29.900000000000002"/>
    <n v="5"/>
    <n v="0"/>
    <n v="14.651"/>
  </r>
  <r>
    <n v="7488"/>
    <s v="US-2012-134558"/>
    <x v="1"/>
    <x v="546"/>
    <d v="2012-12-24T00:00:00"/>
    <s v="Second Class"/>
    <s v="PM-19135"/>
    <s v="Peter McVee"/>
    <x v="2"/>
    <x v="0"/>
    <x v="18"/>
    <x v="38"/>
    <x v="354"/>
    <x v="3"/>
    <s v="TEC-AC-10004145"/>
    <x v="2"/>
    <x v="11"/>
    <s v="Logitech diNovo Edge Keyboard"/>
    <n v="2249.91"/>
    <n v="9"/>
    <n v="0"/>
    <n v="517.47930000000008"/>
  </r>
  <r>
    <n v="7489"/>
    <s v="US-2012-134558"/>
    <x v="1"/>
    <x v="546"/>
    <d v="2012-12-24T00:00:00"/>
    <s v="Second Class"/>
    <s v="PM-19135"/>
    <s v="Peter McVee"/>
    <x v="2"/>
    <x v="0"/>
    <x v="18"/>
    <x v="38"/>
    <x v="354"/>
    <x v="3"/>
    <s v="FUR-TA-10003473"/>
    <x v="0"/>
    <x v="3"/>
    <s v="Bretford Rectangular Conference Table Tops"/>
    <n v="1053.164"/>
    <n v="4"/>
    <n v="0.3"/>
    <n v="-105.31639999999993"/>
  </r>
  <r>
    <n v="7490"/>
    <s v="CA-2014-157196"/>
    <x v="3"/>
    <x v="60"/>
    <d v="2014-11-10T00:00:00"/>
    <s v="Standard Class"/>
    <s v="AA-10645"/>
    <s v="Anna Andreadi"/>
    <x v="0"/>
    <x v="0"/>
    <x v="70"/>
    <x v="1"/>
    <x v="188"/>
    <x v="1"/>
    <s v="OFF-PA-10003172"/>
    <x v="1"/>
    <x v="10"/>
    <s v="Xerox 1996"/>
    <n v="12.96"/>
    <n v="2"/>
    <n v="0"/>
    <n v="6.2208000000000006"/>
  </r>
  <r>
    <n v="7491"/>
    <s v="CA-2012-108672"/>
    <x v="1"/>
    <x v="229"/>
    <d v="2012-09-16T00:00:00"/>
    <s v="Standard Class"/>
    <s v="FA-14230"/>
    <s v="Frank Atkinson"/>
    <x v="1"/>
    <x v="0"/>
    <x v="1"/>
    <x v="1"/>
    <x v="3"/>
    <x v="1"/>
    <s v="FUR-FU-10003799"/>
    <x v="0"/>
    <x v="5"/>
    <s v="Seth Thomas 13 1/2&quot; Wall Clock"/>
    <n v="106.68"/>
    <n v="6"/>
    <n v="0"/>
    <n v="33.070799999999991"/>
  </r>
  <r>
    <n v="7492"/>
    <s v="US-2014-118598"/>
    <x v="3"/>
    <x v="673"/>
    <d v="2014-11-17T00:00:00"/>
    <s v="Same Day"/>
    <s v="CM-12190"/>
    <s v="Charlotte Melton"/>
    <x v="0"/>
    <x v="0"/>
    <x v="456"/>
    <x v="15"/>
    <x v="549"/>
    <x v="3"/>
    <s v="TEC-PH-10002583"/>
    <x v="2"/>
    <x v="7"/>
    <s v="iOttie HLCRIO102 Car Mount"/>
    <n v="119.94"/>
    <n v="6"/>
    <n v="0"/>
    <n v="5.9969999999999857"/>
  </r>
  <r>
    <n v="7493"/>
    <s v="US-2014-160836"/>
    <x v="3"/>
    <x v="220"/>
    <d v="2014-09-17T00:00:00"/>
    <s v="Standard Class"/>
    <s v="CC-12475"/>
    <s v="Cindy Chapman"/>
    <x v="0"/>
    <x v="0"/>
    <x v="12"/>
    <x v="5"/>
    <x v="32"/>
    <x v="2"/>
    <s v="OFF-PA-10004239"/>
    <x v="1"/>
    <x v="10"/>
    <s v="Xerox 1953"/>
    <n v="10.272000000000002"/>
    <n v="3"/>
    <n v="0.2"/>
    <n v="3.2099999999999982"/>
  </r>
  <r>
    <n v="7494"/>
    <s v="US-2014-160836"/>
    <x v="3"/>
    <x v="220"/>
    <d v="2014-09-17T00:00:00"/>
    <s v="Standard Class"/>
    <s v="CC-12475"/>
    <s v="Cindy Chapman"/>
    <x v="0"/>
    <x v="0"/>
    <x v="12"/>
    <x v="5"/>
    <x v="32"/>
    <x v="2"/>
    <s v="FUR-TA-10002855"/>
    <x v="0"/>
    <x v="3"/>
    <s v="Bevis Round Conference Table Top &amp; Single Column Base"/>
    <n v="512.19000000000005"/>
    <n v="5"/>
    <n v="0.3"/>
    <n v="-65.853000000000009"/>
  </r>
  <r>
    <n v="7495"/>
    <s v="US-2014-160836"/>
    <x v="3"/>
    <x v="220"/>
    <d v="2014-09-17T00:00:00"/>
    <s v="Standard Class"/>
    <s v="CC-12475"/>
    <s v="Cindy Chapman"/>
    <x v="0"/>
    <x v="0"/>
    <x v="12"/>
    <x v="5"/>
    <x v="32"/>
    <x v="2"/>
    <s v="OFF-AP-10001626"/>
    <x v="1"/>
    <x v="9"/>
    <s v="Commercial WindTunnel Clean Air Upright Vacuum, Replacement Belts, Filtration Bags"/>
    <n v="1.5559999999999996"/>
    <n v="2"/>
    <n v="0.8"/>
    <n v="-4.2012"/>
  </r>
  <r>
    <n v="7496"/>
    <s v="CA-2014-121048"/>
    <x v="3"/>
    <x v="1163"/>
    <d v="2014-07-19T00:00:00"/>
    <s v="Standard Class"/>
    <s v="TC-21295"/>
    <s v="Toby Carlisle"/>
    <x v="0"/>
    <x v="0"/>
    <x v="223"/>
    <x v="1"/>
    <x v="278"/>
    <x v="1"/>
    <s v="OFF-BI-10004022"/>
    <x v="1"/>
    <x v="8"/>
    <s v="Acco Suede Grain Vinyl Round Ring Binder"/>
    <n v="4.4479999999999995"/>
    <n v="2"/>
    <n v="0.2"/>
    <n v="1.4455999999999996"/>
  </r>
  <r>
    <n v="7497"/>
    <s v="CA-2014-121048"/>
    <x v="3"/>
    <x v="1163"/>
    <d v="2014-07-19T00:00:00"/>
    <s v="Standard Class"/>
    <s v="TC-21295"/>
    <s v="Toby Carlisle"/>
    <x v="0"/>
    <x v="0"/>
    <x v="223"/>
    <x v="1"/>
    <x v="278"/>
    <x v="1"/>
    <s v="FUR-FU-10003601"/>
    <x v="0"/>
    <x v="5"/>
    <s v="Deflect-o RollaMat Studded, Beveled Mat for Medium Pile Carpeting"/>
    <n v="276.69"/>
    <n v="3"/>
    <n v="0"/>
    <n v="49.804199999999994"/>
  </r>
  <r>
    <n v="7498"/>
    <s v="CA-2014-121048"/>
    <x v="3"/>
    <x v="1163"/>
    <d v="2014-07-19T00:00:00"/>
    <s v="Standard Class"/>
    <s v="TC-21295"/>
    <s v="Toby Carlisle"/>
    <x v="0"/>
    <x v="0"/>
    <x v="223"/>
    <x v="1"/>
    <x v="278"/>
    <x v="1"/>
    <s v="OFF-FA-10000490"/>
    <x v="1"/>
    <x v="13"/>
    <s v="OIC Binder Clips, Mini, 1/4&quot; Capacity, Black"/>
    <n v="4.96"/>
    <n v="4"/>
    <n v="0"/>
    <n v="2.3311999999999999"/>
  </r>
  <r>
    <n v="7499"/>
    <s v="CA-2014-121048"/>
    <x v="3"/>
    <x v="1163"/>
    <d v="2014-07-19T00:00:00"/>
    <s v="Standard Class"/>
    <s v="TC-21295"/>
    <s v="Toby Carlisle"/>
    <x v="0"/>
    <x v="0"/>
    <x v="223"/>
    <x v="1"/>
    <x v="278"/>
    <x v="1"/>
    <s v="OFF-AR-10004042"/>
    <x v="1"/>
    <x v="6"/>
    <s v="BOSTON Model 1800 Electric Pencil Sharpeners, Putty/Woodgrain"/>
    <n v="71.92"/>
    <n v="4"/>
    <n v="0"/>
    <n v="20.856799999999993"/>
  </r>
  <r>
    <n v="7500"/>
    <s v="CA-2014-121048"/>
    <x v="3"/>
    <x v="1163"/>
    <d v="2014-07-19T00:00:00"/>
    <s v="Standard Class"/>
    <s v="TC-21295"/>
    <s v="Toby Carlisle"/>
    <x v="0"/>
    <x v="0"/>
    <x v="223"/>
    <x v="1"/>
    <x v="278"/>
    <x v="1"/>
    <s v="FUR-FU-10002960"/>
    <x v="0"/>
    <x v="5"/>
    <s v="Eldon 200 Class Desk Accessories, Burgundy"/>
    <n v="18.84"/>
    <n v="3"/>
    <n v="0"/>
    <n v="7.9128000000000007"/>
  </r>
  <r>
    <n v="7501"/>
    <s v="CA-2014-121048"/>
    <x v="3"/>
    <x v="1163"/>
    <d v="2014-07-19T00:00:00"/>
    <s v="Standard Class"/>
    <s v="TC-21295"/>
    <s v="Toby Carlisle"/>
    <x v="0"/>
    <x v="0"/>
    <x v="223"/>
    <x v="1"/>
    <x v="278"/>
    <x v="1"/>
    <s v="TEC-AC-10000991"/>
    <x v="2"/>
    <x v="11"/>
    <s v="Sony Micro Vault Click 8 GB USB 2.0 Flash Drive"/>
    <n v="140.97"/>
    <n v="3"/>
    <n v="0"/>
    <n v="19.735800000000005"/>
  </r>
  <r>
    <n v="7502"/>
    <s v="CA-2014-121048"/>
    <x v="3"/>
    <x v="1163"/>
    <d v="2014-07-19T00:00:00"/>
    <s v="Standard Class"/>
    <s v="TC-21295"/>
    <s v="Toby Carlisle"/>
    <x v="0"/>
    <x v="0"/>
    <x v="223"/>
    <x v="1"/>
    <x v="278"/>
    <x v="1"/>
    <s v="TEC-PH-10004977"/>
    <x v="2"/>
    <x v="7"/>
    <s v="GE 30524EE4"/>
    <n v="470.37600000000009"/>
    <n v="3"/>
    <n v="0.2"/>
    <n v="52.917299999999955"/>
  </r>
  <r>
    <n v="7503"/>
    <s v="US-2014-120117"/>
    <x v="3"/>
    <x v="983"/>
    <d v="2014-03-31T00:00:00"/>
    <s v="Same Day"/>
    <s v="TB-21400"/>
    <s v="Tom Boeckenhauer"/>
    <x v="0"/>
    <x v="0"/>
    <x v="1"/>
    <x v="1"/>
    <x v="1"/>
    <x v="1"/>
    <s v="OFF-AR-10000817"/>
    <x v="1"/>
    <x v="6"/>
    <s v="Manco Dry-Lighter Erasable Highlighter"/>
    <n v="6.08"/>
    <n v="2"/>
    <n v="0"/>
    <n v="2.0671999999999997"/>
  </r>
  <r>
    <n v="7504"/>
    <s v="US-2014-120117"/>
    <x v="3"/>
    <x v="983"/>
    <d v="2014-03-31T00:00:00"/>
    <s v="Same Day"/>
    <s v="TB-21400"/>
    <s v="Tom Boeckenhauer"/>
    <x v="0"/>
    <x v="0"/>
    <x v="1"/>
    <x v="1"/>
    <x v="1"/>
    <x v="1"/>
    <s v="TEC-PH-10002447"/>
    <x v="2"/>
    <x v="7"/>
    <s v="AT&amp;T CL83451 4-Handset Telephone"/>
    <n v="164.79200000000003"/>
    <n v="1"/>
    <n v="0.2"/>
    <n v="18.539099999999991"/>
  </r>
  <r>
    <n v="7505"/>
    <s v="CA-2013-158043"/>
    <x v="0"/>
    <x v="1011"/>
    <d v="2013-02-04T00:00:00"/>
    <s v="Second Class"/>
    <s v="JK-15325"/>
    <s v="Jason Klamczynski"/>
    <x v="1"/>
    <x v="0"/>
    <x v="496"/>
    <x v="30"/>
    <x v="591"/>
    <x v="3"/>
    <s v="OFF-EN-10003134"/>
    <x v="1"/>
    <x v="12"/>
    <s v="Staples"/>
    <n v="23.36"/>
    <n v="2"/>
    <n v="0"/>
    <n v="11.68"/>
  </r>
  <r>
    <n v="7506"/>
    <s v="US-2014-106579"/>
    <x v="3"/>
    <x v="110"/>
    <d v="2014-06-14T00:00:00"/>
    <s v="Standard Class"/>
    <s v="BW-11200"/>
    <s v="Ben Wallace"/>
    <x v="0"/>
    <x v="0"/>
    <x v="242"/>
    <x v="10"/>
    <x v="300"/>
    <x v="2"/>
    <s v="OFF-BI-10000309"/>
    <x v="1"/>
    <x v="8"/>
    <s v="GBC Twin Loop Wire Binding Elements, 9/16&quot; Spine, Black"/>
    <n v="12.175999999999998"/>
    <n v="4"/>
    <n v="0.8"/>
    <n v="-18.872800000000009"/>
  </r>
  <r>
    <n v="7507"/>
    <s v="CA-2011-115889"/>
    <x v="2"/>
    <x v="981"/>
    <d v="2011-11-06T00:00:00"/>
    <s v="Standard Class"/>
    <s v="SH-20395"/>
    <s v="Shahid Hopkins"/>
    <x v="0"/>
    <x v="0"/>
    <x v="8"/>
    <x v="1"/>
    <x v="34"/>
    <x v="1"/>
    <s v="TEC-PH-10001615"/>
    <x v="2"/>
    <x v="7"/>
    <s v="AT&amp;T CL82213"/>
    <n v="46.384"/>
    <n v="2"/>
    <n v="0.2"/>
    <n v="5.2181999999999924"/>
  </r>
  <r>
    <n v="7508"/>
    <s v="CA-2011-115889"/>
    <x v="2"/>
    <x v="981"/>
    <d v="2011-11-06T00:00:00"/>
    <s v="Standard Class"/>
    <s v="SH-20395"/>
    <s v="Shahid Hopkins"/>
    <x v="0"/>
    <x v="0"/>
    <x v="8"/>
    <x v="1"/>
    <x v="34"/>
    <x v="1"/>
    <s v="OFF-ST-10003208"/>
    <x v="1"/>
    <x v="4"/>
    <s v="Adjustable Depth Letter/Legal Cart"/>
    <n v="362.92"/>
    <n v="2"/>
    <n v="0"/>
    <n v="105.24679999999995"/>
  </r>
  <r>
    <n v="7509"/>
    <s v="US-2014-161935"/>
    <x v="3"/>
    <x v="1163"/>
    <d v="2014-07-19T00:00:00"/>
    <s v="Standard Class"/>
    <s v="JL-15835"/>
    <s v="John Lee"/>
    <x v="0"/>
    <x v="0"/>
    <x v="38"/>
    <x v="24"/>
    <x v="47"/>
    <x v="3"/>
    <s v="OFF-PA-10000605"/>
    <x v="1"/>
    <x v="10"/>
    <s v="Xerox 1950"/>
    <n v="9.2480000000000011"/>
    <n v="2"/>
    <n v="0.2"/>
    <n v="3.3524000000000003"/>
  </r>
  <r>
    <n v="7510"/>
    <s v="US-2014-161935"/>
    <x v="3"/>
    <x v="1163"/>
    <d v="2014-07-19T00:00:00"/>
    <s v="Standard Class"/>
    <s v="JL-15835"/>
    <s v="John Lee"/>
    <x v="0"/>
    <x v="0"/>
    <x v="38"/>
    <x v="24"/>
    <x v="47"/>
    <x v="3"/>
    <s v="TEC-PH-10000560"/>
    <x v="2"/>
    <x v="7"/>
    <s v="Samsung Galaxy S III - 16GB - pebble blue (T-Mobile)"/>
    <n v="1889.9459999999999"/>
    <n v="9"/>
    <n v="0.4"/>
    <n v="-377.98919999999998"/>
  </r>
  <r>
    <n v="7511"/>
    <s v="US-2014-161935"/>
    <x v="3"/>
    <x v="1163"/>
    <d v="2014-07-19T00:00:00"/>
    <s v="Standard Class"/>
    <s v="JL-15835"/>
    <s v="John Lee"/>
    <x v="0"/>
    <x v="0"/>
    <x v="38"/>
    <x v="24"/>
    <x v="47"/>
    <x v="3"/>
    <s v="OFF-ST-10003455"/>
    <x v="1"/>
    <x v="4"/>
    <s v="Tenex File Box, Personal Filing Tote with Lid, Black"/>
    <n v="62.040000000000006"/>
    <n v="5"/>
    <n v="0.2"/>
    <n v="4.6530000000000022"/>
  </r>
  <r>
    <n v="7512"/>
    <s v="US-2014-161935"/>
    <x v="3"/>
    <x v="1163"/>
    <d v="2014-07-19T00:00:00"/>
    <s v="Standard Class"/>
    <s v="JL-15835"/>
    <s v="John Lee"/>
    <x v="0"/>
    <x v="0"/>
    <x v="38"/>
    <x v="24"/>
    <x v="47"/>
    <x v="3"/>
    <s v="FUR-FU-10002937"/>
    <x v="0"/>
    <x v="5"/>
    <s v="GE 48&quot; Fluorescent Tube, Cool White Energy Saver, 34 Watts, 30/Box"/>
    <n v="396.92000000000007"/>
    <n v="5"/>
    <n v="0.2"/>
    <n v="148.845"/>
  </r>
  <r>
    <n v="7513"/>
    <s v="US-2014-161935"/>
    <x v="3"/>
    <x v="1163"/>
    <d v="2014-07-19T00:00:00"/>
    <s v="Standard Class"/>
    <s v="JL-15835"/>
    <s v="John Lee"/>
    <x v="0"/>
    <x v="0"/>
    <x v="38"/>
    <x v="24"/>
    <x v="47"/>
    <x v="3"/>
    <s v="OFF-ST-10001837"/>
    <x v="1"/>
    <x v="4"/>
    <s v="SAFCO Mobile Desk Side File, Wire Frame"/>
    <n v="239.45599999999999"/>
    <n v="7"/>
    <n v="0.2"/>
    <n v="17.959200000000003"/>
  </r>
  <r>
    <n v="7514"/>
    <s v="US-2014-161935"/>
    <x v="3"/>
    <x v="1163"/>
    <d v="2014-07-19T00:00:00"/>
    <s v="Standard Class"/>
    <s v="JL-15835"/>
    <s v="John Lee"/>
    <x v="0"/>
    <x v="0"/>
    <x v="38"/>
    <x v="24"/>
    <x v="47"/>
    <x v="3"/>
    <s v="OFF-AR-10004757"/>
    <x v="1"/>
    <x v="6"/>
    <s v="Crayola Colored Pencils"/>
    <n v="13.120000000000001"/>
    <n v="5"/>
    <n v="0.2"/>
    <n v="2.1319999999999988"/>
  </r>
  <r>
    <n v="7515"/>
    <s v="US-2014-167920"/>
    <x v="3"/>
    <x v="34"/>
    <d v="2014-12-13T00:00:00"/>
    <s v="Second Class"/>
    <s v="JL-15835"/>
    <s v="John Lee"/>
    <x v="0"/>
    <x v="0"/>
    <x v="102"/>
    <x v="0"/>
    <x v="126"/>
    <x v="0"/>
    <s v="OFF-BI-10004236"/>
    <x v="1"/>
    <x v="8"/>
    <s v="XtraLife ClearVue Slant-D Ring Binder, White, 3&quot;"/>
    <n v="29.36"/>
    <n v="2"/>
    <n v="0"/>
    <n v="13.505599999999999"/>
  </r>
  <r>
    <n v="7516"/>
    <s v="US-2014-167920"/>
    <x v="3"/>
    <x v="34"/>
    <d v="2014-12-13T00:00:00"/>
    <s v="Second Class"/>
    <s v="JL-15835"/>
    <s v="John Lee"/>
    <x v="0"/>
    <x v="0"/>
    <x v="102"/>
    <x v="0"/>
    <x v="126"/>
    <x v="0"/>
    <s v="OFF-AP-10000159"/>
    <x v="1"/>
    <x v="9"/>
    <s v="Belkin F9M820V08 8 Outlet Surge"/>
    <n v="214.89999999999998"/>
    <n v="5"/>
    <n v="0"/>
    <n v="62.32099999999997"/>
  </r>
  <r>
    <n v="7517"/>
    <s v="US-2014-167920"/>
    <x v="3"/>
    <x v="34"/>
    <d v="2014-12-13T00:00:00"/>
    <s v="Second Class"/>
    <s v="JL-15835"/>
    <s v="John Lee"/>
    <x v="0"/>
    <x v="0"/>
    <x v="102"/>
    <x v="0"/>
    <x v="126"/>
    <x v="0"/>
    <s v="OFF-BI-10003274"/>
    <x v="1"/>
    <x v="8"/>
    <s v="Avery Durable Slant Ring Binders, No Labels"/>
    <n v="15.92"/>
    <n v="4"/>
    <n v="0"/>
    <n v="7.4824000000000002"/>
  </r>
  <r>
    <n v="7518"/>
    <s v="US-2014-167920"/>
    <x v="3"/>
    <x v="34"/>
    <d v="2014-12-13T00:00:00"/>
    <s v="Second Class"/>
    <s v="JL-15835"/>
    <s v="John Lee"/>
    <x v="0"/>
    <x v="0"/>
    <x v="102"/>
    <x v="0"/>
    <x v="126"/>
    <x v="0"/>
    <s v="TEC-AC-10001013"/>
    <x v="2"/>
    <x v="11"/>
    <s v="Logitech ClearChat Comfort/USB Headset H390"/>
    <n v="146.44999999999999"/>
    <n v="5"/>
    <n v="0"/>
    <n v="48.328499999999991"/>
  </r>
  <r>
    <n v="7519"/>
    <s v="US-2014-167920"/>
    <x v="3"/>
    <x v="34"/>
    <d v="2014-12-13T00:00:00"/>
    <s v="Second Class"/>
    <s v="JL-15835"/>
    <s v="John Lee"/>
    <x v="0"/>
    <x v="0"/>
    <x v="102"/>
    <x v="0"/>
    <x v="126"/>
    <x v="0"/>
    <s v="OFF-ST-10004963"/>
    <x v="1"/>
    <x v="4"/>
    <s v="Eldon Gobal File Keepers"/>
    <n v="15.14"/>
    <n v="1"/>
    <n v="0"/>
    <n v="0.60559999999999903"/>
  </r>
  <r>
    <n v="7520"/>
    <s v="US-2014-167920"/>
    <x v="3"/>
    <x v="34"/>
    <d v="2014-12-13T00:00:00"/>
    <s v="Second Class"/>
    <s v="JL-15835"/>
    <s v="John Lee"/>
    <x v="0"/>
    <x v="0"/>
    <x v="102"/>
    <x v="0"/>
    <x v="126"/>
    <x v="0"/>
    <s v="OFF-LA-10004409"/>
    <x v="1"/>
    <x v="2"/>
    <s v="Avery 492"/>
    <n v="5.76"/>
    <n v="2"/>
    <n v="0"/>
    <n v="2.6495999999999995"/>
  </r>
  <r>
    <n v="7521"/>
    <s v="US-2014-167920"/>
    <x v="3"/>
    <x v="34"/>
    <d v="2014-12-13T00:00:00"/>
    <s v="Second Class"/>
    <s v="JL-15835"/>
    <s v="John Lee"/>
    <x v="0"/>
    <x v="0"/>
    <x v="102"/>
    <x v="0"/>
    <x v="126"/>
    <x v="0"/>
    <s v="TEC-CO-10001046"/>
    <x v="2"/>
    <x v="16"/>
    <s v="Canon Imageclass D680 Copier / Fax"/>
    <n v="1399.98"/>
    <n v="2"/>
    <n v="0"/>
    <n v="629.99099999999999"/>
  </r>
  <r>
    <n v="7522"/>
    <s v="CA-2013-162383"/>
    <x v="0"/>
    <x v="64"/>
    <d v="2013-09-12T00:00:00"/>
    <s v="Standard Class"/>
    <s v="MD-17350"/>
    <s v="Maribeth Dona"/>
    <x v="0"/>
    <x v="0"/>
    <x v="152"/>
    <x v="24"/>
    <x v="402"/>
    <x v="3"/>
    <s v="OFF-BI-10002824"/>
    <x v="1"/>
    <x v="8"/>
    <s v="Recycled Easel Ring Binders"/>
    <n v="8.9520000000000017"/>
    <n v="2"/>
    <n v="0.7"/>
    <n v="-7.4600000000000009"/>
  </r>
  <r>
    <n v="7523"/>
    <s v="CA-2013-162383"/>
    <x v="0"/>
    <x v="64"/>
    <d v="2013-09-12T00:00:00"/>
    <s v="Standard Class"/>
    <s v="MD-17350"/>
    <s v="Maribeth Dona"/>
    <x v="0"/>
    <x v="0"/>
    <x v="152"/>
    <x v="24"/>
    <x v="402"/>
    <x v="3"/>
    <s v="OFF-BI-10001757"/>
    <x v="1"/>
    <x v="8"/>
    <s v="Pressboard Hanging Data Binders for Unburst Sheets"/>
    <n v="8.8560000000000016"/>
    <n v="6"/>
    <n v="0.7"/>
    <n v="-6.4944000000000024"/>
  </r>
  <r>
    <n v="7524"/>
    <s v="CA-2013-162383"/>
    <x v="0"/>
    <x v="64"/>
    <d v="2013-09-12T00:00:00"/>
    <s v="Standard Class"/>
    <s v="MD-17350"/>
    <s v="Maribeth Dona"/>
    <x v="0"/>
    <x v="0"/>
    <x v="152"/>
    <x v="24"/>
    <x v="402"/>
    <x v="3"/>
    <s v="FUR-CH-10004477"/>
    <x v="0"/>
    <x v="1"/>
    <s v="Global Push Button Manager's Chair, Indigo"/>
    <n v="85.245999999999995"/>
    <n v="2"/>
    <n v="0.3"/>
    <n v="-1.217800000000004"/>
  </r>
  <r>
    <n v="7525"/>
    <s v="CA-2011-125731"/>
    <x v="2"/>
    <x v="1076"/>
    <d v="2011-09-16T00:00:00"/>
    <s v="Standard Class"/>
    <s v="CL-12565"/>
    <s v="Clay Ludtke"/>
    <x v="0"/>
    <x v="0"/>
    <x v="345"/>
    <x v="21"/>
    <x v="426"/>
    <x v="1"/>
    <s v="OFF-EN-10003072"/>
    <x v="1"/>
    <x v="12"/>
    <s v="Peel &amp; Seel Envelopes"/>
    <n v="21.728000000000002"/>
    <n v="7"/>
    <n v="0.2"/>
    <n v="7.6047999999999991"/>
  </r>
  <r>
    <n v="7526"/>
    <s v="CA-2011-125731"/>
    <x v="2"/>
    <x v="1076"/>
    <d v="2011-09-16T00:00:00"/>
    <s v="Standard Class"/>
    <s v="CL-12565"/>
    <s v="Clay Ludtke"/>
    <x v="0"/>
    <x v="0"/>
    <x v="345"/>
    <x v="21"/>
    <x v="426"/>
    <x v="1"/>
    <s v="FUR-CH-10003973"/>
    <x v="0"/>
    <x v="1"/>
    <s v="GuestStacker Chair with Chrome Finish Legs"/>
    <n v="1487.04"/>
    <n v="5"/>
    <n v="0.2"/>
    <n v="148.70400000000006"/>
  </r>
  <r>
    <n v="7527"/>
    <s v="US-2014-106145"/>
    <x v="3"/>
    <x v="986"/>
    <d v="2014-09-27T00:00:00"/>
    <s v="Same Day"/>
    <s v="RA-19885"/>
    <s v="Ruben Ausman"/>
    <x v="1"/>
    <x v="0"/>
    <x v="8"/>
    <x v="1"/>
    <x v="9"/>
    <x v="1"/>
    <s v="OFF-EN-10001028"/>
    <x v="1"/>
    <x v="12"/>
    <s v="Staples"/>
    <n v="71.88"/>
    <n v="6"/>
    <n v="0"/>
    <n v="33.064799999999998"/>
  </r>
  <r>
    <n v="7528"/>
    <s v="US-2014-106145"/>
    <x v="3"/>
    <x v="986"/>
    <d v="2014-09-27T00:00:00"/>
    <s v="Same Day"/>
    <s v="RA-19885"/>
    <s v="Ruben Ausman"/>
    <x v="1"/>
    <x v="0"/>
    <x v="8"/>
    <x v="1"/>
    <x v="9"/>
    <x v="1"/>
    <s v="FUR-FU-10003829"/>
    <x v="0"/>
    <x v="5"/>
    <s v="Stackable Trays"/>
    <n v="9.24"/>
    <n v="3"/>
    <n v="0"/>
    <n v="2.9567999999999994"/>
  </r>
  <r>
    <n v="7529"/>
    <s v="US-2014-106145"/>
    <x v="3"/>
    <x v="986"/>
    <d v="2014-09-27T00:00:00"/>
    <s v="Same Day"/>
    <s v="RA-19885"/>
    <s v="Ruben Ausman"/>
    <x v="1"/>
    <x v="0"/>
    <x v="8"/>
    <x v="1"/>
    <x v="9"/>
    <x v="1"/>
    <s v="OFF-PA-10002245"/>
    <x v="1"/>
    <x v="10"/>
    <s v="Xerox 1895"/>
    <n v="35.880000000000003"/>
    <n v="6"/>
    <n v="0"/>
    <n v="16.146000000000001"/>
  </r>
  <r>
    <n v="7530"/>
    <s v="US-2014-106145"/>
    <x v="3"/>
    <x v="986"/>
    <d v="2014-09-27T00:00:00"/>
    <s v="Same Day"/>
    <s v="RA-19885"/>
    <s v="Ruben Ausman"/>
    <x v="1"/>
    <x v="0"/>
    <x v="8"/>
    <x v="1"/>
    <x v="9"/>
    <x v="1"/>
    <s v="OFF-BI-10002215"/>
    <x v="1"/>
    <x v="8"/>
    <s v="Wilson Jones Hanging View Binder, White, 1&quot;"/>
    <n v="17.04"/>
    <n v="3"/>
    <n v="0.2"/>
    <n v="5.5379999999999985"/>
  </r>
  <r>
    <n v="7531"/>
    <s v="US-2014-106145"/>
    <x v="3"/>
    <x v="986"/>
    <d v="2014-09-27T00:00:00"/>
    <s v="Same Day"/>
    <s v="RA-19885"/>
    <s v="Ruben Ausman"/>
    <x v="1"/>
    <x v="0"/>
    <x v="8"/>
    <x v="1"/>
    <x v="9"/>
    <x v="1"/>
    <s v="OFF-BI-10003925"/>
    <x v="1"/>
    <x v="8"/>
    <s v="Fellowes PB300 Plastic Comb Binding Machine"/>
    <n v="931.17600000000016"/>
    <n v="3"/>
    <n v="0.2"/>
    <n v="314.27190000000002"/>
  </r>
  <r>
    <n v="7532"/>
    <s v="CA-2013-107146"/>
    <x v="0"/>
    <x v="26"/>
    <d v="2013-06-20T00:00:00"/>
    <s v="First Class"/>
    <s v="LC-16885"/>
    <s v="Lena Creighton"/>
    <x v="0"/>
    <x v="0"/>
    <x v="497"/>
    <x v="22"/>
    <x v="592"/>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x v="0"/>
    <x v="497"/>
    <x v="22"/>
    <x v="592"/>
    <x v="1"/>
    <s v="FUR-CH-10004853"/>
    <x v="0"/>
    <x v="1"/>
    <s v="Global Manager's Adjustable Task Chair, Storm"/>
    <n v="483.13599999999997"/>
    <n v="4"/>
    <n v="0.2"/>
    <n v="54.352799999999945"/>
  </r>
  <r>
    <n v="7534"/>
    <s v="US-2014-134642"/>
    <x v="3"/>
    <x v="906"/>
    <d v="2014-03-02T00:00:00"/>
    <s v="Standard Class"/>
    <s v="SW-20245"/>
    <s v="Scot Wooten"/>
    <x v="0"/>
    <x v="0"/>
    <x v="202"/>
    <x v="3"/>
    <x v="253"/>
    <x v="0"/>
    <s v="FUR-CH-10002880"/>
    <x v="0"/>
    <x v="1"/>
    <s v="Global High-Back Leather Tilter, Burgundy"/>
    <n v="196.78399999999999"/>
    <n v="2"/>
    <n v="0.2"/>
    <n v="-22.138200000000012"/>
  </r>
  <r>
    <n v="7535"/>
    <s v="US-2014-134642"/>
    <x v="3"/>
    <x v="906"/>
    <d v="2014-03-02T00:00:00"/>
    <s v="Standard Class"/>
    <s v="SW-20245"/>
    <s v="Scot Wooten"/>
    <x v="0"/>
    <x v="0"/>
    <x v="202"/>
    <x v="3"/>
    <x v="253"/>
    <x v="0"/>
    <s v="FUR-BO-10004709"/>
    <x v="0"/>
    <x v="0"/>
    <s v="Bush Westfield Collection Bookcases, Medium Cherry Finish"/>
    <n v="231.92000000000002"/>
    <n v="5"/>
    <n v="0.2"/>
    <n v="5.7980000000000018"/>
  </r>
  <r>
    <n v="7536"/>
    <s v="US-2014-160143"/>
    <x v="3"/>
    <x v="185"/>
    <d v="2014-04-08T00:00:00"/>
    <s v="Standard Class"/>
    <s v="HG-14965"/>
    <s v="Henry Goldwyn"/>
    <x v="1"/>
    <x v="0"/>
    <x v="1"/>
    <x v="1"/>
    <x v="25"/>
    <x v="1"/>
    <s v="OFF-SU-10004231"/>
    <x v="1"/>
    <x v="14"/>
    <s v="Acme Tagit Stainless Steel Antibacterial Scissors"/>
    <n v="29.700000000000003"/>
    <n v="3"/>
    <n v="0"/>
    <n v="8.0190000000000001"/>
  </r>
  <r>
    <n v="7537"/>
    <s v="CA-2014-103415"/>
    <x v="3"/>
    <x v="734"/>
    <d v="2014-12-09T00:00:00"/>
    <s v="Standard Class"/>
    <s v="MV-17485"/>
    <s v="Mark Van Huff"/>
    <x v="0"/>
    <x v="0"/>
    <x v="12"/>
    <x v="5"/>
    <x v="16"/>
    <x v="2"/>
    <s v="FUR-FU-10000820"/>
    <x v="0"/>
    <x v="5"/>
    <s v="Tensor Brushed Steel Torchiere Floor Lamp"/>
    <n v="13.591999999999999"/>
    <n v="2"/>
    <n v="0.6"/>
    <n v="-14.271599999999999"/>
  </r>
  <r>
    <n v="7538"/>
    <s v="CA-2013-106460"/>
    <x v="0"/>
    <x v="317"/>
    <d v="2013-02-22T00:00:00"/>
    <s v="Second Class"/>
    <s v="GT-14710"/>
    <s v="Greg Tran"/>
    <x v="0"/>
    <x v="0"/>
    <x v="8"/>
    <x v="1"/>
    <x v="9"/>
    <x v="1"/>
    <s v="OFF-PA-10001736"/>
    <x v="1"/>
    <x v="10"/>
    <s v="Xerox 1880"/>
    <n v="70.88"/>
    <n v="2"/>
    <n v="0"/>
    <n v="33.313599999999994"/>
  </r>
  <r>
    <n v="7539"/>
    <s v="US-2014-112347"/>
    <x v="3"/>
    <x v="574"/>
    <d v="2014-12-07T00:00:00"/>
    <s v="Standard Class"/>
    <s v="BS-11380"/>
    <s v="Bill Stewart"/>
    <x v="1"/>
    <x v="0"/>
    <x v="60"/>
    <x v="22"/>
    <x v="76"/>
    <x v="1"/>
    <s v="OFF-ST-10003306"/>
    <x v="1"/>
    <x v="4"/>
    <s v="Letter Size Cart"/>
    <n v="114.28800000000001"/>
    <n v="1"/>
    <n v="0.2"/>
    <n v="12.857399999999984"/>
  </r>
  <r>
    <n v="7540"/>
    <s v="US-2014-112347"/>
    <x v="3"/>
    <x v="574"/>
    <d v="2014-12-07T00:00:00"/>
    <s v="Standard Class"/>
    <s v="BS-11380"/>
    <s v="Bill Stewart"/>
    <x v="1"/>
    <x v="0"/>
    <x v="60"/>
    <x v="22"/>
    <x v="76"/>
    <x v="1"/>
    <s v="OFF-BI-10003707"/>
    <x v="1"/>
    <x v="8"/>
    <s v="Aluminum Screw Posts"/>
    <n v="36.624000000000002"/>
    <n v="8"/>
    <n v="0.7"/>
    <n v="-24.41599999999999"/>
  </r>
  <r>
    <n v="7541"/>
    <s v="US-2014-112347"/>
    <x v="3"/>
    <x v="574"/>
    <d v="2014-12-07T00:00:00"/>
    <s v="Standard Class"/>
    <s v="BS-11380"/>
    <s v="Bill Stewart"/>
    <x v="1"/>
    <x v="0"/>
    <x v="60"/>
    <x v="22"/>
    <x v="76"/>
    <x v="1"/>
    <s v="FUR-BO-10003546"/>
    <x v="0"/>
    <x v="0"/>
    <s v="Hon 4-Shelf Metal Bookcases"/>
    <n v="242.35200000000003"/>
    <n v="8"/>
    <n v="0.7"/>
    <n v="-363.52799999999991"/>
  </r>
  <r>
    <n v="7542"/>
    <s v="US-2014-112347"/>
    <x v="3"/>
    <x v="574"/>
    <d v="2014-12-07T00:00:00"/>
    <s v="Standard Class"/>
    <s v="BS-11380"/>
    <s v="Bill Stewart"/>
    <x v="1"/>
    <x v="0"/>
    <x v="60"/>
    <x v="22"/>
    <x v="76"/>
    <x v="1"/>
    <s v="TEC-PH-10000213"/>
    <x v="2"/>
    <x v="7"/>
    <s v="Seidio BD2-HK3IPH5-BK DILEX Case and Holster Combo for Apple iPhone 5/5s - Black"/>
    <n v="49.616000000000007"/>
    <n v="2"/>
    <n v="0.2"/>
    <n v="4.9615999999999989"/>
  </r>
  <r>
    <n v="7543"/>
    <s v="US-2014-112347"/>
    <x v="3"/>
    <x v="574"/>
    <d v="2014-12-07T00:00:00"/>
    <s v="Standard Class"/>
    <s v="BS-11380"/>
    <s v="Bill Stewart"/>
    <x v="1"/>
    <x v="0"/>
    <x v="60"/>
    <x v="22"/>
    <x v="76"/>
    <x v="1"/>
    <s v="FUR-FU-10001488"/>
    <x v="0"/>
    <x v="5"/>
    <s v="Tenex 46&quot; x 60&quot; Computer Anti-Static Chairmat, Rectangular Shaped"/>
    <n v="508.70400000000006"/>
    <n v="6"/>
    <n v="0.2"/>
    <n v="0"/>
  </r>
  <r>
    <n v="7544"/>
    <s v="US-2014-112347"/>
    <x v="3"/>
    <x v="574"/>
    <d v="2014-12-07T00:00:00"/>
    <s v="Standard Class"/>
    <s v="BS-11380"/>
    <s v="Bill Stewart"/>
    <x v="1"/>
    <x v="0"/>
    <x v="60"/>
    <x v="22"/>
    <x v="76"/>
    <x v="1"/>
    <s v="TEC-PH-10004833"/>
    <x v="2"/>
    <x v="7"/>
    <s v="Macally Suction Cup Mount"/>
    <n v="57.36"/>
    <n v="6"/>
    <n v="0.2"/>
    <n v="-14.34"/>
  </r>
  <r>
    <n v="7545"/>
    <s v="US-2014-112347"/>
    <x v="3"/>
    <x v="574"/>
    <d v="2014-12-07T00:00:00"/>
    <s v="Standard Class"/>
    <s v="BS-11380"/>
    <s v="Bill Stewart"/>
    <x v="1"/>
    <x v="0"/>
    <x v="60"/>
    <x v="22"/>
    <x v="76"/>
    <x v="1"/>
    <s v="FUR-CH-10002335"/>
    <x v="0"/>
    <x v="1"/>
    <s v="Hon GuestStacker Chair"/>
    <n v="906.68000000000006"/>
    <n v="5"/>
    <n v="0.2"/>
    <n v="68.001000000000033"/>
  </r>
  <r>
    <n v="7546"/>
    <s v="CA-2011-103492"/>
    <x v="2"/>
    <x v="982"/>
    <d v="2011-10-15T00:00:00"/>
    <s v="Standard Class"/>
    <s v="CM-12715"/>
    <s v="Craig Molinari"/>
    <x v="1"/>
    <x v="0"/>
    <x v="114"/>
    <x v="5"/>
    <x v="143"/>
    <x v="2"/>
    <s v="TEC-PH-10001128"/>
    <x v="2"/>
    <x v="7"/>
    <s v="Motorola Droid Maxx"/>
    <n v="719.95200000000011"/>
    <n v="6"/>
    <n v="0.2"/>
    <n v="71.995200000000011"/>
  </r>
  <r>
    <n v="7547"/>
    <s v="CA-2011-103492"/>
    <x v="2"/>
    <x v="982"/>
    <d v="2011-10-15T00:00:00"/>
    <s v="Standard Class"/>
    <s v="CM-12715"/>
    <s v="Craig Molinari"/>
    <x v="1"/>
    <x v="0"/>
    <x v="114"/>
    <x v="5"/>
    <x v="143"/>
    <x v="2"/>
    <s v="TEC-PH-10004667"/>
    <x v="2"/>
    <x v="7"/>
    <s v="Cisco 8x8 Inc. 6753i IP Business Phone System"/>
    <n v="755.94400000000019"/>
    <n v="7"/>
    <n v="0.2"/>
    <n v="66.145099999999957"/>
  </r>
  <r>
    <n v="7548"/>
    <s v="CA-2011-103492"/>
    <x v="2"/>
    <x v="982"/>
    <d v="2011-10-15T00:00:00"/>
    <s v="Standard Class"/>
    <s v="CM-12715"/>
    <s v="Craig Molinari"/>
    <x v="1"/>
    <x v="0"/>
    <x v="114"/>
    <x v="5"/>
    <x v="143"/>
    <x v="2"/>
    <s v="OFF-BI-10004817"/>
    <x v="1"/>
    <x v="8"/>
    <s v="GBC Personal VeloBind Strips"/>
    <n v="11.979999999999997"/>
    <n v="5"/>
    <n v="0.8"/>
    <n v="-19.16800000000001"/>
  </r>
  <r>
    <n v="7549"/>
    <s v="CA-2011-103492"/>
    <x v="2"/>
    <x v="982"/>
    <d v="2011-10-15T00:00:00"/>
    <s v="Standard Class"/>
    <s v="CM-12715"/>
    <s v="Craig Molinari"/>
    <x v="1"/>
    <x v="0"/>
    <x v="114"/>
    <x v="5"/>
    <x v="143"/>
    <x v="2"/>
    <s v="OFF-BI-10004140"/>
    <x v="1"/>
    <x v="8"/>
    <s v="Avery Non-Stick Binders"/>
    <n v="0.8979999999999998"/>
    <n v="1"/>
    <n v="0.8"/>
    <n v="-1.5715000000000008"/>
  </r>
  <r>
    <n v="7550"/>
    <s v="CA-2013-136595"/>
    <x v="0"/>
    <x v="64"/>
    <d v="2013-09-08T00:00:00"/>
    <s v="First Class"/>
    <s v="EM-13825"/>
    <s v="Elizabeth Moffitt"/>
    <x v="1"/>
    <x v="0"/>
    <x v="12"/>
    <x v="5"/>
    <x v="66"/>
    <x v="2"/>
    <s v="FUR-FU-10004671"/>
    <x v="0"/>
    <x v="5"/>
    <s v="Executive Impressions 12&quot; Wall Clock"/>
    <n v="21.204000000000004"/>
    <n v="3"/>
    <n v="0.6"/>
    <n v="-11.662199999999999"/>
  </r>
  <r>
    <n v="7551"/>
    <s v="CA-2011-140396"/>
    <x v="2"/>
    <x v="1164"/>
    <d v="2011-11-25T00:00:00"/>
    <s v="Standard Class"/>
    <s v="KH-16330"/>
    <s v="Katharine Harms"/>
    <x v="1"/>
    <x v="0"/>
    <x v="20"/>
    <x v="15"/>
    <x v="23"/>
    <x v="3"/>
    <s v="OFF-EN-10002592"/>
    <x v="1"/>
    <x v="12"/>
    <s v="Peel &amp; Seel Recycled Catalog Envelopes, Brown"/>
    <n v="34.74"/>
    <n v="3"/>
    <n v="0"/>
    <n v="17.37"/>
  </r>
  <r>
    <n v="7552"/>
    <s v="CA-2011-140396"/>
    <x v="2"/>
    <x v="1164"/>
    <d v="2011-11-25T00:00:00"/>
    <s v="Standard Class"/>
    <s v="KH-16330"/>
    <s v="Katharine Harms"/>
    <x v="1"/>
    <x v="0"/>
    <x v="20"/>
    <x v="15"/>
    <x v="23"/>
    <x v="3"/>
    <s v="TEC-PH-10004447"/>
    <x v="2"/>
    <x v="7"/>
    <s v="Toshiba IPT2010-SD IP Telephone"/>
    <n v="833.94"/>
    <n v="6"/>
    <n v="0"/>
    <n v="216.8244"/>
  </r>
  <r>
    <n v="7553"/>
    <s v="CA-2011-140396"/>
    <x v="2"/>
    <x v="1164"/>
    <d v="2011-11-25T00:00:00"/>
    <s v="Standard Class"/>
    <s v="KH-16330"/>
    <s v="Katharine Harms"/>
    <x v="1"/>
    <x v="0"/>
    <x v="20"/>
    <x v="15"/>
    <x v="23"/>
    <x v="3"/>
    <s v="OFF-BI-10003669"/>
    <x v="1"/>
    <x v="8"/>
    <s v="3M Organizer Strips"/>
    <n v="12.96"/>
    <n v="3"/>
    <n v="0.2"/>
    <n v="4.5359999999999996"/>
  </r>
  <r>
    <n v="7554"/>
    <s v="CA-2011-140396"/>
    <x v="2"/>
    <x v="1164"/>
    <d v="2011-11-25T00:00:00"/>
    <s v="Standard Class"/>
    <s v="KH-16330"/>
    <s v="Katharine Harms"/>
    <x v="1"/>
    <x v="0"/>
    <x v="20"/>
    <x v="15"/>
    <x v="23"/>
    <x v="3"/>
    <s v="OFF-PA-10000223"/>
    <x v="1"/>
    <x v="10"/>
    <s v="Xerox 2000"/>
    <n v="25.92"/>
    <n v="4"/>
    <n v="0"/>
    <n v="12.441600000000001"/>
  </r>
  <r>
    <n v="7555"/>
    <s v="CA-2011-114181"/>
    <x v="2"/>
    <x v="1025"/>
    <d v="2011-05-14T00:00:00"/>
    <s v="Second Class"/>
    <s v="AF-10885"/>
    <s v="Art Foster"/>
    <x v="0"/>
    <x v="0"/>
    <x v="10"/>
    <x v="9"/>
    <x v="63"/>
    <x v="3"/>
    <s v="FUR-BO-10004467"/>
    <x v="0"/>
    <x v="0"/>
    <s v="Bestar Classic Bookcase"/>
    <n v="349.96499999999997"/>
    <n v="7"/>
    <n v="0.5"/>
    <n v="-216.97830000000002"/>
  </r>
  <r>
    <n v="7556"/>
    <s v="CA-2011-114181"/>
    <x v="2"/>
    <x v="1025"/>
    <d v="2011-05-14T00:00:00"/>
    <s v="Second Class"/>
    <s v="AF-10885"/>
    <s v="Art Foster"/>
    <x v="0"/>
    <x v="0"/>
    <x v="10"/>
    <x v="9"/>
    <x v="63"/>
    <x v="3"/>
    <s v="OFF-AR-10000716"/>
    <x v="1"/>
    <x v="6"/>
    <s v="DIXON Ticonderoga Erasable Checking Pencils"/>
    <n v="22.32"/>
    <n v="5"/>
    <n v="0.2"/>
    <n v="5.3010000000000002"/>
  </r>
  <r>
    <n v="7557"/>
    <s v="CA-2014-159506"/>
    <x v="3"/>
    <x v="344"/>
    <d v="2014-12-03T00:00:00"/>
    <s v="Standard Class"/>
    <s v="JR-16210"/>
    <s v="Justin Ritter"/>
    <x v="1"/>
    <x v="0"/>
    <x v="38"/>
    <x v="14"/>
    <x v="134"/>
    <x v="2"/>
    <s v="OFF-PA-10003641"/>
    <x v="1"/>
    <x v="10"/>
    <s v="Xerox 1909"/>
    <n v="158.28"/>
    <n v="6"/>
    <n v="0"/>
    <n v="72.808799999999991"/>
  </r>
  <r>
    <n v="7558"/>
    <s v="CA-2014-159506"/>
    <x v="3"/>
    <x v="344"/>
    <d v="2014-12-03T00:00:00"/>
    <s v="Standard Class"/>
    <s v="JR-16210"/>
    <s v="Justin Ritter"/>
    <x v="1"/>
    <x v="0"/>
    <x v="38"/>
    <x v="14"/>
    <x v="134"/>
    <x v="2"/>
    <s v="OFF-BI-10004519"/>
    <x v="1"/>
    <x v="8"/>
    <s v="GBC DocuBind P100 Manual Binding Machine"/>
    <n v="497.93999999999994"/>
    <n v="3"/>
    <n v="0"/>
    <n v="224.07299999999998"/>
  </r>
  <r>
    <n v="7559"/>
    <s v="US-2011-137155"/>
    <x v="2"/>
    <x v="301"/>
    <d v="2011-11-05T00:00:00"/>
    <s v="Standard Class"/>
    <s v="DL-12925"/>
    <s v="Daniel Lacy"/>
    <x v="0"/>
    <x v="0"/>
    <x v="85"/>
    <x v="15"/>
    <x v="254"/>
    <x v="3"/>
    <s v="OFF-AP-10002518"/>
    <x v="1"/>
    <x v="9"/>
    <s v="Kensington 7 Outlet MasterPiece Power Center"/>
    <n v="533.93999999999994"/>
    <n v="3"/>
    <n v="0"/>
    <n v="154.84259999999995"/>
  </r>
  <r>
    <n v="7560"/>
    <s v="US-2011-137155"/>
    <x v="2"/>
    <x v="301"/>
    <d v="2011-11-05T00:00:00"/>
    <s v="Standard Class"/>
    <s v="DL-12925"/>
    <s v="Daniel Lacy"/>
    <x v="0"/>
    <x v="0"/>
    <x v="85"/>
    <x v="15"/>
    <x v="254"/>
    <x v="3"/>
    <s v="OFF-PA-10000806"/>
    <x v="1"/>
    <x v="10"/>
    <s v="Xerox 1934"/>
    <n v="167.94"/>
    <n v="3"/>
    <n v="0"/>
    <n v="82.290599999999998"/>
  </r>
  <r>
    <n v="7561"/>
    <s v="US-2011-137155"/>
    <x v="2"/>
    <x v="301"/>
    <d v="2011-11-05T00:00:00"/>
    <s v="Standard Class"/>
    <s v="DL-12925"/>
    <s v="Daniel Lacy"/>
    <x v="0"/>
    <x v="0"/>
    <x v="85"/>
    <x v="15"/>
    <x v="254"/>
    <x v="3"/>
    <s v="FUR-FU-10003142"/>
    <x v="0"/>
    <x v="5"/>
    <s v="Master Big Foot Doorstop, Beige"/>
    <n v="31.68"/>
    <n v="6"/>
    <n v="0"/>
    <n v="9.8207999999999984"/>
  </r>
  <r>
    <n v="7562"/>
    <s v="CA-2013-105746"/>
    <x v="0"/>
    <x v="945"/>
    <d v="2014-01-02T00:00:00"/>
    <s v="First Class"/>
    <s v="BD-11605"/>
    <s v="Brian Dahlen"/>
    <x v="0"/>
    <x v="0"/>
    <x v="152"/>
    <x v="9"/>
    <x v="207"/>
    <x v="3"/>
    <s v="FUR-CH-10000454"/>
    <x v="0"/>
    <x v="1"/>
    <s v="Hon Deluxe Fabric Upholstered Stacking Chairs, Rounded Back"/>
    <n v="170.78599999999997"/>
    <n v="1"/>
    <n v="0.3"/>
    <n v="0"/>
  </r>
  <r>
    <n v="7563"/>
    <s v="US-2013-104815"/>
    <x v="0"/>
    <x v="323"/>
    <d v="2013-09-08T00:00:00"/>
    <s v="Standard Class"/>
    <s v="RB-19570"/>
    <s v="Rob Beeghly"/>
    <x v="0"/>
    <x v="0"/>
    <x v="22"/>
    <x v="10"/>
    <x v="26"/>
    <x v="2"/>
    <s v="FUR-BO-10003894"/>
    <x v="0"/>
    <x v="0"/>
    <s v="Safco Value Mate Steel Bookcase, Baked Enamel Finish on Steel, Black"/>
    <n v="198.744"/>
    <n v="4"/>
    <n v="0.3"/>
    <n v="0"/>
  </r>
  <r>
    <n v="7564"/>
    <s v="CA-2014-157672"/>
    <x v="3"/>
    <x v="361"/>
    <d v="2014-10-08T00:00:00"/>
    <s v="First Class"/>
    <s v="RB-19795"/>
    <s v="Ross Baird"/>
    <x v="2"/>
    <x v="0"/>
    <x v="60"/>
    <x v="22"/>
    <x v="76"/>
    <x v="1"/>
    <s v="TEC-AC-10001714"/>
    <x v="2"/>
    <x v="11"/>
    <s v="Logitech MX Performance Wireless Mouse"/>
    <n v="63.824000000000005"/>
    <n v="2"/>
    <n v="0.2"/>
    <n v="13.562599999999998"/>
  </r>
  <r>
    <n v="7565"/>
    <s v="US-2013-166660"/>
    <x v="0"/>
    <x v="806"/>
    <d v="2013-02-01T00:00:00"/>
    <s v="Second Class"/>
    <s v="TB-21250"/>
    <s v="Tim Brockman"/>
    <x v="0"/>
    <x v="0"/>
    <x v="4"/>
    <x v="4"/>
    <x v="5"/>
    <x v="1"/>
    <s v="FUR-CH-10001190"/>
    <x v="0"/>
    <x v="1"/>
    <s v="Global Deluxe High-Back Office Chair in Storm"/>
    <n v="435.16800000000006"/>
    <n v="4"/>
    <n v="0.2"/>
    <n v="-59.835600000000042"/>
  </r>
  <r>
    <n v="7566"/>
    <s v="US-2013-166660"/>
    <x v="0"/>
    <x v="806"/>
    <d v="2013-02-01T00:00:00"/>
    <s v="Second Class"/>
    <s v="TB-21250"/>
    <s v="Tim Brockman"/>
    <x v="0"/>
    <x v="0"/>
    <x v="4"/>
    <x v="4"/>
    <x v="5"/>
    <x v="1"/>
    <s v="FUR-BO-10000468"/>
    <x v="0"/>
    <x v="0"/>
    <s v="O'Sullivan 2-Shelf Heavy-Duty Bookcases"/>
    <n v="48.58"/>
    <n v="1"/>
    <n v="0"/>
    <n v="7.7728000000000037"/>
  </r>
  <r>
    <n v="7567"/>
    <s v="CA-2014-140802"/>
    <x v="3"/>
    <x v="81"/>
    <d v="2014-04-24T00:00:00"/>
    <s v="First Class"/>
    <s v="KN-16390"/>
    <s v="Katherine Nockton"/>
    <x v="1"/>
    <x v="0"/>
    <x v="12"/>
    <x v="5"/>
    <x v="32"/>
    <x v="2"/>
    <s v="TEC-AC-10001998"/>
    <x v="2"/>
    <x v="11"/>
    <s v="Logitech LS21 Speaker System - PC Multimedia - 2.1-CH - Wired"/>
    <n v="47.975999999999999"/>
    <n v="3"/>
    <n v="0.2"/>
    <n v="8.3957999999999942"/>
  </r>
  <r>
    <n v="7568"/>
    <s v="CA-2014-140802"/>
    <x v="3"/>
    <x v="81"/>
    <d v="2014-04-24T00:00:00"/>
    <s v="First Class"/>
    <s v="KN-16390"/>
    <s v="Katherine Nockton"/>
    <x v="1"/>
    <x v="0"/>
    <x v="12"/>
    <x v="5"/>
    <x v="32"/>
    <x v="2"/>
    <s v="OFF-PA-10001534"/>
    <x v="1"/>
    <x v="10"/>
    <s v="Xerox 230"/>
    <n v="20.736000000000004"/>
    <n v="4"/>
    <n v="0.2"/>
    <n v="7.2576000000000001"/>
  </r>
  <r>
    <n v="7569"/>
    <s v="CA-2011-133830"/>
    <x v="2"/>
    <x v="29"/>
    <d v="2011-12-10T00:00:00"/>
    <s v="Standard Class"/>
    <s v="RL-19615"/>
    <s v="Rob Lucas"/>
    <x v="0"/>
    <x v="0"/>
    <x v="1"/>
    <x v="1"/>
    <x v="62"/>
    <x v="1"/>
    <s v="OFF-AR-10003045"/>
    <x v="1"/>
    <x v="6"/>
    <s v="Prang Colored Pencils"/>
    <n v="26.46"/>
    <n v="9"/>
    <n v="0"/>
    <n v="11.907"/>
  </r>
  <r>
    <n v="7570"/>
    <s v="CA-2011-133830"/>
    <x v="2"/>
    <x v="29"/>
    <d v="2011-12-10T00:00:00"/>
    <s v="Standard Class"/>
    <s v="RL-19615"/>
    <s v="Rob Lucas"/>
    <x v="0"/>
    <x v="0"/>
    <x v="1"/>
    <x v="1"/>
    <x v="62"/>
    <x v="1"/>
    <s v="OFF-PA-10001363"/>
    <x v="1"/>
    <x v="10"/>
    <s v="Xerox 1933"/>
    <n v="49.12"/>
    <n v="4"/>
    <n v="0"/>
    <n v="23.086399999999998"/>
  </r>
  <r>
    <n v="7571"/>
    <s v="CA-2011-133830"/>
    <x v="2"/>
    <x v="29"/>
    <d v="2011-12-10T00:00:00"/>
    <s v="Standard Class"/>
    <s v="RL-19615"/>
    <s v="Rob Lucas"/>
    <x v="0"/>
    <x v="0"/>
    <x v="1"/>
    <x v="1"/>
    <x v="62"/>
    <x v="1"/>
    <s v="OFF-FA-10002280"/>
    <x v="1"/>
    <x v="13"/>
    <s v="Advantus Plastic Paper Clips"/>
    <n v="15"/>
    <n v="3"/>
    <n v="0"/>
    <n v="7.1999999999999993"/>
  </r>
  <r>
    <n v="7572"/>
    <s v="CA-2011-100916"/>
    <x v="2"/>
    <x v="618"/>
    <d v="2011-10-26T00:00:00"/>
    <s v="Standard Class"/>
    <s v="FH-14275"/>
    <s v="Frank Hawley"/>
    <x v="1"/>
    <x v="0"/>
    <x v="311"/>
    <x v="17"/>
    <x v="388"/>
    <x v="0"/>
    <s v="OFF-ST-10003479"/>
    <x v="1"/>
    <x v="4"/>
    <s v="Eldon Base for stackable storage shelf, platinum"/>
    <n v="194.7"/>
    <n v="5"/>
    <n v="0"/>
    <n v="9.7349999999999781"/>
  </r>
  <r>
    <n v="7573"/>
    <s v="CA-2011-100916"/>
    <x v="2"/>
    <x v="618"/>
    <d v="2011-10-26T00:00:00"/>
    <s v="Standard Class"/>
    <s v="FH-14275"/>
    <s v="Frank Hawley"/>
    <x v="1"/>
    <x v="0"/>
    <x v="311"/>
    <x v="17"/>
    <x v="388"/>
    <x v="0"/>
    <s v="FUR-TA-10004607"/>
    <x v="0"/>
    <x v="3"/>
    <s v="Hon 2111 Invitation Series Straight Table"/>
    <n v="591.32000000000005"/>
    <n v="4"/>
    <n v="0"/>
    <n v="112.35079999999999"/>
  </r>
  <r>
    <n v="7574"/>
    <s v="CA-2011-100916"/>
    <x v="2"/>
    <x v="618"/>
    <d v="2011-10-26T00:00:00"/>
    <s v="Standard Class"/>
    <s v="FH-14275"/>
    <s v="Frank Hawley"/>
    <x v="1"/>
    <x v="0"/>
    <x v="311"/>
    <x v="17"/>
    <x v="388"/>
    <x v="0"/>
    <s v="OFF-AR-10001022"/>
    <x v="1"/>
    <x v="6"/>
    <s v="SANFORD Liquid Accent Tank-Style Highlighters"/>
    <n v="2.84"/>
    <n v="1"/>
    <n v="0"/>
    <n v="0.88039999999999985"/>
  </r>
  <r>
    <n v="7575"/>
    <s v="CA-2012-129532"/>
    <x v="1"/>
    <x v="575"/>
    <d v="2012-12-12T00:00:00"/>
    <s v="Standard Class"/>
    <s v="YS-21880"/>
    <s v="Yana Sorensen"/>
    <x v="1"/>
    <x v="0"/>
    <x v="1"/>
    <x v="1"/>
    <x v="1"/>
    <x v="1"/>
    <s v="OFF-ST-10004186"/>
    <x v="1"/>
    <x v="4"/>
    <s v="Stur-D-Stor Shelving, Vertical 5-Shelf: 72&quot;H x 36&quot;W x 18 1/2&quot;D"/>
    <n v="221.96"/>
    <n v="2"/>
    <n v="0"/>
    <n v="4.4391999999999996"/>
  </r>
  <r>
    <n v="7576"/>
    <s v="CA-2012-129532"/>
    <x v="1"/>
    <x v="575"/>
    <d v="2012-12-12T00:00:00"/>
    <s v="Standard Class"/>
    <s v="YS-21880"/>
    <s v="Yana Sorensen"/>
    <x v="1"/>
    <x v="0"/>
    <x v="1"/>
    <x v="1"/>
    <x v="1"/>
    <x v="1"/>
    <s v="TEC-AC-10000865"/>
    <x v="2"/>
    <x v="11"/>
    <s v="WD My Passport Ultra 500GB Portable External Hard Drive"/>
    <n v="236"/>
    <n v="4"/>
    <n v="0"/>
    <n v="40.119999999999976"/>
  </r>
  <r>
    <n v="7577"/>
    <s v="CA-2011-134726"/>
    <x v="2"/>
    <x v="981"/>
    <d v="2011-11-07T00:00:00"/>
    <s v="Second Class"/>
    <s v="SW-20755"/>
    <s v="Steven Ward"/>
    <x v="1"/>
    <x v="0"/>
    <x v="4"/>
    <x v="4"/>
    <x v="60"/>
    <x v="1"/>
    <s v="TEC-AC-10000023"/>
    <x v="2"/>
    <x v="11"/>
    <s v="Maxell 74 Minute CD-R Spindle, 50/Pack"/>
    <n v="41.94"/>
    <n v="2"/>
    <n v="0"/>
    <n v="15.098399999999998"/>
  </r>
  <r>
    <n v="7578"/>
    <s v="CA-2011-134726"/>
    <x v="2"/>
    <x v="981"/>
    <d v="2011-11-07T00:00:00"/>
    <s v="Second Class"/>
    <s v="SW-20755"/>
    <s v="Steven Ward"/>
    <x v="1"/>
    <x v="0"/>
    <x v="4"/>
    <x v="4"/>
    <x v="60"/>
    <x v="1"/>
    <s v="TEC-PH-10001750"/>
    <x v="2"/>
    <x v="7"/>
    <s v="Samsung Rugby III"/>
    <n v="52.792000000000002"/>
    <n v="1"/>
    <n v="0.2"/>
    <n v="4.6193000000000026"/>
  </r>
  <r>
    <n v="7579"/>
    <s v="CA-2013-138597"/>
    <x v="0"/>
    <x v="122"/>
    <d v="2013-12-22T00:00:00"/>
    <s v="First Class"/>
    <s v="PN-18775"/>
    <s v="Parhena Norris"/>
    <x v="2"/>
    <x v="0"/>
    <x v="155"/>
    <x v="8"/>
    <x v="198"/>
    <x v="2"/>
    <s v="FUR-CH-10004997"/>
    <x v="0"/>
    <x v="1"/>
    <s v="Hon Every-Day Series Multi-Task Chairs"/>
    <n v="563.93999999999994"/>
    <n v="3"/>
    <n v="0"/>
    <n v="112.78800000000001"/>
  </r>
  <r>
    <n v="7580"/>
    <s v="CA-2012-123113"/>
    <x v="1"/>
    <x v="521"/>
    <d v="2012-11-27T00:00:00"/>
    <s v="Second Class"/>
    <s v="AT-10735"/>
    <s v="Annie Thurman"/>
    <x v="0"/>
    <x v="0"/>
    <x v="73"/>
    <x v="30"/>
    <x v="92"/>
    <x v="3"/>
    <s v="OFF-AP-10000275"/>
    <x v="1"/>
    <x v="9"/>
    <s v="Sanyo Counter Height Refrigerator with Crisper, 3.6 Cubic Foot, Stainless Steel/Black"/>
    <n v="2625.12"/>
    <n v="8"/>
    <n v="0"/>
    <n v="735.03359999999998"/>
  </r>
  <r>
    <n v="7581"/>
    <s v="CA-2012-123113"/>
    <x v="1"/>
    <x v="521"/>
    <d v="2012-11-27T00:00:00"/>
    <s v="Second Class"/>
    <s v="AT-10735"/>
    <s v="Annie Thurman"/>
    <x v="0"/>
    <x v="0"/>
    <x v="73"/>
    <x v="30"/>
    <x v="92"/>
    <x v="3"/>
    <s v="OFF-AR-10004999"/>
    <x v="1"/>
    <x v="6"/>
    <s v="Newell 315"/>
    <n v="17.940000000000001"/>
    <n v="3"/>
    <n v="0"/>
    <n v="4.4850000000000003"/>
  </r>
  <r>
    <n v="7582"/>
    <s v="CA-2012-169656"/>
    <x v="1"/>
    <x v="863"/>
    <d v="2012-08-16T00:00:00"/>
    <s v="First Class"/>
    <s v="EJ-13720"/>
    <s v="Ed Jacobs"/>
    <x v="0"/>
    <x v="0"/>
    <x v="10"/>
    <x v="9"/>
    <x v="105"/>
    <x v="3"/>
    <s v="OFF-ST-10003816"/>
    <x v="1"/>
    <x v="4"/>
    <s v="Fellowes High-Stak Drawer Files"/>
    <n v="422.85599999999999"/>
    <n v="3"/>
    <n v="0.2"/>
    <n v="15.857099999999974"/>
  </r>
  <r>
    <n v="7583"/>
    <s v="CA-2012-142734"/>
    <x v="1"/>
    <x v="392"/>
    <d v="2012-04-21T00:00:00"/>
    <s v="Standard Class"/>
    <s v="DM-13345"/>
    <s v="Denise Monton"/>
    <x v="1"/>
    <x v="0"/>
    <x v="20"/>
    <x v="15"/>
    <x v="23"/>
    <x v="3"/>
    <s v="FUR-CH-10003968"/>
    <x v="0"/>
    <x v="1"/>
    <s v="Novimex Turbo Task Chair"/>
    <n v="127.76400000000001"/>
    <n v="2"/>
    <n v="0.1"/>
    <n v="2.8392000000000017"/>
  </r>
  <r>
    <n v="7584"/>
    <s v="CA-2011-163223"/>
    <x v="2"/>
    <x v="90"/>
    <d v="2011-03-25T00:00:00"/>
    <s v="Standard Class"/>
    <s v="KH-16690"/>
    <s v="Kristen Hastings"/>
    <x v="1"/>
    <x v="0"/>
    <x v="24"/>
    <x v="17"/>
    <x v="28"/>
    <x v="0"/>
    <s v="TEC-PH-10000730"/>
    <x v="2"/>
    <x v="7"/>
    <s v="Samsung Galaxy S4 Active"/>
    <n v="3499.9300000000003"/>
    <n v="7"/>
    <n v="0"/>
    <n v="909.98180000000025"/>
  </r>
  <r>
    <n v="7585"/>
    <s v="CA-2011-163223"/>
    <x v="2"/>
    <x v="90"/>
    <d v="2011-03-25T00:00:00"/>
    <s v="Standard Class"/>
    <s v="KH-16690"/>
    <s v="Kristen Hastings"/>
    <x v="1"/>
    <x v="0"/>
    <x v="24"/>
    <x v="17"/>
    <x v="28"/>
    <x v="0"/>
    <s v="OFF-LA-10004409"/>
    <x v="1"/>
    <x v="2"/>
    <s v="Avery 492"/>
    <n v="14.399999999999999"/>
    <n v="5"/>
    <n v="0"/>
    <n v="6.6239999999999988"/>
  </r>
  <r>
    <n v="7586"/>
    <s v="CA-2011-163223"/>
    <x v="2"/>
    <x v="90"/>
    <d v="2011-03-25T00:00:00"/>
    <s v="Standard Class"/>
    <s v="KH-16690"/>
    <s v="Kristen Hastings"/>
    <x v="1"/>
    <x v="0"/>
    <x v="24"/>
    <x v="17"/>
    <x v="28"/>
    <x v="0"/>
    <s v="OFF-PA-10000675"/>
    <x v="1"/>
    <x v="10"/>
    <s v="Xerox 1919"/>
    <n v="122.97"/>
    <n v="3"/>
    <n v="0"/>
    <n v="60.255300000000005"/>
  </r>
  <r>
    <n v="7587"/>
    <s v="CA-2011-163223"/>
    <x v="2"/>
    <x v="90"/>
    <d v="2011-03-25T00:00:00"/>
    <s v="Standard Class"/>
    <s v="KH-16690"/>
    <s v="Kristen Hastings"/>
    <x v="1"/>
    <x v="0"/>
    <x v="24"/>
    <x v="17"/>
    <x v="28"/>
    <x v="0"/>
    <s v="OFF-AR-10001573"/>
    <x v="1"/>
    <x v="6"/>
    <s v="American Pencil"/>
    <n v="9.32"/>
    <n v="4"/>
    <n v="0"/>
    <n v="2.702799999999999"/>
  </r>
  <r>
    <n v="7588"/>
    <s v="CA-2011-163223"/>
    <x v="2"/>
    <x v="90"/>
    <d v="2011-03-25T00:00:00"/>
    <s v="Standard Class"/>
    <s v="KH-16690"/>
    <s v="Kristen Hastings"/>
    <x v="1"/>
    <x v="0"/>
    <x v="24"/>
    <x v="17"/>
    <x v="28"/>
    <x v="0"/>
    <s v="OFF-BI-10001597"/>
    <x v="1"/>
    <x v="8"/>
    <s v="Wilson Jones Ledger-Size, Piano-Hinge Binder, 2&quot;, Blue"/>
    <n v="122.94"/>
    <n v="3"/>
    <n v="0"/>
    <n v="59.011199999999988"/>
  </r>
  <r>
    <n v="7589"/>
    <s v="CA-2014-122945"/>
    <x v="3"/>
    <x v="673"/>
    <d v="2014-11-23T00:00:00"/>
    <s v="Standard Class"/>
    <s v="MB-18085"/>
    <s v="Mick Brown"/>
    <x v="0"/>
    <x v="0"/>
    <x v="43"/>
    <x v="1"/>
    <x v="52"/>
    <x v="1"/>
    <s v="FUR-FU-10001196"/>
    <x v="0"/>
    <x v="5"/>
    <s v="DAX Cubicle Frames - 8x10"/>
    <n v="17.309999999999999"/>
    <n v="3"/>
    <n v="0"/>
    <n v="5.1929999999999996"/>
  </r>
  <r>
    <n v="7590"/>
    <s v="CA-2012-139738"/>
    <x v="1"/>
    <x v="12"/>
    <d v="2012-09-29T00:00:00"/>
    <s v="Standard Class"/>
    <s v="DK-12895"/>
    <s v="Dana Kaydos"/>
    <x v="0"/>
    <x v="0"/>
    <x v="179"/>
    <x v="10"/>
    <x v="228"/>
    <x v="2"/>
    <s v="OFF-AR-10004602"/>
    <x v="1"/>
    <x v="6"/>
    <s v="Boston KS Multi-Size Manual Pencil Sharpener"/>
    <n v="128.744"/>
    <n v="7"/>
    <n v="0.2"/>
    <n v="12.874400000000001"/>
  </r>
  <r>
    <n v="7591"/>
    <s v="CA-2013-158778"/>
    <x v="0"/>
    <x v="64"/>
    <d v="2013-09-10T00:00:00"/>
    <s v="Standard Class"/>
    <s v="DB-13210"/>
    <s v="Dean Braden"/>
    <x v="0"/>
    <x v="0"/>
    <x v="10"/>
    <x v="9"/>
    <x v="63"/>
    <x v="3"/>
    <s v="FUR-FU-10000260"/>
    <x v="0"/>
    <x v="5"/>
    <s v="6&quot; Cubicle Wall Clock, Black"/>
    <n v="58.248000000000005"/>
    <n v="9"/>
    <n v="0.2"/>
    <n v="11.649599999999996"/>
  </r>
  <r>
    <n v="7592"/>
    <s v="CA-2013-158778"/>
    <x v="0"/>
    <x v="64"/>
    <d v="2013-09-10T00:00:00"/>
    <s v="Standard Class"/>
    <s v="DB-13210"/>
    <s v="Dean Braden"/>
    <x v="0"/>
    <x v="0"/>
    <x v="10"/>
    <x v="9"/>
    <x v="63"/>
    <x v="3"/>
    <s v="FUR-CH-10001146"/>
    <x v="0"/>
    <x v="1"/>
    <s v="Global Task Chair, Black"/>
    <n v="71.245999999999995"/>
    <n v="2"/>
    <n v="0.3"/>
    <n v="-19.338199999999993"/>
  </r>
  <r>
    <n v="7593"/>
    <s v="CA-2013-158778"/>
    <x v="0"/>
    <x v="64"/>
    <d v="2013-09-10T00:00:00"/>
    <s v="Standard Class"/>
    <s v="DB-13210"/>
    <s v="Dean Braden"/>
    <x v="0"/>
    <x v="0"/>
    <x v="10"/>
    <x v="9"/>
    <x v="63"/>
    <x v="3"/>
    <s v="OFF-AR-10000896"/>
    <x v="1"/>
    <x v="6"/>
    <s v="Newell 329"/>
    <n v="7.8719999999999999"/>
    <n v="3"/>
    <n v="0.2"/>
    <n v="0.59039999999999937"/>
  </r>
  <r>
    <n v="7594"/>
    <s v="CA-2013-158778"/>
    <x v="0"/>
    <x v="64"/>
    <d v="2013-09-10T00:00:00"/>
    <s v="Standard Class"/>
    <s v="DB-13210"/>
    <s v="Dean Braden"/>
    <x v="0"/>
    <x v="0"/>
    <x v="10"/>
    <x v="9"/>
    <x v="63"/>
    <x v="3"/>
    <s v="FUR-CH-10000309"/>
    <x v="0"/>
    <x v="1"/>
    <s v="Global Comet Stacking Arm Chair"/>
    <n v="887.27099999999984"/>
    <n v="3"/>
    <n v="0.3"/>
    <n v="-63.376499999999965"/>
  </r>
  <r>
    <n v="7595"/>
    <s v="CA-2014-119655"/>
    <x v="3"/>
    <x v="693"/>
    <d v="2014-04-25T00:00:00"/>
    <s v="Standard Class"/>
    <s v="CV-12295"/>
    <s v="Christina VanderZanden"/>
    <x v="0"/>
    <x v="0"/>
    <x v="66"/>
    <x v="12"/>
    <x v="151"/>
    <x v="2"/>
    <s v="OFF-BI-10001989"/>
    <x v="1"/>
    <x v="8"/>
    <s v="Premium Transparent Presentation Covers by GBC"/>
    <n v="146.86000000000001"/>
    <n v="7"/>
    <n v="0"/>
    <n v="70.492799999999988"/>
  </r>
  <r>
    <n v="7596"/>
    <s v="CA-2014-119655"/>
    <x v="3"/>
    <x v="693"/>
    <d v="2014-04-25T00:00:00"/>
    <s v="Standard Class"/>
    <s v="CV-12295"/>
    <s v="Christina VanderZanden"/>
    <x v="0"/>
    <x v="0"/>
    <x v="66"/>
    <x v="12"/>
    <x v="151"/>
    <x v="2"/>
    <s v="OFF-BI-10001036"/>
    <x v="1"/>
    <x v="8"/>
    <s v="Cardinal EasyOpen D-Ring Binders"/>
    <n v="36.56"/>
    <n v="4"/>
    <n v="0"/>
    <n v="18.28"/>
  </r>
  <r>
    <n v="7597"/>
    <s v="CA-2012-164567"/>
    <x v="1"/>
    <x v="925"/>
    <d v="2012-06-19T00:00:00"/>
    <s v="Standard Class"/>
    <s v="GK-14620"/>
    <s v="Grace Kelly"/>
    <x v="1"/>
    <x v="0"/>
    <x v="1"/>
    <x v="1"/>
    <x v="25"/>
    <x v="1"/>
    <s v="TEC-PH-10002103"/>
    <x v="2"/>
    <x v="7"/>
    <s v="Jabra SPEAK 410"/>
    <n v="225.57599999999996"/>
    <n v="3"/>
    <n v="0.2"/>
    <n v="22.557600000000008"/>
  </r>
  <r>
    <n v="7598"/>
    <s v="CA-2011-131947"/>
    <x v="2"/>
    <x v="328"/>
    <d v="2011-09-22T00:00:00"/>
    <s v="Standard Class"/>
    <s v="JA-15970"/>
    <s v="Joseph Airdo"/>
    <x v="0"/>
    <x v="0"/>
    <x v="24"/>
    <x v="21"/>
    <x v="329"/>
    <x v="1"/>
    <s v="OFF-AR-10001473"/>
    <x v="1"/>
    <x v="6"/>
    <s v="Newell 313"/>
    <n v="5.2480000000000002"/>
    <n v="2"/>
    <n v="0.2"/>
    <n v="0.45920000000000027"/>
  </r>
  <r>
    <n v="7599"/>
    <s v="CA-2011-131947"/>
    <x v="2"/>
    <x v="328"/>
    <d v="2011-09-22T00:00:00"/>
    <s v="Standard Class"/>
    <s v="JA-15970"/>
    <s v="Joseph Airdo"/>
    <x v="0"/>
    <x v="0"/>
    <x v="24"/>
    <x v="21"/>
    <x v="329"/>
    <x v="1"/>
    <s v="OFF-AR-10000411"/>
    <x v="1"/>
    <x v="6"/>
    <s v="Boston 16701 Slimline Battery Pencil Sharpener"/>
    <n v="38.256"/>
    <n v="3"/>
    <n v="0.2"/>
    <n v="4.7819999999999947"/>
  </r>
  <r>
    <n v="7600"/>
    <s v="CA-2011-131947"/>
    <x v="2"/>
    <x v="328"/>
    <d v="2011-09-22T00:00:00"/>
    <s v="Standard Class"/>
    <s v="JA-15970"/>
    <s v="Joseph Airdo"/>
    <x v="0"/>
    <x v="0"/>
    <x v="24"/>
    <x v="21"/>
    <x v="329"/>
    <x v="1"/>
    <s v="OFF-PA-10000246"/>
    <x v="1"/>
    <x v="10"/>
    <s v="Riverleaf Stik-Withit Designer Note Cubes"/>
    <n v="40.24"/>
    <n v="5"/>
    <n v="0.2"/>
    <n v="13.078000000000001"/>
  </r>
  <r>
    <n v="7601"/>
    <s v="CA-2011-131947"/>
    <x v="2"/>
    <x v="328"/>
    <d v="2011-09-22T00:00:00"/>
    <s v="Standard Class"/>
    <s v="JA-15970"/>
    <s v="Joseph Airdo"/>
    <x v="0"/>
    <x v="0"/>
    <x v="24"/>
    <x v="21"/>
    <x v="329"/>
    <x v="1"/>
    <s v="TEC-MA-10004086"/>
    <x v="2"/>
    <x v="15"/>
    <s v="Plantronics Single Ear Headset"/>
    <n v="29.925000000000001"/>
    <n v="5"/>
    <n v="0.7"/>
    <n v="-21.944999999999993"/>
  </r>
  <r>
    <n v="7602"/>
    <s v="CA-2011-131947"/>
    <x v="2"/>
    <x v="328"/>
    <d v="2011-09-22T00:00:00"/>
    <s v="Standard Class"/>
    <s v="JA-15970"/>
    <s v="Joseph Airdo"/>
    <x v="0"/>
    <x v="0"/>
    <x v="24"/>
    <x v="21"/>
    <x v="329"/>
    <x v="1"/>
    <s v="OFF-PA-10003039"/>
    <x v="1"/>
    <x v="10"/>
    <s v="Xerox 1960"/>
    <n v="148.70400000000001"/>
    <n v="6"/>
    <n v="0.2"/>
    <n v="46.469999999999985"/>
  </r>
  <r>
    <n v="7603"/>
    <s v="CA-2011-131947"/>
    <x v="2"/>
    <x v="328"/>
    <d v="2011-09-22T00:00:00"/>
    <s v="Standard Class"/>
    <s v="JA-15970"/>
    <s v="Joseph Airdo"/>
    <x v="0"/>
    <x v="0"/>
    <x v="24"/>
    <x v="21"/>
    <x v="329"/>
    <x v="1"/>
    <s v="TEC-AC-10004633"/>
    <x v="2"/>
    <x v="11"/>
    <s v="Verbatim 25 GB 6x Blu-ray Single Layer Recordable Disc, 3/Pack"/>
    <n v="55.92"/>
    <n v="10"/>
    <n v="0.2"/>
    <n v="16.776000000000007"/>
  </r>
  <r>
    <n v="7604"/>
    <s v="CA-2013-152520"/>
    <x v="0"/>
    <x v="630"/>
    <d v="2013-07-13T00:00:00"/>
    <s v="Standard Class"/>
    <s v="TH-21115"/>
    <s v="Thea Hudgings"/>
    <x v="1"/>
    <x v="0"/>
    <x v="205"/>
    <x v="34"/>
    <x v="258"/>
    <x v="3"/>
    <s v="OFF-PA-10000289"/>
    <x v="1"/>
    <x v="10"/>
    <s v="Xerox 213"/>
    <n v="12.96"/>
    <n v="2"/>
    <n v="0"/>
    <n v="6.2208000000000006"/>
  </r>
  <r>
    <n v="7605"/>
    <s v="CA-2013-101791"/>
    <x v="0"/>
    <x v="1022"/>
    <d v="2013-06-01T00:00:00"/>
    <s v="Standard Class"/>
    <s v="BS-11665"/>
    <s v="Brian Stugart"/>
    <x v="0"/>
    <x v="0"/>
    <x v="22"/>
    <x v="10"/>
    <x v="36"/>
    <x v="2"/>
    <s v="FUR-FU-10003247"/>
    <x v="0"/>
    <x v="5"/>
    <s v="36X48 HARDFLOOR CHAIRMAT"/>
    <n v="25.176000000000002"/>
    <n v="3"/>
    <n v="0.6"/>
    <n v="-33.358199999999997"/>
  </r>
  <r>
    <n v="7606"/>
    <s v="CA-2013-101791"/>
    <x v="0"/>
    <x v="1022"/>
    <d v="2013-06-01T00:00:00"/>
    <s v="Standard Class"/>
    <s v="BS-11665"/>
    <s v="Brian Stugart"/>
    <x v="0"/>
    <x v="0"/>
    <x v="22"/>
    <x v="10"/>
    <x v="36"/>
    <x v="2"/>
    <s v="FUR-FU-10002191"/>
    <x v="0"/>
    <x v="5"/>
    <s v="G.E. Halogen Desk Lamp Bulbs"/>
    <n v="5.5840000000000005"/>
    <n v="2"/>
    <n v="0.6"/>
    <n v="-1.6751999999999994"/>
  </r>
  <r>
    <n v="7607"/>
    <s v="CA-2013-101791"/>
    <x v="0"/>
    <x v="1022"/>
    <d v="2013-06-01T00:00:00"/>
    <s v="Standard Class"/>
    <s v="BS-11665"/>
    <s v="Brian Stugart"/>
    <x v="0"/>
    <x v="0"/>
    <x v="22"/>
    <x v="10"/>
    <x v="36"/>
    <x v="2"/>
    <s v="OFF-ST-10001496"/>
    <x v="1"/>
    <x v="4"/>
    <s v="Standard Rollaway File with Lock"/>
    <n v="1297.3680000000002"/>
    <n v="9"/>
    <n v="0.2"/>
    <n v="97.302599999999984"/>
  </r>
  <r>
    <n v="7608"/>
    <s v="CA-2014-121195"/>
    <x v="3"/>
    <x v="165"/>
    <d v="2014-12-28T00:00:00"/>
    <s v="First Class"/>
    <s v="NS-18505"/>
    <s v="Neola Schneider"/>
    <x v="0"/>
    <x v="0"/>
    <x v="61"/>
    <x v="5"/>
    <x v="77"/>
    <x v="2"/>
    <s v="OFF-ST-10000585"/>
    <x v="1"/>
    <x v="4"/>
    <s v="Economy Rollaway Files"/>
    <n v="264.32"/>
    <n v="2"/>
    <n v="0.2"/>
    <n v="19.823999999999998"/>
  </r>
  <r>
    <n v="7609"/>
    <s v="CA-2014-163209"/>
    <x v="3"/>
    <x v="898"/>
    <d v="2014-05-08T00:00:00"/>
    <s v="Standard Class"/>
    <s v="MK-18160"/>
    <s v="Mike Kennedy"/>
    <x v="0"/>
    <x v="0"/>
    <x v="8"/>
    <x v="1"/>
    <x v="34"/>
    <x v="1"/>
    <s v="OFF-PA-10001166"/>
    <x v="1"/>
    <x v="10"/>
    <s v="Xerox 2"/>
    <n v="25.92"/>
    <n v="4"/>
    <n v="0"/>
    <n v="12.441600000000001"/>
  </r>
  <r>
    <n v="7610"/>
    <s v="CA-2014-163209"/>
    <x v="3"/>
    <x v="898"/>
    <d v="2014-05-08T00:00:00"/>
    <s v="Standard Class"/>
    <s v="MK-18160"/>
    <s v="Mike Kennedy"/>
    <x v="0"/>
    <x v="0"/>
    <x v="8"/>
    <x v="1"/>
    <x v="34"/>
    <x v="1"/>
    <s v="OFF-AR-10003651"/>
    <x v="1"/>
    <x v="6"/>
    <s v="Newell 350"/>
    <n v="22.959999999999997"/>
    <n v="7"/>
    <n v="0"/>
    <n v="6.6583999999999968"/>
  </r>
  <r>
    <n v="7611"/>
    <s v="CA-2011-133354"/>
    <x v="2"/>
    <x v="1165"/>
    <d v="2011-02-25T00:00:00"/>
    <s v="First Class"/>
    <s v="SA-20830"/>
    <s v="Sue Ann Reed"/>
    <x v="0"/>
    <x v="0"/>
    <x v="429"/>
    <x v="1"/>
    <x v="519"/>
    <x v="1"/>
    <s v="OFF-PA-10001800"/>
    <x v="1"/>
    <x v="10"/>
    <s v="Xerox 220"/>
    <n v="19.440000000000001"/>
    <n v="3"/>
    <n v="0"/>
    <n v="9.3312000000000008"/>
  </r>
  <r>
    <n v="7612"/>
    <s v="US-2012-130491"/>
    <x v="1"/>
    <x v="285"/>
    <d v="2012-02-11T00:00:00"/>
    <s v="First Class"/>
    <s v="BH-11710"/>
    <s v="Brosina Hoffman"/>
    <x v="0"/>
    <x v="0"/>
    <x v="495"/>
    <x v="41"/>
    <x v="590"/>
    <x v="2"/>
    <s v="OFF-PA-10000791"/>
    <x v="1"/>
    <x v="10"/>
    <s v="Wirebound Message Books, Four 2 3/4 x 5 Forms per Page, 200 Sets per Book"/>
    <n v="9.5399999999999991"/>
    <n v="2"/>
    <n v="0"/>
    <n v="4.2929999999999993"/>
  </r>
  <r>
    <n v="7613"/>
    <s v="US-2012-130491"/>
    <x v="1"/>
    <x v="285"/>
    <d v="2012-02-11T00:00:00"/>
    <s v="First Class"/>
    <s v="BH-11710"/>
    <s v="Brosina Hoffman"/>
    <x v="0"/>
    <x v="0"/>
    <x v="495"/>
    <x v="41"/>
    <x v="590"/>
    <x v="2"/>
    <s v="OFF-FA-10000134"/>
    <x v="1"/>
    <x v="13"/>
    <s v="Advantus Push Pins, Aluminum Head"/>
    <n v="5.81"/>
    <n v="1"/>
    <n v="0"/>
    <n v="1.8010999999999999"/>
  </r>
  <r>
    <n v="7614"/>
    <s v="US-2012-130491"/>
    <x v="1"/>
    <x v="285"/>
    <d v="2012-02-11T00:00:00"/>
    <s v="First Class"/>
    <s v="BH-11710"/>
    <s v="Brosina Hoffman"/>
    <x v="0"/>
    <x v="0"/>
    <x v="495"/>
    <x v="41"/>
    <x v="590"/>
    <x v="2"/>
    <s v="OFF-AR-10001149"/>
    <x v="1"/>
    <x v="6"/>
    <s v="Sanford Colorific Colored Pencils, 12/Box"/>
    <n v="5.76"/>
    <n v="2"/>
    <n v="0"/>
    <n v="1.7279999999999998"/>
  </r>
  <r>
    <n v="7615"/>
    <s v="CA-2012-113740"/>
    <x v="1"/>
    <x v="252"/>
    <d v="2012-08-28T00:00:00"/>
    <s v="Second Class"/>
    <s v="SC-20380"/>
    <s v="Shahid Collister"/>
    <x v="0"/>
    <x v="0"/>
    <x v="20"/>
    <x v="15"/>
    <x v="45"/>
    <x v="3"/>
    <s v="FUR-FU-10000010"/>
    <x v="0"/>
    <x v="5"/>
    <s v="DAX Value U-Channel Document Frames, Easel Back"/>
    <n v="14.91"/>
    <n v="3"/>
    <n v="0"/>
    <n v="4.6220999999999997"/>
  </r>
  <r>
    <n v="7616"/>
    <s v="CA-2011-148425"/>
    <x v="2"/>
    <x v="953"/>
    <d v="2011-12-04T00:00:00"/>
    <s v="Standard Class"/>
    <s v="RF-19345"/>
    <s v="Randy Ferguson"/>
    <x v="1"/>
    <x v="0"/>
    <x v="333"/>
    <x v="2"/>
    <x v="414"/>
    <x v="0"/>
    <s v="OFF-BI-10000201"/>
    <x v="1"/>
    <x v="8"/>
    <s v="Avery Triangle Shaped Sheet Lifters, Black, 2/Pack"/>
    <n v="6.6420000000000012"/>
    <n v="9"/>
    <n v="0.7"/>
    <n v="-4.427999999999999"/>
  </r>
  <r>
    <n v="7617"/>
    <s v="CA-2013-144309"/>
    <x v="0"/>
    <x v="107"/>
    <d v="2013-12-17T00:00:00"/>
    <s v="Standard Class"/>
    <s v="CM-12235"/>
    <s v="Chris McAfee"/>
    <x v="0"/>
    <x v="0"/>
    <x v="232"/>
    <x v="15"/>
    <x v="289"/>
    <x v="3"/>
    <s v="OFF-PA-10001776"/>
    <x v="1"/>
    <x v="10"/>
    <s v="Wirebound Message Books, Four 2 3/4&quot; x 5&quot; Forms per Page, 600 Sets per Book"/>
    <n v="18.54"/>
    <n v="2"/>
    <n v="0"/>
    <n v="8.7137999999999991"/>
  </r>
  <r>
    <n v="7618"/>
    <s v="CA-2013-144309"/>
    <x v="0"/>
    <x v="107"/>
    <d v="2013-12-17T00:00:00"/>
    <s v="Standard Class"/>
    <s v="CM-12235"/>
    <s v="Chris McAfee"/>
    <x v="0"/>
    <x v="0"/>
    <x v="232"/>
    <x v="15"/>
    <x v="289"/>
    <x v="3"/>
    <s v="OFF-BI-10003656"/>
    <x v="1"/>
    <x v="8"/>
    <s v="Fellowes PB200 Plastic Comb Binding Machine"/>
    <n v="679.96"/>
    <n v="5"/>
    <n v="0.2"/>
    <n v="220.98699999999997"/>
  </r>
  <r>
    <n v="7619"/>
    <s v="CA-2014-151225"/>
    <x v="3"/>
    <x v="855"/>
    <d v="2014-10-30T00:00:00"/>
    <s v="First Class"/>
    <s v="JM-15655"/>
    <s v="Jim Mitchum"/>
    <x v="1"/>
    <x v="0"/>
    <x v="1"/>
    <x v="1"/>
    <x v="3"/>
    <x v="1"/>
    <s v="FUR-TA-10001539"/>
    <x v="0"/>
    <x v="3"/>
    <s v="Chromcraft Rectangular Conference Tables"/>
    <n v="189.57600000000002"/>
    <n v="1"/>
    <n v="0.2"/>
    <n v="9.4787999999999784"/>
  </r>
  <r>
    <n v="7620"/>
    <s v="CA-2014-151225"/>
    <x v="3"/>
    <x v="855"/>
    <d v="2014-10-30T00:00:00"/>
    <s v="First Class"/>
    <s v="JM-15655"/>
    <s v="Jim Mitchum"/>
    <x v="1"/>
    <x v="0"/>
    <x v="1"/>
    <x v="1"/>
    <x v="3"/>
    <x v="1"/>
    <s v="TEC-PH-10004100"/>
    <x v="2"/>
    <x v="7"/>
    <s v="Griffin GC17055 Auxiliary Audio Cable"/>
    <n v="71.959999999999994"/>
    <n v="5"/>
    <n v="0.2"/>
    <n v="7.1960000000000015"/>
  </r>
  <r>
    <n v="7621"/>
    <s v="US-2011-144078"/>
    <x v="2"/>
    <x v="641"/>
    <d v="2011-11-29T00:00:00"/>
    <s v="Standard Class"/>
    <s v="RB-19435"/>
    <s v="Richard Bierner"/>
    <x v="0"/>
    <x v="0"/>
    <x v="1"/>
    <x v="1"/>
    <x v="25"/>
    <x v="1"/>
    <s v="TEC-PH-10001580"/>
    <x v="2"/>
    <x v="7"/>
    <s v="Logitech Mobile Speakerphone P710e - speaker phone"/>
    <n v="539.91999999999996"/>
    <n v="5"/>
    <n v="0.2"/>
    <n v="47.242999999999967"/>
  </r>
  <r>
    <n v="7622"/>
    <s v="US-2011-144078"/>
    <x v="2"/>
    <x v="641"/>
    <d v="2011-11-29T00:00:00"/>
    <s v="Standard Class"/>
    <s v="RB-19435"/>
    <s v="Richard Bierner"/>
    <x v="0"/>
    <x v="0"/>
    <x v="1"/>
    <x v="1"/>
    <x v="25"/>
    <x v="1"/>
    <s v="FUR-CH-10002335"/>
    <x v="0"/>
    <x v="1"/>
    <s v="Hon GuestStacker Chair"/>
    <n v="725.34400000000005"/>
    <n v="4"/>
    <n v="0.2"/>
    <n v="54.400800000000004"/>
  </r>
  <r>
    <n v="7623"/>
    <s v="US-2011-144078"/>
    <x v="2"/>
    <x v="641"/>
    <d v="2011-11-29T00:00:00"/>
    <s v="Standard Class"/>
    <s v="RB-19435"/>
    <s v="Richard Bierner"/>
    <x v="0"/>
    <x v="0"/>
    <x v="1"/>
    <x v="1"/>
    <x v="25"/>
    <x v="1"/>
    <s v="OFF-AR-10004707"/>
    <x v="1"/>
    <x v="6"/>
    <s v="Staples"/>
    <n v="7.4399999999999995"/>
    <n v="3"/>
    <n v="0"/>
    <n v="2.6039999999999996"/>
  </r>
  <r>
    <n v="7624"/>
    <s v="CA-2011-124464"/>
    <x v="2"/>
    <x v="686"/>
    <d v="2011-07-20T00:00:00"/>
    <s v="Standard Class"/>
    <s v="SS-20515"/>
    <s v="Shirley Schmidt"/>
    <x v="2"/>
    <x v="0"/>
    <x v="46"/>
    <x v="13"/>
    <x v="284"/>
    <x v="3"/>
    <s v="OFF-AP-10000576"/>
    <x v="1"/>
    <x v="9"/>
    <s v="Belkin 7 Outlet SurgeMaster II"/>
    <n v="39.479999999999997"/>
    <n v="1"/>
    <n v="0"/>
    <n v="11.054400000000001"/>
  </r>
  <r>
    <n v="7625"/>
    <s v="CA-2012-136805"/>
    <x v="1"/>
    <x v="293"/>
    <d v="2012-05-27T00:00:00"/>
    <s v="Second Class"/>
    <s v="NM-18445"/>
    <s v="Nathan Mautz"/>
    <x v="2"/>
    <x v="0"/>
    <x v="66"/>
    <x v="12"/>
    <x v="151"/>
    <x v="2"/>
    <s v="OFF-AP-10001394"/>
    <x v="1"/>
    <x v="9"/>
    <s v="Harmony Air Purifier"/>
    <n v="850.5"/>
    <n v="5"/>
    <n v="0.1"/>
    <n v="245.69999999999993"/>
  </r>
  <r>
    <n v="7626"/>
    <s v="CA-2012-136805"/>
    <x v="1"/>
    <x v="293"/>
    <d v="2012-05-27T00:00:00"/>
    <s v="Second Class"/>
    <s v="NM-18445"/>
    <s v="Nathan Mautz"/>
    <x v="2"/>
    <x v="0"/>
    <x v="66"/>
    <x v="12"/>
    <x v="151"/>
    <x v="2"/>
    <s v="FUR-FU-10003724"/>
    <x v="0"/>
    <x v="5"/>
    <s v="Westinghouse Clip-On Gooseneck Lamps"/>
    <n v="75.33"/>
    <n v="9"/>
    <n v="0"/>
    <n v="19.585799999999999"/>
  </r>
  <r>
    <n v="7627"/>
    <s v="US-2012-159499"/>
    <x v="1"/>
    <x v="82"/>
    <d v="2012-11-23T00:00:00"/>
    <s v="Second Class"/>
    <s v="EM-14095"/>
    <s v="Eudokia Martin"/>
    <x v="1"/>
    <x v="0"/>
    <x v="42"/>
    <x v="16"/>
    <x v="51"/>
    <x v="1"/>
    <s v="OFF-AP-10002867"/>
    <x v="1"/>
    <x v="9"/>
    <s v="Fellowes Command Center 5-outlet power strip"/>
    <n v="325.63200000000006"/>
    <n v="6"/>
    <n v="0.2"/>
    <n v="28.492799999999988"/>
  </r>
  <r>
    <n v="7628"/>
    <s v="US-2012-159499"/>
    <x v="1"/>
    <x v="82"/>
    <d v="2012-11-23T00:00:00"/>
    <s v="Second Class"/>
    <s v="EM-14095"/>
    <s v="Eudokia Martin"/>
    <x v="1"/>
    <x v="0"/>
    <x v="42"/>
    <x v="16"/>
    <x v="51"/>
    <x v="1"/>
    <s v="TEC-AC-10002718"/>
    <x v="2"/>
    <x v="11"/>
    <s v="Belkin Standard 104 key USB Keyboard"/>
    <n v="23.344000000000001"/>
    <n v="2"/>
    <n v="0.2"/>
    <n v="-1.4590000000000014"/>
  </r>
  <r>
    <n v="7629"/>
    <s v="US-2012-159499"/>
    <x v="1"/>
    <x v="82"/>
    <d v="2012-11-23T00:00:00"/>
    <s v="Second Class"/>
    <s v="EM-14095"/>
    <s v="Eudokia Martin"/>
    <x v="1"/>
    <x v="0"/>
    <x v="42"/>
    <x v="16"/>
    <x v="51"/>
    <x v="1"/>
    <s v="OFF-LA-10003121"/>
    <x v="1"/>
    <x v="2"/>
    <s v="Avery 506"/>
    <n v="16.520000000000003"/>
    <n v="5"/>
    <n v="0.2"/>
    <n v="5.368999999999998"/>
  </r>
  <r>
    <n v="7630"/>
    <s v="CA-2011-162089"/>
    <x v="2"/>
    <x v="809"/>
    <d v="2011-04-01T00:00:00"/>
    <s v="First Class"/>
    <s v="MP-17470"/>
    <s v="Mark Packer"/>
    <x v="2"/>
    <x v="0"/>
    <x v="180"/>
    <x v="5"/>
    <x v="230"/>
    <x v="2"/>
    <s v="OFF-EN-10002230"/>
    <x v="1"/>
    <x v="12"/>
    <s v="Airmail Envelopes"/>
    <n v="335.72"/>
    <n v="5"/>
    <n v="0.2"/>
    <n v="113.30549999999999"/>
  </r>
  <r>
    <n v="7631"/>
    <s v="CA-2011-162089"/>
    <x v="2"/>
    <x v="809"/>
    <d v="2011-04-01T00:00:00"/>
    <s v="First Class"/>
    <s v="MP-17470"/>
    <s v="Mark Packer"/>
    <x v="2"/>
    <x v="0"/>
    <x v="180"/>
    <x v="5"/>
    <x v="230"/>
    <x v="2"/>
    <s v="TEC-PH-10001819"/>
    <x v="2"/>
    <x v="7"/>
    <s v="Innergie mMini Combo Duo USB Travel Charging Kit"/>
    <n v="251.94400000000002"/>
    <n v="7"/>
    <n v="0.2"/>
    <n v="88.180399999999977"/>
  </r>
  <r>
    <n v="7632"/>
    <s v="CA-2011-162089"/>
    <x v="2"/>
    <x v="809"/>
    <d v="2011-04-01T00:00:00"/>
    <s v="First Class"/>
    <s v="MP-17470"/>
    <s v="Mark Packer"/>
    <x v="2"/>
    <x v="0"/>
    <x v="180"/>
    <x v="5"/>
    <x v="230"/>
    <x v="2"/>
    <s v="FUR-CH-10002304"/>
    <x v="0"/>
    <x v="1"/>
    <s v="Global Stack Chair without Arms, Black"/>
    <n v="127.30199999999999"/>
    <n v="7"/>
    <n v="0.3"/>
    <n v="-9.0929999999999964"/>
  </r>
  <r>
    <n v="7633"/>
    <s v="US-2014-158526"/>
    <x v="3"/>
    <x v="614"/>
    <d v="2015-01-02T00:00:00"/>
    <s v="Second Class"/>
    <s v="KH-16360"/>
    <s v="Katherine Hughes"/>
    <x v="0"/>
    <x v="0"/>
    <x v="103"/>
    <x v="0"/>
    <x v="175"/>
    <x v="0"/>
    <s v="FUR-CH-10002602"/>
    <x v="0"/>
    <x v="1"/>
    <s v="DMI Arturo Collection Mission-style Design Wood Chair"/>
    <n v="1207.8399999999999"/>
    <n v="8"/>
    <n v="0"/>
    <n v="314.03840000000002"/>
  </r>
  <r>
    <n v="7634"/>
    <s v="US-2014-158526"/>
    <x v="3"/>
    <x v="614"/>
    <d v="2015-01-02T00:00:00"/>
    <s v="Second Class"/>
    <s v="KH-16360"/>
    <s v="Katherine Hughes"/>
    <x v="0"/>
    <x v="0"/>
    <x v="103"/>
    <x v="0"/>
    <x v="175"/>
    <x v="0"/>
    <s v="OFF-BI-10002414"/>
    <x v="1"/>
    <x v="8"/>
    <s v="GBC ProClick Spines for 32-Hole Punch"/>
    <n v="12.53"/>
    <n v="1"/>
    <n v="0"/>
    <n v="5.8890999999999991"/>
  </r>
  <r>
    <n v="7635"/>
    <s v="US-2014-158526"/>
    <x v="3"/>
    <x v="614"/>
    <d v="2015-01-02T00:00:00"/>
    <s v="Second Class"/>
    <s v="KH-16360"/>
    <s v="Katherine Hughes"/>
    <x v="0"/>
    <x v="0"/>
    <x v="103"/>
    <x v="0"/>
    <x v="175"/>
    <x v="0"/>
    <s v="OFF-AR-10003696"/>
    <x v="1"/>
    <x v="6"/>
    <s v="Panasonic KP-350BK Electric Pencil Sharpener with Auto Stop"/>
    <n v="34.58"/>
    <n v="1"/>
    <n v="0"/>
    <n v="10.028199999999998"/>
  </r>
  <r>
    <n v="7636"/>
    <s v="US-2014-158526"/>
    <x v="3"/>
    <x v="614"/>
    <d v="2015-01-02T00:00:00"/>
    <s v="Second Class"/>
    <s v="KH-16360"/>
    <s v="Katherine Hughes"/>
    <x v="0"/>
    <x v="0"/>
    <x v="103"/>
    <x v="0"/>
    <x v="175"/>
    <x v="0"/>
    <s v="FUR-CH-10004495"/>
    <x v="0"/>
    <x v="1"/>
    <s v="Global Leather and Oak Executive Chair, Black"/>
    <n v="300.98"/>
    <n v="1"/>
    <n v="0"/>
    <n v="87.28419999999997"/>
  </r>
  <r>
    <n v="7637"/>
    <s v="US-2014-158526"/>
    <x v="3"/>
    <x v="614"/>
    <d v="2015-01-02T00:00:00"/>
    <s v="Second Class"/>
    <s v="KH-16360"/>
    <s v="Katherine Hughes"/>
    <x v="0"/>
    <x v="0"/>
    <x v="103"/>
    <x v="0"/>
    <x v="175"/>
    <x v="0"/>
    <s v="FUR-CH-10001270"/>
    <x v="0"/>
    <x v="1"/>
    <s v="Harbour Creations Steel Folding Chair"/>
    <n v="258.75"/>
    <n v="3"/>
    <n v="0"/>
    <n v="77.624999999999972"/>
  </r>
  <r>
    <n v="7638"/>
    <s v="CA-2014-104885"/>
    <x v="3"/>
    <x v="580"/>
    <d v="2014-03-09T00:00:00"/>
    <s v="Standard Class"/>
    <s v="DB-13555"/>
    <s v="Dorothy Badders"/>
    <x v="1"/>
    <x v="0"/>
    <x v="46"/>
    <x v="13"/>
    <x v="284"/>
    <x v="3"/>
    <s v="OFF-AR-10001615"/>
    <x v="1"/>
    <x v="6"/>
    <s v="Newell 34"/>
    <n v="59.519999999999996"/>
    <n v="3"/>
    <n v="0"/>
    <n v="15.475200000000001"/>
  </r>
  <r>
    <n v="7639"/>
    <s v="CA-2014-104885"/>
    <x v="3"/>
    <x v="580"/>
    <d v="2014-03-09T00:00:00"/>
    <s v="Standard Class"/>
    <s v="DB-13555"/>
    <s v="Dorothy Badders"/>
    <x v="1"/>
    <x v="0"/>
    <x v="46"/>
    <x v="13"/>
    <x v="284"/>
    <x v="3"/>
    <s v="OFF-EN-10003286"/>
    <x v="1"/>
    <x v="12"/>
    <s v="Staples"/>
    <n v="57.959999999999994"/>
    <n v="7"/>
    <n v="0"/>
    <n v="27.241199999999996"/>
  </r>
  <r>
    <n v="7640"/>
    <s v="CA-2014-104885"/>
    <x v="3"/>
    <x v="580"/>
    <d v="2014-03-09T00:00:00"/>
    <s v="Standard Class"/>
    <s v="DB-13555"/>
    <s v="Dorothy Badders"/>
    <x v="1"/>
    <x v="0"/>
    <x v="46"/>
    <x v="13"/>
    <x v="284"/>
    <x v="3"/>
    <s v="FUR-BO-10003660"/>
    <x v="0"/>
    <x v="0"/>
    <s v="Bush Cubix Collection Bookcases, Fully Assembled"/>
    <n v="441.96"/>
    <n v="2"/>
    <n v="0"/>
    <n v="101.6508"/>
  </r>
  <r>
    <n v="7641"/>
    <s v="CA-2014-104885"/>
    <x v="3"/>
    <x v="580"/>
    <d v="2014-03-09T00:00:00"/>
    <s v="Standard Class"/>
    <s v="DB-13555"/>
    <s v="Dorothy Badders"/>
    <x v="1"/>
    <x v="0"/>
    <x v="46"/>
    <x v="13"/>
    <x v="284"/>
    <x v="3"/>
    <s v="OFF-PA-10002764"/>
    <x v="1"/>
    <x v="10"/>
    <s v="Staples"/>
    <n v="68.039999999999992"/>
    <n v="6"/>
    <n v="0"/>
    <n v="33.339599999999997"/>
  </r>
  <r>
    <n v="7642"/>
    <s v="US-2013-157490"/>
    <x v="0"/>
    <x v="1099"/>
    <d v="2013-10-08T00:00:00"/>
    <s v="First Class"/>
    <s v="LB-16795"/>
    <s v="Laurel Beltran"/>
    <x v="2"/>
    <x v="0"/>
    <x v="206"/>
    <x v="22"/>
    <x v="259"/>
    <x v="1"/>
    <s v="TEC-MA-10001695"/>
    <x v="2"/>
    <x v="15"/>
    <s v="Zebra GK420t Direct Thermal/Thermal Transfer Printer"/>
    <n v="703.71"/>
    <n v="6"/>
    <n v="0.7"/>
    <n v="-938.28"/>
  </r>
  <r>
    <n v="7643"/>
    <s v="US-2013-157490"/>
    <x v="0"/>
    <x v="1099"/>
    <d v="2013-10-08T00:00:00"/>
    <s v="First Class"/>
    <s v="LB-16795"/>
    <s v="Laurel Beltran"/>
    <x v="2"/>
    <x v="0"/>
    <x v="206"/>
    <x v="22"/>
    <x v="259"/>
    <x v="1"/>
    <s v="OFF-BI-10002824"/>
    <x v="1"/>
    <x v="8"/>
    <s v="Recycled Easel Ring Binders"/>
    <n v="17.904000000000003"/>
    <n v="4"/>
    <n v="0.7"/>
    <n v="-14.920000000000002"/>
  </r>
  <r>
    <n v="7644"/>
    <s v="US-2013-157490"/>
    <x v="0"/>
    <x v="1099"/>
    <d v="2013-10-08T00:00:00"/>
    <s v="First Class"/>
    <s v="LB-16795"/>
    <s v="Laurel Beltran"/>
    <x v="2"/>
    <x v="0"/>
    <x v="206"/>
    <x v="22"/>
    <x v="259"/>
    <x v="1"/>
    <s v="OFF-BI-10002571"/>
    <x v="1"/>
    <x v="8"/>
    <s v="Avery Framed View Binder, EZD Ring (Locking), Navy, 1 1/2&quot;"/>
    <n v="11.976000000000003"/>
    <n v="4"/>
    <n v="0.7"/>
    <n v="-9.1815999999999995"/>
  </r>
  <r>
    <n v="7645"/>
    <s v="US-2013-157490"/>
    <x v="0"/>
    <x v="1099"/>
    <d v="2013-10-08T00:00:00"/>
    <s v="First Class"/>
    <s v="LB-16795"/>
    <s v="Laurel Beltran"/>
    <x v="2"/>
    <x v="0"/>
    <x v="206"/>
    <x v="22"/>
    <x v="259"/>
    <x v="1"/>
    <s v="TEC-AC-10001553"/>
    <x v="2"/>
    <x v="11"/>
    <s v="Memorex 25GB 6X Branded Blu-Ray Recordable Disc, 15/Pack"/>
    <n v="67.959999999999994"/>
    <n v="5"/>
    <n v="0.2"/>
    <n v="0.84950000000000259"/>
  </r>
  <r>
    <n v="7646"/>
    <s v="CA-2012-161452"/>
    <x v="1"/>
    <x v="57"/>
    <d v="2012-04-11T00:00:00"/>
    <s v="Standard Class"/>
    <s v="CA-11965"/>
    <s v="Carol Adams"/>
    <x v="1"/>
    <x v="0"/>
    <x v="1"/>
    <x v="1"/>
    <x v="1"/>
    <x v="1"/>
    <s v="FUR-CH-10003973"/>
    <x v="0"/>
    <x v="1"/>
    <s v="GuestStacker Chair with Chrome Finish Legs"/>
    <n v="892.22400000000005"/>
    <n v="3"/>
    <n v="0.2"/>
    <n v="89.222400000000022"/>
  </r>
  <r>
    <n v="7647"/>
    <s v="US-2011-115196"/>
    <x v="2"/>
    <x v="340"/>
    <d v="2011-09-13T00:00:00"/>
    <s v="Standard Class"/>
    <s v="DL-12925"/>
    <s v="Daniel Lacy"/>
    <x v="0"/>
    <x v="0"/>
    <x v="202"/>
    <x v="3"/>
    <x v="253"/>
    <x v="0"/>
    <s v="TEC-MA-10002073"/>
    <x v="2"/>
    <x v="15"/>
    <s v="3D Systems Cube Printer, 2nd Generation, White"/>
    <n v="1299.99"/>
    <n v="2"/>
    <n v="0.5"/>
    <n v="-571.99559999999997"/>
  </r>
  <r>
    <n v="7648"/>
    <s v="CA-2013-138968"/>
    <x v="0"/>
    <x v="543"/>
    <d v="2013-03-17T00:00:00"/>
    <s v="First Class"/>
    <s v="FC-14335"/>
    <s v="Fred Chung"/>
    <x v="1"/>
    <x v="0"/>
    <x v="8"/>
    <x v="1"/>
    <x v="94"/>
    <x v="1"/>
    <s v="OFF-BI-10003529"/>
    <x v="1"/>
    <x v="8"/>
    <s v="Avery Round Ring Poly Binders"/>
    <n v="4.5439999999999996"/>
    <n v="2"/>
    <n v="0.2"/>
    <n v="1.6472"/>
  </r>
  <r>
    <n v="7649"/>
    <s v="CA-2013-138968"/>
    <x v="0"/>
    <x v="543"/>
    <d v="2013-03-17T00:00:00"/>
    <s v="First Class"/>
    <s v="FC-14335"/>
    <s v="Fred Chung"/>
    <x v="1"/>
    <x v="0"/>
    <x v="8"/>
    <x v="1"/>
    <x v="94"/>
    <x v="1"/>
    <s v="FUR-CH-10000309"/>
    <x v="0"/>
    <x v="1"/>
    <s v="Global Comet Stacking Arm Chair"/>
    <n v="1352.0320000000002"/>
    <n v="4"/>
    <n v="0.2"/>
    <n v="84.501999999999953"/>
  </r>
  <r>
    <n v="7650"/>
    <s v="CA-2012-101889"/>
    <x v="1"/>
    <x v="17"/>
    <d v="2012-12-31T00:00:00"/>
    <s v="Standard Class"/>
    <s v="DB-13120"/>
    <s v="David Bremer"/>
    <x v="1"/>
    <x v="0"/>
    <x v="292"/>
    <x v="24"/>
    <x v="367"/>
    <x v="3"/>
    <s v="FUR-TA-10004154"/>
    <x v="0"/>
    <x v="3"/>
    <s v="Riverside Furniture Oval Coffee Table, Oval End Table, End Table with Drawer"/>
    <n v="1548.9900000000002"/>
    <n v="9"/>
    <n v="0.4"/>
    <n v="-464.69700000000012"/>
  </r>
  <r>
    <n v="7651"/>
    <s v="CA-2012-101889"/>
    <x v="1"/>
    <x v="17"/>
    <d v="2012-12-31T00:00:00"/>
    <s v="Standard Class"/>
    <s v="DB-13120"/>
    <s v="David Bremer"/>
    <x v="1"/>
    <x v="0"/>
    <x v="292"/>
    <x v="24"/>
    <x v="367"/>
    <x v="3"/>
    <s v="OFF-EN-10003286"/>
    <x v="1"/>
    <x v="12"/>
    <s v="Staples"/>
    <n v="19.872"/>
    <n v="3"/>
    <n v="0.2"/>
    <n v="6.7067999999999977"/>
  </r>
  <r>
    <n v="7652"/>
    <s v="CA-2014-110821"/>
    <x v="3"/>
    <x v="783"/>
    <d v="2014-08-09T00:00:00"/>
    <s v="First Class"/>
    <s v="CK-12205"/>
    <s v="Chloris Kastensmidt"/>
    <x v="0"/>
    <x v="0"/>
    <x v="61"/>
    <x v="5"/>
    <x v="176"/>
    <x v="2"/>
    <s v="TEC-AC-10001552"/>
    <x v="2"/>
    <x v="11"/>
    <s v="Logitech K350 2.4Ghz Wireless Keyboard"/>
    <n v="119.44800000000001"/>
    <n v="3"/>
    <n v="0.2"/>
    <n v="-13.437900000000006"/>
  </r>
  <r>
    <n v="7653"/>
    <s v="CA-2014-110821"/>
    <x v="3"/>
    <x v="783"/>
    <d v="2014-08-09T00:00:00"/>
    <s v="First Class"/>
    <s v="CK-12205"/>
    <s v="Chloris Kastensmidt"/>
    <x v="0"/>
    <x v="0"/>
    <x v="61"/>
    <x v="5"/>
    <x v="176"/>
    <x v="2"/>
    <s v="OFF-ST-10002790"/>
    <x v="1"/>
    <x v="4"/>
    <s v="Safco Industrial Shelving"/>
    <n v="118.16"/>
    <n v="2"/>
    <n v="0.2"/>
    <n v="-25.108999999999988"/>
  </r>
  <r>
    <n v="7654"/>
    <s v="CA-2012-121552"/>
    <x v="1"/>
    <x v="204"/>
    <d v="2012-03-27T00:00:00"/>
    <s v="Standard Class"/>
    <s v="FW-14395"/>
    <s v="Fred Wasserman"/>
    <x v="1"/>
    <x v="0"/>
    <x v="114"/>
    <x v="19"/>
    <x v="363"/>
    <x v="0"/>
    <s v="OFF-AR-10003217"/>
    <x v="1"/>
    <x v="6"/>
    <s v="Newell 316"/>
    <n v="19.559999999999999"/>
    <n v="4"/>
    <n v="0"/>
    <n v="5.4768000000000008"/>
  </r>
  <r>
    <n v="7655"/>
    <s v="CA-2012-107685"/>
    <x v="1"/>
    <x v="672"/>
    <d v="2012-12-02T00:00:00"/>
    <s v="Second Class"/>
    <s v="JM-15865"/>
    <s v="John Murray"/>
    <x v="0"/>
    <x v="0"/>
    <x v="98"/>
    <x v="33"/>
    <x v="121"/>
    <x v="1"/>
    <s v="FUR-FU-10002813"/>
    <x v="0"/>
    <x v="5"/>
    <s v="DAX Contemporary Wood Frame with Silver Metal Mat, Desktop, 11 x 14 Size"/>
    <n v="80.959999999999994"/>
    <n v="4"/>
    <n v="0"/>
    <n v="29.145599999999995"/>
  </r>
  <r>
    <n v="7656"/>
    <s v="CA-2012-107685"/>
    <x v="1"/>
    <x v="672"/>
    <d v="2012-12-02T00:00:00"/>
    <s v="Second Class"/>
    <s v="JM-15865"/>
    <s v="John Murray"/>
    <x v="0"/>
    <x v="0"/>
    <x v="98"/>
    <x v="33"/>
    <x v="121"/>
    <x v="1"/>
    <s v="OFF-PA-10003848"/>
    <x v="1"/>
    <x v="10"/>
    <s v="Xerox 1997"/>
    <n v="25.92"/>
    <n v="4"/>
    <n v="0"/>
    <n v="12.441600000000001"/>
  </r>
  <r>
    <n v="7657"/>
    <s v="US-2011-120740"/>
    <x v="2"/>
    <x v="1166"/>
    <d v="2011-04-15T00:00:00"/>
    <s v="Same Day"/>
    <s v="PS-18970"/>
    <s v="Paul Stevenson"/>
    <x v="2"/>
    <x v="0"/>
    <x v="1"/>
    <x v="1"/>
    <x v="13"/>
    <x v="1"/>
    <s v="OFF-AP-10000240"/>
    <x v="1"/>
    <x v="9"/>
    <s v="Belkin F9G930V10-GRY 9 Outlet Surge"/>
    <n v="106.96"/>
    <n v="2"/>
    <n v="0"/>
    <n v="31.018399999999986"/>
  </r>
  <r>
    <n v="7658"/>
    <s v="US-2011-120740"/>
    <x v="2"/>
    <x v="1166"/>
    <d v="2011-04-15T00:00:00"/>
    <s v="Same Day"/>
    <s v="PS-18970"/>
    <s v="Paul Stevenson"/>
    <x v="2"/>
    <x v="0"/>
    <x v="1"/>
    <x v="1"/>
    <x v="13"/>
    <x v="1"/>
    <s v="FUR-FU-10004091"/>
    <x v="0"/>
    <x v="5"/>
    <s v="Howard Miller 13&quot; Diameter Goldtone Round Wall Clock"/>
    <n v="187.76"/>
    <n v="4"/>
    <n v="0"/>
    <n v="76.9816"/>
  </r>
  <r>
    <n v="7659"/>
    <s v="CA-2014-155740"/>
    <x v="3"/>
    <x v="245"/>
    <d v="2014-08-03T00:00:00"/>
    <s v="First Class"/>
    <s v="TC-21475"/>
    <s v="Tony Chapman"/>
    <x v="2"/>
    <x v="0"/>
    <x v="80"/>
    <x v="24"/>
    <x v="345"/>
    <x v="3"/>
    <s v="OFF-BI-10001071"/>
    <x v="1"/>
    <x v="8"/>
    <s v="GBC ProClick Punch Binding System"/>
    <n v="76.77600000000001"/>
    <n v="4"/>
    <n v="0.7"/>
    <n v="-53.743199999999973"/>
  </r>
  <r>
    <n v="7660"/>
    <s v="CA-2014-146493"/>
    <x v="3"/>
    <x v="702"/>
    <d v="2014-06-06T00:00:00"/>
    <s v="Standard Class"/>
    <s v="CV-12805"/>
    <s v="Cynthia Voltz"/>
    <x v="1"/>
    <x v="0"/>
    <x v="9"/>
    <x v="8"/>
    <x v="10"/>
    <x v="2"/>
    <s v="OFF-BI-10003676"/>
    <x v="1"/>
    <x v="8"/>
    <s v="GBC Standard Recycled Report Covers, Clear Plastic Sheets"/>
    <n v="53.9"/>
    <n v="5"/>
    <n v="0"/>
    <n v="25.871999999999996"/>
  </r>
  <r>
    <n v="7661"/>
    <s v="CA-2011-105417"/>
    <x v="2"/>
    <x v="1167"/>
    <d v="2011-01-13T00:00:00"/>
    <s v="Standard Class"/>
    <s v="VS-21820"/>
    <s v="Vivek Sundaresam"/>
    <x v="0"/>
    <x v="0"/>
    <x v="114"/>
    <x v="5"/>
    <x v="143"/>
    <x v="2"/>
    <s v="FUR-FU-10004864"/>
    <x v="0"/>
    <x v="5"/>
    <s v="Howard Miller 14-1/2&quot; Diameter Chrome Round Wall Clock"/>
    <n v="76.728000000000009"/>
    <n v="3"/>
    <n v="0.6"/>
    <n v="-53.709599999999988"/>
  </r>
  <r>
    <n v="7662"/>
    <s v="CA-2011-105417"/>
    <x v="2"/>
    <x v="1167"/>
    <d v="2011-01-13T00:00:00"/>
    <s v="Standard Class"/>
    <s v="VS-21820"/>
    <s v="Vivek Sundaresam"/>
    <x v="0"/>
    <x v="0"/>
    <x v="114"/>
    <x v="5"/>
    <x v="143"/>
    <x v="2"/>
    <s v="OFF-BI-10003708"/>
    <x v="1"/>
    <x v="8"/>
    <s v="Acco Four Pocket Poly Ring Binder with Label Holder, Smoke, 1&quot;"/>
    <n v="10.429999999999998"/>
    <n v="7"/>
    <n v="0.8"/>
    <n v="-18.252500000000005"/>
  </r>
  <r>
    <n v="7663"/>
    <s v="US-2014-141509"/>
    <x v="3"/>
    <x v="365"/>
    <d v="2014-10-02T00:00:00"/>
    <s v="First Class"/>
    <s v="SC-20575"/>
    <s v="Sonia Cooley"/>
    <x v="0"/>
    <x v="0"/>
    <x v="1"/>
    <x v="1"/>
    <x v="1"/>
    <x v="1"/>
    <s v="OFF-AR-10002067"/>
    <x v="1"/>
    <x v="6"/>
    <s v="Newell 334"/>
    <n v="99.2"/>
    <n v="5"/>
    <n v="0"/>
    <n v="25.792000000000002"/>
  </r>
  <r>
    <n v="7664"/>
    <s v="CA-2014-139493"/>
    <x v="3"/>
    <x v="1168"/>
    <d v="2014-09-20T00:00:00"/>
    <s v="Standard Class"/>
    <s v="SG-20605"/>
    <s v="Speros Goranitis"/>
    <x v="0"/>
    <x v="0"/>
    <x v="153"/>
    <x v="3"/>
    <x v="196"/>
    <x v="0"/>
    <s v="OFF-AR-10003158"/>
    <x v="1"/>
    <x v="6"/>
    <s v="Fluorescent Highlighters by Dixon"/>
    <n v="15.920000000000002"/>
    <n v="5"/>
    <n v="0.2"/>
    <n v="2.7859999999999978"/>
  </r>
  <r>
    <n v="7665"/>
    <s v="CA-2011-151967"/>
    <x v="2"/>
    <x v="68"/>
    <d v="2011-10-26T00:00:00"/>
    <s v="Standard Class"/>
    <s v="NB-18580"/>
    <s v="Nicole Brennan"/>
    <x v="1"/>
    <x v="0"/>
    <x v="151"/>
    <x v="28"/>
    <x v="192"/>
    <x v="0"/>
    <s v="FUR-FU-10000193"/>
    <x v="0"/>
    <x v="5"/>
    <s v="Tenex Chairmats For Use with Hard Floors"/>
    <n v="129.91999999999999"/>
    <n v="4"/>
    <n v="0"/>
    <n v="10.393599999999992"/>
  </r>
  <r>
    <n v="7666"/>
    <s v="US-2013-140158"/>
    <x v="0"/>
    <x v="964"/>
    <d v="2013-10-09T00:00:00"/>
    <s v="Standard Class"/>
    <s v="DR-12940"/>
    <s v="Daniel Raglin"/>
    <x v="2"/>
    <x v="0"/>
    <x v="205"/>
    <x v="34"/>
    <x v="258"/>
    <x v="3"/>
    <s v="OFF-BI-10000977"/>
    <x v="1"/>
    <x v="8"/>
    <s v="Ibico Plastic Spiral Binding Combs"/>
    <n v="30.4"/>
    <n v="1"/>
    <n v="0"/>
    <n v="13.983999999999998"/>
  </r>
  <r>
    <n v="7667"/>
    <s v="US-2013-140158"/>
    <x v="0"/>
    <x v="964"/>
    <d v="2013-10-09T00:00:00"/>
    <s v="Standard Class"/>
    <s v="DR-12940"/>
    <s v="Daniel Raglin"/>
    <x v="2"/>
    <x v="0"/>
    <x v="205"/>
    <x v="34"/>
    <x v="258"/>
    <x v="3"/>
    <s v="TEC-CO-10001449"/>
    <x v="2"/>
    <x v="16"/>
    <s v="Hewlett Packard LaserJet 3310 Copier"/>
    <n v="5399.91"/>
    <n v="9"/>
    <n v="0"/>
    <n v="2591.9567999999999"/>
  </r>
  <r>
    <n v="7668"/>
    <s v="US-2013-140158"/>
    <x v="0"/>
    <x v="964"/>
    <d v="2013-10-09T00:00:00"/>
    <s v="Standard Class"/>
    <s v="DR-12940"/>
    <s v="Daniel Raglin"/>
    <x v="2"/>
    <x v="0"/>
    <x v="205"/>
    <x v="34"/>
    <x v="258"/>
    <x v="3"/>
    <s v="OFF-ST-10000136"/>
    <x v="1"/>
    <x v="4"/>
    <s v="Letter Size File"/>
    <n v="119.10000000000001"/>
    <n v="3"/>
    <n v="0"/>
    <n v="34.538999999999994"/>
  </r>
  <r>
    <n v="7669"/>
    <s v="CA-2012-130974"/>
    <x v="1"/>
    <x v="154"/>
    <d v="2012-11-29T00:00:00"/>
    <s v="Second Class"/>
    <s v="MA-17560"/>
    <s v="Matt Abelman"/>
    <x v="2"/>
    <x v="0"/>
    <x v="231"/>
    <x v="31"/>
    <x v="288"/>
    <x v="3"/>
    <s v="OFF-PA-10000743"/>
    <x v="1"/>
    <x v="10"/>
    <s v="Xerox 1977"/>
    <n v="40.08"/>
    <n v="6"/>
    <n v="0"/>
    <n v="19.238399999999999"/>
  </r>
  <r>
    <n v="7670"/>
    <s v="CA-2012-130974"/>
    <x v="1"/>
    <x v="154"/>
    <d v="2012-11-29T00:00:00"/>
    <s v="Second Class"/>
    <s v="MA-17560"/>
    <s v="Matt Abelman"/>
    <x v="2"/>
    <x v="0"/>
    <x v="231"/>
    <x v="31"/>
    <x v="288"/>
    <x v="3"/>
    <s v="OFF-PA-10001019"/>
    <x v="1"/>
    <x v="10"/>
    <s v="Xerox 1884"/>
    <n v="59.94"/>
    <n v="3"/>
    <n v="0"/>
    <n v="28.171799999999998"/>
  </r>
  <r>
    <n v="7671"/>
    <s v="CA-2012-130974"/>
    <x v="1"/>
    <x v="154"/>
    <d v="2012-11-29T00:00:00"/>
    <s v="Second Class"/>
    <s v="MA-17560"/>
    <s v="Matt Abelman"/>
    <x v="2"/>
    <x v="0"/>
    <x v="231"/>
    <x v="31"/>
    <x v="288"/>
    <x v="3"/>
    <s v="TEC-AC-10003095"/>
    <x v="2"/>
    <x v="11"/>
    <s v="Logitech G35 7.1-Channel Surround Sound Headset"/>
    <n v="259.98"/>
    <n v="2"/>
    <n v="0"/>
    <n v="88.393200000000007"/>
  </r>
  <r>
    <n v="7672"/>
    <s v="CA-2012-130974"/>
    <x v="1"/>
    <x v="154"/>
    <d v="2012-11-29T00:00:00"/>
    <s v="Second Class"/>
    <s v="MA-17560"/>
    <s v="Matt Abelman"/>
    <x v="2"/>
    <x v="0"/>
    <x v="231"/>
    <x v="31"/>
    <x v="288"/>
    <x v="3"/>
    <s v="FUR-BO-10002916"/>
    <x v="0"/>
    <x v="0"/>
    <s v="Rush Hierlooms Collection 1&quot; Thick Stackable Bookcases"/>
    <n v="170.98"/>
    <n v="1"/>
    <n v="0"/>
    <n v="32.486199999999997"/>
  </r>
  <r>
    <n v="7673"/>
    <s v="CA-2012-130974"/>
    <x v="1"/>
    <x v="154"/>
    <d v="2012-11-29T00:00:00"/>
    <s v="Second Class"/>
    <s v="MA-17560"/>
    <s v="Matt Abelman"/>
    <x v="2"/>
    <x v="0"/>
    <x v="231"/>
    <x v="31"/>
    <x v="288"/>
    <x v="3"/>
    <s v="FUR-FU-10002506"/>
    <x v="0"/>
    <x v="5"/>
    <s v="Tensor &quot;Hersey Kiss&quot; Styled Floor Lamp"/>
    <n v="38.97"/>
    <n v="3"/>
    <n v="0"/>
    <n v="4.6763999999999992"/>
  </r>
  <r>
    <n v="7674"/>
    <s v="CA-2012-130974"/>
    <x v="1"/>
    <x v="154"/>
    <d v="2012-11-29T00:00:00"/>
    <s v="Second Class"/>
    <s v="MA-17560"/>
    <s v="Matt Abelman"/>
    <x v="2"/>
    <x v="0"/>
    <x v="231"/>
    <x v="31"/>
    <x v="288"/>
    <x v="3"/>
    <s v="OFF-PA-10003823"/>
    <x v="1"/>
    <x v="10"/>
    <s v="Xerox 197"/>
    <n v="154.9"/>
    <n v="5"/>
    <n v="0"/>
    <n v="69.704999999999998"/>
  </r>
  <r>
    <n v="7675"/>
    <s v="CA-2012-130974"/>
    <x v="1"/>
    <x v="154"/>
    <d v="2012-11-29T00:00:00"/>
    <s v="Second Class"/>
    <s v="MA-17560"/>
    <s v="Matt Abelman"/>
    <x v="2"/>
    <x v="0"/>
    <x v="231"/>
    <x v="31"/>
    <x v="288"/>
    <x v="3"/>
    <s v="FUR-TA-10004619"/>
    <x v="0"/>
    <x v="3"/>
    <s v="Hon Non-Folding Utility Tables"/>
    <n v="446.06799999999998"/>
    <n v="4"/>
    <n v="0.3"/>
    <n v="0"/>
  </r>
  <r>
    <n v="7676"/>
    <s v="CA-2014-133487"/>
    <x v="3"/>
    <x v="636"/>
    <d v="2014-05-10T00:00:00"/>
    <s v="Second Class"/>
    <s v="TS-21655"/>
    <s v="Trudy Schmidt"/>
    <x v="0"/>
    <x v="0"/>
    <x v="277"/>
    <x v="1"/>
    <x v="348"/>
    <x v="1"/>
    <s v="OFF-AP-10001271"/>
    <x v="1"/>
    <x v="9"/>
    <s v="Eureka The Boss Cordless Rechargeable Stick Vac"/>
    <n v="152.94"/>
    <n v="3"/>
    <n v="0"/>
    <n v="41.293800000000005"/>
  </r>
  <r>
    <n v="7677"/>
    <s v="CA-2011-142951"/>
    <x v="2"/>
    <x v="1169"/>
    <d v="2011-10-08T00:00:00"/>
    <s v="Same Day"/>
    <s v="JG-15115"/>
    <s v="Jack Garza"/>
    <x v="0"/>
    <x v="0"/>
    <x v="35"/>
    <x v="3"/>
    <x v="43"/>
    <x v="0"/>
    <s v="TEC-AC-10002331"/>
    <x v="2"/>
    <x v="11"/>
    <s v="Maxell 74 Minute CDR, 10/Pack"/>
    <n v="23.472000000000001"/>
    <n v="3"/>
    <n v="0.2"/>
    <n v="4.9877999999999982"/>
  </r>
  <r>
    <n v="7678"/>
    <s v="CA-2011-133592"/>
    <x v="2"/>
    <x v="520"/>
    <d v="2012-01-07T00:00:00"/>
    <s v="Standard Class"/>
    <s v="KM-16375"/>
    <s v="Katherine Murray"/>
    <x v="2"/>
    <x v="0"/>
    <x v="205"/>
    <x v="34"/>
    <x v="258"/>
    <x v="3"/>
    <s v="OFF-PA-10003228"/>
    <x v="1"/>
    <x v="10"/>
    <s v="Xerox 1917"/>
    <n v="195.64"/>
    <n v="4"/>
    <n v="0"/>
    <n v="91.950799999999987"/>
  </r>
  <r>
    <n v="7679"/>
    <s v="CA-2011-133592"/>
    <x v="2"/>
    <x v="520"/>
    <d v="2012-01-07T00:00:00"/>
    <s v="Standard Class"/>
    <s v="KM-16375"/>
    <s v="Katherine Murray"/>
    <x v="2"/>
    <x v="0"/>
    <x v="205"/>
    <x v="34"/>
    <x v="258"/>
    <x v="3"/>
    <s v="OFF-PA-10002586"/>
    <x v="1"/>
    <x v="10"/>
    <s v="Xerox 1970"/>
    <n v="14.940000000000001"/>
    <n v="3"/>
    <n v="0"/>
    <n v="7.0218000000000007"/>
  </r>
  <r>
    <n v="7680"/>
    <s v="CA-2011-133592"/>
    <x v="2"/>
    <x v="520"/>
    <d v="2012-01-07T00:00:00"/>
    <s v="Standard Class"/>
    <s v="KM-16375"/>
    <s v="Katherine Murray"/>
    <x v="2"/>
    <x v="0"/>
    <x v="205"/>
    <x v="34"/>
    <x v="258"/>
    <x v="3"/>
    <s v="TEC-AC-10002049"/>
    <x v="2"/>
    <x v="11"/>
    <s v="Plantronics Savi W720 Multi-Device Wireless Headset System"/>
    <n v="1687.8"/>
    <n v="4"/>
    <n v="0"/>
    <n v="742.63200000000006"/>
  </r>
  <r>
    <n v="7681"/>
    <s v="CA-2011-133592"/>
    <x v="2"/>
    <x v="520"/>
    <d v="2012-01-07T00:00:00"/>
    <s v="Standard Class"/>
    <s v="KM-16375"/>
    <s v="Katherine Murray"/>
    <x v="2"/>
    <x v="0"/>
    <x v="205"/>
    <x v="34"/>
    <x v="258"/>
    <x v="3"/>
    <s v="FUR-BO-10000362"/>
    <x v="0"/>
    <x v="0"/>
    <s v="Sauder Inglewood Library Bookcases"/>
    <n v="341.96"/>
    <n v="2"/>
    <n v="0"/>
    <n v="78.650800000000004"/>
  </r>
  <r>
    <n v="7682"/>
    <s v="CA-2011-133592"/>
    <x v="2"/>
    <x v="520"/>
    <d v="2012-01-07T00:00:00"/>
    <s v="Standard Class"/>
    <s v="KM-16375"/>
    <s v="Katherine Murray"/>
    <x v="2"/>
    <x v="0"/>
    <x v="205"/>
    <x v="34"/>
    <x v="258"/>
    <x v="3"/>
    <s v="FUR-CH-10004218"/>
    <x v="0"/>
    <x v="1"/>
    <s v="Global Fabric Manager's Chair, Dark Gray"/>
    <n v="605.88"/>
    <n v="6"/>
    <n v="0"/>
    <n v="151.47000000000003"/>
  </r>
  <r>
    <n v="7683"/>
    <s v="CA-2012-120782"/>
    <x v="1"/>
    <x v="152"/>
    <d v="2012-05-01T00:00:00"/>
    <s v="First Class"/>
    <s v="SD-20485"/>
    <s v="Shirley Daniels"/>
    <x v="2"/>
    <x v="0"/>
    <x v="297"/>
    <x v="12"/>
    <x v="373"/>
    <x v="2"/>
    <s v="OFF-AP-10003779"/>
    <x v="1"/>
    <x v="9"/>
    <s v="Kensington 7 Outlet MasterPiece Power Center with Fax/Phone Line Protection"/>
    <n v="186.732"/>
    <n v="1"/>
    <n v="0.1"/>
    <n v="41.495999999999967"/>
  </r>
  <r>
    <n v="7684"/>
    <s v="CA-2012-120782"/>
    <x v="1"/>
    <x v="152"/>
    <d v="2012-05-01T00:00:00"/>
    <s v="First Class"/>
    <s v="SD-20485"/>
    <s v="Shirley Daniels"/>
    <x v="2"/>
    <x v="0"/>
    <x v="297"/>
    <x v="12"/>
    <x v="373"/>
    <x v="2"/>
    <s v="OFF-BI-10003527"/>
    <x v="1"/>
    <x v="8"/>
    <s v="Fellowes PB500 Electric Punch Plastic Comb Binding Machine with Manual Bind"/>
    <n v="3812.9700000000003"/>
    <n v="3"/>
    <n v="0"/>
    <n v="1906.4850000000001"/>
  </r>
  <r>
    <n v="7685"/>
    <s v="CA-2012-116876"/>
    <x v="1"/>
    <x v="966"/>
    <d v="2012-02-21T00:00:00"/>
    <s v="Standard Class"/>
    <s v="TT-21070"/>
    <s v="Ted Trevino"/>
    <x v="0"/>
    <x v="0"/>
    <x v="30"/>
    <x v="15"/>
    <x v="144"/>
    <x v="3"/>
    <s v="OFF-BI-10002897"/>
    <x v="1"/>
    <x v="8"/>
    <s v="Black Avery Memo-Size 3-Ring Binder, 5 1/2&quot; x 8 1/2&quot;"/>
    <n v="26.423999999999999"/>
    <n v="9"/>
    <n v="0.2"/>
    <n v="9.5786999999999995"/>
  </r>
  <r>
    <n v="7686"/>
    <s v="CA-2012-116876"/>
    <x v="1"/>
    <x v="966"/>
    <d v="2012-02-21T00:00:00"/>
    <s v="Standard Class"/>
    <s v="TT-21070"/>
    <s v="Ted Trevino"/>
    <x v="0"/>
    <x v="0"/>
    <x v="30"/>
    <x v="15"/>
    <x v="144"/>
    <x v="3"/>
    <s v="TEC-PH-10002584"/>
    <x v="2"/>
    <x v="7"/>
    <s v="Samsung Galaxy S4"/>
    <n v="625.99"/>
    <n v="1"/>
    <n v="0"/>
    <n v="187.79699999999997"/>
  </r>
  <r>
    <n v="7687"/>
    <s v="CA-2013-169838"/>
    <x v="0"/>
    <x v="881"/>
    <d v="2013-11-30T00:00:00"/>
    <s v="Standard Class"/>
    <s v="BB-11545"/>
    <s v="Brenda Bowman"/>
    <x v="1"/>
    <x v="0"/>
    <x v="25"/>
    <x v="12"/>
    <x v="30"/>
    <x v="2"/>
    <s v="FUR-TA-10001095"/>
    <x v="0"/>
    <x v="3"/>
    <s v="Chromcraft Round Conference Tables"/>
    <n v="1568.61"/>
    <n v="9"/>
    <n v="0"/>
    <n v="329.40809999999999"/>
  </r>
  <r>
    <n v="7688"/>
    <s v="CA-2013-169838"/>
    <x v="0"/>
    <x v="881"/>
    <d v="2013-11-30T00:00:00"/>
    <s v="Standard Class"/>
    <s v="BB-11545"/>
    <s v="Brenda Bowman"/>
    <x v="1"/>
    <x v="0"/>
    <x v="25"/>
    <x v="12"/>
    <x v="30"/>
    <x v="2"/>
    <s v="OFF-BI-10004002"/>
    <x v="1"/>
    <x v="8"/>
    <s v="Wilson Jones International Size A4 Ring Binders"/>
    <n v="17.3"/>
    <n v="1"/>
    <n v="0"/>
    <n v="8.3040000000000003"/>
  </r>
  <r>
    <n v="7689"/>
    <s v="CA-2013-169838"/>
    <x v="0"/>
    <x v="881"/>
    <d v="2013-11-30T00:00:00"/>
    <s v="Standard Class"/>
    <s v="BB-11545"/>
    <s v="Brenda Bowman"/>
    <x v="1"/>
    <x v="0"/>
    <x v="25"/>
    <x v="12"/>
    <x v="30"/>
    <x v="2"/>
    <s v="TEC-AC-10004518"/>
    <x v="2"/>
    <x v="11"/>
    <s v="Memorex Mini Travel Drive 32 GB USB 2.0 Flash Drive"/>
    <n v="160"/>
    <n v="8"/>
    <n v="0"/>
    <n v="62.400000000000006"/>
  </r>
  <r>
    <n v="7690"/>
    <s v="US-2014-128951"/>
    <x v="3"/>
    <x v="663"/>
    <d v="2014-07-18T00:00:00"/>
    <s v="First Class"/>
    <s v="RS-19420"/>
    <s v="Ricardo Sperren"/>
    <x v="1"/>
    <x v="0"/>
    <x v="244"/>
    <x v="17"/>
    <x v="302"/>
    <x v="0"/>
    <s v="OFF-AP-10002191"/>
    <x v="1"/>
    <x v="9"/>
    <s v="Belkin 8 Outlet SurgeMaster II Gold Surge Protector"/>
    <n v="179.94"/>
    <n v="3"/>
    <n v="0"/>
    <n v="50.383200000000009"/>
  </r>
  <r>
    <n v="7691"/>
    <s v="US-2014-128951"/>
    <x v="3"/>
    <x v="663"/>
    <d v="2014-07-18T00:00:00"/>
    <s v="First Class"/>
    <s v="RS-19420"/>
    <s v="Ricardo Sperren"/>
    <x v="1"/>
    <x v="0"/>
    <x v="244"/>
    <x v="17"/>
    <x v="302"/>
    <x v="0"/>
    <s v="FUR-TA-10004575"/>
    <x v="0"/>
    <x v="3"/>
    <s v="Hon 5100 Series Wood Tables"/>
    <n v="872.94"/>
    <n v="3"/>
    <n v="0"/>
    <n v="157.12919999999997"/>
  </r>
  <r>
    <n v="7692"/>
    <s v="US-2014-128951"/>
    <x v="3"/>
    <x v="663"/>
    <d v="2014-07-18T00:00:00"/>
    <s v="First Class"/>
    <s v="RS-19420"/>
    <s v="Ricardo Sperren"/>
    <x v="1"/>
    <x v="0"/>
    <x v="244"/>
    <x v="17"/>
    <x v="302"/>
    <x v="0"/>
    <s v="OFF-PA-10003177"/>
    <x v="1"/>
    <x v="10"/>
    <s v="Xerox 1999"/>
    <n v="12.96"/>
    <n v="2"/>
    <n v="0"/>
    <n v="6.2208000000000006"/>
  </r>
  <r>
    <n v="7693"/>
    <s v="CA-2011-102330"/>
    <x v="2"/>
    <x v="282"/>
    <d v="2012-01-03T00:00:00"/>
    <s v="Standard Class"/>
    <s v="AI-10855"/>
    <s v="Arianne Irving"/>
    <x v="0"/>
    <x v="0"/>
    <x v="71"/>
    <x v="1"/>
    <x v="90"/>
    <x v="1"/>
    <s v="OFF-LA-10003923"/>
    <x v="1"/>
    <x v="2"/>
    <s v="Alphabetical Labels for Top Tab Filing"/>
    <n v="88.800000000000011"/>
    <n v="6"/>
    <n v="0"/>
    <n v="44.400000000000006"/>
  </r>
  <r>
    <n v="7694"/>
    <s v="CA-2011-102330"/>
    <x v="2"/>
    <x v="282"/>
    <d v="2012-01-03T00:00:00"/>
    <s v="Standard Class"/>
    <s v="AI-10855"/>
    <s v="Arianne Irving"/>
    <x v="0"/>
    <x v="0"/>
    <x v="71"/>
    <x v="1"/>
    <x v="90"/>
    <x v="1"/>
    <s v="TEC-PH-10001051"/>
    <x v="2"/>
    <x v="7"/>
    <s v="HTC One"/>
    <n v="319.96800000000002"/>
    <n v="4"/>
    <n v="0.2"/>
    <n v="35.996399999999952"/>
  </r>
  <r>
    <n v="7695"/>
    <s v="CA-2013-118899"/>
    <x v="0"/>
    <x v="554"/>
    <d v="2013-03-23T00:00:00"/>
    <s v="Same Day"/>
    <s v="MC-17275"/>
    <s v="Marc Crier"/>
    <x v="0"/>
    <x v="0"/>
    <x v="4"/>
    <x v="4"/>
    <x v="5"/>
    <x v="1"/>
    <s v="FUR-CH-10004754"/>
    <x v="0"/>
    <x v="1"/>
    <s v="Global Stack Chair with Arms, Black"/>
    <n v="167.88800000000001"/>
    <n v="7"/>
    <n v="0.2"/>
    <n v="14.690199999999997"/>
  </r>
  <r>
    <n v="7696"/>
    <s v="CA-2014-107958"/>
    <x v="3"/>
    <x v="1170"/>
    <d v="2014-07-06T00:00:00"/>
    <s v="First Class"/>
    <s v="AH-10120"/>
    <s v="Adrian Hane"/>
    <x v="2"/>
    <x v="0"/>
    <x v="12"/>
    <x v="5"/>
    <x v="66"/>
    <x v="2"/>
    <s v="OFF-PA-10000357"/>
    <x v="1"/>
    <x v="10"/>
    <s v="White Dual Perf Computer Printout Paper, 2700 Sheets, 1 Part, Heavyweight, 20 lbs., 14 7/8 x 11"/>
    <n v="163.96"/>
    <n v="5"/>
    <n v="0.2"/>
    <n v="59.435499999999998"/>
  </r>
  <r>
    <n v="7697"/>
    <s v="CA-2014-107958"/>
    <x v="3"/>
    <x v="1170"/>
    <d v="2014-07-06T00:00:00"/>
    <s v="First Class"/>
    <s v="AH-10120"/>
    <s v="Adrian Hane"/>
    <x v="2"/>
    <x v="0"/>
    <x v="12"/>
    <x v="5"/>
    <x v="66"/>
    <x v="2"/>
    <s v="OFF-BI-10001787"/>
    <x v="1"/>
    <x v="8"/>
    <s v="Wilson Jones Four-Pocket Poly Binders"/>
    <n v="5.2319999999999984"/>
    <n v="4"/>
    <n v="0.8"/>
    <n v="-8.1096000000000004"/>
  </r>
  <r>
    <n v="7698"/>
    <s v="CA-2014-151799"/>
    <x v="3"/>
    <x v="817"/>
    <d v="2014-12-19T00:00:00"/>
    <s v="Standard Class"/>
    <s v="BF-11170"/>
    <s v="Ben Ferrer"/>
    <x v="2"/>
    <x v="0"/>
    <x v="104"/>
    <x v="31"/>
    <x v="128"/>
    <x v="3"/>
    <s v="TEC-CO-10002313"/>
    <x v="2"/>
    <x v="16"/>
    <s v="Canon PC1080F Personal Copier"/>
    <n v="1199.98"/>
    <n v="2"/>
    <n v="0"/>
    <n v="467.99220000000003"/>
  </r>
  <r>
    <n v="7699"/>
    <s v="CA-2014-151799"/>
    <x v="3"/>
    <x v="817"/>
    <d v="2014-12-19T00:00:00"/>
    <s v="Standard Class"/>
    <s v="BF-11170"/>
    <s v="Ben Ferrer"/>
    <x v="2"/>
    <x v="0"/>
    <x v="104"/>
    <x v="31"/>
    <x v="128"/>
    <x v="3"/>
    <s v="OFF-ST-10002790"/>
    <x v="1"/>
    <x v="4"/>
    <s v="Safco Industrial Shelving"/>
    <n v="73.849999999999994"/>
    <n v="1"/>
    <n v="0"/>
    <n v="2.2155000000000058"/>
  </r>
  <r>
    <n v="7700"/>
    <s v="CA-2014-151799"/>
    <x v="3"/>
    <x v="817"/>
    <d v="2014-12-19T00:00:00"/>
    <s v="Standard Class"/>
    <s v="BF-11170"/>
    <s v="Ben Ferrer"/>
    <x v="2"/>
    <x v="0"/>
    <x v="104"/>
    <x v="31"/>
    <x v="128"/>
    <x v="3"/>
    <s v="OFF-SU-10001664"/>
    <x v="1"/>
    <x v="14"/>
    <s v="Acme Office Executive Series Stainless Steel Trimmers"/>
    <n v="25.71"/>
    <n v="3"/>
    <n v="0"/>
    <n v="6.6846000000000005"/>
  </r>
  <r>
    <n v="7701"/>
    <s v="CA-2014-151799"/>
    <x v="3"/>
    <x v="817"/>
    <d v="2014-12-19T00:00:00"/>
    <s v="Standard Class"/>
    <s v="BF-11170"/>
    <s v="Ben Ferrer"/>
    <x v="2"/>
    <x v="0"/>
    <x v="104"/>
    <x v="31"/>
    <x v="128"/>
    <x v="3"/>
    <s v="OFF-FA-10001332"/>
    <x v="1"/>
    <x v="13"/>
    <s v="Acco Banker's Clasps, 5 3/4&quot;-Long"/>
    <n v="17.28"/>
    <n v="6"/>
    <n v="0"/>
    <n v="8.121599999999999"/>
  </r>
  <r>
    <n v="7702"/>
    <s v="CA-2014-151799"/>
    <x v="3"/>
    <x v="817"/>
    <d v="2014-12-19T00:00:00"/>
    <s v="Standard Class"/>
    <s v="BF-11170"/>
    <s v="Ben Ferrer"/>
    <x v="2"/>
    <x v="0"/>
    <x v="104"/>
    <x v="31"/>
    <x v="128"/>
    <x v="3"/>
    <s v="FUR-TA-10003473"/>
    <x v="0"/>
    <x v="3"/>
    <s v="Bretford Rectangular Conference Table Tops"/>
    <n v="526.58199999999999"/>
    <n v="2"/>
    <n v="0.3"/>
    <n v="-52.658199999999965"/>
  </r>
  <r>
    <n v="7703"/>
    <s v="CA-2013-114601"/>
    <x v="0"/>
    <x v="370"/>
    <d v="2013-09-03T00:00:00"/>
    <s v="Standard Class"/>
    <s v="AA-10480"/>
    <s v="Andrew Allen"/>
    <x v="0"/>
    <x v="0"/>
    <x v="66"/>
    <x v="12"/>
    <x v="151"/>
    <x v="2"/>
    <s v="OFF-PA-10000605"/>
    <x v="1"/>
    <x v="10"/>
    <s v="Xerox 1950"/>
    <n v="11.56"/>
    <n v="2"/>
    <n v="0"/>
    <n v="5.6644000000000005"/>
  </r>
  <r>
    <n v="7704"/>
    <s v="CA-2013-114601"/>
    <x v="0"/>
    <x v="370"/>
    <d v="2013-09-03T00:00:00"/>
    <s v="Standard Class"/>
    <s v="AA-10480"/>
    <s v="Andrew Allen"/>
    <x v="0"/>
    <x v="0"/>
    <x v="66"/>
    <x v="12"/>
    <x v="151"/>
    <x v="2"/>
    <s v="TEC-PH-10002170"/>
    <x v="2"/>
    <x v="7"/>
    <s v="ClearSounds CSC500 Amplified Spirit Phone Corded phone"/>
    <n v="209.96999999999997"/>
    <n v="3"/>
    <n v="0"/>
    <n v="58.791600000000003"/>
  </r>
  <r>
    <n v="7705"/>
    <s v="CA-2013-114601"/>
    <x v="0"/>
    <x v="370"/>
    <d v="2013-09-03T00:00:00"/>
    <s v="Standard Class"/>
    <s v="AA-10480"/>
    <s v="Andrew Allen"/>
    <x v="0"/>
    <x v="0"/>
    <x v="66"/>
    <x v="12"/>
    <x v="151"/>
    <x v="2"/>
    <s v="FUR-TA-10004147"/>
    <x v="0"/>
    <x v="3"/>
    <s v="Hon 4060 Series Tables"/>
    <n v="447.84"/>
    <n v="4"/>
    <n v="0"/>
    <n v="98.524799999999971"/>
  </r>
  <r>
    <n v="7706"/>
    <s v="CA-2013-114601"/>
    <x v="0"/>
    <x v="370"/>
    <d v="2013-09-03T00:00:00"/>
    <s v="Standard Class"/>
    <s v="AA-10480"/>
    <s v="Andrew Allen"/>
    <x v="0"/>
    <x v="0"/>
    <x v="66"/>
    <x v="12"/>
    <x v="151"/>
    <x v="2"/>
    <s v="TEC-AC-10003911"/>
    <x v="2"/>
    <x v="11"/>
    <s v="NETGEAR AC1750 Dual Band Gigabit Smart WiFi Router"/>
    <n v="479.97"/>
    <n v="3"/>
    <n v="0"/>
    <n v="163.18979999999999"/>
  </r>
  <r>
    <n v="7707"/>
    <s v="CA-2013-114601"/>
    <x v="0"/>
    <x v="370"/>
    <d v="2013-09-03T00:00:00"/>
    <s v="Standard Class"/>
    <s v="AA-10480"/>
    <s v="Andrew Allen"/>
    <x v="0"/>
    <x v="0"/>
    <x v="66"/>
    <x v="12"/>
    <x v="151"/>
    <x v="2"/>
    <s v="OFF-AR-10002578"/>
    <x v="1"/>
    <x v="6"/>
    <s v="Newell 335"/>
    <n v="8.64"/>
    <n v="3"/>
    <n v="0"/>
    <n v="2.5055999999999998"/>
  </r>
  <r>
    <n v="7708"/>
    <s v="CA-2014-100237"/>
    <x v="3"/>
    <x v="453"/>
    <d v="2014-10-20T00:00:00"/>
    <s v="Standard Class"/>
    <s v="SV-20815"/>
    <s v="Stuart Van"/>
    <x v="1"/>
    <x v="0"/>
    <x v="11"/>
    <x v="7"/>
    <x v="12"/>
    <x v="1"/>
    <s v="OFF-AR-10001761"/>
    <x v="1"/>
    <x v="6"/>
    <s v="Avery Hi-Liter Smear-Safe Highlighters"/>
    <n v="11.68"/>
    <n v="2"/>
    <n v="0"/>
    <n v="4.2047999999999996"/>
  </r>
  <r>
    <n v="7709"/>
    <s v="CA-2011-139542"/>
    <x v="2"/>
    <x v="1089"/>
    <d v="2011-10-29T00:00:00"/>
    <s v="Standard Class"/>
    <s v="EH-14185"/>
    <s v="Evan Henry"/>
    <x v="0"/>
    <x v="0"/>
    <x v="10"/>
    <x v="9"/>
    <x v="74"/>
    <x v="3"/>
    <s v="TEC-AC-10001553"/>
    <x v="2"/>
    <x v="11"/>
    <s v="Memorex 25GB 6X Branded Blu-Ray Recordable Disc, 15/Pack"/>
    <n v="40.775999999999996"/>
    <n v="3"/>
    <n v="0.2"/>
    <n v="0.50970000000000049"/>
  </r>
  <r>
    <n v="7710"/>
    <s v="CA-2011-139542"/>
    <x v="2"/>
    <x v="1089"/>
    <d v="2011-10-29T00:00:00"/>
    <s v="Standard Class"/>
    <s v="EH-14185"/>
    <s v="Evan Henry"/>
    <x v="0"/>
    <x v="0"/>
    <x v="10"/>
    <x v="9"/>
    <x v="74"/>
    <x v="3"/>
    <s v="OFF-BI-10000309"/>
    <x v="1"/>
    <x v="8"/>
    <s v="GBC Twin Loop Wire Binding Elements, 9/16&quot; Spine, Black"/>
    <n v="13.698000000000002"/>
    <n v="3"/>
    <n v="0.7"/>
    <n v="-9.5885999999999996"/>
  </r>
  <r>
    <n v="7711"/>
    <s v="US-2012-142811"/>
    <x v="1"/>
    <x v="788"/>
    <d v="2012-04-07T00:00:00"/>
    <s v="Standard Class"/>
    <s v="JL-15850"/>
    <s v="John Lucas"/>
    <x v="0"/>
    <x v="0"/>
    <x v="123"/>
    <x v="16"/>
    <x v="154"/>
    <x v="1"/>
    <s v="TEC-PH-10003095"/>
    <x v="2"/>
    <x v="7"/>
    <s v="Samsung HM1900 Bluetooth Headset"/>
    <n v="87.8"/>
    <n v="5"/>
    <n v="0.2"/>
    <n v="32.924999999999997"/>
  </r>
  <r>
    <n v="7712"/>
    <s v="CA-2014-139353"/>
    <x v="3"/>
    <x v="960"/>
    <d v="2014-10-31T00:00:00"/>
    <s v="Second Class"/>
    <s v="JM-15250"/>
    <s v="Janet Martin"/>
    <x v="0"/>
    <x v="0"/>
    <x v="115"/>
    <x v="3"/>
    <x v="305"/>
    <x v="0"/>
    <s v="FUR-FU-10001876"/>
    <x v="0"/>
    <x v="5"/>
    <s v="Computer Room Manger, 14&quot;"/>
    <n v="77.951999999999998"/>
    <n v="3"/>
    <n v="0.2"/>
    <n v="15.590399999999995"/>
  </r>
  <r>
    <n v="7713"/>
    <s v="CA-2014-139353"/>
    <x v="3"/>
    <x v="960"/>
    <d v="2014-10-31T00:00:00"/>
    <s v="Second Class"/>
    <s v="JM-15250"/>
    <s v="Janet Martin"/>
    <x v="0"/>
    <x v="0"/>
    <x v="115"/>
    <x v="3"/>
    <x v="305"/>
    <x v="0"/>
    <s v="OFF-ST-10001522"/>
    <x v="1"/>
    <x v="4"/>
    <s v="Gould Plastics 18-Pocket Panel Bin, 34w x 5-1/4d x 20-1/2h"/>
    <n v="147.184"/>
    <n v="2"/>
    <n v="0.2"/>
    <n v="-29.436800000000012"/>
  </r>
  <r>
    <n v="7714"/>
    <s v="CA-2014-139353"/>
    <x v="3"/>
    <x v="960"/>
    <d v="2014-10-31T00:00:00"/>
    <s v="Second Class"/>
    <s v="JM-15250"/>
    <s v="Janet Martin"/>
    <x v="0"/>
    <x v="0"/>
    <x v="115"/>
    <x v="3"/>
    <x v="305"/>
    <x v="0"/>
    <s v="OFF-PA-10000300"/>
    <x v="1"/>
    <x v="10"/>
    <s v="Xerox 1936"/>
    <n v="47.952000000000005"/>
    <n v="3"/>
    <n v="0.2"/>
    <n v="16.183799999999998"/>
  </r>
  <r>
    <n v="7715"/>
    <s v="CA-2011-150203"/>
    <x v="2"/>
    <x v="29"/>
    <d v="2011-12-07T00:00:00"/>
    <s v="First Class"/>
    <s v="JB-15925"/>
    <s v="Joni Blumstein"/>
    <x v="0"/>
    <x v="0"/>
    <x v="1"/>
    <x v="1"/>
    <x v="3"/>
    <x v="1"/>
    <s v="OFF-AP-10001469"/>
    <x v="1"/>
    <x v="9"/>
    <s v="Fellowes 8 Outlet Superior Workstation Surge Protector"/>
    <n v="250.26"/>
    <n v="6"/>
    <n v="0"/>
    <n v="72.575399999999973"/>
  </r>
  <r>
    <n v="7716"/>
    <s v="US-2014-101518"/>
    <x v="3"/>
    <x v="132"/>
    <d v="2014-11-09T00:00:00"/>
    <s v="Standard Class"/>
    <s v="PB-19105"/>
    <s v="Peter Bühler"/>
    <x v="0"/>
    <x v="0"/>
    <x v="10"/>
    <x v="9"/>
    <x v="11"/>
    <x v="3"/>
    <s v="TEC-AC-10001553"/>
    <x v="2"/>
    <x v="11"/>
    <s v="Memorex 25GB 6X Branded Blu-Ray Recordable Disc, 15/Pack"/>
    <n v="40.775999999999996"/>
    <n v="3"/>
    <n v="0.2"/>
    <n v="0.50970000000000049"/>
  </r>
  <r>
    <n v="7717"/>
    <s v="CA-2012-149636"/>
    <x v="1"/>
    <x v="1171"/>
    <d v="2012-01-12T00:00:00"/>
    <s v="Standard Class"/>
    <s v="SP-20620"/>
    <s v="Stefania Perrino"/>
    <x v="1"/>
    <x v="0"/>
    <x v="77"/>
    <x v="22"/>
    <x v="97"/>
    <x v="1"/>
    <s v="OFF-PA-10004041"/>
    <x v="1"/>
    <x v="10"/>
    <s v="It's Hot Message Books with Stickers, 2 3/4&quot; x 5&quot;"/>
    <n v="29.600000000000005"/>
    <n v="5"/>
    <n v="0.2"/>
    <n v="9.2499999999999964"/>
  </r>
  <r>
    <n v="7718"/>
    <s v="CA-2012-149636"/>
    <x v="1"/>
    <x v="1171"/>
    <d v="2012-01-12T00:00:00"/>
    <s v="Standard Class"/>
    <s v="SP-20620"/>
    <s v="Stefania Perrino"/>
    <x v="1"/>
    <x v="0"/>
    <x v="77"/>
    <x v="22"/>
    <x v="97"/>
    <x v="1"/>
    <s v="OFF-BI-10002764"/>
    <x v="1"/>
    <x v="8"/>
    <s v="Recycled Pressboard Report Cover with Reinforced Top Hinge"/>
    <n v="1.9380000000000002"/>
    <n v="2"/>
    <n v="0.7"/>
    <n v="-1.3565999999999994"/>
  </r>
  <r>
    <n v="7719"/>
    <s v="US-2014-146213"/>
    <x v="3"/>
    <x v="428"/>
    <d v="2014-09-15T00:00:00"/>
    <s v="Standard Class"/>
    <s v="MC-17605"/>
    <s v="Matt Connell"/>
    <x v="1"/>
    <x v="0"/>
    <x v="1"/>
    <x v="1"/>
    <x v="3"/>
    <x v="1"/>
    <s v="TEC-AC-10001114"/>
    <x v="2"/>
    <x v="11"/>
    <s v="Microsoft Wireless Mobile Mouse 4000"/>
    <n v="159.96"/>
    <n v="4"/>
    <n v="0"/>
    <n v="51.18719999999999"/>
  </r>
  <r>
    <n v="7720"/>
    <s v="CA-2012-108588"/>
    <x v="1"/>
    <x v="956"/>
    <d v="2012-01-10T00:00:00"/>
    <s v="Standard Class"/>
    <s v="BG-11695"/>
    <s v="Brooke Gillingham"/>
    <x v="1"/>
    <x v="0"/>
    <x v="20"/>
    <x v="15"/>
    <x v="29"/>
    <x v="3"/>
    <s v="OFF-AR-10001615"/>
    <x v="1"/>
    <x v="6"/>
    <s v="Newell 34"/>
    <n v="59.519999999999996"/>
    <n v="3"/>
    <n v="0"/>
    <n v="15.475200000000001"/>
  </r>
  <r>
    <n v="7721"/>
    <s v="CA-2012-108588"/>
    <x v="1"/>
    <x v="956"/>
    <d v="2012-01-10T00:00:00"/>
    <s v="Standard Class"/>
    <s v="BG-11695"/>
    <s v="Brooke Gillingham"/>
    <x v="1"/>
    <x v="0"/>
    <x v="20"/>
    <x v="15"/>
    <x v="29"/>
    <x v="3"/>
    <s v="OFF-EN-10000461"/>
    <x v="1"/>
    <x v="12"/>
    <s v="#10- 4 1/8&quot; x 9 1/2&quot; Recycled Envelopes"/>
    <n v="17.48"/>
    <n v="2"/>
    <n v="0"/>
    <n v="8.2156000000000002"/>
  </r>
  <r>
    <n v="7722"/>
    <s v="CA-2012-108588"/>
    <x v="1"/>
    <x v="956"/>
    <d v="2012-01-10T00:00:00"/>
    <s v="Standard Class"/>
    <s v="BG-11695"/>
    <s v="Brooke Gillingham"/>
    <x v="1"/>
    <x v="0"/>
    <x v="20"/>
    <x v="15"/>
    <x v="29"/>
    <x v="3"/>
    <s v="OFF-BI-10004506"/>
    <x v="1"/>
    <x v="8"/>
    <s v="Wilson Jones data.warehouse D-Ring Binders with DublLock"/>
    <n v="13.168000000000001"/>
    <n v="2"/>
    <n v="0.2"/>
    <n v="4.6088000000000005"/>
  </r>
  <r>
    <n v="7723"/>
    <s v="US-2014-138086"/>
    <x v="3"/>
    <x v="513"/>
    <d v="2014-04-21T00:00:00"/>
    <s v="Standard Class"/>
    <s v="JO-15550"/>
    <s v="Jesus Ocampo"/>
    <x v="2"/>
    <x v="0"/>
    <x v="8"/>
    <x v="1"/>
    <x v="9"/>
    <x v="1"/>
    <s v="OFF-AP-10000027"/>
    <x v="1"/>
    <x v="9"/>
    <s v="Hoover Commercial SteamVac"/>
    <n v="40.74"/>
    <n v="3"/>
    <n v="0"/>
    <n v="12.222"/>
  </r>
  <r>
    <n v="7724"/>
    <s v="CA-2012-139374"/>
    <x v="1"/>
    <x v="229"/>
    <d v="2012-09-14T00:00:00"/>
    <s v="Standard Class"/>
    <s v="AR-10345"/>
    <s v="Alex Russell"/>
    <x v="1"/>
    <x v="0"/>
    <x v="89"/>
    <x v="5"/>
    <x v="110"/>
    <x v="2"/>
    <s v="FUR-CH-10003981"/>
    <x v="0"/>
    <x v="1"/>
    <s v="Global Commerce Series Low-Back Swivel/Tilt Chairs"/>
    <n v="179.886"/>
    <n v="1"/>
    <n v="0.3"/>
    <n v="-2.5698000000000292"/>
  </r>
  <r>
    <n v="7725"/>
    <s v="CA-2013-113978"/>
    <x v="0"/>
    <x v="477"/>
    <d v="2013-09-30T00:00:00"/>
    <s v="Standard Class"/>
    <s v="TS-21505"/>
    <s v="Tony Sayre"/>
    <x v="0"/>
    <x v="0"/>
    <x v="138"/>
    <x v="24"/>
    <x v="177"/>
    <x v="3"/>
    <s v="OFF-AP-10003849"/>
    <x v="1"/>
    <x v="9"/>
    <s v="Hoover Shoulder Vac Commercial Portable Vacuum"/>
    <n v="286.25600000000003"/>
    <n v="1"/>
    <n v="0.2"/>
    <n v="17.890999999999977"/>
  </r>
  <r>
    <n v="7726"/>
    <s v="CA-2013-113978"/>
    <x v="0"/>
    <x v="477"/>
    <d v="2013-09-30T00:00:00"/>
    <s v="Standard Class"/>
    <s v="TS-21505"/>
    <s v="Tony Sayre"/>
    <x v="0"/>
    <x v="0"/>
    <x v="138"/>
    <x v="24"/>
    <x v="177"/>
    <x v="3"/>
    <s v="OFF-ST-10004963"/>
    <x v="1"/>
    <x v="4"/>
    <s v="Eldon Gobal File Keepers"/>
    <n v="24.224000000000004"/>
    <n v="2"/>
    <n v="0.2"/>
    <n v="-4.8448000000000029"/>
  </r>
  <r>
    <n v="7727"/>
    <s v="CA-2013-113978"/>
    <x v="0"/>
    <x v="477"/>
    <d v="2013-09-30T00:00:00"/>
    <s v="Standard Class"/>
    <s v="TS-21505"/>
    <s v="Tony Sayre"/>
    <x v="0"/>
    <x v="0"/>
    <x v="138"/>
    <x v="24"/>
    <x v="177"/>
    <x v="3"/>
    <s v="OFF-ST-10002574"/>
    <x v="1"/>
    <x v="4"/>
    <s v="SAFCO Commercial Wire Shelving, Black"/>
    <n v="331.536"/>
    <n v="3"/>
    <n v="0.2"/>
    <n v="-82.884"/>
  </r>
  <r>
    <n v="7728"/>
    <s v="US-2012-150231"/>
    <x v="1"/>
    <x v="199"/>
    <d v="2012-03-20T00:00:00"/>
    <s v="Second Class"/>
    <s v="JK-15640"/>
    <s v="Jim Kriz"/>
    <x v="2"/>
    <x v="0"/>
    <x v="20"/>
    <x v="15"/>
    <x v="29"/>
    <x v="3"/>
    <s v="OFF-AR-10001761"/>
    <x v="1"/>
    <x v="6"/>
    <s v="Avery Hi-Liter Smear-Safe Highlighters"/>
    <n v="17.52"/>
    <n v="3"/>
    <n v="0"/>
    <n v="6.3071999999999999"/>
  </r>
  <r>
    <n v="7729"/>
    <s v="CA-2013-106915"/>
    <x v="0"/>
    <x v="491"/>
    <d v="2013-12-03T00:00:00"/>
    <s v="Standard Class"/>
    <s v="GA-14515"/>
    <s v="George Ashbrook"/>
    <x v="0"/>
    <x v="0"/>
    <x v="236"/>
    <x v="5"/>
    <x v="293"/>
    <x v="2"/>
    <s v="OFF-AR-10000716"/>
    <x v="1"/>
    <x v="6"/>
    <s v="DIXON Ticonderoga Erasable Checking Pencils"/>
    <n v="17.856000000000002"/>
    <n v="4"/>
    <n v="0.2"/>
    <n v="4.2408000000000001"/>
  </r>
  <r>
    <n v="7730"/>
    <s v="US-2013-109260"/>
    <x v="0"/>
    <x v="182"/>
    <d v="2013-10-02T00:00:00"/>
    <s v="Standard Class"/>
    <s v="TN-21040"/>
    <s v="Tanja Norvell"/>
    <x v="2"/>
    <x v="0"/>
    <x v="315"/>
    <x v="2"/>
    <x v="393"/>
    <x v="0"/>
    <s v="TEC-AC-10002637"/>
    <x v="2"/>
    <x v="11"/>
    <s v="Logitech VX Revolution Cordless Laser Mouse for Notebooks (Black)"/>
    <n v="431.97600000000006"/>
    <n v="3"/>
    <n v="0.2"/>
    <n v="-75.59580000000004"/>
  </r>
  <r>
    <n v="7731"/>
    <s v="CA-2014-104850"/>
    <x v="3"/>
    <x v="487"/>
    <d v="2014-06-20T00:00:00"/>
    <s v="Standard Class"/>
    <s v="TW-21025"/>
    <s v="Tamara Willingham"/>
    <x v="2"/>
    <x v="0"/>
    <x v="4"/>
    <x v="4"/>
    <x v="5"/>
    <x v="1"/>
    <s v="FUR-CH-10003774"/>
    <x v="0"/>
    <x v="1"/>
    <s v="Global Wood Trimmed Manager's Task Chair, Khaki"/>
    <n v="291.13600000000002"/>
    <n v="4"/>
    <n v="0.2"/>
    <n v="-25.474400000000017"/>
  </r>
  <r>
    <n v="7732"/>
    <s v="CA-2014-140508"/>
    <x v="3"/>
    <x v="65"/>
    <d v="2014-09-22T00:00:00"/>
    <s v="First Class"/>
    <s v="PA-19060"/>
    <s v="Pete Armstrong"/>
    <x v="2"/>
    <x v="0"/>
    <x v="61"/>
    <x v="5"/>
    <x v="77"/>
    <x v="2"/>
    <s v="OFF-EN-10000927"/>
    <x v="1"/>
    <x v="12"/>
    <s v="Jet-Pak Recycled Peel 'N' Seal Padded Mailers"/>
    <n v="114.84800000000001"/>
    <n v="4"/>
    <n v="0.2"/>
    <n v="35.889999999999986"/>
  </r>
  <r>
    <n v="7733"/>
    <s v="CA-2014-143294"/>
    <x v="3"/>
    <x v="455"/>
    <d v="2014-06-09T00:00:00"/>
    <s v="Standard Class"/>
    <s v="JD-15790"/>
    <s v="John Dryer"/>
    <x v="0"/>
    <x v="0"/>
    <x v="12"/>
    <x v="5"/>
    <x v="32"/>
    <x v="2"/>
    <s v="OFF-PA-10000743"/>
    <x v="1"/>
    <x v="10"/>
    <s v="Xerox 1977"/>
    <n v="10.688000000000001"/>
    <n v="2"/>
    <n v="0.2"/>
    <n v="3.7407999999999997"/>
  </r>
  <r>
    <n v="7734"/>
    <s v="CA-2013-165673"/>
    <x v="0"/>
    <x v="666"/>
    <d v="2013-05-20T00:00:00"/>
    <s v="Second Class"/>
    <s v="MN-17935"/>
    <s v="Michael Nguyen"/>
    <x v="0"/>
    <x v="0"/>
    <x v="24"/>
    <x v="24"/>
    <x v="157"/>
    <x v="3"/>
    <s v="OFF-PA-10000697"/>
    <x v="1"/>
    <x v="10"/>
    <s v="TOPS Voice Message Log Book, Flash Format"/>
    <n v="15.231999999999999"/>
    <n v="4"/>
    <n v="0.2"/>
    <n v="5.5215999999999994"/>
  </r>
  <r>
    <n v="7735"/>
    <s v="CA-2014-134418"/>
    <x v="3"/>
    <x v="175"/>
    <d v="2014-09-21T00:00:00"/>
    <s v="Standard Class"/>
    <s v="GM-14500"/>
    <s v="Gene McClure"/>
    <x v="0"/>
    <x v="0"/>
    <x v="4"/>
    <x v="4"/>
    <x v="5"/>
    <x v="1"/>
    <s v="OFF-AR-10004441"/>
    <x v="1"/>
    <x v="6"/>
    <s v="BIC Brite Liner Highlighters"/>
    <n v="12.419999999999998"/>
    <n v="3"/>
    <n v="0"/>
    <n v="5.2164000000000001"/>
  </r>
  <r>
    <n v="7736"/>
    <s v="US-2013-106313"/>
    <x v="0"/>
    <x v="250"/>
    <d v="2013-08-27T00:00:00"/>
    <s v="Standard Class"/>
    <s v="DG-13300"/>
    <s v="Deirdre Greer"/>
    <x v="1"/>
    <x v="0"/>
    <x v="4"/>
    <x v="4"/>
    <x v="59"/>
    <x v="1"/>
    <s v="OFF-PA-10001870"/>
    <x v="1"/>
    <x v="10"/>
    <s v="Xerox 202"/>
    <n v="19.440000000000001"/>
    <n v="3"/>
    <n v="0"/>
    <n v="9.3312000000000008"/>
  </r>
  <r>
    <n v="7737"/>
    <s v="CA-2011-105872"/>
    <x v="2"/>
    <x v="992"/>
    <d v="2011-06-06T00:00:00"/>
    <s v="Standard Class"/>
    <s v="JG-15160"/>
    <s v="James Galang"/>
    <x v="0"/>
    <x v="0"/>
    <x v="20"/>
    <x v="15"/>
    <x v="23"/>
    <x v="3"/>
    <s v="OFF-BI-10003684"/>
    <x v="1"/>
    <x v="8"/>
    <s v="Wilson Jones Legal Size Ring Binders"/>
    <n v="70.367999999999995"/>
    <n v="4"/>
    <n v="0.2"/>
    <n v="26.387999999999998"/>
  </r>
  <r>
    <n v="7738"/>
    <s v="CA-2014-108287"/>
    <x v="3"/>
    <x v="404"/>
    <d v="2014-12-21T00:00:00"/>
    <s v="First Class"/>
    <s v="AG-10330"/>
    <s v="Alex Grayson"/>
    <x v="0"/>
    <x v="0"/>
    <x v="35"/>
    <x v="3"/>
    <x v="43"/>
    <x v="0"/>
    <s v="OFF-AR-10001315"/>
    <x v="1"/>
    <x v="6"/>
    <s v="Newell 310"/>
    <n v="12.672000000000001"/>
    <n v="9"/>
    <n v="0.2"/>
    <n v="1.4255999999999993"/>
  </r>
  <r>
    <n v="7739"/>
    <s v="CA-2014-141103"/>
    <x v="3"/>
    <x v="245"/>
    <d v="2014-08-07T00:00:00"/>
    <s v="Standard Class"/>
    <s v="JF-15355"/>
    <s v="Jay Fein"/>
    <x v="0"/>
    <x v="0"/>
    <x v="248"/>
    <x v="39"/>
    <x v="307"/>
    <x v="3"/>
    <s v="TEC-PH-10003589"/>
    <x v="2"/>
    <x v="7"/>
    <s v="invisibleSHIELD by ZAGG Smudge-Free Screen Protector"/>
    <n v="89.949999999999989"/>
    <n v="5"/>
    <n v="0"/>
    <n v="43.175999999999995"/>
  </r>
  <r>
    <n v="7740"/>
    <s v="CA-2011-154781"/>
    <x v="2"/>
    <x v="871"/>
    <d v="2011-11-26T00:00:00"/>
    <s v="Standard Class"/>
    <s v="SC-20680"/>
    <s v="Steve Carroll"/>
    <x v="2"/>
    <x v="0"/>
    <x v="8"/>
    <x v="1"/>
    <x v="94"/>
    <x v="1"/>
    <s v="OFF-PA-10001609"/>
    <x v="1"/>
    <x v="10"/>
    <s v="Tops Wirebound Message Log Books"/>
    <n v="6.58"/>
    <n v="2"/>
    <n v="0"/>
    <n v="3.0267999999999997"/>
  </r>
  <r>
    <n v="7741"/>
    <s v="CA-2011-154781"/>
    <x v="2"/>
    <x v="871"/>
    <d v="2011-11-26T00:00:00"/>
    <s v="Standard Class"/>
    <s v="SC-20680"/>
    <s v="Steve Carroll"/>
    <x v="2"/>
    <x v="0"/>
    <x v="8"/>
    <x v="1"/>
    <x v="94"/>
    <x v="1"/>
    <s v="TEC-AC-10000474"/>
    <x v="2"/>
    <x v="11"/>
    <s v="Kensington Expert Mouse Optical USB Trackball for PC or Mac"/>
    <n v="94.99"/>
    <n v="1"/>
    <n v="0"/>
    <n v="28.496999999999986"/>
  </r>
  <r>
    <n v="7742"/>
    <s v="CA-2012-147816"/>
    <x v="1"/>
    <x v="496"/>
    <d v="2012-09-26T00:00:00"/>
    <s v="Second Class"/>
    <s v="CM-11935"/>
    <s v="Carlos Meador"/>
    <x v="0"/>
    <x v="0"/>
    <x v="93"/>
    <x v="16"/>
    <x v="115"/>
    <x v="1"/>
    <s v="TEC-PH-10003095"/>
    <x v="2"/>
    <x v="7"/>
    <s v="Samsung HM1900 Bluetooth Headset"/>
    <n v="35.119999999999997"/>
    <n v="2"/>
    <n v="0.2"/>
    <n v="13.17"/>
  </r>
  <r>
    <n v="7743"/>
    <s v="CA-2014-105326"/>
    <x v="3"/>
    <x v="648"/>
    <d v="2014-08-28T00:00:00"/>
    <s v="Standard Class"/>
    <s v="KT-16480"/>
    <s v="Kean Thornton"/>
    <x v="0"/>
    <x v="0"/>
    <x v="1"/>
    <x v="1"/>
    <x v="1"/>
    <x v="1"/>
    <s v="OFF-PA-10001639"/>
    <x v="1"/>
    <x v="10"/>
    <s v="Xerox 203"/>
    <n v="25.92"/>
    <n v="4"/>
    <n v="0"/>
    <n v="12.441600000000001"/>
  </r>
  <r>
    <n v="7744"/>
    <s v="CA-2013-133613"/>
    <x v="0"/>
    <x v="26"/>
    <d v="2013-06-23T00:00:00"/>
    <s v="Standard Class"/>
    <s v="CP-12340"/>
    <s v="Christine Phan"/>
    <x v="1"/>
    <x v="0"/>
    <x v="416"/>
    <x v="29"/>
    <x v="504"/>
    <x v="3"/>
    <s v="OFF-BI-10002003"/>
    <x v="1"/>
    <x v="8"/>
    <s v="Ibico Presentation Index for Binding Systems"/>
    <n v="7.96"/>
    <n v="2"/>
    <n v="0"/>
    <n v="3.7412000000000001"/>
  </r>
  <r>
    <n v="7745"/>
    <s v="CA-2013-133613"/>
    <x v="0"/>
    <x v="26"/>
    <d v="2013-06-23T00:00:00"/>
    <s v="Standard Class"/>
    <s v="CP-12340"/>
    <s v="Christine Phan"/>
    <x v="1"/>
    <x v="0"/>
    <x v="416"/>
    <x v="29"/>
    <x v="504"/>
    <x v="3"/>
    <s v="TEC-PH-10004539"/>
    <x v="2"/>
    <x v="7"/>
    <s v="Wireless Extenders zBoost YX545 SOHO Signal Booster"/>
    <n v="566.97"/>
    <n v="3"/>
    <n v="0"/>
    <n v="153.08189999999999"/>
  </r>
  <r>
    <n v="7746"/>
    <s v="CA-2013-133613"/>
    <x v="0"/>
    <x v="26"/>
    <d v="2013-06-23T00:00:00"/>
    <s v="Standard Class"/>
    <s v="CP-12340"/>
    <s v="Christine Phan"/>
    <x v="1"/>
    <x v="0"/>
    <x v="416"/>
    <x v="29"/>
    <x v="504"/>
    <x v="3"/>
    <s v="OFF-AR-10003829"/>
    <x v="1"/>
    <x v="6"/>
    <s v="Newell 35"/>
    <n v="9.84"/>
    <n v="3"/>
    <n v="0"/>
    <n v="2.8535999999999988"/>
  </r>
  <r>
    <n v="7747"/>
    <s v="CA-2012-109113"/>
    <x v="1"/>
    <x v="546"/>
    <d v="2012-12-23T00:00:00"/>
    <s v="Standard Class"/>
    <s v="EK-13795"/>
    <s v="Eileen Kiefer"/>
    <x v="2"/>
    <x v="0"/>
    <x v="22"/>
    <x v="10"/>
    <x v="26"/>
    <x v="2"/>
    <s v="TEC-AC-10004761"/>
    <x v="2"/>
    <x v="11"/>
    <s v="Maxell 4.7GB DVD+RW 3/Pack"/>
    <n v="25.488"/>
    <n v="2"/>
    <n v="0.2"/>
    <n v="4.7789999999999999"/>
  </r>
  <r>
    <n v="7748"/>
    <s v="CA-2012-156153"/>
    <x v="1"/>
    <x v="70"/>
    <d v="2012-06-02T00:00:00"/>
    <s v="Second Class"/>
    <s v="CW-11905"/>
    <s v="Carl Weiss"/>
    <x v="2"/>
    <x v="0"/>
    <x v="85"/>
    <x v="15"/>
    <x v="254"/>
    <x v="3"/>
    <s v="OFF-FA-10003472"/>
    <x v="1"/>
    <x v="13"/>
    <s v="Bagged Rubber Bands"/>
    <n v="7.5600000000000005"/>
    <n v="6"/>
    <n v="0"/>
    <n v="0.3024"/>
  </r>
  <r>
    <n v="7749"/>
    <s v="CA-2012-133242"/>
    <x v="1"/>
    <x v="652"/>
    <d v="2012-06-24T00:00:00"/>
    <s v="Standard Class"/>
    <s v="KH-16510"/>
    <s v="Keith Herrera"/>
    <x v="0"/>
    <x v="0"/>
    <x v="81"/>
    <x v="17"/>
    <x v="101"/>
    <x v="0"/>
    <s v="FUR-FU-10003464"/>
    <x v="0"/>
    <x v="5"/>
    <s v="Seth Thomas 8 1/2&quot; Cubicle Clock"/>
    <n v="60.84"/>
    <n v="3"/>
    <n v="0"/>
    <n v="19.468799999999998"/>
  </r>
  <r>
    <n v="7750"/>
    <s v="CA-2012-133242"/>
    <x v="1"/>
    <x v="652"/>
    <d v="2012-06-24T00:00:00"/>
    <s v="Standard Class"/>
    <s v="KH-16510"/>
    <s v="Keith Herrera"/>
    <x v="0"/>
    <x v="0"/>
    <x v="81"/>
    <x v="17"/>
    <x v="101"/>
    <x v="0"/>
    <s v="OFF-ST-10003716"/>
    <x v="1"/>
    <x v="4"/>
    <s v="Tennsco Double-Tier Lockers"/>
    <n v="450.04"/>
    <n v="2"/>
    <n v="0"/>
    <n v="58.505200000000002"/>
  </r>
  <r>
    <n v="7751"/>
    <s v="CA-2012-133242"/>
    <x v="1"/>
    <x v="652"/>
    <d v="2012-06-24T00:00:00"/>
    <s v="Standard Class"/>
    <s v="KH-16510"/>
    <s v="Keith Herrera"/>
    <x v="0"/>
    <x v="0"/>
    <x v="81"/>
    <x v="17"/>
    <x v="101"/>
    <x v="0"/>
    <s v="OFF-BI-10004002"/>
    <x v="1"/>
    <x v="8"/>
    <s v="Wilson Jones International Size A4 Ring Binders"/>
    <n v="34.6"/>
    <n v="2"/>
    <n v="0"/>
    <n v="16.608000000000001"/>
  </r>
  <r>
    <n v="7752"/>
    <s v="CA-2012-133242"/>
    <x v="1"/>
    <x v="652"/>
    <d v="2012-06-24T00:00:00"/>
    <s v="Standard Class"/>
    <s v="KH-16510"/>
    <s v="Keith Herrera"/>
    <x v="0"/>
    <x v="0"/>
    <x v="81"/>
    <x v="17"/>
    <x v="101"/>
    <x v="0"/>
    <s v="TEC-PH-10002496"/>
    <x v="2"/>
    <x v="7"/>
    <s v="Cisco SPA301"/>
    <n v="467.97"/>
    <n v="3"/>
    <n v="0"/>
    <n v="140.39099999999999"/>
  </r>
  <r>
    <n v="7753"/>
    <s v="CA-2012-133242"/>
    <x v="1"/>
    <x v="652"/>
    <d v="2012-06-24T00:00:00"/>
    <s v="Standard Class"/>
    <s v="KH-16510"/>
    <s v="Keith Herrera"/>
    <x v="0"/>
    <x v="0"/>
    <x v="81"/>
    <x v="17"/>
    <x v="101"/>
    <x v="0"/>
    <s v="OFF-BI-10004826"/>
    <x v="1"/>
    <x v="8"/>
    <s v="JM Magazine Binder"/>
    <n v="33.020000000000003"/>
    <n v="2"/>
    <n v="0"/>
    <n v="15.849600000000002"/>
  </r>
  <r>
    <n v="7754"/>
    <s v="CA-2012-158323"/>
    <x v="1"/>
    <x v="672"/>
    <d v="2012-12-03T00:00:00"/>
    <s v="First Class"/>
    <s v="AB-10600"/>
    <s v="Ann Blume"/>
    <x v="1"/>
    <x v="0"/>
    <x v="108"/>
    <x v="3"/>
    <x v="222"/>
    <x v="0"/>
    <s v="FUR-FU-10001546"/>
    <x v="0"/>
    <x v="5"/>
    <s v="Dana Swing-Arm Lamps"/>
    <n v="17.088000000000001"/>
    <n v="2"/>
    <n v="0.2"/>
    <n v="1.0679999999999996"/>
  </r>
  <r>
    <n v="7755"/>
    <s v="CA-2012-161795"/>
    <x v="1"/>
    <x v="379"/>
    <d v="2012-12-23T00:00:00"/>
    <s v="Second Class"/>
    <s v="AH-10075"/>
    <s v="Adam Hart"/>
    <x v="1"/>
    <x v="0"/>
    <x v="38"/>
    <x v="24"/>
    <x v="47"/>
    <x v="3"/>
    <s v="OFF-AR-10001919"/>
    <x v="1"/>
    <x v="6"/>
    <s v="OIC #2 Pencils, Medium Soft"/>
    <n v="3.008"/>
    <n v="2"/>
    <n v="0.2"/>
    <n v="0.33839999999999981"/>
  </r>
  <r>
    <n v="7756"/>
    <s v="CA-2014-100902"/>
    <x v="3"/>
    <x v="701"/>
    <d v="2014-11-22T00:00:00"/>
    <s v="Standard Class"/>
    <s v="CK-12595"/>
    <s v="Clytie Kelty"/>
    <x v="0"/>
    <x v="0"/>
    <x v="35"/>
    <x v="3"/>
    <x v="43"/>
    <x v="0"/>
    <s v="OFF-PA-10002558"/>
    <x v="1"/>
    <x v="10"/>
    <s v="Xerox 1938"/>
    <n v="268.24"/>
    <n v="7"/>
    <n v="0.2"/>
    <n v="93.883999999999986"/>
  </r>
  <r>
    <n v="7757"/>
    <s v="CA-2014-100902"/>
    <x v="3"/>
    <x v="701"/>
    <d v="2014-11-22T00:00:00"/>
    <s v="Standard Class"/>
    <s v="CK-12595"/>
    <s v="Clytie Kelty"/>
    <x v="0"/>
    <x v="0"/>
    <x v="35"/>
    <x v="3"/>
    <x v="43"/>
    <x v="0"/>
    <s v="TEC-AC-10003174"/>
    <x v="2"/>
    <x v="11"/>
    <s v="Plantronics S12 Corded Telephone Headset System"/>
    <n v="431.16000000000008"/>
    <n v="5"/>
    <n v="0.2"/>
    <n v="107.78999999999996"/>
  </r>
  <r>
    <n v="7758"/>
    <s v="CA-2014-112844"/>
    <x v="3"/>
    <x v="38"/>
    <d v="2014-11-17T00:00:00"/>
    <s v="Second Class"/>
    <s v="SP-20620"/>
    <s v="Stefania Perrino"/>
    <x v="1"/>
    <x v="0"/>
    <x v="198"/>
    <x v="15"/>
    <x v="249"/>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x v="0"/>
    <x v="198"/>
    <x v="15"/>
    <x v="249"/>
    <x v="3"/>
    <s v="FUR-FU-10004845"/>
    <x v="0"/>
    <x v="5"/>
    <s v="Deflect-o EconoMat Nonstudded, No Bevel Mat"/>
    <n v="154.94999999999999"/>
    <n v="3"/>
    <n v="0"/>
    <n v="30.989999999999995"/>
  </r>
  <r>
    <n v="7760"/>
    <s v="CA-2013-158925"/>
    <x v="0"/>
    <x v="1057"/>
    <d v="2013-10-29T00:00:00"/>
    <s v="Standard Class"/>
    <s v="JP-15460"/>
    <s v="Jennifer Patt"/>
    <x v="1"/>
    <x v="0"/>
    <x v="12"/>
    <x v="5"/>
    <x v="16"/>
    <x v="2"/>
    <s v="OFF-PA-10003072"/>
    <x v="1"/>
    <x v="10"/>
    <s v="Eureka Recycled Copy Paper 8 1/2&quot; x 11&quot;, Ream"/>
    <n v="15.552000000000003"/>
    <n v="3"/>
    <n v="0.2"/>
    <n v="5.4432"/>
  </r>
  <r>
    <n v="7761"/>
    <s v="CA-2011-155390"/>
    <x v="2"/>
    <x v="776"/>
    <d v="2011-12-11T00:00:00"/>
    <s v="Standard Class"/>
    <s v="BG-11035"/>
    <s v="Barry Gonzalez"/>
    <x v="0"/>
    <x v="0"/>
    <x v="26"/>
    <x v="18"/>
    <x v="31"/>
    <x v="0"/>
    <s v="OFF-PA-10003641"/>
    <x v="1"/>
    <x v="10"/>
    <s v="Xerox 1909"/>
    <n v="42.207999999999998"/>
    <n v="2"/>
    <n v="0.2"/>
    <n v="13.717599999999997"/>
  </r>
  <r>
    <n v="7762"/>
    <s v="CA-2014-123071"/>
    <x v="3"/>
    <x v="734"/>
    <d v="2014-12-07T00:00:00"/>
    <s v="First Class"/>
    <s v="CC-12550"/>
    <s v="Clay Cheatham"/>
    <x v="0"/>
    <x v="0"/>
    <x v="243"/>
    <x v="5"/>
    <x v="301"/>
    <x v="2"/>
    <s v="OFF-PA-10003729"/>
    <x v="1"/>
    <x v="10"/>
    <s v="Xerox 1998"/>
    <n v="10.368000000000002"/>
    <n v="2"/>
    <n v="0.2"/>
    <n v="3.6288"/>
  </r>
  <r>
    <n v="7763"/>
    <s v="CA-2014-156391"/>
    <x v="3"/>
    <x v="986"/>
    <d v="2014-09-29T00:00:00"/>
    <s v="First Class"/>
    <s v="SL-20155"/>
    <s v="Sara Luxemburg"/>
    <x v="2"/>
    <x v="0"/>
    <x v="127"/>
    <x v="21"/>
    <x v="160"/>
    <x v="1"/>
    <s v="OFF-AR-10003251"/>
    <x v="1"/>
    <x v="6"/>
    <s v="Prang Drawing Pencil Set"/>
    <n v="2.2239999999999998"/>
    <n v="1"/>
    <n v="0.2"/>
    <n v="0.55599999999999994"/>
  </r>
  <r>
    <n v="7764"/>
    <s v="CA-2012-103093"/>
    <x v="1"/>
    <x v="302"/>
    <d v="2012-02-07T00:00:00"/>
    <s v="Standard Class"/>
    <s v="FO-14305"/>
    <s v="Frank Olsen"/>
    <x v="0"/>
    <x v="0"/>
    <x v="38"/>
    <x v="32"/>
    <x v="112"/>
    <x v="0"/>
    <s v="OFF-EN-10003286"/>
    <x v="1"/>
    <x v="12"/>
    <s v="Staples"/>
    <n v="74.52"/>
    <n v="9"/>
    <n v="0"/>
    <n v="35.024399999999993"/>
  </r>
  <r>
    <n v="7765"/>
    <s v="US-2014-118941"/>
    <x v="3"/>
    <x v="801"/>
    <d v="2014-08-13T00:00:00"/>
    <s v="Same Day"/>
    <s v="BB-11545"/>
    <s v="Brenda Bowman"/>
    <x v="1"/>
    <x v="0"/>
    <x v="29"/>
    <x v="39"/>
    <x v="209"/>
    <x v="3"/>
    <s v="OFF-AR-10004078"/>
    <x v="1"/>
    <x v="6"/>
    <s v="Newell 312"/>
    <n v="17.52"/>
    <n v="3"/>
    <n v="0"/>
    <n v="5.2559999999999993"/>
  </r>
  <r>
    <n v="7766"/>
    <s v="US-2014-118941"/>
    <x v="3"/>
    <x v="801"/>
    <d v="2014-08-13T00:00:00"/>
    <s v="Same Day"/>
    <s v="BB-11545"/>
    <s v="Brenda Bowman"/>
    <x v="1"/>
    <x v="0"/>
    <x v="29"/>
    <x v="39"/>
    <x v="209"/>
    <x v="3"/>
    <s v="FUR-CH-10002331"/>
    <x v="0"/>
    <x v="1"/>
    <s v="Hon 4700 Series Mobuis Mid-Back Task Chairs with Adjustable Arms"/>
    <n v="1779.9"/>
    <n v="5"/>
    <n v="0"/>
    <n v="373.77899999999983"/>
  </r>
  <r>
    <n v="7767"/>
    <s v="US-2014-118941"/>
    <x v="3"/>
    <x v="801"/>
    <d v="2014-08-13T00:00:00"/>
    <s v="Same Day"/>
    <s v="BB-11545"/>
    <s v="Brenda Bowman"/>
    <x v="1"/>
    <x v="0"/>
    <x v="29"/>
    <x v="39"/>
    <x v="209"/>
    <x v="3"/>
    <s v="OFF-AR-10001953"/>
    <x v="1"/>
    <x v="6"/>
    <s v="Boston 1645 Deluxe Heavier-Duty Electric Pencil Sharpener"/>
    <n v="219.89999999999998"/>
    <n v="5"/>
    <n v="0"/>
    <n v="59.373000000000005"/>
  </r>
  <r>
    <n v="7768"/>
    <s v="CA-2012-169299"/>
    <x v="1"/>
    <x v="252"/>
    <d v="2012-08-26T00:00:00"/>
    <s v="First Class"/>
    <s v="DO-13435"/>
    <s v="Denny Ordway"/>
    <x v="0"/>
    <x v="0"/>
    <x v="32"/>
    <x v="21"/>
    <x v="40"/>
    <x v="1"/>
    <s v="OFF-AR-10002053"/>
    <x v="1"/>
    <x v="6"/>
    <s v="Premium Writing Pencils, Soft, #2 by Central Association for the Blind"/>
    <n v="7.1519999999999992"/>
    <n v="3"/>
    <n v="0.2"/>
    <n v="0.71520000000000028"/>
  </r>
  <r>
    <n v="7769"/>
    <s v="CA-2014-154088"/>
    <x v="3"/>
    <x v="105"/>
    <d v="2014-11-18T00:00:00"/>
    <s v="Standard Class"/>
    <s v="LB-16735"/>
    <s v="Larry Blacks"/>
    <x v="0"/>
    <x v="0"/>
    <x v="315"/>
    <x v="2"/>
    <x v="393"/>
    <x v="0"/>
    <s v="OFF-PA-10003651"/>
    <x v="1"/>
    <x v="10"/>
    <s v="Xerox 1968"/>
    <n v="26.720000000000002"/>
    <n v="5"/>
    <n v="0.2"/>
    <n v="9.3520000000000003"/>
  </r>
  <r>
    <n v="7770"/>
    <s v="CA-2013-155978"/>
    <x v="0"/>
    <x v="1147"/>
    <d v="2013-08-02T00:00:00"/>
    <s v="Same Day"/>
    <s v="TS-21205"/>
    <s v="Thomas Seio"/>
    <x v="1"/>
    <x v="0"/>
    <x v="169"/>
    <x v="1"/>
    <x v="215"/>
    <x v="1"/>
    <s v="TEC-PH-10002885"/>
    <x v="2"/>
    <x v="7"/>
    <s v="Apple iPhone 5"/>
    <n v="1039.7280000000001"/>
    <n v="2"/>
    <n v="0.2"/>
    <n v="90.976200000000063"/>
  </r>
  <r>
    <n v="7771"/>
    <s v="CA-2013-155978"/>
    <x v="0"/>
    <x v="1147"/>
    <d v="2013-08-02T00:00:00"/>
    <s v="Same Day"/>
    <s v="TS-21205"/>
    <s v="Thomas Seio"/>
    <x v="1"/>
    <x v="0"/>
    <x v="169"/>
    <x v="1"/>
    <x v="215"/>
    <x v="1"/>
    <s v="OFF-AP-10002892"/>
    <x v="1"/>
    <x v="9"/>
    <s v="Belkin F5C206VTEL 6 Outlet Surge"/>
    <n v="45.96"/>
    <n v="2"/>
    <n v="0"/>
    <n v="13.787999999999997"/>
  </r>
  <r>
    <n v="7772"/>
    <s v="CA-2013-108196"/>
    <x v="0"/>
    <x v="881"/>
    <d v="2013-12-03T00:00:00"/>
    <s v="Standard Class"/>
    <s v="CS-12505"/>
    <s v="Cindy Stewart"/>
    <x v="0"/>
    <x v="0"/>
    <x v="152"/>
    <x v="24"/>
    <x v="402"/>
    <x v="3"/>
    <s v="OFF-BI-10000545"/>
    <x v="1"/>
    <x v="8"/>
    <s v="GBC Ibimaster 500 Manual ProClick Binding System"/>
    <n v="456.58800000000008"/>
    <n v="2"/>
    <n v="0.7"/>
    <n v="-304.39200000000005"/>
  </r>
  <r>
    <n v="7773"/>
    <s v="CA-2013-108196"/>
    <x v="0"/>
    <x v="881"/>
    <d v="2013-12-03T00:00:00"/>
    <s v="Standard Class"/>
    <s v="CS-12505"/>
    <s v="Cindy Stewart"/>
    <x v="0"/>
    <x v="0"/>
    <x v="152"/>
    <x v="24"/>
    <x v="402"/>
    <x v="3"/>
    <s v="TEC-MA-10000418"/>
    <x v="2"/>
    <x v="15"/>
    <s v="Cubify CubeX 3D Printer Double Head Print"/>
    <n v="4499.9850000000006"/>
    <n v="5"/>
    <n v="0.7"/>
    <n v="-6599.978000000001"/>
  </r>
  <r>
    <n v="7774"/>
    <s v="CA-2013-108196"/>
    <x v="0"/>
    <x v="881"/>
    <d v="2013-12-03T00:00:00"/>
    <s v="Standard Class"/>
    <s v="CS-12505"/>
    <s v="Cindy Stewart"/>
    <x v="0"/>
    <x v="0"/>
    <x v="152"/>
    <x v="24"/>
    <x v="402"/>
    <x v="3"/>
    <s v="TEC-AC-10000926"/>
    <x v="2"/>
    <x v="11"/>
    <s v="NETGEAR RangeMax WNR1000 Wireless Router"/>
    <n v="59.975999999999999"/>
    <n v="3"/>
    <n v="0.2"/>
    <n v="11.995199999999997"/>
  </r>
  <r>
    <n v="7775"/>
    <s v="CA-2013-152800"/>
    <x v="0"/>
    <x v="1172"/>
    <d v="2013-04-16T00:00:00"/>
    <s v="First Class"/>
    <s v="SP-20920"/>
    <s v="Susan Pistek"/>
    <x v="0"/>
    <x v="0"/>
    <x v="8"/>
    <x v="1"/>
    <x v="9"/>
    <x v="1"/>
    <s v="OFF-EN-10001509"/>
    <x v="1"/>
    <x v="12"/>
    <s v="Poly String Tie Envelopes"/>
    <n v="6.12"/>
    <n v="3"/>
    <n v="0"/>
    <n v="2.8763999999999994"/>
  </r>
  <r>
    <n v="7776"/>
    <s v="CA-2011-166961"/>
    <x v="2"/>
    <x v="422"/>
    <d v="2011-12-31T00:00:00"/>
    <s v="Standard Class"/>
    <s v="CD-12790"/>
    <s v="Cynthia Delaney"/>
    <x v="2"/>
    <x v="0"/>
    <x v="429"/>
    <x v="1"/>
    <x v="519"/>
    <x v="1"/>
    <s v="OFF-AP-10001366"/>
    <x v="1"/>
    <x v="9"/>
    <s v="Staples"/>
    <n v="10.98"/>
    <n v="1"/>
    <n v="0"/>
    <n v="2.9646000000000008"/>
  </r>
  <r>
    <n v="7777"/>
    <s v="CA-2011-166961"/>
    <x v="2"/>
    <x v="422"/>
    <d v="2011-12-31T00:00:00"/>
    <s v="Standard Class"/>
    <s v="CD-12790"/>
    <s v="Cynthia Delaney"/>
    <x v="2"/>
    <x v="0"/>
    <x v="429"/>
    <x v="1"/>
    <x v="519"/>
    <x v="1"/>
    <s v="OFF-FA-10003485"/>
    <x v="1"/>
    <x v="13"/>
    <s v="Staples"/>
    <n v="7.86"/>
    <n v="3"/>
    <n v="0"/>
    <n v="3.6156000000000001"/>
  </r>
  <r>
    <n v="7778"/>
    <s v="CA-2011-166961"/>
    <x v="2"/>
    <x v="422"/>
    <d v="2011-12-31T00:00:00"/>
    <s v="Standard Class"/>
    <s v="CD-12790"/>
    <s v="Cynthia Delaney"/>
    <x v="2"/>
    <x v="0"/>
    <x v="429"/>
    <x v="1"/>
    <x v="519"/>
    <x v="1"/>
    <s v="OFF-ST-10004507"/>
    <x v="1"/>
    <x v="4"/>
    <s v="Advantus Rolling Storage Box"/>
    <n v="51.449999999999996"/>
    <n v="3"/>
    <n v="0"/>
    <n v="13.891499999999999"/>
  </r>
  <r>
    <n v="7779"/>
    <s v="CA-2011-166961"/>
    <x v="2"/>
    <x v="422"/>
    <d v="2011-12-31T00:00:00"/>
    <s v="Standard Class"/>
    <s v="CD-12790"/>
    <s v="Cynthia Delaney"/>
    <x v="2"/>
    <x v="0"/>
    <x v="429"/>
    <x v="1"/>
    <x v="519"/>
    <x v="1"/>
    <s v="OFF-BI-10002353"/>
    <x v="1"/>
    <x v="8"/>
    <s v="GBC VeloBind Cover Sets"/>
    <n v="37.055999999999997"/>
    <n v="3"/>
    <n v="0.2"/>
    <n v="13.896000000000001"/>
  </r>
  <r>
    <n v="7780"/>
    <s v="CA-2013-139381"/>
    <x v="0"/>
    <x v="724"/>
    <d v="2013-04-23T00:00:00"/>
    <s v="Standard Class"/>
    <s v="RF-19840"/>
    <s v="Roy Französisch"/>
    <x v="0"/>
    <x v="0"/>
    <x v="269"/>
    <x v="17"/>
    <x v="336"/>
    <x v="0"/>
    <s v="OFF-AP-10001271"/>
    <x v="1"/>
    <x v="9"/>
    <s v="Eureka The Boss Cordless Rechargeable Stick Vac"/>
    <n v="203.92"/>
    <n v="4"/>
    <n v="0"/>
    <n v="55.058400000000006"/>
  </r>
  <r>
    <n v="7781"/>
    <s v="CA-2013-139381"/>
    <x v="0"/>
    <x v="724"/>
    <d v="2013-04-23T00:00:00"/>
    <s v="Standard Class"/>
    <s v="RF-19840"/>
    <s v="Roy Französisch"/>
    <x v="0"/>
    <x v="0"/>
    <x v="269"/>
    <x v="17"/>
    <x v="336"/>
    <x v="0"/>
    <s v="TEC-PH-10004924"/>
    <x v="2"/>
    <x v="7"/>
    <s v="SKILCRAFT Telephone Shoulder Rest, 2&quot; x 6.5&quot; x 2.5&quot;, Black"/>
    <n v="29.56"/>
    <n v="4"/>
    <n v="0"/>
    <n v="7.9812000000000012"/>
  </r>
  <r>
    <n v="7782"/>
    <s v="CA-2012-132136"/>
    <x v="1"/>
    <x v="936"/>
    <d v="2012-03-12T00:00:00"/>
    <s v="Standard Class"/>
    <s v="FO-14305"/>
    <s v="Frank Olsen"/>
    <x v="0"/>
    <x v="0"/>
    <x v="22"/>
    <x v="10"/>
    <x v="36"/>
    <x v="2"/>
    <s v="OFF-BI-10002706"/>
    <x v="1"/>
    <x v="8"/>
    <s v="Avery Premier Heavy-Duty Binder with Round Locking Rings"/>
    <n v="8.5679999999999978"/>
    <n v="3"/>
    <n v="0.8"/>
    <n v="-14.5656"/>
  </r>
  <r>
    <n v="7783"/>
    <s v="CA-2013-162236"/>
    <x v="0"/>
    <x v="254"/>
    <d v="2013-11-07T00:00:00"/>
    <s v="Second Class"/>
    <s v="ER-13855"/>
    <s v="Elpida Rittenbach"/>
    <x v="1"/>
    <x v="0"/>
    <x v="35"/>
    <x v="3"/>
    <x v="43"/>
    <x v="0"/>
    <s v="OFF-ST-10003442"/>
    <x v="1"/>
    <x v="4"/>
    <s v="Eldon Portable Mobile Manager"/>
    <n v="45.248000000000005"/>
    <n v="2"/>
    <n v="0.2"/>
    <n v="3.9591999999999992"/>
  </r>
  <r>
    <n v="7784"/>
    <s v="CA-2013-162236"/>
    <x v="0"/>
    <x v="254"/>
    <d v="2013-11-07T00:00:00"/>
    <s v="Second Class"/>
    <s v="ER-13855"/>
    <s v="Elpida Rittenbach"/>
    <x v="1"/>
    <x v="0"/>
    <x v="35"/>
    <x v="3"/>
    <x v="43"/>
    <x v="0"/>
    <s v="FUR-TA-10002533"/>
    <x v="0"/>
    <x v="3"/>
    <s v="BPI Conference Tables"/>
    <n v="876.30000000000007"/>
    <n v="10"/>
    <n v="0.4"/>
    <n v="-292.10000000000014"/>
  </r>
  <r>
    <n v="7785"/>
    <s v="CA-2013-162236"/>
    <x v="0"/>
    <x v="254"/>
    <d v="2013-11-07T00:00:00"/>
    <s v="Second Class"/>
    <s v="ER-13855"/>
    <s v="Elpida Rittenbach"/>
    <x v="1"/>
    <x v="0"/>
    <x v="35"/>
    <x v="3"/>
    <x v="43"/>
    <x v="0"/>
    <s v="OFF-SU-10003505"/>
    <x v="1"/>
    <x v="14"/>
    <s v="Premier Electric Letter Opener"/>
    <n v="185.376"/>
    <n v="2"/>
    <n v="0.2"/>
    <n v="-34.758000000000017"/>
  </r>
  <r>
    <n v="7786"/>
    <s v="US-2011-111353"/>
    <x v="2"/>
    <x v="503"/>
    <d v="2011-12-06T00:00:00"/>
    <s v="Standard Class"/>
    <s v="PB-19150"/>
    <s v="Philip Brown"/>
    <x v="0"/>
    <x v="0"/>
    <x v="20"/>
    <x v="15"/>
    <x v="29"/>
    <x v="3"/>
    <s v="OFF-LA-10002762"/>
    <x v="1"/>
    <x v="2"/>
    <s v="Avery 485"/>
    <n v="25.06"/>
    <n v="2"/>
    <n v="0"/>
    <n v="11.778199999999998"/>
  </r>
  <r>
    <n v="7787"/>
    <s v="US-2013-117037"/>
    <x v="0"/>
    <x v="624"/>
    <d v="2013-05-21T00:00:00"/>
    <s v="First Class"/>
    <s v="LW-17215"/>
    <s v="Luke Weiss"/>
    <x v="0"/>
    <x v="0"/>
    <x v="22"/>
    <x v="10"/>
    <x v="155"/>
    <x v="2"/>
    <s v="OFF-BI-10000279"/>
    <x v="1"/>
    <x v="8"/>
    <s v="Acco Recycled 2&quot; Capacity Laser Printer Hanging Data Binders"/>
    <n v="2.8899999999999992"/>
    <n v="1"/>
    <n v="0.8"/>
    <n v="-4.7685000000000013"/>
  </r>
  <r>
    <n v="7788"/>
    <s v="US-2013-117037"/>
    <x v="0"/>
    <x v="624"/>
    <d v="2013-05-21T00:00:00"/>
    <s v="First Class"/>
    <s v="LW-17215"/>
    <s v="Luke Weiss"/>
    <x v="0"/>
    <x v="0"/>
    <x v="22"/>
    <x v="10"/>
    <x v="155"/>
    <x v="2"/>
    <s v="OFF-FA-10000936"/>
    <x v="1"/>
    <x v="13"/>
    <s v="Acco Hot Clips Clips to Go"/>
    <n v="7.8960000000000008"/>
    <n v="3"/>
    <n v="0.2"/>
    <n v="2.4674999999999994"/>
  </r>
  <r>
    <n v="7789"/>
    <s v="US-2013-117037"/>
    <x v="0"/>
    <x v="624"/>
    <d v="2013-05-21T00:00:00"/>
    <s v="First Class"/>
    <s v="LW-17215"/>
    <s v="Luke Weiss"/>
    <x v="0"/>
    <x v="0"/>
    <x v="22"/>
    <x v="10"/>
    <x v="155"/>
    <x v="2"/>
    <s v="FUR-FU-10004973"/>
    <x v="0"/>
    <x v="5"/>
    <s v="Flat Face Poster Frame"/>
    <n v="22.608000000000001"/>
    <n v="3"/>
    <n v="0.6"/>
    <n v="-10.173599999999997"/>
  </r>
  <r>
    <n v="7790"/>
    <s v="US-2013-117037"/>
    <x v="0"/>
    <x v="624"/>
    <d v="2013-05-21T00:00:00"/>
    <s v="First Class"/>
    <s v="LW-17215"/>
    <s v="Luke Weiss"/>
    <x v="0"/>
    <x v="0"/>
    <x v="22"/>
    <x v="10"/>
    <x v="155"/>
    <x v="2"/>
    <s v="OFF-PA-10000791"/>
    <x v="1"/>
    <x v="10"/>
    <s v="Wirebound Message Books, Four 2 3/4 x 5 Forms per Page, 200 Sets per Book"/>
    <n v="30.527999999999999"/>
    <n v="8"/>
    <n v="0.2"/>
    <n v="9.5399999999999974"/>
  </r>
  <r>
    <n v="7791"/>
    <s v="CA-2014-160801"/>
    <x v="3"/>
    <x v="20"/>
    <d v="2014-09-20T00:00:00"/>
    <s v="Same Day"/>
    <s v="FG-14260"/>
    <s v="Frank Gastineau"/>
    <x v="2"/>
    <x v="0"/>
    <x v="10"/>
    <x v="9"/>
    <x v="74"/>
    <x v="3"/>
    <s v="OFF-BI-10001132"/>
    <x v="1"/>
    <x v="8"/>
    <s v="Acco PRESSTEX Data Binder with Storage Hooks, Dark Blue, 9 1/2&quot; X 11&quot;"/>
    <n v="4.8420000000000005"/>
    <n v="3"/>
    <n v="0.7"/>
    <n v="-3.3893999999999984"/>
  </r>
  <r>
    <n v="7792"/>
    <s v="CA-2013-108364"/>
    <x v="0"/>
    <x v="1054"/>
    <d v="2013-12-25T00:00:00"/>
    <s v="Standard Class"/>
    <s v="BP-11050"/>
    <s v="Barry Pond"/>
    <x v="1"/>
    <x v="0"/>
    <x v="22"/>
    <x v="10"/>
    <x v="36"/>
    <x v="2"/>
    <s v="OFF-BI-10002012"/>
    <x v="1"/>
    <x v="8"/>
    <s v="Wilson Jones Easy Flow II Sheet Lifters"/>
    <n v="1.7999999999999996"/>
    <n v="5"/>
    <n v="0.8"/>
    <n v="-2.8800000000000008"/>
  </r>
  <r>
    <n v="7793"/>
    <s v="CA-2014-169362"/>
    <x v="3"/>
    <x v="386"/>
    <d v="2014-10-16T00:00:00"/>
    <s v="First Class"/>
    <s v="SP-20860"/>
    <s v="Sung Pak"/>
    <x v="1"/>
    <x v="0"/>
    <x v="61"/>
    <x v="5"/>
    <x v="162"/>
    <x v="2"/>
    <s v="TEC-AC-10001383"/>
    <x v="2"/>
    <x v="11"/>
    <s v="Logitech Wireless Touch Keyboard K400"/>
    <n v="39.984000000000002"/>
    <n v="2"/>
    <n v="0.2"/>
    <n v="-1.4994000000000067"/>
  </r>
  <r>
    <n v="7794"/>
    <s v="CA-2012-127481"/>
    <x v="1"/>
    <x v="295"/>
    <d v="2012-12-15T00:00:00"/>
    <s v="Second Class"/>
    <s v="JD-15895"/>
    <s v="Jonathan Doherty"/>
    <x v="1"/>
    <x v="0"/>
    <x v="98"/>
    <x v="33"/>
    <x v="121"/>
    <x v="1"/>
    <s v="OFF-PA-10002036"/>
    <x v="1"/>
    <x v="10"/>
    <s v="Xerox 1930"/>
    <n v="32.400000000000006"/>
    <n v="5"/>
    <n v="0"/>
    <n v="15.876000000000001"/>
  </r>
  <r>
    <n v="7795"/>
    <s v="CA-2012-127481"/>
    <x v="1"/>
    <x v="295"/>
    <d v="2012-12-15T00:00:00"/>
    <s v="Second Class"/>
    <s v="JD-15895"/>
    <s v="Jonathan Doherty"/>
    <x v="1"/>
    <x v="0"/>
    <x v="98"/>
    <x v="33"/>
    <x v="121"/>
    <x v="1"/>
    <s v="OFF-PA-10002377"/>
    <x v="1"/>
    <x v="10"/>
    <s v="Xerox 1916"/>
    <n v="97.88"/>
    <n v="2"/>
    <n v="0"/>
    <n v="48.94"/>
  </r>
  <r>
    <n v="7796"/>
    <s v="CA-2012-112711"/>
    <x v="1"/>
    <x v="984"/>
    <d v="2012-07-18T00:00:00"/>
    <s v="Standard Class"/>
    <s v="FM-14380"/>
    <s v="Fred McMath"/>
    <x v="0"/>
    <x v="0"/>
    <x v="112"/>
    <x v="5"/>
    <x v="139"/>
    <x v="2"/>
    <s v="TEC-PH-10000526"/>
    <x v="2"/>
    <x v="7"/>
    <s v="Vtech CS6719"/>
    <n v="307.16800000000001"/>
    <n v="4"/>
    <n v="0.2"/>
    <n v="30.716800000000006"/>
  </r>
  <r>
    <n v="7797"/>
    <s v="US-2012-145121"/>
    <x v="1"/>
    <x v="653"/>
    <d v="2012-10-06T00:00:00"/>
    <s v="Standard Class"/>
    <s v="MP-17965"/>
    <s v="Michael Paige"/>
    <x v="1"/>
    <x v="0"/>
    <x v="209"/>
    <x v="29"/>
    <x v="263"/>
    <x v="3"/>
    <s v="OFF-BI-10001078"/>
    <x v="1"/>
    <x v="8"/>
    <s v="Acco PRESSTEX Data Binder with Storage Hooks, Dark Blue, 14 7/8&quot; X 11&quot;"/>
    <n v="26.9"/>
    <n v="5"/>
    <n v="0"/>
    <n v="13.181000000000001"/>
  </r>
  <r>
    <n v="7798"/>
    <s v="CA-2014-166184"/>
    <x v="3"/>
    <x v="668"/>
    <d v="2014-03-28T00:00:00"/>
    <s v="First Class"/>
    <s v="HR-14830"/>
    <s v="Harold Ryan"/>
    <x v="1"/>
    <x v="0"/>
    <x v="20"/>
    <x v="15"/>
    <x v="45"/>
    <x v="3"/>
    <s v="OFF-EN-10004483"/>
    <x v="1"/>
    <x v="12"/>
    <s v="#10 White Business Envelopes,4 1/8 x 9 1/2"/>
    <n v="47.01"/>
    <n v="3"/>
    <n v="0"/>
    <n v="22.094699999999996"/>
  </r>
  <r>
    <n v="7799"/>
    <s v="CA-2014-166184"/>
    <x v="3"/>
    <x v="668"/>
    <d v="2014-03-28T00:00:00"/>
    <s v="First Class"/>
    <s v="HR-14830"/>
    <s v="Harold Ryan"/>
    <x v="1"/>
    <x v="0"/>
    <x v="20"/>
    <x v="15"/>
    <x v="45"/>
    <x v="3"/>
    <s v="TEC-PH-10002624"/>
    <x v="2"/>
    <x v="7"/>
    <s v="Samsung Galaxy S4 Mini"/>
    <n v="469.99"/>
    <n v="1"/>
    <n v="0"/>
    <n v="136.29709999999994"/>
  </r>
  <r>
    <n v="7800"/>
    <s v="CA-2014-166184"/>
    <x v="3"/>
    <x v="668"/>
    <d v="2014-03-28T00:00:00"/>
    <s v="First Class"/>
    <s v="HR-14830"/>
    <s v="Harold Ryan"/>
    <x v="1"/>
    <x v="0"/>
    <x v="20"/>
    <x v="15"/>
    <x v="45"/>
    <x v="3"/>
    <s v="FUR-CH-10003396"/>
    <x v="0"/>
    <x v="1"/>
    <s v="Global Deluxe Steno Chair"/>
    <n v="207.84600000000003"/>
    <n v="3"/>
    <n v="0.1"/>
    <n v="2.3093999999999895"/>
  </r>
  <r>
    <n v="7801"/>
    <s v="CA-2014-157413"/>
    <x v="3"/>
    <x v="702"/>
    <d v="2014-06-07T00:00:00"/>
    <s v="Standard Class"/>
    <s v="BW-11065"/>
    <s v="Barry Weirich"/>
    <x v="0"/>
    <x v="0"/>
    <x v="10"/>
    <x v="9"/>
    <x v="74"/>
    <x v="3"/>
    <s v="OFF-ST-10002756"/>
    <x v="1"/>
    <x v="4"/>
    <s v="Tennsco Stur-D-Stor Boltless Shelving, 5 Shelves, 24&quot; Deep, Sand"/>
    <n v="324.74400000000003"/>
    <n v="3"/>
    <n v="0.2"/>
    <n v="-77.126699999999971"/>
  </r>
  <r>
    <n v="7802"/>
    <s v="CA-2011-143637"/>
    <x v="2"/>
    <x v="977"/>
    <d v="2011-03-29T00:00:00"/>
    <s v="Second Class"/>
    <s v="MS-17710"/>
    <s v="Maurice Satty"/>
    <x v="0"/>
    <x v="0"/>
    <x v="201"/>
    <x v="1"/>
    <x v="252"/>
    <x v="1"/>
    <s v="FUR-FU-10002813"/>
    <x v="0"/>
    <x v="5"/>
    <s v="DAX Contemporary Wood Frame with Silver Metal Mat, Desktop, 11 x 14 Size"/>
    <n v="40.479999999999997"/>
    <n v="2"/>
    <n v="0"/>
    <n v="14.572799999999997"/>
  </r>
  <r>
    <n v="7803"/>
    <s v="CA-2012-102260"/>
    <x v="1"/>
    <x v="357"/>
    <d v="2012-09-26T00:00:00"/>
    <s v="Standard Class"/>
    <s v="SJ-20125"/>
    <s v="Sanjit Jacobs"/>
    <x v="2"/>
    <x v="0"/>
    <x v="47"/>
    <x v="18"/>
    <x v="78"/>
    <x v="0"/>
    <s v="OFF-LA-10003714"/>
    <x v="1"/>
    <x v="2"/>
    <s v="Avery 510"/>
    <n v="12"/>
    <n v="4"/>
    <n v="0.2"/>
    <n v="4.1999999999999993"/>
  </r>
  <r>
    <n v="7804"/>
    <s v="CA-2012-102260"/>
    <x v="1"/>
    <x v="357"/>
    <d v="2012-09-26T00:00:00"/>
    <s v="Standard Class"/>
    <s v="SJ-20125"/>
    <s v="Sanjit Jacobs"/>
    <x v="2"/>
    <x v="0"/>
    <x v="47"/>
    <x v="18"/>
    <x v="78"/>
    <x v="0"/>
    <s v="OFF-ST-10003716"/>
    <x v="1"/>
    <x v="4"/>
    <s v="Tennsco Double-Tier Lockers"/>
    <n v="720.06400000000008"/>
    <n v="4"/>
    <n v="0.2"/>
    <n v="-63.005600000000015"/>
  </r>
  <r>
    <n v="7805"/>
    <s v="CA-2012-102260"/>
    <x v="1"/>
    <x v="357"/>
    <d v="2012-09-26T00:00:00"/>
    <s v="Standard Class"/>
    <s v="SJ-20125"/>
    <s v="Sanjit Jacobs"/>
    <x v="2"/>
    <x v="0"/>
    <x v="47"/>
    <x v="18"/>
    <x v="78"/>
    <x v="0"/>
    <s v="OFF-ST-10002289"/>
    <x v="1"/>
    <x v="4"/>
    <s v="Safco Wire Cube Shelving System, For Use as 4 or 5 14&quot; Cubes, Black"/>
    <n v="25.424000000000003"/>
    <n v="1"/>
    <n v="0.2"/>
    <n v="-4.7670000000000021"/>
  </r>
  <r>
    <n v="7806"/>
    <s v="CA-2012-102260"/>
    <x v="1"/>
    <x v="357"/>
    <d v="2012-09-26T00:00:00"/>
    <s v="Standard Class"/>
    <s v="SJ-20125"/>
    <s v="Sanjit Jacobs"/>
    <x v="2"/>
    <x v="0"/>
    <x v="47"/>
    <x v="18"/>
    <x v="78"/>
    <x v="0"/>
    <s v="OFF-AR-10001315"/>
    <x v="1"/>
    <x v="6"/>
    <s v="Newell 310"/>
    <n v="2.8160000000000003"/>
    <n v="2"/>
    <n v="0.2"/>
    <n v="0.31679999999999986"/>
  </r>
  <r>
    <n v="7807"/>
    <s v="CA-2012-102260"/>
    <x v="1"/>
    <x v="357"/>
    <d v="2012-09-26T00:00:00"/>
    <s v="Standard Class"/>
    <s v="SJ-20125"/>
    <s v="Sanjit Jacobs"/>
    <x v="2"/>
    <x v="0"/>
    <x v="47"/>
    <x v="18"/>
    <x v="78"/>
    <x v="0"/>
    <s v="OFF-BI-10000042"/>
    <x v="1"/>
    <x v="8"/>
    <s v="Pressboard Data Binder, Crimson, 12&quot; X 8 1/2&quot;"/>
    <n v="3.2040000000000002"/>
    <n v="2"/>
    <n v="0.7"/>
    <n v="-2.5631999999999993"/>
  </r>
  <r>
    <n v="7808"/>
    <s v="US-2013-137295"/>
    <x v="0"/>
    <x v="1134"/>
    <d v="2013-01-13T00:00:00"/>
    <s v="Standard Class"/>
    <s v="VS-21820"/>
    <s v="Vivek Sundaresam"/>
    <x v="0"/>
    <x v="0"/>
    <x v="253"/>
    <x v="3"/>
    <x v="313"/>
    <x v="0"/>
    <s v="OFF-BI-10004236"/>
    <x v="1"/>
    <x v="8"/>
    <s v="XtraLife ClearVue Slant-D Ring Binder, White, 3&quot;"/>
    <n v="30.828000000000007"/>
    <n v="7"/>
    <n v="0.7"/>
    <n v="-24.662400000000005"/>
  </r>
  <r>
    <n v="7809"/>
    <s v="US-2013-137295"/>
    <x v="0"/>
    <x v="1134"/>
    <d v="2013-01-13T00:00:00"/>
    <s v="Standard Class"/>
    <s v="VS-21820"/>
    <s v="Vivek Sundaresam"/>
    <x v="0"/>
    <x v="0"/>
    <x v="253"/>
    <x v="3"/>
    <x v="313"/>
    <x v="0"/>
    <s v="OFF-AR-10001955"/>
    <x v="1"/>
    <x v="6"/>
    <s v="Newell 319"/>
    <n v="47.616"/>
    <n v="3"/>
    <n v="0.2"/>
    <n v="5.9519999999999946"/>
  </r>
  <r>
    <n v="7810"/>
    <s v="US-2013-137295"/>
    <x v="0"/>
    <x v="1134"/>
    <d v="2013-01-13T00:00:00"/>
    <s v="Standard Class"/>
    <s v="VS-21820"/>
    <s v="Vivek Sundaresam"/>
    <x v="0"/>
    <x v="0"/>
    <x v="253"/>
    <x v="3"/>
    <x v="313"/>
    <x v="0"/>
    <s v="TEC-PH-10004080"/>
    <x v="2"/>
    <x v="7"/>
    <s v="Avaya 5410 Digital phone"/>
    <n v="108.78399999999999"/>
    <n v="2"/>
    <n v="0.2"/>
    <n v="10.878399999999999"/>
  </r>
  <r>
    <n v="7811"/>
    <s v="CA-2013-134334"/>
    <x v="0"/>
    <x v="1173"/>
    <d v="2013-02-15T00:00:00"/>
    <s v="First Class"/>
    <s v="DK-13090"/>
    <s v="Dave Kipp"/>
    <x v="0"/>
    <x v="0"/>
    <x v="183"/>
    <x v="39"/>
    <x v="234"/>
    <x v="3"/>
    <s v="OFF-PA-10000791"/>
    <x v="1"/>
    <x v="10"/>
    <s v="Wirebound Message Books, Four 2 3/4 x 5 Forms per Page, 200 Sets per Book"/>
    <n v="4.7699999999999996"/>
    <n v="1"/>
    <n v="0"/>
    <n v="2.1464999999999996"/>
  </r>
  <r>
    <n v="7812"/>
    <s v="CA-2013-134334"/>
    <x v="0"/>
    <x v="1173"/>
    <d v="2013-02-15T00:00:00"/>
    <s v="First Class"/>
    <s v="DK-13090"/>
    <s v="Dave Kipp"/>
    <x v="0"/>
    <x v="0"/>
    <x v="183"/>
    <x v="39"/>
    <x v="234"/>
    <x v="3"/>
    <s v="OFF-AR-10001770"/>
    <x v="1"/>
    <x v="6"/>
    <s v="Economy #2 Pencils"/>
    <n v="7.98"/>
    <n v="3"/>
    <n v="0"/>
    <n v="2.0747999999999998"/>
  </r>
  <r>
    <n v="7813"/>
    <s v="CA-2013-134334"/>
    <x v="0"/>
    <x v="1173"/>
    <d v="2013-02-15T00:00:00"/>
    <s v="First Class"/>
    <s v="DK-13090"/>
    <s v="Dave Kipp"/>
    <x v="0"/>
    <x v="0"/>
    <x v="183"/>
    <x v="39"/>
    <x v="234"/>
    <x v="3"/>
    <s v="FUR-TA-10002356"/>
    <x v="0"/>
    <x v="3"/>
    <s v="Bevis Boat-Shaped Conference Table"/>
    <n v="550.43100000000004"/>
    <n v="3"/>
    <n v="0.3"/>
    <n v="-47.179800000000029"/>
  </r>
  <r>
    <n v="7814"/>
    <s v="CA-2013-134334"/>
    <x v="0"/>
    <x v="1173"/>
    <d v="2013-02-15T00:00:00"/>
    <s v="First Class"/>
    <s v="DK-13090"/>
    <s v="Dave Kipp"/>
    <x v="0"/>
    <x v="0"/>
    <x v="183"/>
    <x v="39"/>
    <x v="234"/>
    <x v="3"/>
    <s v="FUR-FU-10003274"/>
    <x v="0"/>
    <x v="5"/>
    <s v="Regeneration Desk Collection"/>
    <n v="10.56"/>
    <n v="6"/>
    <n v="0"/>
    <n v="4.6464000000000008"/>
  </r>
  <r>
    <n v="7815"/>
    <s v="US-2014-109316"/>
    <x v="3"/>
    <x v="110"/>
    <d v="2014-06-11T00:00:00"/>
    <s v="First Class"/>
    <s v="MG-17680"/>
    <s v="Maureen Gastineau"/>
    <x v="2"/>
    <x v="0"/>
    <x v="1"/>
    <x v="1"/>
    <x v="13"/>
    <x v="1"/>
    <s v="FUR-BO-10004834"/>
    <x v="0"/>
    <x v="0"/>
    <s v="Riverside Palais Royal Lawyers Bookcase, Royale Cherry Finish"/>
    <n v="1497.6659999999999"/>
    <n v="2"/>
    <n v="0.15"/>
    <n v="140.95680000000004"/>
  </r>
  <r>
    <n v="7816"/>
    <s v="US-2014-109316"/>
    <x v="3"/>
    <x v="110"/>
    <d v="2014-06-11T00:00:00"/>
    <s v="First Class"/>
    <s v="MG-17680"/>
    <s v="Maureen Gastineau"/>
    <x v="2"/>
    <x v="0"/>
    <x v="1"/>
    <x v="1"/>
    <x v="13"/>
    <x v="1"/>
    <s v="TEC-PH-10000307"/>
    <x v="2"/>
    <x v="7"/>
    <s v="Shocksock Galaxy S4 Armband"/>
    <n v="17.52"/>
    <n v="2"/>
    <n v="0.2"/>
    <n v="-3.5040000000000022"/>
  </r>
  <r>
    <n v="7817"/>
    <s v="CA-2013-138478"/>
    <x v="0"/>
    <x v="147"/>
    <d v="2013-10-27T00:00:00"/>
    <s v="Second Class"/>
    <s v="DP-13390"/>
    <s v="Dennis Pardue"/>
    <x v="2"/>
    <x v="0"/>
    <x v="226"/>
    <x v="33"/>
    <x v="282"/>
    <x v="1"/>
    <s v="OFF-AR-10002240"/>
    <x v="1"/>
    <x v="6"/>
    <s v="Panasonic KP-150 Electric Pencil Sharpener"/>
    <n v="113.22"/>
    <n v="3"/>
    <n v="0"/>
    <n v="29.437200000000001"/>
  </r>
  <r>
    <n v="7818"/>
    <s v="CA-2013-138478"/>
    <x v="0"/>
    <x v="147"/>
    <d v="2013-10-27T00:00:00"/>
    <s v="Second Class"/>
    <s v="DP-13390"/>
    <s v="Dennis Pardue"/>
    <x v="2"/>
    <x v="0"/>
    <x v="226"/>
    <x v="33"/>
    <x v="282"/>
    <x v="1"/>
    <s v="OFF-PA-10001801"/>
    <x v="1"/>
    <x v="10"/>
    <s v="Xerox 193"/>
    <n v="35.880000000000003"/>
    <n v="6"/>
    <n v="0"/>
    <n v="17.581200000000003"/>
  </r>
  <r>
    <n v="7819"/>
    <s v="CA-2013-138478"/>
    <x v="0"/>
    <x v="147"/>
    <d v="2013-10-27T00:00:00"/>
    <s v="Second Class"/>
    <s v="DP-13390"/>
    <s v="Dennis Pardue"/>
    <x v="2"/>
    <x v="0"/>
    <x v="226"/>
    <x v="33"/>
    <x v="282"/>
    <x v="1"/>
    <s v="OFF-BI-10001120"/>
    <x v="1"/>
    <x v="8"/>
    <s v="Ibico EPK-21 Electric Binding System"/>
    <n v="4535.9760000000006"/>
    <n v="3"/>
    <n v="0.2"/>
    <n v="1644.2912999999999"/>
  </r>
  <r>
    <n v="7820"/>
    <s v="CA-2014-150469"/>
    <x v="3"/>
    <x v="795"/>
    <d v="2014-01-31T00:00:00"/>
    <s v="Standard Class"/>
    <s v="CJ-12010"/>
    <s v="Caroline Jumper"/>
    <x v="0"/>
    <x v="0"/>
    <x v="8"/>
    <x v="1"/>
    <x v="9"/>
    <x v="1"/>
    <s v="OFF-FA-10000611"/>
    <x v="1"/>
    <x v="13"/>
    <s v="Binder Clips by OIC"/>
    <n v="11.84"/>
    <n v="8"/>
    <n v="0"/>
    <n v="5.6831999999999994"/>
  </r>
  <r>
    <n v="7821"/>
    <s v="CA-2014-152436"/>
    <x v="3"/>
    <x v="166"/>
    <d v="2014-12-11T00:00:00"/>
    <s v="Second Class"/>
    <s v="CW-11905"/>
    <s v="Carl Weiss"/>
    <x v="2"/>
    <x v="0"/>
    <x v="395"/>
    <x v="34"/>
    <x v="480"/>
    <x v="3"/>
    <s v="OFF-ST-10000036"/>
    <x v="1"/>
    <x v="4"/>
    <s v="Recycled Data-Pak for Archival Bound Computer Printouts, 12-1/2 x 12-1/2 x 16"/>
    <n v="592.74"/>
    <n v="6"/>
    <n v="0"/>
    <n v="160.03979999999999"/>
  </r>
  <r>
    <n v="7822"/>
    <s v="CA-2013-169334"/>
    <x v="0"/>
    <x v="147"/>
    <d v="2013-10-25T00:00:00"/>
    <s v="Second Class"/>
    <s v="GW-14605"/>
    <s v="Giulietta Weimer"/>
    <x v="0"/>
    <x v="0"/>
    <x v="25"/>
    <x v="18"/>
    <x v="279"/>
    <x v="0"/>
    <s v="OFF-ST-10004950"/>
    <x v="1"/>
    <x v="4"/>
    <s v="Tenex Personal Filing Tote With Secure Closure Lid, Black/Frost"/>
    <n v="111.67200000000001"/>
    <n v="9"/>
    <n v="0.2"/>
    <n v="6.9794999999999909"/>
  </r>
  <r>
    <n v="7823"/>
    <s v="US-2011-115413"/>
    <x v="2"/>
    <x v="86"/>
    <d v="2011-09-01T00:00:00"/>
    <s v="Standard Class"/>
    <s v="PP-18955"/>
    <s v="Paul Prost"/>
    <x v="2"/>
    <x v="0"/>
    <x v="46"/>
    <x v="13"/>
    <x v="284"/>
    <x v="3"/>
    <s v="OFF-AR-10003770"/>
    <x v="1"/>
    <x v="6"/>
    <s v="Newell 340"/>
    <n v="8.64"/>
    <n v="3"/>
    <n v="0"/>
    <n v="2.5055999999999998"/>
  </r>
  <r>
    <n v="7824"/>
    <s v="US-2011-115413"/>
    <x v="2"/>
    <x v="86"/>
    <d v="2011-09-01T00:00:00"/>
    <s v="Standard Class"/>
    <s v="PP-18955"/>
    <s v="Paul Prost"/>
    <x v="2"/>
    <x v="0"/>
    <x v="46"/>
    <x v="13"/>
    <x v="284"/>
    <x v="3"/>
    <s v="TEC-AC-10002800"/>
    <x v="2"/>
    <x v="11"/>
    <s v="Plantronics Audio 478 Stereo USB Headset"/>
    <n v="149.97"/>
    <n v="3"/>
    <n v="0"/>
    <n v="52.489499999999992"/>
  </r>
  <r>
    <n v="7825"/>
    <s v="CA-2011-125150"/>
    <x v="2"/>
    <x v="1174"/>
    <d v="2011-05-23T00:00:00"/>
    <s v="Standard Class"/>
    <s v="PW-19030"/>
    <s v="Pauline Webber"/>
    <x v="1"/>
    <x v="0"/>
    <x v="1"/>
    <x v="1"/>
    <x v="1"/>
    <x v="1"/>
    <s v="FUR-CH-10002439"/>
    <x v="0"/>
    <x v="1"/>
    <s v="Iceberg Nesting Folding Chair, 19w x 6d x 43h"/>
    <n v="232.88"/>
    <n v="5"/>
    <n v="0.2"/>
    <n v="17.466000000000008"/>
  </r>
  <r>
    <n v="7826"/>
    <s v="CA-2012-127327"/>
    <x v="1"/>
    <x v="302"/>
    <d v="2012-02-07T00:00:00"/>
    <s v="Standard Class"/>
    <s v="PW-19030"/>
    <s v="Pauline Webber"/>
    <x v="1"/>
    <x v="0"/>
    <x v="410"/>
    <x v="15"/>
    <x v="497"/>
    <x v="3"/>
    <s v="FUR-CH-10004218"/>
    <x v="0"/>
    <x v="1"/>
    <s v="Global Fabric Manager's Chair, Dark Gray"/>
    <n v="90.882000000000005"/>
    <n v="1"/>
    <n v="0.1"/>
    <n v="15.147000000000004"/>
  </r>
  <r>
    <n v="7827"/>
    <s v="CA-2014-117114"/>
    <x v="3"/>
    <x v="1108"/>
    <d v="2014-11-06T00:00:00"/>
    <s v="Standard Class"/>
    <s v="CY-12745"/>
    <s v="Craig Yedwab"/>
    <x v="1"/>
    <x v="0"/>
    <x v="22"/>
    <x v="10"/>
    <x v="26"/>
    <x v="2"/>
    <s v="TEC-PH-10004042"/>
    <x v="2"/>
    <x v="7"/>
    <s v="ClearOne Communications CHAT 70 OC Speaker Phone"/>
    <n v="508.76800000000003"/>
    <n v="4"/>
    <n v="0.2"/>
    <n v="38.157600000000002"/>
  </r>
  <r>
    <n v="7828"/>
    <s v="CA-2014-117114"/>
    <x v="3"/>
    <x v="1108"/>
    <d v="2014-11-06T00:00:00"/>
    <s v="Standard Class"/>
    <s v="CY-12745"/>
    <s v="Craig Yedwab"/>
    <x v="1"/>
    <x v="0"/>
    <x v="22"/>
    <x v="10"/>
    <x v="26"/>
    <x v="2"/>
    <s v="OFF-EN-10001137"/>
    <x v="1"/>
    <x v="12"/>
    <s v="#10 Gummed Flap White Envelopes, 100/Box"/>
    <n v="9.9120000000000008"/>
    <n v="3"/>
    <n v="0.2"/>
    <n v="3.2213999999999996"/>
  </r>
  <r>
    <n v="7829"/>
    <s v="CA-2012-137302"/>
    <x v="1"/>
    <x v="33"/>
    <d v="2012-05-01T00:00:00"/>
    <s v="Standard Class"/>
    <s v="BW-11110"/>
    <s v="Bart Watters"/>
    <x v="1"/>
    <x v="0"/>
    <x v="70"/>
    <x v="1"/>
    <x v="188"/>
    <x v="1"/>
    <s v="FUR-CH-10002017"/>
    <x v="0"/>
    <x v="1"/>
    <s v="SAFCO Optional Arm Kit for Workspace Cribbage Stacking Chair"/>
    <n v="63.936000000000007"/>
    <n v="3"/>
    <n v="0.2"/>
    <n v="6.3935999999999957"/>
  </r>
  <r>
    <n v="7830"/>
    <s v="CA-2012-137302"/>
    <x v="1"/>
    <x v="33"/>
    <d v="2012-05-01T00:00:00"/>
    <s v="Standard Class"/>
    <s v="BW-11110"/>
    <s v="Bart Watters"/>
    <x v="1"/>
    <x v="0"/>
    <x v="70"/>
    <x v="1"/>
    <x v="188"/>
    <x v="1"/>
    <s v="OFF-AR-10000588"/>
    <x v="1"/>
    <x v="6"/>
    <s v="Newell 345"/>
    <n v="59.519999999999996"/>
    <n v="3"/>
    <n v="0"/>
    <n v="15.475200000000001"/>
  </r>
  <r>
    <n v="7831"/>
    <s v="CA-2012-137302"/>
    <x v="1"/>
    <x v="33"/>
    <d v="2012-05-01T00:00:00"/>
    <s v="Standard Class"/>
    <s v="BW-11110"/>
    <s v="Bart Watters"/>
    <x v="1"/>
    <x v="0"/>
    <x v="70"/>
    <x v="1"/>
    <x v="188"/>
    <x v="1"/>
    <s v="TEC-PH-10003174"/>
    <x v="2"/>
    <x v="7"/>
    <s v="RCA ViSYS 25825 Wireless digital phone"/>
    <n v="311.97600000000006"/>
    <n v="3"/>
    <n v="0.2"/>
    <n v="38.996999999999986"/>
  </r>
  <r>
    <n v="7832"/>
    <s v="CA-2012-137302"/>
    <x v="1"/>
    <x v="33"/>
    <d v="2012-05-01T00:00:00"/>
    <s v="Standard Class"/>
    <s v="BW-11110"/>
    <s v="Bart Watters"/>
    <x v="1"/>
    <x v="0"/>
    <x v="70"/>
    <x v="1"/>
    <x v="188"/>
    <x v="1"/>
    <s v="OFF-BI-10001524"/>
    <x v="1"/>
    <x v="8"/>
    <s v="GBC Premium Transparent Covers with Diagonal Lined Pattern"/>
    <n v="50.352000000000004"/>
    <n v="3"/>
    <n v="0.2"/>
    <n v="17.623199999999997"/>
  </r>
  <r>
    <n v="7833"/>
    <s v="CA-2013-112382"/>
    <x v="0"/>
    <x v="195"/>
    <d v="2013-05-14T00:00:00"/>
    <s v="Standard Class"/>
    <s v="MB-18085"/>
    <s v="Mick Brown"/>
    <x v="0"/>
    <x v="0"/>
    <x v="12"/>
    <x v="5"/>
    <x v="6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x v="0"/>
    <x v="487"/>
    <x v="2"/>
    <x v="581"/>
    <x v="0"/>
    <s v="OFF-AR-10004757"/>
    <x v="1"/>
    <x v="6"/>
    <s v="Crayola Colored Pencils"/>
    <n v="13.120000000000001"/>
    <n v="5"/>
    <n v="0.2"/>
    <n v="2.1319999999999988"/>
  </r>
  <r>
    <n v="7835"/>
    <s v="CA-2012-106257"/>
    <x v="1"/>
    <x v="657"/>
    <d v="2012-04-17T00:00:00"/>
    <s v="Second Class"/>
    <s v="EB-14110"/>
    <s v="Eugene Barchas"/>
    <x v="0"/>
    <x v="0"/>
    <x v="1"/>
    <x v="1"/>
    <x v="62"/>
    <x v="1"/>
    <s v="FUR-TA-10002530"/>
    <x v="0"/>
    <x v="3"/>
    <s v="Iceberg OfficeWorks 42&quot; Round Tables"/>
    <n v="241.56799999999998"/>
    <n v="2"/>
    <n v="0.2"/>
    <n v="-15.098000000000013"/>
  </r>
  <r>
    <n v="7836"/>
    <s v="CA-2012-106257"/>
    <x v="1"/>
    <x v="657"/>
    <d v="2012-04-17T00:00:00"/>
    <s v="Second Class"/>
    <s v="EB-14110"/>
    <s v="Eugene Barchas"/>
    <x v="0"/>
    <x v="0"/>
    <x v="1"/>
    <x v="1"/>
    <x v="62"/>
    <x v="1"/>
    <s v="TEC-PH-10001494"/>
    <x v="2"/>
    <x v="7"/>
    <s v="Polycom CX600 IP Phone VoIP phone"/>
    <n v="479.92"/>
    <n v="2"/>
    <n v="0.2"/>
    <n v="41.993000000000009"/>
  </r>
  <r>
    <n v="7837"/>
    <s v="CA-2012-149083"/>
    <x v="1"/>
    <x v="12"/>
    <d v="2012-09-30T00:00:00"/>
    <s v="Standard Class"/>
    <s v="SH-19975"/>
    <s v="Sally Hughsby"/>
    <x v="1"/>
    <x v="0"/>
    <x v="4"/>
    <x v="4"/>
    <x v="5"/>
    <x v="1"/>
    <s v="FUR-CH-10004289"/>
    <x v="0"/>
    <x v="1"/>
    <s v="Global Super Steno Chair"/>
    <n v="307.13600000000002"/>
    <n v="4"/>
    <n v="0.2"/>
    <n v="-11.51760000000003"/>
  </r>
  <r>
    <n v="7838"/>
    <s v="CA-2012-149083"/>
    <x v="1"/>
    <x v="12"/>
    <d v="2012-09-30T00:00:00"/>
    <s v="Standard Class"/>
    <s v="SH-19975"/>
    <s v="Sally Hughsby"/>
    <x v="1"/>
    <x v="0"/>
    <x v="4"/>
    <x v="4"/>
    <x v="5"/>
    <x v="1"/>
    <s v="OFF-LA-10002945"/>
    <x v="1"/>
    <x v="2"/>
    <s v="Permanent Self-Adhesive File Folder Labels for Typewriters, 1 1/8 x 3 1/2, White"/>
    <n v="12.6"/>
    <n v="2"/>
    <n v="0"/>
    <n v="5.7959999999999994"/>
  </r>
  <r>
    <n v="7839"/>
    <s v="CA-2012-149083"/>
    <x v="1"/>
    <x v="12"/>
    <d v="2012-09-30T00:00:00"/>
    <s v="Standard Class"/>
    <s v="SH-19975"/>
    <s v="Sally Hughsby"/>
    <x v="1"/>
    <x v="0"/>
    <x v="4"/>
    <x v="4"/>
    <x v="5"/>
    <x v="1"/>
    <s v="TEC-AC-10002567"/>
    <x v="2"/>
    <x v="11"/>
    <s v="Logitech G602 Wireless Gaming Mouse"/>
    <n v="159.97999999999999"/>
    <n v="2"/>
    <n v="0"/>
    <n v="57.592799999999997"/>
  </r>
  <r>
    <n v="7840"/>
    <s v="US-2011-137869"/>
    <x v="2"/>
    <x v="1176"/>
    <d v="2011-04-02T00:00:00"/>
    <s v="Standard Class"/>
    <s v="CV-12295"/>
    <s v="Christina VanderZanden"/>
    <x v="0"/>
    <x v="0"/>
    <x v="96"/>
    <x v="23"/>
    <x v="193"/>
    <x v="2"/>
    <s v="OFF-EN-10001509"/>
    <x v="1"/>
    <x v="12"/>
    <s v="Poly String Tie Envelopes"/>
    <n v="6.12"/>
    <n v="3"/>
    <n v="0"/>
    <n v="2.8763999999999994"/>
  </r>
  <r>
    <n v="7841"/>
    <s v="US-2011-137869"/>
    <x v="2"/>
    <x v="1176"/>
    <d v="2011-04-02T00:00:00"/>
    <s v="Standard Class"/>
    <s v="CV-12295"/>
    <s v="Christina VanderZanden"/>
    <x v="0"/>
    <x v="0"/>
    <x v="96"/>
    <x v="23"/>
    <x v="193"/>
    <x v="2"/>
    <s v="FUR-TA-10003954"/>
    <x v="0"/>
    <x v="3"/>
    <s v="Hon 94000 Series Round Tables"/>
    <n v="1184.72"/>
    <n v="4"/>
    <n v="0"/>
    <n v="106.62480000000005"/>
  </r>
  <r>
    <n v="7842"/>
    <s v="CA-2013-116603"/>
    <x v="0"/>
    <x v="19"/>
    <d v="2013-07-23T00:00:00"/>
    <s v="Standard Class"/>
    <s v="AT-10735"/>
    <s v="Annie Thurman"/>
    <x v="0"/>
    <x v="0"/>
    <x v="20"/>
    <x v="15"/>
    <x v="23"/>
    <x v="3"/>
    <s v="OFF-AP-10002892"/>
    <x v="1"/>
    <x v="9"/>
    <s v="Belkin F5C206VTEL 6 Outlet Surge"/>
    <n v="45.96"/>
    <n v="2"/>
    <n v="0"/>
    <n v="13.787999999999997"/>
  </r>
  <r>
    <n v="7843"/>
    <s v="CA-2011-158470"/>
    <x v="2"/>
    <x v="987"/>
    <d v="2011-04-23T00:00:00"/>
    <s v="Second Class"/>
    <s v="AG-10390"/>
    <s v="Allen Goldenen"/>
    <x v="0"/>
    <x v="0"/>
    <x v="81"/>
    <x v="17"/>
    <x v="101"/>
    <x v="0"/>
    <s v="OFF-BI-10003638"/>
    <x v="1"/>
    <x v="8"/>
    <s v="GBC Durable Plastic Covers"/>
    <n v="58.050000000000004"/>
    <n v="3"/>
    <n v="0"/>
    <n v="26.702999999999999"/>
  </r>
  <r>
    <n v="7844"/>
    <s v="CA-2011-158470"/>
    <x v="2"/>
    <x v="987"/>
    <d v="2011-04-23T00:00:00"/>
    <s v="Second Class"/>
    <s v="AG-10390"/>
    <s v="Allen Goldenen"/>
    <x v="0"/>
    <x v="0"/>
    <x v="81"/>
    <x v="17"/>
    <x v="101"/>
    <x v="0"/>
    <s v="OFF-PA-10001569"/>
    <x v="1"/>
    <x v="10"/>
    <s v="Xerox 232"/>
    <n v="71.28"/>
    <n v="11"/>
    <n v="0"/>
    <n v="34.214400000000005"/>
  </r>
  <r>
    <n v="7845"/>
    <s v="US-2014-123834"/>
    <x v="3"/>
    <x v="246"/>
    <d v="2014-07-26T00:00:00"/>
    <s v="Standard Class"/>
    <s v="GM-14500"/>
    <s v="Gene McClure"/>
    <x v="0"/>
    <x v="0"/>
    <x v="343"/>
    <x v="5"/>
    <x v="424"/>
    <x v="2"/>
    <s v="FUR-TA-10001676"/>
    <x v="0"/>
    <x v="3"/>
    <s v="Hon 61000 Series Interactive Training Tables"/>
    <n v="124.404"/>
    <n v="4"/>
    <n v="0.3"/>
    <n v="-21.3264"/>
  </r>
  <r>
    <n v="7846"/>
    <s v="CA-2012-125976"/>
    <x v="1"/>
    <x v="874"/>
    <d v="2012-10-02T00:00:00"/>
    <s v="Standard Class"/>
    <s v="JK-15205"/>
    <s v="Jamie Kunitz"/>
    <x v="0"/>
    <x v="0"/>
    <x v="81"/>
    <x v="17"/>
    <x v="101"/>
    <x v="0"/>
    <s v="OFF-PA-10001125"/>
    <x v="1"/>
    <x v="10"/>
    <s v="Xerox 1988"/>
    <n v="154.9"/>
    <n v="5"/>
    <n v="0"/>
    <n v="69.704999999999998"/>
  </r>
  <r>
    <n v="7847"/>
    <s v="CA-2012-125976"/>
    <x v="1"/>
    <x v="874"/>
    <d v="2012-10-02T00:00:00"/>
    <s v="Standard Class"/>
    <s v="JK-15205"/>
    <s v="Jamie Kunitz"/>
    <x v="0"/>
    <x v="0"/>
    <x v="81"/>
    <x v="17"/>
    <x v="101"/>
    <x v="0"/>
    <s v="TEC-PH-10002496"/>
    <x v="2"/>
    <x v="7"/>
    <s v="Cisco SPA301"/>
    <n v="1871.88"/>
    <n v="12"/>
    <n v="0"/>
    <n v="561.56399999999996"/>
  </r>
  <r>
    <n v="7848"/>
    <s v="CA-2013-128706"/>
    <x v="0"/>
    <x v="535"/>
    <d v="2013-03-03T00:00:00"/>
    <s v="Standard Class"/>
    <s v="DW-13540"/>
    <s v="Don Weiss"/>
    <x v="0"/>
    <x v="0"/>
    <x v="12"/>
    <x v="5"/>
    <x v="32"/>
    <x v="2"/>
    <s v="FUR-FU-10004053"/>
    <x v="0"/>
    <x v="5"/>
    <s v="DAX Two-Tone Silver Metal Document Frame"/>
    <n v="16.192"/>
    <n v="2"/>
    <n v="0.6"/>
    <n v="-6.8815999999999953"/>
  </r>
  <r>
    <n v="7849"/>
    <s v="CA-2013-104311"/>
    <x v="0"/>
    <x v="440"/>
    <d v="2013-05-07T00:00:00"/>
    <s v="Standard Class"/>
    <s v="AS-10090"/>
    <s v="Adam Shillingsburg"/>
    <x v="0"/>
    <x v="0"/>
    <x v="218"/>
    <x v="5"/>
    <x v="273"/>
    <x v="2"/>
    <s v="OFF-ST-10000321"/>
    <x v="1"/>
    <x v="4"/>
    <s v="Akro Stacking Bins"/>
    <n v="18.936"/>
    <n v="3"/>
    <n v="0.2"/>
    <n v="-3.787200000000003"/>
  </r>
  <r>
    <n v="7850"/>
    <s v="CA-2013-104311"/>
    <x v="0"/>
    <x v="440"/>
    <d v="2013-05-07T00:00:00"/>
    <s v="Standard Class"/>
    <s v="AS-10090"/>
    <s v="Adam Shillingsburg"/>
    <x v="0"/>
    <x v="0"/>
    <x v="218"/>
    <x v="5"/>
    <x v="273"/>
    <x v="2"/>
    <s v="OFF-ST-10002957"/>
    <x v="1"/>
    <x v="4"/>
    <s v="Sterilite Show Offs Storage Containers"/>
    <n v="12.672000000000001"/>
    <n v="3"/>
    <n v="0.2"/>
    <n v="-3.1680000000000001"/>
  </r>
  <r>
    <n v="7851"/>
    <s v="CA-2013-104311"/>
    <x v="0"/>
    <x v="440"/>
    <d v="2013-05-07T00:00:00"/>
    <s v="Standard Class"/>
    <s v="AS-10090"/>
    <s v="Adam Shillingsburg"/>
    <x v="0"/>
    <x v="0"/>
    <x v="218"/>
    <x v="5"/>
    <x v="273"/>
    <x v="2"/>
    <s v="OFF-LA-10000973"/>
    <x v="1"/>
    <x v="2"/>
    <s v="Avery 502"/>
    <n v="5.04"/>
    <n v="2"/>
    <n v="0.2"/>
    <n v="1.764"/>
  </r>
  <r>
    <n v="7852"/>
    <s v="CA-2011-169649"/>
    <x v="2"/>
    <x v="337"/>
    <d v="2011-12-15T00:00:00"/>
    <s v="Standard Class"/>
    <s v="TS-21205"/>
    <s v="Thomas Seio"/>
    <x v="1"/>
    <x v="0"/>
    <x v="22"/>
    <x v="10"/>
    <x v="155"/>
    <x v="2"/>
    <s v="OFF-PA-10000143"/>
    <x v="1"/>
    <x v="10"/>
    <s v="Astroparche Fine Business Paper"/>
    <n v="8.4480000000000004"/>
    <n v="2"/>
    <n v="0.2"/>
    <n v="2.9568000000000003"/>
  </r>
  <r>
    <n v="7853"/>
    <s v="CA-2011-169649"/>
    <x v="2"/>
    <x v="337"/>
    <d v="2011-12-15T00:00:00"/>
    <s v="Standard Class"/>
    <s v="TS-21205"/>
    <s v="Thomas Seio"/>
    <x v="1"/>
    <x v="0"/>
    <x v="22"/>
    <x v="10"/>
    <x v="155"/>
    <x v="2"/>
    <s v="OFF-AP-10003287"/>
    <x v="1"/>
    <x v="9"/>
    <s v="Tripp Lite TLP810NET Broadband Surge for Modem/Fax"/>
    <n v="20.387999999999995"/>
    <n v="2"/>
    <n v="0.8"/>
    <n v="-53.008800000000008"/>
  </r>
  <r>
    <n v="7854"/>
    <s v="CA-2012-144890"/>
    <x v="1"/>
    <x v="707"/>
    <d v="2012-12-29T00:00:00"/>
    <s v="Standard Class"/>
    <s v="SM-20320"/>
    <s v="Sean Miller"/>
    <x v="2"/>
    <x v="0"/>
    <x v="1"/>
    <x v="1"/>
    <x v="13"/>
    <x v="1"/>
    <s v="OFF-PA-10001526"/>
    <x v="1"/>
    <x v="10"/>
    <s v="Xerox 1949"/>
    <n v="9.9600000000000009"/>
    <n v="2"/>
    <n v="0"/>
    <n v="4.8804000000000007"/>
  </r>
  <r>
    <n v="7855"/>
    <s v="CA-2014-135587"/>
    <x v="3"/>
    <x v="226"/>
    <d v="2014-12-13T00:00:00"/>
    <s v="Standard Class"/>
    <s v="BH-11710"/>
    <s v="Brosina Hoffman"/>
    <x v="0"/>
    <x v="0"/>
    <x v="413"/>
    <x v="35"/>
    <x v="500"/>
    <x v="0"/>
    <s v="OFF-AP-10004540"/>
    <x v="1"/>
    <x v="9"/>
    <s v="Eureka The Boss Lite 10-Amp Upright Vacuum, Blue"/>
    <n v="320.64"/>
    <n v="4"/>
    <n v="0"/>
    <n v="89.779200000000003"/>
  </r>
  <r>
    <n v="7856"/>
    <s v="CA-2014-135587"/>
    <x v="3"/>
    <x v="226"/>
    <d v="2014-12-13T00:00:00"/>
    <s v="Standard Class"/>
    <s v="BH-11710"/>
    <s v="Brosina Hoffman"/>
    <x v="0"/>
    <x v="0"/>
    <x v="413"/>
    <x v="35"/>
    <x v="500"/>
    <x v="0"/>
    <s v="TEC-AC-10001266"/>
    <x v="2"/>
    <x v="11"/>
    <s v="Memorex Micro Travel Drive 8 GB"/>
    <n v="52"/>
    <n v="4"/>
    <n v="0"/>
    <n v="23.4"/>
  </r>
  <r>
    <n v="7857"/>
    <s v="CA-2011-103429"/>
    <x v="2"/>
    <x v="992"/>
    <d v="2011-06-01T00:00:00"/>
    <s v="First Class"/>
    <s v="LW-16825"/>
    <s v="Laurel Workman"/>
    <x v="1"/>
    <x v="0"/>
    <x v="20"/>
    <x v="15"/>
    <x v="23"/>
    <x v="3"/>
    <s v="OFF-BI-10004233"/>
    <x v="1"/>
    <x v="8"/>
    <s v="GBC Pre-Punched Binding Paper, Plastic, White, 8-1/2&quot; x 11&quot;"/>
    <n v="25.584000000000003"/>
    <n v="2"/>
    <n v="0.2"/>
    <n v="8.9543999999999997"/>
  </r>
  <r>
    <n v="7858"/>
    <s v="CA-2011-103429"/>
    <x v="2"/>
    <x v="992"/>
    <d v="2011-06-01T00:00:00"/>
    <s v="First Class"/>
    <s v="LW-16825"/>
    <s v="Laurel Workman"/>
    <x v="1"/>
    <x v="0"/>
    <x v="20"/>
    <x v="15"/>
    <x v="23"/>
    <x v="3"/>
    <s v="TEC-PH-10003505"/>
    <x v="2"/>
    <x v="7"/>
    <s v="Geemarc AmpliPOWER60"/>
    <n v="464"/>
    <n v="5"/>
    <n v="0"/>
    <n v="134.55999999999995"/>
  </r>
  <r>
    <n v="7859"/>
    <s v="CA-2011-103429"/>
    <x v="2"/>
    <x v="992"/>
    <d v="2011-06-01T00:00:00"/>
    <s v="First Class"/>
    <s v="LW-16825"/>
    <s v="Laurel Workman"/>
    <x v="1"/>
    <x v="0"/>
    <x v="20"/>
    <x v="15"/>
    <x v="23"/>
    <x v="3"/>
    <s v="OFF-AP-10001005"/>
    <x v="1"/>
    <x v="9"/>
    <s v="Honeywell Quietcare HEPA Air Cleaner"/>
    <n v="235.95000000000002"/>
    <n v="3"/>
    <n v="0"/>
    <n v="77.863499999999988"/>
  </r>
  <r>
    <n v="7860"/>
    <s v="CA-2011-103429"/>
    <x v="2"/>
    <x v="992"/>
    <d v="2011-06-01T00:00:00"/>
    <s v="First Class"/>
    <s v="LW-16825"/>
    <s v="Laurel Workman"/>
    <x v="1"/>
    <x v="0"/>
    <x v="20"/>
    <x v="15"/>
    <x v="23"/>
    <x v="3"/>
    <s v="OFF-PA-10001712"/>
    <x v="1"/>
    <x v="10"/>
    <s v="Xerox 1948"/>
    <n v="39.96"/>
    <n v="4"/>
    <n v="0"/>
    <n v="17.981999999999999"/>
  </r>
  <r>
    <n v="7861"/>
    <s v="CA-2014-152261"/>
    <x v="3"/>
    <x v="580"/>
    <d v="2014-03-07T00:00:00"/>
    <s v="Standard Class"/>
    <s v="JA-15970"/>
    <s v="Joseph Airdo"/>
    <x v="0"/>
    <x v="0"/>
    <x v="191"/>
    <x v="24"/>
    <x v="242"/>
    <x v="3"/>
    <s v="OFF-BI-10002353"/>
    <x v="1"/>
    <x v="8"/>
    <s v="GBC VeloBind Cover Sets"/>
    <n v="18.528000000000002"/>
    <n v="4"/>
    <n v="0.7"/>
    <n v="-12.352"/>
  </r>
  <r>
    <n v="7862"/>
    <s v="CA-2012-142993"/>
    <x v="1"/>
    <x v="88"/>
    <d v="2012-10-17T00:00:00"/>
    <s v="Standard Class"/>
    <s v="KA-16525"/>
    <s v="Kelly Andreada"/>
    <x v="0"/>
    <x v="0"/>
    <x v="4"/>
    <x v="4"/>
    <x v="5"/>
    <x v="1"/>
    <s v="TEC-AC-10003038"/>
    <x v="2"/>
    <x v="11"/>
    <s v="Kingston Digital DataTraveler 16GB USB 2.0"/>
    <n v="17.899999999999999"/>
    <n v="2"/>
    <n v="0"/>
    <n v="3.400999999999998"/>
  </r>
  <r>
    <n v="7863"/>
    <s v="CA-2012-142993"/>
    <x v="1"/>
    <x v="88"/>
    <d v="2012-10-17T00:00:00"/>
    <s v="Standard Class"/>
    <s v="KA-16525"/>
    <s v="Kelly Andreada"/>
    <x v="0"/>
    <x v="0"/>
    <x v="4"/>
    <x v="4"/>
    <x v="5"/>
    <x v="1"/>
    <s v="OFF-ST-10000934"/>
    <x v="1"/>
    <x v="4"/>
    <s v="Contico 72&quot;H Heavy-Duty Storage System"/>
    <n v="81.96"/>
    <n v="2"/>
    <n v="0"/>
    <n v="0"/>
  </r>
  <r>
    <n v="7864"/>
    <s v="CA-2012-143364"/>
    <x v="1"/>
    <x v="1177"/>
    <d v="2012-07-19T00:00:00"/>
    <s v="Second Class"/>
    <s v="TG-21310"/>
    <s v="Toby Gnade"/>
    <x v="0"/>
    <x v="0"/>
    <x v="123"/>
    <x v="16"/>
    <x v="154"/>
    <x v="1"/>
    <s v="OFF-ST-10002743"/>
    <x v="1"/>
    <x v="4"/>
    <s v="SAFCO Boltless Steel Shelving"/>
    <n v="272.73599999999999"/>
    <n v="3"/>
    <n v="0.2"/>
    <n v="-64.774800000000013"/>
  </r>
  <r>
    <n v="7865"/>
    <s v="CA-2012-143364"/>
    <x v="1"/>
    <x v="1177"/>
    <d v="2012-07-19T00:00:00"/>
    <s v="Second Class"/>
    <s v="TG-21310"/>
    <s v="Toby Gnade"/>
    <x v="0"/>
    <x v="0"/>
    <x v="123"/>
    <x v="16"/>
    <x v="154"/>
    <x v="1"/>
    <s v="OFF-PA-10001846"/>
    <x v="1"/>
    <x v="10"/>
    <s v="Xerox 1899"/>
    <n v="18.496000000000002"/>
    <n v="4"/>
    <n v="0.2"/>
    <n v="6.7048000000000005"/>
  </r>
  <r>
    <n v="7866"/>
    <s v="CA-2012-143364"/>
    <x v="1"/>
    <x v="1177"/>
    <d v="2012-07-19T00:00:00"/>
    <s v="Second Class"/>
    <s v="TG-21310"/>
    <s v="Toby Gnade"/>
    <x v="0"/>
    <x v="0"/>
    <x v="123"/>
    <x v="16"/>
    <x v="154"/>
    <x v="1"/>
    <s v="FUR-CH-10004287"/>
    <x v="0"/>
    <x v="1"/>
    <s v="SAFCO Arco Folding Chair"/>
    <n v="441.92"/>
    <n v="2"/>
    <n v="0.2"/>
    <n v="49.715999999999966"/>
  </r>
  <r>
    <n v="7867"/>
    <s v="CA-2012-143364"/>
    <x v="1"/>
    <x v="1177"/>
    <d v="2012-07-19T00:00:00"/>
    <s v="Second Class"/>
    <s v="TG-21310"/>
    <s v="Toby Gnade"/>
    <x v="0"/>
    <x v="0"/>
    <x v="123"/>
    <x v="16"/>
    <x v="154"/>
    <x v="1"/>
    <s v="FUR-BO-10001608"/>
    <x v="0"/>
    <x v="0"/>
    <s v="Hon Metal Bookcases, Black"/>
    <n v="127.76400000000002"/>
    <n v="6"/>
    <n v="0.7"/>
    <n v="-191.64599999999996"/>
  </r>
  <r>
    <n v="7868"/>
    <s v="CA-2011-100972"/>
    <x v="2"/>
    <x v="84"/>
    <d v="2011-11-24T00:00:00"/>
    <s v="Second Class"/>
    <s v="DB-13360"/>
    <s v="Dennis Bolton"/>
    <x v="2"/>
    <x v="0"/>
    <x v="288"/>
    <x v="7"/>
    <x v="362"/>
    <x v="1"/>
    <s v="OFF-PA-10000357"/>
    <x v="1"/>
    <x v="10"/>
    <s v="Xerox 1888"/>
    <n v="166.44"/>
    <n v="3"/>
    <n v="0"/>
    <n v="79.891199999999998"/>
  </r>
  <r>
    <n v="7869"/>
    <s v="CA-2013-136994"/>
    <x v="0"/>
    <x v="1022"/>
    <d v="2013-06-03T00:00:00"/>
    <s v="Standard Class"/>
    <s v="LS-17245"/>
    <s v="Lynn Smith"/>
    <x v="0"/>
    <x v="0"/>
    <x v="1"/>
    <x v="1"/>
    <x v="62"/>
    <x v="1"/>
    <s v="OFF-PA-10000575"/>
    <x v="1"/>
    <x v="10"/>
    <s v="Wirebound Message Books, Four 2 3/4 x 5 White Forms per Page"/>
    <n v="13.38"/>
    <n v="2"/>
    <n v="0"/>
    <n v="6.1547999999999998"/>
  </r>
  <r>
    <n v="7870"/>
    <s v="US-2014-166233"/>
    <x v="3"/>
    <x v="445"/>
    <d v="2014-07-10T00:00:00"/>
    <s v="Standard Class"/>
    <s v="MO-17950"/>
    <s v="Michael Oakman"/>
    <x v="0"/>
    <x v="0"/>
    <x v="108"/>
    <x v="3"/>
    <x v="222"/>
    <x v="0"/>
    <s v="TEC-AC-10002167"/>
    <x v="2"/>
    <x v="11"/>
    <s v="Imation 8gb Micro Traveldrive Usb 2.0 Flash Drive"/>
    <n v="24"/>
    <n v="2"/>
    <n v="0.2"/>
    <n v="-2.6999999999999993"/>
  </r>
  <r>
    <n v="7871"/>
    <s v="CA-2014-122112"/>
    <x v="3"/>
    <x v="145"/>
    <d v="2014-09-30T00:00:00"/>
    <s v="Standard Class"/>
    <s v="CA-11965"/>
    <s v="Carol Adams"/>
    <x v="1"/>
    <x v="0"/>
    <x v="80"/>
    <x v="24"/>
    <x v="345"/>
    <x v="3"/>
    <s v="OFF-EN-10004459"/>
    <x v="1"/>
    <x v="12"/>
    <s v="Security-Tint Envelopes"/>
    <n v="24.448"/>
    <n v="4"/>
    <n v="0.2"/>
    <n v="8.8623999999999992"/>
  </r>
  <r>
    <n v="7872"/>
    <s v="CA-2013-101672"/>
    <x v="0"/>
    <x v="339"/>
    <d v="2013-10-08T00:00:00"/>
    <s v="Standard Class"/>
    <s v="DB-12910"/>
    <s v="Daniel Byrd"/>
    <x v="2"/>
    <x v="0"/>
    <x v="453"/>
    <x v="1"/>
    <x v="546"/>
    <x v="1"/>
    <s v="OFF-LA-10002271"/>
    <x v="1"/>
    <x v="2"/>
    <s v="Smead Alpha-Z Color-Coded Second Alphabetical Labels and Starter Set"/>
    <n v="6.16"/>
    <n v="2"/>
    <n v="0"/>
    <n v="2.9567999999999999"/>
  </r>
  <r>
    <n v="7873"/>
    <s v="CA-2013-101672"/>
    <x v="0"/>
    <x v="339"/>
    <d v="2013-10-08T00:00:00"/>
    <s v="Standard Class"/>
    <s v="DB-12910"/>
    <s v="Daniel Byrd"/>
    <x v="2"/>
    <x v="0"/>
    <x v="453"/>
    <x v="1"/>
    <x v="546"/>
    <x v="1"/>
    <s v="FUR-CH-10004063"/>
    <x v="0"/>
    <x v="1"/>
    <s v="Global Deluxe High-Back Manager's Chair"/>
    <n v="915.13600000000008"/>
    <n v="4"/>
    <n v="0.2"/>
    <n v="102.95279999999988"/>
  </r>
  <r>
    <n v="7874"/>
    <s v="CA-2013-101672"/>
    <x v="0"/>
    <x v="339"/>
    <d v="2013-10-08T00:00:00"/>
    <s v="Standard Class"/>
    <s v="DB-12910"/>
    <s v="Daniel Byrd"/>
    <x v="2"/>
    <x v="0"/>
    <x v="453"/>
    <x v="1"/>
    <x v="546"/>
    <x v="1"/>
    <s v="OFF-PA-10004610"/>
    <x v="1"/>
    <x v="10"/>
    <s v="Xerox 1900"/>
    <n v="8.56"/>
    <n v="2"/>
    <n v="0"/>
    <n v="3.8519999999999994"/>
  </r>
  <r>
    <n v="7875"/>
    <s v="CA-2013-101672"/>
    <x v="0"/>
    <x v="339"/>
    <d v="2013-10-08T00:00:00"/>
    <s v="Standard Class"/>
    <s v="DB-12910"/>
    <s v="Daniel Byrd"/>
    <x v="2"/>
    <x v="0"/>
    <x v="453"/>
    <x v="1"/>
    <x v="546"/>
    <x v="1"/>
    <s v="OFF-PA-10001878"/>
    <x v="1"/>
    <x v="10"/>
    <s v="Xerox 1891"/>
    <n v="97.82"/>
    <n v="2"/>
    <n v="0"/>
    <n v="45.975399999999993"/>
  </r>
  <r>
    <n v="7876"/>
    <s v="CA-2014-168403"/>
    <x v="3"/>
    <x v="428"/>
    <d v="2014-09-16T00:00:00"/>
    <s v="Standard Class"/>
    <s v="DK-12835"/>
    <s v="Damala Kotsonis"/>
    <x v="1"/>
    <x v="0"/>
    <x v="32"/>
    <x v="21"/>
    <x v="40"/>
    <x v="1"/>
    <s v="OFF-PA-10002036"/>
    <x v="1"/>
    <x v="10"/>
    <s v="Xerox 1930"/>
    <n v="31.104000000000006"/>
    <n v="6"/>
    <n v="0.2"/>
    <n v="11.2752"/>
  </r>
  <r>
    <n v="7877"/>
    <s v="CA-2014-168403"/>
    <x v="3"/>
    <x v="428"/>
    <d v="2014-09-16T00:00:00"/>
    <s v="Standard Class"/>
    <s v="DK-12835"/>
    <s v="Damala Kotsonis"/>
    <x v="1"/>
    <x v="0"/>
    <x v="32"/>
    <x v="21"/>
    <x v="40"/>
    <x v="1"/>
    <s v="OFF-AP-10003278"/>
    <x v="1"/>
    <x v="9"/>
    <s v="Belkin 7-Outlet SurgeMaster Home Series"/>
    <n v="11.176000000000002"/>
    <n v="1"/>
    <n v="0.2"/>
    <n v="0.8382000000000005"/>
  </r>
  <r>
    <n v="7878"/>
    <s v="CA-2012-148705"/>
    <x v="1"/>
    <x v="899"/>
    <d v="2012-03-18T00:00:00"/>
    <s v="Standard Class"/>
    <s v="EB-14170"/>
    <s v="Evan Bailliet"/>
    <x v="0"/>
    <x v="0"/>
    <x v="35"/>
    <x v="3"/>
    <x v="43"/>
    <x v="0"/>
    <s v="OFF-LA-10001641"/>
    <x v="1"/>
    <x v="2"/>
    <s v="Avery 518"/>
    <n v="5.04"/>
    <n v="2"/>
    <n v="0.2"/>
    <n v="1.764"/>
  </r>
  <r>
    <n v="7879"/>
    <s v="CA-2013-160241"/>
    <x v="0"/>
    <x v="896"/>
    <d v="2013-12-05T00:00:00"/>
    <s v="Second Class"/>
    <s v="DR-12940"/>
    <s v="Daniel Raglin"/>
    <x v="2"/>
    <x v="0"/>
    <x v="34"/>
    <x v="10"/>
    <x v="173"/>
    <x v="2"/>
    <s v="FUR-FU-10003806"/>
    <x v="0"/>
    <x v="5"/>
    <s v="Tenex Chairmat w/ Average Lip, 45&quot; x 53&quot;"/>
    <n v="242.17600000000004"/>
    <n v="4"/>
    <n v="0.6"/>
    <n v="-302.72000000000003"/>
  </r>
  <r>
    <n v="7880"/>
    <s v="CA-2013-155747"/>
    <x v="0"/>
    <x v="403"/>
    <d v="2013-06-22T00:00:00"/>
    <s v="Standard Class"/>
    <s v="JS-15685"/>
    <s v="Jim Sink"/>
    <x v="1"/>
    <x v="0"/>
    <x v="10"/>
    <x v="9"/>
    <x v="11"/>
    <x v="3"/>
    <s v="FUR-TA-10003392"/>
    <x v="0"/>
    <x v="3"/>
    <s v="Global Adaptabilities Conference Tables"/>
    <n v="337.17599999999999"/>
    <n v="2"/>
    <n v="0.4"/>
    <n v="-118.01160000000002"/>
  </r>
  <r>
    <n v="7881"/>
    <s v="CA-2014-118017"/>
    <x v="3"/>
    <x v="734"/>
    <d v="2014-12-07T00:00:00"/>
    <s v="Second Class"/>
    <s v="LC-16870"/>
    <s v="Lena Cacioppo"/>
    <x v="0"/>
    <x v="0"/>
    <x v="377"/>
    <x v="22"/>
    <x v="460"/>
    <x v="1"/>
    <s v="OFF-AR-10003856"/>
    <x v="1"/>
    <x v="6"/>
    <s v="Newell 344"/>
    <n v="13.343999999999998"/>
    <n v="6"/>
    <n v="0.2"/>
    <n v="1.0007999999999999"/>
  </r>
  <r>
    <n v="7882"/>
    <s v="CA-2014-118017"/>
    <x v="3"/>
    <x v="734"/>
    <d v="2014-12-07T00:00:00"/>
    <s v="Second Class"/>
    <s v="LC-16870"/>
    <s v="Lena Cacioppo"/>
    <x v="0"/>
    <x v="0"/>
    <x v="377"/>
    <x v="22"/>
    <x v="460"/>
    <x v="1"/>
    <s v="TEC-AC-10002006"/>
    <x v="2"/>
    <x v="11"/>
    <s v="Memorex Micro Travel Drive 16 GB"/>
    <n v="76.75200000000001"/>
    <n v="6"/>
    <n v="0.2"/>
    <n v="10.553399999999993"/>
  </r>
  <r>
    <n v="7883"/>
    <s v="CA-2014-118017"/>
    <x v="3"/>
    <x v="734"/>
    <d v="2014-12-07T00:00:00"/>
    <s v="Second Class"/>
    <s v="LC-16870"/>
    <s v="Lena Cacioppo"/>
    <x v="0"/>
    <x v="0"/>
    <x v="377"/>
    <x v="22"/>
    <x v="460"/>
    <x v="1"/>
    <s v="TEC-AC-10002006"/>
    <x v="2"/>
    <x v="11"/>
    <s v="Memorex Micro Travel Drive 16 GB"/>
    <n v="102.33600000000001"/>
    <n v="8"/>
    <n v="0.2"/>
    <n v="14.07119999999999"/>
  </r>
  <r>
    <n v="7884"/>
    <s v="CA-2014-118017"/>
    <x v="3"/>
    <x v="734"/>
    <d v="2014-12-07T00:00:00"/>
    <s v="Second Class"/>
    <s v="LC-16870"/>
    <s v="Lena Cacioppo"/>
    <x v="0"/>
    <x v="0"/>
    <x v="377"/>
    <x v="22"/>
    <x v="460"/>
    <x v="1"/>
    <s v="OFF-PA-10002246"/>
    <x v="1"/>
    <x v="10"/>
    <s v="Wirebound Four 2-3/4 x 5 Forms per Page, 400 Sets per Book"/>
    <n v="10.32"/>
    <n v="2"/>
    <n v="0.2"/>
    <n v="3.7409999999999997"/>
  </r>
  <r>
    <n v="7885"/>
    <s v="CA-2014-118017"/>
    <x v="3"/>
    <x v="734"/>
    <d v="2014-12-07T00:00:00"/>
    <s v="Second Class"/>
    <s v="LC-16870"/>
    <s v="Lena Cacioppo"/>
    <x v="0"/>
    <x v="0"/>
    <x v="377"/>
    <x v="22"/>
    <x v="460"/>
    <x v="1"/>
    <s v="OFF-SU-10004782"/>
    <x v="1"/>
    <x v="14"/>
    <s v="Elite 5&quot; Scissors"/>
    <n v="47.32"/>
    <n v="7"/>
    <n v="0.2"/>
    <n v="5.9149999999999938"/>
  </r>
  <r>
    <n v="7886"/>
    <s v="CA-2014-118017"/>
    <x v="3"/>
    <x v="734"/>
    <d v="2014-12-07T00:00:00"/>
    <s v="Second Class"/>
    <s v="LC-16870"/>
    <s v="Lena Cacioppo"/>
    <x v="0"/>
    <x v="0"/>
    <x v="377"/>
    <x v="22"/>
    <x v="460"/>
    <x v="1"/>
    <s v="FUR-FU-10004351"/>
    <x v="0"/>
    <x v="5"/>
    <s v="Staples"/>
    <n v="23.376000000000001"/>
    <n v="3"/>
    <n v="0.2"/>
    <n v="7.0128000000000013"/>
  </r>
  <r>
    <n v="7887"/>
    <s v="CA-2014-118017"/>
    <x v="3"/>
    <x v="734"/>
    <d v="2014-12-07T00:00:00"/>
    <s v="Second Class"/>
    <s v="LC-16870"/>
    <s v="Lena Cacioppo"/>
    <x v="0"/>
    <x v="0"/>
    <x v="377"/>
    <x v="22"/>
    <x v="460"/>
    <x v="1"/>
    <s v="FUR-FU-10004270"/>
    <x v="0"/>
    <x v="5"/>
    <s v="Eldon Image Series Desk Accessories, Burgundy"/>
    <n v="16.72"/>
    <n v="5"/>
    <n v="0.2"/>
    <n v="3.3439999999999994"/>
  </r>
  <r>
    <n v="7888"/>
    <s v="CA-2014-118017"/>
    <x v="3"/>
    <x v="734"/>
    <d v="2014-12-07T00:00:00"/>
    <s v="Second Class"/>
    <s v="LC-16870"/>
    <s v="Lena Cacioppo"/>
    <x v="0"/>
    <x v="0"/>
    <x v="377"/>
    <x v="22"/>
    <x v="460"/>
    <x v="1"/>
    <s v="FUR-FU-10004053"/>
    <x v="0"/>
    <x v="5"/>
    <s v="DAX Two-Tone Silver Metal Document Frame"/>
    <n v="16.192"/>
    <n v="1"/>
    <n v="0.2"/>
    <n v="4.6552000000000007"/>
  </r>
  <r>
    <n v="7889"/>
    <s v="CA-2013-113117"/>
    <x v="0"/>
    <x v="765"/>
    <d v="2013-08-23T00:00:00"/>
    <s v="Standard Class"/>
    <s v="JP-15520"/>
    <s v="Jeremy Pistek"/>
    <x v="0"/>
    <x v="0"/>
    <x v="498"/>
    <x v="1"/>
    <x v="593"/>
    <x v="1"/>
    <s v="OFF-PA-10000019"/>
    <x v="1"/>
    <x v="10"/>
    <s v="Xerox 1931"/>
    <n v="32.400000000000006"/>
    <n v="5"/>
    <n v="0"/>
    <n v="15.552000000000001"/>
  </r>
  <r>
    <n v="7890"/>
    <s v="CA-2013-148684"/>
    <x v="0"/>
    <x v="591"/>
    <d v="2013-12-30T00:00:00"/>
    <s v="Standard Class"/>
    <s v="TS-21655"/>
    <s v="Trudy Schmidt"/>
    <x v="0"/>
    <x v="0"/>
    <x v="115"/>
    <x v="36"/>
    <x v="145"/>
    <x v="0"/>
    <s v="OFF-AR-10003811"/>
    <x v="1"/>
    <x v="6"/>
    <s v="Newell 327"/>
    <n v="19.89"/>
    <n v="9"/>
    <n v="0"/>
    <n v="5.3703000000000003"/>
  </r>
  <r>
    <n v="7891"/>
    <s v="CA-2013-148684"/>
    <x v="0"/>
    <x v="591"/>
    <d v="2013-12-30T00:00:00"/>
    <s v="Standard Class"/>
    <s v="TS-21655"/>
    <s v="Trudy Schmidt"/>
    <x v="0"/>
    <x v="0"/>
    <x v="115"/>
    <x v="36"/>
    <x v="145"/>
    <x v="0"/>
    <s v="TEC-AC-10001838"/>
    <x v="2"/>
    <x v="11"/>
    <s v="Razer Tiamat Over Ear 7.1 Surround Sound PC Gaming Headset"/>
    <n v="399.98"/>
    <n v="2"/>
    <n v="0"/>
    <n v="171.99140000000003"/>
  </r>
  <r>
    <n v="7892"/>
    <s v="CA-2013-148684"/>
    <x v="0"/>
    <x v="591"/>
    <d v="2013-12-30T00:00:00"/>
    <s v="Standard Class"/>
    <s v="TS-21655"/>
    <s v="Trudy Schmidt"/>
    <x v="0"/>
    <x v="0"/>
    <x v="115"/>
    <x v="36"/>
    <x v="145"/>
    <x v="0"/>
    <s v="FUR-FU-10003553"/>
    <x v="0"/>
    <x v="5"/>
    <s v="Howard Miller 13-1/2&quot; Diameter Rosebrook Wall Clock"/>
    <n v="343.84999999999997"/>
    <n v="5"/>
    <n v="0"/>
    <n v="137.54000000000002"/>
  </r>
  <r>
    <n v="7893"/>
    <s v="CA-2013-148684"/>
    <x v="0"/>
    <x v="591"/>
    <d v="2013-12-30T00:00:00"/>
    <s v="Standard Class"/>
    <s v="TS-21655"/>
    <s v="Trudy Schmidt"/>
    <x v="0"/>
    <x v="0"/>
    <x v="115"/>
    <x v="36"/>
    <x v="145"/>
    <x v="0"/>
    <s v="OFF-PA-10003302"/>
    <x v="1"/>
    <x v="10"/>
    <s v="Xerox 1906"/>
    <n v="106.32"/>
    <n v="3"/>
    <n v="0"/>
    <n v="49.970399999999991"/>
  </r>
  <r>
    <n v="7894"/>
    <s v="CA-2014-125367"/>
    <x v="3"/>
    <x v="283"/>
    <d v="2014-07-31T00:00:00"/>
    <s v="Standard Class"/>
    <s v="NM-18445"/>
    <s v="Nathan Mautz"/>
    <x v="2"/>
    <x v="0"/>
    <x v="20"/>
    <x v="15"/>
    <x v="164"/>
    <x v="3"/>
    <s v="OFF-BI-10002412"/>
    <x v="1"/>
    <x v="8"/>
    <s v="Wilson Jones “Snap” Scratch Pad Binder Tool for Ring Binders"/>
    <n v="13.919999999999998"/>
    <n v="3"/>
    <n v="0.2"/>
    <n v="4.3500000000000005"/>
  </r>
  <r>
    <n v="7895"/>
    <s v="CA-2014-124744"/>
    <x v="3"/>
    <x v="548"/>
    <d v="2014-06-26T00:00:00"/>
    <s v="Standard Class"/>
    <s v="EH-14125"/>
    <s v="Eugene Hildebrand"/>
    <x v="2"/>
    <x v="0"/>
    <x v="320"/>
    <x v="48"/>
    <x v="594"/>
    <x v="3"/>
    <s v="OFF-BI-10002852"/>
    <x v="1"/>
    <x v="8"/>
    <s v="Ibico Standard Transparent Covers"/>
    <n v="82.4"/>
    <n v="5"/>
    <n v="0"/>
    <n v="40.376000000000005"/>
  </r>
  <r>
    <n v="7896"/>
    <s v="CA-2014-124744"/>
    <x v="3"/>
    <x v="548"/>
    <d v="2014-06-26T00:00:00"/>
    <s v="Standard Class"/>
    <s v="EH-14125"/>
    <s v="Eugene Hildebrand"/>
    <x v="2"/>
    <x v="0"/>
    <x v="320"/>
    <x v="48"/>
    <x v="594"/>
    <x v="3"/>
    <s v="OFF-BI-10000145"/>
    <x v="1"/>
    <x v="8"/>
    <s v="Zipper Ring Binder Pockets"/>
    <n v="6.24"/>
    <n v="2"/>
    <n v="0"/>
    <n v="3.0575999999999999"/>
  </r>
  <r>
    <n v="7897"/>
    <s v="CA-2014-124744"/>
    <x v="3"/>
    <x v="548"/>
    <d v="2014-06-26T00:00:00"/>
    <s v="Standard Class"/>
    <s v="EH-14125"/>
    <s v="Eugene Hildebrand"/>
    <x v="2"/>
    <x v="0"/>
    <x v="320"/>
    <x v="48"/>
    <x v="594"/>
    <x v="3"/>
    <s v="OFF-PA-10001970"/>
    <x v="1"/>
    <x v="10"/>
    <s v="Xerox 1908"/>
    <n v="447.84"/>
    <n v="8"/>
    <n v="0"/>
    <n v="219.44159999999999"/>
  </r>
  <r>
    <n v="7898"/>
    <s v="CA-2014-128363"/>
    <x v="3"/>
    <x v="802"/>
    <d v="2014-08-19T00:00:00"/>
    <s v="Standard Class"/>
    <s v="DC-12850"/>
    <s v="Dan Campbell"/>
    <x v="0"/>
    <x v="0"/>
    <x v="26"/>
    <x v="18"/>
    <x v="31"/>
    <x v="0"/>
    <s v="OFF-AP-10001563"/>
    <x v="1"/>
    <x v="9"/>
    <s v="Belkin Premiere Surge Master II 8-outlet surge protector"/>
    <n v="272.048"/>
    <n v="7"/>
    <n v="0.2"/>
    <n v="30.605399999999946"/>
  </r>
  <r>
    <n v="7899"/>
    <s v="CA-2014-128363"/>
    <x v="3"/>
    <x v="802"/>
    <d v="2014-08-19T00:00:00"/>
    <s v="Standard Class"/>
    <s v="DC-12850"/>
    <s v="Dan Campbell"/>
    <x v="0"/>
    <x v="0"/>
    <x v="26"/>
    <x v="18"/>
    <x v="31"/>
    <x v="0"/>
    <s v="OFF-BI-10001359"/>
    <x v="1"/>
    <x v="8"/>
    <s v="GBC DocuBind TL300 Electric Binding System"/>
    <n v="1614.5820000000003"/>
    <n v="6"/>
    <n v="0.7"/>
    <n v="-1237.8461999999995"/>
  </r>
  <r>
    <n v="7900"/>
    <s v="CA-2014-128363"/>
    <x v="3"/>
    <x v="802"/>
    <d v="2014-08-19T00:00:00"/>
    <s v="Standard Class"/>
    <s v="DC-12850"/>
    <s v="Dan Campbell"/>
    <x v="0"/>
    <x v="0"/>
    <x v="26"/>
    <x v="18"/>
    <x v="31"/>
    <x v="0"/>
    <s v="OFF-FA-10003495"/>
    <x v="1"/>
    <x v="13"/>
    <s v="Staples"/>
    <n v="24.320000000000004"/>
    <n v="5"/>
    <n v="0.2"/>
    <n v="9.1199999999999974"/>
  </r>
  <r>
    <n v="7901"/>
    <s v="CA-2014-128363"/>
    <x v="3"/>
    <x v="802"/>
    <d v="2014-08-19T00:00:00"/>
    <s v="Standard Class"/>
    <s v="DC-12850"/>
    <s v="Dan Campbell"/>
    <x v="0"/>
    <x v="0"/>
    <x v="26"/>
    <x v="18"/>
    <x v="31"/>
    <x v="0"/>
    <s v="TEC-AC-10003709"/>
    <x v="2"/>
    <x v="11"/>
    <s v="Maxell 4.7GB DVD-R 5/Pack"/>
    <n v="1.5840000000000001"/>
    <n v="2"/>
    <n v="0.2"/>
    <n v="0.47520000000000018"/>
  </r>
  <r>
    <n v="7902"/>
    <s v="CA-2014-128363"/>
    <x v="3"/>
    <x v="802"/>
    <d v="2014-08-19T00:00:00"/>
    <s v="Standard Class"/>
    <s v="DC-12850"/>
    <s v="Dan Campbell"/>
    <x v="0"/>
    <x v="0"/>
    <x v="26"/>
    <x v="18"/>
    <x v="31"/>
    <x v="0"/>
    <s v="FUR-FU-10003268"/>
    <x v="0"/>
    <x v="5"/>
    <s v="Eldon Radial Chair Mat for Low to Medium Pile Carpets"/>
    <n v="31.983999999999998"/>
    <n v="1"/>
    <n v="0.2"/>
    <n v="0"/>
  </r>
  <r>
    <n v="7903"/>
    <s v="CA-2014-128363"/>
    <x v="3"/>
    <x v="802"/>
    <d v="2014-08-19T00:00:00"/>
    <s v="Standard Class"/>
    <s v="DC-12850"/>
    <s v="Dan Campbell"/>
    <x v="0"/>
    <x v="0"/>
    <x v="26"/>
    <x v="18"/>
    <x v="31"/>
    <x v="0"/>
    <s v="OFF-EN-10003845"/>
    <x v="1"/>
    <x v="12"/>
    <s v="Colored Envelopes"/>
    <n v="14.76"/>
    <n v="5"/>
    <n v="0.2"/>
    <n v="4.7969999999999988"/>
  </r>
  <r>
    <n v="7904"/>
    <s v="CA-2014-128363"/>
    <x v="3"/>
    <x v="802"/>
    <d v="2014-08-19T00:00:00"/>
    <s v="Standard Class"/>
    <s v="DC-12850"/>
    <s v="Dan Campbell"/>
    <x v="0"/>
    <x v="0"/>
    <x v="26"/>
    <x v="18"/>
    <x v="31"/>
    <x v="0"/>
    <s v="FUR-CH-10002073"/>
    <x v="0"/>
    <x v="1"/>
    <s v="Hon Olson Stacker Chairs"/>
    <n v="423.64799999999997"/>
    <n v="2"/>
    <n v="0.2"/>
    <n v="47.660399999999967"/>
  </r>
  <r>
    <n v="7905"/>
    <s v="CA-2012-126669"/>
    <x v="1"/>
    <x v="209"/>
    <d v="2012-11-13T00:00:00"/>
    <s v="Standard Class"/>
    <s v="DO-13645"/>
    <s v="Doug O'Connell"/>
    <x v="0"/>
    <x v="0"/>
    <x v="12"/>
    <x v="5"/>
    <x v="66"/>
    <x v="2"/>
    <s v="OFF-PA-10001357"/>
    <x v="1"/>
    <x v="10"/>
    <s v="Xerox 1886"/>
    <n v="76.64"/>
    <n v="2"/>
    <n v="0.2"/>
    <n v="26.823999999999995"/>
  </r>
  <r>
    <n v="7906"/>
    <s v="US-2012-118766"/>
    <x v="1"/>
    <x v="52"/>
    <d v="2012-10-22T00:00:00"/>
    <s v="Standard Class"/>
    <s v="LS-16975"/>
    <s v="Lindsay Shagiari"/>
    <x v="2"/>
    <x v="0"/>
    <x v="61"/>
    <x v="5"/>
    <x v="162"/>
    <x v="2"/>
    <s v="OFF-EN-10001415"/>
    <x v="1"/>
    <x v="12"/>
    <s v="Staples"/>
    <n v="4.4640000000000004"/>
    <n v="1"/>
    <n v="0.2"/>
    <n v="1.6739999999999999"/>
  </r>
  <r>
    <n v="7907"/>
    <s v="US-2012-118766"/>
    <x v="1"/>
    <x v="52"/>
    <d v="2012-10-22T00:00:00"/>
    <s v="Standard Class"/>
    <s v="LS-16975"/>
    <s v="Lindsay Shagiari"/>
    <x v="2"/>
    <x v="0"/>
    <x v="61"/>
    <x v="5"/>
    <x v="162"/>
    <x v="2"/>
    <s v="OFF-BI-10002813"/>
    <x v="1"/>
    <x v="8"/>
    <s v="Avery Reinforcements for Hole-Punch Pages"/>
    <n v="3.9599999999999991"/>
    <n v="10"/>
    <n v="0.8"/>
    <n v="-6.93"/>
  </r>
  <r>
    <n v="7908"/>
    <s v="CA-2013-112585"/>
    <x v="0"/>
    <x v="679"/>
    <d v="2013-08-03T00:00:00"/>
    <s v="First Class"/>
    <s v="RW-19630"/>
    <s v="Rob Williams"/>
    <x v="1"/>
    <x v="0"/>
    <x v="8"/>
    <x v="1"/>
    <x v="34"/>
    <x v="1"/>
    <s v="OFF-AP-10003849"/>
    <x v="1"/>
    <x v="9"/>
    <s v="Hoover Shoulder Vac Commercial Portable Vacuum"/>
    <n v="715.64"/>
    <n v="2"/>
    <n v="0"/>
    <n v="178.90999999999997"/>
  </r>
  <r>
    <n v="7909"/>
    <s v="CA-2013-149762"/>
    <x v="0"/>
    <x v="275"/>
    <d v="2013-12-08T00:00:00"/>
    <s v="Standard Class"/>
    <s v="RD-19720"/>
    <s v="Roger Demir"/>
    <x v="0"/>
    <x v="0"/>
    <x v="499"/>
    <x v="1"/>
    <x v="595"/>
    <x v="1"/>
    <s v="FUR-TA-10004147"/>
    <x v="0"/>
    <x v="3"/>
    <s v="Hon 4060 Series Tables"/>
    <n v="268.70400000000001"/>
    <n v="3"/>
    <n v="0.2"/>
    <n v="6.717599999999976"/>
  </r>
  <r>
    <n v="7910"/>
    <s v="CA-2013-149762"/>
    <x v="0"/>
    <x v="275"/>
    <d v="2013-12-08T00:00:00"/>
    <s v="Standard Class"/>
    <s v="RD-19720"/>
    <s v="Roger Demir"/>
    <x v="0"/>
    <x v="0"/>
    <x v="499"/>
    <x v="1"/>
    <x v="595"/>
    <x v="1"/>
    <s v="OFF-AR-10001662"/>
    <x v="1"/>
    <x v="6"/>
    <s v="Rogers Handheld Barrel Pencil Sharpener"/>
    <n v="21.92"/>
    <n v="8"/>
    <n v="0"/>
    <n v="5.9184000000000019"/>
  </r>
  <r>
    <n v="7911"/>
    <s v="CA-2013-149762"/>
    <x v="0"/>
    <x v="275"/>
    <d v="2013-12-08T00:00:00"/>
    <s v="Standard Class"/>
    <s v="RD-19720"/>
    <s v="Roger Demir"/>
    <x v="0"/>
    <x v="0"/>
    <x v="499"/>
    <x v="1"/>
    <x v="595"/>
    <x v="1"/>
    <s v="OFF-ST-10001558"/>
    <x v="1"/>
    <x v="4"/>
    <s v="Acco Perma 4000 Stacking Storage Drawers"/>
    <n v="48.72"/>
    <n v="3"/>
    <n v="0"/>
    <n v="7.3079999999999998"/>
  </r>
  <r>
    <n v="7912"/>
    <s v="CA-2013-149762"/>
    <x v="0"/>
    <x v="275"/>
    <d v="2013-12-08T00:00:00"/>
    <s v="Standard Class"/>
    <s v="RD-19720"/>
    <s v="Roger Demir"/>
    <x v="0"/>
    <x v="0"/>
    <x v="499"/>
    <x v="1"/>
    <x v="595"/>
    <x v="1"/>
    <s v="FUR-BO-10001337"/>
    <x v="0"/>
    <x v="0"/>
    <s v="O'Sullivan Living Dimensions 2-Shelf Bookcases"/>
    <n v="205.666"/>
    <n v="2"/>
    <n v="0.15"/>
    <n v="-12.097999999999999"/>
  </r>
  <r>
    <n v="7913"/>
    <s v="CA-2013-167605"/>
    <x v="0"/>
    <x v="236"/>
    <d v="2013-05-01T00:00:00"/>
    <s v="Second Class"/>
    <s v="RB-19570"/>
    <s v="Rob Beeghly"/>
    <x v="0"/>
    <x v="0"/>
    <x v="490"/>
    <x v="10"/>
    <x v="585"/>
    <x v="2"/>
    <s v="FUR-FU-10001602"/>
    <x v="0"/>
    <x v="5"/>
    <s v="Eldon Delta Triangular Chair Mat, 52&quot; x 58&quot;, Clear"/>
    <n v="30.344000000000001"/>
    <n v="2"/>
    <n v="0.6"/>
    <n v="-31.861200000000004"/>
  </r>
  <r>
    <n v="7914"/>
    <s v="US-2014-105697"/>
    <x v="3"/>
    <x v="326"/>
    <d v="2014-08-28T00:00:00"/>
    <s v="First Class"/>
    <s v="JE-15715"/>
    <s v="Joe Elijah"/>
    <x v="0"/>
    <x v="0"/>
    <x v="138"/>
    <x v="24"/>
    <x v="177"/>
    <x v="3"/>
    <s v="OFF-ST-10003996"/>
    <x v="1"/>
    <x v="4"/>
    <s v="Letter/Legal File Tote with Clear Snap-On Lid, Black Granite"/>
    <n v="25.695999999999998"/>
    <n v="2"/>
    <n v="0.2"/>
    <n v="1.9271999999999991"/>
  </r>
  <r>
    <n v="7915"/>
    <s v="CA-2014-165323"/>
    <x v="3"/>
    <x v="46"/>
    <d v="2014-06-22T00:00:00"/>
    <s v="Standard Class"/>
    <s v="SR-20740"/>
    <s v="Steven Roelle"/>
    <x v="2"/>
    <x v="0"/>
    <x v="20"/>
    <x v="15"/>
    <x v="23"/>
    <x v="3"/>
    <s v="TEC-MA-10003673"/>
    <x v="2"/>
    <x v="15"/>
    <s v="Hewlett-Packard Desktjet 6988DT Refurbished Printer"/>
    <n v="3404.5"/>
    <n v="5"/>
    <n v="0"/>
    <n v="1668.2049999999999"/>
  </r>
  <r>
    <n v="7916"/>
    <s v="CA-2014-165323"/>
    <x v="3"/>
    <x v="46"/>
    <d v="2014-06-22T00:00:00"/>
    <s v="Standard Class"/>
    <s v="SR-20740"/>
    <s v="Steven Roelle"/>
    <x v="2"/>
    <x v="0"/>
    <x v="20"/>
    <x v="15"/>
    <x v="23"/>
    <x v="3"/>
    <s v="TEC-AC-10004992"/>
    <x v="2"/>
    <x v="11"/>
    <s v="Kingston Digital DataTraveler 64GB USB 2.0"/>
    <n v="101.34"/>
    <n v="3"/>
    <n v="0"/>
    <n v="8.1071999999999917"/>
  </r>
  <r>
    <n v="7917"/>
    <s v="CA-2012-110891"/>
    <x v="1"/>
    <x v="312"/>
    <d v="2012-11-24T00:00:00"/>
    <s v="Standard Class"/>
    <s v="PO-19195"/>
    <s v="Phillina Ober"/>
    <x v="2"/>
    <x v="0"/>
    <x v="10"/>
    <x v="9"/>
    <x v="11"/>
    <x v="3"/>
    <s v="FUR-CH-10002880"/>
    <x v="0"/>
    <x v="1"/>
    <s v="Global High-Back Leather Tilter, Burgundy"/>
    <n v="344.37199999999996"/>
    <n v="4"/>
    <n v="0.3"/>
    <n v="-93.472400000000022"/>
  </r>
  <r>
    <n v="7918"/>
    <s v="CA-2014-100783"/>
    <x v="3"/>
    <x v="507"/>
    <d v="2014-09-09T00:00:00"/>
    <s v="Second Class"/>
    <s v="JK-16120"/>
    <s v="Julie Kriz"/>
    <x v="2"/>
    <x v="0"/>
    <x v="164"/>
    <x v="5"/>
    <x v="210"/>
    <x v="2"/>
    <s v="OFF-AR-10000380"/>
    <x v="1"/>
    <x v="6"/>
    <s v="Hunt PowerHouse Electric Pencil Sharpener, Blue"/>
    <n v="30.384"/>
    <n v="1"/>
    <n v="0.2"/>
    <n v="3.7979999999999947"/>
  </r>
  <r>
    <n v="7919"/>
    <s v="CA-2012-152513"/>
    <x v="1"/>
    <x v="433"/>
    <d v="2012-07-08T00:00:00"/>
    <s v="Second Class"/>
    <s v="JP-16135"/>
    <s v="Julie Prescott"/>
    <x v="2"/>
    <x v="0"/>
    <x v="70"/>
    <x v="1"/>
    <x v="142"/>
    <x v="1"/>
    <s v="OFF-BI-10002706"/>
    <x v="1"/>
    <x v="8"/>
    <s v="Avery Premier Heavy-Duty Binder with Round Locking Rings"/>
    <n v="22.847999999999999"/>
    <n v="2"/>
    <n v="0.2"/>
    <n v="7.4255999999999993"/>
  </r>
  <r>
    <n v="7920"/>
    <s v="CA-2014-139822"/>
    <x v="3"/>
    <x v="175"/>
    <d v="2014-09-22T00:00:00"/>
    <s v="Standard Class"/>
    <s v="Dp-13240"/>
    <s v="Dean percer"/>
    <x v="2"/>
    <x v="0"/>
    <x v="416"/>
    <x v="29"/>
    <x v="504"/>
    <x v="3"/>
    <s v="OFF-ST-10000943"/>
    <x v="1"/>
    <x v="4"/>
    <s v="Eldon ProFile File 'N Store Portable File Tub Letter/Legal Size Black"/>
    <n v="38.619999999999997"/>
    <n v="2"/>
    <n v="0"/>
    <n v="10.813600000000001"/>
  </r>
  <r>
    <n v="7921"/>
    <s v="CA-2014-139822"/>
    <x v="3"/>
    <x v="175"/>
    <d v="2014-09-22T00:00:00"/>
    <s v="Standard Class"/>
    <s v="Dp-13240"/>
    <s v="Dean percer"/>
    <x v="2"/>
    <x v="0"/>
    <x v="416"/>
    <x v="29"/>
    <x v="504"/>
    <x v="3"/>
    <s v="TEC-AC-10001090"/>
    <x v="2"/>
    <x v="11"/>
    <s v="Micro Innovations Wireless Classic Keyboard with Mouse"/>
    <n v="59.98"/>
    <n v="2"/>
    <n v="0"/>
    <n v="10.796399999999998"/>
  </r>
  <r>
    <n v="7922"/>
    <s v="CA-2014-107713"/>
    <x v="3"/>
    <x v="677"/>
    <d v="2014-03-18T00:00:00"/>
    <s v="Standard Class"/>
    <s v="JB-16000"/>
    <s v="Joy Bell-"/>
    <x v="0"/>
    <x v="0"/>
    <x v="29"/>
    <x v="39"/>
    <x v="209"/>
    <x v="3"/>
    <s v="OFF-BI-10002026"/>
    <x v="1"/>
    <x v="8"/>
    <s v="Avery Arch Ring Binders"/>
    <n v="174.3"/>
    <n v="3"/>
    <n v="0"/>
    <n v="81.920999999999992"/>
  </r>
  <r>
    <n v="7923"/>
    <s v="CA-2014-134096"/>
    <x v="3"/>
    <x v="241"/>
    <d v="2014-09-30T00:00:00"/>
    <s v="Standard Class"/>
    <s v="PP-18955"/>
    <s v="Paul Prost"/>
    <x v="2"/>
    <x v="0"/>
    <x v="389"/>
    <x v="2"/>
    <x v="474"/>
    <x v="0"/>
    <s v="TEC-PH-10000526"/>
    <x v="2"/>
    <x v="7"/>
    <s v="Vtech CS6719"/>
    <n v="383.96000000000004"/>
    <n v="5"/>
    <n v="0.2"/>
    <n v="38.396000000000015"/>
  </r>
  <r>
    <n v="7924"/>
    <s v="CA-2014-134096"/>
    <x v="3"/>
    <x v="241"/>
    <d v="2014-09-30T00:00:00"/>
    <s v="Standard Class"/>
    <s v="PP-18955"/>
    <s v="Paul Prost"/>
    <x v="2"/>
    <x v="0"/>
    <x v="389"/>
    <x v="2"/>
    <x v="474"/>
    <x v="0"/>
    <s v="OFF-BI-10004002"/>
    <x v="1"/>
    <x v="8"/>
    <s v="Wilson Jones International Size A4 Ring Binders"/>
    <n v="15.570000000000004"/>
    <n v="3"/>
    <n v="0.7"/>
    <n v="-11.417999999999999"/>
  </r>
  <r>
    <n v="7925"/>
    <s v="CA-2013-125843"/>
    <x v="0"/>
    <x v="572"/>
    <d v="2013-08-17T00:00:00"/>
    <s v="First Class"/>
    <s v="RF-19840"/>
    <s v="Roy Französisch"/>
    <x v="0"/>
    <x v="0"/>
    <x v="24"/>
    <x v="17"/>
    <x v="28"/>
    <x v="0"/>
    <s v="OFF-BI-10002309"/>
    <x v="1"/>
    <x v="8"/>
    <s v="Avery Heavy-Duty EZD  Binder With Locking Rings"/>
    <n v="22.32"/>
    <n v="4"/>
    <n v="0"/>
    <n v="10.7136"/>
  </r>
  <r>
    <n v="7926"/>
    <s v="CA-2013-125843"/>
    <x v="0"/>
    <x v="572"/>
    <d v="2013-08-17T00:00:00"/>
    <s v="First Class"/>
    <s v="RF-19840"/>
    <s v="Roy Französisch"/>
    <x v="0"/>
    <x v="0"/>
    <x v="24"/>
    <x v="17"/>
    <x v="28"/>
    <x v="0"/>
    <s v="OFF-LA-10003923"/>
    <x v="1"/>
    <x v="2"/>
    <s v="Alphabetical Labels for Top Tab Filing"/>
    <n v="103.60000000000001"/>
    <n v="7"/>
    <n v="0"/>
    <n v="51.800000000000004"/>
  </r>
  <r>
    <n v="7927"/>
    <s v="CA-2014-120404"/>
    <x v="3"/>
    <x v="225"/>
    <d v="2014-11-25T00:00:00"/>
    <s v="Second Class"/>
    <s v="KH-16330"/>
    <s v="Katharine Harms"/>
    <x v="1"/>
    <x v="0"/>
    <x v="20"/>
    <x v="15"/>
    <x v="45"/>
    <x v="3"/>
    <s v="TEC-AC-10003433"/>
    <x v="2"/>
    <x v="11"/>
    <s v="Maxell 4.7GB DVD+R 5/Pack"/>
    <n v="2.9699999999999998"/>
    <n v="3"/>
    <n v="0"/>
    <n v="1.3365"/>
  </r>
  <r>
    <n v="7928"/>
    <s v="CA-2014-120404"/>
    <x v="3"/>
    <x v="225"/>
    <d v="2014-11-25T00:00:00"/>
    <s v="Second Class"/>
    <s v="KH-16330"/>
    <s v="Katharine Harms"/>
    <x v="1"/>
    <x v="0"/>
    <x v="20"/>
    <x v="15"/>
    <x v="45"/>
    <x v="3"/>
    <s v="TEC-PH-10001363"/>
    <x v="2"/>
    <x v="7"/>
    <s v="Apple iPhone 5S"/>
    <n v="569.99"/>
    <n v="1"/>
    <n v="0"/>
    <n v="170.99699999999996"/>
  </r>
  <r>
    <n v="7929"/>
    <s v="CA-2014-120404"/>
    <x v="3"/>
    <x v="225"/>
    <d v="2014-11-25T00:00:00"/>
    <s v="Second Class"/>
    <s v="KH-16330"/>
    <s v="Katharine Harms"/>
    <x v="1"/>
    <x v="0"/>
    <x v="20"/>
    <x v="15"/>
    <x v="45"/>
    <x v="3"/>
    <s v="FUR-FU-10000820"/>
    <x v="0"/>
    <x v="5"/>
    <s v="Tensor Brushed Steel Torchiere Floor Lamp"/>
    <n v="50.97"/>
    <n v="3"/>
    <n v="0"/>
    <n v="9.1745999999999981"/>
  </r>
  <r>
    <n v="7930"/>
    <s v="CA-2014-167549"/>
    <x v="3"/>
    <x v="800"/>
    <d v="2014-07-28T00:00:00"/>
    <s v="First Class"/>
    <s v="EM-14200"/>
    <s v="Evan Minnotte"/>
    <x v="2"/>
    <x v="0"/>
    <x v="61"/>
    <x v="5"/>
    <x v="162"/>
    <x v="2"/>
    <s v="FUR-TA-10004767"/>
    <x v="0"/>
    <x v="3"/>
    <s v="Safco Drafting Table"/>
    <n v="298.11599999999999"/>
    <n v="6"/>
    <n v="0.3"/>
    <n v="-4.2588000000000363"/>
  </r>
  <r>
    <n v="7931"/>
    <s v="CA-2013-120082"/>
    <x v="0"/>
    <x v="869"/>
    <d v="2013-03-28T00:00:00"/>
    <s v="Second Class"/>
    <s v="DK-12835"/>
    <s v="Damala Kotsonis"/>
    <x v="1"/>
    <x v="0"/>
    <x v="20"/>
    <x v="15"/>
    <x v="23"/>
    <x v="3"/>
    <s v="OFF-AR-10001955"/>
    <x v="1"/>
    <x v="6"/>
    <s v="Newell 319"/>
    <n v="59.519999999999996"/>
    <n v="3"/>
    <n v="0"/>
    <n v="17.855999999999995"/>
  </r>
  <r>
    <n v="7932"/>
    <s v="US-2013-168095"/>
    <x v="0"/>
    <x v="692"/>
    <d v="2013-07-21T00:00:00"/>
    <s v="Standard Class"/>
    <s v="MC-17425"/>
    <s v="Mark Cousins"/>
    <x v="1"/>
    <x v="0"/>
    <x v="32"/>
    <x v="21"/>
    <x v="40"/>
    <x v="1"/>
    <s v="FUR-CH-10004886"/>
    <x v="0"/>
    <x v="1"/>
    <s v="Bevis Steel Folding Chairs"/>
    <n v="230.28000000000003"/>
    <n v="3"/>
    <n v="0.2"/>
    <n v="23.027999999999992"/>
  </r>
  <r>
    <n v="7933"/>
    <s v="US-2013-168095"/>
    <x v="0"/>
    <x v="692"/>
    <d v="2013-07-21T00:00:00"/>
    <s v="Standard Class"/>
    <s v="MC-17425"/>
    <s v="Mark Cousins"/>
    <x v="1"/>
    <x v="0"/>
    <x v="32"/>
    <x v="21"/>
    <x v="40"/>
    <x v="1"/>
    <s v="OFF-PA-10003641"/>
    <x v="1"/>
    <x v="10"/>
    <s v="Xerox 1909"/>
    <n v="105.52"/>
    <n v="5"/>
    <n v="0.2"/>
    <n v="34.293999999999997"/>
  </r>
  <r>
    <n v="7934"/>
    <s v="CA-2014-166093"/>
    <x v="3"/>
    <x v="629"/>
    <d v="2014-08-25T00:00:00"/>
    <s v="Standard Class"/>
    <s v="RW-19540"/>
    <s v="Rick Wilson"/>
    <x v="1"/>
    <x v="0"/>
    <x v="71"/>
    <x v="1"/>
    <x v="90"/>
    <x v="1"/>
    <s v="OFF-EN-10003134"/>
    <x v="1"/>
    <x v="12"/>
    <s v="Staples"/>
    <n v="23.36"/>
    <n v="2"/>
    <n v="0"/>
    <n v="11.68"/>
  </r>
  <r>
    <n v="7935"/>
    <s v="CA-2014-166093"/>
    <x v="3"/>
    <x v="629"/>
    <d v="2014-08-25T00:00:00"/>
    <s v="Standard Class"/>
    <s v="RW-19540"/>
    <s v="Rick Wilson"/>
    <x v="1"/>
    <x v="0"/>
    <x v="71"/>
    <x v="1"/>
    <x v="90"/>
    <x v="1"/>
    <s v="TEC-PH-10002564"/>
    <x v="2"/>
    <x v="7"/>
    <s v="OtterBox Defender Series Case - Samsung Galaxy S4"/>
    <n v="71.975999999999999"/>
    <n v="3"/>
    <n v="0.2"/>
    <n v="8.9969999999999892"/>
  </r>
  <r>
    <n v="7936"/>
    <s v="CA-2014-166093"/>
    <x v="3"/>
    <x v="629"/>
    <d v="2014-08-25T00:00:00"/>
    <s v="Standard Class"/>
    <s v="RW-19540"/>
    <s v="Rick Wilson"/>
    <x v="1"/>
    <x v="0"/>
    <x v="71"/>
    <x v="1"/>
    <x v="90"/>
    <x v="1"/>
    <s v="OFF-PA-10003893"/>
    <x v="1"/>
    <x v="10"/>
    <s v="Xerox 1962"/>
    <n v="8.56"/>
    <n v="2"/>
    <n v="0"/>
    <n v="3.8519999999999994"/>
  </r>
  <r>
    <n v="7937"/>
    <s v="CA-2014-166093"/>
    <x v="3"/>
    <x v="629"/>
    <d v="2014-08-25T00:00:00"/>
    <s v="Standard Class"/>
    <s v="RW-19540"/>
    <s v="Rick Wilson"/>
    <x v="1"/>
    <x v="0"/>
    <x v="71"/>
    <x v="1"/>
    <x v="90"/>
    <x v="1"/>
    <s v="OFF-BI-10000174"/>
    <x v="1"/>
    <x v="8"/>
    <s v="Wilson Jones Clip &amp; Carry Folder Binder Tool for Ring Binders, Clear"/>
    <n v="13.919999999999998"/>
    <n v="3"/>
    <n v="0.2"/>
    <n v="4.8720000000000008"/>
  </r>
  <r>
    <n v="7938"/>
    <s v="CA-2014-166093"/>
    <x v="3"/>
    <x v="629"/>
    <d v="2014-08-25T00:00:00"/>
    <s v="Standard Class"/>
    <s v="RW-19540"/>
    <s v="Rick Wilson"/>
    <x v="1"/>
    <x v="0"/>
    <x v="71"/>
    <x v="1"/>
    <x v="90"/>
    <x v="1"/>
    <s v="OFF-AP-10001058"/>
    <x v="1"/>
    <x v="9"/>
    <s v="Sanyo 2.5 Cubic Foot Mid-Size Office Refrigerators"/>
    <n v="2518.29"/>
    <n v="9"/>
    <n v="0"/>
    <n v="654.7553999999999"/>
  </r>
  <r>
    <n v="7939"/>
    <s v="CA-2014-166093"/>
    <x v="3"/>
    <x v="629"/>
    <d v="2014-08-25T00:00:00"/>
    <s v="Standard Class"/>
    <s v="RW-19540"/>
    <s v="Rick Wilson"/>
    <x v="1"/>
    <x v="0"/>
    <x v="71"/>
    <x v="1"/>
    <x v="90"/>
    <x v="1"/>
    <s v="OFF-ST-10001496"/>
    <x v="1"/>
    <x v="4"/>
    <s v="Standard Rollaway File with Lock"/>
    <n v="540.56999999999994"/>
    <n v="3"/>
    <n v="0"/>
    <n v="140.54820000000001"/>
  </r>
  <r>
    <n v="7940"/>
    <s v="CA-2014-166093"/>
    <x v="3"/>
    <x v="629"/>
    <d v="2014-08-25T00:00:00"/>
    <s v="Standard Class"/>
    <s v="RW-19540"/>
    <s v="Rick Wilson"/>
    <x v="1"/>
    <x v="0"/>
    <x v="71"/>
    <x v="1"/>
    <x v="90"/>
    <x v="1"/>
    <s v="OFF-BI-10004230"/>
    <x v="1"/>
    <x v="8"/>
    <s v="GBC Recycled Grain Textured Covers"/>
    <n v="221.05600000000001"/>
    <n v="8"/>
    <n v="0.2"/>
    <n v="77.369599999999991"/>
  </r>
  <r>
    <n v="7941"/>
    <s v="CA-2013-146325"/>
    <x v="0"/>
    <x v="882"/>
    <d v="2013-12-18T00:00:00"/>
    <s v="First Class"/>
    <s v="DS-13180"/>
    <s v="David Smith"/>
    <x v="1"/>
    <x v="0"/>
    <x v="70"/>
    <x v="1"/>
    <x v="88"/>
    <x v="1"/>
    <s v="FUR-CH-10001146"/>
    <x v="0"/>
    <x v="1"/>
    <s v="Global Task Chair, Black"/>
    <n v="81.424000000000007"/>
    <n v="2"/>
    <n v="0.2"/>
    <n v="-9.1601999999999961"/>
  </r>
  <r>
    <n v="7942"/>
    <s v="CA-2013-146325"/>
    <x v="0"/>
    <x v="882"/>
    <d v="2013-12-18T00:00:00"/>
    <s v="First Class"/>
    <s v="DS-13180"/>
    <s v="David Smith"/>
    <x v="1"/>
    <x v="0"/>
    <x v="70"/>
    <x v="1"/>
    <x v="88"/>
    <x v="1"/>
    <s v="OFF-ST-10001590"/>
    <x v="1"/>
    <x v="4"/>
    <s v="Tenex Personal Project File with Scoop Front Design, Black"/>
    <n v="134.80000000000001"/>
    <n v="10"/>
    <n v="0"/>
    <n v="35.047999999999995"/>
  </r>
  <r>
    <n v="7943"/>
    <s v="CA-2014-134194"/>
    <x v="3"/>
    <x v="53"/>
    <d v="2015-01-02T00:00:00"/>
    <s v="Standard Class"/>
    <s v="GA-14725"/>
    <s v="Guy Armstrong"/>
    <x v="0"/>
    <x v="0"/>
    <x v="61"/>
    <x v="5"/>
    <x v="176"/>
    <x v="2"/>
    <s v="OFF-BI-10003684"/>
    <x v="1"/>
    <x v="8"/>
    <s v="Wilson Jones Legal Size Ring Binders"/>
    <n v="39.581999999999987"/>
    <n v="9"/>
    <n v="0.8"/>
    <n v="-59.372999999999976"/>
  </r>
  <r>
    <n v="7944"/>
    <s v="CA-2014-134194"/>
    <x v="3"/>
    <x v="53"/>
    <d v="2015-01-02T00:00:00"/>
    <s v="Standard Class"/>
    <s v="GA-14725"/>
    <s v="Guy Armstrong"/>
    <x v="0"/>
    <x v="0"/>
    <x v="61"/>
    <x v="5"/>
    <x v="176"/>
    <x v="2"/>
    <s v="OFF-SU-10000946"/>
    <x v="1"/>
    <x v="14"/>
    <s v="Staples"/>
    <n v="44.688000000000002"/>
    <n v="7"/>
    <n v="0.2"/>
    <n v="5.0273999999999965"/>
  </r>
  <r>
    <n v="7945"/>
    <s v="CA-2014-134194"/>
    <x v="3"/>
    <x v="53"/>
    <d v="2015-01-02T00:00:00"/>
    <s v="Standard Class"/>
    <s v="GA-14725"/>
    <s v="Guy Armstrong"/>
    <x v="0"/>
    <x v="0"/>
    <x v="61"/>
    <x v="5"/>
    <x v="176"/>
    <x v="2"/>
    <s v="OFF-AR-10001615"/>
    <x v="1"/>
    <x v="6"/>
    <s v="Newell 34"/>
    <n v="31.744"/>
    <n v="2"/>
    <n v="0.2"/>
    <n v="2.3808000000000007"/>
  </r>
  <r>
    <n v="7946"/>
    <s v="CA-2014-134194"/>
    <x v="3"/>
    <x v="53"/>
    <d v="2015-01-02T00:00:00"/>
    <s v="Standard Class"/>
    <s v="GA-14725"/>
    <s v="Guy Armstrong"/>
    <x v="0"/>
    <x v="0"/>
    <x v="61"/>
    <x v="5"/>
    <x v="176"/>
    <x v="2"/>
    <s v="OFF-BI-10001597"/>
    <x v="1"/>
    <x v="8"/>
    <s v="Wilson Jones Ledger-Size, Piano-Hinge Binder, 2&quot;, Blue"/>
    <n v="40.97999999999999"/>
    <n v="5"/>
    <n v="0.8"/>
    <n v="-65.567999999999998"/>
  </r>
  <r>
    <n v="7947"/>
    <s v="CA-2014-134194"/>
    <x v="3"/>
    <x v="53"/>
    <d v="2015-01-02T00:00:00"/>
    <s v="Standard Class"/>
    <s v="GA-14725"/>
    <s v="Guy Armstrong"/>
    <x v="0"/>
    <x v="0"/>
    <x v="61"/>
    <x v="5"/>
    <x v="176"/>
    <x v="2"/>
    <s v="OFF-BI-10001116"/>
    <x v="1"/>
    <x v="8"/>
    <s v="Wilson Jones 1&quot; Hanging DublLock Ring Binders"/>
    <n v="3.1679999999999993"/>
    <n v="3"/>
    <n v="0.8"/>
    <n v="-5.0687999999999995"/>
  </r>
  <r>
    <n v="7948"/>
    <s v="CA-2011-131009"/>
    <x v="2"/>
    <x v="72"/>
    <d v="2011-03-05T00:00:00"/>
    <s v="Standard Class"/>
    <s v="SC-20380"/>
    <s v="Shahid Collister"/>
    <x v="0"/>
    <x v="0"/>
    <x v="236"/>
    <x v="5"/>
    <x v="293"/>
    <x v="2"/>
    <s v="OFF-FA-10004395"/>
    <x v="1"/>
    <x v="13"/>
    <s v="Plymouth Boxed Rubber Bands by Plymouth"/>
    <n v="18.84"/>
    <n v="5"/>
    <n v="0.2"/>
    <n v="-3.5324999999999998"/>
  </r>
  <r>
    <n v="7949"/>
    <s v="CA-2011-131009"/>
    <x v="2"/>
    <x v="72"/>
    <d v="2011-03-05T00:00:00"/>
    <s v="Standard Class"/>
    <s v="SC-20380"/>
    <s v="Shahid Collister"/>
    <x v="0"/>
    <x v="0"/>
    <x v="236"/>
    <x v="5"/>
    <x v="293"/>
    <x v="2"/>
    <s v="FUR-CH-10001270"/>
    <x v="0"/>
    <x v="1"/>
    <s v="Harbour Creations Steel Folding Chair"/>
    <n v="362.24999999999994"/>
    <n v="6"/>
    <n v="0.3"/>
    <n v="0"/>
  </r>
  <r>
    <n v="7950"/>
    <s v="CA-2011-131009"/>
    <x v="2"/>
    <x v="72"/>
    <d v="2011-03-05T00:00:00"/>
    <s v="Standard Class"/>
    <s v="SC-20380"/>
    <s v="Shahid Collister"/>
    <x v="0"/>
    <x v="0"/>
    <x v="236"/>
    <x v="5"/>
    <x v="293"/>
    <x v="2"/>
    <s v="FUR-FU-10001095"/>
    <x v="0"/>
    <x v="5"/>
    <s v="DAX Black Cherry Wood-Tone Poster Frame"/>
    <n v="63.552000000000007"/>
    <n v="6"/>
    <n v="0.6"/>
    <n v="-34.953600000000002"/>
  </r>
  <r>
    <n v="7951"/>
    <s v="CA-2011-131009"/>
    <x v="2"/>
    <x v="72"/>
    <d v="2011-03-05T00:00:00"/>
    <s v="Standard Class"/>
    <s v="SC-20380"/>
    <s v="Shahid Collister"/>
    <x v="0"/>
    <x v="0"/>
    <x v="236"/>
    <x v="5"/>
    <x v="293"/>
    <x v="2"/>
    <s v="OFF-ST-10001469"/>
    <x v="1"/>
    <x v="4"/>
    <s v="Fellowes Bankers Box Recycled Super Stor/Drawer"/>
    <n v="129.55199999999999"/>
    <n v="3"/>
    <n v="0.2"/>
    <n v="-22.671600000000005"/>
  </r>
  <r>
    <n v="7952"/>
    <s v="CA-2012-145814"/>
    <x v="1"/>
    <x v="902"/>
    <d v="2012-11-24T00:00:00"/>
    <s v="Standard Class"/>
    <s v="KD-16345"/>
    <s v="Katherine Ducich"/>
    <x v="0"/>
    <x v="0"/>
    <x v="20"/>
    <x v="15"/>
    <x v="45"/>
    <x v="3"/>
    <s v="OFF-BI-10003196"/>
    <x v="1"/>
    <x v="8"/>
    <s v="Accohide Poly Flexible Ring Binders"/>
    <n v="5.9840000000000009"/>
    <n v="2"/>
    <n v="0.2"/>
    <n v="2.2439999999999998"/>
  </r>
  <r>
    <n v="7953"/>
    <s v="CA-2012-145814"/>
    <x v="1"/>
    <x v="902"/>
    <d v="2012-11-24T00:00:00"/>
    <s v="Standard Class"/>
    <s v="KD-16345"/>
    <s v="Katherine Ducich"/>
    <x v="0"/>
    <x v="0"/>
    <x v="20"/>
    <x v="15"/>
    <x v="45"/>
    <x v="3"/>
    <s v="TEC-PH-10002200"/>
    <x v="2"/>
    <x v="7"/>
    <s v="Aastra 6757i CT Wireless VoIP phone"/>
    <n v="861.76"/>
    <n v="4"/>
    <n v="0"/>
    <n v="249.91039999999998"/>
  </r>
  <r>
    <n v="7954"/>
    <s v="CA-2011-138359"/>
    <x v="2"/>
    <x v="470"/>
    <d v="2011-04-06T00:00:00"/>
    <s v="Standard Class"/>
    <s v="KH-16330"/>
    <s v="Katharine Harms"/>
    <x v="1"/>
    <x v="0"/>
    <x v="359"/>
    <x v="31"/>
    <x v="441"/>
    <x v="3"/>
    <s v="OFF-ST-10000636"/>
    <x v="1"/>
    <x v="4"/>
    <s v="Rogers Profile Extra Capacity Storage Tub"/>
    <n v="66.959999999999994"/>
    <n v="4"/>
    <n v="0"/>
    <n v="2.6783999999999963"/>
  </r>
  <r>
    <n v="7955"/>
    <s v="CA-2011-138359"/>
    <x v="2"/>
    <x v="470"/>
    <d v="2011-04-06T00:00:00"/>
    <s v="Standard Class"/>
    <s v="KH-16330"/>
    <s v="Katharine Harms"/>
    <x v="1"/>
    <x v="0"/>
    <x v="359"/>
    <x v="31"/>
    <x v="441"/>
    <x v="3"/>
    <s v="OFF-BI-10000145"/>
    <x v="1"/>
    <x v="8"/>
    <s v="Zipper Ring Binder Pockets"/>
    <n v="6.24"/>
    <n v="2"/>
    <n v="0"/>
    <n v="3.0575999999999999"/>
  </r>
  <r>
    <n v="7956"/>
    <s v="CA-2014-131807"/>
    <x v="3"/>
    <x v="361"/>
    <d v="2014-10-11T00:00:00"/>
    <s v="Standard Class"/>
    <s v="GG-14650"/>
    <s v="Greg Guthrie"/>
    <x v="1"/>
    <x v="0"/>
    <x v="455"/>
    <x v="1"/>
    <x v="548"/>
    <x v="1"/>
    <s v="FUR-CH-10001190"/>
    <x v="0"/>
    <x v="1"/>
    <s v="Global Deluxe High-Back Office Chair in Storm"/>
    <n v="435.16800000000006"/>
    <n v="4"/>
    <n v="0.2"/>
    <n v="-59.835600000000042"/>
  </r>
  <r>
    <n v="7957"/>
    <s v="CA-2014-131807"/>
    <x v="3"/>
    <x v="361"/>
    <d v="2014-10-11T00:00:00"/>
    <s v="Standard Class"/>
    <s v="GG-14650"/>
    <s v="Greg Guthrie"/>
    <x v="1"/>
    <x v="0"/>
    <x v="455"/>
    <x v="1"/>
    <x v="548"/>
    <x v="1"/>
    <s v="OFF-FA-10002780"/>
    <x v="1"/>
    <x v="13"/>
    <s v="Staples"/>
    <n v="14.9"/>
    <n v="5"/>
    <n v="0"/>
    <n v="6.8539999999999992"/>
  </r>
  <r>
    <n v="7958"/>
    <s v="CA-2014-131807"/>
    <x v="3"/>
    <x v="361"/>
    <d v="2014-10-11T00:00:00"/>
    <s v="Standard Class"/>
    <s v="GG-14650"/>
    <s v="Greg Guthrie"/>
    <x v="1"/>
    <x v="0"/>
    <x v="455"/>
    <x v="1"/>
    <x v="548"/>
    <x v="1"/>
    <s v="OFF-AP-10004052"/>
    <x v="1"/>
    <x v="9"/>
    <s v="Hoover Replacement Belts For Soft Guard &amp; Commercial Ltweight Upright Vacs, 2/Pk"/>
    <n v="15.8"/>
    <n v="4"/>
    <n v="0"/>
    <n v="4.1080000000000005"/>
  </r>
  <r>
    <n v="7959"/>
    <s v="CA-2014-131807"/>
    <x v="3"/>
    <x v="361"/>
    <d v="2014-10-11T00:00:00"/>
    <s v="Standard Class"/>
    <s v="GG-14650"/>
    <s v="Greg Guthrie"/>
    <x v="1"/>
    <x v="0"/>
    <x v="455"/>
    <x v="1"/>
    <x v="548"/>
    <x v="1"/>
    <s v="FUR-FU-10004666"/>
    <x v="0"/>
    <x v="5"/>
    <s v="DAX Clear Channel Poster Frame"/>
    <n v="72.900000000000006"/>
    <n v="5"/>
    <n v="0"/>
    <n v="26.973000000000003"/>
  </r>
  <r>
    <n v="7960"/>
    <s v="CA-2014-131807"/>
    <x v="3"/>
    <x v="361"/>
    <d v="2014-10-11T00:00:00"/>
    <s v="Standard Class"/>
    <s v="GG-14650"/>
    <s v="Greg Guthrie"/>
    <x v="1"/>
    <x v="0"/>
    <x v="455"/>
    <x v="1"/>
    <x v="548"/>
    <x v="1"/>
    <s v="FUR-TA-10004086"/>
    <x v="0"/>
    <x v="3"/>
    <s v="KI Adjustable-Height Table"/>
    <n v="206.35200000000003"/>
    <n v="3"/>
    <n v="0.2"/>
    <n v="5.1587999999999852"/>
  </r>
  <r>
    <n v="7961"/>
    <s v="CA-2014-131807"/>
    <x v="3"/>
    <x v="361"/>
    <d v="2014-10-11T00:00:00"/>
    <s v="Standard Class"/>
    <s v="GG-14650"/>
    <s v="Greg Guthrie"/>
    <x v="1"/>
    <x v="0"/>
    <x v="455"/>
    <x v="1"/>
    <x v="548"/>
    <x v="1"/>
    <s v="TEC-PH-10000702"/>
    <x v="2"/>
    <x v="7"/>
    <s v="Square Credit Card Reader, 4 1/2&quot; x 4 1/2&quot; x 1&quot;, White"/>
    <n v="7.9920000000000009"/>
    <n v="1"/>
    <n v="0.2"/>
    <n v="2.6972999999999994"/>
  </r>
  <r>
    <n v="7962"/>
    <s v="CA-2014-104864"/>
    <x v="3"/>
    <x v="551"/>
    <d v="2014-11-24T00:00:00"/>
    <s v="Second Class"/>
    <s v="JS-15685"/>
    <s v="Jim Sink"/>
    <x v="1"/>
    <x v="0"/>
    <x v="388"/>
    <x v="2"/>
    <x v="473"/>
    <x v="0"/>
    <s v="OFF-ST-10002301"/>
    <x v="1"/>
    <x v="4"/>
    <s v="Tennsco Commercial Shelving"/>
    <n v="81.360000000000014"/>
    <n v="5"/>
    <n v="0.2"/>
    <n v="-19.323000000000011"/>
  </r>
  <r>
    <n v="7963"/>
    <s v="CA-2014-104864"/>
    <x v="3"/>
    <x v="551"/>
    <d v="2014-11-24T00:00:00"/>
    <s v="Second Class"/>
    <s v="JS-15685"/>
    <s v="Jim Sink"/>
    <x v="1"/>
    <x v="0"/>
    <x v="388"/>
    <x v="2"/>
    <x v="473"/>
    <x v="0"/>
    <s v="OFF-BI-10001636"/>
    <x v="1"/>
    <x v="8"/>
    <s v="Ibico Plastic and Wire Spiral Binding Combs"/>
    <n v="20.232000000000003"/>
    <n v="8"/>
    <n v="0.7"/>
    <n v="-16.185600000000001"/>
  </r>
  <r>
    <n v="7964"/>
    <s v="CA-2014-104864"/>
    <x v="3"/>
    <x v="551"/>
    <d v="2014-11-24T00:00:00"/>
    <s v="Second Class"/>
    <s v="JS-15685"/>
    <s v="Jim Sink"/>
    <x v="1"/>
    <x v="0"/>
    <x v="388"/>
    <x v="2"/>
    <x v="473"/>
    <x v="0"/>
    <s v="OFF-AP-10002684"/>
    <x v="1"/>
    <x v="9"/>
    <s v="Acco 7-Outlet Masterpiece Power Center, Wihtout Fax/Phone Line Protection"/>
    <n v="389.05600000000004"/>
    <n v="4"/>
    <n v="0.2"/>
    <n v="48.631999999999948"/>
  </r>
  <r>
    <n v="7965"/>
    <s v="CA-2014-104864"/>
    <x v="3"/>
    <x v="551"/>
    <d v="2014-11-24T00:00:00"/>
    <s v="Second Class"/>
    <s v="JS-15685"/>
    <s v="Jim Sink"/>
    <x v="1"/>
    <x v="0"/>
    <x v="388"/>
    <x v="2"/>
    <x v="473"/>
    <x v="0"/>
    <s v="OFF-PA-10004609"/>
    <x v="1"/>
    <x v="10"/>
    <s v="Xerox 221"/>
    <n v="20.736000000000004"/>
    <n v="4"/>
    <n v="0.2"/>
    <n v="7.2576000000000001"/>
  </r>
  <r>
    <n v="7966"/>
    <s v="CA-2014-104864"/>
    <x v="3"/>
    <x v="551"/>
    <d v="2014-11-24T00:00:00"/>
    <s v="Second Class"/>
    <s v="JS-15685"/>
    <s v="Jim Sink"/>
    <x v="1"/>
    <x v="0"/>
    <x v="388"/>
    <x v="2"/>
    <x v="473"/>
    <x v="0"/>
    <s v="OFF-PA-10003309"/>
    <x v="1"/>
    <x v="10"/>
    <s v="Xerox 211"/>
    <n v="41.472000000000008"/>
    <n v="8"/>
    <n v="0.2"/>
    <n v="14.5152"/>
  </r>
  <r>
    <n v="7967"/>
    <s v="CA-2012-138219"/>
    <x v="1"/>
    <x v="391"/>
    <d v="2012-03-30T00:00:00"/>
    <s v="Standard Class"/>
    <s v="BP-11095"/>
    <s v="Bart Pistole"/>
    <x v="1"/>
    <x v="0"/>
    <x v="1"/>
    <x v="1"/>
    <x v="13"/>
    <x v="1"/>
    <s v="OFF-PA-10000380"/>
    <x v="1"/>
    <x v="10"/>
    <s v="REDIFORM Incoming/Outgoing Call Register, 11&quot; X 8 1/2&quot;, 100 Messages"/>
    <n v="33.36"/>
    <n v="4"/>
    <n v="0"/>
    <n v="16.68"/>
  </r>
  <r>
    <n v="7968"/>
    <s v="CA-2013-157707"/>
    <x v="0"/>
    <x v="1155"/>
    <d v="2013-10-13T00:00:00"/>
    <s v="First Class"/>
    <s v="CC-12610"/>
    <s v="Corey Catlett"/>
    <x v="1"/>
    <x v="0"/>
    <x v="60"/>
    <x v="22"/>
    <x v="76"/>
    <x v="1"/>
    <s v="FUR-BO-10001567"/>
    <x v="0"/>
    <x v="0"/>
    <s v="Bush Westfield Collection Bookcases, Dark Cherry Finish, Fully Assembled"/>
    <n v="90.882000000000005"/>
    <n v="3"/>
    <n v="0.7"/>
    <n v="-190.85220000000004"/>
  </r>
  <r>
    <n v="7969"/>
    <s v="CA-2013-157707"/>
    <x v="0"/>
    <x v="1155"/>
    <d v="2013-10-13T00:00:00"/>
    <s v="First Class"/>
    <s v="CC-12610"/>
    <s v="Corey Catlett"/>
    <x v="1"/>
    <x v="0"/>
    <x v="60"/>
    <x v="22"/>
    <x v="76"/>
    <x v="1"/>
    <s v="TEC-PH-10002583"/>
    <x v="2"/>
    <x v="7"/>
    <s v="iOttie HLCRIO102 Car Mount"/>
    <n v="15.991999999999999"/>
    <n v="1"/>
    <n v="0.2"/>
    <n v="-2.9985000000000022"/>
  </r>
  <r>
    <n v="7970"/>
    <s v="CA-2013-157707"/>
    <x v="0"/>
    <x v="1155"/>
    <d v="2013-10-13T00:00:00"/>
    <s v="First Class"/>
    <s v="CC-12610"/>
    <s v="Corey Catlett"/>
    <x v="1"/>
    <x v="0"/>
    <x v="60"/>
    <x v="22"/>
    <x v="76"/>
    <x v="1"/>
    <s v="FUR-CH-10004853"/>
    <x v="0"/>
    <x v="1"/>
    <s v="Global Manager's Adjustable Task Chair, Storm"/>
    <n v="120.78399999999999"/>
    <n v="1"/>
    <n v="0.2"/>
    <n v="13.588199999999986"/>
  </r>
  <r>
    <n v="7971"/>
    <s v="US-2012-126753"/>
    <x v="1"/>
    <x v="748"/>
    <d v="2012-08-20T00:00:00"/>
    <s v="Standard Class"/>
    <s v="SP-20860"/>
    <s v="Sung Pak"/>
    <x v="1"/>
    <x v="0"/>
    <x v="10"/>
    <x v="9"/>
    <x v="63"/>
    <x v="3"/>
    <s v="TEC-PH-10003580"/>
    <x v="2"/>
    <x v="7"/>
    <s v="Cisco IP Phone 7961G-GE VoIP phone"/>
    <n v="519.79200000000003"/>
    <n v="4"/>
    <n v="0.4"/>
    <n v="-112.62159999999994"/>
  </r>
  <r>
    <n v="7972"/>
    <s v="US-2012-126753"/>
    <x v="1"/>
    <x v="748"/>
    <d v="2012-08-20T00:00:00"/>
    <s v="Standard Class"/>
    <s v="SP-20860"/>
    <s v="Sung Pak"/>
    <x v="1"/>
    <x v="0"/>
    <x v="10"/>
    <x v="9"/>
    <x v="63"/>
    <x v="3"/>
    <s v="TEC-AC-10004227"/>
    <x v="2"/>
    <x v="11"/>
    <s v="SanDisk Ultra 16 GB MicroSDHC Class 10 Memory Card"/>
    <n v="31.176000000000002"/>
    <n v="3"/>
    <n v="0.2"/>
    <n v="-5.4558000000000035"/>
  </r>
  <r>
    <n v="7973"/>
    <s v="US-2012-126753"/>
    <x v="1"/>
    <x v="748"/>
    <d v="2012-08-20T00:00:00"/>
    <s v="Standard Class"/>
    <s v="SP-20860"/>
    <s v="Sung Pak"/>
    <x v="1"/>
    <x v="0"/>
    <x v="10"/>
    <x v="9"/>
    <x v="63"/>
    <x v="3"/>
    <s v="OFF-PA-10002787"/>
    <x v="1"/>
    <x v="10"/>
    <s v="Xerox 227"/>
    <n v="10.368000000000002"/>
    <n v="2"/>
    <n v="0.2"/>
    <n v="3.6288"/>
  </r>
  <r>
    <n v="7974"/>
    <s v="US-2012-126753"/>
    <x v="1"/>
    <x v="748"/>
    <d v="2012-08-20T00:00:00"/>
    <s v="Standard Class"/>
    <s v="SP-20860"/>
    <s v="Sung Pak"/>
    <x v="1"/>
    <x v="0"/>
    <x v="10"/>
    <x v="9"/>
    <x v="63"/>
    <x v="3"/>
    <s v="OFF-BI-10003981"/>
    <x v="1"/>
    <x v="8"/>
    <s v="Avery Durable Plastic 1&quot; Binders"/>
    <n v="2.7240000000000006"/>
    <n v="2"/>
    <n v="0.7"/>
    <n v="-1.9067999999999996"/>
  </r>
  <r>
    <n v="7975"/>
    <s v="US-2012-126753"/>
    <x v="1"/>
    <x v="748"/>
    <d v="2012-08-20T00:00:00"/>
    <s v="Standard Class"/>
    <s v="SP-20860"/>
    <s v="Sung Pak"/>
    <x v="1"/>
    <x v="0"/>
    <x v="10"/>
    <x v="9"/>
    <x v="63"/>
    <x v="3"/>
    <s v="FUR-FU-10001488"/>
    <x v="0"/>
    <x v="5"/>
    <s v="Tenex 46&quot; x 60&quot; Computer Anti-Static Chairmat, Rectangular Shaped"/>
    <n v="254.35200000000003"/>
    <n v="3"/>
    <n v="0.2"/>
    <n v="0"/>
  </r>
  <r>
    <n v="7976"/>
    <s v="US-2012-126753"/>
    <x v="1"/>
    <x v="748"/>
    <d v="2012-08-20T00:00:00"/>
    <s v="Standard Class"/>
    <s v="SP-20860"/>
    <s v="Sung Pak"/>
    <x v="1"/>
    <x v="0"/>
    <x v="10"/>
    <x v="9"/>
    <x v="63"/>
    <x v="3"/>
    <s v="OFF-BI-10003727"/>
    <x v="1"/>
    <x v="8"/>
    <s v="Avery Durable Slant Ring Binders With Label Holder"/>
    <n v="3.762"/>
    <n v="3"/>
    <n v="0.7"/>
    <n v="-2.758799999999999"/>
  </r>
  <r>
    <n v="7977"/>
    <s v="US-2012-126753"/>
    <x v="1"/>
    <x v="748"/>
    <d v="2012-08-20T00:00:00"/>
    <s v="Standard Class"/>
    <s v="SP-20860"/>
    <s v="Sung Pak"/>
    <x v="1"/>
    <x v="0"/>
    <x v="10"/>
    <x v="9"/>
    <x v="63"/>
    <x v="3"/>
    <s v="OFF-PA-10000130"/>
    <x v="1"/>
    <x v="10"/>
    <s v="Xerox 199"/>
    <n v="10.272000000000002"/>
    <n v="3"/>
    <n v="0.2"/>
    <n v="3.2099999999999982"/>
  </r>
  <r>
    <n v="7978"/>
    <s v="CA-2011-166051"/>
    <x v="2"/>
    <x v="1178"/>
    <d v="2011-06-05T00:00:00"/>
    <s v="Standard Class"/>
    <s v="JK-15625"/>
    <s v="Jim Karlsson"/>
    <x v="0"/>
    <x v="0"/>
    <x v="25"/>
    <x v="35"/>
    <x v="129"/>
    <x v="0"/>
    <s v="TEC-PH-10002680"/>
    <x v="2"/>
    <x v="7"/>
    <s v="Samsung Galaxy Note 3"/>
    <n v="659.97"/>
    <n v="3"/>
    <n v="0"/>
    <n v="197.99099999999996"/>
  </r>
  <r>
    <n v="7979"/>
    <s v="CA-2011-166051"/>
    <x v="2"/>
    <x v="1178"/>
    <d v="2011-06-05T00:00:00"/>
    <s v="Standard Class"/>
    <s v="JK-15625"/>
    <s v="Jim Karlsson"/>
    <x v="0"/>
    <x v="0"/>
    <x v="25"/>
    <x v="35"/>
    <x v="129"/>
    <x v="0"/>
    <s v="TEC-PH-10002538"/>
    <x v="2"/>
    <x v="7"/>
    <s v="Grandstream GXP1160 VoIP phone"/>
    <n v="113.72999999999999"/>
    <n v="3"/>
    <n v="0"/>
    <n v="32.981699999999989"/>
  </r>
  <r>
    <n v="7980"/>
    <s v="CA-2012-113040"/>
    <x v="1"/>
    <x v="375"/>
    <d v="2012-08-31T00:00:00"/>
    <s v="Standard Class"/>
    <s v="CC-12100"/>
    <s v="Chad Cunningham"/>
    <x v="2"/>
    <x v="0"/>
    <x v="1"/>
    <x v="1"/>
    <x v="62"/>
    <x v="1"/>
    <s v="OFF-BI-10001249"/>
    <x v="1"/>
    <x v="8"/>
    <s v="Avery Heavy-Duty EZD View Binder with Locking Rings"/>
    <n v="5.1040000000000001"/>
    <n v="1"/>
    <n v="0.2"/>
    <n v="1.6587999999999996"/>
  </r>
  <r>
    <n v="7981"/>
    <s v="CA-2011-103800"/>
    <x v="2"/>
    <x v="1179"/>
    <d v="2011-01-08T00:00:00"/>
    <s v="Standard Class"/>
    <s v="DP-13000"/>
    <s v="Darren Powers"/>
    <x v="0"/>
    <x v="0"/>
    <x v="12"/>
    <x v="5"/>
    <x v="14"/>
    <x v="2"/>
    <s v="OFF-PA-10000174"/>
    <x v="1"/>
    <x v="10"/>
    <s v="Message Book, Wirebound, Four 5 1/2&quot; X 4&quot; Forms/Pg., 200 Dupl. Sets/Book"/>
    <n v="16.448"/>
    <n v="2"/>
    <n v="0.2"/>
    <n v="5.5511999999999979"/>
  </r>
  <r>
    <n v="7982"/>
    <s v="CA-2011-113383"/>
    <x v="2"/>
    <x v="1076"/>
    <d v="2011-09-13T00:00:00"/>
    <s v="First Class"/>
    <s v="SF-20065"/>
    <s v="Sandra Flanagan"/>
    <x v="0"/>
    <x v="0"/>
    <x v="500"/>
    <x v="30"/>
    <x v="596"/>
    <x v="3"/>
    <s v="OFF-AP-10004532"/>
    <x v="1"/>
    <x v="9"/>
    <s v="Kensington 6 Outlet Guardian Standard Surge Protector"/>
    <n v="81.92"/>
    <n v="4"/>
    <n v="0"/>
    <n v="22.118400000000001"/>
  </r>
  <r>
    <n v="7983"/>
    <s v="CA-2011-113383"/>
    <x v="2"/>
    <x v="1076"/>
    <d v="2011-09-13T00:00:00"/>
    <s v="First Class"/>
    <s v="SF-20065"/>
    <s v="Sandra Flanagan"/>
    <x v="0"/>
    <x v="0"/>
    <x v="500"/>
    <x v="30"/>
    <x v="596"/>
    <x v="3"/>
    <s v="FUR-FU-10001986"/>
    <x v="0"/>
    <x v="5"/>
    <s v="Dana Fluorescent Magnifying Lamp, White, 36&quot;"/>
    <n v="254.89999999999998"/>
    <n v="5"/>
    <n v="0"/>
    <n v="76.469999999999985"/>
  </r>
  <r>
    <n v="7984"/>
    <s v="CA-2014-152499"/>
    <x v="3"/>
    <x v="203"/>
    <d v="2014-01-26T00:00:00"/>
    <s v="Second Class"/>
    <s v="EH-13765"/>
    <s v="Edward Hooks"/>
    <x v="1"/>
    <x v="0"/>
    <x v="22"/>
    <x v="10"/>
    <x v="36"/>
    <x v="2"/>
    <s v="OFF-FA-10002975"/>
    <x v="1"/>
    <x v="13"/>
    <s v="Staples"/>
    <n v="15.120000000000001"/>
    <n v="5"/>
    <n v="0.2"/>
    <n v="4.9139999999999988"/>
  </r>
  <r>
    <n v="7985"/>
    <s v="CA-2014-152499"/>
    <x v="3"/>
    <x v="203"/>
    <d v="2014-01-26T00:00:00"/>
    <s v="Second Class"/>
    <s v="EH-13765"/>
    <s v="Edward Hooks"/>
    <x v="1"/>
    <x v="0"/>
    <x v="22"/>
    <x v="10"/>
    <x v="36"/>
    <x v="2"/>
    <s v="OFF-AR-10003481"/>
    <x v="1"/>
    <x v="6"/>
    <s v="Newell 348"/>
    <n v="7.8719999999999999"/>
    <n v="3"/>
    <n v="0.2"/>
    <n v="0.88559999999999883"/>
  </r>
  <r>
    <n v="7986"/>
    <s v="CA-2013-151498"/>
    <x v="0"/>
    <x v="438"/>
    <d v="2013-04-25T00:00:00"/>
    <s v="First Class"/>
    <s v="DN-13690"/>
    <s v="Duane Noonan"/>
    <x v="0"/>
    <x v="0"/>
    <x v="4"/>
    <x v="4"/>
    <x v="60"/>
    <x v="1"/>
    <s v="OFF-BI-10004967"/>
    <x v="1"/>
    <x v="8"/>
    <s v="Round Ring Binders"/>
    <n v="8.32"/>
    <n v="5"/>
    <n v="0.2"/>
    <n v="2.8079999999999998"/>
  </r>
  <r>
    <n v="7987"/>
    <s v="CA-2013-137939"/>
    <x v="0"/>
    <x v="1180"/>
    <d v="2013-07-24T00:00:00"/>
    <s v="Second Class"/>
    <s v="PJ-19015"/>
    <s v="Pauline Johnson"/>
    <x v="0"/>
    <x v="0"/>
    <x v="85"/>
    <x v="15"/>
    <x v="254"/>
    <x v="3"/>
    <s v="TEC-PH-10003589"/>
    <x v="2"/>
    <x v="7"/>
    <s v="invisibleSHIELD by ZAGG Smudge-Free Screen Protector"/>
    <n v="89.949999999999989"/>
    <n v="5"/>
    <n v="0"/>
    <n v="43.175999999999995"/>
  </r>
  <r>
    <n v="7988"/>
    <s v="US-2013-117793"/>
    <x v="0"/>
    <x v="828"/>
    <d v="2013-08-30T00:00:00"/>
    <s v="Standard Class"/>
    <s v="MA-17560"/>
    <s v="Matt Abelman"/>
    <x v="2"/>
    <x v="0"/>
    <x v="501"/>
    <x v="6"/>
    <x v="597"/>
    <x v="2"/>
    <s v="OFF-LA-10002945"/>
    <x v="1"/>
    <x v="2"/>
    <s v="Permanent Self-Adhesive File Folder Labels for Typewriters, 1 1/8 x 3 1/2, White"/>
    <n v="25.2"/>
    <n v="4"/>
    <n v="0"/>
    <n v="11.591999999999999"/>
  </r>
  <r>
    <n v="7989"/>
    <s v="US-2013-117793"/>
    <x v="0"/>
    <x v="828"/>
    <d v="2013-08-30T00:00:00"/>
    <s v="Standard Class"/>
    <s v="MA-17560"/>
    <s v="Matt Abelman"/>
    <x v="2"/>
    <x v="0"/>
    <x v="501"/>
    <x v="6"/>
    <x v="597"/>
    <x v="2"/>
    <s v="OFF-LA-10003537"/>
    <x v="1"/>
    <x v="2"/>
    <s v="Avery 515"/>
    <n v="37.589999999999996"/>
    <n v="3"/>
    <n v="0"/>
    <n v="17.667299999999997"/>
  </r>
  <r>
    <n v="7990"/>
    <s v="US-2013-117793"/>
    <x v="0"/>
    <x v="828"/>
    <d v="2013-08-30T00:00:00"/>
    <s v="Standard Class"/>
    <s v="MA-17560"/>
    <s v="Matt Abelman"/>
    <x v="2"/>
    <x v="0"/>
    <x v="501"/>
    <x v="6"/>
    <x v="597"/>
    <x v="2"/>
    <s v="OFF-ST-10002406"/>
    <x v="1"/>
    <x v="4"/>
    <s v="Pizazz Global Quick File"/>
    <n v="14.97"/>
    <n v="1"/>
    <n v="0"/>
    <n v="4.1916000000000011"/>
  </r>
  <r>
    <n v="7991"/>
    <s v="US-2013-117793"/>
    <x v="0"/>
    <x v="828"/>
    <d v="2013-08-30T00:00:00"/>
    <s v="Standard Class"/>
    <s v="MA-17560"/>
    <s v="Matt Abelman"/>
    <x v="2"/>
    <x v="0"/>
    <x v="501"/>
    <x v="6"/>
    <x v="597"/>
    <x v="2"/>
    <s v="TEC-AC-10003433"/>
    <x v="2"/>
    <x v="11"/>
    <s v="Maxell 4.7GB DVD+R 5/Pack"/>
    <n v="1.98"/>
    <n v="2"/>
    <n v="0"/>
    <n v="0.89100000000000001"/>
  </r>
  <r>
    <n v="7992"/>
    <s v="CA-2013-133872"/>
    <x v="0"/>
    <x v="403"/>
    <d v="2013-06-18T00:00:00"/>
    <s v="First Class"/>
    <s v="VM-21835"/>
    <s v="Vivian Mathis"/>
    <x v="0"/>
    <x v="0"/>
    <x v="172"/>
    <x v="2"/>
    <x v="219"/>
    <x v="0"/>
    <s v="OFF-BI-10002082"/>
    <x v="1"/>
    <x v="8"/>
    <s v="GBC Twin Loop Wire Binding Elements"/>
    <n v="39.936000000000007"/>
    <n v="4"/>
    <n v="0.7"/>
    <n v="-26.623999999999995"/>
  </r>
  <r>
    <n v="7993"/>
    <s v="CA-2013-133872"/>
    <x v="0"/>
    <x v="403"/>
    <d v="2013-06-18T00:00:00"/>
    <s v="First Class"/>
    <s v="VM-21835"/>
    <s v="Vivian Mathis"/>
    <x v="0"/>
    <x v="0"/>
    <x v="172"/>
    <x v="2"/>
    <x v="219"/>
    <x v="0"/>
    <s v="TEC-AC-10000521"/>
    <x v="2"/>
    <x v="11"/>
    <s v="Verbatim Slim CD and DVD Storage Cases, 50/Pack"/>
    <n v="18.463999999999999"/>
    <n v="2"/>
    <n v="0.2"/>
    <n v="2.3079999999999998"/>
  </r>
  <r>
    <n v="7994"/>
    <s v="US-2012-165743"/>
    <x v="1"/>
    <x v="312"/>
    <d v="2012-11-23T00:00:00"/>
    <s v="Second Class"/>
    <s v="MM-18055"/>
    <s v="Michelle Moray"/>
    <x v="0"/>
    <x v="0"/>
    <x v="34"/>
    <x v="22"/>
    <x v="42"/>
    <x v="1"/>
    <s v="OFF-BI-10001982"/>
    <x v="1"/>
    <x v="8"/>
    <s v="Wilson Jones Custom Binder Spines &amp; Labels"/>
    <n v="4.8960000000000008"/>
    <n v="3"/>
    <n v="0.7"/>
    <n v="-3.4271999999999991"/>
  </r>
  <r>
    <n v="7995"/>
    <s v="US-2012-165743"/>
    <x v="1"/>
    <x v="312"/>
    <d v="2012-11-23T00:00:00"/>
    <s v="Second Class"/>
    <s v="MM-18055"/>
    <s v="Michelle Moray"/>
    <x v="0"/>
    <x v="0"/>
    <x v="34"/>
    <x v="22"/>
    <x v="42"/>
    <x v="1"/>
    <s v="FUR-BO-10002268"/>
    <x v="0"/>
    <x v="0"/>
    <s v="Sauder Barrister Bookcases"/>
    <n v="145.76400000000001"/>
    <n v="6"/>
    <n v="0.7"/>
    <n v="-247.79879999999997"/>
  </r>
  <r>
    <n v="7996"/>
    <s v="US-2012-165743"/>
    <x v="1"/>
    <x v="312"/>
    <d v="2012-11-23T00:00:00"/>
    <s v="Second Class"/>
    <s v="MM-18055"/>
    <s v="Michelle Moray"/>
    <x v="0"/>
    <x v="0"/>
    <x v="34"/>
    <x v="22"/>
    <x v="42"/>
    <x v="1"/>
    <s v="OFF-BI-10001758"/>
    <x v="1"/>
    <x v="8"/>
    <s v="Wilson Jones 14 Line Acrylic Coated Pressboard Data Binders"/>
    <n v="9.6120000000000001"/>
    <n v="6"/>
    <n v="0.7"/>
    <n v="-7.3691999999999993"/>
  </r>
  <r>
    <n v="7997"/>
    <s v="US-2014-105998"/>
    <x v="3"/>
    <x v="132"/>
    <d v="2014-11-06T00:00:00"/>
    <s v="First Class"/>
    <s v="CR-12580"/>
    <s v="Clay Rozendal"/>
    <x v="2"/>
    <x v="0"/>
    <x v="70"/>
    <x v="1"/>
    <x v="88"/>
    <x v="1"/>
    <s v="TEC-AC-10004469"/>
    <x v="2"/>
    <x v="11"/>
    <s v="Microsoft Sculpt Comfort Mouse"/>
    <n v="199.75"/>
    <n v="5"/>
    <n v="0"/>
    <n v="87.890000000000015"/>
  </r>
  <r>
    <n v="7998"/>
    <s v="US-2014-105998"/>
    <x v="3"/>
    <x v="132"/>
    <d v="2014-11-06T00:00:00"/>
    <s v="First Class"/>
    <s v="CR-12580"/>
    <s v="Clay Rozendal"/>
    <x v="2"/>
    <x v="0"/>
    <x v="70"/>
    <x v="1"/>
    <x v="88"/>
    <x v="1"/>
    <s v="FUR-TA-10001095"/>
    <x v="0"/>
    <x v="3"/>
    <s v="Chromcraft Round Conference Tables"/>
    <n v="1673.1839999999997"/>
    <n v="12"/>
    <n v="0.2"/>
    <n v="20.914800000000014"/>
  </r>
  <r>
    <n v="7999"/>
    <s v="US-2011-148194"/>
    <x v="2"/>
    <x v="417"/>
    <d v="2011-05-07T00:00:00"/>
    <s v="First Class"/>
    <s v="BS-11365"/>
    <s v="Bill Shonely"/>
    <x v="1"/>
    <x v="0"/>
    <x v="4"/>
    <x v="4"/>
    <x v="59"/>
    <x v="1"/>
    <s v="FUR-FU-10001852"/>
    <x v="0"/>
    <x v="5"/>
    <s v="Eldon Regeneration Recycled Desk Accessories, Smoke"/>
    <n v="12.18"/>
    <n v="7"/>
    <n v="0"/>
    <n v="3.8975999999999997"/>
  </r>
  <r>
    <n v="8000"/>
    <s v="US-2011-148194"/>
    <x v="2"/>
    <x v="417"/>
    <d v="2011-05-07T00:00:00"/>
    <s v="First Class"/>
    <s v="BS-11365"/>
    <s v="Bill Shonely"/>
    <x v="1"/>
    <x v="0"/>
    <x v="4"/>
    <x v="4"/>
    <x v="59"/>
    <x v="1"/>
    <s v="OFF-AP-10000696"/>
    <x v="1"/>
    <x v="9"/>
    <s v="Holmes Odor Grabber"/>
    <n v="57.68"/>
    <n v="4"/>
    <n v="0"/>
    <n v="19.034399999999998"/>
  </r>
  <r>
    <n v="8001"/>
    <s v="US-2012-151407"/>
    <x v="1"/>
    <x v="627"/>
    <d v="2012-11-12T00:00:00"/>
    <s v="Standard Class"/>
    <s v="RD-19585"/>
    <s v="Rob Dowd"/>
    <x v="0"/>
    <x v="0"/>
    <x v="362"/>
    <x v="23"/>
    <x v="444"/>
    <x v="2"/>
    <s v="TEC-PH-10003885"/>
    <x v="2"/>
    <x v="7"/>
    <s v="Cisco SPA508G"/>
    <n v="263.95999999999998"/>
    <n v="4"/>
    <n v="0"/>
    <n v="76.548399999999987"/>
  </r>
  <r>
    <n v="8002"/>
    <s v="CA-2012-110870"/>
    <x v="1"/>
    <x v="295"/>
    <d v="2012-12-15T00:00:00"/>
    <s v="First Class"/>
    <s v="KD-16270"/>
    <s v="Karen Daniels"/>
    <x v="0"/>
    <x v="0"/>
    <x v="1"/>
    <x v="1"/>
    <x v="3"/>
    <x v="1"/>
    <s v="TEC-AC-10002926"/>
    <x v="2"/>
    <x v="11"/>
    <s v="Logitech Wireless Marathon Mouse M705"/>
    <n v="299.94"/>
    <n v="6"/>
    <n v="0"/>
    <n v="128.97420000000002"/>
  </r>
  <r>
    <n v="8003"/>
    <s v="CA-2012-110870"/>
    <x v="1"/>
    <x v="295"/>
    <d v="2012-12-15T00:00:00"/>
    <s v="First Class"/>
    <s v="KD-16270"/>
    <s v="Karen Daniels"/>
    <x v="0"/>
    <x v="0"/>
    <x v="1"/>
    <x v="1"/>
    <x v="3"/>
    <x v="1"/>
    <s v="OFF-SU-10001225"/>
    <x v="1"/>
    <x v="14"/>
    <s v="Staples"/>
    <n v="25.76"/>
    <n v="7"/>
    <n v="0"/>
    <n v="0.51519999999999921"/>
  </r>
  <r>
    <n v="8004"/>
    <s v="CA-2011-143210"/>
    <x v="2"/>
    <x v="588"/>
    <d v="2011-12-03T00:00:00"/>
    <s v="First Class"/>
    <s v="AA-10645"/>
    <s v="Anna Andreadi"/>
    <x v="0"/>
    <x v="0"/>
    <x v="90"/>
    <x v="31"/>
    <x v="111"/>
    <x v="3"/>
    <s v="TEC-PH-10004434"/>
    <x v="2"/>
    <x v="7"/>
    <s v="Cisco IP Phone 7961G VoIP phone - Dark gray"/>
    <n v="271.89999999999998"/>
    <n v="2"/>
    <n v="0"/>
    <n v="78.850999999999971"/>
  </r>
  <r>
    <n v="8005"/>
    <s v="CA-2011-143210"/>
    <x v="2"/>
    <x v="588"/>
    <d v="2011-12-03T00:00:00"/>
    <s v="First Class"/>
    <s v="AA-10645"/>
    <s v="Anna Andreadi"/>
    <x v="0"/>
    <x v="0"/>
    <x v="90"/>
    <x v="31"/>
    <x v="111"/>
    <x v="3"/>
    <s v="FUR-FU-10003878"/>
    <x v="0"/>
    <x v="5"/>
    <s v="Linden 10&quot; Round Wall Clock, Black"/>
    <n v="45.839999999999996"/>
    <n v="3"/>
    <n v="0"/>
    <n v="15.585599999999999"/>
  </r>
  <r>
    <n v="8006"/>
    <s v="CA-2011-143210"/>
    <x v="2"/>
    <x v="588"/>
    <d v="2011-12-03T00:00:00"/>
    <s v="First Class"/>
    <s v="AA-10645"/>
    <s v="Anna Andreadi"/>
    <x v="0"/>
    <x v="0"/>
    <x v="90"/>
    <x v="31"/>
    <x v="111"/>
    <x v="3"/>
    <s v="FUR-FU-10002268"/>
    <x v="0"/>
    <x v="5"/>
    <s v="Ultra Door Push Plate"/>
    <n v="9.82"/>
    <n v="2"/>
    <n v="0"/>
    <n v="3.2405999999999997"/>
  </r>
  <r>
    <n v="8007"/>
    <s v="CA-2013-139808"/>
    <x v="0"/>
    <x v="877"/>
    <d v="2013-10-12T00:00:00"/>
    <s v="Standard Class"/>
    <s v="MC-18100"/>
    <s v="Mick Crebagga"/>
    <x v="0"/>
    <x v="0"/>
    <x v="126"/>
    <x v="4"/>
    <x v="159"/>
    <x v="1"/>
    <s v="OFF-FA-10001883"/>
    <x v="1"/>
    <x v="13"/>
    <s v="Alliance Super-Size Bands, Assorted Sizes"/>
    <n v="93.36"/>
    <n v="12"/>
    <n v="0"/>
    <n v="0.93359999999999843"/>
  </r>
  <r>
    <n v="8008"/>
    <s v="CA-2012-110863"/>
    <x v="1"/>
    <x v="972"/>
    <d v="2012-11-24T00:00:00"/>
    <s v="Standard Class"/>
    <s v="AA-10645"/>
    <s v="Anna Andreadi"/>
    <x v="0"/>
    <x v="0"/>
    <x v="268"/>
    <x v="26"/>
    <x v="335"/>
    <x v="2"/>
    <s v="OFF-ST-10002756"/>
    <x v="1"/>
    <x v="4"/>
    <s v="Tennsco Stur-D-Stor Boltless Shelving, 5 Shelves, 24&quot; Deep, Sand"/>
    <n v="541.24"/>
    <n v="4"/>
    <n v="0"/>
    <n v="5.4124000000000478"/>
  </r>
  <r>
    <n v="8009"/>
    <s v="CA-2012-110863"/>
    <x v="1"/>
    <x v="972"/>
    <d v="2012-11-24T00:00:00"/>
    <s v="Standard Class"/>
    <s v="AA-10645"/>
    <s v="Anna Andreadi"/>
    <x v="0"/>
    <x v="0"/>
    <x v="268"/>
    <x v="26"/>
    <x v="335"/>
    <x v="2"/>
    <s v="OFF-PA-10000474"/>
    <x v="1"/>
    <x v="10"/>
    <s v="Staples"/>
    <n v="106.32"/>
    <n v="3"/>
    <n v="0"/>
    <n v="49.970399999999991"/>
  </r>
  <r>
    <n v="8010"/>
    <s v="CA-2012-110863"/>
    <x v="1"/>
    <x v="972"/>
    <d v="2012-11-24T00:00:00"/>
    <s v="Standard Class"/>
    <s v="AA-10645"/>
    <s v="Anna Andreadi"/>
    <x v="0"/>
    <x v="0"/>
    <x v="268"/>
    <x v="26"/>
    <x v="335"/>
    <x v="2"/>
    <s v="FUR-CH-10002073"/>
    <x v="0"/>
    <x v="1"/>
    <s v="Hon Olson Stacker Chairs"/>
    <n v="1323.8999999999999"/>
    <n v="5"/>
    <n v="0"/>
    <n v="383.93099999999993"/>
  </r>
  <r>
    <n v="8011"/>
    <s v="CA-2011-127859"/>
    <x v="2"/>
    <x v="461"/>
    <d v="2011-03-20T00:00:00"/>
    <s v="Second Class"/>
    <s v="QJ-19255"/>
    <s v="Quincy Jones"/>
    <x v="1"/>
    <x v="0"/>
    <x v="10"/>
    <x v="9"/>
    <x v="63"/>
    <x v="3"/>
    <s v="OFF-PA-10003641"/>
    <x v="1"/>
    <x v="10"/>
    <s v="Xerox 1909"/>
    <n v="126.624"/>
    <n v="6"/>
    <n v="0.2"/>
    <n v="41.152799999999992"/>
  </r>
  <r>
    <n v="8012"/>
    <s v="US-2012-136427"/>
    <x v="1"/>
    <x v="782"/>
    <d v="2012-06-23T00:00:00"/>
    <s v="First Class"/>
    <s v="JM-16195"/>
    <s v="Justin MacKendrick"/>
    <x v="0"/>
    <x v="0"/>
    <x v="34"/>
    <x v="22"/>
    <x v="42"/>
    <x v="1"/>
    <s v="TEC-PH-10002070"/>
    <x v="2"/>
    <x v="7"/>
    <s v="Griffin GC36547 PowerJolt SE Lightning Charger"/>
    <n v="125.944"/>
    <n v="7"/>
    <n v="0.2"/>
    <n v="15.742999999999984"/>
  </r>
  <r>
    <n v="8013"/>
    <s v="CA-2014-120138"/>
    <x v="3"/>
    <x v="1126"/>
    <d v="2014-05-26T00:00:00"/>
    <s v="Same Day"/>
    <s v="TB-21625"/>
    <s v="Trudy Brown"/>
    <x v="0"/>
    <x v="0"/>
    <x v="20"/>
    <x v="15"/>
    <x v="29"/>
    <x v="3"/>
    <s v="OFF-BI-10004519"/>
    <x v="1"/>
    <x v="8"/>
    <s v="GBC DocuBind P100 Manual Binding Machine"/>
    <n v="663.92"/>
    <n v="5"/>
    <n v="0.2"/>
    <n v="207.47499999999994"/>
  </r>
  <r>
    <n v="8014"/>
    <s v="CA-2014-120138"/>
    <x v="3"/>
    <x v="1126"/>
    <d v="2014-05-26T00:00:00"/>
    <s v="Same Day"/>
    <s v="TB-21625"/>
    <s v="Trudy Brown"/>
    <x v="0"/>
    <x v="0"/>
    <x v="20"/>
    <x v="15"/>
    <x v="29"/>
    <x v="3"/>
    <s v="TEC-AC-10002167"/>
    <x v="2"/>
    <x v="11"/>
    <s v="Imation 8gb Micro Traveldrive Usb 2.0 Flash Drive"/>
    <n v="120"/>
    <n v="8"/>
    <n v="0"/>
    <n v="13.200000000000003"/>
  </r>
  <r>
    <n v="8015"/>
    <s v="CA-2014-120138"/>
    <x v="3"/>
    <x v="1126"/>
    <d v="2014-05-26T00:00:00"/>
    <s v="Same Day"/>
    <s v="TB-21625"/>
    <s v="Trudy Brown"/>
    <x v="0"/>
    <x v="0"/>
    <x v="20"/>
    <x v="15"/>
    <x v="29"/>
    <x v="3"/>
    <s v="OFF-FA-10000936"/>
    <x v="1"/>
    <x v="13"/>
    <s v="Acco Hot Clips Clips to Go"/>
    <n v="3.29"/>
    <n v="1"/>
    <n v="0"/>
    <n v="1.4804999999999999"/>
  </r>
  <r>
    <n v="8016"/>
    <s v="CA-2014-120138"/>
    <x v="3"/>
    <x v="1126"/>
    <d v="2014-05-26T00:00:00"/>
    <s v="Same Day"/>
    <s v="TB-21625"/>
    <s v="Trudy Brown"/>
    <x v="0"/>
    <x v="0"/>
    <x v="20"/>
    <x v="15"/>
    <x v="29"/>
    <x v="3"/>
    <s v="FUR-FU-10000732"/>
    <x v="0"/>
    <x v="5"/>
    <s v="Eldon 200 Class Desk Accessories"/>
    <n v="18.84"/>
    <n v="3"/>
    <n v="0"/>
    <n v="6.0287999999999995"/>
  </r>
  <r>
    <n v="8017"/>
    <s v="US-2011-131870"/>
    <x v="2"/>
    <x v="340"/>
    <d v="2011-09-11T00:00:00"/>
    <s v="First Class"/>
    <s v="NF-18595"/>
    <s v="Nicole Fjeld"/>
    <x v="2"/>
    <x v="0"/>
    <x v="152"/>
    <x v="24"/>
    <x v="402"/>
    <x v="3"/>
    <s v="FUR-FU-10002501"/>
    <x v="0"/>
    <x v="5"/>
    <s v="Nu-Dell Executive Frame"/>
    <n v="60.672000000000011"/>
    <n v="6"/>
    <n v="0.2"/>
    <n v="12.892799999999998"/>
  </r>
  <r>
    <n v="8018"/>
    <s v="US-2011-131870"/>
    <x v="2"/>
    <x v="340"/>
    <d v="2011-09-11T00:00:00"/>
    <s v="First Class"/>
    <s v="NF-18595"/>
    <s v="Nicole Fjeld"/>
    <x v="2"/>
    <x v="0"/>
    <x v="152"/>
    <x v="24"/>
    <x v="402"/>
    <x v="3"/>
    <s v="OFF-AR-10000634"/>
    <x v="1"/>
    <x v="6"/>
    <s v="Newell 320"/>
    <n v="30.816000000000003"/>
    <n v="9"/>
    <n v="0.2"/>
    <n v="2.6964000000000006"/>
  </r>
  <r>
    <n v="8019"/>
    <s v="CA-2014-114804"/>
    <x v="3"/>
    <x v="161"/>
    <d v="2014-10-20T00:00:00"/>
    <s v="Second Class"/>
    <s v="BF-11020"/>
    <s v="Barry Französisch"/>
    <x v="1"/>
    <x v="0"/>
    <x v="494"/>
    <x v="1"/>
    <x v="589"/>
    <x v="1"/>
    <s v="TEC-PH-10001700"/>
    <x v="2"/>
    <x v="7"/>
    <s v="Panasonic KX-TG6844B Expandable Digital Cordless Telephone"/>
    <n v="52.792000000000002"/>
    <n v="1"/>
    <n v="0.2"/>
    <n v="4.6193000000000026"/>
  </r>
  <r>
    <n v="8020"/>
    <s v="CA-2014-167227"/>
    <x v="3"/>
    <x v="808"/>
    <d v="2014-11-06T00:00:00"/>
    <s v="First Class"/>
    <s v="NP-18670"/>
    <s v="Nora Paige"/>
    <x v="0"/>
    <x v="0"/>
    <x v="285"/>
    <x v="25"/>
    <x v="357"/>
    <x v="2"/>
    <s v="OFF-AP-10001962"/>
    <x v="1"/>
    <x v="9"/>
    <s v="Black &amp; Decker Filter for Double Action Dustbuster Cordless Vac BLDV7210"/>
    <n v="83.9"/>
    <n v="10"/>
    <n v="0"/>
    <n v="20.975000000000001"/>
  </r>
  <r>
    <n v="8021"/>
    <s v="CA-2014-167227"/>
    <x v="3"/>
    <x v="808"/>
    <d v="2014-11-06T00:00:00"/>
    <s v="First Class"/>
    <s v="NP-18670"/>
    <s v="Nora Paige"/>
    <x v="0"/>
    <x v="0"/>
    <x v="285"/>
    <x v="25"/>
    <x v="357"/>
    <x v="2"/>
    <s v="OFF-PA-10001838"/>
    <x v="1"/>
    <x v="10"/>
    <s v="Adams Telephone Message Book W/Dividers/Space For Phone Numbers, 5 1/4&quot;X8 1/2&quot;, 300/Messages"/>
    <n v="11.76"/>
    <n v="2"/>
    <n v="0"/>
    <n v="5.7623999999999995"/>
  </r>
  <r>
    <n v="8022"/>
    <s v="CA-2011-129189"/>
    <x v="2"/>
    <x v="609"/>
    <d v="2011-07-25T00:00:00"/>
    <s v="Standard Class"/>
    <s v="HM-14860"/>
    <s v="Harry Marie"/>
    <x v="1"/>
    <x v="0"/>
    <x v="61"/>
    <x v="5"/>
    <x v="162"/>
    <x v="2"/>
    <s v="OFF-AP-10000124"/>
    <x v="1"/>
    <x v="9"/>
    <s v="Acco 6 Outlet Guardian Basic Surge Suppressor"/>
    <n v="4.9919999999999991"/>
    <n v="3"/>
    <n v="0.8"/>
    <n v="-12.979200000000002"/>
  </r>
  <r>
    <n v="8023"/>
    <s v="CA-2011-129189"/>
    <x v="2"/>
    <x v="609"/>
    <d v="2011-07-25T00:00:00"/>
    <s v="Standard Class"/>
    <s v="HM-14860"/>
    <s v="Harry Marie"/>
    <x v="1"/>
    <x v="0"/>
    <x v="61"/>
    <x v="5"/>
    <x v="162"/>
    <x v="2"/>
    <s v="OFF-EN-10003567"/>
    <x v="1"/>
    <x v="12"/>
    <s v="Inter-Office Recycled Envelopes, Brown Kraft, Button-String,10&quot; x 13&quot; , 100/Box"/>
    <n v="87.92"/>
    <n v="5"/>
    <n v="0.2"/>
    <n v="29.673000000000005"/>
  </r>
  <r>
    <n v="8024"/>
    <s v="CA-2011-129189"/>
    <x v="2"/>
    <x v="609"/>
    <d v="2011-07-25T00:00:00"/>
    <s v="Standard Class"/>
    <s v="HM-14860"/>
    <s v="Harry Marie"/>
    <x v="1"/>
    <x v="0"/>
    <x v="61"/>
    <x v="5"/>
    <x v="162"/>
    <x v="2"/>
    <s v="FUR-CH-10004997"/>
    <x v="0"/>
    <x v="1"/>
    <s v="Hon Every-Day Series Multi-Task Chairs"/>
    <n v="657.93"/>
    <n v="5"/>
    <n v="0.3"/>
    <n v="-93.989999999999952"/>
  </r>
  <r>
    <n v="8025"/>
    <s v="CA-2011-129189"/>
    <x v="2"/>
    <x v="609"/>
    <d v="2011-07-25T00:00:00"/>
    <s v="Standard Class"/>
    <s v="HM-14860"/>
    <s v="Harry Marie"/>
    <x v="1"/>
    <x v="0"/>
    <x v="61"/>
    <x v="5"/>
    <x v="162"/>
    <x v="2"/>
    <s v="OFF-BI-10000494"/>
    <x v="1"/>
    <x v="8"/>
    <s v="Acco Economy Flexible Poly Round Ring Binder"/>
    <n v="1.0439999999999998"/>
    <n v="1"/>
    <n v="0.8"/>
    <n v="-1.8270000000000004"/>
  </r>
  <r>
    <n v="8026"/>
    <s v="CA-2012-132465"/>
    <x v="1"/>
    <x v="861"/>
    <d v="2012-09-15T00:00:00"/>
    <s v="Second Class"/>
    <s v="DM-13525"/>
    <s v="Don Miller"/>
    <x v="1"/>
    <x v="0"/>
    <x v="20"/>
    <x v="15"/>
    <x v="45"/>
    <x v="3"/>
    <s v="FUR-FU-10000277"/>
    <x v="0"/>
    <x v="5"/>
    <s v="Deflect-o DuraMat Antistatic Studded Beveled Mat for Medium Pile Carpeting"/>
    <n v="210.68"/>
    <n v="2"/>
    <n v="0"/>
    <n v="50.563199999999995"/>
  </r>
  <r>
    <n v="8027"/>
    <s v="CA-2012-132465"/>
    <x v="1"/>
    <x v="861"/>
    <d v="2012-09-15T00:00:00"/>
    <s v="Second Class"/>
    <s v="DM-13525"/>
    <s v="Don Miller"/>
    <x v="1"/>
    <x v="0"/>
    <x v="20"/>
    <x v="15"/>
    <x v="45"/>
    <x v="3"/>
    <s v="OFF-ST-10003641"/>
    <x v="1"/>
    <x v="4"/>
    <s v="Space Solutions Industrial Galvanized Steel Shelving."/>
    <n v="78.8"/>
    <n v="1"/>
    <n v="0"/>
    <n v="1.5760000000000076"/>
  </r>
  <r>
    <n v="8028"/>
    <s v="CA-2012-132465"/>
    <x v="1"/>
    <x v="861"/>
    <d v="2012-09-15T00:00:00"/>
    <s v="Second Class"/>
    <s v="DM-13525"/>
    <s v="Don Miller"/>
    <x v="1"/>
    <x v="0"/>
    <x v="20"/>
    <x v="15"/>
    <x v="45"/>
    <x v="3"/>
    <s v="TEC-AC-10001998"/>
    <x v="2"/>
    <x v="11"/>
    <s v="Logitech LS21 Speaker System - PC Multimedia - 2.1-CH - Wired"/>
    <n v="19.989999999999998"/>
    <n v="1"/>
    <n v="0"/>
    <n v="6.796599999999998"/>
  </r>
  <r>
    <n v="8029"/>
    <s v="CA-2012-132465"/>
    <x v="1"/>
    <x v="861"/>
    <d v="2012-09-15T00:00:00"/>
    <s v="Second Class"/>
    <s v="DM-13525"/>
    <s v="Don Miller"/>
    <x v="1"/>
    <x v="0"/>
    <x v="20"/>
    <x v="15"/>
    <x v="45"/>
    <x v="3"/>
    <s v="OFF-ST-10001932"/>
    <x v="1"/>
    <x v="4"/>
    <s v="Fellowes Staxonsteel Drawer Files"/>
    <n v="772.68"/>
    <n v="4"/>
    <n v="0"/>
    <n v="108.17520000000002"/>
  </r>
  <r>
    <n v="8030"/>
    <s v="CA-2013-166373"/>
    <x v="0"/>
    <x v="147"/>
    <d v="2013-10-26T00:00:00"/>
    <s v="Standard Class"/>
    <s v="JF-15565"/>
    <s v="Jill Fjeld"/>
    <x v="0"/>
    <x v="0"/>
    <x v="52"/>
    <x v="5"/>
    <x v="65"/>
    <x v="2"/>
    <s v="TEC-AC-10002323"/>
    <x v="2"/>
    <x v="11"/>
    <s v="SanDisk Ultra 32 GB MicroSDHC Class 10 Memory Card"/>
    <n v="106.08000000000001"/>
    <n v="6"/>
    <n v="0.2"/>
    <n v="-9.2819999999999965"/>
  </r>
  <r>
    <n v="8031"/>
    <s v="CA-2013-158806"/>
    <x v="0"/>
    <x v="676"/>
    <d v="2013-01-11T00:00:00"/>
    <s v="Standard Class"/>
    <s v="NM-18520"/>
    <s v="Neoma Murray"/>
    <x v="0"/>
    <x v="0"/>
    <x v="112"/>
    <x v="5"/>
    <x v="139"/>
    <x v="2"/>
    <s v="FUR-FU-10004270"/>
    <x v="0"/>
    <x v="5"/>
    <s v="Executive Impressions 13&quot; Clairmont Wall Clock"/>
    <n v="23.076000000000001"/>
    <n v="3"/>
    <n v="0.6"/>
    <n v="-10.961100000000002"/>
  </r>
  <r>
    <n v="8032"/>
    <s v="CA-2013-158806"/>
    <x v="0"/>
    <x v="676"/>
    <d v="2013-01-11T00:00:00"/>
    <s v="Standard Class"/>
    <s v="NM-18520"/>
    <s v="Neoma Murray"/>
    <x v="0"/>
    <x v="0"/>
    <x v="112"/>
    <x v="5"/>
    <x v="139"/>
    <x v="2"/>
    <s v="OFF-PA-10004621"/>
    <x v="1"/>
    <x v="10"/>
    <s v="Xerox 212"/>
    <n v="25.920000000000005"/>
    <n v="5"/>
    <n v="0.2"/>
    <n v="9.0719999999999992"/>
  </r>
  <r>
    <n v="8033"/>
    <s v="CA-2012-119690"/>
    <x v="1"/>
    <x v="608"/>
    <d v="2012-06-28T00:00:00"/>
    <s v="First Class"/>
    <s v="MV-17485"/>
    <s v="Mark Van Huff"/>
    <x v="0"/>
    <x v="0"/>
    <x v="12"/>
    <x v="5"/>
    <x v="16"/>
    <x v="2"/>
    <s v="OFF-PA-10001019"/>
    <x v="1"/>
    <x v="10"/>
    <s v="Xerox 1884"/>
    <n v="47.952000000000005"/>
    <n v="3"/>
    <n v="0.2"/>
    <n v="16.183799999999998"/>
  </r>
  <r>
    <n v="8034"/>
    <s v="CA-2012-119690"/>
    <x v="1"/>
    <x v="608"/>
    <d v="2012-06-28T00:00:00"/>
    <s v="First Class"/>
    <s v="MV-17485"/>
    <s v="Mark Van Huff"/>
    <x v="0"/>
    <x v="0"/>
    <x v="12"/>
    <x v="5"/>
    <x v="16"/>
    <x v="2"/>
    <s v="OFF-BI-10000201"/>
    <x v="1"/>
    <x v="8"/>
    <s v="Avery Triangle Shaped Sheet Lifters, Black, 2/Pack"/>
    <n v="0.98399999999999976"/>
    <n v="2"/>
    <n v="0.8"/>
    <n v="-1.476"/>
  </r>
  <r>
    <n v="8035"/>
    <s v="CA-2012-119690"/>
    <x v="1"/>
    <x v="608"/>
    <d v="2012-06-28T00:00:00"/>
    <s v="First Class"/>
    <s v="MV-17485"/>
    <s v="Mark Van Huff"/>
    <x v="0"/>
    <x v="0"/>
    <x v="12"/>
    <x v="5"/>
    <x v="16"/>
    <x v="2"/>
    <s v="FUR-FU-10004587"/>
    <x v="0"/>
    <x v="5"/>
    <s v="GE General Use Halogen Bulbs, 100 Watts, 1 Bulb per Pack"/>
    <n v="75.384000000000015"/>
    <n v="9"/>
    <n v="0.6"/>
    <n v="-20.730599999999995"/>
  </r>
  <r>
    <n v="8036"/>
    <s v="CA-2012-119690"/>
    <x v="1"/>
    <x v="608"/>
    <d v="2012-06-28T00:00:00"/>
    <s v="First Class"/>
    <s v="MV-17485"/>
    <s v="Mark Van Huff"/>
    <x v="0"/>
    <x v="0"/>
    <x v="12"/>
    <x v="5"/>
    <x v="16"/>
    <x v="2"/>
    <s v="OFF-LA-10001613"/>
    <x v="1"/>
    <x v="2"/>
    <s v="Avery File Folder Labels"/>
    <n v="4.6079999999999997"/>
    <n v="2"/>
    <n v="0.2"/>
    <n v="1.6704000000000001"/>
  </r>
  <r>
    <n v="8037"/>
    <s v="CA-2012-153738"/>
    <x v="1"/>
    <x v="1181"/>
    <d v="2012-09-22T00:00:00"/>
    <s v="First Class"/>
    <s v="AG-10270"/>
    <s v="Alejandro Grove"/>
    <x v="0"/>
    <x v="0"/>
    <x v="104"/>
    <x v="31"/>
    <x v="128"/>
    <x v="3"/>
    <s v="OFF-BI-10001308"/>
    <x v="1"/>
    <x v="8"/>
    <s v="GBC Standard Plastic Binding Systems' Combs"/>
    <n v="37.68"/>
    <n v="6"/>
    <n v="0"/>
    <n v="16.955999999999996"/>
  </r>
  <r>
    <n v="8038"/>
    <s v="CA-2014-169012"/>
    <x v="3"/>
    <x v="815"/>
    <d v="2014-07-15T00:00:00"/>
    <s v="Standard Class"/>
    <s v="BF-11275"/>
    <s v="Beth Fritzler"/>
    <x v="1"/>
    <x v="0"/>
    <x v="38"/>
    <x v="32"/>
    <x v="112"/>
    <x v="0"/>
    <s v="OFF-AP-10003278"/>
    <x v="1"/>
    <x v="9"/>
    <s v="Belkin 7-Outlet SurgeMaster Home Series"/>
    <n v="41.910000000000004"/>
    <n v="3"/>
    <n v="0"/>
    <n v="10.896600000000003"/>
  </r>
  <r>
    <n v="8039"/>
    <s v="CA-2014-109393"/>
    <x v="3"/>
    <x v="160"/>
    <d v="2014-07-03T00:00:00"/>
    <s v="Second Class"/>
    <s v="JC-15775"/>
    <s v="John Castell"/>
    <x v="0"/>
    <x v="0"/>
    <x v="1"/>
    <x v="1"/>
    <x v="3"/>
    <x v="1"/>
    <s v="FUR-BO-10003966"/>
    <x v="0"/>
    <x v="0"/>
    <s v="Sauder Facets Collection Library, Sky Alder Finish"/>
    <n v="435.99900000000002"/>
    <n v="3"/>
    <n v="0.15"/>
    <n v="5.1293999999999755"/>
  </r>
  <r>
    <n v="8040"/>
    <s v="CA-2014-121489"/>
    <x v="3"/>
    <x v="170"/>
    <d v="2014-08-26T00:00:00"/>
    <s v="Second Class"/>
    <s v="CM-11815"/>
    <s v="Candace McMahon"/>
    <x v="1"/>
    <x v="0"/>
    <x v="4"/>
    <x v="4"/>
    <x v="60"/>
    <x v="1"/>
    <s v="FUR-CH-10004698"/>
    <x v="0"/>
    <x v="1"/>
    <s v="Padded Folding Chairs, Black, 4/Carton"/>
    <n v="388.70400000000006"/>
    <n v="6"/>
    <n v="0.2"/>
    <n v="38.870400000000018"/>
  </r>
  <r>
    <n v="8041"/>
    <s v="CA-2014-121489"/>
    <x v="3"/>
    <x v="170"/>
    <d v="2014-08-26T00:00:00"/>
    <s v="Second Class"/>
    <s v="CM-11815"/>
    <s v="Candace McMahon"/>
    <x v="1"/>
    <x v="0"/>
    <x v="4"/>
    <x v="4"/>
    <x v="60"/>
    <x v="1"/>
    <s v="OFF-ST-10000025"/>
    <x v="1"/>
    <x v="4"/>
    <s v="Fellowes Stor/Drawer Steel Plus Storage Drawers"/>
    <n v="572.58000000000004"/>
    <n v="6"/>
    <n v="0"/>
    <n v="34.354799999999955"/>
  </r>
  <r>
    <n v="8042"/>
    <s v="CA-2014-121489"/>
    <x v="3"/>
    <x v="170"/>
    <d v="2014-08-26T00:00:00"/>
    <s v="Second Class"/>
    <s v="CM-11815"/>
    <s v="Candace McMahon"/>
    <x v="1"/>
    <x v="0"/>
    <x v="4"/>
    <x v="4"/>
    <x v="60"/>
    <x v="1"/>
    <s v="TEC-AC-10000682"/>
    <x v="2"/>
    <x v="11"/>
    <s v="Kensington K72356US Mouse-in-a-Box USB Desktop Mouse"/>
    <n v="33.18"/>
    <n v="2"/>
    <n v="0"/>
    <n v="11.613"/>
  </r>
  <r>
    <n v="8043"/>
    <s v="US-2014-133081"/>
    <x v="3"/>
    <x v="825"/>
    <d v="2014-03-16T00:00:00"/>
    <s v="Standard Class"/>
    <s v="PV-18985"/>
    <s v="Paul Van Hugh"/>
    <x v="2"/>
    <x v="0"/>
    <x v="471"/>
    <x v="31"/>
    <x v="564"/>
    <x v="3"/>
    <s v="TEC-AC-10001772"/>
    <x v="2"/>
    <x v="11"/>
    <s v="Memorex Mini Travel Drive 16 GB USB 2.0 Flash Drive"/>
    <n v="63.88"/>
    <n v="4"/>
    <n v="0"/>
    <n v="24.913200000000003"/>
  </r>
  <r>
    <n v="8044"/>
    <s v="US-2014-133081"/>
    <x v="3"/>
    <x v="825"/>
    <d v="2014-03-16T00:00:00"/>
    <s v="Standard Class"/>
    <s v="PV-18985"/>
    <s v="Paul Van Hugh"/>
    <x v="2"/>
    <x v="0"/>
    <x v="471"/>
    <x v="31"/>
    <x v="564"/>
    <x v="3"/>
    <s v="FUR-FU-10001379"/>
    <x v="0"/>
    <x v="5"/>
    <s v="Executive Impressions 16-1/2&quot; Circular Wall Clock"/>
    <n v="26.72"/>
    <n v="1"/>
    <n v="0"/>
    <n v="11.756800000000002"/>
  </r>
  <r>
    <n v="8045"/>
    <s v="CA-2014-165008"/>
    <x v="3"/>
    <x v="175"/>
    <d v="2014-09-18T00:00:00"/>
    <s v="Second Class"/>
    <s v="DO-13645"/>
    <s v="Doug O'Connell"/>
    <x v="0"/>
    <x v="0"/>
    <x v="288"/>
    <x v="7"/>
    <x v="362"/>
    <x v="1"/>
    <s v="OFF-BI-10002794"/>
    <x v="1"/>
    <x v="8"/>
    <s v="Avery Trapezoid Ring Binder, 3&quot; Capacity, Black, 1040 sheets"/>
    <n v="295.05599999999998"/>
    <n v="9"/>
    <n v="0.2"/>
    <n v="106.95779999999998"/>
  </r>
  <r>
    <n v="8046"/>
    <s v="CA-2013-145611"/>
    <x v="0"/>
    <x v="873"/>
    <d v="2013-09-25T00:00:00"/>
    <s v="Standard Class"/>
    <s v="HA-14905"/>
    <s v="Helen Abelman"/>
    <x v="0"/>
    <x v="0"/>
    <x v="20"/>
    <x v="15"/>
    <x v="45"/>
    <x v="3"/>
    <s v="OFF-AP-10001005"/>
    <x v="1"/>
    <x v="9"/>
    <s v="Honeywell Quietcare HEPA Air Cleaner"/>
    <n v="393.25"/>
    <n v="5"/>
    <n v="0"/>
    <n v="129.77249999999998"/>
  </r>
  <r>
    <n v="8047"/>
    <s v="CA-2013-113600"/>
    <x v="0"/>
    <x v="272"/>
    <d v="2013-12-18T00:00:00"/>
    <s v="Second Class"/>
    <s v="SH-20395"/>
    <s v="Shahid Hopkins"/>
    <x v="0"/>
    <x v="0"/>
    <x v="191"/>
    <x v="24"/>
    <x v="242"/>
    <x v="3"/>
    <s v="OFF-BI-10000201"/>
    <x v="1"/>
    <x v="8"/>
    <s v="Avery Triangle Shaped Sheet Lifters, Black, 2/Pack"/>
    <n v="2.2140000000000004"/>
    <n v="3"/>
    <n v="0.7"/>
    <n v="-1.4760000000000004"/>
  </r>
  <r>
    <n v="8048"/>
    <s v="CA-2014-130834"/>
    <x v="3"/>
    <x v="132"/>
    <d v="2014-11-07T00:00:00"/>
    <s v="Second Class"/>
    <s v="JM-16195"/>
    <s v="Justin MacKendrick"/>
    <x v="0"/>
    <x v="0"/>
    <x v="40"/>
    <x v="3"/>
    <x v="124"/>
    <x v="0"/>
    <s v="OFF-PA-10003673"/>
    <x v="1"/>
    <x v="10"/>
    <s v="Strathmore Photo Mount Cards"/>
    <n v="16.272000000000002"/>
    <n v="3"/>
    <n v="0.2"/>
    <n v="5.2883999999999984"/>
  </r>
  <r>
    <n v="8049"/>
    <s v="CA-2013-168543"/>
    <x v="0"/>
    <x v="894"/>
    <d v="2013-07-08T00:00:00"/>
    <s v="Standard Class"/>
    <s v="DK-13225"/>
    <s v="Dean Katz"/>
    <x v="1"/>
    <x v="0"/>
    <x v="20"/>
    <x v="15"/>
    <x v="45"/>
    <x v="3"/>
    <s v="OFF-AP-10000938"/>
    <x v="1"/>
    <x v="9"/>
    <s v="Avanti 1.7 Cu. Ft. Refrigerator"/>
    <n v="706.86"/>
    <n v="7"/>
    <n v="0"/>
    <n v="197.92079999999999"/>
  </r>
  <r>
    <n v="8050"/>
    <s v="CA-2011-144974"/>
    <x v="2"/>
    <x v="467"/>
    <d v="2011-09-30T00:00:00"/>
    <s v="Standard Class"/>
    <s v="CM-12715"/>
    <s v="Craig Molinari"/>
    <x v="1"/>
    <x v="0"/>
    <x v="10"/>
    <x v="9"/>
    <x v="11"/>
    <x v="3"/>
    <s v="OFF-BI-10003274"/>
    <x v="1"/>
    <x v="8"/>
    <s v="Avery Durable Slant Ring Binders, No Labels"/>
    <n v="5.9700000000000006"/>
    <n v="5"/>
    <n v="0.7"/>
    <n v="-4.577"/>
  </r>
  <r>
    <n v="8051"/>
    <s v="CA-2011-144974"/>
    <x v="2"/>
    <x v="467"/>
    <d v="2011-09-30T00:00:00"/>
    <s v="Standard Class"/>
    <s v="CM-12715"/>
    <s v="Craig Molinari"/>
    <x v="1"/>
    <x v="0"/>
    <x v="10"/>
    <x v="9"/>
    <x v="11"/>
    <x v="3"/>
    <s v="FUR-FU-10001095"/>
    <x v="0"/>
    <x v="5"/>
    <s v="DAX Black Cherry Wood-Tone Poster Frame"/>
    <n v="21.184000000000001"/>
    <n v="1"/>
    <n v="0.2"/>
    <n v="4.7664"/>
  </r>
  <r>
    <n v="8052"/>
    <s v="CA-2011-144974"/>
    <x v="2"/>
    <x v="467"/>
    <d v="2011-09-30T00:00:00"/>
    <s v="Standard Class"/>
    <s v="CM-12715"/>
    <s v="Craig Molinari"/>
    <x v="1"/>
    <x v="0"/>
    <x v="10"/>
    <x v="9"/>
    <x v="11"/>
    <x v="3"/>
    <s v="OFF-AP-10001492"/>
    <x v="1"/>
    <x v="9"/>
    <s v="Acco Six-Outlet Power Strip, 4' Cord Length"/>
    <n v="41.375999999999998"/>
    <n v="6"/>
    <n v="0.2"/>
    <n v="3.1032000000000011"/>
  </r>
  <r>
    <n v="8053"/>
    <s v="CA-2011-109904"/>
    <x v="2"/>
    <x v="686"/>
    <d v="2011-07-17T00:00:00"/>
    <s v="Second Class"/>
    <s v="BF-10975"/>
    <s v="Barbara Fisher"/>
    <x v="1"/>
    <x v="0"/>
    <x v="20"/>
    <x v="15"/>
    <x v="29"/>
    <x v="3"/>
    <s v="OFF-AR-10004999"/>
    <x v="1"/>
    <x v="6"/>
    <s v="Newell 315"/>
    <n v="17.940000000000001"/>
    <n v="3"/>
    <n v="0"/>
    <n v="4.4850000000000003"/>
  </r>
  <r>
    <n v="8054"/>
    <s v="CA-2014-152205"/>
    <x v="3"/>
    <x v="394"/>
    <d v="2014-10-06T00:00:00"/>
    <s v="Standard Class"/>
    <s v="SF-20965"/>
    <s v="Sylvia Foulston"/>
    <x v="1"/>
    <x v="0"/>
    <x v="10"/>
    <x v="9"/>
    <x v="63"/>
    <x v="3"/>
    <s v="OFF-BI-10004094"/>
    <x v="1"/>
    <x v="8"/>
    <s v="GBC Standard Plastic Binding Systems Combs"/>
    <n v="2.6550000000000002"/>
    <n v="1"/>
    <n v="0.7"/>
    <n v="-1.8584999999999994"/>
  </r>
  <r>
    <n v="8055"/>
    <s v="CA-2012-121188"/>
    <x v="1"/>
    <x v="834"/>
    <d v="2012-09-04T00:00:00"/>
    <s v="Standard Class"/>
    <s v="CB-12025"/>
    <s v="Cassandra Brandow"/>
    <x v="0"/>
    <x v="0"/>
    <x v="1"/>
    <x v="1"/>
    <x v="13"/>
    <x v="1"/>
    <s v="OFF-ST-10001490"/>
    <x v="1"/>
    <x v="4"/>
    <s v="Hot File 7-Pocket, Floor Stand"/>
    <n v="892.35"/>
    <n v="5"/>
    <n v="0"/>
    <n v="267.70499999999993"/>
  </r>
  <r>
    <n v="8056"/>
    <s v="CA-2012-121188"/>
    <x v="1"/>
    <x v="834"/>
    <d v="2012-09-04T00:00:00"/>
    <s v="Standard Class"/>
    <s v="CB-12025"/>
    <s v="Cassandra Brandow"/>
    <x v="0"/>
    <x v="0"/>
    <x v="1"/>
    <x v="1"/>
    <x v="13"/>
    <x v="1"/>
    <s v="FUR-BO-10004695"/>
    <x v="0"/>
    <x v="0"/>
    <s v="O'Sullivan 2-Door Barrister Bookcase in Odessa Pine"/>
    <n v="307.666"/>
    <n v="2"/>
    <n v="0.15"/>
    <n v="28.956799999999973"/>
  </r>
  <r>
    <n v="8057"/>
    <s v="CA-2012-121188"/>
    <x v="1"/>
    <x v="834"/>
    <d v="2012-09-04T00:00:00"/>
    <s v="Standard Class"/>
    <s v="CB-12025"/>
    <s v="Cassandra Brandow"/>
    <x v="0"/>
    <x v="0"/>
    <x v="1"/>
    <x v="1"/>
    <x v="13"/>
    <x v="1"/>
    <s v="OFF-ST-10000736"/>
    <x v="1"/>
    <x v="4"/>
    <s v="Carina Double Wide Media Storage Towers in Natural &amp; Black"/>
    <n v="728.82"/>
    <n v="9"/>
    <n v="0"/>
    <n v="29.152799999999971"/>
  </r>
  <r>
    <n v="8058"/>
    <s v="CA-2012-121188"/>
    <x v="1"/>
    <x v="834"/>
    <d v="2012-09-04T00:00:00"/>
    <s v="Standard Class"/>
    <s v="CB-12025"/>
    <s v="Cassandra Brandow"/>
    <x v="0"/>
    <x v="0"/>
    <x v="1"/>
    <x v="1"/>
    <x v="13"/>
    <x v="1"/>
    <s v="OFF-BI-10001617"/>
    <x v="1"/>
    <x v="8"/>
    <s v="GBC Wire Binding Combs"/>
    <n v="41.36"/>
    <n v="5"/>
    <n v="0.2"/>
    <n v="13.959"/>
  </r>
  <r>
    <n v="8059"/>
    <s v="CA-2012-121188"/>
    <x v="1"/>
    <x v="834"/>
    <d v="2012-09-04T00:00:00"/>
    <s v="Standard Class"/>
    <s v="CB-12025"/>
    <s v="Cassandra Brandow"/>
    <x v="0"/>
    <x v="0"/>
    <x v="1"/>
    <x v="1"/>
    <x v="13"/>
    <x v="1"/>
    <s v="TEC-PH-10003589"/>
    <x v="2"/>
    <x v="7"/>
    <s v="invisibleSHIELD by ZAGG Smudge-Free Screen Protector"/>
    <n v="43.176000000000002"/>
    <n v="3"/>
    <n v="0.2"/>
    <n v="15.111599999999999"/>
  </r>
  <r>
    <n v="8060"/>
    <s v="CA-2012-121188"/>
    <x v="1"/>
    <x v="834"/>
    <d v="2012-09-04T00:00:00"/>
    <s v="Standard Class"/>
    <s v="CB-12025"/>
    <s v="Cassandra Brandow"/>
    <x v="0"/>
    <x v="0"/>
    <x v="1"/>
    <x v="1"/>
    <x v="13"/>
    <x v="1"/>
    <s v="FUR-FU-10003981"/>
    <x v="0"/>
    <x v="5"/>
    <s v="Eldon Wave Desk Accessories"/>
    <n v="4.16"/>
    <n v="2"/>
    <n v="0"/>
    <n v="1.7472000000000003"/>
  </r>
  <r>
    <n v="8061"/>
    <s v="CA-2012-156013"/>
    <x v="1"/>
    <x v="1181"/>
    <d v="2012-09-26T00:00:00"/>
    <s v="Standard Class"/>
    <s v="TC-20980"/>
    <s v="Tamara Chand"/>
    <x v="1"/>
    <x v="0"/>
    <x v="85"/>
    <x v="15"/>
    <x v="254"/>
    <x v="3"/>
    <s v="OFF-PA-10001970"/>
    <x v="1"/>
    <x v="10"/>
    <s v="Xerox 1881"/>
    <n v="61.4"/>
    <n v="5"/>
    <n v="0"/>
    <n v="28.857999999999997"/>
  </r>
  <r>
    <n v="8062"/>
    <s v="CA-2012-156013"/>
    <x v="1"/>
    <x v="1181"/>
    <d v="2012-09-26T00:00:00"/>
    <s v="Standard Class"/>
    <s v="TC-20980"/>
    <s v="Tamara Chand"/>
    <x v="1"/>
    <x v="0"/>
    <x v="85"/>
    <x v="15"/>
    <x v="254"/>
    <x v="3"/>
    <s v="OFF-BI-10002437"/>
    <x v="1"/>
    <x v="8"/>
    <s v="Recycled Premium Regency Composition Covers"/>
    <n v="24.448"/>
    <n v="2"/>
    <n v="0.2"/>
    <n v="8.8623999999999992"/>
  </r>
  <r>
    <n v="8063"/>
    <s v="CA-2013-132997"/>
    <x v="0"/>
    <x v="77"/>
    <d v="2013-11-10T00:00:00"/>
    <s v="First Class"/>
    <s v="LW-17215"/>
    <s v="Luke Weiss"/>
    <x v="0"/>
    <x v="0"/>
    <x v="30"/>
    <x v="15"/>
    <x v="144"/>
    <x v="3"/>
    <s v="TEC-PH-10000586"/>
    <x v="2"/>
    <x v="7"/>
    <s v="AT&amp;T SB67148 SynJ"/>
    <n v="263.95999999999998"/>
    <n v="4"/>
    <n v="0"/>
    <n v="71.269200000000012"/>
  </r>
  <r>
    <n v="8064"/>
    <s v="CA-2013-132997"/>
    <x v="0"/>
    <x v="77"/>
    <d v="2013-11-10T00:00:00"/>
    <s v="First Class"/>
    <s v="LW-17215"/>
    <s v="Luke Weiss"/>
    <x v="0"/>
    <x v="0"/>
    <x v="30"/>
    <x v="15"/>
    <x v="144"/>
    <x v="3"/>
    <s v="TEC-PH-10003811"/>
    <x v="2"/>
    <x v="7"/>
    <s v="Jabra Supreme Plus Driver Edition Headset"/>
    <n v="359.96999999999997"/>
    <n v="3"/>
    <n v="0"/>
    <n v="100.7916"/>
  </r>
  <r>
    <n v="8065"/>
    <s v="CA-2013-132997"/>
    <x v="0"/>
    <x v="77"/>
    <d v="2013-11-10T00:00:00"/>
    <s v="First Class"/>
    <s v="LW-17215"/>
    <s v="Luke Weiss"/>
    <x v="0"/>
    <x v="0"/>
    <x v="30"/>
    <x v="15"/>
    <x v="144"/>
    <x v="3"/>
    <s v="OFF-PA-10004983"/>
    <x v="1"/>
    <x v="10"/>
    <s v="Xerox 23"/>
    <n v="12.96"/>
    <n v="2"/>
    <n v="0"/>
    <n v="6.2208000000000006"/>
  </r>
  <r>
    <n v="8066"/>
    <s v="CA-2013-132997"/>
    <x v="0"/>
    <x v="77"/>
    <d v="2013-11-10T00:00:00"/>
    <s v="First Class"/>
    <s v="LW-17215"/>
    <s v="Luke Weiss"/>
    <x v="0"/>
    <x v="0"/>
    <x v="30"/>
    <x v="15"/>
    <x v="144"/>
    <x v="3"/>
    <s v="OFF-ST-10003479"/>
    <x v="1"/>
    <x v="4"/>
    <s v="Eldon Base for stackable storage shelf, platinum"/>
    <n v="116.82"/>
    <n v="3"/>
    <n v="0"/>
    <n v="5.8409999999999869"/>
  </r>
  <r>
    <n v="8067"/>
    <s v="CA-2013-132997"/>
    <x v="0"/>
    <x v="77"/>
    <d v="2013-11-10T00:00:00"/>
    <s v="First Class"/>
    <s v="LW-17215"/>
    <s v="Luke Weiss"/>
    <x v="0"/>
    <x v="0"/>
    <x v="30"/>
    <x v="15"/>
    <x v="144"/>
    <x v="3"/>
    <s v="OFF-BI-10004318"/>
    <x v="1"/>
    <x v="8"/>
    <s v="Ibico EB-19 Dual Function Manual Binding System"/>
    <n v="276.78400000000005"/>
    <n v="2"/>
    <n v="0.2"/>
    <n v="89.954799999999992"/>
  </r>
  <r>
    <n v="8068"/>
    <s v="US-2012-160563"/>
    <x v="1"/>
    <x v="1182"/>
    <d v="2012-10-24T00:00:00"/>
    <s v="Standard Class"/>
    <s v="NS-18640"/>
    <s v="Noel Staavos"/>
    <x v="1"/>
    <x v="0"/>
    <x v="8"/>
    <x v="1"/>
    <x v="9"/>
    <x v="1"/>
    <s v="TEC-AC-10002567"/>
    <x v="2"/>
    <x v="11"/>
    <s v="Logitech G602 Wireless Gaming Mouse"/>
    <n v="239.96999999999997"/>
    <n v="3"/>
    <n v="0"/>
    <n v="86.389199999999988"/>
  </r>
  <r>
    <n v="8069"/>
    <s v="US-2012-160563"/>
    <x v="1"/>
    <x v="1182"/>
    <d v="2012-10-24T00:00:00"/>
    <s v="Standard Class"/>
    <s v="NS-18640"/>
    <s v="Noel Staavos"/>
    <x v="1"/>
    <x v="0"/>
    <x v="8"/>
    <x v="1"/>
    <x v="9"/>
    <x v="1"/>
    <s v="FUR-FU-10001731"/>
    <x v="0"/>
    <x v="5"/>
    <s v="Acrylic Self-Standing Desk Frames"/>
    <n v="16.02"/>
    <n v="6"/>
    <n v="0"/>
    <n v="6.0876000000000001"/>
  </r>
  <r>
    <n v="8070"/>
    <s v="CA-2014-151750"/>
    <x v="3"/>
    <x v="314"/>
    <d v="2014-01-06T00:00:00"/>
    <s v="Standard Class"/>
    <s v="JM-15250"/>
    <s v="Janet Martin"/>
    <x v="0"/>
    <x v="0"/>
    <x v="114"/>
    <x v="5"/>
    <x v="143"/>
    <x v="2"/>
    <s v="OFF-ST-10002743"/>
    <x v="1"/>
    <x v="4"/>
    <s v="SAFCO Boltless Steel Shelving"/>
    <n v="454.56000000000006"/>
    <n v="5"/>
    <n v="0.2"/>
    <n v="-107.95800000000004"/>
  </r>
  <r>
    <n v="8071"/>
    <s v="CA-2014-151750"/>
    <x v="3"/>
    <x v="314"/>
    <d v="2014-01-06T00:00:00"/>
    <s v="Standard Class"/>
    <s v="JM-15250"/>
    <s v="Janet Martin"/>
    <x v="0"/>
    <x v="0"/>
    <x v="114"/>
    <x v="5"/>
    <x v="143"/>
    <x v="2"/>
    <s v="FUR-FU-10002116"/>
    <x v="0"/>
    <x v="5"/>
    <s v="Tenex Carpeted, Granite-Look or Clear Contemporary Contour Shape Chair Mats"/>
    <n v="141.41999999999999"/>
    <n v="5"/>
    <n v="0.6"/>
    <n v="-187.38150000000002"/>
  </r>
  <r>
    <n v="8072"/>
    <s v="CA-2014-151750"/>
    <x v="3"/>
    <x v="314"/>
    <d v="2014-01-06T00:00:00"/>
    <s v="Standard Class"/>
    <s v="JM-15250"/>
    <s v="Janet Martin"/>
    <x v="0"/>
    <x v="0"/>
    <x v="114"/>
    <x v="5"/>
    <x v="143"/>
    <x v="2"/>
    <s v="FUR-CH-10003199"/>
    <x v="0"/>
    <x v="1"/>
    <s v="Office Star - Contemporary Task Swivel Chair"/>
    <n v="310.74399999999997"/>
    <n v="4"/>
    <n v="0.3"/>
    <n v="-26.635199999999998"/>
  </r>
  <r>
    <n v="8073"/>
    <s v="CA-2014-151750"/>
    <x v="3"/>
    <x v="314"/>
    <d v="2014-01-06T00:00:00"/>
    <s v="Standard Class"/>
    <s v="JM-15250"/>
    <s v="Janet Martin"/>
    <x v="0"/>
    <x v="0"/>
    <x v="114"/>
    <x v="5"/>
    <x v="143"/>
    <x v="2"/>
    <s v="OFF-AR-10003158"/>
    <x v="1"/>
    <x v="6"/>
    <s v="Fluorescent Highlighters by Dixon"/>
    <n v="12.736000000000001"/>
    <n v="4"/>
    <n v="0.2"/>
    <n v="2.2287999999999988"/>
  </r>
  <r>
    <n v="8074"/>
    <s v="CA-2014-151750"/>
    <x v="3"/>
    <x v="314"/>
    <d v="2014-01-06T00:00:00"/>
    <s v="Standard Class"/>
    <s v="JM-15250"/>
    <s v="Janet Martin"/>
    <x v="0"/>
    <x v="0"/>
    <x v="114"/>
    <x v="5"/>
    <x v="143"/>
    <x v="2"/>
    <s v="OFF-BI-10000301"/>
    <x v="1"/>
    <x v="8"/>
    <s v="GBC Instant Report Kit"/>
    <n v="6.469999999999998"/>
    <n v="5"/>
    <n v="0.8"/>
    <n v="-9.7050000000000018"/>
  </r>
  <r>
    <n v="8075"/>
    <s v="CA-2014-151750"/>
    <x v="3"/>
    <x v="314"/>
    <d v="2014-01-06T00:00:00"/>
    <s v="Standard Class"/>
    <s v="JM-15250"/>
    <s v="Janet Martin"/>
    <x v="0"/>
    <x v="0"/>
    <x v="114"/>
    <x v="5"/>
    <x v="143"/>
    <x v="2"/>
    <s v="OFF-BI-10000343"/>
    <x v="1"/>
    <x v="8"/>
    <s v="Pressboard Covers with Storage Hooks, 9 1/2&quot; x 11&quot;, Light Blue"/>
    <n v="13.747999999999998"/>
    <n v="14"/>
    <n v="0.8"/>
    <n v="-22.684200000000004"/>
  </r>
  <r>
    <n v="8076"/>
    <s v="CA-2014-151750"/>
    <x v="3"/>
    <x v="314"/>
    <d v="2014-01-06T00:00:00"/>
    <s v="Standard Class"/>
    <s v="JM-15250"/>
    <s v="Janet Martin"/>
    <x v="0"/>
    <x v="0"/>
    <x v="114"/>
    <x v="5"/>
    <x v="143"/>
    <x v="2"/>
    <s v="OFF-AP-10004708"/>
    <x v="1"/>
    <x v="9"/>
    <s v="Fellowes Superior 10 Outlet Split Surge Protector"/>
    <n v="15.223999999999997"/>
    <n v="2"/>
    <n v="0.8"/>
    <n v="-38.821200000000012"/>
  </r>
  <r>
    <n v="8077"/>
    <s v="CA-2012-106187"/>
    <x v="1"/>
    <x v="537"/>
    <d v="2012-06-29T00:00:00"/>
    <s v="Standard Class"/>
    <s v="RF-19345"/>
    <s v="Randy Ferguson"/>
    <x v="1"/>
    <x v="0"/>
    <x v="502"/>
    <x v="32"/>
    <x v="598"/>
    <x v="0"/>
    <s v="FUR-FU-10000794"/>
    <x v="0"/>
    <x v="5"/>
    <s v="Eldon Stackable Tray, Side-Load, Legal, Smoke"/>
    <n v="27.42"/>
    <n v="3"/>
    <n v="0"/>
    <n v="9.3227999999999991"/>
  </r>
  <r>
    <n v="8078"/>
    <s v="CA-2012-106187"/>
    <x v="1"/>
    <x v="537"/>
    <d v="2012-06-29T00:00:00"/>
    <s v="Standard Class"/>
    <s v="RF-19345"/>
    <s v="Randy Ferguson"/>
    <x v="1"/>
    <x v="0"/>
    <x v="502"/>
    <x v="32"/>
    <x v="598"/>
    <x v="0"/>
    <s v="OFF-BI-10004519"/>
    <x v="1"/>
    <x v="8"/>
    <s v="GBC DocuBind P100 Manual Binding Machine"/>
    <n v="165.98"/>
    <n v="1"/>
    <n v="0"/>
    <n v="74.690999999999988"/>
  </r>
  <r>
    <n v="8079"/>
    <s v="CA-2012-106187"/>
    <x v="1"/>
    <x v="537"/>
    <d v="2012-06-29T00:00:00"/>
    <s v="Standard Class"/>
    <s v="RF-19345"/>
    <s v="Randy Ferguson"/>
    <x v="1"/>
    <x v="0"/>
    <x v="502"/>
    <x v="32"/>
    <x v="598"/>
    <x v="0"/>
    <s v="TEC-AC-10001590"/>
    <x v="2"/>
    <x v="11"/>
    <s v="Dell Slim USB Multimedia Keyboard"/>
    <n v="75"/>
    <n v="3"/>
    <n v="0"/>
    <n v="18"/>
  </r>
  <r>
    <n v="8080"/>
    <s v="US-2013-164945"/>
    <x v="0"/>
    <x v="441"/>
    <d v="2013-11-28T00:00:00"/>
    <s v="Standard Class"/>
    <s v="CA-12055"/>
    <s v="Cathy Armstrong"/>
    <x v="2"/>
    <x v="0"/>
    <x v="20"/>
    <x v="15"/>
    <x v="29"/>
    <x v="3"/>
    <s v="OFF-BI-10001524"/>
    <x v="1"/>
    <x v="8"/>
    <s v="GBC Premium Transparent Covers with Diagonal Lined Pattern"/>
    <n v="134.27200000000002"/>
    <n v="8"/>
    <n v="0.2"/>
    <n v="46.99519999999999"/>
  </r>
  <r>
    <n v="8081"/>
    <s v="CA-2012-150714"/>
    <x v="1"/>
    <x v="662"/>
    <d v="2012-11-01T00:00:00"/>
    <s v="Standard Class"/>
    <s v="KH-16690"/>
    <s v="Kristen Hastings"/>
    <x v="1"/>
    <x v="0"/>
    <x v="24"/>
    <x v="21"/>
    <x v="329"/>
    <x v="1"/>
    <s v="OFF-LA-10001474"/>
    <x v="1"/>
    <x v="2"/>
    <s v="Avery 477"/>
    <n v="146.54400000000001"/>
    <n v="6"/>
    <n v="0.2"/>
    <n v="47.626799999999996"/>
  </r>
  <r>
    <n v="8082"/>
    <s v="CA-2012-150714"/>
    <x v="1"/>
    <x v="662"/>
    <d v="2012-11-01T00:00:00"/>
    <s v="Standard Class"/>
    <s v="KH-16690"/>
    <s v="Kristen Hastings"/>
    <x v="1"/>
    <x v="0"/>
    <x v="24"/>
    <x v="21"/>
    <x v="329"/>
    <x v="1"/>
    <s v="OFF-PA-10001497"/>
    <x v="1"/>
    <x v="10"/>
    <s v="Xerox 1914"/>
    <n v="131.904"/>
    <n v="3"/>
    <n v="0.2"/>
    <n v="47.815200000000004"/>
  </r>
  <r>
    <n v="8083"/>
    <s v="CA-2012-150714"/>
    <x v="1"/>
    <x v="662"/>
    <d v="2012-11-01T00:00:00"/>
    <s v="Standard Class"/>
    <s v="KH-16690"/>
    <s v="Kristen Hastings"/>
    <x v="1"/>
    <x v="0"/>
    <x v="24"/>
    <x v="21"/>
    <x v="329"/>
    <x v="1"/>
    <s v="OFF-AP-10003287"/>
    <x v="1"/>
    <x v="9"/>
    <s v="Tripp Lite TLP810NET Broadband Surge for Modem/Fax"/>
    <n v="203.88000000000002"/>
    <n v="5"/>
    <n v="0.2"/>
    <n v="20.387999999999998"/>
  </r>
  <r>
    <n v="8084"/>
    <s v="CA-2012-150714"/>
    <x v="1"/>
    <x v="662"/>
    <d v="2012-11-01T00:00:00"/>
    <s v="Standard Class"/>
    <s v="KH-16690"/>
    <s v="Kristen Hastings"/>
    <x v="1"/>
    <x v="0"/>
    <x v="24"/>
    <x v="21"/>
    <x v="329"/>
    <x v="1"/>
    <s v="OFF-BI-10002982"/>
    <x v="1"/>
    <x v="8"/>
    <s v="Avery Self-Adhesive Photo Pockets for Polaroid Photos"/>
    <n v="14.301000000000002"/>
    <n v="7"/>
    <n v="0.7"/>
    <n v="-10.487400000000001"/>
  </r>
  <r>
    <n v="8085"/>
    <s v="CA-2012-150714"/>
    <x v="1"/>
    <x v="662"/>
    <d v="2012-11-01T00:00:00"/>
    <s v="Standard Class"/>
    <s v="KH-16690"/>
    <s v="Kristen Hastings"/>
    <x v="1"/>
    <x v="0"/>
    <x v="24"/>
    <x v="21"/>
    <x v="329"/>
    <x v="1"/>
    <s v="OFF-ST-10001809"/>
    <x v="1"/>
    <x v="4"/>
    <s v="Fellowes Officeware Wire Shelving"/>
    <n v="718.6400000000001"/>
    <n v="10"/>
    <n v="0.2"/>
    <n v="-161.69400000000005"/>
  </r>
  <r>
    <n v="8086"/>
    <s v="CA-2013-105753"/>
    <x v="0"/>
    <x v="201"/>
    <d v="2013-10-27T00:00:00"/>
    <s v="Standard Class"/>
    <s v="LC-16960"/>
    <s v="Lindsay Castell"/>
    <x v="2"/>
    <x v="0"/>
    <x v="81"/>
    <x v="17"/>
    <x v="101"/>
    <x v="0"/>
    <s v="FUR-FU-10000246"/>
    <x v="0"/>
    <x v="5"/>
    <s v="Aluminum Document Frame"/>
    <n v="61.1"/>
    <n v="5"/>
    <n v="0"/>
    <n v="18.329999999999991"/>
  </r>
  <r>
    <n v="8087"/>
    <s v="CA-2014-120894"/>
    <x v="3"/>
    <x v="1045"/>
    <d v="2014-05-03T00:00:00"/>
    <s v="Standard Class"/>
    <s v="JL-15130"/>
    <s v="Jack Lebron"/>
    <x v="0"/>
    <x v="0"/>
    <x v="40"/>
    <x v="3"/>
    <x v="124"/>
    <x v="0"/>
    <s v="OFF-AP-10000252"/>
    <x v="1"/>
    <x v="9"/>
    <s v="Harmony HEPA Quiet Air Purifiers"/>
    <n v="28.08"/>
    <n v="3"/>
    <n v="0.2"/>
    <n v="5.2650000000000006"/>
  </r>
  <r>
    <n v="8088"/>
    <s v="CA-2013-106621"/>
    <x v="0"/>
    <x v="321"/>
    <d v="2013-10-02T00:00:00"/>
    <s v="Second Class"/>
    <s v="DM-12955"/>
    <s v="Dario Medina"/>
    <x v="1"/>
    <x v="0"/>
    <x v="420"/>
    <x v="16"/>
    <x v="510"/>
    <x v="1"/>
    <s v="OFF-AR-10002375"/>
    <x v="1"/>
    <x v="6"/>
    <s v="Newell 351"/>
    <n v="10.496"/>
    <n v="4"/>
    <n v="0.2"/>
    <n v="1.1807999999999983"/>
  </r>
  <r>
    <n v="8089"/>
    <s v="CA-2012-107020"/>
    <x v="1"/>
    <x v="848"/>
    <d v="2012-07-14T00:00:00"/>
    <s v="Standard Class"/>
    <s v="MV-18190"/>
    <s v="Mike Vittorini"/>
    <x v="0"/>
    <x v="0"/>
    <x v="272"/>
    <x v="1"/>
    <x v="341"/>
    <x v="1"/>
    <s v="OFF-BI-10003719"/>
    <x v="1"/>
    <x v="8"/>
    <s v="Large Capacity Hanging Post Binders"/>
    <n v="39.92"/>
    <n v="2"/>
    <n v="0.2"/>
    <n v="12.973999999999997"/>
  </r>
  <r>
    <n v="8090"/>
    <s v="US-2012-117492"/>
    <x v="1"/>
    <x v="976"/>
    <d v="2012-08-09T00:00:00"/>
    <s v="First Class"/>
    <s v="NS-18640"/>
    <s v="Noel Staavos"/>
    <x v="1"/>
    <x v="0"/>
    <x v="248"/>
    <x v="39"/>
    <x v="307"/>
    <x v="3"/>
    <s v="OFF-AP-10001492"/>
    <x v="1"/>
    <x v="9"/>
    <s v="Acco Six-Outlet Power Strip, 4' Cord Length"/>
    <n v="77.58"/>
    <n v="9"/>
    <n v="0"/>
    <n v="20.1708"/>
  </r>
  <r>
    <n v="8091"/>
    <s v="CA-2011-101392"/>
    <x v="2"/>
    <x v="1035"/>
    <d v="2011-12-13T00:00:00"/>
    <s v="Standard Class"/>
    <s v="AS-10630"/>
    <s v="Ann Steele"/>
    <x v="2"/>
    <x v="0"/>
    <x v="4"/>
    <x v="4"/>
    <x v="5"/>
    <x v="1"/>
    <s v="OFF-ST-10000532"/>
    <x v="1"/>
    <x v="4"/>
    <s v="Advantus Rolling Drawer Organizers"/>
    <n v="269.35999999999996"/>
    <n v="7"/>
    <n v="0"/>
    <n v="70.033599999999993"/>
  </r>
  <r>
    <n v="8092"/>
    <s v="CA-2012-127502"/>
    <x v="1"/>
    <x v="895"/>
    <d v="2012-12-14T00:00:00"/>
    <s v="Standard Class"/>
    <s v="MT-17815"/>
    <s v="Meg Tillman"/>
    <x v="0"/>
    <x v="0"/>
    <x v="8"/>
    <x v="1"/>
    <x v="94"/>
    <x v="1"/>
    <s v="OFF-LA-10001613"/>
    <x v="1"/>
    <x v="2"/>
    <s v="Avery File Folder Labels"/>
    <n v="5.76"/>
    <n v="2"/>
    <n v="0"/>
    <n v="2.8224"/>
  </r>
  <r>
    <n v="8093"/>
    <s v="CA-2014-143658"/>
    <x v="3"/>
    <x v="1183"/>
    <d v="2014-11-14T00:00:00"/>
    <s v="Second Class"/>
    <s v="SR-20425"/>
    <s v="Sharelle Roach"/>
    <x v="2"/>
    <x v="0"/>
    <x v="20"/>
    <x v="15"/>
    <x v="45"/>
    <x v="3"/>
    <s v="OFF-AR-10002818"/>
    <x v="1"/>
    <x v="6"/>
    <s v="Panasonic KP-310 Heavy-Duty Electric Pencil Sharpener"/>
    <n v="109.9"/>
    <n v="5"/>
    <n v="0"/>
    <n v="32.97"/>
  </r>
  <r>
    <n v="8094"/>
    <s v="CA-2014-133046"/>
    <x v="3"/>
    <x v="944"/>
    <d v="2014-08-02T00:00:00"/>
    <s v="Second Class"/>
    <s v="DK-13375"/>
    <s v="Dennis Kane"/>
    <x v="0"/>
    <x v="0"/>
    <x v="4"/>
    <x v="4"/>
    <x v="60"/>
    <x v="1"/>
    <s v="FUR-FU-10001940"/>
    <x v="0"/>
    <x v="5"/>
    <s v="Staples"/>
    <n v="23.88"/>
    <n v="3"/>
    <n v="0"/>
    <n v="10.507200000000001"/>
  </r>
  <r>
    <n v="8095"/>
    <s v="CA-2014-133046"/>
    <x v="3"/>
    <x v="944"/>
    <d v="2014-08-02T00:00:00"/>
    <s v="Second Class"/>
    <s v="DK-13375"/>
    <s v="Dennis Kane"/>
    <x v="0"/>
    <x v="0"/>
    <x v="4"/>
    <x v="4"/>
    <x v="60"/>
    <x v="1"/>
    <s v="OFF-PA-10003883"/>
    <x v="1"/>
    <x v="10"/>
    <s v="Message Book, Phone, Wirebound Standard Line Memo, 2 3/4&quot; X 5&quot;"/>
    <n v="26.2"/>
    <n v="4"/>
    <n v="0"/>
    <n v="12.052"/>
  </r>
  <r>
    <n v="8096"/>
    <s v="CA-2014-133046"/>
    <x v="3"/>
    <x v="944"/>
    <d v="2014-08-02T00:00:00"/>
    <s v="Second Class"/>
    <s v="DK-13375"/>
    <s v="Dennis Kane"/>
    <x v="0"/>
    <x v="0"/>
    <x v="4"/>
    <x v="4"/>
    <x v="60"/>
    <x v="1"/>
    <s v="OFF-PA-10002787"/>
    <x v="1"/>
    <x v="10"/>
    <s v="Xerox 227"/>
    <n v="12.96"/>
    <n v="2"/>
    <n v="0"/>
    <n v="6.2208000000000006"/>
  </r>
  <r>
    <n v="8097"/>
    <s v="CA-2014-133046"/>
    <x v="3"/>
    <x v="944"/>
    <d v="2014-08-02T00:00:00"/>
    <s v="Second Class"/>
    <s v="DK-13375"/>
    <s v="Dennis Kane"/>
    <x v="0"/>
    <x v="0"/>
    <x v="4"/>
    <x v="4"/>
    <x v="60"/>
    <x v="1"/>
    <s v="TEC-AC-10000991"/>
    <x v="2"/>
    <x v="11"/>
    <s v="Sony Micro Vault Click 8 GB USB 2.0 Flash Drive"/>
    <n v="234.95000000000002"/>
    <n v="5"/>
    <n v="0"/>
    <n v="32.893000000000008"/>
  </r>
  <r>
    <n v="8098"/>
    <s v="CA-2014-122798"/>
    <x v="3"/>
    <x v="116"/>
    <d v="2015-01-02T00:00:00"/>
    <s v="Standard Class"/>
    <s v="SV-20935"/>
    <s v="Susan Vittorini"/>
    <x v="0"/>
    <x v="0"/>
    <x v="305"/>
    <x v="27"/>
    <x v="382"/>
    <x v="1"/>
    <s v="OFF-ST-10003058"/>
    <x v="1"/>
    <x v="4"/>
    <s v="Eldon Mobile Mega Data Cart  Mega Stackable  Add-On Trays"/>
    <n v="118.25"/>
    <n v="5"/>
    <n v="0"/>
    <n v="34.292499999999997"/>
  </r>
  <r>
    <n v="8099"/>
    <s v="CA-2014-122798"/>
    <x v="3"/>
    <x v="116"/>
    <d v="2015-01-02T00:00:00"/>
    <s v="Standard Class"/>
    <s v="SV-20935"/>
    <s v="Susan Vittorini"/>
    <x v="0"/>
    <x v="0"/>
    <x v="305"/>
    <x v="27"/>
    <x v="382"/>
    <x v="1"/>
    <s v="OFF-PA-10004239"/>
    <x v="1"/>
    <x v="10"/>
    <s v="Xerox 1953"/>
    <n v="4.28"/>
    <n v="1"/>
    <n v="0"/>
    <n v="1.9259999999999997"/>
  </r>
  <r>
    <n v="8100"/>
    <s v="CA-2013-169663"/>
    <x v="0"/>
    <x v="612"/>
    <d v="2013-03-14T00:00:00"/>
    <s v="First Class"/>
    <s v="RH-19510"/>
    <s v="Rick Huthwaite"/>
    <x v="2"/>
    <x v="0"/>
    <x v="1"/>
    <x v="1"/>
    <x v="62"/>
    <x v="1"/>
    <s v="TEC-AC-10003038"/>
    <x v="2"/>
    <x v="11"/>
    <s v="Kingston Digital DataTraveler 16GB USB 2.0"/>
    <n v="26.849999999999998"/>
    <n v="3"/>
    <n v="0"/>
    <n v="5.101499999999997"/>
  </r>
  <r>
    <n v="8101"/>
    <s v="CA-2013-169663"/>
    <x v="0"/>
    <x v="612"/>
    <d v="2013-03-14T00:00:00"/>
    <s v="First Class"/>
    <s v="RH-19510"/>
    <s v="Rick Huthwaite"/>
    <x v="2"/>
    <x v="0"/>
    <x v="1"/>
    <x v="1"/>
    <x v="62"/>
    <x v="1"/>
    <s v="TEC-MA-10000984"/>
    <x v="2"/>
    <x v="15"/>
    <s v="Okidata MB760 Printer"/>
    <n v="3357.6000000000004"/>
    <n v="3"/>
    <n v="0.2"/>
    <n v="377.72999999999956"/>
  </r>
  <r>
    <n v="8102"/>
    <s v="CA-2012-149846"/>
    <x v="1"/>
    <x v="1184"/>
    <d v="2012-05-26T00:00:00"/>
    <s v="Standard Class"/>
    <s v="SB-20185"/>
    <s v="Sarah Brown"/>
    <x v="0"/>
    <x v="0"/>
    <x v="1"/>
    <x v="1"/>
    <x v="62"/>
    <x v="1"/>
    <s v="OFF-LA-10004484"/>
    <x v="1"/>
    <x v="2"/>
    <s v="Avery 476"/>
    <n v="8.26"/>
    <n v="2"/>
    <n v="0"/>
    <n v="3.7995999999999999"/>
  </r>
  <r>
    <n v="8103"/>
    <s v="CA-2012-149846"/>
    <x v="1"/>
    <x v="1184"/>
    <d v="2012-05-26T00:00:00"/>
    <s v="Standard Class"/>
    <s v="SB-20185"/>
    <s v="Sarah Brown"/>
    <x v="0"/>
    <x v="0"/>
    <x v="1"/>
    <x v="1"/>
    <x v="62"/>
    <x v="1"/>
    <s v="TEC-MA-10004002"/>
    <x v="2"/>
    <x v="15"/>
    <s v="Zebra GX420t Direct Thermal/Thermal Transfer Printer"/>
    <n v="2973.32"/>
    <n v="7"/>
    <n v="0.2"/>
    <n v="334.49849999999958"/>
  </r>
  <r>
    <n v="8104"/>
    <s v="CA-2012-149846"/>
    <x v="1"/>
    <x v="1184"/>
    <d v="2012-05-26T00:00:00"/>
    <s v="Standard Class"/>
    <s v="SB-20185"/>
    <s v="Sarah Brown"/>
    <x v="0"/>
    <x v="0"/>
    <x v="1"/>
    <x v="1"/>
    <x v="62"/>
    <x v="1"/>
    <s v="OFF-ST-10002406"/>
    <x v="1"/>
    <x v="4"/>
    <s v="Pizazz Global Quick File"/>
    <n v="104.79"/>
    <n v="7"/>
    <n v="0"/>
    <n v="29.341200000000008"/>
  </r>
  <r>
    <n v="8105"/>
    <s v="CA-2012-149846"/>
    <x v="1"/>
    <x v="1184"/>
    <d v="2012-05-26T00:00:00"/>
    <s v="Standard Class"/>
    <s v="SB-20185"/>
    <s v="Sarah Brown"/>
    <x v="0"/>
    <x v="0"/>
    <x v="1"/>
    <x v="1"/>
    <x v="62"/>
    <x v="1"/>
    <s v="TEC-PH-10003645"/>
    <x v="2"/>
    <x v="7"/>
    <s v="Aastra 57i VoIP phone"/>
    <n v="775.72800000000007"/>
    <n v="6"/>
    <n v="0.2"/>
    <n v="58.179600000000022"/>
  </r>
  <r>
    <n v="8106"/>
    <s v="CA-2014-159149"/>
    <x v="3"/>
    <x v="922"/>
    <d v="2014-02-20T00:00:00"/>
    <s v="First Class"/>
    <s v="CR-12820"/>
    <s v="Cyra Reiten"/>
    <x v="2"/>
    <x v="0"/>
    <x v="12"/>
    <x v="5"/>
    <x v="16"/>
    <x v="2"/>
    <s v="FUR-BO-10001601"/>
    <x v="0"/>
    <x v="0"/>
    <s v="Sauder Mission Library with Doors, Fruitwood Finish"/>
    <n v="89.066399999999987"/>
    <n v="1"/>
    <n v="0.32"/>
    <n v="-17.027400000000007"/>
  </r>
  <r>
    <n v="8107"/>
    <s v="CA-2014-159149"/>
    <x v="3"/>
    <x v="922"/>
    <d v="2014-02-20T00:00:00"/>
    <s v="First Class"/>
    <s v="CR-12820"/>
    <s v="Cyra Reiten"/>
    <x v="2"/>
    <x v="0"/>
    <x v="12"/>
    <x v="5"/>
    <x v="16"/>
    <x v="2"/>
    <s v="OFF-AR-10000937"/>
    <x v="1"/>
    <x v="6"/>
    <s v="Dixon Ticonderoga Core-Lock Colored Pencils, 48-Color Set"/>
    <n v="175.44"/>
    <n v="6"/>
    <n v="0.2"/>
    <n v="52.632000000000005"/>
  </r>
  <r>
    <n v="8108"/>
    <s v="CA-2014-159149"/>
    <x v="3"/>
    <x v="922"/>
    <d v="2014-02-20T00:00:00"/>
    <s v="First Class"/>
    <s v="CR-12820"/>
    <s v="Cyra Reiten"/>
    <x v="2"/>
    <x v="0"/>
    <x v="12"/>
    <x v="5"/>
    <x v="16"/>
    <x v="2"/>
    <s v="TEC-PH-10000038"/>
    <x v="2"/>
    <x v="7"/>
    <s v="Jawbone MINI JAMBOX Wireless Bluetooth Speaker"/>
    <n v="438.33600000000001"/>
    <n v="4"/>
    <n v="0.2"/>
    <n v="-87.667200000000037"/>
  </r>
  <r>
    <n v="8109"/>
    <s v="US-2014-167570"/>
    <x v="3"/>
    <x v="166"/>
    <d v="2014-12-16T00:00:00"/>
    <s v="Standard Class"/>
    <s v="EG-13900"/>
    <s v="Emily Grady"/>
    <x v="0"/>
    <x v="0"/>
    <x v="10"/>
    <x v="9"/>
    <x v="11"/>
    <x v="3"/>
    <s v="FUR-CH-10003396"/>
    <x v="0"/>
    <x v="1"/>
    <s v="Global Deluxe Steno Chair"/>
    <n v="215.54400000000001"/>
    <n v="4"/>
    <n v="0.3"/>
    <n v="-58.504800000000017"/>
  </r>
  <r>
    <n v="8110"/>
    <s v="CA-2014-160122"/>
    <x v="3"/>
    <x v="551"/>
    <d v="2014-11-24T00:00:00"/>
    <s v="Standard Class"/>
    <s v="RD-19930"/>
    <s v="Russell D'Ascenzo"/>
    <x v="0"/>
    <x v="0"/>
    <x v="22"/>
    <x v="10"/>
    <x v="36"/>
    <x v="2"/>
    <s v="OFF-EN-10002592"/>
    <x v="1"/>
    <x v="12"/>
    <s v="Peel &amp; Seel Recycled Catalog Envelopes, Brown"/>
    <n v="55.584000000000003"/>
    <n v="6"/>
    <n v="0.2"/>
    <n v="20.844000000000001"/>
  </r>
  <r>
    <n v="8111"/>
    <s v="CA-2014-160122"/>
    <x v="3"/>
    <x v="551"/>
    <d v="2014-11-24T00:00:00"/>
    <s v="Standard Class"/>
    <s v="RD-19930"/>
    <s v="Russell D'Ascenzo"/>
    <x v="0"/>
    <x v="0"/>
    <x v="22"/>
    <x v="10"/>
    <x v="36"/>
    <x v="2"/>
    <s v="FUR-CH-10000422"/>
    <x v="0"/>
    <x v="1"/>
    <s v="Global Highback Leather Tilter in Burgundy"/>
    <n v="127.38599999999998"/>
    <n v="2"/>
    <n v="0.3"/>
    <n v="-25.477199999999982"/>
  </r>
  <r>
    <n v="8112"/>
    <s v="CA-2013-130393"/>
    <x v="0"/>
    <x v="49"/>
    <d v="2013-12-04T00:00:00"/>
    <s v="Second Class"/>
    <s v="JM-15865"/>
    <s v="John Murray"/>
    <x v="0"/>
    <x v="0"/>
    <x v="287"/>
    <x v="5"/>
    <x v="361"/>
    <x v="2"/>
    <s v="FUR-CH-10002647"/>
    <x v="0"/>
    <x v="1"/>
    <s v="Situations Contoured Folding Chairs, 4/Set"/>
    <n v="248.43"/>
    <n v="5"/>
    <n v="0.3"/>
    <n v="-17.744999999999976"/>
  </r>
  <r>
    <n v="8113"/>
    <s v="CA-2013-130393"/>
    <x v="0"/>
    <x v="49"/>
    <d v="2013-12-04T00:00:00"/>
    <s v="Second Class"/>
    <s v="JM-15865"/>
    <s v="John Murray"/>
    <x v="0"/>
    <x v="0"/>
    <x v="287"/>
    <x v="5"/>
    <x v="361"/>
    <x v="2"/>
    <s v="OFF-AP-10004859"/>
    <x v="1"/>
    <x v="9"/>
    <s v="Acco 6 Outlet Guardian Premium Surge Suppressor"/>
    <n v="11.647999999999998"/>
    <n v="4"/>
    <n v="0.8"/>
    <n v="-30.867200000000004"/>
  </r>
  <r>
    <n v="8114"/>
    <s v="CA-2013-130393"/>
    <x v="0"/>
    <x v="49"/>
    <d v="2013-12-04T00:00:00"/>
    <s v="Second Class"/>
    <s v="JM-15865"/>
    <s v="John Murray"/>
    <x v="0"/>
    <x v="0"/>
    <x v="287"/>
    <x v="5"/>
    <x v="361"/>
    <x v="2"/>
    <s v="FUR-CH-10004477"/>
    <x v="0"/>
    <x v="1"/>
    <s v="Global Push Button Manager's Chair, Indigo"/>
    <n v="85.245999999999995"/>
    <n v="2"/>
    <n v="0.3"/>
    <n v="-1.217800000000004"/>
  </r>
  <r>
    <n v="8115"/>
    <s v="CA-2014-144820"/>
    <x v="3"/>
    <x v="621"/>
    <d v="2014-10-08T00:00:00"/>
    <s v="Second Class"/>
    <s v="LW-16825"/>
    <s v="Laurel Workman"/>
    <x v="1"/>
    <x v="0"/>
    <x v="45"/>
    <x v="5"/>
    <x v="89"/>
    <x v="2"/>
    <s v="OFF-AR-10004817"/>
    <x v="1"/>
    <x v="6"/>
    <s v="Colorific Watercolor Pencils"/>
    <n v="20.64"/>
    <n v="5"/>
    <n v="0.2"/>
    <n v="2.3219999999999974"/>
  </r>
  <r>
    <n v="8116"/>
    <s v="CA-2014-101014"/>
    <x v="3"/>
    <x v="635"/>
    <d v="2014-09-05T00:00:00"/>
    <s v="Standard Class"/>
    <s v="RW-19540"/>
    <s v="Rick Wilson"/>
    <x v="1"/>
    <x v="0"/>
    <x v="1"/>
    <x v="1"/>
    <x v="13"/>
    <x v="1"/>
    <s v="FUR-FU-10003374"/>
    <x v="0"/>
    <x v="5"/>
    <s v="Electrix Fluorescent Magnifier Lamps &amp; Weighted Base"/>
    <n v="148.02000000000001"/>
    <n v="3"/>
    <n v="0"/>
    <n v="41.445600000000013"/>
  </r>
  <r>
    <n v="8117"/>
    <s v="CA-2014-105543"/>
    <x v="3"/>
    <x v="221"/>
    <d v="2014-11-25T00:00:00"/>
    <s v="Same Day"/>
    <s v="BG-11695"/>
    <s v="Brooke Gillingham"/>
    <x v="1"/>
    <x v="0"/>
    <x v="495"/>
    <x v="41"/>
    <x v="590"/>
    <x v="2"/>
    <s v="OFF-ST-10003123"/>
    <x v="1"/>
    <x v="4"/>
    <s v="Fellowes Bases and Tops For Staxonsteel/High-Stak Systems"/>
    <n v="33.29"/>
    <n v="1"/>
    <n v="0"/>
    <n v="7.9895999999999994"/>
  </r>
  <r>
    <n v="8118"/>
    <s v="US-2014-113201"/>
    <x v="3"/>
    <x v="160"/>
    <d v="2014-07-06T00:00:00"/>
    <s v="Standard Class"/>
    <s v="TT-21220"/>
    <s v="Thomas Thornton"/>
    <x v="0"/>
    <x v="0"/>
    <x v="1"/>
    <x v="1"/>
    <x v="62"/>
    <x v="1"/>
    <s v="OFF-PA-10000675"/>
    <x v="1"/>
    <x v="10"/>
    <s v="Xerox 1919"/>
    <n v="204.95000000000002"/>
    <n v="5"/>
    <n v="0"/>
    <n v="100.4255"/>
  </r>
  <r>
    <n v="8119"/>
    <s v="US-2014-106551"/>
    <x v="3"/>
    <x v="847"/>
    <d v="2014-07-28T00:00:00"/>
    <s v="Standard Class"/>
    <s v="EB-13930"/>
    <s v="Eric Barreto"/>
    <x v="0"/>
    <x v="0"/>
    <x v="22"/>
    <x v="10"/>
    <x v="155"/>
    <x v="2"/>
    <s v="FUR-CH-10004997"/>
    <x v="0"/>
    <x v="1"/>
    <s v="Hon Every-Day Series Multi-Task Chairs"/>
    <n v="526.34399999999994"/>
    <n v="4"/>
    <n v="0.3"/>
    <n v="-75.191999999999979"/>
  </r>
  <r>
    <n v="8120"/>
    <s v="CA-2013-116722"/>
    <x v="0"/>
    <x v="583"/>
    <d v="2013-11-17T00:00:00"/>
    <s v="Standard Class"/>
    <s v="LP-17080"/>
    <s v="Liz Pelletier"/>
    <x v="0"/>
    <x v="0"/>
    <x v="8"/>
    <x v="1"/>
    <x v="94"/>
    <x v="1"/>
    <s v="FUR-FU-10001934"/>
    <x v="0"/>
    <x v="5"/>
    <s v="Magnifier Swing Arm Lamp"/>
    <n v="41.96"/>
    <n v="2"/>
    <n v="0"/>
    <n v="10.909600000000001"/>
  </r>
  <r>
    <n v="8121"/>
    <s v="CA-2013-116722"/>
    <x v="0"/>
    <x v="583"/>
    <d v="2013-11-17T00:00:00"/>
    <s v="Standard Class"/>
    <s v="LP-17080"/>
    <s v="Liz Pelletier"/>
    <x v="0"/>
    <x v="0"/>
    <x v="8"/>
    <x v="1"/>
    <x v="94"/>
    <x v="1"/>
    <s v="FUR-CH-10004997"/>
    <x v="0"/>
    <x v="1"/>
    <s v="Hon Every-Day Series Multi-Task Chairs"/>
    <n v="451.15199999999993"/>
    <n v="3"/>
    <n v="0.2"/>
    <n v="0"/>
  </r>
  <r>
    <n v="8122"/>
    <s v="CA-2013-116722"/>
    <x v="0"/>
    <x v="583"/>
    <d v="2013-11-17T00:00:00"/>
    <s v="Standard Class"/>
    <s v="LP-17080"/>
    <s v="Liz Pelletier"/>
    <x v="0"/>
    <x v="0"/>
    <x v="8"/>
    <x v="1"/>
    <x v="94"/>
    <x v="1"/>
    <s v="OFF-BI-10001890"/>
    <x v="1"/>
    <x v="8"/>
    <s v="Avery Poly Binder Pockets"/>
    <n v="31.504000000000005"/>
    <n v="11"/>
    <n v="0.2"/>
    <n v="11.026399999999999"/>
  </r>
  <r>
    <n v="8123"/>
    <s v="CA-2011-138128"/>
    <x v="2"/>
    <x v="337"/>
    <d v="2011-12-15T00:00:00"/>
    <s v="Standard Class"/>
    <s v="FP-14320"/>
    <s v="Frank Preis"/>
    <x v="0"/>
    <x v="0"/>
    <x v="10"/>
    <x v="9"/>
    <x v="63"/>
    <x v="3"/>
    <s v="OFF-EN-10002500"/>
    <x v="1"/>
    <x v="12"/>
    <s v="Globe Weis Peel &amp; Seel First Class Envelopes"/>
    <n v="30.672000000000001"/>
    <n v="3"/>
    <n v="0.2"/>
    <n v="9.5850000000000009"/>
  </r>
  <r>
    <n v="8124"/>
    <s v="CA-2011-138128"/>
    <x v="2"/>
    <x v="337"/>
    <d v="2011-12-15T00:00:00"/>
    <s v="Standard Class"/>
    <s v="FP-14320"/>
    <s v="Frank Preis"/>
    <x v="0"/>
    <x v="0"/>
    <x v="10"/>
    <x v="9"/>
    <x v="63"/>
    <x v="3"/>
    <s v="TEC-CO-10001766"/>
    <x v="2"/>
    <x v="16"/>
    <s v="Canon PC940 Copier"/>
    <n v="1079.9759999999999"/>
    <n v="4"/>
    <n v="0.4"/>
    <n v="125.99719999999991"/>
  </r>
  <r>
    <n v="8125"/>
    <s v="US-2014-150070"/>
    <x v="3"/>
    <x v="210"/>
    <d v="2014-09-13T00:00:00"/>
    <s v="Standard Class"/>
    <s v="JA-15970"/>
    <s v="Joseph Airdo"/>
    <x v="0"/>
    <x v="0"/>
    <x v="494"/>
    <x v="1"/>
    <x v="589"/>
    <x v="1"/>
    <s v="FUR-CH-10004860"/>
    <x v="0"/>
    <x v="1"/>
    <s v="Global Low Back Tilter Chair"/>
    <n v="161.56800000000001"/>
    <n v="2"/>
    <n v="0.2"/>
    <n v="-28.274400000000021"/>
  </r>
  <r>
    <n v="8126"/>
    <s v="CA-2012-137064"/>
    <x v="1"/>
    <x v="525"/>
    <d v="2012-02-13T00:00:00"/>
    <s v="Standard Class"/>
    <s v="TS-21655"/>
    <s v="Trudy Schmidt"/>
    <x v="0"/>
    <x v="0"/>
    <x v="12"/>
    <x v="5"/>
    <x v="32"/>
    <x v="2"/>
    <s v="OFF-BI-10002049"/>
    <x v="1"/>
    <x v="8"/>
    <s v="UniKeep View Case Binders"/>
    <n v="2.9339999999999993"/>
    <n v="3"/>
    <n v="0.8"/>
    <n v="-4.9878000000000018"/>
  </r>
  <r>
    <n v="8127"/>
    <s v="CA-2012-137064"/>
    <x v="1"/>
    <x v="525"/>
    <d v="2012-02-13T00:00:00"/>
    <s v="Standard Class"/>
    <s v="TS-21655"/>
    <s v="Trudy Schmidt"/>
    <x v="0"/>
    <x v="0"/>
    <x v="12"/>
    <x v="5"/>
    <x v="32"/>
    <x v="2"/>
    <s v="TEC-AC-10003499"/>
    <x v="2"/>
    <x v="11"/>
    <s v="Memorex Mini Travel Drive 8 GB USB 2.0 Flash Drive"/>
    <n v="18.528000000000002"/>
    <n v="2"/>
    <n v="0.2"/>
    <n v="4.4004000000000003"/>
  </r>
  <r>
    <n v="8128"/>
    <s v="CA-2012-137064"/>
    <x v="1"/>
    <x v="525"/>
    <d v="2012-02-13T00:00:00"/>
    <s v="Standard Class"/>
    <s v="TS-21655"/>
    <s v="Trudy Schmidt"/>
    <x v="0"/>
    <x v="0"/>
    <x v="12"/>
    <x v="5"/>
    <x v="32"/>
    <x v="2"/>
    <s v="OFF-ST-10003470"/>
    <x v="1"/>
    <x v="4"/>
    <s v="Tennsco Snap-Together Open Shelving Units, Starter Sets and Add-On Units"/>
    <n v="670.75200000000007"/>
    <n v="3"/>
    <n v="0.2"/>
    <n v="-125.76600000000005"/>
  </r>
  <r>
    <n v="8129"/>
    <s v="CA-2014-157350"/>
    <x v="3"/>
    <x v="775"/>
    <d v="2014-09-02T00:00:00"/>
    <s v="Standard Class"/>
    <s v="DP-13000"/>
    <s v="Darren Powers"/>
    <x v="0"/>
    <x v="0"/>
    <x v="22"/>
    <x v="10"/>
    <x v="26"/>
    <x v="2"/>
    <s v="FUR-FU-10000222"/>
    <x v="0"/>
    <x v="5"/>
    <s v="Seth Thomas 16&quot; Steel Case Clock"/>
    <n v="64.959999999999994"/>
    <n v="5"/>
    <n v="0.6"/>
    <n v="-43.847999999999985"/>
  </r>
  <r>
    <n v="8130"/>
    <s v="CA-2011-127866"/>
    <x v="2"/>
    <x v="836"/>
    <d v="2011-07-23T00:00:00"/>
    <s v="First Class"/>
    <s v="JD-15895"/>
    <s v="Jonathan Doherty"/>
    <x v="1"/>
    <x v="0"/>
    <x v="169"/>
    <x v="1"/>
    <x v="215"/>
    <x v="1"/>
    <s v="TEC-AC-10000023"/>
    <x v="2"/>
    <x v="11"/>
    <s v="Maxell 74 Minute CD-R Spindle, 50/Pack"/>
    <n v="41.94"/>
    <n v="2"/>
    <n v="0"/>
    <n v="15.098399999999998"/>
  </r>
  <r>
    <n v="8131"/>
    <s v="CA-2011-127866"/>
    <x v="2"/>
    <x v="836"/>
    <d v="2011-07-23T00:00:00"/>
    <s v="First Class"/>
    <s v="JD-15895"/>
    <s v="Jonathan Doherty"/>
    <x v="1"/>
    <x v="0"/>
    <x v="169"/>
    <x v="1"/>
    <x v="215"/>
    <x v="1"/>
    <s v="OFF-PA-10003971"/>
    <x v="1"/>
    <x v="10"/>
    <s v="Xerox 1965"/>
    <n v="11.96"/>
    <n v="2"/>
    <n v="0"/>
    <n v="5.8604000000000003"/>
  </r>
  <r>
    <n v="8132"/>
    <s v="CA-2011-127866"/>
    <x v="2"/>
    <x v="836"/>
    <d v="2011-07-23T00:00:00"/>
    <s v="First Class"/>
    <s v="JD-15895"/>
    <s v="Jonathan Doherty"/>
    <x v="1"/>
    <x v="0"/>
    <x v="169"/>
    <x v="1"/>
    <x v="215"/>
    <x v="1"/>
    <s v="OFF-AR-10003481"/>
    <x v="1"/>
    <x v="6"/>
    <s v="Newell 348"/>
    <n v="13.12"/>
    <n v="4"/>
    <n v="0"/>
    <n v="3.8047999999999984"/>
  </r>
  <r>
    <n v="8133"/>
    <s v="CA-2011-127866"/>
    <x v="2"/>
    <x v="836"/>
    <d v="2011-07-23T00:00:00"/>
    <s v="First Class"/>
    <s v="JD-15895"/>
    <s v="Jonathan Doherty"/>
    <x v="1"/>
    <x v="0"/>
    <x v="169"/>
    <x v="1"/>
    <x v="215"/>
    <x v="1"/>
    <s v="OFF-ST-10001490"/>
    <x v="1"/>
    <x v="4"/>
    <s v="Hot File 7-Pocket, Floor Stand"/>
    <n v="535.41"/>
    <n v="3"/>
    <n v="0"/>
    <n v="160.62299999999993"/>
  </r>
  <r>
    <n v="8134"/>
    <s v="CA-2012-131352"/>
    <x v="1"/>
    <x v="1049"/>
    <d v="2012-10-13T00:00:00"/>
    <s v="Standard Class"/>
    <s v="GH-14485"/>
    <s v="Gene Hale"/>
    <x v="1"/>
    <x v="0"/>
    <x v="61"/>
    <x v="5"/>
    <x v="176"/>
    <x v="2"/>
    <s v="FUR-FU-10003708"/>
    <x v="0"/>
    <x v="5"/>
    <s v="Tenex Traditional Chairmats for Medium Pile Carpet, Standard Lip, 36&quot; x 48&quot;"/>
    <n v="72.78"/>
    <n v="3"/>
    <n v="0.6"/>
    <n v="-70.960499999999996"/>
  </r>
  <r>
    <n v="8135"/>
    <s v="CA-2012-121776"/>
    <x v="1"/>
    <x v="1130"/>
    <d v="2012-02-21T00:00:00"/>
    <s v="Standard Class"/>
    <s v="RD-19585"/>
    <s v="Rob Dowd"/>
    <x v="0"/>
    <x v="0"/>
    <x v="1"/>
    <x v="1"/>
    <x v="141"/>
    <x v="1"/>
    <s v="OFF-PA-10001970"/>
    <x v="1"/>
    <x v="10"/>
    <s v="Xerox 1881"/>
    <n v="36.839999999999996"/>
    <n v="3"/>
    <n v="0"/>
    <n v="17.314799999999998"/>
  </r>
  <r>
    <n v="8136"/>
    <s v="CA-2012-121776"/>
    <x v="1"/>
    <x v="1130"/>
    <d v="2012-02-21T00:00:00"/>
    <s v="Standard Class"/>
    <s v="RD-19585"/>
    <s v="Rob Dowd"/>
    <x v="0"/>
    <x v="0"/>
    <x v="1"/>
    <x v="1"/>
    <x v="141"/>
    <x v="1"/>
    <s v="OFF-LA-10002762"/>
    <x v="1"/>
    <x v="2"/>
    <s v="Avery 485"/>
    <n v="87.71"/>
    <n v="7"/>
    <n v="0"/>
    <n v="41.223699999999994"/>
  </r>
  <r>
    <n v="8137"/>
    <s v="CA-2013-118073"/>
    <x v="0"/>
    <x v="399"/>
    <d v="2013-08-17T00:00:00"/>
    <s v="Standard Class"/>
    <s v="CS-12490"/>
    <s v="Cindy Schnelling"/>
    <x v="1"/>
    <x v="0"/>
    <x v="121"/>
    <x v="2"/>
    <x v="152"/>
    <x v="0"/>
    <s v="FUR-TA-10002533"/>
    <x v="0"/>
    <x v="3"/>
    <s v="BPI Conference Tables"/>
    <n v="562.29250000000013"/>
    <n v="7"/>
    <n v="0.45"/>
    <n v="-255.58750000000009"/>
  </r>
  <r>
    <n v="8138"/>
    <s v="CA-2011-103219"/>
    <x v="2"/>
    <x v="187"/>
    <d v="2011-11-13T00:00:00"/>
    <s v="Standard Class"/>
    <s v="BF-11215"/>
    <s v="Benjamin Farhat"/>
    <x v="2"/>
    <x v="0"/>
    <x v="20"/>
    <x v="15"/>
    <x v="45"/>
    <x v="3"/>
    <s v="FUR-FU-10004091"/>
    <x v="0"/>
    <x v="5"/>
    <s v="Eldon 200 Class Desk Accessories, Black"/>
    <n v="56.52"/>
    <n v="9"/>
    <n v="0"/>
    <n v="21.477600000000002"/>
  </r>
  <r>
    <n v="8139"/>
    <s v="CA-2013-102561"/>
    <x v="0"/>
    <x v="427"/>
    <d v="2013-07-23T00:00:00"/>
    <s v="Standard Class"/>
    <s v="NK-18490"/>
    <s v="Neil Knudson"/>
    <x v="2"/>
    <x v="0"/>
    <x v="10"/>
    <x v="9"/>
    <x v="11"/>
    <x v="3"/>
    <s v="OFF-AR-10001545"/>
    <x v="1"/>
    <x v="6"/>
    <s v="Newell 326"/>
    <n v="11.264000000000001"/>
    <n v="8"/>
    <n v="0.2"/>
    <n v="1.2671999999999994"/>
  </r>
  <r>
    <n v="8140"/>
    <s v="CA-2013-102561"/>
    <x v="0"/>
    <x v="427"/>
    <d v="2013-07-23T00:00:00"/>
    <s v="Standard Class"/>
    <s v="NK-18490"/>
    <s v="Neil Knudson"/>
    <x v="2"/>
    <x v="0"/>
    <x v="10"/>
    <x v="9"/>
    <x v="11"/>
    <x v="3"/>
    <s v="OFF-ST-10001476"/>
    <x v="1"/>
    <x v="4"/>
    <s v="Steel Personal Filing/Posting Tote"/>
    <n v="284.08000000000004"/>
    <n v="10"/>
    <n v="0.2"/>
    <n v="24.856999999999999"/>
  </r>
  <r>
    <n v="8141"/>
    <s v="CA-2013-102561"/>
    <x v="0"/>
    <x v="427"/>
    <d v="2013-07-23T00:00:00"/>
    <s v="Standard Class"/>
    <s v="NK-18490"/>
    <s v="Neil Knudson"/>
    <x v="2"/>
    <x v="0"/>
    <x v="10"/>
    <x v="9"/>
    <x v="11"/>
    <x v="3"/>
    <s v="OFF-PA-10004971"/>
    <x v="1"/>
    <x v="10"/>
    <s v="Xerox 196"/>
    <n v="18.496000000000002"/>
    <n v="4"/>
    <n v="0.2"/>
    <n v="6.7048000000000005"/>
  </r>
  <r>
    <n v="8142"/>
    <s v="CA-2013-100993"/>
    <x v="0"/>
    <x v="473"/>
    <d v="2013-02-10T00:00:00"/>
    <s v="Standard Class"/>
    <s v="AZ-10750"/>
    <s v="Annie Zypern"/>
    <x v="0"/>
    <x v="0"/>
    <x v="70"/>
    <x v="1"/>
    <x v="88"/>
    <x v="1"/>
    <s v="OFF-LA-10003223"/>
    <x v="1"/>
    <x v="2"/>
    <s v="Avery 508"/>
    <n v="14.73"/>
    <n v="3"/>
    <n v="0"/>
    <n v="7.2176999999999998"/>
  </r>
  <r>
    <n v="8143"/>
    <s v="CA-2013-100993"/>
    <x v="0"/>
    <x v="473"/>
    <d v="2013-02-10T00:00:00"/>
    <s v="Standard Class"/>
    <s v="AZ-10750"/>
    <s v="Annie Zypern"/>
    <x v="0"/>
    <x v="0"/>
    <x v="70"/>
    <x v="1"/>
    <x v="88"/>
    <x v="1"/>
    <s v="OFF-ST-10004340"/>
    <x v="1"/>
    <x v="4"/>
    <s v="Fellowes Mobile File Cart, Black"/>
    <n v="186.54"/>
    <n v="3"/>
    <n v="0"/>
    <n v="50.365800000000007"/>
  </r>
  <r>
    <n v="8144"/>
    <s v="CA-2013-100993"/>
    <x v="0"/>
    <x v="473"/>
    <d v="2013-02-10T00:00:00"/>
    <s v="Standard Class"/>
    <s v="AZ-10750"/>
    <s v="Annie Zypern"/>
    <x v="0"/>
    <x v="0"/>
    <x v="70"/>
    <x v="1"/>
    <x v="88"/>
    <x v="1"/>
    <s v="FUR-TA-10001095"/>
    <x v="0"/>
    <x v="3"/>
    <s v="Chromcraft Round Conference Tables"/>
    <n v="557.72799999999995"/>
    <n v="4"/>
    <n v="0.2"/>
    <n v="6.9715999999999951"/>
  </r>
  <r>
    <n v="8145"/>
    <s v="CA-2013-100993"/>
    <x v="0"/>
    <x v="473"/>
    <d v="2013-02-10T00:00:00"/>
    <s v="Standard Class"/>
    <s v="AZ-10750"/>
    <s v="Annie Zypern"/>
    <x v="0"/>
    <x v="0"/>
    <x v="70"/>
    <x v="1"/>
    <x v="88"/>
    <x v="1"/>
    <s v="TEC-PH-10001448"/>
    <x v="2"/>
    <x v="7"/>
    <s v="Anker Astro 15000mAh USB Portable Charger"/>
    <n v="159.96800000000002"/>
    <n v="4"/>
    <n v="0.2"/>
    <n v="-31.993600000000029"/>
  </r>
  <r>
    <n v="8146"/>
    <s v="US-2011-112949"/>
    <x v="2"/>
    <x v="886"/>
    <d v="2011-06-27T00:00:00"/>
    <s v="Standard Class"/>
    <s v="Co-12640"/>
    <s v="Corey-Lock"/>
    <x v="0"/>
    <x v="0"/>
    <x v="408"/>
    <x v="26"/>
    <x v="495"/>
    <x v="2"/>
    <s v="OFF-AP-10001005"/>
    <x v="1"/>
    <x v="9"/>
    <s v="Honeywell Quietcare HEPA Air Cleaner"/>
    <n v="471.90000000000003"/>
    <n v="6"/>
    <n v="0"/>
    <n v="155.72699999999998"/>
  </r>
  <r>
    <n v="8147"/>
    <s v="US-2011-112949"/>
    <x v="2"/>
    <x v="886"/>
    <d v="2011-06-27T00:00:00"/>
    <s v="Standard Class"/>
    <s v="Co-12640"/>
    <s v="Corey-Lock"/>
    <x v="0"/>
    <x v="0"/>
    <x v="408"/>
    <x v="26"/>
    <x v="495"/>
    <x v="2"/>
    <s v="OFF-AR-10003469"/>
    <x v="1"/>
    <x v="6"/>
    <s v="Nontoxic Chalk"/>
    <n v="3.52"/>
    <n v="2"/>
    <n v="0"/>
    <n v="1.6896"/>
  </r>
  <r>
    <n v="8148"/>
    <s v="US-2014-146822"/>
    <x v="3"/>
    <x v="255"/>
    <d v="2014-06-15T00:00:00"/>
    <s v="Standard Class"/>
    <s v="AG-10675"/>
    <s v="Anna Gayman"/>
    <x v="0"/>
    <x v="0"/>
    <x v="127"/>
    <x v="17"/>
    <x v="269"/>
    <x v="0"/>
    <s v="OFF-PA-10000249"/>
    <x v="1"/>
    <x v="10"/>
    <s v="Staples"/>
    <n v="49.12"/>
    <n v="4"/>
    <n v="0"/>
    <n v="23.086399999999998"/>
  </r>
  <r>
    <n v="8149"/>
    <s v="US-2013-131058"/>
    <x v="0"/>
    <x v="797"/>
    <d v="2014-01-01T00:00:00"/>
    <s v="Standard Class"/>
    <s v="EM-14140"/>
    <s v="Eugene Moren"/>
    <x v="2"/>
    <x v="0"/>
    <x v="157"/>
    <x v="1"/>
    <x v="200"/>
    <x v="1"/>
    <s v="OFF-LA-10001613"/>
    <x v="1"/>
    <x v="2"/>
    <s v="Avery File Folder Labels"/>
    <n v="20.16"/>
    <n v="7"/>
    <n v="0"/>
    <n v="9.8783999999999992"/>
  </r>
  <r>
    <n v="8150"/>
    <s v="CA-2011-167997"/>
    <x v="2"/>
    <x v="755"/>
    <d v="2011-01-30T00:00:00"/>
    <s v="First Class"/>
    <s v="CA-11965"/>
    <s v="Carol Adams"/>
    <x v="1"/>
    <x v="0"/>
    <x v="503"/>
    <x v="44"/>
    <x v="599"/>
    <x v="2"/>
    <s v="OFF-BI-10001758"/>
    <x v="1"/>
    <x v="8"/>
    <s v="Wilson Jones 14 Line Acrylic Coated Pressboard Data Binders"/>
    <n v="10.68"/>
    <n v="2"/>
    <n v="0"/>
    <n v="5.0195999999999996"/>
  </r>
  <r>
    <n v="8151"/>
    <s v="CA-2011-167997"/>
    <x v="2"/>
    <x v="755"/>
    <d v="2011-01-30T00:00:00"/>
    <s v="First Class"/>
    <s v="CA-11965"/>
    <s v="Carol Adams"/>
    <x v="1"/>
    <x v="0"/>
    <x v="503"/>
    <x v="44"/>
    <x v="599"/>
    <x v="2"/>
    <s v="FUR-BO-10004409"/>
    <x v="0"/>
    <x v="0"/>
    <s v="Safco Value Mate Series Steel Bookcases, Baked Enamel Finish on Steel, Gray"/>
    <n v="141.96"/>
    <n v="2"/>
    <n v="0"/>
    <n v="39.748800000000003"/>
  </r>
  <r>
    <n v="8152"/>
    <s v="CA-2014-140151"/>
    <x v="3"/>
    <x v="721"/>
    <d v="2014-03-26T00:00:00"/>
    <s v="First Class"/>
    <s v="RB-19360"/>
    <s v="Raymond Buch"/>
    <x v="0"/>
    <x v="0"/>
    <x v="4"/>
    <x v="4"/>
    <x v="60"/>
    <x v="1"/>
    <s v="OFF-ST-10001558"/>
    <x v="1"/>
    <x v="4"/>
    <s v="Acco Perma 4000 Stacking Storage Drawers"/>
    <n v="32.479999999999997"/>
    <n v="2"/>
    <n v="0"/>
    <n v="4.8719999999999999"/>
  </r>
  <r>
    <n v="8153"/>
    <s v="CA-2014-140151"/>
    <x v="3"/>
    <x v="721"/>
    <d v="2014-03-26T00:00:00"/>
    <s v="First Class"/>
    <s v="RB-19360"/>
    <s v="Raymond Buch"/>
    <x v="0"/>
    <x v="0"/>
    <x v="4"/>
    <x v="4"/>
    <x v="60"/>
    <x v="1"/>
    <s v="OFF-PA-10002986"/>
    <x v="1"/>
    <x v="10"/>
    <s v="Xerox 1898"/>
    <n v="20.04"/>
    <n v="3"/>
    <n v="0"/>
    <n v="9.6191999999999993"/>
  </r>
  <r>
    <n v="8154"/>
    <s v="CA-2014-140151"/>
    <x v="3"/>
    <x v="721"/>
    <d v="2014-03-26T00:00:00"/>
    <s v="First Class"/>
    <s v="RB-19360"/>
    <s v="Raymond Buch"/>
    <x v="0"/>
    <x v="0"/>
    <x v="4"/>
    <x v="4"/>
    <x v="60"/>
    <x v="1"/>
    <s v="TEC-CO-10004722"/>
    <x v="2"/>
    <x v="16"/>
    <s v="Canon imageCLASS 2200 Advanced Copier"/>
    <n v="13999.96"/>
    <n v="4"/>
    <n v="0"/>
    <n v="6719.9807999999994"/>
  </r>
  <r>
    <n v="8155"/>
    <s v="US-2014-143770"/>
    <x v="3"/>
    <x v="177"/>
    <d v="2014-03-25T00:00:00"/>
    <s v="Standard Class"/>
    <s v="RD-19720"/>
    <s v="Roger Demir"/>
    <x v="0"/>
    <x v="0"/>
    <x v="209"/>
    <x v="29"/>
    <x v="263"/>
    <x v="3"/>
    <s v="TEC-AC-10002842"/>
    <x v="2"/>
    <x v="11"/>
    <s v="WD My Passport Ultra 2TB Portable External Hard Drive"/>
    <n v="238"/>
    <n v="2"/>
    <n v="0"/>
    <n v="38.080000000000013"/>
  </r>
  <r>
    <n v="8156"/>
    <s v="US-2014-143770"/>
    <x v="3"/>
    <x v="177"/>
    <d v="2014-03-25T00:00:00"/>
    <s v="Standard Class"/>
    <s v="RD-19720"/>
    <s v="Roger Demir"/>
    <x v="0"/>
    <x v="0"/>
    <x v="209"/>
    <x v="29"/>
    <x v="263"/>
    <x v="3"/>
    <s v="OFF-PA-10001125"/>
    <x v="1"/>
    <x v="10"/>
    <s v="Xerox 1988"/>
    <n v="61.96"/>
    <n v="2"/>
    <n v="0"/>
    <n v="27.881999999999998"/>
  </r>
  <r>
    <n v="8157"/>
    <s v="CA-2013-131296"/>
    <x v="0"/>
    <x v="964"/>
    <d v="2013-10-10T00:00:00"/>
    <s v="Standard Class"/>
    <s v="MS-17830"/>
    <s v="Melanie Seite"/>
    <x v="0"/>
    <x v="0"/>
    <x v="248"/>
    <x v="39"/>
    <x v="307"/>
    <x v="3"/>
    <s v="FUR-TA-10002622"/>
    <x v="0"/>
    <x v="3"/>
    <s v="Bush Andora Conference Table, Maple/Graphite Gray Finish"/>
    <n v="239.37199999999996"/>
    <n v="2"/>
    <n v="0.3"/>
    <n v="-23.93719999999999"/>
  </r>
  <r>
    <n v="8158"/>
    <s v="CA-2013-103464"/>
    <x v="0"/>
    <x v="741"/>
    <d v="2013-11-23T00:00:00"/>
    <s v="Standard Class"/>
    <s v="PG-18820"/>
    <s v="Patrick Gardner"/>
    <x v="0"/>
    <x v="0"/>
    <x v="70"/>
    <x v="1"/>
    <x v="188"/>
    <x v="1"/>
    <s v="TEC-AC-10002842"/>
    <x v="2"/>
    <x v="11"/>
    <s v="WD My Passport Ultra 2TB Portable External Hard Drive"/>
    <n v="595"/>
    <n v="5"/>
    <n v="0"/>
    <n v="95.200000000000031"/>
  </r>
  <r>
    <n v="8159"/>
    <s v="CA-2014-136238"/>
    <x v="3"/>
    <x v="377"/>
    <d v="2015-01-02T00:00:00"/>
    <s v="Standard Class"/>
    <s v="KB-16240"/>
    <s v="Karen Bern"/>
    <x v="1"/>
    <x v="0"/>
    <x v="372"/>
    <x v="5"/>
    <x v="455"/>
    <x v="2"/>
    <s v="OFF-PA-10004285"/>
    <x v="1"/>
    <x v="10"/>
    <s v="Xerox 1959"/>
    <n v="16.032"/>
    <n v="3"/>
    <n v="0.2"/>
    <n v="5.6111999999999993"/>
  </r>
  <r>
    <n v="8160"/>
    <s v="CA-2013-120803"/>
    <x v="0"/>
    <x v="1185"/>
    <d v="2013-03-14T00:00:00"/>
    <s v="Standard Class"/>
    <s v="RB-19465"/>
    <s v="Rick Bensley"/>
    <x v="2"/>
    <x v="0"/>
    <x v="451"/>
    <x v="29"/>
    <x v="544"/>
    <x v="3"/>
    <s v="TEC-AC-10004469"/>
    <x v="2"/>
    <x v="11"/>
    <s v="Microsoft Sculpt Comfort Mouse"/>
    <n v="199.75"/>
    <n v="5"/>
    <n v="0"/>
    <n v="87.890000000000015"/>
  </r>
  <r>
    <n v="8161"/>
    <s v="CA-2013-134138"/>
    <x v="0"/>
    <x v="595"/>
    <d v="2013-02-20T00:00:00"/>
    <s v="Standard Class"/>
    <s v="JD-15790"/>
    <s v="John Dryer"/>
    <x v="0"/>
    <x v="0"/>
    <x v="78"/>
    <x v="30"/>
    <x v="98"/>
    <x v="3"/>
    <s v="FUR-CH-10001545"/>
    <x v="0"/>
    <x v="1"/>
    <s v="Hon Comfortask Task/Swivel Chairs"/>
    <n v="227.96"/>
    <n v="2"/>
    <n v="0"/>
    <n v="36.473600000000005"/>
  </r>
  <r>
    <n v="8162"/>
    <s v="CA-2012-120915"/>
    <x v="1"/>
    <x v="694"/>
    <d v="2012-10-03T00:00:00"/>
    <s v="Second Class"/>
    <s v="JJ-15445"/>
    <s v="Jennifer Jackson"/>
    <x v="0"/>
    <x v="0"/>
    <x v="20"/>
    <x v="15"/>
    <x v="45"/>
    <x v="3"/>
    <s v="OFF-AP-10002578"/>
    <x v="1"/>
    <x v="9"/>
    <s v="Fellowes Premier Superior Surge Suppressor, 10-Outlet, With Phone and Remote"/>
    <n v="293.52"/>
    <n v="6"/>
    <n v="0"/>
    <n v="76.315200000000004"/>
  </r>
  <r>
    <n v="8163"/>
    <s v="CA-2012-120915"/>
    <x v="1"/>
    <x v="694"/>
    <d v="2012-10-03T00:00:00"/>
    <s v="Second Class"/>
    <s v="JJ-15445"/>
    <s v="Jennifer Jackson"/>
    <x v="0"/>
    <x v="0"/>
    <x v="20"/>
    <x v="15"/>
    <x v="45"/>
    <x v="3"/>
    <s v="TEC-PH-10003012"/>
    <x v="2"/>
    <x v="7"/>
    <s v="Nortel Meridian M3904 Professional Digital phone"/>
    <n v="307.98"/>
    <n v="2"/>
    <n v="0"/>
    <n v="89.314199999999971"/>
  </r>
  <r>
    <n v="8164"/>
    <s v="CA-2012-168207"/>
    <x v="1"/>
    <x v="121"/>
    <d v="2012-11-06T00:00:00"/>
    <s v="Standard Class"/>
    <s v="LT-17110"/>
    <s v="Liz Thompson"/>
    <x v="0"/>
    <x v="0"/>
    <x v="70"/>
    <x v="1"/>
    <x v="188"/>
    <x v="1"/>
    <s v="FUR-FU-10004909"/>
    <x v="0"/>
    <x v="5"/>
    <s v="Contemporary Wood/Metal Frame"/>
    <n v="96.960000000000008"/>
    <n v="6"/>
    <n v="0"/>
    <n v="33.935999999999993"/>
  </r>
  <r>
    <n v="8165"/>
    <s v="CA-2012-168207"/>
    <x v="1"/>
    <x v="121"/>
    <d v="2012-11-06T00:00:00"/>
    <s v="Standard Class"/>
    <s v="LT-17110"/>
    <s v="Liz Thompson"/>
    <x v="0"/>
    <x v="0"/>
    <x v="70"/>
    <x v="1"/>
    <x v="188"/>
    <x v="1"/>
    <s v="OFF-BI-10001524"/>
    <x v="1"/>
    <x v="8"/>
    <s v="GBC Premium Transparent Covers with Diagonal Lined Pattern"/>
    <n v="117.48800000000001"/>
    <n v="7"/>
    <n v="0.2"/>
    <n v="41.120799999999988"/>
  </r>
  <r>
    <n v="8166"/>
    <s v="CA-2012-168207"/>
    <x v="1"/>
    <x v="121"/>
    <d v="2012-11-06T00:00:00"/>
    <s v="Standard Class"/>
    <s v="LT-17110"/>
    <s v="Liz Thompson"/>
    <x v="0"/>
    <x v="0"/>
    <x v="70"/>
    <x v="1"/>
    <x v="188"/>
    <x v="1"/>
    <s v="OFF-BI-10003355"/>
    <x v="1"/>
    <x v="8"/>
    <s v="Cardinal Holdit Business Card Pockets"/>
    <n v="11.952000000000002"/>
    <n v="3"/>
    <n v="0.2"/>
    <n v="4.1832000000000003"/>
  </r>
  <r>
    <n v="8167"/>
    <s v="CA-2012-168207"/>
    <x v="1"/>
    <x v="121"/>
    <d v="2012-11-06T00:00:00"/>
    <s v="Standard Class"/>
    <s v="LT-17110"/>
    <s v="Liz Thompson"/>
    <x v="0"/>
    <x v="0"/>
    <x v="70"/>
    <x v="1"/>
    <x v="188"/>
    <x v="1"/>
    <s v="FUR-BO-10004357"/>
    <x v="0"/>
    <x v="0"/>
    <s v="O'Sullivan Living Dimensions 3-Shelf Bookcases"/>
    <n v="512.49900000000002"/>
    <n v="3"/>
    <n v="0.15"/>
    <n v="-30.147000000000048"/>
  </r>
  <r>
    <n v="8168"/>
    <s v="CA-2013-144148"/>
    <x v="0"/>
    <x v="995"/>
    <d v="2013-08-06T00:00:00"/>
    <s v="Standard Class"/>
    <s v="AH-10690"/>
    <s v="Anna Häberlin"/>
    <x v="1"/>
    <x v="0"/>
    <x v="8"/>
    <x v="1"/>
    <x v="34"/>
    <x v="1"/>
    <s v="FUR-TA-10002774"/>
    <x v="0"/>
    <x v="3"/>
    <s v="Laminate Occasional Tables"/>
    <n v="863.12800000000004"/>
    <n v="7"/>
    <n v="0.2"/>
    <n v="-32.367300000000085"/>
  </r>
  <r>
    <n v="8169"/>
    <s v="CA-2014-107174"/>
    <x v="3"/>
    <x v="44"/>
    <d v="2014-11-14T00:00:00"/>
    <s v="Standard Class"/>
    <s v="AB-10060"/>
    <s v="Adam Bellavance"/>
    <x v="2"/>
    <x v="0"/>
    <x v="4"/>
    <x v="4"/>
    <x v="59"/>
    <x v="1"/>
    <s v="FUR-TA-10004575"/>
    <x v="0"/>
    <x v="3"/>
    <s v="Hon 5100 Series Wood Tables"/>
    <n v="2036.8600000000001"/>
    <n v="7"/>
    <n v="0"/>
    <n v="366.63479999999993"/>
  </r>
  <r>
    <n v="8170"/>
    <s v="CA-2014-107174"/>
    <x v="3"/>
    <x v="44"/>
    <d v="2014-11-14T00:00:00"/>
    <s v="Standard Class"/>
    <s v="AB-10060"/>
    <s v="Adam Bellavance"/>
    <x v="2"/>
    <x v="0"/>
    <x v="4"/>
    <x v="4"/>
    <x v="59"/>
    <x v="1"/>
    <s v="FUR-CH-10003312"/>
    <x v="0"/>
    <x v="1"/>
    <s v="Hon 2090 “Pillow Soft” Series Mid Back Swivel/Tilt Chairs"/>
    <n v="449.56800000000004"/>
    <n v="2"/>
    <n v="0.2"/>
    <n v="-73.054800000000071"/>
  </r>
  <r>
    <n v="8171"/>
    <s v="CA-2014-107174"/>
    <x v="3"/>
    <x v="44"/>
    <d v="2014-11-14T00:00:00"/>
    <s v="Standard Class"/>
    <s v="AB-10060"/>
    <s v="Adam Bellavance"/>
    <x v="2"/>
    <x v="0"/>
    <x v="4"/>
    <x v="4"/>
    <x v="59"/>
    <x v="1"/>
    <s v="TEC-AC-10001465"/>
    <x v="2"/>
    <x v="11"/>
    <s v="SanDisk Cruzer 64 GB USB Flash Drive"/>
    <n v="108.96000000000001"/>
    <n v="3"/>
    <n v="0"/>
    <n v="32.687999999999988"/>
  </r>
  <r>
    <n v="8172"/>
    <s v="CA-2013-146150"/>
    <x v="0"/>
    <x v="1173"/>
    <d v="2013-02-19T00:00:00"/>
    <s v="Standard Class"/>
    <s v="FM-14380"/>
    <s v="Fred McMath"/>
    <x v="0"/>
    <x v="0"/>
    <x v="25"/>
    <x v="35"/>
    <x v="129"/>
    <x v="0"/>
    <s v="OFF-AR-10002240"/>
    <x v="1"/>
    <x v="6"/>
    <s v="Panasonic KP-150 Electric Pencil Sharpener"/>
    <n v="264.18"/>
    <n v="7"/>
    <n v="0"/>
    <n v="68.686800000000005"/>
  </r>
  <r>
    <n v="8173"/>
    <s v="CA-2011-114125"/>
    <x v="2"/>
    <x v="868"/>
    <d v="2011-07-13T00:00:00"/>
    <s v="Standard Class"/>
    <s v="GH-14410"/>
    <s v="Gary Hansen"/>
    <x v="2"/>
    <x v="0"/>
    <x v="1"/>
    <x v="1"/>
    <x v="13"/>
    <x v="1"/>
    <s v="OFF-LA-10004559"/>
    <x v="1"/>
    <x v="2"/>
    <s v="Avery 49"/>
    <n v="2.88"/>
    <n v="1"/>
    <n v="0"/>
    <n v="1.4112"/>
  </r>
  <r>
    <n v="8174"/>
    <s v="CA-2011-114125"/>
    <x v="2"/>
    <x v="868"/>
    <d v="2011-07-13T00:00:00"/>
    <s v="Standard Class"/>
    <s v="GH-14410"/>
    <s v="Gary Hansen"/>
    <x v="2"/>
    <x v="0"/>
    <x v="1"/>
    <x v="1"/>
    <x v="13"/>
    <x v="1"/>
    <s v="OFF-BI-10003291"/>
    <x v="1"/>
    <x v="8"/>
    <s v="Wilson Jones Leather-Like Binders with DublLock Round Rings"/>
    <n v="41.904000000000003"/>
    <n v="6"/>
    <n v="0.2"/>
    <n v="14.142599999999996"/>
  </r>
  <r>
    <n v="8175"/>
    <s v="CA-2011-114125"/>
    <x v="2"/>
    <x v="868"/>
    <d v="2011-07-13T00:00:00"/>
    <s v="Standard Class"/>
    <s v="GH-14410"/>
    <s v="Gary Hansen"/>
    <x v="2"/>
    <x v="0"/>
    <x v="1"/>
    <x v="1"/>
    <x v="13"/>
    <x v="1"/>
    <s v="OFF-ST-10001505"/>
    <x v="1"/>
    <x v="4"/>
    <s v="Perma STOR-ALL Hanging File Box, 13 1/8&quot;W x 12 1/4&quot;D x 10 1/2&quot;H"/>
    <n v="23.92"/>
    <n v="4"/>
    <n v="0"/>
    <n v="4.066399999999998"/>
  </r>
  <r>
    <n v="8176"/>
    <s v="CA-2013-114944"/>
    <x v="0"/>
    <x v="806"/>
    <d v="2013-02-04T00:00:00"/>
    <s v="Standard Class"/>
    <s v="HE-14800"/>
    <s v="Harold Engle"/>
    <x v="1"/>
    <x v="0"/>
    <x v="22"/>
    <x v="10"/>
    <x v="36"/>
    <x v="2"/>
    <s v="OFF-PA-10003892"/>
    <x v="1"/>
    <x v="10"/>
    <s v="Xerox 1943"/>
    <n v="156.512"/>
    <n v="4"/>
    <n v="0.2"/>
    <n v="52.822799999999987"/>
  </r>
  <r>
    <n v="8177"/>
    <s v="CA-2013-135965"/>
    <x v="0"/>
    <x v="897"/>
    <d v="2013-09-26T00:00:00"/>
    <s v="First Class"/>
    <s v="SZ-20035"/>
    <s v="Sam Zeldin"/>
    <x v="2"/>
    <x v="0"/>
    <x v="20"/>
    <x v="15"/>
    <x v="45"/>
    <x v="3"/>
    <s v="OFF-ST-10002370"/>
    <x v="1"/>
    <x v="4"/>
    <s v="Sortfiler Multipurpose Personal File Organizer, Black"/>
    <n v="128.34"/>
    <n v="6"/>
    <n v="0"/>
    <n v="37.218599999999995"/>
  </r>
  <r>
    <n v="8178"/>
    <s v="CA-2014-149699"/>
    <x v="3"/>
    <x v="66"/>
    <d v="2014-12-25T00:00:00"/>
    <s v="First Class"/>
    <s v="CM-12115"/>
    <s v="Chad McGuire"/>
    <x v="0"/>
    <x v="0"/>
    <x v="1"/>
    <x v="1"/>
    <x v="141"/>
    <x v="1"/>
    <s v="TEC-AC-10000474"/>
    <x v="2"/>
    <x v="11"/>
    <s v="Kensington Expert Mouse Optical USB Trackball for PC or Mac"/>
    <n v="474.95"/>
    <n v="5"/>
    <n v="0"/>
    <n v="142.48499999999993"/>
  </r>
  <r>
    <n v="8179"/>
    <s v="CA-2013-166429"/>
    <x v="0"/>
    <x v="476"/>
    <d v="2013-09-09T00:00:00"/>
    <s v="Standard Class"/>
    <s v="TG-21310"/>
    <s v="Toby Gnade"/>
    <x v="0"/>
    <x v="0"/>
    <x v="96"/>
    <x v="4"/>
    <x v="119"/>
    <x v="1"/>
    <s v="TEC-CO-10002095"/>
    <x v="2"/>
    <x v="16"/>
    <s v="Hewlett Packard 610 Color Digital Copier / Printer"/>
    <n v="999.98"/>
    <n v="2"/>
    <n v="0"/>
    <n v="449.99099999999999"/>
  </r>
  <r>
    <n v="8180"/>
    <s v="CA-2012-112767"/>
    <x v="1"/>
    <x v="991"/>
    <d v="2012-08-06T00:00:00"/>
    <s v="Standard Class"/>
    <s v="DK-12985"/>
    <s v="Darren Koutras"/>
    <x v="0"/>
    <x v="0"/>
    <x v="24"/>
    <x v="21"/>
    <x v="329"/>
    <x v="1"/>
    <s v="FUR-TA-10003469"/>
    <x v="0"/>
    <x v="3"/>
    <s v="Balt Split Level Computer Training Table"/>
    <n v="277.5"/>
    <n v="4"/>
    <n v="0.5"/>
    <n v="-188.7"/>
  </r>
  <r>
    <n v="8181"/>
    <s v="CA-2012-119879"/>
    <x v="1"/>
    <x v="82"/>
    <d v="2012-11-25T00:00:00"/>
    <s v="Standard Class"/>
    <s v="SS-20410"/>
    <s v="Shahid Shariari"/>
    <x v="0"/>
    <x v="0"/>
    <x v="10"/>
    <x v="9"/>
    <x v="74"/>
    <x v="3"/>
    <s v="FUR-TA-10002958"/>
    <x v="0"/>
    <x v="3"/>
    <s v="Bevis Oval Conference Table, Walnut"/>
    <n v="1252.704"/>
    <n v="8"/>
    <n v="0.4"/>
    <n v="-480.20320000000027"/>
  </r>
  <r>
    <n v="8182"/>
    <s v="CA-2012-119879"/>
    <x v="1"/>
    <x v="82"/>
    <d v="2012-11-25T00:00:00"/>
    <s v="Standard Class"/>
    <s v="SS-20410"/>
    <s v="Shahid Shariari"/>
    <x v="0"/>
    <x v="0"/>
    <x v="10"/>
    <x v="9"/>
    <x v="74"/>
    <x v="3"/>
    <s v="TEC-PH-10002923"/>
    <x v="2"/>
    <x v="7"/>
    <s v="Logitech B530 USB Headset - headset - Full size, Binaural"/>
    <n v="110.97"/>
    <n v="5"/>
    <n v="0.4"/>
    <n v="-24.043499999999995"/>
  </r>
  <r>
    <n v="8183"/>
    <s v="CA-2014-155642"/>
    <x v="3"/>
    <x v="796"/>
    <d v="2014-05-23T00:00:00"/>
    <s v="Standard Class"/>
    <s v="BM-11575"/>
    <s v="Brendan Murry"/>
    <x v="1"/>
    <x v="0"/>
    <x v="22"/>
    <x v="10"/>
    <x v="155"/>
    <x v="2"/>
    <s v="FUR-FU-10004973"/>
    <x v="0"/>
    <x v="5"/>
    <s v="Flat Face Poster Frame"/>
    <n v="22.608000000000001"/>
    <n v="3"/>
    <n v="0.6"/>
    <n v="-10.173599999999997"/>
  </r>
  <r>
    <n v="8184"/>
    <s v="CA-2014-155642"/>
    <x v="3"/>
    <x v="796"/>
    <d v="2014-05-23T00:00:00"/>
    <s v="Standard Class"/>
    <s v="BM-11575"/>
    <s v="Brendan Murry"/>
    <x v="1"/>
    <x v="0"/>
    <x v="22"/>
    <x v="10"/>
    <x v="155"/>
    <x v="2"/>
    <s v="FUR-FU-10001918"/>
    <x v="0"/>
    <x v="5"/>
    <s v="C-Line Cubicle Keepers Polyproplyene Holder With Velcro Backings"/>
    <n v="1.8920000000000003"/>
    <n v="1"/>
    <n v="0.6"/>
    <n v="-0.99329999999999963"/>
  </r>
  <r>
    <n v="8185"/>
    <s v="US-2014-101721"/>
    <x v="3"/>
    <x v="283"/>
    <d v="2014-07-28T00:00:00"/>
    <s v="Standard Class"/>
    <s v="MY-17380"/>
    <s v="Maribeth Yedwab"/>
    <x v="1"/>
    <x v="0"/>
    <x v="22"/>
    <x v="10"/>
    <x v="36"/>
    <x v="2"/>
    <s v="OFF-PA-10003641"/>
    <x v="1"/>
    <x v="10"/>
    <s v="Xerox 1909"/>
    <n v="63.311999999999998"/>
    <n v="3"/>
    <n v="0.2"/>
    <n v="20.576399999999996"/>
  </r>
  <r>
    <n v="8186"/>
    <s v="CA-2012-136728"/>
    <x v="1"/>
    <x v="1023"/>
    <d v="2012-09-17T00:00:00"/>
    <s v="Second Class"/>
    <s v="AG-10900"/>
    <s v="Arthur Gainer"/>
    <x v="0"/>
    <x v="0"/>
    <x v="22"/>
    <x v="10"/>
    <x v="36"/>
    <x v="2"/>
    <s v="OFF-EN-10002621"/>
    <x v="1"/>
    <x v="12"/>
    <s v="Staples"/>
    <n v="7.8239999999999998"/>
    <n v="1"/>
    <n v="0.2"/>
    <n v="2.9339999999999997"/>
  </r>
  <r>
    <n v="8187"/>
    <s v="CA-2012-136728"/>
    <x v="1"/>
    <x v="1023"/>
    <d v="2012-09-17T00:00:00"/>
    <s v="Second Class"/>
    <s v="AG-10900"/>
    <s v="Arthur Gainer"/>
    <x v="0"/>
    <x v="0"/>
    <x v="22"/>
    <x v="10"/>
    <x v="36"/>
    <x v="2"/>
    <s v="FUR-CH-10003817"/>
    <x v="0"/>
    <x v="1"/>
    <s v="Global Value Steno Chair, Gray"/>
    <n v="170.072"/>
    <n v="4"/>
    <n v="0.3"/>
    <n v="-12.147999999999996"/>
  </r>
  <r>
    <n v="8188"/>
    <s v="CA-2013-127194"/>
    <x v="0"/>
    <x v="107"/>
    <d v="2013-12-17T00:00:00"/>
    <s v="Standard Class"/>
    <s v="BW-11110"/>
    <s v="Bart Watters"/>
    <x v="1"/>
    <x v="0"/>
    <x v="20"/>
    <x v="15"/>
    <x v="23"/>
    <x v="3"/>
    <s v="OFF-PA-10000659"/>
    <x v="1"/>
    <x v="10"/>
    <s v="Adams Phone Message Book, Professional, 400 Message Capacity, 5 3/6” x 11”"/>
    <n v="62.820000000000007"/>
    <n v="9"/>
    <n v="0"/>
    <n v="29.525400000000001"/>
  </r>
  <r>
    <n v="8189"/>
    <s v="CA-2012-140375"/>
    <x v="1"/>
    <x v="653"/>
    <d v="2012-10-05T00:00:00"/>
    <s v="Second Class"/>
    <s v="SG-20470"/>
    <s v="Sheri Gordon"/>
    <x v="0"/>
    <x v="0"/>
    <x v="196"/>
    <x v="39"/>
    <x v="247"/>
    <x v="3"/>
    <s v="OFF-PA-10001870"/>
    <x v="1"/>
    <x v="10"/>
    <s v="Xerox 202"/>
    <n v="19.440000000000001"/>
    <n v="3"/>
    <n v="0"/>
    <n v="9.3312000000000008"/>
  </r>
  <r>
    <n v="8190"/>
    <s v="CA-2012-140375"/>
    <x v="1"/>
    <x v="653"/>
    <d v="2012-10-05T00:00:00"/>
    <s v="Second Class"/>
    <s v="SG-20470"/>
    <s v="Sheri Gordon"/>
    <x v="0"/>
    <x v="0"/>
    <x v="196"/>
    <x v="39"/>
    <x v="247"/>
    <x v="3"/>
    <s v="OFF-BI-10000320"/>
    <x v="1"/>
    <x v="8"/>
    <s v="GBC Plastic Binding Combs"/>
    <n v="7.38"/>
    <n v="1"/>
    <n v="0"/>
    <n v="3.6162000000000001"/>
  </r>
  <r>
    <n v="8191"/>
    <s v="US-2014-155866"/>
    <x v="3"/>
    <x v="701"/>
    <d v="2014-11-22T00:00:00"/>
    <s v="Standard Class"/>
    <s v="CC-12370"/>
    <s v="Christopher Conant"/>
    <x v="0"/>
    <x v="0"/>
    <x v="20"/>
    <x v="15"/>
    <x v="164"/>
    <x v="3"/>
    <s v="OFF-PA-10004735"/>
    <x v="1"/>
    <x v="10"/>
    <s v="Xerox 1905"/>
    <n v="38.880000000000003"/>
    <n v="6"/>
    <n v="0"/>
    <n v="18.662400000000002"/>
  </r>
  <r>
    <n v="8192"/>
    <s v="US-2014-155866"/>
    <x v="3"/>
    <x v="701"/>
    <d v="2014-11-22T00:00:00"/>
    <s v="Standard Class"/>
    <s v="CC-12370"/>
    <s v="Christopher Conant"/>
    <x v="0"/>
    <x v="0"/>
    <x v="20"/>
    <x v="15"/>
    <x v="164"/>
    <x v="3"/>
    <s v="FUR-FU-10004091"/>
    <x v="0"/>
    <x v="5"/>
    <s v="Howard Miller 13&quot; Diameter Goldtone Round Wall Clock"/>
    <n v="187.76"/>
    <n v="4"/>
    <n v="0"/>
    <n v="76.9816"/>
  </r>
  <r>
    <n v="8193"/>
    <s v="CA-2012-141327"/>
    <x v="1"/>
    <x v="672"/>
    <d v="2012-12-03T00:00:00"/>
    <s v="First Class"/>
    <s v="LR-16915"/>
    <s v="Lena Radford"/>
    <x v="0"/>
    <x v="0"/>
    <x v="28"/>
    <x v="3"/>
    <x v="35"/>
    <x v="0"/>
    <s v="OFF-BI-10000546"/>
    <x v="1"/>
    <x v="8"/>
    <s v="Avery Durable Binders"/>
    <n v="6.0480000000000009"/>
    <n v="7"/>
    <n v="0.7"/>
    <n v="-4.2336000000000009"/>
  </r>
  <r>
    <n v="8194"/>
    <s v="CA-2012-141327"/>
    <x v="1"/>
    <x v="672"/>
    <d v="2012-12-03T00:00:00"/>
    <s v="First Class"/>
    <s v="LR-16915"/>
    <s v="Lena Radford"/>
    <x v="0"/>
    <x v="0"/>
    <x v="28"/>
    <x v="3"/>
    <x v="35"/>
    <x v="0"/>
    <s v="OFF-AP-10001293"/>
    <x v="1"/>
    <x v="9"/>
    <s v="Belkin 8 Outlet Surge Protector"/>
    <n v="98.352000000000004"/>
    <n v="3"/>
    <n v="0.2"/>
    <n v="9.8351999999999933"/>
  </r>
  <r>
    <n v="8195"/>
    <s v="CA-2012-141327"/>
    <x v="1"/>
    <x v="672"/>
    <d v="2012-12-03T00:00:00"/>
    <s v="First Class"/>
    <s v="LR-16915"/>
    <s v="Lena Radford"/>
    <x v="0"/>
    <x v="0"/>
    <x v="28"/>
    <x v="3"/>
    <x v="35"/>
    <x v="0"/>
    <s v="FUR-FU-10000576"/>
    <x v="0"/>
    <x v="5"/>
    <s v="Luxo Professional Fluorescent Magnifier Lamp with Clamp-Mount Base"/>
    <n v="335.74400000000003"/>
    <n v="2"/>
    <n v="0.2"/>
    <n v="25.180800000000005"/>
  </r>
  <r>
    <n v="8196"/>
    <s v="CA-2012-136700"/>
    <x v="1"/>
    <x v="401"/>
    <d v="2012-12-11T00:00:00"/>
    <s v="Second Class"/>
    <s v="DB-13120"/>
    <s v="David Bremer"/>
    <x v="1"/>
    <x v="0"/>
    <x v="443"/>
    <x v="1"/>
    <x v="536"/>
    <x v="1"/>
    <s v="OFF-PA-10004519"/>
    <x v="1"/>
    <x v="10"/>
    <s v="Spiral Phone Message Books with Labels by Adams"/>
    <n v="8.9600000000000009"/>
    <n v="2"/>
    <n v="0"/>
    <n v="4.3904000000000005"/>
  </r>
  <r>
    <n v="8197"/>
    <s v="CA-2014-102736"/>
    <x v="3"/>
    <x v="528"/>
    <d v="2014-09-10T00:00:00"/>
    <s v="Standard Class"/>
    <s v="LP-17095"/>
    <s v="Liz Preis"/>
    <x v="0"/>
    <x v="0"/>
    <x v="289"/>
    <x v="18"/>
    <x v="364"/>
    <x v="0"/>
    <s v="TEC-AC-10004568"/>
    <x v="2"/>
    <x v="11"/>
    <s v="Maxell LTO Ultrium - 800 GB"/>
    <n v="89.567999999999998"/>
    <n v="4"/>
    <n v="0.2"/>
    <n v="-1.119600000000009"/>
  </r>
  <r>
    <n v="8198"/>
    <s v="CA-2014-102736"/>
    <x v="3"/>
    <x v="528"/>
    <d v="2014-09-10T00:00:00"/>
    <s v="Standard Class"/>
    <s v="LP-17095"/>
    <s v="Liz Preis"/>
    <x v="0"/>
    <x v="0"/>
    <x v="289"/>
    <x v="18"/>
    <x v="364"/>
    <x v="0"/>
    <s v="OFF-AR-10001897"/>
    <x v="1"/>
    <x v="6"/>
    <s v="Model L Table or Wall-Mount Pencil Sharpener"/>
    <n v="71.959999999999994"/>
    <n v="5"/>
    <n v="0.2"/>
    <n v="7.1960000000000015"/>
  </r>
  <r>
    <n v="8199"/>
    <s v="CA-2014-102736"/>
    <x v="3"/>
    <x v="528"/>
    <d v="2014-09-10T00:00:00"/>
    <s v="Standard Class"/>
    <s v="LP-17095"/>
    <s v="Liz Preis"/>
    <x v="0"/>
    <x v="0"/>
    <x v="289"/>
    <x v="18"/>
    <x v="364"/>
    <x v="0"/>
    <s v="OFF-PA-10001800"/>
    <x v="1"/>
    <x v="10"/>
    <s v="Xerox 220"/>
    <n v="15.552000000000003"/>
    <n v="3"/>
    <n v="0.2"/>
    <n v="5.4432"/>
  </r>
  <r>
    <n v="8200"/>
    <s v="CA-2014-125269"/>
    <x v="3"/>
    <x v="558"/>
    <d v="2014-05-01T00:00:00"/>
    <s v="Standard Class"/>
    <s v="AF-10870"/>
    <s v="Art Ferguson"/>
    <x v="0"/>
    <x v="0"/>
    <x v="22"/>
    <x v="10"/>
    <x v="26"/>
    <x v="2"/>
    <s v="OFF-BI-10001628"/>
    <x v="1"/>
    <x v="8"/>
    <s v="Acco Data Flex Cable Posts For Top &amp; Bottom Load Binders, 6&quot; Capacity"/>
    <n v="10.429999999999996"/>
    <n v="5"/>
    <n v="0.8"/>
    <n v="-18.252500000000001"/>
  </r>
  <r>
    <n v="8201"/>
    <s v="CA-2014-125269"/>
    <x v="3"/>
    <x v="558"/>
    <d v="2014-05-01T00:00:00"/>
    <s v="Standard Class"/>
    <s v="AF-10870"/>
    <s v="Art Ferguson"/>
    <x v="0"/>
    <x v="0"/>
    <x v="22"/>
    <x v="10"/>
    <x v="26"/>
    <x v="2"/>
    <s v="OFF-ST-10004123"/>
    <x v="1"/>
    <x v="4"/>
    <s v="Safco Industrial Wire Shelving System"/>
    <n v="72.784000000000006"/>
    <n v="1"/>
    <n v="0.2"/>
    <n v="-18.196000000000002"/>
  </r>
  <r>
    <n v="8202"/>
    <s v="CA-2012-114811"/>
    <x v="1"/>
    <x v="627"/>
    <d v="2012-11-08T00:00:00"/>
    <s v="Same Day"/>
    <s v="KD-16495"/>
    <s v="Keith Dawkins"/>
    <x v="1"/>
    <x v="0"/>
    <x v="20"/>
    <x v="15"/>
    <x v="23"/>
    <x v="3"/>
    <s v="OFF-ST-10000885"/>
    <x v="1"/>
    <x v="4"/>
    <s v="Fellowes Desktop Hanging File Manager"/>
    <n v="67.150000000000006"/>
    <n v="5"/>
    <n v="0"/>
    <n v="16.787500000000001"/>
  </r>
  <r>
    <n v="8203"/>
    <s v="CA-2012-114811"/>
    <x v="1"/>
    <x v="627"/>
    <d v="2012-11-08T00:00:00"/>
    <s v="Same Day"/>
    <s v="KD-16495"/>
    <s v="Keith Dawkins"/>
    <x v="1"/>
    <x v="0"/>
    <x v="20"/>
    <x v="15"/>
    <x v="23"/>
    <x v="3"/>
    <s v="TEC-PH-10004165"/>
    <x v="2"/>
    <x v="7"/>
    <s v="Mitel MiVoice 5330e IP Phone"/>
    <n v="549.98"/>
    <n v="2"/>
    <n v="0"/>
    <n v="142.9948"/>
  </r>
  <r>
    <n v="8204"/>
    <s v="CA-2012-114811"/>
    <x v="1"/>
    <x v="627"/>
    <d v="2012-11-08T00:00:00"/>
    <s v="Same Day"/>
    <s v="KD-16495"/>
    <s v="Keith Dawkins"/>
    <x v="1"/>
    <x v="0"/>
    <x v="20"/>
    <x v="15"/>
    <x v="23"/>
    <x v="3"/>
    <s v="FUR-FU-10002240"/>
    <x v="0"/>
    <x v="5"/>
    <s v="Nu-Dell EZ-Mount Plastic Wall Frames"/>
    <n v="11.82"/>
    <n v="3"/>
    <n v="0"/>
    <n v="4.7279999999999998"/>
  </r>
  <r>
    <n v="8205"/>
    <s v="CA-2012-114811"/>
    <x v="1"/>
    <x v="627"/>
    <d v="2012-11-08T00:00:00"/>
    <s v="Same Day"/>
    <s v="KD-16495"/>
    <s v="Keith Dawkins"/>
    <x v="1"/>
    <x v="0"/>
    <x v="20"/>
    <x v="15"/>
    <x v="23"/>
    <x v="3"/>
    <s v="TEC-MA-10000045"/>
    <x v="2"/>
    <x v="15"/>
    <s v="Zebra ZM400 Thermal Label Printer"/>
    <n v="4643.8"/>
    <n v="4"/>
    <n v="0"/>
    <n v="2229.0239999999999"/>
  </r>
  <r>
    <n v="8206"/>
    <s v="CA-2012-114811"/>
    <x v="1"/>
    <x v="627"/>
    <d v="2012-11-08T00:00:00"/>
    <s v="Same Day"/>
    <s v="KD-16495"/>
    <s v="Keith Dawkins"/>
    <x v="1"/>
    <x v="0"/>
    <x v="20"/>
    <x v="15"/>
    <x v="23"/>
    <x v="3"/>
    <s v="FUR-CH-10003746"/>
    <x v="0"/>
    <x v="1"/>
    <s v="Hon 4070 Series Pagoda Round Back Stacking Chairs"/>
    <n v="577.76400000000001"/>
    <n v="2"/>
    <n v="0.1"/>
    <n v="115.5528"/>
  </r>
  <r>
    <n v="8207"/>
    <s v="CA-2012-122266"/>
    <x v="1"/>
    <x v="33"/>
    <d v="2012-04-30T00:00:00"/>
    <s v="Standard Class"/>
    <s v="SA-20830"/>
    <s v="Sue Ann Reed"/>
    <x v="0"/>
    <x v="0"/>
    <x v="399"/>
    <x v="2"/>
    <x v="486"/>
    <x v="0"/>
    <s v="FUR-TA-10000577"/>
    <x v="0"/>
    <x v="3"/>
    <s v="Bretford CR4500 Series Slim Rectangular Table"/>
    <n v="191.5155"/>
    <n v="1"/>
    <n v="0.45"/>
    <n v="-76.606200000000001"/>
  </r>
  <r>
    <n v="8208"/>
    <s v="CA-2012-122266"/>
    <x v="1"/>
    <x v="33"/>
    <d v="2012-04-30T00:00:00"/>
    <s v="Standard Class"/>
    <s v="SA-20830"/>
    <s v="Sue Ann Reed"/>
    <x v="0"/>
    <x v="0"/>
    <x v="399"/>
    <x v="2"/>
    <x v="486"/>
    <x v="0"/>
    <s v="OFF-AR-10004757"/>
    <x v="1"/>
    <x v="6"/>
    <s v="Crayola Colored Pencils"/>
    <n v="2.6240000000000001"/>
    <n v="1"/>
    <n v="0.2"/>
    <n v="0.42639999999999978"/>
  </r>
  <r>
    <n v="8209"/>
    <s v="CA-2012-141565"/>
    <x v="1"/>
    <x v="1181"/>
    <d v="2012-09-24T00:00:00"/>
    <s v="Standard Class"/>
    <s v="BG-11035"/>
    <s v="Barry Gonzalez"/>
    <x v="0"/>
    <x v="0"/>
    <x v="316"/>
    <x v="18"/>
    <x v="394"/>
    <x v="0"/>
    <s v="OFF-BI-10000545"/>
    <x v="1"/>
    <x v="8"/>
    <s v="GBC Ibimaster 500 Manual ProClick Binding System"/>
    <n v="1369.7640000000001"/>
    <n v="6"/>
    <n v="0.7"/>
    <n v="-913.17599999999993"/>
  </r>
  <r>
    <n v="8210"/>
    <s v="CA-2012-141565"/>
    <x v="1"/>
    <x v="1181"/>
    <d v="2012-09-24T00:00:00"/>
    <s v="Standard Class"/>
    <s v="BG-11035"/>
    <s v="Barry Gonzalez"/>
    <x v="0"/>
    <x v="0"/>
    <x v="316"/>
    <x v="18"/>
    <x v="394"/>
    <x v="0"/>
    <s v="OFF-ST-10001522"/>
    <x v="1"/>
    <x v="4"/>
    <s v="Gould Plastics 18-Pocket Panel Bin, 34w x 5-1/4d x 20-1/2h"/>
    <n v="294.36799999999999"/>
    <n v="4"/>
    <n v="0.2"/>
    <n v="-58.873600000000025"/>
  </r>
  <r>
    <n v="8211"/>
    <s v="CA-2014-128769"/>
    <x v="3"/>
    <x v="210"/>
    <d v="2014-09-13T00:00:00"/>
    <s v="Standard Class"/>
    <s v="DM-12955"/>
    <s v="Dario Medina"/>
    <x v="1"/>
    <x v="0"/>
    <x v="316"/>
    <x v="18"/>
    <x v="394"/>
    <x v="0"/>
    <s v="OFF-AP-10001271"/>
    <x v="1"/>
    <x v="9"/>
    <s v="Eureka The Boss Cordless Rechargeable Stick Vac"/>
    <n v="81.567999999999998"/>
    <n v="2"/>
    <n v="0.2"/>
    <n v="7.1372000000000035"/>
  </r>
  <r>
    <n v="8212"/>
    <s v="CA-2013-116337"/>
    <x v="0"/>
    <x v="77"/>
    <d v="2013-11-13T00:00:00"/>
    <s v="Standard Class"/>
    <s v="MC-17845"/>
    <s v="Michael Chen"/>
    <x v="0"/>
    <x v="0"/>
    <x v="61"/>
    <x v="5"/>
    <x v="77"/>
    <x v="2"/>
    <s v="FUR-FU-10002030"/>
    <x v="0"/>
    <x v="5"/>
    <s v="Executive Impressions 14&quot; Contract Wall Clock with Quartz Movement"/>
    <n v="44.460000000000008"/>
    <n v="5"/>
    <n v="0.6"/>
    <n v="-17.783999999999992"/>
  </r>
  <r>
    <n v="8213"/>
    <s v="CA-2013-116337"/>
    <x v="0"/>
    <x v="77"/>
    <d v="2013-11-13T00:00:00"/>
    <s v="Standard Class"/>
    <s v="MC-17845"/>
    <s v="Michael Chen"/>
    <x v="0"/>
    <x v="0"/>
    <x v="61"/>
    <x v="5"/>
    <x v="77"/>
    <x v="2"/>
    <s v="OFF-ST-10001272"/>
    <x v="1"/>
    <x v="4"/>
    <s v="Mini 13-1/2 Capacity Data Binder Rack, Pearl"/>
    <n v="314.08800000000002"/>
    <n v="3"/>
    <n v="0.2"/>
    <n v="19.630499999999998"/>
  </r>
  <r>
    <n v="8214"/>
    <s v="CA-2012-120845"/>
    <x v="1"/>
    <x v="12"/>
    <d v="2012-10-02T00:00:00"/>
    <s v="Standard Class"/>
    <s v="ML-17395"/>
    <s v="Marina Lichtenstein"/>
    <x v="1"/>
    <x v="0"/>
    <x v="87"/>
    <x v="18"/>
    <x v="108"/>
    <x v="0"/>
    <s v="OFF-BI-10001116"/>
    <x v="1"/>
    <x v="8"/>
    <s v="Wilson Jones 1&quot; Hanging DublLock Ring Binders"/>
    <n v="6.3360000000000012"/>
    <n v="4"/>
    <n v="0.7"/>
    <n v="-4.6463999999999981"/>
  </r>
  <r>
    <n v="8215"/>
    <s v="CA-2012-120845"/>
    <x v="1"/>
    <x v="12"/>
    <d v="2012-10-02T00:00:00"/>
    <s v="Standard Class"/>
    <s v="ML-17395"/>
    <s v="Marina Lichtenstein"/>
    <x v="1"/>
    <x v="0"/>
    <x v="87"/>
    <x v="18"/>
    <x v="108"/>
    <x v="0"/>
    <s v="OFF-PA-10004665"/>
    <x v="1"/>
    <x v="10"/>
    <s v="Advantus Motivational Note Cards"/>
    <n v="10.48"/>
    <n v="1"/>
    <n v="0.2"/>
    <n v="3.7989999999999995"/>
  </r>
  <r>
    <n v="8216"/>
    <s v="CA-2012-120845"/>
    <x v="1"/>
    <x v="12"/>
    <d v="2012-10-02T00:00:00"/>
    <s v="Standard Class"/>
    <s v="ML-17395"/>
    <s v="Marina Lichtenstein"/>
    <x v="1"/>
    <x v="0"/>
    <x v="87"/>
    <x v="18"/>
    <x v="108"/>
    <x v="0"/>
    <s v="OFF-BI-10004506"/>
    <x v="1"/>
    <x v="8"/>
    <s v="Wilson Jones data.warehouse D-Ring Binders with DublLock"/>
    <n v="2.4690000000000003"/>
    <n v="1"/>
    <n v="0.7"/>
    <n v="-1.8106"/>
  </r>
  <r>
    <n v="8217"/>
    <s v="CA-2012-120845"/>
    <x v="1"/>
    <x v="12"/>
    <d v="2012-10-02T00:00:00"/>
    <s v="Standard Class"/>
    <s v="ML-17395"/>
    <s v="Marina Lichtenstein"/>
    <x v="1"/>
    <x v="0"/>
    <x v="87"/>
    <x v="18"/>
    <x v="108"/>
    <x v="0"/>
    <s v="OFF-BI-10001982"/>
    <x v="1"/>
    <x v="8"/>
    <s v="Wilson Jones Custom Binder Spines &amp; Labels"/>
    <n v="3.2640000000000007"/>
    <n v="2"/>
    <n v="0.7"/>
    <n v="-2.2847999999999997"/>
  </r>
  <r>
    <n v="8218"/>
    <s v="CA-2011-120775"/>
    <x v="2"/>
    <x v="462"/>
    <d v="2011-10-07T00:00:00"/>
    <s v="Standard Class"/>
    <s v="RD-19930"/>
    <s v="Russell D'Ascenzo"/>
    <x v="0"/>
    <x v="0"/>
    <x v="61"/>
    <x v="5"/>
    <x v="162"/>
    <x v="2"/>
    <s v="OFF-FA-10002676"/>
    <x v="1"/>
    <x v="13"/>
    <s v="Colored Push Pins"/>
    <n v="4.3440000000000003"/>
    <n v="3"/>
    <n v="0.2"/>
    <n v="0.86879999999999979"/>
  </r>
  <r>
    <n v="8219"/>
    <s v="CA-2011-120775"/>
    <x v="2"/>
    <x v="462"/>
    <d v="2011-10-07T00:00:00"/>
    <s v="Standard Class"/>
    <s v="RD-19930"/>
    <s v="Russell D'Ascenzo"/>
    <x v="0"/>
    <x v="0"/>
    <x v="61"/>
    <x v="5"/>
    <x v="162"/>
    <x v="2"/>
    <s v="FUR-FU-10000758"/>
    <x v="0"/>
    <x v="5"/>
    <s v="DAX Natural Wood-Tone Poster Frame"/>
    <n v="31.776000000000003"/>
    <n v="3"/>
    <n v="0.6"/>
    <n v="-19.065600000000007"/>
  </r>
  <r>
    <n v="8220"/>
    <s v="CA-2011-120775"/>
    <x v="2"/>
    <x v="462"/>
    <d v="2011-10-07T00:00:00"/>
    <s v="Standard Class"/>
    <s v="RD-19930"/>
    <s v="Russell D'Ascenzo"/>
    <x v="0"/>
    <x v="0"/>
    <x v="61"/>
    <x v="5"/>
    <x v="162"/>
    <x v="2"/>
    <s v="OFF-LA-10002271"/>
    <x v="1"/>
    <x v="2"/>
    <s v="Smead Alpha-Z Color-Coded Second Alphabetical Labels and Starter Set"/>
    <n v="4.9280000000000008"/>
    <n v="2"/>
    <n v="0.2"/>
    <n v="1.7247999999999997"/>
  </r>
  <r>
    <n v="8221"/>
    <s v="CA-2011-120775"/>
    <x v="2"/>
    <x v="462"/>
    <d v="2011-10-07T00:00:00"/>
    <s v="Standard Class"/>
    <s v="RD-19930"/>
    <s v="Russell D'Ascenzo"/>
    <x v="0"/>
    <x v="0"/>
    <x v="61"/>
    <x v="5"/>
    <x v="162"/>
    <x v="2"/>
    <s v="OFF-BI-10002609"/>
    <x v="1"/>
    <x v="8"/>
    <s v="Avery Hidden Tab Dividers for Binding Systems"/>
    <n v="1.7879999999999996"/>
    <n v="3"/>
    <n v="0.8"/>
    <n v="-3.0396000000000001"/>
  </r>
  <r>
    <n v="8222"/>
    <s v="CA-2011-120775"/>
    <x v="2"/>
    <x v="462"/>
    <d v="2011-10-07T00:00:00"/>
    <s v="Standard Class"/>
    <s v="RD-19930"/>
    <s v="Russell D'Ascenzo"/>
    <x v="0"/>
    <x v="0"/>
    <x v="61"/>
    <x v="5"/>
    <x v="162"/>
    <x v="2"/>
    <s v="OFF-FA-10000254"/>
    <x v="1"/>
    <x v="13"/>
    <s v="Sterling Rubber Bands by Alliance"/>
    <n v="15.072000000000001"/>
    <n v="4"/>
    <n v="0.2"/>
    <n v="-3.7680000000000002"/>
  </r>
  <r>
    <n v="8223"/>
    <s v="CA-2011-152905"/>
    <x v="2"/>
    <x v="1087"/>
    <d v="2011-02-25T00:00:00"/>
    <s v="Standard Class"/>
    <s v="AB-10015"/>
    <s v="Aaron Bergman"/>
    <x v="0"/>
    <x v="0"/>
    <x v="81"/>
    <x v="5"/>
    <x v="174"/>
    <x v="2"/>
    <s v="OFF-ST-10000321"/>
    <x v="1"/>
    <x v="4"/>
    <s v="Akro Stacking Bins"/>
    <n v="12.624000000000001"/>
    <n v="2"/>
    <n v="0.2"/>
    <n v="-2.5248000000000022"/>
  </r>
  <r>
    <n v="8224"/>
    <s v="CA-2013-104633"/>
    <x v="0"/>
    <x v="1"/>
    <d v="2013-06-17T00:00:00"/>
    <s v="Standard Class"/>
    <s v="EA-14035"/>
    <s v="Erin Ashbrook"/>
    <x v="1"/>
    <x v="0"/>
    <x v="45"/>
    <x v="1"/>
    <x v="54"/>
    <x v="1"/>
    <s v="OFF-PA-10000241"/>
    <x v="1"/>
    <x v="10"/>
    <s v="IBM Multi-Purpose Copy Paper, 8 1/2 x 11&quot;, Case"/>
    <n v="185.88"/>
    <n v="6"/>
    <n v="0"/>
    <n v="83.645999999999987"/>
  </r>
  <r>
    <n v="8225"/>
    <s v="CA-2013-104633"/>
    <x v="0"/>
    <x v="1"/>
    <d v="2013-06-17T00:00:00"/>
    <s v="Standard Class"/>
    <s v="EA-14035"/>
    <s v="Erin Ashbrook"/>
    <x v="1"/>
    <x v="0"/>
    <x v="45"/>
    <x v="1"/>
    <x v="54"/>
    <x v="1"/>
    <s v="OFF-PA-10004782"/>
    <x v="1"/>
    <x v="10"/>
    <s v="Xerox 228"/>
    <n v="12.96"/>
    <n v="2"/>
    <n v="0"/>
    <n v="6.2208000000000006"/>
  </r>
  <r>
    <n v="8226"/>
    <s v="CA-2014-104136"/>
    <x v="3"/>
    <x v="752"/>
    <d v="2014-11-05T00:00:00"/>
    <s v="Second Class"/>
    <s v="SF-20065"/>
    <s v="Sandra Flanagan"/>
    <x v="0"/>
    <x v="0"/>
    <x v="231"/>
    <x v="31"/>
    <x v="288"/>
    <x v="3"/>
    <s v="OFF-PA-10004243"/>
    <x v="1"/>
    <x v="10"/>
    <s v="Xerox 1939"/>
    <n v="189.7"/>
    <n v="10"/>
    <n v="0"/>
    <n v="91.055999999999983"/>
  </r>
  <r>
    <n v="8227"/>
    <s v="CA-2014-104136"/>
    <x v="3"/>
    <x v="752"/>
    <d v="2014-11-05T00:00:00"/>
    <s v="Second Class"/>
    <s v="SF-20065"/>
    <s v="Sandra Flanagan"/>
    <x v="0"/>
    <x v="0"/>
    <x v="231"/>
    <x v="31"/>
    <x v="288"/>
    <x v="3"/>
    <s v="OFF-PA-10001033"/>
    <x v="1"/>
    <x v="10"/>
    <s v="Xerox 1893"/>
    <n v="40.99"/>
    <n v="1"/>
    <n v="0"/>
    <n v="20.085100000000001"/>
  </r>
  <r>
    <n v="8228"/>
    <s v="CA-2013-123050"/>
    <x v="0"/>
    <x v="958"/>
    <d v="2013-04-09T00:00:00"/>
    <s v="Second Class"/>
    <s v="BC-11125"/>
    <s v="Becky Castell"/>
    <x v="2"/>
    <x v="0"/>
    <x v="21"/>
    <x v="15"/>
    <x v="24"/>
    <x v="3"/>
    <s v="FUR-FU-10000723"/>
    <x v="0"/>
    <x v="5"/>
    <s v="Deflect-o EconoMat Studded, No Bevel Mat for Low Pile Carpeting"/>
    <n v="82.64"/>
    <n v="2"/>
    <n v="0"/>
    <n v="7.4376000000000033"/>
  </r>
  <r>
    <n v="8229"/>
    <s v="CA-2013-123050"/>
    <x v="0"/>
    <x v="958"/>
    <d v="2013-04-09T00:00:00"/>
    <s v="Second Class"/>
    <s v="BC-11125"/>
    <s v="Becky Castell"/>
    <x v="2"/>
    <x v="0"/>
    <x v="21"/>
    <x v="15"/>
    <x v="24"/>
    <x v="3"/>
    <s v="OFF-ST-10003455"/>
    <x v="1"/>
    <x v="4"/>
    <s v="Tenex File Box, Personal Filing Tote with Lid, Black"/>
    <n v="31.02"/>
    <n v="2"/>
    <n v="0"/>
    <n v="8.0652000000000008"/>
  </r>
  <r>
    <n v="8230"/>
    <s v="CA-2013-123050"/>
    <x v="0"/>
    <x v="958"/>
    <d v="2013-04-09T00:00:00"/>
    <s v="Second Class"/>
    <s v="BC-11125"/>
    <s v="Becky Castell"/>
    <x v="2"/>
    <x v="0"/>
    <x v="21"/>
    <x v="15"/>
    <x v="24"/>
    <x v="3"/>
    <s v="TEC-AC-10001109"/>
    <x v="2"/>
    <x v="11"/>
    <s v="Logitech Trackman Marble Mouse"/>
    <n v="89.97"/>
    <n v="3"/>
    <n v="0"/>
    <n v="37.787400000000005"/>
  </r>
  <r>
    <n v="8231"/>
    <s v="CA-2013-162355"/>
    <x v="0"/>
    <x v="1186"/>
    <d v="2013-07-03T00:00:00"/>
    <s v="Second Class"/>
    <s v="PF-19165"/>
    <s v="Philip Fox"/>
    <x v="0"/>
    <x v="0"/>
    <x v="406"/>
    <x v="32"/>
    <x v="493"/>
    <x v="0"/>
    <s v="OFF-AR-10004344"/>
    <x v="1"/>
    <x v="6"/>
    <s v="Bulldog Vacuum Base Pencil Sharpener"/>
    <n v="35.97"/>
    <n v="3"/>
    <n v="0"/>
    <n v="9.7118999999999982"/>
  </r>
  <r>
    <n v="8232"/>
    <s v="CA-2013-162355"/>
    <x v="0"/>
    <x v="1186"/>
    <d v="2013-07-03T00:00:00"/>
    <s v="Second Class"/>
    <s v="PF-19165"/>
    <s v="Philip Fox"/>
    <x v="0"/>
    <x v="0"/>
    <x v="406"/>
    <x v="32"/>
    <x v="493"/>
    <x v="0"/>
    <s v="FUR-BO-10004695"/>
    <x v="0"/>
    <x v="0"/>
    <s v="O'Sullivan 2-Door Barrister Bookcase in Odessa Pine"/>
    <n v="1266.8599999999999"/>
    <n v="7"/>
    <n v="0"/>
    <n v="291.37779999999987"/>
  </r>
  <r>
    <n v="8233"/>
    <s v="CA-2011-158225"/>
    <x v="2"/>
    <x v="358"/>
    <d v="2011-09-28T00:00:00"/>
    <s v="Standard Class"/>
    <s v="SE-20110"/>
    <s v="Sanjit Engle"/>
    <x v="0"/>
    <x v="0"/>
    <x v="49"/>
    <x v="1"/>
    <x v="58"/>
    <x v="1"/>
    <s v="OFF-ST-10000675"/>
    <x v="1"/>
    <x v="4"/>
    <s v="File Shuttle II and Handi-File, Black"/>
    <n v="169.45"/>
    <n v="5"/>
    <n v="0"/>
    <n v="42.362499999999997"/>
  </r>
  <r>
    <n v="8234"/>
    <s v="CA-2011-158225"/>
    <x v="2"/>
    <x v="358"/>
    <d v="2011-09-28T00:00:00"/>
    <s v="Standard Class"/>
    <s v="SE-20110"/>
    <s v="Sanjit Engle"/>
    <x v="0"/>
    <x v="0"/>
    <x v="49"/>
    <x v="1"/>
    <x v="58"/>
    <x v="1"/>
    <s v="OFF-ST-10002301"/>
    <x v="1"/>
    <x v="4"/>
    <s v="Tennsco Commercial Shelving"/>
    <n v="40.68"/>
    <n v="2"/>
    <n v="0"/>
    <n v="0.40679999999999694"/>
  </r>
  <r>
    <n v="8235"/>
    <s v="CA-2014-102204"/>
    <x v="3"/>
    <x v="927"/>
    <d v="2014-05-07T00:00:00"/>
    <s v="Standard Class"/>
    <s v="CJ-12010"/>
    <s v="Caroline Jumper"/>
    <x v="0"/>
    <x v="0"/>
    <x v="108"/>
    <x v="2"/>
    <x v="133"/>
    <x v="0"/>
    <s v="OFF-SU-10001212"/>
    <x v="1"/>
    <x v="14"/>
    <s v="Kleencut Forged Office Shears by Acme United Corporation"/>
    <n v="3.3280000000000003"/>
    <n v="2"/>
    <n v="0.2"/>
    <n v="0.4159999999999997"/>
  </r>
  <r>
    <n v="8236"/>
    <s v="CA-2014-102204"/>
    <x v="3"/>
    <x v="927"/>
    <d v="2014-05-07T00:00:00"/>
    <s v="Standard Class"/>
    <s v="CJ-12010"/>
    <s v="Caroline Jumper"/>
    <x v="0"/>
    <x v="0"/>
    <x v="108"/>
    <x v="2"/>
    <x v="133"/>
    <x v="0"/>
    <s v="FUR-TA-10001889"/>
    <x v="0"/>
    <x v="3"/>
    <s v="Bush Advantage Collection Racetrack Conference Table"/>
    <n v="933.26200000000006"/>
    <n v="4"/>
    <n v="0.45"/>
    <n v="-458.14679999999998"/>
  </r>
  <r>
    <n v="8237"/>
    <s v="CA-2014-102204"/>
    <x v="3"/>
    <x v="927"/>
    <d v="2014-05-07T00:00:00"/>
    <s v="Standard Class"/>
    <s v="CJ-12010"/>
    <s v="Caroline Jumper"/>
    <x v="0"/>
    <x v="0"/>
    <x v="108"/>
    <x v="2"/>
    <x v="133"/>
    <x v="0"/>
    <s v="FUR-CH-10002024"/>
    <x v="0"/>
    <x v="1"/>
    <s v="HON 5400 Series Task Chairs for Big and Tall"/>
    <n v="2803.92"/>
    <n v="5"/>
    <n v="0.2"/>
    <n v="0"/>
  </r>
  <r>
    <n v="8238"/>
    <s v="CA-2014-103065"/>
    <x v="3"/>
    <x v="179"/>
    <d v="2014-10-21T00:00:00"/>
    <s v="Same Day"/>
    <s v="PT-19090"/>
    <s v="Pete Takahito"/>
    <x v="0"/>
    <x v="0"/>
    <x v="108"/>
    <x v="2"/>
    <x v="133"/>
    <x v="0"/>
    <s v="OFF-ST-10000617"/>
    <x v="1"/>
    <x v="4"/>
    <s v="Woodgrain Magazine Files by Perma"/>
    <n v="4.7679999999999998"/>
    <n v="2"/>
    <n v="0.2"/>
    <n v="-0.7748000000000006"/>
  </r>
  <r>
    <n v="8239"/>
    <s v="CA-2014-103065"/>
    <x v="3"/>
    <x v="179"/>
    <d v="2014-10-21T00:00:00"/>
    <s v="Same Day"/>
    <s v="PT-19090"/>
    <s v="Pete Takahito"/>
    <x v="0"/>
    <x v="0"/>
    <x v="108"/>
    <x v="2"/>
    <x v="133"/>
    <x v="0"/>
    <s v="OFF-PA-10000380"/>
    <x v="1"/>
    <x v="10"/>
    <s v="REDIFORM Incoming/Outgoing Call Register, 11&quot; X 8 1/2&quot;, 100 Messages"/>
    <n v="6.6720000000000006"/>
    <n v="1"/>
    <n v="0.2"/>
    <n v="2.5019999999999998"/>
  </r>
  <r>
    <n v="8240"/>
    <s v="CA-2014-103065"/>
    <x v="3"/>
    <x v="179"/>
    <d v="2014-10-21T00:00:00"/>
    <s v="Same Day"/>
    <s v="PT-19090"/>
    <s v="Pete Takahito"/>
    <x v="0"/>
    <x v="0"/>
    <x v="108"/>
    <x v="2"/>
    <x v="133"/>
    <x v="0"/>
    <s v="OFF-AR-10003251"/>
    <x v="1"/>
    <x v="6"/>
    <s v="Prang Drawing Pencil Set"/>
    <n v="4.4479999999999995"/>
    <n v="2"/>
    <n v="0.2"/>
    <n v="1.1119999999999999"/>
  </r>
  <r>
    <n v="8241"/>
    <s v="CA-2014-103065"/>
    <x v="3"/>
    <x v="179"/>
    <d v="2014-10-21T00:00:00"/>
    <s v="Same Day"/>
    <s v="PT-19090"/>
    <s v="Pete Takahito"/>
    <x v="0"/>
    <x v="0"/>
    <x v="108"/>
    <x v="2"/>
    <x v="133"/>
    <x v="0"/>
    <s v="FUR-FU-10000175"/>
    <x v="0"/>
    <x v="5"/>
    <s v="DAX Wood Document Frame."/>
    <n v="43.936000000000007"/>
    <n v="4"/>
    <n v="0.2"/>
    <n v="6.0411999999999964"/>
  </r>
  <r>
    <n v="8242"/>
    <s v="CA-2011-109855"/>
    <x v="2"/>
    <x v="416"/>
    <d v="2011-09-05T00:00:00"/>
    <s v="Standard Class"/>
    <s v="LH-16900"/>
    <s v="Lena Hernandez"/>
    <x v="0"/>
    <x v="0"/>
    <x v="20"/>
    <x v="15"/>
    <x v="29"/>
    <x v="3"/>
    <s v="OFF-BI-10004716"/>
    <x v="1"/>
    <x v="8"/>
    <s v="Wilson Jones Hanging Recycled Pressboard Data Binders"/>
    <n v="23.744"/>
    <n v="2"/>
    <n v="0.2"/>
    <n v="8.3103999999999996"/>
  </r>
  <r>
    <n v="8243"/>
    <s v="CA-2011-109855"/>
    <x v="2"/>
    <x v="416"/>
    <d v="2011-09-05T00:00:00"/>
    <s v="Standard Class"/>
    <s v="LH-16900"/>
    <s v="Lena Hernandez"/>
    <x v="0"/>
    <x v="0"/>
    <x v="20"/>
    <x v="15"/>
    <x v="29"/>
    <x v="3"/>
    <s v="TEC-AC-10002842"/>
    <x v="2"/>
    <x v="11"/>
    <s v="WD My Passport Ultra 2TB Portable External Hard Drive"/>
    <n v="357"/>
    <n v="3"/>
    <n v="0"/>
    <n v="57.120000000000019"/>
  </r>
  <r>
    <n v="8244"/>
    <s v="CA-2011-109897"/>
    <x v="2"/>
    <x v="1132"/>
    <d v="2011-08-16T00:00:00"/>
    <s v="Standard Class"/>
    <s v="BW-11200"/>
    <s v="Ben Wallace"/>
    <x v="0"/>
    <x v="0"/>
    <x v="8"/>
    <x v="1"/>
    <x v="34"/>
    <x v="1"/>
    <s v="TEC-PH-10003691"/>
    <x v="2"/>
    <x v="7"/>
    <s v="BlackBerry Q10"/>
    <n v="806.33600000000001"/>
    <n v="8"/>
    <n v="0.2"/>
    <n v="50.396000000000015"/>
  </r>
  <r>
    <n v="8245"/>
    <s v="CA-2011-109897"/>
    <x v="2"/>
    <x v="1132"/>
    <d v="2011-08-16T00:00:00"/>
    <s v="Standard Class"/>
    <s v="BW-11200"/>
    <s v="Ben Wallace"/>
    <x v="0"/>
    <x v="0"/>
    <x v="8"/>
    <x v="1"/>
    <x v="34"/>
    <x v="1"/>
    <s v="FUR-FU-10002878"/>
    <x v="0"/>
    <x v="5"/>
    <s v="Seth Thomas 14&quot; Day/Date Wall Clock"/>
    <n v="85.44"/>
    <n v="3"/>
    <n v="0"/>
    <n v="31.612800000000004"/>
  </r>
  <r>
    <n v="8246"/>
    <s v="US-2011-143581"/>
    <x v="2"/>
    <x v="710"/>
    <d v="2011-08-23T00:00:00"/>
    <s v="Standard Class"/>
    <s v="BS-11365"/>
    <s v="Bill Shonely"/>
    <x v="1"/>
    <x v="0"/>
    <x v="38"/>
    <x v="32"/>
    <x v="112"/>
    <x v="0"/>
    <s v="OFF-ST-10000991"/>
    <x v="1"/>
    <x v="4"/>
    <s v="Space Solutions HD Industrial Steel Shelving."/>
    <n v="344.90999999999997"/>
    <n v="3"/>
    <n v="0"/>
    <n v="10.347300000000004"/>
  </r>
  <r>
    <n v="8247"/>
    <s v="CA-2012-129217"/>
    <x v="1"/>
    <x v="1187"/>
    <d v="2012-05-10T00:00:00"/>
    <s v="Same Day"/>
    <s v="DP-13390"/>
    <s v="Dennis Pardue"/>
    <x v="2"/>
    <x v="0"/>
    <x v="34"/>
    <x v="10"/>
    <x v="173"/>
    <x v="2"/>
    <s v="OFF-AP-10002439"/>
    <x v="1"/>
    <x v="9"/>
    <s v="Tripp Lite Isotel 8 Ultra 8 Outlet Metal Surge"/>
    <n v="70.969999999999985"/>
    <n v="5"/>
    <n v="0.8"/>
    <n v="-191.619"/>
  </r>
  <r>
    <n v="8248"/>
    <s v="CA-2012-129217"/>
    <x v="1"/>
    <x v="1187"/>
    <d v="2012-05-10T00:00:00"/>
    <s v="Same Day"/>
    <s v="DP-13390"/>
    <s v="Dennis Pardue"/>
    <x v="2"/>
    <x v="0"/>
    <x v="34"/>
    <x v="10"/>
    <x v="173"/>
    <x v="2"/>
    <s v="OFF-AR-10004602"/>
    <x v="1"/>
    <x v="6"/>
    <s v="Boston KS Multi-Size Manual Pencil Sharpener"/>
    <n v="36.783999999999999"/>
    <n v="2"/>
    <n v="0.2"/>
    <n v="3.6784000000000017"/>
  </r>
  <r>
    <n v="8249"/>
    <s v="CA-2013-133816"/>
    <x v="0"/>
    <x v="1120"/>
    <d v="2013-05-14T00:00:00"/>
    <s v="Second Class"/>
    <s v="CS-12400"/>
    <s v="Christopher Schild"/>
    <x v="2"/>
    <x v="0"/>
    <x v="10"/>
    <x v="9"/>
    <x v="63"/>
    <x v="3"/>
    <s v="TEC-PH-10001795"/>
    <x v="2"/>
    <x v="7"/>
    <s v="ClearOne CHATAttach 160 - speaker phone"/>
    <n v="743.98799999999994"/>
    <n v="2"/>
    <n v="0.4"/>
    <n v="-123.9980000000001"/>
  </r>
  <r>
    <n v="8250"/>
    <s v="CA-2012-140221"/>
    <x v="1"/>
    <x v="616"/>
    <d v="2012-03-09T00:00:00"/>
    <s v="Second Class"/>
    <s v="MS-17365"/>
    <s v="Maribeth Schnelling"/>
    <x v="0"/>
    <x v="0"/>
    <x v="22"/>
    <x v="10"/>
    <x v="155"/>
    <x v="2"/>
    <s v="OFF-BI-10002854"/>
    <x v="1"/>
    <x v="8"/>
    <s v="Performers Binder/Pad Holder, Black"/>
    <n v="11.211999999999998"/>
    <n v="2"/>
    <n v="0.8"/>
    <n v="-16.818000000000005"/>
  </r>
  <r>
    <n v="8251"/>
    <s v="CA-2012-140221"/>
    <x v="1"/>
    <x v="616"/>
    <d v="2012-03-09T00:00:00"/>
    <s v="Second Class"/>
    <s v="MS-17365"/>
    <s v="Maribeth Schnelling"/>
    <x v="0"/>
    <x v="0"/>
    <x v="22"/>
    <x v="10"/>
    <x v="155"/>
    <x v="2"/>
    <s v="FUR-FU-10000023"/>
    <x v="0"/>
    <x v="5"/>
    <s v="Eldon Wave Desk Accessories"/>
    <n v="4.7119999999999997"/>
    <n v="2"/>
    <n v="0.6"/>
    <n v="-1.8847999999999994"/>
  </r>
  <r>
    <n v="8252"/>
    <s v="CA-2012-140221"/>
    <x v="1"/>
    <x v="616"/>
    <d v="2012-03-09T00:00:00"/>
    <s v="Second Class"/>
    <s v="MS-17365"/>
    <s v="Maribeth Schnelling"/>
    <x v="0"/>
    <x v="0"/>
    <x v="22"/>
    <x v="10"/>
    <x v="155"/>
    <x v="2"/>
    <s v="OFF-AP-10000828"/>
    <x v="1"/>
    <x v="9"/>
    <s v="Avanti 4.4 Cu. Ft. Refrigerator"/>
    <n v="180.97999999999996"/>
    <n v="5"/>
    <n v="0.8"/>
    <n v="-470.548"/>
  </r>
  <r>
    <n v="8253"/>
    <s v="CA-2012-140221"/>
    <x v="1"/>
    <x v="616"/>
    <d v="2012-03-09T00:00:00"/>
    <s v="Second Class"/>
    <s v="MS-17365"/>
    <s v="Maribeth Schnelling"/>
    <x v="0"/>
    <x v="0"/>
    <x v="22"/>
    <x v="10"/>
    <x v="155"/>
    <x v="2"/>
    <s v="OFF-ST-10000777"/>
    <x v="1"/>
    <x v="4"/>
    <s v="Companion Letter/Legal File, Black"/>
    <n v="60.415999999999997"/>
    <n v="2"/>
    <n v="0.2"/>
    <n v="6.0416000000000025"/>
  </r>
  <r>
    <n v="8254"/>
    <s v="CA-2014-152310"/>
    <x v="3"/>
    <x v="801"/>
    <d v="2014-08-20T00:00:00"/>
    <s v="Standard Class"/>
    <s v="DK-12895"/>
    <s v="Dana Kaydos"/>
    <x v="0"/>
    <x v="0"/>
    <x v="4"/>
    <x v="4"/>
    <x v="5"/>
    <x v="1"/>
    <s v="TEC-CO-10000971"/>
    <x v="2"/>
    <x v="16"/>
    <s v="Hewlett Packard 310 Color Digital Copier"/>
    <n v="299.99"/>
    <n v="1"/>
    <n v="0"/>
    <n v="89.996999999999986"/>
  </r>
  <r>
    <n v="8255"/>
    <s v="CA-2014-152310"/>
    <x v="3"/>
    <x v="801"/>
    <d v="2014-08-20T00:00:00"/>
    <s v="Standard Class"/>
    <s v="DK-12895"/>
    <s v="Dana Kaydos"/>
    <x v="0"/>
    <x v="0"/>
    <x v="4"/>
    <x v="4"/>
    <x v="5"/>
    <x v="1"/>
    <s v="OFF-PA-10003134"/>
    <x v="1"/>
    <x v="10"/>
    <s v="Xerox 1937"/>
    <n v="192.16"/>
    <n v="4"/>
    <n v="0"/>
    <n v="92.236799999999988"/>
  </r>
  <r>
    <n v="8256"/>
    <s v="CA-2014-152310"/>
    <x v="3"/>
    <x v="801"/>
    <d v="2014-08-20T00:00:00"/>
    <s v="Standard Class"/>
    <s v="DK-12895"/>
    <s v="Dana Kaydos"/>
    <x v="0"/>
    <x v="0"/>
    <x v="4"/>
    <x v="4"/>
    <x v="5"/>
    <x v="1"/>
    <s v="TEC-PH-10002538"/>
    <x v="2"/>
    <x v="7"/>
    <s v="Grandstream GXP1160 VoIP phone"/>
    <n v="242.624"/>
    <n v="8"/>
    <n v="0.2"/>
    <n v="27.295199999999973"/>
  </r>
  <r>
    <n v="8257"/>
    <s v="CA-2014-152310"/>
    <x v="3"/>
    <x v="801"/>
    <d v="2014-08-20T00:00:00"/>
    <s v="Standard Class"/>
    <s v="DK-12895"/>
    <s v="Dana Kaydos"/>
    <x v="0"/>
    <x v="0"/>
    <x v="4"/>
    <x v="4"/>
    <x v="5"/>
    <x v="1"/>
    <s v="OFF-ST-10001228"/>
    <x v="1"/>
    <x v="4"/>
    <s v="Personal File Boxes with Fold-Down Carry Handle"/>
    <n v="46.74"/>
    <n v="3"/>
    <n v="0"/>
    <n v="11.684999999999999"/>
  </r>
  <r>
    <n v="8258"/>
    <s v="CA-2014-152310"/>
    <x v="3"/>
    <x v="801"/>
    <d v="2014-08-20T00:00:00"/>
    <s v="Standard Class"/>
    <s v="DK-12895"/>
    <s v="Dana Kaydos"/>
    <x v="0"/>
    <x v="0"/>
    <x v="4"/>
    <x v="4"/>
    <x v="5"/>
    <x v="1"/>
    <s v="TEC-AC-10000397"/>
    <x v="2"/>
    <x v="11"/>
    <s v="Perixx PERIBOARD-512B, Ergonomic Split Keyboard"/>
    <n v="174.95000000000002"/>
    <n v="5"/>
    <n v="0"/>
    <n v="12.246500000000005"/>
  </r>
  <r>
    <n v="8259"/>
    <s v="CA-2014-152310"/>
    <x v="3"/>
    <x v="801"/>
    <d v="2014-08-20T00:00:00"/>
    <s v="Standard Class"/>
    <s v="DK-12895"/>
    <s v="Dana Kaydos"/>
    <x v="0"/>
    <x v="0"/>
    <x v="4"/>
    <x v="4"/>
    <x v="5"/>
    <x v="1"/>
    <s v="OFF-BI-10004308"/>
    <x v="1"/>
    <x v="8"/>
    <s v="Avery Legal 4-Ring Binder"/>
    <n v="100.70400000000001"/>
    <n v="6"/>
    <n v="0.2"/>
    <n v="37.763999999999996"/>
  </r>
  <r>
    <n v="8260"/>
    <s v="CA-2013-118101"/>
    <x v="0"/>
    <x v="190"/>
    <d v="2013-06-27T00:00:00"/>
    <s v="Same Day"/>
    <s v="SN-20560"/>
    <s v="Skye Norling"/>
    <x v="2"/>
    <x v="0"/>
    <x v="43"/>
    <x v="12"/>
    <x v="526"/>
    <x v="2"/>
    <s v="OFF-PA-10000357"/>
    <x v="1"/>
    <x v="10"/>
    <s v="White Dual Perf Computer Printout Paper, 2700 Sheets, 1 Part, Heavyweight, 20 lbs., 14 7/8 x 11"/>
    <n v="368.91"/>
    <n v="9"/>
    <n v="0"/>
    <n v="180.76590000000002"/>
  </r>
  <r>
    <n v="8261"/>
    <s v="CA-2013-118101"/>
    <x v="0"/>
    <x v="190"/>
    <d v="2013-06-27T00:00:00"/>
    <s v="Same Day"/>
    <s v="SN-20560"/>
    <s v="Skye Norling"/>
    <x v="2"/>
    <x v="0"/>
    <x v="43"/>
    <x v="12"/>
    <x v="526"/>
    <x v="2"/>
    <s v="OFF-BI-10000773"/>
    <x v="1"/>
    <x v="8"/>
    <s v="Insertable Tab Post Binder Dividers"/>
    <n v="8.02"/>
    <n v="1"/>
    <n v="0"/>
    <n v="3.7693999999999992"/>
  </r>
  <r>
    <n v="8262"/>
    <s v="CA-2013-118101"/>
    <x v="0"/>
    <x v="190"/>
    <d v="2013-06-27T00:00:00"/>
    <s v="Same Day"/>
    <s v="SN-20560"/>
    <s v="Skye Norling"/>
    <x v="2"/>
    <x v="0"/>
    <x v="43"/>
    <x v="12"/>
    <x v="526"/>
    <x v="2"/>
    <s v="OFF-ST-10001837"/>
    <x v="1"/>
    <x v="4"/>
    <s v="SAFCO Mobile Desk Side File, Wire Frame"/>
    <n v="171.04"/>
    <n v="4"/>
    <n v="0"/>
    <n v="44.470399999999998"/>
  </r>
  <r>
    <n v="8263"/>
    <s v="CA-2013-100307"/>
    <x v="0"/>
    <x v="272"/>
    <d v="2013-12-20T00:00:00"/>
    <s v="Standard Class"/>
    <s v="TC-21475"/>
    <s v="Tony Chapman"/>
    <x v="2"/>
    <x v="0"/>
    <x v="115"/>
    <x v="36"/>
    <x v="145"/>
    <x v="0"/>
    <s v="OFF-PA-10002552"/>
    <x v="1"/>
    <x v="10"/>
    <s v="Xerox 1958"/>
    <n v="19.440000000000001"/>
    <n v="3"/>
    <n v="0"/>
    <n v="9.3312000000000008"/>
  </r>
  <r>
    <n v="8264"/>
    <s v="CA-2012-138457"/>
    <x v="1"/>
    <x v="1023"/>
    <d v="2012-09-17T00:00:00"/>
    <s v="Standard Class"/>
    <s v="AM-10705"/>
    <s v="Anne McFarland"/>
    <x v="0"/>
    <x v="0"/>
    <x v="108"/>
    <x v="3"/>
    <x v="222"/>
    <x v="0"/>
    <s v="OFF-BI-10000014"/>
    <x v="1"/>
    <x v="8"/>
    <s v="Heavy-Duty E-Z-D Binders"/>
    <n v="13.092000000000002"/>
    <n v="4"/>
    <n v="0.7"/>
    <n v="-10.037199999999999"/>
  </r>
  <r>
    <n v="8265"/>
    <s v="CA-2011-131800"/>
    <x v="2"/>
    <x v="125"/>
    <d v="2012-01-04T00:00:00"/>
    <s v="Standard Class"/>
    <s v="AJ-10960"/>
    <s v="Astrea Jones"/>
    <x v="0"/>
    <x v="0"/>
    <x v="20"/>
    <x v="15"/>
    <x v="45"/>
    <x v="3"/>
    <s v="OFF-AP-10004136"/>
    <x v="1"/>
    <x v="9"/>
    <s v="Kensington 6 Outlet SmartSocket Surge Protector"/>
    <n v="122.94"/>
    <n v="3"/>
    <n v="0"/>
    <n v="30.734999999999992"/>
  </r>
  <r>
    <n v="8266"/>
    <s v="CA-2011-131800"/>
    <x v="2"/>
    <x v="125"/>
    <d v="2012-01-04T00:00:00"/>
    <s v="Standard Class"/>
    <s v="AJ-10960"/>
    <s v="Astrea Jones"/>
    <x v="0"/>
    <x v="0"/>
    <x v="20"/>
    <x v="15"/>
    <x v="45"/>
    <x v="3"/>
    <s v="OFF-BI-10003429"/>
    <x v="1"/>
    <x v="8"/>
    <s v="Cardinal HOLDit! Binder Insert Strips,Extra Strips"/>
    <n v="35.448"/>
    <n v="7"/>
    <n v="0.2"/>
    <n v="12.8499"/>
  </r>
  <r>
    <n v="8267"/>
    <s v="CA-2011-118304"/>
    <x v="2"/>
    <x v="333"/>
    <d v="2011-05-04T00:00:00"/>
    <s v="Standard Class"/>
    <s v="KH-16360"/>
    <s v="Katherine Hughes"/>
    <x v="0"/>
    <x v="0"/>
    <x v="18"/>
    <x v="13"/>
    <x v="21"/>
    <x v="3"/>
    <s v="TEC-PH-10000376"/>
    <x v="2"/>
    <x v="7"/>
    <s v="Square Credit Card Reader"/>
    <n v="19.98"/>
    <n v="2"/>
    <n v="0"/>
    <n v="5.1948000000000008"/>
  </r>
  <r>
    <n v="8268"/>
    <s v="CA-2014-121790"/>
    <x v="3"/>
    <x v="289"/>
    <d v="2014-02-07T00:00:00"/>
    <s v="Standard Class"/>
    <s v="LP-17095"/>
    <s v="Liz Preis"/>
    <x v="0"/>
    <x v="0"/>
    <x v="34"/>
    <x v="10"/>
    <x v="173"/>
    <x v="2"/>
    <s v="FUR-TA-10003469"/>
    <x v="0"/>
    <x v="3"/>
    <s v="Balt Split Level Computer Training Table"/>
    <n v="69.375"/>
    <n v="1"/>
    <n v="0.5"/>
    <n v="-47.174999999999997"/>
  </r>
  <r>
    <n v="8269"/>
    <s v="CA-2014-121790"/>
    <x v="3"/>
    <x v="289"/>
    <d v="2014-02-07T00:00:00"/>
    <s v="Standard Class"/>
    <s v="LP-17095"/>
    <s v="Liz Preis"/>
    <x v="0"/>
    <x v="0"/>
    <x v="34"/>
    <x v="10"/>
    <x v="173"/>
    <x v="2"/>
    <s v="OFF-SU-10004231"/>
    <x v="1"/>
    <x v="14"/>
    <s v="Acme Tagit Stainless Steel Antibacterial Scissors"/>
    <n v="31.680000000000003"/>
    <n v="4"/>
    <n v="0.2"/>
    <n v="2.7719999999999994"/>
  </r>
  <r>
    <n v="8270"/>
    <s v="CA-2014-121790"/>
    <x v="3"/>
    <x v="289"/>
    <d v="2014-02-07T00:00:00"/>
    <s v="Standard Class"/>
    <s v="LP-17095"/>
    <s v="Liz Preis"/>
    <x v="0"/>
    <x v="0"/>
    <x v="34"/>
    <x v="10"/>
    <x v="173"/>
    <x v="2"/>
    <s v="TEC-PH-10002584"/>
    <x v="2"/>
    <x v="7"/>
    <s v="Samsung Galaxy S4"/>
    <n v="2003.1680000000001"/>
    <n v="4"/>
    <n v="0.2"/>
    <n v="250.39599999999984"/>
  </r>
  <r>
    <n v="8271"/>
    <s v="CA-2014-121790"/>
    <x v="3"/>
    <x v="289"/>
    <d v="2014-02-07T00:00:00"/>
    <s v="Standard Class"/>
    <s v="LP-17095"/>
    <s v="Liz Preis"/>
    <x v="0"/>
    <x v="0"/>
    <x v="34"/>
    <x v="10"/>
    <x v="173"/>
    <x v="2"/>
    <s v="OFF-AR-10003602"/>
    <x v="1"/>
    <x v="6"/>
    <s v="Quartet Omega Colored Chalk, 12/Pack"/>
    <n v="9.3439999999999994"/>
    <n v="2"/>
    <n v="0.2"/>
    <n v="3.1535999999999995"/>
  </r>
  <r>
    <n v="8272"/>
    <s v="CA-2013-169670"/>
    <x v="0"/>
    <x v="591"/>
    <d v="2014-01-01T00:00:00"/>
    <s v="Standard Class"/>
    <s v="JE-15715"/>
    <s v="Joe Elijah"/>
    <x v="0"/>
    <x v="0"/>
    <x v="20"/>
    <x v="15"/>
    <x v="29"/>
    <x v="3"/>
    <s v="FUR-CH-10002331"/>
    <x v="0"/>
    <x v="1"/>
    <s v="Hon 4700 Series Mobuis Mid-Back Task Chairs with Adjustable Arms"/>
    <n v="2563.056"/>
    <n v="8"/>
    <n v="0.1"/>
    <n v="313.26239999999967"/>
  </r>
  <r>
    <n v="8273"/>
    <s v="CA-2013-139549"/>
    <x v="0"/>
    <x v="201"/>
    <d v="2013-10-26T00:00:00"/>
    <s v="Standard Class"/>
    <s v="MY-18295"/>
    <s v="Muhammed Yedwab"/>
    <x v="1"/>
    <x v="0"/>
    <x v="485"/>
    <x v="1"/>
    <x v="579"/>
    <x v="1"/>
    <s v="FUR-CH-10001802"/>
    <x v="0"/>
    <x v="1"/>
    <s v="Hon Every-Day Chair Series Swivel Task Chairs"/>
    <n v="387.13600000000002"/>
    <n v="4"/>
    <n v="0.2"/>
    <n v="4.8391999999999911"/>
  </r>
  <r>
    <n v="8274"/>
    <s v="CA-2012-104059"/>
    <x v="1"/>
    <x v="385"/>
    <d v="2012-06-15T00:00:00"/>
    <s v="Second Class"/>
    <s v="FC-14245"/>
    <s v="Frank Carlisle"/>
    <x v="2"/>
    <x v="0"/>
    <x v="24"/>
    <x v="24"/>
    <x v="157"/>
    <x v="3"/>
    <s v="OFF-AR-10000634"/>
    <x v="1"/>
    <x v="6"/>
    <s v="Newell 320"/>
    <n v="3.4240000000000004"/>
    <n v="1"/>
    <n v="0.2"/>
    <n v="0.29960000000000009"/>
  </r>
  <r>
    <n v="8275"/>
    <s v="CA-2014-164112"/>
    <x v="3"/>
    <x v="160"/>
    <d v="2014-07-05T00:00:00"/>
    <s v="Standard Class"/>
    <s v="ND-18460"/>
    <s v="Neil Ducich"/>
    <x v="1"/>
    <x v="0"/>
    <x v="145"/>
    <x v="15"/>
    <x v="184"/>
    <x v="3"/>
    <s v="OFF-ST-10002615"/>
    <x v="1"/>
    <x v="4"/>
    <s v="Dual Level, Single-Width Filing Carts"/>
    <n v="1085.42"/>
    <n v="7"/>
    <n v="0"/>
    <n v="282.20920000000001"/>
  </r>
  <r>
    <n v="8276"/>
    <s v="CA-2012-143882"/>
    <x v="1"/>
    <x v="153"/>
    <d v="2012-06-30T00:00:00"/>
    <s v="Standard Class"/>
    <s v="DB-13360"/>
    <s v="Dennis Bolton"/>
    <x v="2"/>
    <x v="0"/>
    <x v="80"/>
    <x v="24"/>
    <x v="345"/>
    <x v="3"/>
    <s v="OFF-PA-10004040"/>
    <x v="1"/>
    <x v="10"/>
    <s v="Universal Premium White Copier/Laser Paper (20Lb. and 87 Bright)"/>
    <n v="43.056000000000004"/>
    <n v="9"/>
    <n v="0.2"/>
    <n v="15.607799999999999"/>
  </r>
  <r>
    <n v="8277"/>
    <s v="US-2013-139262"/>
    <x v="0"/>
    <x v="823"/>
    <d v="2013-02-25T00:00:00"/>
    <s v="Standard Class"/>
    <s v="LC-16960"/>
    <s v="Lindsay Castell"/>
    <x v="2"/>
    <x v="0"/>
    <x v="67"/>
    <x v="2"/>
    <x v="85"/>
    <x v="0"/>
    <s v="OFF-BI-10003727"/>
    <x v="1"/>
    <x v="8"/>
    <s v="Avery Durable Slant Ring Binders With Label Holder"/>
    <n v="3.762"/>
    <n v="3"/>
    <n v="0.7"/>
    <n v="-2.758799999999999"/>
  </r>
  <r>
    <n v="8278"/>
    <s v="US-2013-139262"/>
    <x v="0"/>
    <x v="823"/>
    <d v="2013-02-25T00:00:00"/>
    <s v="Standard Class"/>
    <s v="LC-16960"/>
    <s v="Lindsay Castell"/>
    <x v="2"/>
    <x v="0"/>
    <x v="67"/>
    <x v="2"/>
    <x v="85"/>
    <x v="0"/>
    <s v="OFF-BI-10002026"/>
    <x v="1"/>
    <x v="8"/>
    <s v="Avery Arch Ring Binders"/>
    <n v="34.860000000000007"/>
    <n v="2"/>
    <n v="0.7"/>
    <n v="-26.726000000000006"/>
  </r>
  <r>
    <n v="8279"/>
    <s v="US-2013-139262"/>
    <x v="0"/>
    <x v="823"/>
    <d v="2013-02-25T00:00:00"/>
    <s v="Standard Class"/>
    <s v="LC-16960"/>
    <s v="Lindsay Castell"/>
    <x v="2"/>
    <x v="0"/>
    <x v="67"/>
    <x v="2"/>
    <x v="85"/>
    <x v="0"/>
    <s v="OFF-ST-10001496"/>
    <x v="1"/>
    <x v="4"/>
    <s v="Standard Rollaway File with Lock"/>
    <n v="432.45600000000002"/>
    <n v="3"/>
    <n v="0.2"/>
    <n v="32.434200000000004"/>
  </r>
  <r>
    <n v="8280"/>
    <s v="CA-2014-146192"/>
    <x v="3"/>
    <x v="300"/>
    <d v="2014-04-27T00:00:00"/>
    <s v="Standard Class"/>
    <s v="BD-11725"/>
    <s v="Bruce Degenhardt"/>
    <x v="0"/>
    <x v="0"/>
    <x v="38"/>
    <x v="32"/>
    <x v="112"/>
    <x v="0"/>
    <s v="OFF-ST-10003716"/>
    <x v="1"/>
    <x v="4"/>
    <s v="Tennsco Double-Tier Lockers"/>
    <n v="675.06000000000006"/>
    <n v="3"/>
    <n v="0"/>
    <n v="87.757800000000003"/>
  </r>
  <r>
    <n v="8281"/>
    <s v="CA-2014-134810"/>
    <x v="3"/>
    <x v="1188"/>
    <d v="2014-05-11T00:00:00"/>
    <s v="First Class"/>
    <s v="MC-17605"/>
    <s v="Matt Connell"/>
    <x v="1"/>
    <x v="0"/>
    <x v="108"/>
    <x v="3"/>
    <x v="222"/>
    <x v="0"/>
    <s v="OFF-EN-10002504"/>
    <x v="1"/>
    <x v="12"/>
    <s v="Tyvek  Top-Opening Peel &amp; Seel Envelopes, Plain White"/>
    <n v="65.231999999999999"/>
    <n v="3"/>
    <n v="0.2"/>
    <n v="22.015799999999999"/>
  </r>
  <r>
    <n v="8282"/>
    <s v="CA-2014-134810"/>
    <x v="3"/>
    <x v="1188"/>
    <d v="2014-05-11T00:00:00"/>
    <s v="First Class"/>
    <s v="MC-17605"/>
    <s v="Matt Connell"/>
    <x v="1"/>
    <x v="0"/>
    <x v="108"/>
    <x v="3"/>
    <x v="222"/>
    <x v="0"/>
    <s v="FUR-CH-10001270"/>
    <x v="0"/>
    <x v="1"/>
    <s v="Harbour Creations Steel Folding Chair"/>
    <n v="207"/>
    <n v="3"/>
    <n v="0.2"/>
    <n v="25.874999999999972"/>
  </r>
  <r>
    <n v="8283"/>
    <s v="CA-2012-154284"/>
    <x v="1"/>
    <x v="379"/>
    <d v="2012-12-26T00:00:00"/>
    <s v="Second Class"/>
    <s v="SZ-20035"/>
    <s v="Sam Zeldin"/>
    <x v="2"/>
    <x v="0"/>
    <x v="490"/>
    <x v="10"/>
    <x v="585"/>
    <x v="2"/>
    <s v="TEC-MA-10004241"/>
    <x v="2"/>
    <x v="15"/>
    <s v="Star Micronics TSP800 TSP847IIU Receipt Printer"/>
    <n v="600.53"/>
    <n v="2"/>
    <n v="0.3"/>
    <n v="137.26399999999995"/>
  </r>
  <r>
    <n v="8284"/>
    <s v="CA-2012-154284"/>
    <x v="1"/>
    <x v="379"/>
    <d v="2012-12-26T00:00:00"/>
    <s v="Second Class"/>
    <s v="SZ-20035"/>
    <s v="Sam Zeldin"/>
    <x v="2"/>
    <x v="0"/>
    <x v="490"/>
    <x v="10"/>
    <x v="585"/>
    <x v="2"/>
    <s v="OFF-AR-10001468"/>
    <x v="1"/>
    <x v="6"/>
    <s v="Sanford Prismacolor Professional Thick Lead Art Pencils, 36-Color Set"/>
    <n v="59.903999999999996"/>
    <n v="2"/>
    <n v="0.2"/>
    <n v="14.227200000000003"/>
  </r>
  <r>
    <n v="8285"/>
    <s v="CA-2012-154284"/>
    <x v="1"/>
    <x v="379"/>
    <d v="2012-12-26T00:00:00"/>
    <s v="Second Class"/>
    <s v="SZ-20035"/>
    <s v="Sam Zeldin"/>
    <x v="2"/>
    <x v="0"/>
    <x v="490"/>
    <x v="10"/>
    <x v="585"/>
    <x v="2"/>
    <s v="TEC-AC-10003198"/>
    <x v="2"/>
    <x v="11"/>
    <s v="Enermax Acrylux Wireless Keyboard"/>
    <n v="637.44000000000005"/>
    <n v="8"/>
    <n v="0.2"/>
    <n v="135.45599999999996"/>
  </r>
  <r>
    <n v="8286"/>
    <s v="CA-2012-154284"/>
    <x v="1"/>
    <x v="379"/>
    <d v="2012-12-26T00:00:00"/>
    <s v="Second Class"/>
    <s v="SZ-20035"/>
    <s v="Sam Zeldin"/>
    <x v="2"/>
    <x v="0"/>
    <x v="490"/>
    <x v="10"/>
    <x v="585"/>
    <x v="2"/>
    <s v="FUR-FU-10003039"/>
    <x v="0"/>
    <x v="5"/>
    <s v="Howard Miller 11-1/2&quot; Diameter Grantwood Wall Clock"/>
    <n v="51.756000000000007"/>
    <n v="3"/>
    <n v="0.6"/>
    <n v="-33.641399999999997"/>
  </r>
  <r>
    <n v="8287"/>
    <s v="CA-2011-156244"/>
    <x v="2"/>
    <x v="1132"/>
    <d v="2011-08-16T00:00:00"/>
    <s v="Standard Class"/>
    <s v="DH-13675"/>
    <s v="Duane Huffman"/>
    <x v="2"/>
    <x v="0"/>
    <x v="100"/>
    <x v="2"/>
    <x v="123"/>
    <x v="0"/>
    <s v="OFF-PA-10000295"/>
    <x v="1"/>
    <x v="10"/>
    <s v="Xerox 229"/>
    <n v="31.104000000000006"/>
    <n v="6"/>
    <n v="0.2"/>
    <n v="10.8864"/>
  </r>
  <r>
    <n v="8288"/>
    <s v="CA-2011-156244"/>
    <x v="2"/>
    <x v="1132"/>
    <d v="2011-08-16T00:00:00"/>
    <s v="Standard Class"/>
    <s v="DH-13675"/>
    <s v="Duane Huffman"/>
    <x v="2"/>
    <x v="0"/>
    <x v="100"/>
    <x v="2"/>
    <x v="123"/>
    <x v="0"/>
    <s v="OFF-AR-10004344"/>
    <x v="1"/>
    <x v="6"/>
    <s v="Bulldog Vacuum Base Pencil Sharpener"/>
    <n v="47.96"/>
    <n v="5"/>
    <n v="0.2"/>
    <n v="4.196499999999995"/>
  </r>
  <r>
    <n v="8289"/>
    <s v="CA-2011-156244"/>
    <x v="2"/>
    <x v="1132"/>
    <d v="2011-08-16T00:00:00"/>
    <s v="Standard Class"/>
    <s v="DH-13675"/>
    <s v="Duane Huffman"/>
    <x v="2"/>
    <x v="0"/>
    <x v="100"/>
    <x v="2"/>
    <x v="123"/>
    <x v="0"/>
    <s v="TEC-AC-10002473"/>
    <x v="2"/>
    <x v="11"/>
    <s v="Maxell 4.7GB DVD-R"/>
    <n v="158.928"/>
    <n v="7"/>
    <n v="0.2"/>
    <n v="41.718599999999995"/>
  </r>
  <r>
    <n v="8290"/>
    <s v="CA-2011-156244"/>
    <x v="2"/>
    <x v="1132"/>
    <d v="2011-08-16T00:00:00"/>
    <s v="Standard Class"/>
    <s v="DH-13675"/>
    <s v="Duane Huffman"/>
    <x v="2"/>
    <x v="0"/>
    <x v="100"/>
    <x v="2"/>
    <x v="123"/>
    <x v="0"/>
    <s v="OFF-AP-10002403"/>
    <x v="1"/>
    <x v="9"/>
    <s v="Acco Smartsocket Color-Coded Six-Outlet AC Adapter Model Surge Protectors"/>
    <n v="211.24799999999999"/>
    <n v="6"/>
    <n v="0.2"/>
    <n v="15.843599999999995"/>
  </r>
  <r>
    <n v="8291"/>
    <s v="CA-2011-156244"/>
    <x v="2"/>
    <x v="1132"/>
    <d v="2011-08-16T00:00:00"/>
    <s v="Standard Class"/>
    <s v="DH-13675"/>
    <s v="Duane Huffman"/>
    <x v="2"/>
    <x v="0"/>
    <x v="100"/>
    <x v="2"/>
    <x v="123"/>
    <x v="0"/>
    <s v="OFF-SU-10000432"/>
    <x v="1"/>
    <x v="14"/>
    <s v="Acco Side-Punched Conventional Columnar Pads"/>
    <n v="5.5520000000000005"/>
    <n v="2"/>
    <n v="0.2"/>
    <n v="-1.0410000000000006"/>
  </r>
  <r>
    <n v="8292"/>
    <s v="CA-2011-156244"/>
    <x v="2"/>
    <x v="1132"/>
    <d v="2011-08-16T00:00:00"/>
    <s v="Standard Class"/>
    <s v="DH-13675"/>
    <s v="Duane Huffman"/>
    <x v="2"/>
    <x v="0"/>
    <x v="100"/>
    <x v="2"/>
    <x v="123"/>
    <x v="0"/>
    <s v="OFF-LA-10000443"/>
    <x v="1"/>
    <x v="2"/>
    <s v="Avery 501"/>
    <n v="2.952"/>
    <n v="1"/>
    <n v="0.2"/>
    <n v="0.99629999999999996"/>
  </r>
  <r>
    <n v="8293"/>
    <s v="CA-2012-106362"/>
    <x v="1"/>
    <x v="555"/>
    <d v="2012-12-15T00:00:00"/>
    <s v="Standard Class"/>
    <s v="LC-16885"/>
    <s v="Lena Creighton"/>
    <x v="0"/>
    <x v="0"/>
    <x v="21"/>
    <x v="24"/>
    <x v="411"/>
    <x v="3"/>
    <s v="OFF-BI-10003166"/>
    <x v="1"/>
    <x v="8"/>
    <s v="GBC Plasticlear Binding Covers"/>
    <n v="10.332000000000003"/>
    <n v="3"/>
    <n v="0.7"/>
    <n v="-7.5767999999999986"/>
  </r>
  <r>
    <n v="8294"/>
    <s v="US-2014-168802"/>
    <x v="3"/>
    <x v="132"/>
    <d v="2014-11-08T00:00:00"/>
    <s v="Standard Class"/>
    <s v="JO-15145"/>
    <s v="Jack O'Briant"/>
    <x v="1"/>
    <x v="0"/>
    <x v="4"/>
    <x v="4"/>
    <x v="5"/>
    <x v="1"/>
    <s v="OFF-BI-10002393"/>
    <x v="1"/>
    <x v="8"/>
    <s v="Binder Posts"/>
    <n v="18.368000000000002"/>
    <n v="4"/>
    <n v="0.2"/>
    <n v="5.9695999999999998"/>
  </r>
  <r>
    <n v="8295"/>
    <s v="US-2014-146906"/>
    <x v="3"/>
    <x v="677"/>
    <d v="2014-03-18T00:00:00"/>
    <s v="Standard Class"/>
    <s v="MT-17815"/>
    <s v="Meg Tillman"/>
    <x v="0"/>
    <x v="0"/>
    <x v="20"/>
    <x v="15"/>
    <x v="164"/>
    <x v="3"/>
    <s v="TEC-PH-10001809"/>
    <x v="2"/>
    <x v="7"/>
    <s v="Panasonic KX T7736-B Digital phone"/>
    <n v="299.89999999999998"/>
    <n v="2"/>
    <n v="0"/>
    <n v="74.974999999999994"/>
  </r>
  <r>
    <n v="8296"/>
    <s v="CA-2013-166380"/>
    <x v="0"/>
    <x v="198"/>
    <d v="2013-06-04T00:00:00"/>
    <s v="Standard Class"/>
    <s v="EB-13750"/>
    <s v="Edward Becker"/>
    <x v="1"/>
    <x v="0"/>
    <x v="81"/>
    <x v="17"/>
    <x v="101"/>
    <x v="0"/>
    <s v="OFF-EN-10002600"/>
    <x v="1"/>
    <x v="12"/>
    <s v="Redi-Strip #10 Envelopes, 4 1/8 x 9 1/2"/>
    <n v="26.55"/>
    <n v="9"/>
    <n v="0"/>
    <n v="12.744"/>
  </r>
  <r>
    <n v="8297"/>
    <s v="CA-2013-166380"/>
    <x v="0"/>
    <x v="198"/>
    <d v="2013-06-04T00:00:00"/>
    <s v="Standard Class"/>
    <s v="EB-13750"/>
    <s v="Edward Becker"/>
    <x v="1"/>
    <x v="0"/>
    <x v="81"/>
    <x v="17"/>
    <x v="101"/>
    <x v="0"/>
    <s v="TEC-AC-10000109"/>
    <x v="2"/>
    <x v="11"/>
    <s v="Sony Micro Vault Click 16 GB USB 2.0 Flash Drive"/>
    <n v="111.98"/>
    <n v="2"/>
    <n v="0"/>
    <n v="26.875200000000007"/>
  </r>
  <r>
    <n v="8298"/>
    <s v="US-2012-158911"/>
    <x v="1"/>
    <x v="761"/>
    <d v="2012-07-11T00:00:00"/>
    <s v="Standard Class"/>
    <s v="RS-19765"/>
    <s v="Roland Schwarz"/>
    <x v="1"/>
    <x v="0"/>
    <x v="35"/>
    <x v="3"/>
    <x v="43"/>
    <x v="0"/>
    <s v="FUR-FU-10003829"/>
    <x v="0"/>
    <x v="5"/>
    <s v="Stackable Trays"/>
    <n v="4.9280000000000008"/>
    <n v="2"/>
    <n v="0.2"/>
    <n v="0.73919999999999941"/>
  </r>
  <r>
    <n v="8299"/>
    <s v="US-2012-158911"/>
    <x v="1"/>
    <x v="761"/>
    <d v="2012-07-11T00:00:00"/>
    <s v="Standard Class"/>
    <s v="RS-19765"/>
    <s v="Roland Schwarz"/>
    <x v="1"/>
    <x v="0"/>
    <x v="35"/>
    <x v="3"/>
    <x v="43"/>
    <x v="0"/>
    <s v="OFF-LA-10003223"/>
    <x v="1"/>
    <x v="2"/>
    <s v="Avery 508"/>
    <n v="11.784000000000001"/>
    <n v="3"/>
    <n v="0.2"/>
    <n v="4.2716999999999992"/>
  </r>
  <r>
    <n v="8300"/>
    <s v="US-2011-103338"/>
    <x v="2"/>
    <x v="518"/>
    <d v="2011-03-15T00:00:00"/>
    <s v="Standard Class"/>
    <s v="RB-19435"/>
    <s v="Richard Bierner"/>
    <x v="0"/>
    <x v="0"/>
    <x v="43"/>
    <x v="1"/>
    <x v="52"/>
    <x v="1"/>
    <s v="OFF-AR-10001770"/>
    <x v="1"/>
    <x v="6"/>
    <s v="Economy #2 Pencils"/>
    <n v="7.98"/>
    <n v="3"/>
    <n v="0"/>
    <n v="2.0747999999999998"/>
  </r>
  <r>
    <n v="8301"/>
    <s v="CA-2012-109169"/>
    <x v="1"/>
    <x v="704"/>
    <d v="2012-04-24T00:00:00"/>
    <s v="Standard Class"/>
    <s v="OT-18730"/>
    <s v="Olvera Toch"/>
    <x v="0"/>
    <x v="0"/>
    <x v="66"/>
    <x v="12"/>
    <x v="151"/>
    <x v="2"/>
    <s v="OFF-EN-10003296"/>
    <x v="1"/>
    <x v="12"/>
    <s v="Tyvek Side-Opening Peel &amp; Seel Expanding Envelopes"/>
    <n v="180.96"/>
    <n v="2"/>
    <n v="0"/>
    <n v="81.432000000000002"/>
  </r>
  <r>
    <n v="8302"/>
    <s v="US-2014-167318"/>
    <x v="3"/>
    <x v="1189"/>
    <d v="2014-08-02T00:00:00"/>
    <s v="Standard Class"/>
    <s v="GZ-14545"/>
    <s v="George Zrebassa"/>
    <x v="1"/>
    <x v="0"/>
    <x v="1"/>
    <x v="1"/>
    <x v="1"/>
    <x v="1"/>
    <s v="TEC-AC-10003870"/>
    <x v="2"/>
    <x v="11"/>
    <s v="Logitech Z-906 Speaker sys - home theater - 5.1-CH"/>
    <n v="1649.95"/>
    <n v="5"/>
    <n v="0"/>
    <n v="659.98"/>
  </r>
  <r>
    <n v="8303"/>
    <s v="US-2014-167318"/>
    <x v="3"/>
    <x v="1189"/>
    <d v="2014-08-02T00:00:00"/>
    <s v="Standard Class"/>
    <s v="GZ-14545"/>
    <s v="George Zrebassa"/>
    <x v="1"/>
    <x v="0"/>
    <x v="1"/>
    <x v="1"/>
    <x v="1"/>
    <x v="1"/>
    <s v="FUR-CH-10000665"/>
    <x v="0"/>
    <x v="1"/>
    <s v="Global Airflow Leather Mesh Back Chair, Black"/>
    <n v="362.35199999999998"/>
    <n v="3"/>
    <n v="0.2"/>
    <n v="45.293999999999954"/>
  </r>
  <r>
    <n v="8304"/>
    <s v="US-2011-120313"/>
    <x v="2"/>
    <x v="656"/>
    <d v="2011-11-02T00:00:00"/>
    <s v="Second Class"/>
    <s v="NL-18310"/>
    <s v="Nancy Lomonaco"/>
    <x v="2"/>
    <x v="0"/>
    <x v="8"/>
    <x v="1"/>
    <x v="94"/>
    <x v="1"/>
    <s v="TEC-PH-10003092"/>
    <x v="2"/>
    <x v="7"/>
    <s v="Motorola L804"/>
    <n v="73.584000000000003"/>
    <n v="2"/>
    <n v="0.2"/>
    <n v="8.2781999999999982"/>
  </r>
  <r>
    <n v="8305"/>
    <s v="CA-2014-135419"/>
    <x v="3"/>
    <x v="132"/>
    <d v="2014-11-10T00:00:00"/>
    <s v="Standard Class"/>
    <s v="BG-11740"/>
    <s v="Bruce Geld"/>
    <x v="0"/>
    <x v="0"/>
    <x v="329"/>
    <x v="1"/>
    <x v="409"/>
    <x v="1"/>
    <s v="FUR-TA-10001086"/>
    <x v="0"/>
    <x v="3"/>
    <s v="SAFCO PlanMaster Boards, 60w x 37-1/2d, White Melamine"/>
    <n v="486.36800000000005"/>
    <n v="4"/>
    <n v="0.2"/>
    <n v="36.477600000000024"/>
  </r>
  <r>
    <n v="8306"/>
    <s v="CA-2013-128671"/>
    <x v="0"/>
    <x v="1190"/>
    <d v="2013-08-17T00:00:00"/>
    <s v="Standard Class"/>
    <s v="MT-18070"/>
    <s v="Michelle Tran"/>
    <x v="2"/>
    <x v="0"/>
    <x v="251"/>
    <x v="26"/>
    <x v="311"/>
    <x v="2"/>
    <s v="OFF-PA-10001870"/>
    <x v="1"/>
    <x v="10"/>
    <s v="Xerox 202"/>
    <n v="32.400000000000006"/>
    <n v="5"/>
    <n v="0"/>
    <n v="15.552000000000001"/>
  </r>
  <r>
    <n v="8307"/>
    <s v="CA-2013-128671"/>
    <x v="0"/>
    <x v="1190"/>
    <d v="2013-08-17T00:00:00"/>
    <s v="Standard Class"/>
    <s v="MT-18070"/>
    <s v="Michelle Tran"/>
    <x v="2"/>
    <x v="0"/>
    <x v="251"/>
    <x v="26"/>
    <x v="311"/>
    <x v="2"/>
    <s v="OFF-BI-10003305"/>
    <x v="1"/>
    <x v="8"/>
    <s v="Avery Hanging File Binders"/>
    <n v="41.86"/>
    <n v="7"/>
    <n v="0"/>
    <n v="19.255600000000001"/>
  </r>
  <r>
    <n v="8308"/>
    <s v="CA-2013-128671"/>
    <x v="0"/>
    <x v="1190"/>
    <d v="2013-08-17T00:00:00"/>
    <s v="Standard Class"/>
    <s v="MT-18070"/>
    <s v="Michelle Tran"/>
    <x v="2"/>
    <x v="0"/>
    <x v="251"/>
    <x v="26"/>
    <x v="311"/>
    <x v="2"/>
    <s v="OFF-BI-10003007"/>
    <x v="1"/>
    <x v="8"/>
    <s v="Premium Transparent Presentation Covers, No Pattern/Clear, 8 1/2&quot; x 11&quot;"/>
    <n v="77.56"/>
    <n v="2"/>
    <n v="0"/>
    <n v="35.677599999999998"/>
  </r>
  <r>
    <n v="8309"/>
    <s v="CA-2013-149335"/>
    <x v="0"/>
    <x v="197"/>
    <d v="2013-07-26T00:00:00"/>
    <s v="Same Day"/>
    <s v="BC-11125"/>
    <s v="Becky Castell"/>
    <x v="2"/>
    <x v="0"/>
    <x v="8"/>
    <x v="1"/>
    <x v="34"/>
    <x v="1"/>
    <s v="OFF-AR-10001419"/>
    <x v="1"/>
    <x v="6"/>
    <s v="Newell 325"/>
    <n v="37.17"/>
    <n v="9"/>
    <n v="0"/>
    <n v="11.151"/>
  </r>
  <r>
    <n v="8310"/>
    <s v="CA-2011-168312"/>
    <x v="2"/>
    <x v="72"/>
    <d v="2011-03-07T00:00:00"/>
    <s v="Standard Class"/>
    <s v="GW-14605"/>
    <s v="Giulietta Weimer"/>
    <x v="0"/>
    <x v="0"/>
    <x v="12"/>
    <x v="5"/>
    <x v="66"/>
    <x v="2"/>
    <s v="OFF-ST-10003692"/>
    <x v="1"/>
    <x v="4"/>
    <s v="Recycled Steel Personal File for Hanging File Folders"/>
    <n v="137.352"/>
    <n v="3"/>
    <n v="0.2"/>
    <n v="8.5844999999999914"/>
  </r>
  <r>
    <n v="8311"/>
    <s v="CA-2011-168312"/>
    <x v="2"/>
    <x v="72"/>
    <d v="2011-03-07T00:00:00"/>
    <s v="Standard Class"/>
    <s v="GW-14605"/>
    <s v="Giulietta Weimer"/>
    <x v="0"/>
    <x v="0"/>
    <x v="12"/>
    <x v="5"/>
    <x v="66"/>
    <x v="2"/>
    <s v="FUR-TA-10001866"/>
    <x v="0"/>
    <x v="3"/>
    <s v="Bevis Round Conference Room Tables and Bases"/>
    <n v="376.50899999999996"/>
    <n v="3"/>
    <n v="0.3"/>
    <n v="-43.029600000000045"/>
  </r>
  <r>
    <n v="8312"/>
    <s v="US-2014-105935"/>
    <x v="3"/>
    <x v="795"/>
    <d v="2014-02-01T00:00:00"/>
    <s v="Standard Class"/>
    <s v="BD-11500"/>
    <s v="Bradley Drucker"/>
    <x v="0"/>
    <x v="0"/>
    <x v="38"/>
    <x v="32"/>
    <x v="112"/>
    <x v="0"/>
    <s v="FUR-FU-10002157"/>
    <x v="0"/>
    <x v="5"/>
    <s v="Artistic Insta-Plaque"/>
    <n v="62.72"/>
    <n v="4"/>
    <n v="0"/>
    <n v="24.460799999999999"/>
  </r>
  <r>
    <n v="8313"/>
    <s v="US-2014-105935"/>
    <x v="3"/>
    <x v="795"/>
    <d v="2014-02-01T00:00:00"/>
    <s v="Standard Class"/>
    <s v="BD-11500"/>
    <s v="Bradley Drucker"/>
    <x v="0"/>
    <x v="0"/>
    <x v="38"/>
    <x v="32"/>
    <x v="112"/>
    <x v="0"/>
    <s v="TEC-PH-10001459"/>
    <x v="2"/>
    <x v="7"/>
    <s v="Samsung Galaxy Mega 6.3"/>
    <n v="2939.9300000000003"/>
    <n v="7"/>
    <n v="0"/>
    <n v="764.38180000000011"/>
  </r>
  <r>
    <n v="8314"/>
    <s v="CA-2011-161508"/>
    <x v="2"/>
    <x v="136"/>
    <d v="2011-07-16T00:00:00"/>
    <s v="Standard Class"/>
    <s v="PV-18985"/>
    <s v="Paul Van Hugh"/>
    <x v="2"/>
    <x v="0"/>
    <x v="425"/>
    <x v="5"/>
    <x v="515"/>
    <x v="2"/>
    <s v="FUR-CH-10002126"/>
    <x v="0"/>
    <x v="1"/>
    <s v="Hon Deluxe Fabric Upholstered Stacking Chairs"/>
    <n v="512.35799999999995"/>
    <n v="3"/>
    <n v="0.3"/>
    <n v="-14.638799999999947"/>
  </r>
  <r>
    <n v="8315"/>
    <s v="CA-2011-161508"/>
    <x v="2"/>
    <x v="136"/>
    <d v="2011-07-16T00:00:00"/>
    <s v="Standard Class"/>
    <s v="PV-18985"/>
    <s v="Paul Van Hugh"/>
    <x v="2"/>
    <x v="0"/>
    <x v="425"/>
    <x v="5"/>
    <x v="515"/>
    <x v="2"/>
    <s v="OFF-FA-10001561"/>
    <x v="1"/>
    <x v="13"/>
    <s v="Stockwell Push Pins"/>
    <n v="3.4880000000000004"/>
    <n v="2"/>
    <n v="0.2"/>
    <n v="0.56679999999999997"/>
  </r>
  <r>
    <n v="8316"/>
    <s v="CA-2011-161508"/>
    <x v="2"/>
    <x v="136"/>
    <d v="2011-07-16T00:00:00"/>
    <s v="Standard Class"/>
    <s v="PV-18985"/>
    <s v="Paul Van Hugh"/>
    <x v="2"/>
    <x v="0"/>
    <x v="425"/>
    <x v="5"/>
    <x v="515"/>
    <x v="2"/>
    <s v="OFF-AR-10003158"/>
    <x v="1"/>
    <x v="6"/>
    <s v="Fluorescent Highlighters by Dixon"/>
    <n v="22.288"/>
    <n v="7"/>
    <n v="0.2"/>
    <n v="3.9003999999999985"/>
  </r>
  <r>
    <n v="8317"/>
    <s v="CA-2011-161508"/>
    <x v="2"/>
    <x v="136"/>
    <d v="2011-07-16T00:00:00"/>
    <s v="Standard Class"/>
    <s v="PV-18985"/>
    <s v="Paul Van Hugh"/>
    <x v="2"/>
    <x v="0"/>
    <x v="425"/>
    <x v="5"/>
    <x v="515"/>
    <x v="2"/>
    <s v="OFF-PA-10001804"/>
    <x v="1"/>
    <x v="10"/>
    <s v="Xerox 195"/>
    <n v="16.032"/>
    <n v="3"/>
    <n v="0.2"/>
    <n v="5.6111999999999993"/>
  </r>
  <r>
    <n v="8318"/>
    <s v="CA-2014-130904"/>
    <x v="3"/>
    <x v="645"/>
    <d v="2014-04-17T00:00:00"/>
    <s v="Standard Class"/>
    <s v="HM-14980"/>
    <s v="Henry MacAllister"/>
    <x v="0"/>
    <x v="0"/>
    <x v="140"/>
    <x v="3"/>
    <x v="179"/>
    <x v="0"/>
    <s v="OFF-AR-10000422"/>
    <x v="1"/>
    <x v="6"/>
    <s v="Pencil and Crayon Sharpener"/>
    <n v="1.752"/>
    <n v="1"/>
    <n v="0.2"/>
    <n v="0.15329999999999994"/>
  </r>
  <r>
    <n v="8319"/>
    <s v="CA-2014-130904"/>
    <x v="3"/>
    <x v="645"/>
    <d v="2014-04-17T00:00:00"/>
    <s v="Standard Class"/>
    <s v="HM-14980"/>
    <s v="Henry MacAllister"/>
    <x v="0"/>
    <x v="0"/>
    <x v="140"/>
    <x v="3"/>
    <x v="179"/>
    <x v="0"/>
    <s v="OFF-AR-10000127"/>
    <x v="1"/>
    <x v="6"/>
    <s v="Newell 321"/>
    <n v="20.992000000000001"/>
    <n v="8"/>
    <n v="0.2"/>
    <n v="2.3615999999999966"/>
  </r>
  <r>
    <n v="8320"/>
    <s v="CA-2014-133620"/>
    <x v="3"/>
    <x v="38"/>
    <d v="2014-11-19T00:00:00"/>
    <s v="Standard Class"/>
    <s v="EM-14065"/>
    <s v="Erin Mull"/>
    <x v="0"/>
    <x v="0"/>
    <x v="20"/>
    <x v="15"/>
    <x v="29"/>
    <x v="3"/>
    <s v="OFF-ST-10004634"/>
    <x v="1"/>
    <x v="4"/>
    <s v="Personal Folder Holder, Ebony"/>
    <n v="11.21"/>
    <n v="1"/>
    <n v="0"/>
    <n v="3.3629999999999995"/>
  </r>
  <r>
    <n v="8321"/>
    <s v="CA-2012-142937"/>
    <x v="1"/>
    <x v="901"/>
    <d v="2012-12-06T00:00:00"/>
    <s v="First Class"/>
    <s v="SF-20065"/>
    <s v="Sandra Flanagan"/>
    <x v="0"/>
    <x v="0"/>
    <x v="61"/>
    <x v="5"/>
    <x v="77"/>
    <x v="2"/>
    <s v="OFF-AR-10003582"/>
    <x v="1"/>
    <x v="6"/>
    <s v="Boston Electric Pencil Sharpener, Model 1818, Charcoal Black"/>
    <n v="45.04"/>
    <n v="2"/>
    <n v="0.2"/>
    <n v="4.5040000000000031"/>
  </r>
  <r>
    <n v="8322"/>
    <s v="US-2013-149790"/>
    <x v="0"/>
    <x v="182"/>
    <d v="2013-10-02T00:00:00"/>
    <s v="Standard Class"/>
    <s v="SC-20380"/>
    <s v="Shahid Collister"/>
    <x v="0"/>
    <x v="0"/>
    <x v="12"/>
    <x v="5"/>
    <x v="14"/>
    <x v="2"/>
    <s v="OFF-BI-10002026"/>
    <x v="1"/>
    <x v="8"/>
    <s v="Ibico Recycled Linen-Style Covers"/>
    <n v="15.623999999999997"/>
    <n v="2"/>
    <n v="0.8"/>
    <n v="-24.998400000000011"/>
  </r>
  <r>
    <n v="8323"/>
    <s v="CA-2013-130778"/>
    <x v="0"/>
    <x v="258"/>
    <d v="2013-11-26T00:00:00"/>
    <s v="Standard Class"/>
    <s v="ND-18370"/>
    <s v="Natalie DeCherney"/>
    <x v="0"/>
    <x v="0"/>
    <x v="85"/>
    <x v="15"/>
    <x v="254"/>
    <x v="3"/>
    <s v="OFF-AP-10000595"/>
    <x v="1"/>
    <x v="9"/>
    <s v="Disposable Triple-Filter Dust Bags"/>
    <n v="8.74"/>
    <n v="2"/>
    <n v="0"/>
    <n v="2.2724000000000002"/>
  </r>
  <r>
    <n v="8324"/>
    <s v="CA-2013-130778"/>
    <x v="0"/>
    <x v="258"/>
    <d v="2013-11-26T00:00:00"/>
    <s v="Standard Class"/>
    <s v="ND-18370"/>
    <s v="Natalie DeCherney"/>
    <x v="0"/>
    <x v="0"/>
    <x v="85"/>
    <x v="15"/>
    <x v="254"/>
    <x v="3"/>
    <s v="OFF-PA-10001509"/>
    <x v="1"/>
    <x v="10"/>
    <s v="Recycled Desk Saver Line &quot;While You Were Out&quot; Book, 5 1/2&quot; X 4&quot;"/>
    <n v="44.75"/>
    <n v="5"/>
    <n v="0"/>
    <n v="20.584999999999994"/>
  </r>
  <r>
    <n v="8325"/>
    <s v="CA-2014-144456"/>
    <x v="3"/>
    <x v="565"/>
    <d v="2014-09-10T00:00:00"/>
    <s v="First Class"/>
    <s v="FC-14245"/>
    <s v="Frank Carlisle"/>
    <x v="2"/>
    <x v="0"/>
    <x v="146"/>
    <x v="2"/>
    <x v="186"/>
    <x v="0"/>
    <s v="OFF-ST-10001321"/>
    <x v="1"/>
    <x v="4"/>
    <s v="Decoflex Hanging Personal Folder File, Blue"/>
    <n v="61.68"/>
    <n v="5"/>
    <n v="0.2"/>
    <n v="5.3970000000000073"/>
  </r>
  <r>
    <n v="8326"/>
    <s v="CA-2014-144456"/>
    <x v="3"/>
    <x v="565"/>
    <d v="2014-09-10T00:00:00"/>
    <s v="First Class"/>
    <s v="FC-14245"/>
    <s v="Frank Carlisle"/>
    <x v="2"/>
    <x v="0"/>
    <x v="146"/>
    <x v="2"/>
    <x v="186"/>
    <x v="0"/>
    <s v="TEC-PH-10001750"/>
    <x v="2"/>
    <x v="7"/>
    <s v="Samsung Rugby III"/>
    <n v="158.376"/>
    <n v="3"/>
    <n v="0.2"/>
    <n v="13.857900000000008"/>
  </r>
  <r>
    <n v="8327"/>
    <s v="CA-2014-103478"/>
    <x v="3"/>
    <x v="246"/>
    <d v="2014-07-25T00:00:00"/>
    <s v="Second Class"/>
    <s v="KL-16555"/>
    <s v="Kelly Lampkin"/>
    <x v="1"/>
    <x v="0"/>
    <x v="34"/>
    <x v="10"/>
    <x v="173"/>
    <x v="2"/>
    <s v="OFF-BI-10001890"/>
    <x v="1"/>
    <x v="8"/>
    <s v="Avery Poly Binder Pockets"/>
    <n v="2.8639999999999994"/>
    <n v="4"/>
    <n v="0.8"/>
    <n v="-4.5824000000000016"/>
  </r>
  <r>
    <n v="8328"/>
    <s v="CA-2014-103478"/>
    <x v="3"/>
    <x v="246"/>
    <d v="2014-07-25T00:00:00"/>
    <s v="Second Class"/>
    <s v="KL-16555"/>
    <s v="Kelly Lampkin"/>
    <x v="1"/>
    <x v="0"/>
    <x v="34"/>
    <x v="10"/>
    <x v="173"/>
    <x v="2"/>
    <s v="OFF-BI-10004224"/>
    <x v="1"/>
    <x v="8"/>
    <s v="Catalog Binders with Expanding Posts"/>
    <n v="94.191999999999979"/>
    <n v="7"/>
    <n v="0.8"/>
    <n v="-164.83600000000007"/>
  </r>
  <r>
    <n v="8329"/>
    <s v="CA-2014-118577"/>
    <x v="3"/>
    <x v="833"/>
    <d v="2014-10-12T00:00:00"/>
    <s v="Standard Class"/>
    <s v="XP-21865"/>
    <s v="Xylona Preis"/>
    <x v="0"/>
    <x v="0"/>
    <x v="78"/>
    <x v="30"/>
    <x v="98"/>
    <x v="3"/>
    <s v="OFF-PA-10001357"/>
    <x v="1"/>
    <x v="10"/>
    <s v="Xerox 1886"/>
    <n v="143.69999999999999"/>
    <n v="3"/>
    <n v="0"/>
    <n v="68.975999999999999"/>
  </r>
  <r>
    <n v="8330"/>
    <s v="CA-2014-118577"/>
    <x v="3"/>
    <x v="833"/>
    <d v="2014-10-12T00:00:00"/>
    <s v="Standard Class"/>
    <s v="XP-21865"/>
    <s v="Xylona Preis"/>
    <x v="0"/>
    <x v="0"/>
    <x v="78"/>
    <x v="30"/>
    <x v="98"/>
    <x v="3"/>
    <s v="OFF-PA-10004888"/>
    <x v="1"/>
    <x v="10"/>
    <s v="Xerox 217"/>
    <n v="6.48"/>
    <n v="1"/>
    <n v="0"/>
    <n v="3.1104000000000003"/>
  </r>
  <r>
    <n v="8331"/>
    <s v="CA-2014-113572"/>
    <x v="3"/>
    <x v="659"/>
    <d v="2014-11-12T00:00:00"/>
    <s v="Standard Class"/>
    <s v="FP-14320"/>
    <s v="Frank Preis"/>
    <x v="0"/>
    <x v="0"/>
    <x v="20"/>
    <x v="15"/>
    <x v="23"/>
    <x v="3"/>
    <s v="TEC-AC-10002370"/>
    <x v="2"/>
    <x v="11"/>
    <s v="Maxell CD-R Discs"/>
    <n v="7.88"/>
    <n v="4"/>
    <n v="0"/>
    <n v="2.5215999999999994"/>
  </r>
  <r>
    <n v="8332"/>
    <s v="CA-2013-153269"/>
    <x v="0"/>
    <x v="1185"/>
    <d v="2013-03-13T00:00:00"/>
    <s v="First Class"/>
    <s v="PS-18760"/>
    <s v="Pamela Stobb"/>
    <x v="0"/>
    <x v="0"/>
    <x v="504"/>
    <x v="31"/>
    <x v="600"/>
    <x v="3"/>
    <s v="OFF-ST-10004634"/>
    <x v="1"/>
    <x v="4"/>
    <s v="Personal Folder Holder, Ebony"/>
    <n v="11.21"/>
    <n v="1"/>
    <n v="0"/>
    <n v="3.3629999999999995"/>
  </r>
  <r>
    <n v="8333"/>
    <s v="CA-2013-153269"/>
    <x v="0"/>
    <x v="1185"/>
    <d v="2013-03-13T00:00:00"/>
    <s v="First Class"/>
    <s v="PS-18760"/>
    <s v="Pamela Stobb"/>
    <x v="0"/>
    <x v="0"/>
    <x v="504"/>
    <x v="31"/>
    <x v="600"/>
    <x v="3"/>
    <s v="FUR-CH-10002647"/>
    <x v="0"/>
    <x v="1"/>
    <s v="Situations Contoured Folding Chairs, 4/Set"/>
    <n v="354.90000000000003"/>
    <n v="5"/>
    <n v="0"/>
    <n v="88.725000000000023"/>
  </r>
  <r>
    <n v="8334"/>
    <s v="CA-2013-153269"/>
    <x v="0"/>
    <x v="1185"/>
    <d v="2013-03-13T00:00:00"/>
    <s v="First Class"/>
    <s v="PS-18760"/>
    <s v="Pamela Stobb"/>
    <x v="0"/>
    <x v="0"/>
    <x v="504"/>
    <x v="31"/>
    <x v="600"/>
    <x v="3"/>
    <s v="OFF-PA-10001801"/>
    <x v="1"/>
    <x v="10"/>
    <s v="Xerox 193"/>
    <n v="17.940000000000001"/>
    <n v="3"/>
    <n v="0"/>
    <n v="8.7906000000000013"/>
  </r>
  <r>
    <n v="8335"/>
    <s v="CA-2013-153269"/>
    <x v="0"/>
    <x v="1185"/>
    <d v="2013-03-13T00:00:00"/>
    <s v="First Class"/>
    <s v="PS-18760"/>
    <s v="Pamela Stobb"/>
    <x v="0"/>
    <x v="0"/>
    <x v="504"/>
    <x v="31"/>
    <x v="600"/>
    <x v="3"/>
    <s v="OFF-BI-10004632"/>
    <x v="1"/>
    <x v="8"/>
    <s v="GBC Binding covers"/>
    <n v="51.8"/>
    <n v="4"/>
    <n v="0"/>
    <n v="23.309999999999995"/>
  </r>
  <r>
    <n v="8336"/>
    <s v="CA-2014-161655"/>
    <x v="3"/>
    <x v="726"/>
    <d v="2014-05-19T00:00:00"/>
    <s v="Second Class"/>
    <s v="CW-11905"/>
    <s v="Carl Weiss"/>
    <x v="2"/>
    <x v="0"/>
    <x v="46"/>
    <x v="13"/>
    <x v="284"/>
    <x v="3"/>
    <s v="OFF-BI-10002082"/>
    <x v="1"/>
    <x v="8"/>
    <s v="GBC Twin Loop Wire Binding Elements"/>
    <n v="299.52"/>
    <n v="9"/>
    <n v="0"/>
    <n v="149.76"/>
  </r>
  <r>
    <n v="8337"/>
    <s v="CA-2013-101469"/>
    <x v="0"/>
    <x v="415"/>
    <d v="2013-07-09T00:00:00"/>
    <s v="Standard Class"/>
    <s v="KH-16360"/>
    <s v="Katherine Hughes"/>
    <x v="0"/>
    <x v="0"/>
    <x v="81"/>
    <x v="17"/>
    <x v="101"/>
    <x v="0"/>
    <s v="OFF-AR-10003986"/>
    <x v="1"/>
    <x v="6"/>
    <s v="Avery Hi-Liter Pen Style Six-Color Fluorescent Set"/>
    <n v="7.7"/>
    <n v="2"/>
    <n v="0"/>
    <n v="3.157"/>
  </r>
  <r>
    <n v="8338"/>
    <s v="CA-2011-153087"/>
    <x v="2"/>
    <x v="422"/>
    <d v="2012-01-03T00:00:00"/>
    <s v="Standard Class"/>
    <s v="TC-20980"/>
    <s v="Tamara Chand"/>
    <x v="1"/>
    <x v="0"/>
    <x v="27"/>
    <x v="19"/>
    <x v="33"/>
    <x v="0"/>
    <s v="OFF-PA-10001243"/>
    <x v="1"/>
    <x v="10"/>
    <s v="Xerox 1983"/>
    <n v="23.92"/>
    <n v="4"/>
    <n v="0"/>
    <n v="11.720800000000001"/>
  </r>
  <r>
    <n v="8339"/>
    <s v="CA-2011-153087"/>
    <x v="2"/>
    <x v="422"/>
    <d v="2012-01-03T00:00:00"/>
    <s v="Standard Class"/>
    <s v="TC-20980"/>
    <s v="Tamara Chand"/>
    <x v="1"/>
    <x v="0"/>
    <x v="27"/>
    <x v="19"/>
    <x v="33"/>
    <x v="0"/>
    <s v="TEC-AC-10003198"/>
    <x v="2"/>
    <x v="11"/>
    <s v="Enermax Acrylux Wireless Keyboard"/>
    <n v="498"/>
    <n v="5"/>
    <n v="0"/>
    <n v="184.26"/>
  </r>
  <r>
    <n v="8340"/>
    <s v="CA-2014-135076"/>
    <x v="3"/>
    <x v="669"/>
    <d v="2014-04-18T00:00:00"/>
    <s v="Standard Class"/>
    <s v="YS-21880"/>
    <s v="Yana Sorensen"/>
    <x v="1"/>
    <x v="0"/>
    <x v="86"/>
    <x v="1"/>
    <x v="107"/>
    <x v="1"/>
    <s v="FUR-CH-10003774"/>
    <x v="0"/>
    <x v="1"/>
    <s v="Global Wood Trimmed Manager's Task Chair, Khaki"/>
    <n v="436.70400000000006"/>
    <n v="6"/>
    <n v="0.2"/>
    <n v="-38.211600000000033"/>
  </r>
  <r>
    <n v="8341"/>
    <s v="CA-2011-161634"/>
    <x v="2"/>
    <x v="687"/>
    <d v="2011-11-20T00:00:00"/>
    <s v="Standard Class"/>
    <s v="CC-12220"/>
    <s v="Chris Cortes"/>
    <x v="0"/>
    <x v="0"/>
    <x v="269"/>
    <x v="17"/>
    <x v="336"/>
    <x v="0"/>
    <s v="OFF-PA-10002262"/>
    <x v="1"/>
    <x v="10"/>
    <s v="Xerox 192"/>
    <n v="32.400000000000006"/>
    <n v="5"/>
    <n v="0"/>
    <n v="15.552000000000001"/>
  </r>
  <r>
    <n v="8342"/>
    <s v="CA-2014-141481"/>
    <x v="3"/>
    <x v="532"/>
    <d v="2014-06-15T00:00:00"/>
    <s v="First Class"/>
    <s v="ZD-21925"/>
    <s v="Zuschuss Donatelli"/>
    <x v="0"/>
    <x v="0"/>
    <x v="1"/>
    <x v="1"/>
    <x v="1"/>
    <x v="1"/>
    <s v="OFF-AP-10004532"/>
    <x v="1"/>
    <x v="9"/>
    <s v="Kensington 6 Outlet Guardian Standard Surge Protector"/>
    <n v="61.44"/>
    <n v="3"/>
    <n v="0"/>
    <n v="16.588799999999999"/>
  </r>
  <r>
    <n v="8343"/>
    <s v="CA-2013-132549"/>
    <x v="0"/>
    <x v="881"/>
    <d v="2013-12-01T00:00:00"/>
    <s v="Standard Class"/>
    <s v="JK-15370"/>
    <s v="Jay Kimmel"/>
    <x v="0"/>
    <x v="0"/>
    <x v="114"/>
    <x v="19"/>
    <x v="363"/>
    <x v="0"/>
    <s v="OFF-ST-10001325"/>
    <x v="1"/>
    <x v="4"/>
    <s v="Sterilite Officeware Hinged File Box"/>
    <n v="73.36"/>
    <n v="7"/>
    <n v="0"/>
    <n v="19.807200000000002"/>
  </r>
  <r>
    <n v="8344"/>
    <s v="US-2011-155544"/>
    <x v="2"/>
    <x v="90"/>
    <d v="2011-03-25T00:00:00"/>
    <s v="Standard Class"/>
    <s v="GM-14440"/>
    <s v="Gary McGarr"/>
    <x v="0"/>
    <x v="0"/>
    <x v="289"/>
    <x v="18"/>
    <x v="364"/>
    <x v="0"/>
    <s v="OFF-LA-10004544"/>
    <x v="1"/>
    <x v="2"/>
    <s v="Avery 505"/>
    <n v="59.20000000000001"/>
    <n v="5"/>
    <n v="0.2"/>
    <n v="22.199999999999996"/>
  </r>
  <r>
    <n v="8345"/>
    <s v="US-2011-155544"/>
    <x v="2"/>
    <x v="90"/>
    <d v="2011-03-25T00:00:00"/>
    <s v="Standard Class"/>
    <s v="GM-14440"/>
    <s v="Gary McGarr"/>
    <x v="0"/>
    <x v="0"/>
    <x v="289"/>
    <x v="18"/>
    <x v="364"/>
    <x v="0"/>
    <s v="FUR-FU-10001473"/>
    <x v="0"/>
    <x v="5"/>
    <s v="DAX Wood Document Frame"/>
    <n v="32.952000000000005"/>
    <n v="3"/>
    <n v="0.2"/>
    <n v="6.5903999999999989"/>
  </r>
  <r>
    <n v="8346"/>
    <s v="US-2011-155544"/>
    <x v="2"/>
    <x v="90"/>
    <d v="2011-03-25T00:00:00"/>
    <s v="Standard Class"/>
    <s v="GM-14440"/>
    <s v="Gary McGarr"/>
    <x v="0"/>
    <x v="0"/>
    <x v="289"/>
    <x v="18"/>
    <x v="364"/>
    <x v="0"/>
    <s v="FUR-CH-10000422"/>
    <x v="0"/>
    <x v="1"/>
    <s v="Global Highback Leather Tilter in Burgundy"/>
    <n v="218.376"/>
    <n v="3"/>
    <n v="0.2"/>
    <n v="-10.918799999999983"/>
  </r>
  <r>
    <n v="8347"/>
    <s v="US-2012-115238"/>
    <x v="1"/>
    <x v="28"/>
    <d v="2012-05-04T00:00:00"/>
    <s v="Standard Class"/>
    <s v="JW-15220"/>
    <s v="Jane Waco"/>
    <x v="1"/>
    <x v="0"/>
    <x v="104"/>
    <x v="31"/>
    <x v="128"/>
    <x v="3"/>
    <s v="FUR-FU-10002960"/>
    <x v="0"/>
    <x v="5"/>
    <s v="Eldon 200 Class Desk Accessories, Burgundy"/>
    <n v="31.400000000000002"/>
    <n v="5"/>
    <n v="0"/>
    <n v="13.188000000000002"/>
  </r>
  <r>
    <n v="8348"/>
    <s v="US-2012-115238"/>
    <x v="1"/>
    <x v="28"/>
    <d v="2012-05-04T00:00:00"/>
    <s v="Standard Class"/>
    <s v="JW-15220"/>
    <s v="Jane Waco"/>
    <x v="1"/>
    <x v="0"/>
    <x v="104"/>
    <x v="31"/>
    <x v="128"/>
    <x v="3"/>
    <s v="FUR-FU-10002445"/>
    <x v="0"/>
    <x v="5"/>
    <s v="DAX Two-Tone Rosewood/Black Document Frame, Desktop, 5 x 7"/>
    <n v="9.48"/>
    <n v="1"/>
    <n v="0"/>
    <n v="3.7920000000000007"/>
  </r>
  <r>
    <n v="8349"/>
    <s v="US-2012-115238"/>
    <x v="1"/>
    <x v="28"/>
    <d v="2012-05-04T00:00:00"/>
    <s v="Standard Class"/>
    <s v="JW-15220"/>
    <s v="Jane Waco"/>
    <x v="1"/>
    <x v="0"/>
    <x v="104"/>
    <x v="31"/>
    <x v="128"/>
    <x v="3"/>
    <s v="TEC-PH-10001300"/>
    <x v="2"/>
    <x v="7"/>
    <s v="iKross Bluetooth Portable Keyboard + Cell Phone Stand Holder + Brush for Apple iPhone 5S 5C 5, 4S 4"/>
    <n v="209.5"/>
    <n v="10"/>
    <n v="0"/>
    <n v="58.66"/>
  </r>
  <r>
    <n v="8350"/>
    <s v="US-2012-115238"/>
    <x v="1"/>
    <x v="28"/>
    <d v="2012-05-04T00:00:00"/>
    <s v="Standard Class"/>
    <s v="JW-15220"/>
    <s v="Jane Waco"/>
    <x v="1"/>
    <x v="0"/>
    <x v="104"/>
    <x v="31"/>
    <x v="128"/>
    <x v="3"/>
    <s v="FUR-FU-10001025"/>
    <x v="0"/>
    <x v="5"/>
    <s v="Eldon Imàge Series Desk Accessories, Clear"/>
    <n v="24.3"/>
    <n v="5"/>
    <n v="0"/>
    <n v="10.449000000000002"/>
  </r>
  <r>
    <n v="8351"/>
    <s v="US-2012-115238"/>
    <x v="1"/>
    <x v="28"/>
    <d v="2012-05-04T00:00:00"/>
    <s v="Standard Class"/>
    <s v="JW-15220"/>
    <s v="Jane Waco"/>
    <x v="1"/>
    <x v="0"/>
    <x v="104"/>
    <x v="31"/>
    <x v="128"/>
    <x v="3"/>
    <s v="OFF-PA-10002689"/>
    <x v="1"/>
    <x v="10"/>
    <s v="Weyerhaeuser First Choice Laser/Copy Paper (20Lb. and 88 Bright)"/>
    <n v="6.48"/>
    <n v="1"/>
    <n v="0"/>
    <n v="3.1104000000000003"/>
  </r>
  <r>
    <n v="8352"/>
    <s v="CA-2014-132199"/>
    <x v="3"/>
    <x v="898"/>
    <d v="2014-05-09T00:00:00"/>
    <s v="Standard Class"/>
    <s v="BO-11350"/>
    <s v="Bill Overfelt"/>
    <x v="1"/>
    <x v="0"/>
    <x v="10"/>
    <x v="9"/>
    <x v="63"/>
    <x v="3"/>
    <s v="FUR-FU-10004245"/>
    <x v="0"/>
    <x v="5"/>
    <s v="Career Cubicle Clock, 8 1/4&quot;, Black"/>
    <n v="32.448"/>
    <n v="2"/>
    <n v="0.2"/>
    <n v="7.3008000000000006"/>
  </r>
  <r>
    <n v="8353"/>
    <s v="CA-2014-132199"/>
    <x v="3"/>
    <x v="898"/>
    <d v="2014-05-09T00:00:00"/>
    <s v="Standard Class"/>
    <s v="BO-11350"/>
    <s v="Bill Overfelt"/>
    <x v="1"/>
    <x v="0"/>
    <x v="10"/>
    <x v="9"/>
    <x v="63"/>
    <x v="3"/>
    <s v="OFF-BI-10003684"/>
    <x v="1"/>
    <x v="8"/>
    <s v="Wilson Jones Legal Size Ring Binders"/>
    <n v="26.388000000000002"/>
    <n v="4"/>
    <n v="0.7"/>
    <n v="-17.591999999999992"/>
  </r>
  <r>
    <n v="8354"/>
    <s v="CA-2014-132199"/>
    <x v="3"/>
    <x v="898"/>
    <d v="2014-05-09T00:00:00"/>
    <s v="Standard Class"/>
    <s v="BO-11350"/>
    <s v="Bill Overfelt"/>
    <x v="1"/>
    <x v="0"/>
    <x v="10"/>
    <x v="9"/>
    <x v="63"/>
    <x v="3"/>
    <s v="FUR-TA-10003748"/>
    <x v="0"/>
    <x v="3"/>
    <s v="Bevis 36 x 72 Conference Tables"/>
    <n v="373.46999999999991"/>
    <n v="5"/>
    <n v="0.4"/>
    <n v="-112.041"/>
  </r>
  <r>
    <n v="8355"/>
    <s v="CA-2014-132199"/>
    <x v="3"/>
    <x v="898"/>
    <d v="2014-05-09T00:00:00"/>
    <s v="Standard Class"/>
    <s v="BO-11350"/>
    <s v="Bill Overfelt"/>
    <x v="1"/>
    <x v="0"/>
    <x v="10"/>
    <x v="9"/>
    <x v="63"/>
    <x v="3"/>
    <s v="OFF-BI-10002133"/>
    <x v="1"/>
    <x v="8"/>
    <s v="Wilson Jones Elliptical Ring 3 1/2&quot; Capacity Binders, 800 sheets"/>
    <n v="64.2"/>
    <n v="5"/>
    <n v="0.7"/>
    <n v="-44.94"/>
  </r>
  <r>
    <n v="8356"/>
    <s v="CA-2014-132199"/>
    <x v="3"/>
    <x v="898"/>
    <d v="2014-05-09T00:00:00"/>
    <s v="Standard Class"/>
    <s v="BO-11350"/>
    <s v="Bill Overfelt"/>
    <x v="1"/>
    <x v="0"/>
    <x v="10"/>
    <x v="9"/>
    <x v="63"/>
    <x v="3"/>
    <s v="OFF-FA-10002280"/>
    <x v="1"/>
    <x v="13"/>
    <s v="Advantus Plastic Paper Clips"/>
    <n v="8"/>
    <n v="2"/>
    <n v="0.2"/>
    <n v="2.8"/>
  </r>
  <r>
    <n v="8357"/>
    <s v="CA-2013-163174"/>
    <x v="0"/>
    <x v="370"/>
    <d v="2013-08-31T00:00:00"/>
    <s v="Standard Class"/>
    <s v="XP-21865"/>
    <s v="Xylona Preis"/>
    <x v="0"/>
    <x v="0"/>
    <x v="417"/>
    <x v="32"/>
    <x v="505"/>
    <x v="0"/>
    <s v="FUR-FU-10000308"/>
    <x v="0"/>
    <x v="5"/>
    <s v="Deflect-o Glass Clear Studded Chair Mats"/>
    <n v="186.54"/>
    <n v="3"/>
    <n v="0"/>
    <n v="41.038800000000002"/>
  </r>
  <r>
    <n v="8358"/>
    <s v="CA-2011-110555"/>
    <x v="2"/>
    <x v="909"/>
    <d v="2011-04-18T00:00:00"/>
    <s v="Standard Class"/>
    <s v="MM-18055"/>
    <s v="Michelle Moray"/>
    <x v="0"/>
    <x v="0"/>
    <x v="120"/>
    <x v="37"/>
    <x v="150"/>
    <x v="1"/>
    <s v="OFF-ST-10000876"/>
    <x v="1"/>
    <x v="4"/>
    <s v="Eldon Simplefile Box Office"/>
    <n v="87.08"/>
    <n v="7"/>
    <n v="0"/>
    <n v="24.382400000000001"/>
  </r>
  <r>
    <n v="8359"/>
    <s v="CA-2011-110555"/>
    <x v="2"/>
    <x v="909"/>
    <d v="2011-04-18T00:00:00"/>
    <s v="Standard Class"/>
    <s v="MM-18055"/>
    <s v="Michelle Moray"/>
    <x v="0"/>
    <x v="0"/>
    <x v="120"/>
    <x v="37"/>
    <x v="150"/>
    <x v="1"/>
    <s v="TEC-PH-10000586"/>
    <x v="2"/>
    <x v="7"/>
    <s v="AT&amp;T SB67148 SynJ"/>
    <n v="105.584"/>
    <n v="2"/>
    <n v="0.2"/>
    <n v="9.2386000000000053"/>
  </r>
  <r>
    <n v="8360"/>
    <s v="CA-2011-110555"/>
    <x v="2"/>
    <x v="909"/>
    <d v="2011-04-18T00:00:00"/>
    <s v="Standard Class"/>
    <s v="MM-18055"/>
    <s v="Michelle Moray"/>
    <x v="0"/>
    <x v="0"/>
    <x v="120"/>
    <x v="37"/>
    <x v="150"/>
    <x v="1"/>
    <s v="TEC-AC-10003399"/>
    <x v="2"/>
    <x v="11"/>
    <s v="Memorex Mini Travel Drive 64 GB USB 2.0 Flash Drive"/>
    <n v="217.44"/>
    <n v="6"/>
    <n v="0"/>
    <n v="91.32480000000001"/>
  </r>
  <r>
    <n v="8361"/>
    <s v="CA-2014-147207"/>
    <x v="3"/>
    <x v="460"/>
    <d v="2014-01-05T00:00:00"/>
    <s v="Second Class"/>
    <s v="TS-21655"/>
    <s v="Trudy Schmidt"/>
    <x v="0"/>
    <x v="0"/>
    <x v="236"/>
    <x v="5"/>
    <x v="293"/>
    <x v="2"/>
    <s v="OFF-AR-10001955"/>
    <x v="1"/>
    <x v="6"/>
    <s v="Newell 319"/>
    <n v="31.744"/>
    <n v="2"/>
    <n v="0.2"/>
    <n v="3.9679999999999964"/>
  </r>
  <r>
    <n v="8362"/>
    <s v="CA-2014-147207"/>
    <x v="3"/>
    <x v="460"/>
    <d v="2014-01-05T00:00:00"/>
    <s v="Second Class"/>
    <s v="TS-21655"/>
    <s v="Trudy Schmidt"/>
    <x v="0"/>
    <x v="0"/>
    <x v="236"/>
    <x v="5"/>
    <x v="293"/>
    <x v="2"/>
    <s v="OFF-AP-10000027"/>
    <x v="1"/>
    <x v="9"/>
    <s v="Hoover Commercial SteamVac"/>
    <n v="5.4319999999999986"/>
    <n v="2"/>
    <n v="0.8"/>
    <n v="-13.580000000000002"/>
  </r>
  <r>
    <n v="8363"/>
    <s v="CA-2014-147207"/>
    <x v="3"/>
    <x v="460"/>
    <d v="2014-01-05T00:00:00"/>
    <s v="Second Class"/>
    <s v="TS-21655"/>
    <s v="Trudy Schmidt"/>
    <x v="0"/>
    <x v="0"/>
    <x v="236"/>
    <x v="5"/>
    <x v="293"/>
    <x v="2"/>
    <s v="FUR-TA-10002958"/>
    <x v="0"/>
    <x v="3"/>
    <s v="Bevis Oval Conference Table, Walnut"/>
    <n v="913.43000000000006"/>
    <n v="5"/>
    <n v="0.3"/>
    <n v="-169.63700000000009"/>
  </r>
  <r>
    <n v="8364"/>
    <s v="CA-2014-147207"/>
    <x v="3"/>
    <x v="460"/>
    <d v="2014-01-05T00:00:00"/>
    <s v="Second Class"/>
    <s v="TS-21655"/>
    <s v="Trudy Schmidt"/>
    <x v="0"/>
    <x v="0"/>
    <x v="236"/>
    <x v="5"/>
    <x v="293"/>
    <x v="2"/>
    <s v="OFF-ST-10002615"/>
    <x v="1"/>
    <x v="4"/>
    <s v="Dual Level, Single-Width Filing Carts"/>
    <n v="372.14400000000001"/>
    <n v="3"/>
    <n v="0.2"/>
    <n v="27.910800000000009"/>
  </r>
  <r>
    <n v="8365"/>
    <s v="CA-2014-137631"/>
    <x v="3"/>
    <x v="1045"/>
    <d v="2014-05-03T00:00:00"/>
    <s v="Standard Class"/>
    <s v="JL-15235"/>
    <s v="Janet Lee"/>
    <x v="0"/>
    <x v="0"/>
    <x v="505"/>
    <x v="2"/>
    <x v="601"/>
    <x v="0"/>
    <s v="TEC-PH-10002624"/>
    <x v="2"/>
    <x v="7"/>
    <s v="Samsung Galaxy S4 Mini"/>
    <n v="751.98400000000004"/>
    <n v="2"/>
    <n v="0.2"/>
    <n v="84.598199999999878"/>
  </r>
  <r>
    <n v="8366"/>
    <s v="CA-2014-157273"/>
    <x v="3"/>
    <x v="289"/>
    <d v="2014-02-03T00:00:00"/>
    <s v="First Class"/>
    <s v="SZ-20035"/>
    <s v="Sam Zeldin"/>
    <x v="2"/>
    <x v="0"/>
    <x v="4"/>
    <x v="4"/>
    <x v="59"/>
    <x v="1"/>
    <s v="TEC-PH-10002275"/>
    <x v="2"/>
    <x v="7"/>
    <s v="Mitel 5320 IP Phone VoIP phone"/>
    <n v="604.76800000000003"/>
    <n v="4"/>
    <n v="0.2"/>
    <n v="60.476800000000026"/>
  </r>
  <r>
    <n v="8367"/>
    <s v="CA-2011-109918"/>
    <x v="2"/>
    <x v="557"/>
    <d v="2011-09-12T00:00:00"/>
    <s v="Second Class"/>
    <s v="LR-17035"/>
    <s v="Lisa Ryan"/>
    <x v="1"/>
    <x v="0"/>
    <x v="68"/>
    <x v="1"/>
    <x v="86"/>
    <x v="1"/>
    <s v="OFF-SU-10004290"/>
    <x v="1"/>
    <x v="14"/>
    <s v="Acme Design Line 8&quot; Stainless Steel Bent Scissors w/Champagne Handles, 3-1/8&quot; Cut"/>
    <n v="27.36"/>
    <n v="4"/>
    <n v="0"/>
    <n v="7.3872"/>
  </r>
  <r>
    <n v="8368"/>
    <s v="CA-2011-109918"/>
    <x v="2"/>
    <x v="557"/>
    <d v="2011-09-12T00:00:00"/>
    <s v="Second Class"/>
    <s v="LR-17035"/>
    <s v="Lisa Ryan"/>
    <x v="1"/>
    <x v="0"/>
    <x v="68"/>
    <x v="1"/>
    <x v="86"/>
    <x v="1"/>
    <s v="OFF-PA-10000174"/>
    <x v="1"/>
    <x v="10"/>
    <s v="Message Book, Wirebound, Four 5 1/2&quot; X 4&quot; Forms/Pg., 200 Dupl. Sets/Book"/>
    <n v="20.56"/>
    <n v="2"/>
    <n v="0"/>
    <n v="9.663199999999998"/>
  </r>
  <r>
    <n v="8369"/>
    <s v="CA-2011-109918"/>
    <x v="2"/>
    <x v="557"/>
    <d v="2011-09-12T00:00:00"/>
    <s v="Second Class"/>
    <s v="LR-17035"/>
    <s v="Lisa Ryan"/>
    <x v="1"/>
    <x v="0"/>
    <x v="68"/>
    <x v="1"/>
    <x v="86"/>
    <x v="1"/>
    <s v="OFF-BI-10004308"/>
    <x v="1"/>
    <x v="8"/>
    <s v="Avery Legal 4-Ring Binder"/>
    <n v="83.920000000000016"/>
    <n v="5"/>
    <n v="0.2"/>
    <n v="31.47"/>
  </r>
  <r>
    <n v="8370"/>
    <s v="CA-2013-118745"/>
    <x v="0"/>
    <x v="725"/>
    <d v="2013-06-17T00:00:00"/>
    <s v="Standard Class"/>
    <s v="SV-20365"/>
    <s v="Seth Vernon"/>
    <x v="0"/>
    <x v="0"/>
    <x v="1"/>
    <x v="1"/>
    <x v="13"/>
    <x v="1"/>
    <s v="FUR-TA-10003473"/>
    <x v="0"/>
    <x v="3"/>
    <s v="Bretford Rectangular Conference Table Tops"/>
    <n v="902.71199999999999"/>
    <n v="3"/>
    <n v="0.2"/>
    <n v="33.851700000000051"/>
  </r>
  <r>
    <n v="8371"/>
    <s v="CA-2013-163972"/>
    <x v="0"/>
    <x v="508"/>
    <d v="2013-10-22T00:00:00"/>
    <s v="Standard Class"/>
    <s v="MG-17890"/>
    <s v="Michael Granlund"/>
    <x v="2"/>
    <x v="0"/>
    <x v="201"/>
    <x v="1"/>
    <x v="252"/>
    <x v="1"/>
    <s v="FUR-BO-10003894"/>
    <x v="0"/>
    <x v="0"/>
    <s v="Safco Value Mate Steel Bookcase, Baked Enamel Finish on Steel, Black"/>
    <n v="120.666"/>
    <n v="2"/>
    <n v="0.15"/>
    <n v="21.293999999999993"/>
  </r>
  <r>
    <n v="8372"/>
    <s v="CA-2011-165393"/>
    <x v="2"/>
    <x v="422"/>
    <d v="2011-12-30T00:00:00"/>
    <s v="First Class"/>
    <s v="NC-18415"/>
    <s v="Nathan Cano"/>
    <x v="0"/>
    <x v="0"/>
    <x v="5"/>
    <x v="5"/>
    <x v="6"/>
    <x v="2"/>
    <s v="OFF-BI-10001658"/>
    <x v="1"/>
    <x v="8"/>
    <s v="GBC Standard Therm-A-Bind Covers"/>
    <n v="4.9839999999999991"/>
    <n v="1"/>
    <n v="0.8"/>
    <n v="-8.472800000000003"/>
  </r>
  <r>
    <n v="8373"/>
    <s v="CA-2013-113726"/>
    <x v="0"/>
    <x v="390"/>
    <d v="2013-12-02T00:00:00"/>
    <s v="Standard Class"/>
    <s v="SC-20680"/>
    <s v="Steve Carroll"/>
    <x v="2"/>
    <x v="0"/>
    <x v="4"/>
    <x v="4"/>
    <x v="59"/>
    <x v="1"/>
    <s v="FUR-FU-10003535"/>
    <x v="0"/>
    <x v="5"/>
    <s v="Howard Miller Distant Time Traveler Alarm Clock"/>
    <n v="82.26"/>
    <n v="3"/>
    <n v="0"/>
    <n v="33.726600000000005"/>
  </r>
  <r>
    <n v="8374"/>
    <s v="CA-2013-152940"/>
    <x v="0"/>
    <x v="338"/>
    <d v="2013-11-14T00:00:00"/>
    <s v="First Class"/>
    <s v="RO-19780"/>
    <s v="Rose O'Brian"/>
    <x v="0"/>
    <x v="0"/>
    <x v="8"/>
    <x v="1"/>
    <x v="94"/>
    <x v="1"/>
    <s v="OFF-ST-10000352"/>
    <x v="1"/>
    <x v="4"/>
    <s v="Acco Perma 2700 Stacking Storage Drawers"/>
    <n v="29.74"/>
    <n v="1"/>
    <n v="0"/>
    <n v="4.4610000000000021"/>
  </r>
  <r>
    <n v="8375"/>
    <s v="CA-2012-158701"/>
    <x v="1"/>
    <x v="956"/>
    <d v="2012-01-10T00:00:00"/>
    <s v="Standard Class"/>
    <s v="JL-15175"/>
    <s v="James Lanier"/>
    <x v="2"/>
    <x v="0"/>
    <x v="8"/>
    <x v="1"/>
    <x v="94"/>
    <x v="1"/>
    <s v="OFF-AP-10004859"/>
    <x v="1"/>
    <x v="9"/>
    <s v="Acco 6 Outlet Guardian Premium Surge Suppressor"/>
    <n v="87.36"/>
    <n v="6"/>
    <n v="0"/>
    <n v="23.587200000000003"/>
  </r>
  <r>
    <n v="8376"/>
    <s v="CA-2012-158701"/>
    <x v="1"/>
    <x v="956"/>
    <d v="2012-01-10T00:00:00"/>
    <s v="Standard Class"/>
    <s v="JL-15175"/>
    <s v="James Lanier"/>
    <x v="2"/>
    <x v="0"/>
    <x v="8"/>
    <x v="1"/>
    <x v="94"/>
    <x v="1"/>
    <s v="OFF-BI-10001294"/>
    <x v="1"/>
    <x v="8"/>
    <s v="Fellowes Binding Cases"/>
    <n v="56.16"/>
    <n v="6"/>
    <n v="0.2"/>
    <n v="17.549999999999994"/>
  </r>
  <r>
    <n v="8377"/>
    <s v="CA-2014-156272"/>
    <x v="3"/>
    <x v="708"/>
    <d v="2014-03-28T00:00:00"/>
    <s v="Standard Class"/>
    <s v="PW-19030"/>
    <s v="Pauline Webber"/>
    <x v="1"/>
    <x v="0"/>
    <x v="330"/>
    <x v="2"/>
    <x v="410"/>
    <x v="0"/>
    <s v="OFF-AP-10001242"/>
    <x v="1"/>
    <x v="9"/>
    <s v="APC 7 Outlet Network SurgeArrest Surge Protector"/>
    <n v="64.384"/>
    <n v="1"/>
    <n v="0.2"/>
    <n v="8.0479999999999983"/>
  </r>
  <r>
    <n v="8378"/>
    <s v="CA-2012-162964"/>
    <x v="1"/>
    <x v="768"/>
    <d v="2012-11-18T00:00:00"/>
    <s v="Standard Class"/>
    <s v="MF-18250"/>
    <s v="Monica Federle"/>
    <x v="1"/>
    <x v="0"/>
    <x v="12"/>
    <x v="5"/>
    <x v="14"/>
    <x v="2"/>
    <s v="OFF-ST-10002344"/>
    <x v="1"/>
    <x v="4"/>
    <s v="Carina 42&quot;Hx23 3/4&quot;W Media Storage Unit"/>
    <n v="64.784000000000006"/>
    <n v="1"/>
    <n v="0.2"/>
    <n v="-14.576399999999996"/>
  </r>
  <r>
    <n v="8379"/>
    <s v="CA-2012-162964"/>
    <x v="1"/>
    <x v="768"/>
    <d v="2012-11-18T00:00:00"/>
    <s v="Standard Class"/>
    <s v="MF-18250"/>
    <s v="Monica Federle"/>
    <x v="1"/>
    <x v="0"/>
    <x v="12"/>
    <x v="5"/>
    <x v="14"/>
    <x v="2"/>
    <s v="OFF-PA-10003349"/>
    <x v="1"/>
    <x v="10"/>
    <s v="Xerox 1957"/>
    <n v="15.552000000000003"/>
    <n v="3"/>
    <n v="0.2"/>
    <n v="5.6375999999999999"/>
  </r>
  <r>
    <n v="8380"/>
    <s v="CA-2012-162964"/>
    <x v="1"/>
    <x v="768"/>
    <d v="2012-11-18T00:00:00"/>
    <s v="Standard Class"/>
    <s v="MF-18250"/>
    <s v="Monica Federle"/>
    <x v="1"/>
    <x v="0"/>
    <x v="12"/>
    <x v="5"/>
    <x v="14"/>
    <x v="2"/>
    <s v="OFF-EN-10003055"/>
    <x v="1"/>
    <x v="12"/>
    <s v="Blue String-Tie &amp; Button Interoffice Envelopes, 10 x 13"/>
    <n v="223.88799999999998"/>
    <n v="7"/>
    <n v="0.2"/>
    <n v="69.964999999999975"/>
  </r>
  <r>
    <n v="8381"/>
    <s v="CA-2011-103527"/>
    <x v="2"/>
    <x v="340"/>
    <d v="2011-09-14T00:00:00"/>
    <s v="Second Class"/>
    <s v="CC-12220"/>
    <s v="Chris Cortes"/>
    <x v="0"/>
    <x v="0"/>
    <x v="22"/>
    <x v="10"/>
    <x v="155"/>
    <x v="2"/>
    <s v="OFF-PA-10001622"/>
    <x v="1"/>
    <x v="10"/>
    <s v="Ampad Poly Cover Wirebound Steno Book, 6&quot; x 9&quot; Assorted Colors, Gregg Ruled"/>
    <n v="10.896000000000001"/>
    <n v="3"/>
    <n v="0.2"/>
    <n v="3.4049999999999994"/>
  </r>
  <r>
    <n v="8382"/>
    <s v="CA-2013-134544"/>
    <x v="0"/>
    <x v="716"/>
    <d v="2013-03-20T00:00:00"/>
    <s v="Second Class"/>
    <s v="AC-10660"/>
    <s v="Anna Chung"/>
    <x v="0"/>
    <x v="0"/>
    <x v="8"/>
    <x v="1"/>
    <x v="9"/>
    <x v="1"/>
    <s v="TEC-PH-10003800"/>
    <x v="2"/>
    <x v="7"/>
    <s v="i.Sound Portable Power - 8000 mAh"/>
    <n v="84.784000000000006"/>
    <n v="2"/>
    <n v="0.2"/>
    <n v="-20.136200000000006"/>
  </r>
  <r>
    <n v="8383"/>
    <s v="CA-2013-163048"/>
    <x v="0"/>
    <x v="597"/>
    <d v="2013-02-15T00:00:00"/>
    <s v="Standard Class"/>
    <s v="MH-17440"/>
    <s v="Mark Haberlin"/>
    <x v="1"/>
    <x v="0"/>
    <x v="12"/>
    <x v="5"/>
    <x v="66"/>
    <x v="2"/>
    <s v="FUR-CH-10001270"/>
    <x v="0"/>
    <x v="1"/>
    <s v="Harbour Creations Steel Folding Chair"/>
    <n v="241.49999999999997"/>
    <n v="4"/>
    <n v="0.3"/>
    <n v="0"/>
  </r>
  <r>
    <n v="8384"/>
    <s v="CA-2013-145135"/>
    <x v="0"/>
    <x v="491"/>
    <d v="2013-11-29T00:00:00"/>
    <s v="First Class"/>
    <s v="CD-12790"/>
    <s v="Cynthia Delaney"/>
    <x v="2"/>
    <x v="0"/>
    <x v="506"/>
    <x v="29"/>
    <x v="602"/>
    <x v="3"/>
    <s v="TEC-AC-10003447"/>
    <x v="2"/>
    <x v="11"/>
    <s v="Micropad Numeric Keypads"/>
    <n v="59.97"/>
    <n v="3"/>
    <n v="0"/>
    <n v="14.992499999999996"/>
  </r>
  <r>
    <n v="8385"/>
    <s v="CA-2013-145135"/>
    <x v="0"/>
    <x v="491"/>
    <d v="2013-11-29T00:00:00"/>
    <s v="First Class"/>
    <s v="CD-12790"/>
    <s v="Cynthia Delaney"/>
    <x v="2"/>
    <x v="0"/>
    <x v="506"/>
    <x v="29"/>
    <x v="602"/>
    <x v="3"/>
    <s v="OFF-PA-10004285"/>
    <x v="1"/>
    <x v="10"/>
    <s v="Xerox 1959"/>
    <n v="13.36"/>
    <n v="2"/>
    <n v="0"/>
    <n v="6.4127999999999998"/>
  </r>
  <r>
    <n v="8386"/>
    <s v="CA-2014-137582"/>
    <x v="3"/>
    <x v="507"/>
    <d v="2014-09-09T00:00:00"/>
    <s v="Standard Class"/>
    <s v="CV-12805"/>
    <s v="Cynthia Voltz"/>
    <x v="1"/>
    <x v="0"/>
    <x v="182"/>
    <x v="1"/>
    <x v="232"/>
    <x v="1"/>
    <s v="OFF-BI-10001757"/>
    <x v="1"/>
    <x v="8"/>
    <s v="Pressboard Hanging Data Binders for Unburst Sheets"/>
    <n v="11.808"/>
    <n v="3"/>
    <n v="0.2"/>
    <n v="4.1327999999999996"/>
  </r>
  <r>
    <n v="8387"/>
    <s v="CA-2012-149601"/>
    <x v="1"/>
    <x v="71"/>
    <d v="2012-06-03T00:00:00"/>
    <s v="Standard Class"/>
    <s v="TB-21625"/>
    <s v="Trudy Brown"/>
    <x v="0"/>
    <x v="0"/>
    <x v="91"/>
    <x v="29"/>
    <x v="113"/>
    <x v="3"/>
    <s v="OFF-ST-10001558"/>
    <x v="1"/>
    <x v="4"/>
    <s v="Acco Perma 4000 Stacking Storage Drawers"/>
    <n v="16.239999999999998"/>
    <n v="1"/>
    <n v="0"/>
    <n v="2.4359999999999999"/>
  </r>
  <r>
    <n v="8388"/>
    <s v="CA-2012-149601"/>
    <x v="1"/>
    <x v="71"/>
    <d v="2012-06-03T00:00:00"/>
    <s v="Standard Class"/>
    <s v="TB-21625"/>
    <s v="Trudy Brown"/>
    <x v="0"/>
    <x v="0"/>
    <x v="91"/>
    <x v="29"/>
    <x v="113"/>
    <x v="3"/>
    <s v="OFF-ST-10001328"/>
    <x v="1"/>
    <x v="4"/>
    <s v="Personal Filing Tote with Lid, Black/Gray"/>
    <n v="77.55"/>
    <n v="5"/>
    <n v="0"/>
    <n v="21.714000000000002"/>
  </r>
  <r>
    <n v="8389"/>
    <s v="CA-2011-139423"/>
    <x v="2"/>
    <x v="301"/>
    <d v="2011-11-05T00:00:00"/>
    <s v="Standard Class"/>
    <s v="DG-13300"/>
    <s v="Deirdre Greer"/>
    <x v="1"/>
    <x v="0"/>
    <x v="334"/>
    <x v="30"/>
    <x v="415"/>
    <x v="3"/>
    <s v="OFF-AP-10004708"/>
    <x v="1"/>
    <x v="9"/>
    <s v="Fellowes Superior 10 Outlet Split Surge Protector"/>
    <n v="76.12"/>
    <n v="2"/>
    <n v="0"/>
    <n v="22.074799999999996"/>
  </r>
  <r>
    <n v="8390"/>
    <s v="CA-2013-102596"/>
    <x v="0"/>
    <x v="797"/>
    <d v="2013-12-31T00:00:00"/>
    <s v="First Class"/>
    <s v="RD-19810"/>
    <s v="Ross DeVincentis"/>
    <x v="2"/>
    <x v="0"/>
    <x v="59"/>
    <x v="24"/>
    <x v="75"/>
    <x v="3"/>
    <s v="OFF-FA-10000621"/>
    <x v="1"/>
    <x v="13"/>
    <s v="OIC Colored Binder Clips, Assorted Sizes"/>
    <n v="17.184000000000001"/>
    <n v="6"/>
    <n v="0.2"/>
    <n v="6.2291999999999996"/>
  </r>
  <r>
    <n v="8391"/>
    <s v="CA-2014-153227"/>
    <x v="3"/>
    <x v="769"/>
    <d v="2014-12-07T00:00:00"/>
    <s v="First Class"/>
    <s v="CS-12250"/>
    <s v="Chris Selesnick"/>
    <x v="1"/>
    <x v="0"/>
    <x v="1"/>
    <x v="1"/>
    <x v="3"/>
    <x v="1"/>
    <s v="OFF-PA-10001838"/>
    <x v="1"/>
    <x v="10"/>
    <s v="Adams Telephone Message Book W/Dividers/Space For Phone Numbers, 5 1/4&quot;X8 1/2&quot;, 300/Messages"/>
    <n v="11.76"/>
    <n v="2"/>
    <n v="0"/>
    <n v="5.7623999999999995"/>
  </r>
  <r>
    <n v="8392"/>
    <s v="CA-2014-110625"/>
    <x v="3"/>
    <x v="331"/>
    <d v="2014-12-31T00:00:00"/>
    <s v="Standard Class"/>
    <s v="JB-16045"/>
    <s v="Julia Barnett"/>
    <x v="2"/>
    <x v="0"/>
    <x v="507"/>
    <x v="29"/>
    <x v="603"/>
    <x v="3"/>
    <s v="FUR-FU-10001473"/>
    <x v="0"/>
    <x v="5"/>
    <s v="DAX Wood Document Frame"/>
    <n v="27.46"/>
    <n v="2"/>
    <n v="0"/>
    <n v="9.8856000000000002"/>
  </r>
  <r>
    <n v="8393"/>
    <s v="CA-2013-142594"/>
    <x v="0"/>
    <x v="49"/>
    <d v="2013-12-07T00:00:00"/>
    <s v="Second Class"/>
    <s v="EJ-14155"/>
    <s v="Eva Jacobs"/>
    <x v="0"/>
    <x v="0"/>
    <x v="47"/>
    <x v="31"/>
    <x v="117"/>
    <x v="3"/>
    <s v="TEC-PH-10000193"/>
    <x v="2"/>
    <x v="7"/>
    <s v="Jensen SMPS-640 - speaker phone"/>
    <n v="137.94"/>
    <n v="3"/>
    <n v="0"/>
    <n v="35.864399999999996"/>
  </r>
  <r>
    <n v="8394"/>
    <s v="CA-2013-142594"/>
    <x v="0"/>
    <x v="49"/>
    <d v="2013-12-07T00:00:00"/>
    <s v="Second Class"/>
    <s v="EJ-14155"/>
    <s v="Eva Jacobs"/>
    <x v="0"/>
    <x v="0"/>
    <x v="47"/>
    <x v="31"/>
    <x v="117"/>
    <x v="3"/>
    <s v="FUR-FU-10002045"/>
    <x v="0"/>
    <x v="5"/>
    <s v="Executive Impressions 14&quot;"/>
    <n v="111.15"/>
    <n v="5"/>
    <n v="0"/>
    <n v="48.906000000000006"/>
  </r>
  <r>
    <n v="8395"/>
    <s v="CA-2013-142594"/>
    <x v="0"/>
    <x v="49"/>
    <d v="2013-12-07T00:00:00"/>
    <s v="Second Class"/>
    <s v="EJ-14155"/>
    <s v="Eva Jacobs"/>
    <x v="0"/>
    <x v="0"/>
    <x v="47"/>
    <x v="31"/>
    <x v="117"/>
    <x v="3"/>
    <s v="OFF-AP-10002945"/>
    <x v="1"/>
    <x v="9"/>
    <s v="Honeywell Enviracaire Portable HEPA Air Cleaner for 17' x 22' Room"/>
    <n v="901.94999999999993"/>
    <n v="3"/>
    <n v="0"/>
    <n v="297.64349999999996"/>
  </r>
  <r>
    <n v="8396"/>
    <s v="CA-2013-142594"/>
    <x v="0"/>
    <x v="49"/>
    <d v="2013-12-07T00:00:00"/>
    <s v="Second Class"/>
    <s v="EJ-14155"/>
    <s v="Eva Jacobs"/>
    <x v="0"/>
    <x v="0"/>
    <x v="47"/>
    <x v="31"/>
    <x v="117"/>
    <x v="3"/>
    <s v="FUR-TA-10001095"/>
    <x v="0"/>
    <x v="3"/>
    <s v="Chromcraft Round Conference Tables"/>
    <n v="366.00899999999996"/>
    <n v="3"/>
    <n v="0.3"/>
    <n v="-47.058300000000003"/>
  </r>
  <r>
    <n v="8397"/>
    <s v="CA-2011-152254"/>
    <x v="2"/>
    <x v="479"/>
    <d v="2011-06-30T00:00:00"/>
    <s v="Same Day"/>
    <s v="BD-11620"/>
    <s v="Brian DeCherney"/>
    <x v="0"/>
    <x v="0"/>
    <x v="40"/>
    <x v="3"/>
    <x v="124"/>
    <x v="0"/>
    <s v="OFF-PA-10001144"/>
    <x v="1"/>
    <x v="10"/>
    <s v="Xerox 1913"/>
    <n v="310.68799999999999"/>
    <n v="7"/>
    <n v="0.2"/>
    <n v="108.74079999999998"/>
  </r>
  <r>
    <n v="8398"/>
    <s v="US-2011-120236"/>
    <x v="2"/>
    <x v="1010"/>
    <d v="2011-09-04T00:00:00"/>
    <s v="First Class"/>
    <s v="MR-17545"/>
    <s v="Mathew Reese"/>
    <x v="2"/>
    <x v="0"/>
    <x v="12"/>
    <x v="5"/>
    <x v="14"/>
    <x v="2"/>
    <s v="OFF-BI-10004099"/>
    <x v="1"/>
    <x v="8"/>
    <s v="GBC VeloBinder Strips"/>
    <n v="7.6799999999999979"/>
    <n v="5"/>
    <n v="0.8"/>
    <n v="-11.52"/>
  </r>
  <r>
    <n v="8399"/>
    <s v="CA-2014-120061"/>
    <x v="3"/>
    <x v="808"/>
    <d v="2014-11-08T00:00:00"/>
    <s v="Second Class"/>
    <s v="SR-20425"/>
    <s v="Sharelle Roach"/>
    <x v="2"/>
    <x v="0"/>
    <x v="24"/>
    <x v="24"/>
    <x v="157"/>
    <x v="3"/>
    <s v="FUR-CH-10001973"/>
    <x v="0"/>
    <x v="1"/>
    <s v="Office Star Flex Back Scooter Chair with White Frame"/>
    <n v="155.37199999999999"/>
    <n v="2"/>
    <n v="0.3"/>
    <n v="-35.513599999999997"/>
  </r>
  <r>
    <n v="8400"/>
    <s v="CA-2012-133837"/>
    <x v="1"/>
    <x v="657"/>
    <d v="2012-04-18T00:00:00"/>
    <s v="Standard Class"/>
    <s v="TH-21100"/>
    <s v="Thea Hendricks"/>
    <x v="0"/>
    <x v="0"/>
    <x v="220"/>
    <x v="16"/>
    <x v="275"/>
    <x v="1"/>
    <s v="OFF-ST-10000344"/>
    <x v="1"/>
    <x v="4"/>
    <s v="Neat Ideas Personal Hanging Folder Files, Black"/>
    <n v="10.744"/>
    <n v="1"/>
    <n v="0.2"/>
    <n v="0.80579999999999963"/>
  </r>
  <r>
    <n v="8401"/>
    <s v="CA-2012-110814"/>
    <x v="1"/>
    <x v="901"/>
    <d v="2012-12-09T00:00:00"/>
    <s v="Second Class"/>
    <s v="BD-11635"/>
    <s v="Brian Derr"/>
    <x v="0"/>
    <x v="0"/>
    <x v="20"/>
    <x v="15"/>
    <x v="29"/>
    <x v="3"/>
    <s v="OFF-BI-10002026"/>
    <x v="1"/>
    <x v="8"/>
    <s v="Avery Arch Ring Binders"/>
    <n v="232.40000000000003"/>
    <n v="5"/>
    <n v="0.2"/>
    <n v="78.434999999999988"/>
  </r>
  <r>
    <n v="8402"/>
    <s v="CA-2012-110814"/>
    <x v="1"/>
    <x v="901"/>
    <d v="2012-12-09T00:00:00"/>
    <s v="Second Class"/>
    <s v="BD-11635"/>
    <s v="Brian Derr"/>
    <x v="0"/>
    <x v="0"/>
    <x v="20"/>
    <x v="15"/>
    <x v="29"/>
    <x v="3"/>
    <s v="FUR-CH-10003535"/>
    <x v="0"/>
    <x v="1"/>
    <s v="Global Armless Task Chair, Royal Blue"/>
    <n v="164.64599999999999"/>
    <n v="3"/>
    <n v="0.1"/>
    <n v="12.805799999999994"/>
  </r>
  <r>
    <n v="8403"/>
    <s v="CA-2012-110814"/>
    <x v="1"/>
    <x v="901"/>
    <d v="2012-12-09T00:00:00"/>
    <s v="Second Class"/>
    <s v="BD-11635"/>
    <s v="Brian Derr"/>
    <x v="0"/>
    <x v="0"/>
    <x v="20"/>
    <x v="15"/>
    <x v="29"/>
    <x v="3"/>
    <s v="OFF-PA-10004156"/>
    <x v="1"/>
    <x v="10"/>
    <s v="Xerox 188"/>
    <n v="22.68"/>
    <n v="2"/>
    <n v="0"/>
    <n v="11.113199999999999"/>
  </r>
  <r>
    <n v="8404"/>
    <s v="CA-2013-154067"/>
    <x v="0"/>
    <x v="854"/>
    <d v="2013-02-07T00:00:00"/>
    <s v="Standard Class"/>
    <s v="SM-20950"/>
    <s v="Suzanne McNair"/>
    <x v="1"/>
    <x v="0"/>
    <x v="1"/>
    <x v="1"/>
    <x v="1"/>
    <x v="1"/>
    <s v="OFF-PA-10002254"/>
    <x v="1"/>
    <x v="10"/>
    <s v="Xerox 1883"/>
    <n v="105.52"/>
    <n v="4"/>
    <n v="0"/>
    <n v="48.539199999999994"/>
  </r>
  <r>
    <n v="8405"/>
    <s v="CA-2014-140480"/>
    <x v="3"/>
    <x v="141"/>
    <d v="2014-07-13T00:00:00"/>
    <s v="Standard Class"/>
    <s v="HE-14800"/>
    <s v="Harold Engle"/>
    <x v="1"/>
    <x v="0"/>
    <x v="46"/>
    <x v="13"/>
    <x v="284"/>
    <x v="3"/>
    <s v="FUR-FU-10003247"/>
    <x v="0"/>
    <x v="5"/>
    <s v="36X48 HARDFLOOR CHAIRMAT"/>
    <n v="83.92"/>
    <n v="4"/>
    <n v="0"/>
    <n v="5.8743999999999943"/>
  </r>
  <r>
    <n v="8406"/>
    <s v="CA-2014-140480"/>
    <x v="3"/>
    <x v="141"/>
    <d v="2014-07-13T00:00:00"/>
    <s v="Standard Class"/>
    <s v="HE-14800"/>
    <s v="Harold Engle"/>
    <x v="1"/>
    <x v="0"/>
    <x v="46"/>
    <x v="13"/>
    <x v="284"/>
    <x v="3"/>
    <s v="TEC-AC-10002473"/>
    <x v="2"/>
    <x v="11"/>
    <s v="Maxell 4.7GB DVD-R"/>
    <n v="141.9"/>
    <n v="5"/>
    <n v="0"/>
    <n v="58.179000000000002"/>
  </r>
  <r>
    <n v="8407"/>
    <s v="CA-2014-140480"/>
    <x v="3"/>
    <x v="141"/>
    <d v="2014-07-13T00:00:00"/>
    <s v="Standard Class"/>
    <s v="HE-14800"/>
    <s v="Harold Engle"/>
    <x v="1"/>
    <x v="0"/>
    <x v="46"/>
    <x v="13"/>
    <x v="284"/>
    <x v="3"/>
    <s v="FUR-FU-10001057"/>
    <x v="0"/>
    <x v="5"/>
    <s v="Tensor Track Tree Floor Lamp"/>
    <n v="39.979999999999997"/>
    <n v="2"/>
    <n v="0"/>
    <n v="9.1953999999999994"/>
  </r>
  <r>
    <n v="8408"/>
    <s v="CA-2014-140480"/>
    <x v="3"/>
    <x v="141"/>
    <d v="2014-07-13T00:00:00"/>
    <s v="Standard Class"/>
    <s v="HE-14800"/>
    <s v="Harold Engle"/>
    <x v="1"/>
    <x v="0"/>
    <x v="46"/>
    <x v="13"/>
    <x v="284"/>
    <x v="3"/>
    <s v="OFF-AR-10001419"/>
    <x v="1"/>
    <x v="6"/>
    <s v="Newell 325"/>
    <n v="28.91"/>
    <n v="7"/>
    <n v="0"/>
    <n v="8.6729999999999983"/>
  </r>
  <r>
    <n v="8409"/>
    <s v="CA-2014-140480"/>
    <x v="3"/>
    <x v="141"/>
    <d v="2014-07-13T00:00:00"/>
    <s v="Standard Class"/>
    <s v="HE-14800"/>
    <s v="Harold Engle"/>
    <x v="1"/>
    <x v="0"/>
    <x v="46"/>
    <x v="13"/>
    <x v="284"/>
    <x v="3"/>
    <s v="OFF-AR-10004010"/>
    <x v="1"/>
    <x v="6"/>
    <s v="Hunt Boston Vacuum Mount KS Pencil Sharpener"/>
    <n v="174.95000000000002"/>
    <n v="5"/>
    <n v="0"/>
    <n v="45.487000000000002"/>
  </r>
  <r>
    <n v="8410"/>
    <s v="CA-2012-134082"/>
    <x v="1"/>
    <x v="555"/>
    <d v="2012-12-17T00:00:00"/>
    <s v="Standard Class"/>
    <s v="JK-15640"/>
    <s v="Jim Kriz"/>
    <x v="2"/>
    <x v="0"/>
    <x v="272"/>
    <x v="1"/>
    <x v="341"/>
    <x v="1"/>
    <s v="OFF-BI-10004230"/>
    <x v="1"/>
    <x v="8"/>
    <s v="GBC Recycled Grain Textured Covers"/>
    <n v="110.52800000000001"/>
    <n v="4"/>
    <n v="0.2"/>
    <n v="38.684799999999996"/>
  </r>
  <r>
    <n v="8411"/>
    <s v="CA-2013-130820"/>
    <x v="0"/>
    <x v="625"/>
    <d v="2013-11-16T00:00:00"/>
    <s v="Same Day"/>
    <s v="ON-18715"/>
    <s v="Odella Nelson"/>
    <x v="1"/>
    <x v="0"/>
    <x v="140"/>
    <x v="3"/>
    <x v="179"/>
    <x v="0"/>
    <s v="FUR-TA-10001768"/>
    <x v="0"/>
    <x v="3"/>
    <s v="Hon Racetrack Conference Tables"/>
    <n v="630.024"/>
    <n v="4"/>
    <n v="0.4"/>
    <n v="-199.50760000000008"/>
  </r>
  <r>
    <n v="8412"/>
    <s v="CA-2013-159765"/>
    <x v="0"/>
    <x v="195"/>
    <d v="2013-05-13T00:00:00"/>
    <s v="Second Class"/>
    <s v="TH-21100"/>
    <s v="Thea Hendricks"/>
    <x v="0"/>
    <x v="0"/>
    <x v="127"/>
    <x v="17"/>
    <x v="269"/>
    <x v="0"/>
    <s v="OFF-AR-10003514"/>
    <x v="1"/>
    <x v="6"/>
    <s v="4009 Highlighters by Sanford"/>
    <n v="27.86"/>
    <n v="7"/>
    <n v="0"/>
    <n v="9.1937999999999978"/>
  </r>
  <r>
    <n v="8413"/>
    <s v="CA-2014-132290"/>
    <x v="3"/>
    <x v="434"/>
    <d v="2014-03-15T00:00:00"/>
    <s v="Standard Class"/>
    <s v="MD-17350"/>
    <s v="Maribeth Dona"/>
    <x v="0"/>
    <x v="0"/>
    <x v="61"/>
    <x v="5"/>
    <x v="162"/>
    <x v="2"/>
    <s v="FUR-TA-10002228"/>
    <x v="0"/>
    <x v="3"/>
    <s v="Bevis Traditional Conference Table Top, Plinth Base"/>
    <n v="933.40800000000002"/>
    <n v="4"/>
    <n v="0.3"/>
    <n v="-173.34719999999999"/>
  </r>
  <r>
    <n v="8414"/>
    <s v="CA-2013-147109"/>
    <x v="0"/>
    <x v="907"/>
    <d v="2013-12-22T00:00:00"/>
    <s v="Standard Class"/>
    <s v="AH-10075"/>
    <s v="Adam Hart"/>
    <x v="1"/>
    <x v="0"/>
    <x v="81"/>
    <x v="5"/>
    <x v="174"/>
    <x v="2"/>
    <s v="OFF-PA-10001972"/>
    <x v="1"/>
    <x v="10"/>
    <s v="Xerox 214"/>
    <n v="51.840000000000011"/>
    <n v="10"/>
    <n v="0.2"/>
    <n v="18.143999999999998"/>
  </r>
  <r>
    <n v="8415"/>
    <s v="CA-2013-147109"/>
    <x v="0"/>
    <x v="907"/>
    <d v="2013-12-22T00:00:00"/>
    <s v="Standard Class"/>
    <s v="AH-10075"/>
    <s v="Adam Hart"/>
    <x v="1"/>
    <x v="0"/>
    <x v="81"/>
    <x v="5"/>
    <x v="174"/>
    <x v="2"/>
    <s v="TEC-AC-10002942"/>
    <x v="2"/>
    <x v="11"/>
    <s v="WD My Passport Ultra 1TB Portable External Hard Drive"/>
    <n v="165.60000000000002"/>
    <n v="3"/>
    <n v="0.2"/>
    <n v="-6.2100000000000151"/>
  </r>
  <r>
    <n v="8416"/>
    <s v="CA-2014-107265"/>
    <x v="3"/>
    <x v="1191"/>
    <d v="2014-04-13T00:00:00"/>
    <s v="Standard Class"/>
    <s v="ML-17755"/>
    <s v="Max Ludwig"/>
    <x v="2"/>
    <x v="0"/>
    <x v="292"/>
    <x v="23"/>
    <x v="604"/>
    <x v="2"/>
    <s v="OFF-PA-10000474"/>
    <x v="1"/>
    <x v="10"/>
    <s v="Staples"/>
    <n v="106.32"/>
    <n v="3"/>
    <n v="0"/>
    <n v="49.970399999999991"/>
  </r>
  <r>
    <n v="8417"/>
    <s v="CA-2014-118199"/>
    <x v="3"/>
    <x v="1188"/>
    <d v="2014-05-12T00:00:00"/>
    <s v="First Class"/>
    <s v="LB-16795"/>
    <s v="Laurel Beltran"/>
    <x v="2"/>
    <x v="0"/>
    <x v="4"/>
    <x v="4"/>
    <x v="59"/>
    <x v="1"/>
    <s v="OFF-BI-10004330"/>
    <x v="1"/>
    <x v="8"/>
    <s v="GBC Velobind Prepunched Cover Sets, Regency Series"/>
    <n v="147.91999999999999"/>
    <n v="5"/>
    <n v="0.2"/>
    <n v="46.224999999999987"/>
  </r>
  <r>
    <n v="8418"/>
    <s v="CA-2014-118199"/>
    <x v="3"/>
    <x v="1188"/>
    <d v="2014-05-12T00:00:00"/>
    <s v="First Class"/>
    <s v="LB-16795"/>
    <s v="Laurel Beltran"/>
    <x v="2"/>
    <x v="0"/>
    <x v="4"/>
    <x v="4"/>
    <x v="59"/>
    <x v="1"/>
    <s v="OFF-ST-10000604"/>
    <x v="1"/>
    <x v="4"/>
    <s v="Home/Office Personal File Carts"/>
    <n v="104.28"/>
    <n v="3"/>
    <n v="0"/>
    <n v="26.069999999999993"/>
  </r>
  <r>
    <n v="8419"/>
    <s v="CA-2014-118199"/>
    <x v="3"/>
    <x v="1188"/>
    <d v="2014-05-12T00:00:00"/>
    <s v="First Class"/>
    <s v="LB-16795"/>
    <s v="Laurel Beltran"/>
    <x v="2"/>
    <x v="0"/>
    <x v="4"/>
    <x v="4"/>
    <x v="59"/>
    <x v="1"/>
    <s v="FUR-TA-10004154"/>
    <x v="0"/>
    <x v="3"/>
    <s v="Riverside Furniture Oval Coffee Table, Oval End Table, End Table with Drawer"/>
    <n v="286.85000000000002"/>
    <n v="1"/>
    <n v="0"/>
    <n v="63.106999999999999"/>
  </r>
  <r>
    <n v="8420"/>
    <s v="CA-2014-118199"/>
    <x v="3"/>
    <x v="1188"/>
    <d v="2014-05-12T00:00:00"/>
    <s v="First Class"/>
    <s v="LB-16795"/>
    <s v="Laurel Beltran"/>
    <x v="2"/>
    <x v="0"/>
    <x v="4"/>
    <x v="4"/>
    <x v="59"/>
    <x v="1"/>
    <s v="OFF-ST-10000636"/>
    <x v="1"/>
    <x v="4"/>
    <s v="Rogers Profile Extra Capacity Storage Tub"/>
    <n v="66.959999999999994"/>
    <n v="4"/>
    <n v="0"/>
    <n v="2.6783999999999963"/>
  </r>
  <r>
    <n v="8421"/>
    <s v="CA-2014-118199"/>
    <x v="3"/>
    <x v="1188"/>
    <d v="2014-05-12T00:00:00"/>
    <s v="First Class"/>
    <s v="LB-16795"/>
    <s v="Laurel Beltran"/>
    <x v="2"/>
    <x v="0"/>
    <x v="4"/>
    <x v="4"/>
    <x v="59"/>
    <x v="1"/>
    <s v="TEC-AC-10004171"/>
    <x v="2"/>
    <x v="11"/>
    <s v="Razer Kraken 7.1 Surround Sound Over Ear USB Gaming Headset"/>
    <n v="199.98"/>
    <n v="2"/>
    <n v="0"/>
    <n v="87.991200000000006"/>
  </r>
  <r>
    <n v="8422"/>
    <s v="CA-2014-150091"/>
    <x v="3"/>
    <x v="386"/>
    <d v="2014-10-17T00:00:00"/>
    <s v="Standard Class"/>
    <s v="NP-18670"/>
    <s v="Nora Paige"/>
    <x v="0"/>
    <x v="0"/>
    <x v="80"/>
    <x v="30"/>
    <x v="100"/>
    <x v="3"/>
    <s v="TEC-AC-10002167"/>
    <x v="2"/>
    <x v="11"/>
    <s v="Imation 8gb Micro Traveldrive Usb 2.0 Flash Drive"/>
    <n v="45"/>
    <n v="3"/>
    <n v="0"/>
    <n v="4.9500000000000011"/>
  </r>
  <r>
    <n v="8423"/>
    <s v="CA-2014-150091"/>
    <x v="3"/>
    <x v="386"/>
    <d v="2014-10-17T00:00:00"/>
    <s v="Standard Class"/>
    <s v="NP-18670"/>
    <s v="Nora Paige"/>
    <x v="0"/>
    <x v="0"/>
    <x v="80"/>
    <x v="30"/>
    <x v="100"/>
    <x v="3"/>
    <s v="OFF-FA-10000621"/>
    <x v="1"/>
    <x v="13"/>
    <s v="OIC Colored Binder Clips, Assorted Sizes"/>
    <n v="17.899999999999999"/>
    <n v="5"/>
    <n v="0"/>
    <n v="8.7710000000000008"/>
  </r>
  <r>
    <n v="8424"/>
    <s v="CA-2014-150091"/>
    <x v="3"/>
    <x v="386"/>
    <d v="2014-10-17T00:00:00"/>
    <s v="Standard Class"/>
    <s v="NP-18670"/>
    <s v="Nora Paige"/>
    <x v="0"/>
    <x v="0"/>
    <x v="80"/>
    <x v="30"/>
    <x v="100"/>
    <x v="3"/>
    <s v="FUR-FU-10004053"/>
    <x v="0"/>
    <x v="5"/>
    <s v="DAX Two-Tone Silver Metal Document Frame"/>
    <n v="40.479999999999997"/>
    <n v="2"/>
    <n v="0"/>
    <n v="17.406400000000001"/>
  </r>
  <r>
    <n v="8425"/>
    <s v="CA-2014-150091"/>
    <x v="3"/>
    <x v="386"/>
    <d v="2014-10-17T00:00:00"/>
    <s v="Standard Class"/>
    <s v="NP-18670"/>
    <s v="Nora Paige"/>
    <x v="0"/>
    <x v="0"/>
    <x v="80"/>
    <x v="30"/>
    <x v="100"/>
    <x v="3"/>
    <s v="FUR-BO-10003404"/>
    <x v="0"/>
    <x v="0"/>
    <s v="Global Adaptabilites Bookcase, Cherry/Storm Gray Finish"/>
    <n v="2154.9"/>
    <n v="5"/>
    <n v="0"/>
    <n v="129.29399999999987"/>
  </r>
  <r>
    <n v="8426"/>
    <s v="CA-2013-137652"/>
    <x v="0"/>
    <x v="770"/>
    <d v="2013-08-31T00:00:00"/>
    <s v="First Class"/>
    <s v="EB-13750"/>
    <s v="Edward Becker"/>
    <x v="1"/>
    <x v="0"/>
    <x v="74"/>
    <x v="24"/>
    <x v="93"/>
    <x v="3"/>
    <s v="OFF-BI-10004099"/>
    <x v="1"/>
    <x v="8"/>
    <s v="GBC VeloBinder Strips"/>
    <n v="18.432000000000002"/>
    <n v="8"/>
    <n v="0.7"/>
    <n v="-12.287999999999997"/>
  </r>
  <r>
    <n v="8427"/>
    <s v="CA-2012-128356"/>
    <x v="1"/>
    <x v="653"/>
    <d v="2012-10-07T00:00:00"/>
    <s v="Standard Class"/>
    <s v="RP-19390"/>
    <s v="Resi Pölking"/>
    <x v="0"/>
    <x v="0"/>
    <x v="377"/>
    <x v="22"/>
    <x v="460"/>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x v="0"/>
    <x v="43"/>
    <x v="12"/>
    <x v="526"/>
    <x v="2"/>
    <s v="OFF-SU-10001935"/>
    <x v="1"/>
    <x v="14"/>
    <s v="Staples"/>
    <n v="4.3600000000000003"/>
    <n v="2"/>
    <n v="0"/>
    <n v="0.17439999999999944"/>
  </r>
  <r>
    <n v="8429"/>
    <s v="US-2014-132220"/>
    <x v="3"/>
    <x v="105"/>
    <d v="2014-11-17T00:00:00"/>
    <s v="Standard Class"/>
    <s v="DJ-13510"/>
    <s v="Don Jones"/>
    <x v="1"/>
    <x v="0"/>
    <x v="228"/>
    <x v="16"/>
    <x v="285"/>
    <x v="1"/>
    <s v="TEC-AC-10004227"/>
    <x v="2"/>
    <x v="11"/>
    <s v="SanDisk Ultra 16 GB MicroSDHC Class 10 Memory Card"/>
    <n v="62.352000000000004"/>
    <n v="6"/>
    <n v="0.2"/>
    <n v="-10.911600000000007"/>
  </r>
  <r>
    <n v="8430"/>
    <s v="CA-2013-118129"/>
    <x v="0"/>
    <x v="1054"/>
    <d v="2013-12-22T00:00:00"/>
    <s v="Second Class"/>
    <s v="CL-12565"/>
    <s v="Clay Ludtke"/>
    <x v="0"/>
    <x v="0"/>
    <x v="265"/>
    <x v="9"/>
    <x v="331"/>
    <x v="3"/>
    <s v="FUR-FU-10004904"/>
    <x v="0"/>
    <x v="5"/>
    <s v="Eldon &quot;L&quot; Workstation Diamond Chairmat"/>
    <n v="303.92"/>
    <n v="5"/>
    <n v="0.2"/>
    <n v="-30.392000000000024"/>
  </r>
  <r>
    <n v="8431"/>
    <s v="US-2011-113124"/>
    <x v="2"/>
    <x v="809"/>
    <d v="2011-04-05T00:00:00"/>
    <s v="Standard Class"/>
    <s v="NC-18340"/>
    <s v="Nat Carroll"/>
    <x v="0"/>
    <x v="0"/>
    <x v="339"/>
    <x v="11"/>
    <x v="420"/>
    <x v="2"/>
    <s v="OFF-ST-10001511"/>
    <x v="1"/>
    <x v="4"/>
    <s v="Space Solutions Commercial Steel Shelving"/>
    <n v="129.30000000000001"/>
    <n v="2"/>
    <n v="0"/>
    <n v="6.4649999999999892"/>
  </r>
  <r>
    <n v="8432"/>
    <s v="CA-2014-155621"/>
    <x v="3"/>
    <x v="1183"/>
    <d v="2014-11-14T00:00:00"/>
    <s v="Standard Class"/>
    <s v="KN-16450"/>
    <s v="Kean Nguyen"/>
    <x v="1"/>
    <x v="0"/>
    <x v="248"/>
    <x v="39"/>
    <x v="307"/>
    <x v="3"/>
    <s v="FUR-FU-10003535"/>
    <x v="0"/>
    <x v="5"/>
    <s v="Howard Miller Distant Time Traveler Alarm Clock"/>
    <n v="274.20000000000005"/>
    <n v="10"/>
    <n v="0"/>
    <n v="112.422"/>
  </r>
  <r>
    <n v="8433"/>
    <s v="US-2011-127635"/>
    <x v="2"/>
    <x v="80"/>
    <d v="2011-09-18T00:00:00"/>
    <s v="Second Class"/>
    <s v="SC-20260"/>
    <s v="Scott Cohen"/>
    <x v="1"/>
    <x v="0"/>
    <x v="331"/>
    <x v="5"/>
    <x v="412"/>
    <x v="2"/>
    <s v="OFF-FA-10000053"/>
    <x v="1"/>
    <x v="13"/>
    <s v="Revere Boxed Rubber Bands by Revere"/>
    <n v="6.048"/>
    <n v="4"/>
    <n v="0.2"/>
    <n v="-1.3607999999999998"/>
  </r>
  <r>
    <n v="8434"/>
    <s v="US-2011-127635"/>
    <x v="2"/>
    <x v="80"/>
    <d v="2011-09-18T00:00:00"/>
    <s v="Second Class"/>
    <s v="SC-20260"/>
    <s v="Scott Cohen"/>
    <x v="1"/>
    <x v="0"/>
    <x v="331"/>
    <x v="5"/>
    <x v="412"/>
    <x v="2"/>
    <s v="OFF-PA-10004610"/>
    <x v="1"/>
    <x v="10"/>
    <s v="Xerox 1900"/>
    <n v="6.8480000000000008"/>
    <n v="2"/>
    <n v="0.2"/>
    <n v="2.1399999999999992"/>
  </r>
  <r>
    <n v="8435"/>
    <s v="US-2011-127635"/>
    <x v="2"/>
    <x v="80"/>
    <d v="2011-09-18T00:00:00"/>
    <s v="Second Class"/>
    <s v="SC-20260"/>
    <s v="Scott Cohen"/>
    <x v="1"/>
    <x v="0"/>
    <x v="331"/>
    <x v="5"/>
    <x v="412"/>
    <x v="2"/>
    <s v="FUR-FU-10000550"/>
    <x v="0"/>
    <x v="5"/>
    <s v="Stacking Trays by OIC"/>
    <n v="9.9600000000000009"/>
    <n v="5"/>
    <n v="0.6"/>
    <n v="-6.7230000000000008"/>
  </r>
  <r>
    <n v="8436"/>
    <s v="US-2011-127635"/>
    <x v="2"/>
    <x v="80"/>
    <d v="2011-09-18T00:00:00"/>
    <s v="Second Class"/>
    <s v="SC-20260"/>
    <s v="Scott Cohen"/>
    <x v="1"/>
    <x v="0"/>
    <x v="331"/>
    <x v="5"/>
    <x v="412"/>
    <x v="2"/>
    <s v="OFF-BI-10001721"/>
    <x v="1"/>
    <x v="8"/>
    <s v="Trimflex Flexible Post Binders"/>
    <n v="8.5519999999999978"/>
    <n v="2"/>
    <n v="0.8"/>
    <n v="-13.683199999999999"/>
  </r>
  <r>
    <n v="8437"/>
    <s v="CA-2012-151470"/>
    <x v="1"/>
    <x v="1181"/>
    <d v="2012-09-26T00:00:00"/>
    <s v="Standard Class"/>
    <s v="AM-10705"/>
    <s v="Anne McFarland"/>
    <x v="0"/>
    <x v="0"/>
    <x v="98"/>
    <x v="33"/>
    <x v="121"/>
    <x v="1"/>
    <s v="OFF-BI-10004040"/>
    <x v="1"/>
    <x v="8"/>
    <s v="Wilson Jones Impact Binders"/>
    <n v="45.584000000000003"/>
    <n v="11"/>
    <n v="0.2"/>
    <n v="16.524199999999997"/>
  </r>
  <r>
    <n v="8438"/>
    <s v="CA-2012-112823"/>
    <x v="1"/>
    <x v="895"/>
    <d v="2012-12-16T00:00:00"/>
    <s v="Standard Class"/>
    <s v="RA-19945"/>
    <s v="Ryan Akin"/>
    <x v="0"/>
    <x v="0"/>
    <x v="138"/>
    <x v="24"/>
    <x v="177"/>
    <x v="3"/>
    <s v="TEC-AC-10002550"/>
    <x v="2"/>
    <x v="11"/>
    <s v="Maxell 4.7GB DVD-RW 3/Pack"/>
    <n v="25.488"/>
    <n v="2"/>
    <n v="0.2"/>
    <n v="4.4603999999999999"/>
  </r>
  <r>
    <n v="8439"/>
    <s v="CA-2011-108861"/>
    <x v="2"/>
    <x v="1061"/>
    <d v="2011-06-01T00:00:00"/>
    <s v="Standard Class"/>
    <s v="MM-17260"/>
    <s v="Magdelene Morse"/>
    <x v="0"/>
    <x v="0"/>
    <x v="4"/>
    <x v="4"/>
    <x v="59"/>
    <x v="1"/>
    <s v="OFF-BI-10003876"/>
    <x v="1"/>
    <x v="8"/>
    <s v="Green Canvas Binder for 8-1/2&quot; x 14&quot; Sheets"/>
    <n v="136.96"/>
    <n v="4"/>
    <n v="0.2"/>
    <n v="51.359999999999992"/>
  </r>
  <r>
    <n v="8440"/>
    <s v="CA-2014-114370"/>
    <x v="3"/>
    <x v="1192"/>
    <d v="2014-03-18T00:00:00"/>
    <s v="Second Class"/>
    <s v="BN-11470"/>
    <s v="Brad Norvell"/>
    <x v="1"/>
    <x v="0"/>
    <x v="22"/>
    <x v="10"/>
    <x v="36"/>
    <x v="2"/>
    <s v="TEC-PH-10000213"/>
    <x v="2"/>
    <x v="7"/>
    <s v="Seidio BD2-HK3IPH5-BK DILEX Case and Holster Combo for Apple iPhone 5/5s - Black"/>
    <n v="49.616000000000007"/>
    <n v="2"/>
    <n v="0.2"/>
    <n v="4.9615999999999989"/>
  </r>
  <r>
    <n v="8441"/>
    <s v="CA-2013-158302"/>
    <x v="0"/>
    <x v="16"/>
    <d v="2013-12-13T00:00:00"/>
    <s v="Second Class"/>
    <s v="JB-16045"/>
    <s v="Julia Barnett"/>
    <x v="2"/>
    <x v="0"/>
    <x v="38"/>
    <x v="24"/>
    <x v="47"/>
    <x v="3"/>
    <s v="OFF-PA-10002615"/>
    <x v="1"/>
    <x v="10"/>
    <s v="Ampad Gold Fibre Wirebound Steno Books, 6&quot; x 9&quot;, Gregg Ruled"/>
    <n v="10.584000000000001"/>
    <n v="3"/>
    <n v="0.2"/>
    <n v="3.4397999999999995"/>
  </r>
  <r>
    <n v="8442"/>
    <s v="CA-2014-145779"/>
    <x v="3"/>
    <x v="636"/>
    <d v="2014-05-11T00:00:00"/>
    <s v="Standard Class"/>
    <s v="DB-13615"/>
    <s v="Doug Bickford"/>
    <x v="0"/>
    <x v="0"/>
    <x v="93"/>
    <x v="16"/>
    <x v="115"/>
    <x v="1"/>
    <s v="OFF-PA-10002254"/>
    <x v="1"/>
    <x v="10"/>
    <s v="Xerox 1883"/>
    <n v="84.415999999999997"/>
    <n v="4"/>
    <n v="0.2"/>
    <n v="27.435199999999995"/>
  </r>
  <r>
    <n v="8443"/>
    <s v="US-2013-155173"/>
    <x v="0"/>
    <x v="1193"/>
    <d v="2013-03-11T00:00:00"/>
    <s v="Standard Class"/>
    <s v="JB-16045"/>
    <s v="Julia Barnett"/>
    <x v="2"/>
    <x v="0"/>
    <x v="10"/>
    <x v="9"/>
    <x v="74"/>
    <x v="3"/>
    <s v="TEC-PH-10004586"/>
    <x v="2"/>
    <x v="7"/>
    <s v="Wilson SignalBoost 841262 DB PRO Amplifier Kit"/>
    <n v="431.94"/>
    <n v="2"/>
    <n v="0.4"/>
    <n v="-71.990000000000009"/>
  </r>
  <r>
    <n v="8444"/>
    <s v="US-2013-155173"/>
    <x v="0"/>
    <x v="1193"/>
    <d v="2013-03-11T00:00:00"/>
    <s v="Standard Class"/>
    <s v="JB-16045"/>
    <s v="Julia Barnett"/>
    <x v="2"/>
    <x v="0"/>
    <x v="10"/>
    <x v="9"/>
    <x v="74"/>
    <x v="3"/>
    <s v="OFF-BI-10002982"/>
    <x v="1"/>
    <x v="8"/>
    <s v="Avery Self-Adhesive Photo Pockets for Polaroid Photos"/>
    <n v="2.0430000000000001"/>
    <n v="1"/>
    <n v="0.7"/>
    <n v="-1.4981999999999998"/>
  </r>
  <r>
    <n v="8445"/>
    <s v="US-2013-155173"/>
    <x v="0"/>
    <x v="1193"/>
    <d v="2013-03-11T00:00:00"/>
    <s v="Standard Class"/>
    <s v="JB-16045"/>
    <s v="Julia Barnett"/>
    <x v="2"/>
    <x v="0"/>
    <x v="10"/>
    <x v="9"/>
    <x v="74"/>
    <x v="3"/>
    <s v="TEC-PH-10002538"/>
    <x v="2"/>
    <x v="7"/>
    <s v="Grandstream GXP1160 VoIP phone"/>
    <n v="68.238"/>
    <n v="3"/>
    <n v="0.4"/>
    <n v="-12.510300000000008"/>
  </r>
  <r>
    <n v="8446"/>
    <s v="CA-2014-125451"/>
    <x v="3"/>
    <x v="436"/>
    <d v="2014-10-25T00:00:00"/>
    <s v="First Class"/>
    <s v="AH-10075"/>
    <s v="Adam Hart"/>
    <x v="1"/>
    <x v="0"/>
    <x v="395"/>
    <x v="34"/>
    <x v="480"/>
    <x v="3"/>
    <s v="FUR-TA-10001039"/>
    <x v="0"/>
    <x v="3"/>
    <s v="KI Adjustable-Height Table"/>
    <n v="240.744"/>
    <n v="4"/>
    <n v="0.3"/>
    <n v="-13.756799999999984"/>
  </r>
  <r>
    <n v="8447"/>
    <s v="CA-2014-125451"/>
    <x v="3"/>
    <x v="436"/>
    <d v="2014-10-25T00:00:00"/>
    <s v="First Class"/>
    <s v="AH-10075"/>
    <s v="Adam Hart"/>
    <x v="1"/>
    <x v="0"/>
    <x v="395"/>
    <x v="34"/>
    <x v="480"/>
    <x v="3"/>
    <s v="FUR-FU-10004963"/>
    <x v="0"/>
    <x v="5"/>
    <s v="Eldon 400 Class Desk Accessories, Black Carbon"/>
    <n v="35"/>
    <n v="4"/>
    <n v="0"/>
    <n v="14.700000000000003"/>
  </r>
  <r>
    <n v="8448"/>
    <s v="CA-2014-125451"/>
    <x v="3"/>
    <x v="436"/>
    <d v="2014-10-25T00:00:00"/>
    <s v="First Class"/>
    <s v="AH-10075"/>
    <s v="Adam Hart"/>
    <x v="1"/>
    <x v="0"/>
    <x v="395"/>
    <x v="34"/>
    <x v="480"/>
    <x v="3"/>
    <s v="FUR-FU-10000277"/>
    <x v="0"/>
    <x v="5"/>
    <s v="Deflect-o DuraMat Antistatic Studded Beveled Mat for Medium Pile Carpeting"/>
    <n v="210.68"/>
    <n v="2"/>
    <n v="0"/>
    <n v="50.563199999999995"/>
  </r>
  <r>
    <n v="8449"/>
    <s v="CA-2014-125451"/>
    <x v="3"/>
    <x v="436"/>
    <d v="2014-10-25T00:00:00"/>
    <s v="First Class"/>
    <s v="AH-10075"/>
    <s v="Adam Hart"/>
    <x v="1"/>
    <x v="0"/>
    <x v="395"/>
    <x v="34"/>
    <x v="480"/>
    <x v="3"/>
    <s v="FUR-TA-10004915"/>
    <x v="0"/>
    <x v="3"/>
    <s v="Office Impressions End Table, 20-1/2&quot;H x 24&quot;W x 20&quot;D"/>
    <n v="637.89599999999996"/>
    <n v="3"/>
    <n v="0.3"/>
    <n v="-127.57919999999996"/>
  </r>
  <r>
    <n v="8450"/>
    <s v="CA-2014-125451"/>
    <x v="3"/>
    <x v="436"/>
    <d v="2014-10-25T00:00:00"/>
    <s v="First Class"/>
    <s v="AH-10075"/>
    <s v="Adam Hart"/>
    <x v="1"/>
    <x v="0"/>
    <x v="395"/>
    <x v="34"/>
    <x v="480"/>
    <x v="3"/>
    <s v="OFF-PA-10003724"/>
    <x v="1"/>
    <x v="10"/>
    <s v="Wirebound Message Book, 4 per Page"/>
    <n v="43.44"/>
    <n v="8"/>
    <n v="0"/>
    <n v="21.285599999999999"/>
  </r>
  <r>
    <n v="8451"/>
    <s v="CA-2014-125451"/>
    <x v="3"/>
    <x v="436"/>
    <d v="2014-10-25T00:00:00"/>
    <s v="First Class"/>
    <s v="AH-10075"/>
    <s v="Adam Hart"/>
    <x v="1"/>
    <x v="0"/>
    <x v="395"/>
    <x v="34"/>
    <x v="480"/>
    <x v="3"/>
    <s v="OFF-AP-10002906"/>
    <x v="1"/>
    <x v="9"/>
    <s v="Hoover Replacement Belt for Commercial Guardsman Heavy-Duty Upright Vacuum"/>
    <n v="2.2200000000000002"/>
    <n v="1"/>
    <n v="0"/>
    <n v="0.66599999999999993"/>
  </r>
  <r>
    <n v="8452"/>
    <s v="CA-2011-131387"/>
    <x v="2"/>
    <x v="582"/>
    <d v="2011-04-30T00:00:00"/>
    <s v="First Class"/>
    <s v="AI-10855"/>
    <s v="Arianne Irving"/>
    <x v="0"/>
    <x v="0"/>
    <x v="8"/>
    <x v="1"/>
    <x v="34"/>
    <x v="1"/>
    <s v="TEC-PH-10001459"/>
    <x v="2"/>
    <x v="7"/>
    <s v="Samsung Galaxy Mega 6.3"/>
    <n v="1679.96"/>
    <n v="5"/>
    <n v="0.2"/>
    <n v="125.99700000000007"/>
  </r>
  <r>
    <n v="8453"/>
    <s v="CA-2013-125087"/>
    <x v="0"/>
    <x v="724"/>
    <d v="2013-04-24T00:00:00"/>
    <s v="Standard Class"/>
    <s v="TH-21115"/>
    <s v="Thea Hudgings"/>
    <x v="1"/>
    <x v="0"/>
    <x v="12"/>
    <x v="5"/>
    <x v="32"/>
    <x v="2"/>
    <s v="FUR-CH-10002880"/>
    <x v="0"/>
    <x v="1"/>
    <s v="Global High-Back Leather Tilter, Burgundy"/>
    <n v="344.37199999999996"/>
    <n v="4"/>
    <n v="0.3"/>
    <n v="-93.472400000000022"/>
  </r>
  <r>
    <n v="8454"/>
    <s v="CA-2013-125087"/>
    <x v="0"/>
    <x v="724"/>
    <d v="2013-04-24T00:00:00"/>
    <s v="Standard Class"/>
    <s v="TH-21115"/>
    <s v="Thea Hudgings"/>
    <x v="1"/>
    <x v="0"/>
    <x v="12"/>
    <x v="5"/>
    <x v="32"/>
    <x v="2"/>
    <s v="OFF-ST-10001780"/>
    <x v="1"/>
    <x v="4"/>
    <s v="Tennsco 16-Compartment Lockers with Coat Rack"/>
    <n v="1554.9360000000001"/>
    <n v="3"/>
    <n v="0.2"/>
    <n v="77.746800000000007"/>
  </r>
  <r>
    <n v="8455"/>
    <s v="CA-2013-125087"/>
    <x v="0"/>
    <x v="724"/>
    <d v="2013-04-24T00:00:00"/>
    <s v="Standard Class"/>
    <s v="TH-21115"/>
    <s v="Thea Hudgings"/>
    <x v="1"/>
    <x v="0"/>
    <x v="12"/>
    <x v="5"/>
    <x v="32"/>
    <x v="2"/>
    <s v="FUR-FU-10004748"/>
    <x v="0"/>
    <x v="5"/>
    <s v="Howard Miller 16&quot; Diameter Gallery Wall Clock"/>
    <n v="127.88"/>
    <n v="5"/>
    <n v="0.6"/>
    <n v="-67.137"/>
  </r>
  <r>
    <n v="8456"/>
    <s v="CA-2013-154081"/>
    <x v="0"/>
    <x v="730"/>
    <d v="2013-05-30T00:00:00"/>
    <s v="Standard Class"/>
    <s v="JE-15610"/>
    <s v="Jim Epp"/>
    <x v="1"/>
    <x v="0"/>
    <x v="1"/>
    <x v="1"/>
    <x v="13"/>
    <x v="1"/>
    <s v="TEC-PH-10001918"/>
    <x v="2"/>
    <x v="7"/>
    <s v="Nortel Business Series Terminal T7208 Digital phone"/>
    <n v="222.38400000000001"/>
    <n v="2"/>
    <n v="0.2"/>
    <n v="22.238400000000013"/>
  </r>
  <r>
    <n v="8457"/>
    <s v="US-2014-118556"/>
    <x v="3"/>
    <x v="39"/>
    <d v="2014-06-03T00:00:00"/>
    <s v="Second Class"/>
    <s v="TH-21235"/>
    <s v="Tiffany House"/>
    <x v="1"/>
    <x v="0"/>
    <x v="22"/>
    <x v="10"/>
    <x v="155"/>
    <x v="2"/>
    <s v="FUR-CH-10001146"/>
    <x v="0"/>
    <x v="1"/>
    <s v="Global Task Chair, Black"/>
    <n v="106.869"/>
    <n v="3"/>
    <n v="0.3"/>
    <n v="-29.007299999999994"/>
  </r>
  <r>
    <n v="8458"/>
    <s v="US-2014-118556"/>
    <x v="3"/>
    <x v="39"/>
    <d v="2014-06-03T00:00:00"/>
    <s v="Second Class"/>
    <s v="TH-21235"/>
    <s v="Tiffany House"/>
    <x v="1"/>
    <x v="0"/>
    <x v="22"/>
    <x v="10"/>
    <x v="155"/>
    <x v="2"/>
    <s v="OFF-BI-10004364"/>
    <x v="1"/>
    <x v="8"/>
    <s v="Storex Dura Pro Binders"/>
    <n v="3.5639999999999992"/>
    <n v="3"/>
    <n v="0.8"/>
    <n v="-6.2370000000000019"/>
  </r>
  <r>
    <n v="8459"/>
    <s v="CA-2011-126200"/>
    <x v="2"/>
    <x v="55"/>
    <d v="2011-08-29T00:00:00"/>
    <s v="Standard Class"/>
    <s v="JE-15715"/>
    <s v="Joe Elijah"/>
    <x v="0"/>
    <x v="0"/>
    <x v="12"/>
    <x v="5"/>
    <x v="32"/>
    <x v="2"/>
    <s v="OFF-BI-10002133"/>
    <x v="1"/>
    <x v="8"/>
    <s v="Wilson Jones Elliptical Ring 3 1/2&quot; Capacity Binders, 800 sheets"/>
    <n v="25.679999999999993"/>
    <n v="3"/>
    <n v="0.8"/>
    <n v="-39.804000000000002"/>
  </r>
  <r>
    <n v="8460"/>
    <s v="CA-2011-126200"/>
    <x v="2"/>
    <x v="55"/>
    <d v="2011-08-29T00:00:00"/>
    <s v="Standard Class"/>
    <s v="JE-15715"/>
    <s v="Joe Elijah"/>
    <x v="0"/>
    <x v="0"/>
    <x v="12"/>
    <x v="5"/>
    <x v="32"/>
    <x v="2"/>
    <s v="OFF-BI-10002225"/>
    <x v="1"/>
    <x v="8"/>
    <s v="Square Ring Data Binders, Rigid 75 Pt. Covers, 11&quot; x 14-7/8&quot;"/>
    <n v="12.383999999999997"/>
    <n v="3"/>
    <n v="0.8"/>
    <n v="-19.814400000000003"/>
  </r>
  <r>
    <n v="8461"/>
    <s v="CA-2011-146500"/>
    <x v="2"/>
    <x v="1194"/>
    <d v="2011-09-04T00:00:00"/>
    <s v="Standard Class"/>
    <s v="AT-10735"/>
    <s v="Annie Thurman"/>
    <x v="0"/>
    <x v="0"/>
    <x v="39"/>
    <x v="29"/>
    <x v="318"/>
    <x v="3"/>
    <s v="OFF-BI-10002432"/>
    <x v="1"/>
    <x v="8"/>
    <s v="Wilson Jones Standard D-Ring Binders"/>
    <n v="25.299999999999997"/>
    <n v="5"/>
    <n v="0"/>
    <n v="11.890999999999998"/>
  </r>
  <r>
    <n v="8462"/>
    <s v="CA-2011-146500"/>
    <x v="2"/>
    <x v="1194"/>
    <d v="2011-09-04T00:00:00"/>
    <s v="Standard Class"/>
    <s v="AT-10735"/>
    <s v="Annie Thurman"/>
    <x v="0"/>
    <x v="0"/>
    <x v="39"/>
    <x v="29"/>
    <x v="318"/>
    <x v="3"/>
    <s v="OFF-ST-10000563"/>
    <x v="1"/>
    <x v="4"/>
    <s v="Fellowes Bankers Box Stor/Drawer Steel Plus"/>
    <n v="95.94"/>
    <n v="3"/>
    <n v="0"/>
    <n v="9.5940000000000012"/>
  </r>
  <r>
    <n v="8463"/>
    <s v="CA-2012-169537"/>
    <x v="1"/>
    <x v="37"/>
    <d v="2012-09-07T00:00:00"/>
    <s v="Second Class"/>
    <s v="JH-15820"/>
    <s v="John Huston"/>
    <x v="0"/>
    <x v="0"/>
    <x v="450"/>
    <x v="12"/>
    <x v="543"/>
    <x v="2"/>
    <s v="OFF-LA-10001982"/>
    <x v="1"/>
    <x v="2"/>
    <s v="Smead Alpha-Z Color-Coded Name Labels First Letter Starter Set"/>
    <n v="7.5"/>
    <n v="2"/>
    <n v="0"/>
    <n v="3.5999999999999996"/>
  </r>
  <r>
    <n v="8464"/>
    <s v="CA-2011-100881"/>
    <x v="2"/>
    <x v="1176"/>
    <d v="2011-04-01T00:00:00"/>
    <s v="Standard Class"/>
    <s v="DR-12940"/>
    <s v="Daniel Raglin"/>
    <x v="2"/>
    <x v="0"/>
    <x v="305"/>
    <x v="27"/>
    <x v="382"/>
    <x v="1"/>
    <s v="TEC-PH-10003273"/>
    <x v="2"/>
    <x v="7"/>
    <s v="AT&amp;T TR1909W"/>
    <n v="302.37599999999998"/>
    <n v="3"/>
    <n v="0.2"/>
    <n v="22.678200000000018"/>
  </r>
  <r>
    <n v="8465"/>
    <s v="CA-2012-144043"/>
    <x v="1"/>
    <x v="1187"/>
    <d v="2012-05-15T00:00:00"/>
    <s v="Standard Class"/>
    <s v="AB-10165"/>
    <s v="Alan Barnes"/>
    <x v="0"/>
    <x v="0"/>
    <x v="103"/>
    <x v="22"/>
    <x v="127"/>
    <x v="1"/>
    <s v="TEC-AC-10002718"/>
    <x v="2"/>
    <x v="11"/>
    <s v="Belkin Standard 104 key USB Keyboard"/>
    <n v="46.688000000000002"/>
    <n v="4"/>
    <n v="0.2"/>
    <n v="-2.9180000000000028"/>
  </r>
  <r>
    <n v="8466"/>
    <s v="CA-2012-116512"/>
    <x v="1"/>
    <x v="265"/>
    <d v="2012-04-14T00:00:00"/>
    <s v="Standard Class"/>
    <s v="MC-18100"/>
    <s v="Mick Crebagga"/>
    <x v="0"/>
    <x v="0"/>
    <x v="20"/>
    <x v="15"/>
    <x v="23"/>
    <x v="3"/>
    <s v="OFF-ST-10001505"/>
    <x v="1"/>
    <x v="4"/>
    <s v="Perma STOR-ALL Hanging File Box, 13 1/8&quot;W x 12 1/4&quot;D x 10 1/2&quot;H"/>
    <n v="17.940000000000001"/>
    <n v="3"/>
    <n v="0"/>
    <n v="3.0497999999999985"/>
  </r>
  <r>
    <n v="8467"/>
    <s v="CA-2012-101000"/>
    <x v="1"/>
    <x v="265"/>
    <d v="2012-04-14T00:00:00"/>
    <s v="Standard Class"/>
    <s v="IG-15085"/>
    <s v="Ivan Gibson"/>
    <x v="0"/>
    <x v="0"/>
    <x v="165"/>
    <x v="29"/>
    <x v="211"/>
    <x v="3"/>
    <s v="OFF-AP-10000179"/>
    <x v="1"/>
    <x v="9"/>
    <s v="Honeywell Enviracaire Portable HEPA Air Cleaner for up to 10 x 16 Room"/>
    <n v="370.14"/>
    <n v="3"/>
    <n v="0"/>
    <n v="144.3546"/>
  </r>
  <r>
    <n v="8468"/>
    <s v="CA-2013-168557"/>
    <x v="0"/>
    <x v="251"/>
    <d v="2013-09-24T00:00:00"/>
    <s v="Standard Class"/>
    <s v="FH-14275"/>
    <s v="Frank Hawley"/>
    <x v="1"/>
    <x v="0"/>
    <x v="8"/>
    <x v="1"/>
    <x v="34"/>
    <x v="1"/>
    <s v="OFF-BI-10002309"/>
    <x v="1"/>
    <x v="8"/>
    <s v="Avery Heavy-Duty EZD  Binder With Locking Rings"/>
    <n v="8.9280000000000008"/>
    <n v="2"/>
    <n v="0.2"/>
    <n v="3.1247999999999996"/>
  </r>
  <r>
    <n v="8469"/>
    <s v="US-2013-164196"/>
    <x v="0"/>
    <x v="583"/>
    <d v="2013-11-18T00:00:00"/>
    <s v="Standard Class"/>
    <s v="AS-10285"/>
    <s v="Alejandro Savely"/>
    <x v="1"/>
    <x v="0"/>
    <x v="338"/>
    <x v="14"/>
    <x v="419"/>
    <x v="2"/>
    <s v="FUR-TA-10001950"/>
    <x v="0"/>
    <x v="3"/>
    <s v="Balt Solid Wood Round Tables"/>
    <n v="2678.94"/>
    <n v="6"/>
    <n v="0"/>
    <n v="241.1046"/>
  </r>
  <r>
    <n v="8470"/>
    <s v="US-2014-132031"/>
    <x v="3"/>
    <x v="756"/>
    <d v="2014-04-28T00:00:00"/>
    <s v="Standard Class"/>
    <s v="PN-18775"/>
    <s v="Parhena Norris"/>
    <x v="2"/>
    <x v="0"/>
    <x v="300"/>
    <x v="18"/>
    <x v="377"/>
    <x v="0"/>
    <s v="FUR-BO-10001972"/>
    <x v="0"/>
    <x v="0"/>
    <s v="O'Sullivan 4-Shelf Bookcase in Odessa Pine"/>
    <n v="387.13600000000002"/>
    <n v="4"/>
    <n v="0.2"/>
    <n v="-14.51760000000003"/>
  </r>
  <r>
    <n v="8471"/>
    <s v="US-2014-132031"/>
    <x v="3"/>
    <x v="756"/>
    <d v="2014-04-28T00:00:00"/>
    <s v="Standard Class"/>
    <s v="PN-18775"/>
    <s v="Parhena Norris"/>
    <x v="2"/>
    <x v="0"/>
    <x v="300"/>
    <x v="18"/>
    <x v="377"/>
    <x v="0"/>
    <s v="TEC-AC-10002473"/>
    <x v="2"/>
    <x v="11"/>
    <s v="Maxell 4.7GB DVD-R"/>
    <n v="45.408000000000001"/>
    <n v="2"/>
    <n v="0.2"/>
    <n v="11.919599999999999"/>
  </r>
  <r>
    <n v="8472"/>
    <s v="US-2014-132031"/>
    <x v="3"/>
    <x v="756"/>
    <d v="2014-04-28T00:00:00"/>
    <s v="Standard Class"/>
    <s v="PN-18775"/>
    <s v="Parhena Norris"/>
    <x v="2"/>
    <x v="0"/>
    <x v="300"/>
    <x v="18"/>
    <x v="377"/>
    <x v="0"/>
    <s v="FUR-FU-10000193"/>
    <x v="0"/>
    <x v="5"/>
    <s v="Tenex Chairmats For Use with Hard Floors"/>
    <n v="77.951999999999998"/>
    <n v="3"/>
    <n v="0.2"/>
    <n v="-11.692800000000005"/>
  </r>
  <r>
    <n v="8473"/>
    <s v="US-2014-132031"/>
    <x v="3"/>
    <x v="756"/>
    <d v="2014-04-28T00:00:00"/>
    <s v="Standard Class"/>
    <s v="PN-18775"/>
    <s v="Parhena Norris"/>
    <x v="2"/>
    <x v="0"/>
    <x v="300"/>
    <x v="18"/>
    <x v="377"/>
    <x v="0"/>
    <s v="OFF-LA-10000081"/>
    <x v="1"/>
    <x v="2"/>
    <s v="Avery 496"/>
    <n v="3"/>
    <n v="1"/>
    <n v="0.2"/>
    <n v="1.0499999999999998"/>
  </r>
  <r>
    <n v="8474"/>
    <s v="CA-2012-169733"/>
    <x v="1"/>
    <x v="420"/>
    <d v="2012-10-26T00:00:00"/>
    <s v="Second Class"/>
    <s v="GM-14500"/>
    <s v="Gene McClure"/>
    <x v="0"/>
    <x v="0"/>
    <x v="389"/>
    <x v="2"/>
    <x v="474"/>
    <x v="0"/>
    <s v="OFF-ST-10000876"/>
    <x v="1"/>
    <x v="4"/>
    <s v="Eldon Simplefile Box Office"/>
    <n v="9.952"/>
    <n v="1"/>
    <n v="0.2"/>
    <n v="0.99520000000000008"/>
  </r>
  <r>
    <n v="8475"/>
    <s v="CA-2014-169404"/>
    <x v="3"/>
    <x v="359"/>
    <d v="2014-04-15T00:00:00"/>
    <s v="Standard Class"/>
    <s v="NC-18625"/>
    <s v="Noah Childs"/>
    <x v="1"/>
    <x v="0"/>
    <x v="283"/>
    <x v="9"/>
    <x v="355"/>
    <x v="3"/>
    <s v="OFF-BI-10004492"/>
    <x v="1"/>
    <x v="8"/>
    <s v="Tuf-Vin Binders"/>
    <n v="37.896000000000001"/>
    <n v="4"/>
    <n v="0.7"/>
    <n v="-29.053600000000003"/>
  </r>
  <r>
    <n v="8476"/>
    <s v="CA-2014-169404"/>
    <x v="3"/>
    <x v="359"/>
    <d v="2014-04-15T00:00:00"/>
    <s v="Standard Class"/>
    <s v="NC-18625"/>
    <s v="Noah Childs"/>
    <x v="1"/>
    <x v="0"/>
    <x v="283"/>
    <x v="9"/>
    <x v="355"/>
    <x v="3"/>
    <s v="OFF-PA-10001033"/>
    <x v="1"/>
    <x v="10"/>
    <s v="Xerox 1893"/>
    <n v="65.584000000000003"/>
    <n v="2"/>
    <n v="0.2"/>
    <n v="23.7742"/>
  </r>
  <r>
    <n v="8477"/>
    <s v="CA-2014-134880"/>
    <x v="3"/>
    <x v="855"/>
    <d v="2014-11-02T00:00:00"/>
    <s v="Standard Class"/>
    <s v="TW-21025"/>
    <s v="Tamara Willingham"/>
    <x v="2"/>
    <x v="0"/>
    <x v="123"/>
    <x v="16"/>
    <x v="154"/>
    <x v="1"/>
    <s v="OFF-PA-10004039"/>
    <x v="1"/>
    <x v="10"/>
    <s v="Xerox 1882"/>
    <n v="44.783999999999999"/>
    <n v="1"/>
    <n v="0.2"/>
    <n v="16.234200000000001"/>
  </r>
  <r>
    <n v="8478"/>
    <s v="CA-2012-145758"/>
    <x v="1"/>
    <x v="628"/>
    <d v="2012-10-30T00:00:00"/>
    <s v="Same Day"/>
    <s v="BF-11020"/>
    <s v="Barry Französisch"/>
    <x v="1"/>
    <x v="0"/>
    <x v="20"/>
    <x v="15"/>
    <x v="23"/>
    <x v="3"/>
    <s v="TEC-MA-10004552"/>
    <x v="2"/>
    <x v="15"/>
    <s v="Star Micronics TSP100 TSP143LAN Receipt Printer"/>
    <n v="1035.8"/>
    <n v="4"/>
    <n v="0"/>
    <n v="269.30799999999999"/>
  </r>
  <r>
    <n v="8479"/>
    <s v="CA-2014-158736"/>
    <x v="3"/>
    <x v="404"/>
    <d v="2014-12-25T00:00:00"/>
    <s v="Standard Class"/>
    <s v="TT-21460"/>
    <s v="Tonja Turnell"/>
    <x v="2"/>
    <x v="0"/>
    <x v="8"/>
    <x v="1"/>
    <x v="94"/>
    <x v="1"/>
    <s v="OFF-AR-10002578"/>
    <x v="1"/>
    <x v="6"/>
    <s v="Newell 335"/>
    <n v="5.76"/>
    <n v="2"/>
    <n v="0"/>
    <n v="1.6703999999999999"/>
  </r>
  <r>
    <n v="8480"/>
    <s v="US-2013-119270"/>
    <x v="0"/>
    <x v="299"/>
    <d v="2013-03-17T00:00:00"/>
    <s v="Standard Class"/>
    <s v="SW-20245"/>
    <s v="Scot Wooten"/>
    <x v="0"/>
    <x v="0"/>
    <x v="1"/>
    <x v="1"/>
    <x v="1"/>
    <x v="1"/>
    <s v="OFF-PA-10004022"/>
    <x v="1"/>
    <x v="10"/>
    <s v="Hammermill Color Copier Paper (28Lb. and 96 Bright)"/>
    <n v="19.98"/>
    <n v="2"/>
    <n v="0"/>
    <n v="8.9909999999999997"/>
  </r>
  <r>
    <n v="8481"/>
    <s v="CA-2011-109890"/>
    <x v="2"/>
    <x v="609"/>
    <d v="2011-07-27T00:00:00"/>
    <s v="Standard Class"/>
    <s v="PG-18820"/>
    <s v="Patrick Gardner"/>
    <x v="0"/>
    <x v="0"/>
    <x v="155"/>
    <x v="8"/>
    <x v="198"/>
    <x v="2"/>
    <s v="TEC-PH-10004100"/>
    <x v="2"/>
    <x v="7"/>
    <s v="Griffin GC17055 Auxiliary Audio Cable"/>
    <n v="35.979999999999997"/>
    <n v="2"/>
    <n v="0"/>
    <n v="10.074400000000001"/>
  </r>
  <r>
    <n v="8482"/>
    <s v="CA-2013-138583"/>
    <x v="0"/>
    <x v="1012"/>
    <d v="2013-05-29T00:00:00"/>
    <s v="Standard Class"/>
    <s v="DP-13390"/>
    <s v="Dennis Pardue"/>
    <x v="2"/>
    <x v="0"/>
    <x v="10"/>
    <x v="9"/>
    <x v="74"/>
    <x v="3"/>
    <s v="OFF-AR-10001860"/>
    <x v="1"/>
    <x v="6"/>
    <s v="BIC Liqua Brite Liner"/>
    <n v="16.656000000000002"/>
    <n v="3"/>
    <n v="0.2"/>
    <n v="3.3311999999999999"/>
  </r>
  <r>
    <n v="8483"/>
    <s v="US-2014-118535"/>
    <x v="3"/>
    <x v="512"/>
    <d v="2014-02-16T00:00:00"/>
    <s v="Standard Class"/>
    <s v="DJ-13510"/>
    <s v="Don Jones"/>
    <x v="1"/>
    <x v="0"/>
    <x v="20"/>
    <x v="15"/>
    <x v="23"/>
    <x v="3"/>
    <s v="OFF-LA-10001297"/>
    <x v="1"/>
    <x v="2"/>
    <s v="Avery 473"/>
    <n v="20.7"/>
    <n v="2"/>
    <n v="0"/>
    <n v="9.9359999999999999"/>
  </r>
  <r>
    <n v="8484"/>
    <s v="CA-2013-126284"/>
    <x v="0"/>
    <x v="873"/>
    <d v="2013-09-25T00:00:00"/>
    <s v="Standard Class"/>
    <s v="EN-13780"/>
    <s v="Edward Nazzal"/>
    <x v="0"/>
    <x v="0"/>
    <x v="354"/>
    <x v="12"/>
    <x v="436"/>
    <x v="2"/>
    <s v="OFF-BI-10004828"/>
    <x v="1"/>
    <x v="8"/>
    <s v="GBC Poly Designer Binding Covers"/>
    <n v="83.699999999999989"/>
    <n v="5"/>
    <n v="0"/>
    <n v="41.012999999999991"/>
  </r>
  <r>
    <n v="8485"/>
    <s v="CA-2014-142391"/>
    <x v="3"/>
    <x v="241"/>
    <d v="2014-09-25T00:00:00"/>
    <s v="Same Day"/>
    <s v="PB-19150"/>
    <s v="Philip Brown"/>
    <x v="0"/>
    <x v="0"/>
    <x v="4"/>
    <x v="4"/>
    <x v="60"/>
    <x v="1"/>
    <s v="FUR-FU-10002759"/>
    <x v="0"/>
    <x v="5"/>
    <s v="12-1/2 Diameter Round Wall Clock"/>
    <n v="199.8"/>
    <n v="10"/>
    <n v="0"/>
    <n v="71.927999999999997"/>
  </r>
  <r>
    <n v="8486"/>
    <s v="CA-2014-124716"/>
    <x v="3"/>
    <x v="996"/>
    <d v="2014-04-01T00:00:00"/>
    <s v="Standard Class"/>
    <s v="BD-11560"/>
    <s v="Brendan Dodson"/>
    <x v="2"/>
    <x v="0"/>
    <x v="201"/>
    <x v="1"/>
    <x v="252"/>
    <x v="1"/>
    <s v="OFF-PA-10000740"/>
    <x v="1"/>
    <x v="10"/>
    <s v="Xerox 1982"/>
    <n v="45.68"/>
    <n v="2"/>
    <n v="0"/>
    <n v="21.012799999999999"/>
  </r>
  <r>
    <n v="8487"/>
    <s v="CA-2014-124716"/>
    <x v="3"/>
    <x v="996"/>
    <d v="2014-04-01T00:00:00"/>
    <s v="Standard Class"/>
    <s v="BD-11560"/>
    <s v="Brendan Dodson"/>
    <x v="2"/>
    <x v="0"/>
    <x v="201"/>
    <x v="1"/>
    <x v="252"/>
    <x v="1"/>
    <s v="OFF-PA-10001144"/>
    <x v="1"/>
    <x v="10"/>
    <s v="Xerox 1913"/>
    <n v="110.96"/>
    <n v="2"/>
    <n v="0"/>
    <n v="53.260799999999996"/>
  </r>
  <r>
    <n v="8488"/>
    <s v="CA-2014-124716"/>
    <x v="3"/>
    <x v="996"/>
    <d v="2014-04-01T00:00:00"/>
    <s v="Standard Class"/>
    <s v="BD-11560"/>
    <s v="Brendan Dodson"/>
    <x v="2"/>
    <x v="0"/>
    <x v="201"/>
    <x v="1"/>
    <x v="252"/>
    <x v="1"/>
    <s v="OFF-PA-10000859"/>
    <x v="1"/>
    <x v="10"/>
    <s v="Unpadded Memo Slips"/>
    <n v="11.94"/>
    <n v="3"/>
    <n v="0"/>
    <n v="5.97"/>
  </r>
  <r>
    <n v="8489"/>
    <s v="CA-2013-158841"/>
    <x v="0"/>
    <x v="1056"/>
    <d v="2013-02-04T00:00:00"/>
    <s v="Second Class"/>
    <s v="SE-20110"/>
    <s v="Sanjit Engle"/>
    <x v="0"/>
    <x v="0"/>
    <x v="81"/>
    <x v="17"/>
    <x v="101"/>
    <x v="0"/>
    <s v="TEC-MA-10001127"/>
    <x v="2"/>
    <x v="15"/>
    <s v="HP Designjet T520 Inkjet Large Format Printer - 24&quot; Color"/>
    <n v="8749.9500000000007"/>
    <n v="5"/>
    <n v="0"/>
    <n v="2799.9839999999995"/>
  </r>
  <r>
    <n v="8490"/>
    <s v="CA-2013-158841"/>
    <x v="0"/>
    <x v="1056"/>
    <d v="2013-02-04T00:00:00"/>
    <s v="Second Class"/>
    <s v="SE-20110"/>
    <s v="Sanjit Engle"/>
    <x v="0"/>
    <x v="0"/>
    <x v="81"/>
    <x v="17"/>
    <x v="101"/>
    <x v="0"/>
    <s v="OFF-BI-10002557"/>
    <x v="1"/>
    <x v="8"/>
    <s v="Presstex Flexible Ring Binders"/>
    <n v="36.4"/>
    <n v="8"/>
    <n v="0"/>
    <n v="18.2"/>
  </r>
  <r>
    <n v="8491"/>
    <s v="CA-2013-158841"/>
    <x v="0"/>
    <x v="1056"/>
    <d v="2013-02-04T00:00:00"/>
    <s v="Second Class"/>
    <s v="SE-20110"/>
    <s v="Sanjit Engle"/>
    <x v="0"/>
    <x v="0"/>
    <x v="81"/>
    <x v="17"/>
    <x v="101"/>
    <x v="0"/>
    <s v="FUR-FU-10001731"/>
    <x v="0"/>
    <x v="5"/>
    <s v="Acrylic Self-Standing Desk Frames"/>
    <n v="18.689999999999998"/>
    <n v="7"/>
    <n v="0"/>
    <n v="7.1021999999999998"/>
  </r>
  <r>
    <n v="8492"/>
    <s v="CA-2014-106824"/>
    <x v="3"/>
    <x v="437"/>
    <d v="2014-07-12T00:00:00"/>
    <s v="Standard Class"/>
    <s v="AT-10735"/>
    <s v="Annie Thurman"/>
    <x v="0"/>
    <x v="0"/>
    <x v="1"/>
    <x v="1"/>
    <x v="13"/>
    <x v="1"/>
    <s v="OFF-FA-10001135"/>
    <x v="1"/>
    <x v="13"/>
    <s v="Brites Rubber Bands, 1 1/2 oz. Box"/>
    <n v="5.9399999999999995"/>
    <n v="3"/>
    <n v="0"/>
    <n v="0.11880000000000024"/>
  </r>
  <r>
    <n v="8493"/>
    <s v="CA-2012-109190"/>
    <x v="1"/>
    <x v="924"/>
    <d v="2012-10-28T00:00:00"/>
    <s v="Standard Class"/>
    <s v="CC-12685"/>
    <s v="Craig Carroll"/>
    <x v="0"/>
    <x v="0"/>
    <x v="270"/>
    <x v="5"/>
    <x v="337"/>
    <x v="2"/>
    <s v="OFF-PA-10000069"/>
    <x v="1"/>
    <x v="10"/>
    <s v="TOPS 4 x 6 Fluorescent Color Memo Sheets, 500 Sheets per Pack"/>
    <n v="60.736000000000004"/>
    <n v="8"/>
    <n v="0.2"/>
    <n v="20.4984"/>
  </r>
  <r>
    <n v="8494"/>
    <s v="CA-2012-109190"/>
    <x v="1"/>
    <x v="924"/>
    <d v="2012-10-28T00:00:00"/>
    <s v="Standard Class"/>
    <s v="CC-12685"/>
    <s v="Craig Carroll"/>
    <x v="0"/>
    <x v="0"/>
    <x v="270"/>
    <x v="5"/>
    <x v="337"/>
    <x v="2"/>
    <s v="TEC-CO-10001943"/>
    <x v="2"/>
    <x v="16"/>
    <s v="Canon PC-428 Personal Copier"/>
    <n v="479.97600000000006"/>
    <n v="3"/>
    <n v="0.2"/>
    <n v="161.99189999999999"/>
  </r>
  <r>
    <n v="8495"/>
    <s v="CA-2012-109190"/>
    <x v="1"/>
    <x v="924"/>
    <d v="2012-10-28T00:00:00"/>
    <s v="Standard Class"/>
    <s v="CC-12685"/>
    <s v="Craig Carroll"/>
    <x v="0"/>
    <x v="0"/>
    <x v="270"/>
    <x v="5"/>
    <x v="337"/>
    <x v="2"/>
    <s v="OFF-BI-10000977"/>
    <x v="1"/>
    <x v="8"/>
    <s v="Ibico Plastic Spiral Binding Combs"/>
    <n v="6.0799999999999983"/>
    <n v="1"/>
    <n v="0.8"/>
    <n v="-10.336000000000002"/>
  </r>
  <r>
    <n v="8496"/>
    <s v="CA-2013-143154"/>
    <x v="0"/>
    <x v="499"/>
    <d v="2013-12-09T00:00:00"/>
    <s v="Standard Class"/>
    <s v="AS-10225"/>
    <s v="Alan Schoenberger"/>
    <x v="1"/>
    <x v="0"/>
    <x v="497"/>
    <x v="22"/>
    <x v="592"/>
    <x v="1"/>
    <s v="TEC-AC-10002942"/>
    <x v="2"/>
    <x v="11"/>
    <s v="WD My Passport Ultra 1TB Portable External Hard Drive"/>
    <n v="165.60000000000002"/>
    <n v="3"/>
    <n v="0.2"/>
    <n v="-6.2100000000000151"/>
  </r>
  <r>
    <n v="8497"/>
    <s v="CA-2011-169061"/>
    <x v="2"/>
    <x v="1195"/>
    <d v="2011-03-08T00:00:00"/>
    <s v="Second Class"/>
    <s v="AB-10150"/>
    <s v="Aimee Bixby"/>
    <x v="0"/>
    <x v="0"/>
    <x v="181"/>
    <x v="15"/>
    <x v="231"/>
    <x v="3"/>
    <s v="OFF-AR-10000588"/>
    <x v="1"/>
    <x v="6"/>
    <s v="Newell 345"/>
    <n v="59.519999999999996"/>
    <n v="3"/>
    <n v="0"/>
    <n v="15.475200000000001"/>
  </r>
  <r>
    <n v="8498"/>
    <s v="CA-2011-169061"/>
    <x v="2"/>
    <x v="1195"/>
    <d v="2011-03-08T00:00:00"/>
    <s v="Second Class"/>
    <s v="AB-10150"/>
    <s v="Aimee Bixby"/>
    <x v="0"/>
    <x v="0"/>
    <x v="181"/>
    <x v="15"/>
    <x v="231"/>
    <x v="3"/>
    <s v="TEC-AC-10002001"/>
    <x v="2"/>
    <x v="11"/>
    <s v="Logitech Wireless Gaming Headset G930"/>
    <n v="479.97"/>
    <n v="3"/>
    <n v="0"/>
    <n v="177.58890000000002"/>
  </r>
  <r>
    <n v="8499"/>
    <s v="CA-2011-169061"/>
    <x v="2"/>
    <x v="1195"/>
    <d v="2011-03-08T00:00:00"/>
    <s v="Second Class"/>
    <s v="AB-10150"/>
    <s v="Aimee Bixby"/>
    <x v="0"/>
    <x v="0"/>
    <x v="181"/>
    <x v="15"/>
    <x v="231"/>
    <x v="3"/>
    <s v="OFF-SU-10000381"/>
    <x v="1"/>
    <x v="14"/>
    <s v="Acme Forged Steel Scissors with Black Enamel Handles"/>
    <n v="18.62"/>
    <n v="2"/>
    <n v="0"/>
    <n v="5.399799999999999"/>
  </r>
  <r>
    <n v="8500"/>
    <s v="CA-2011-169061"/>
    <x v="2"/>
    <x v="1195"/>
    <d v="2011-03-08T00:00:00"/>
    <s v="Second Class"/>
    <s v="AB-10150"/>
    <s v="Aimee Bixby"/>
    <x v="0"/>
    <x v="0"/>
    <x v="181"/>
    <x v="15"/>
    <x v="231"/>
    <x v="3"/>
    <s v="OFF-BI-10001617"/>
    <x v="1"/>
    <x v="8"/>
    <s v="GBC Wire Binding Combs"/>
    <n v="49.632000000000005"/>
    <n v="6"/>
    <n v="0.2"/>
    <n v="16.750799999999998"/>
  </r>
  <r>
    <n v="8501"/>
    <s v="CA-2011-169061"/>
    <x v="2"/>
    <x v="1195"/>
    <d v="2011-03-08T00:00:00"/>
    <s v="Second Class"/>
    <s v="AB-10150"/>
    <s v="Aimee Bixby"/>
    <x v="0"/>
    <x v="0"/>
    <x v="181"/>
    <x v="15"/>
    <x v="231"/>
    <x v="3"/>
    <s v="OFF-PA-10001878"/>
    <x v="1"/>
    <x v="10"/>
    <s v="Xerox 1891"/>
    <n v="97.82"/>
    <n v="2"/>
    <n v="0"/>
    <n v="45.975399999999993"/>
  </r>
  <r>
    <n v="8502"/>
    <s v="CA-2012-102316"/>
    <x v="1"/>
    <x v="879"/>
    <d v="2012-03-03T00:00:00"/>
    <s v="Second Class"/>
    <s v="DH-13075"/>
    <s v="Dave Hallsten"/>
    <x v="1"/>
    <x v="0"/>
    <x v="1"/>
    <x v="1"/>
    <x v="62"/>
    <x v="1"/>
    <s v="TEC-PH-10000376"/>
    <x v="2"/>
    <x v="7"/>
    <s v="Square Credit Card Reader"/>
    <n v="15.984000000000002"/>
    <n v="2"/>
    <n v="0.2"/>
    <n v="1.1988000000000003"/>
  </r>
  <r>
    <n v="8503"/>
    <s v="CA-2012-102316"/>
    <x v="1"/>
    <x v="879"/>
    <d v="2012-03-03T00:00:00"/>
    <s v="Second Class"/>
    <s v="DH-13075"/>
    <s v="Dave Hallsten"/>
    <x v="1"/>
    <x v="0"/>
    <x v="1"/>
    <x v="1"/>
    <x v="62"/>
    <x v="1"/>
    <s v="FUR-CH-10003396"/>
    <x v="0"/>
    <x v="1"/>
    <s v="Global Deluxe Steno Chair"/>
    <n v="184.75200000000001"/>
    <n v="3"/>
    <n v="0.2"/>
    <n v="-20.784600000000012"/>
  </r>
  <r>
    <n v="8504"/>
    <s v="CA-2011-164903"/>
    <x v="2"/>
    <x v="980"/>
    <d v="2011-02-25T00:00:00"/>
    <s v="Standard Class"/>
    <s v="SR-20740"/>
    <s v="Steven Roelle"/>
    <x v="2"/>
    <x v="0"/>
    <x v="1"/>
    <x v="1"/>
    <x v="13"/>
    <x v="1"/>
    <s v="OFF-PA-10003363"/>
    <x v="1"/>
    <x v="10"/>
    <s v="Xerox 204"/>
    <n v="12.96"/>
    <n v="2"/>
    <n v="0"/>
    <n v="6.2208000000000006"/>
  </r>
  <r>
    <n v="8505"/>
    <s v="CA-2013-109400"/>
    <x v="0"/>
    <x v="440"/>
    <d v="2013-05-07T00:00:00"/>
    <s v="Standard Class"/>
    <s v="NR-18550"/>
    <s v="Nick Radford"/>
    <x v="0"/>
    <x v="0"/>
    <x v="112"/>
    <x v="5"/>
    <x v="139"/>
    <x v="2"/>
    <s v="FUR-CH-10003298"/>
    <x v="0"/>
    <x v="1"/>
    <s v="Office Star - Contemporary Task Swivel chair with Loop Arms, Charcoal"/>
    <n v="366.74399999999997"/>
    <n v="4"/>
    <n v="0.3"/>
    <n v="-110.02320000000003"/>
  </r>
  <r>
    <n v="8506"/>
    <s v="CA-2013-130400"/>
    <x v="0"/>
    <x v="387"/>
    <d v="2013-03-13T00:00:00"/>
    <s v="Standard Class"/>
    <s v="SJ-20125"/>
    <s v="Sanjit Jacobs"/>
    <x v="2"/>
    <x v="0"/>
    <x v="61"/>
    <x v="5"/>
    <x v="162"/>
    <x v="2"/>
    <s v="OFF-BI-10001757"/>
    <x v="1"/>
    <x v="8"/>
    <s v="Pressboard Hanging Data Binders for Unburst Sheets"/>
    <n v="8.8559999999999981"/>
    <n v="9"/>
    <n v="0.8"/>
    <n v="-14.169600000000003"/>
  </r>
  <r>
    <n v="8507"/>
    <s v="CA-2013-130400"/>
    <x v="0"/>
    <x v="387"/>
    <d v="2013-03-13T00:00:00"/>
    <s v="Standard Class"/>
    <s v="SJ-20125"/>
    <s v="Sanjit Jacobs"/>
    <x v="2"/>
    <x v="0"/>
    <x v="61"/>
    <x v="5"/>
    <x v="162"/>
    <x v="2"/>
    <s v="TEC-AC-10004633"/>
    <x v="2"/>
    <x v="11"/>
    <s v="Verbatim 25 GB 6x Blu-ray Single Layer Recordable Disc, 3/Pack"/>
    <n v="27.96"/>
    <n v="5"/>
    <n v="0.2"/>
    <n v="8.3880000000000035"/>
  </r>
  <r>
    <n v="8508"/>
    <s v="CA-2013-130400"/>
    <x v="0"/>
    <x v="387"/>
    <d v="2013-03-13T00:00:00"/>
    <s v="Standard Class"/>
    <s v="SJ-20125"/>
    <s v="Sanjit Jacobs"/>
    <x v="2"/>
    <x v="0"/>
    <x v="61"/>
    <x v="5"/>
    <x v="162"/>
    <x v="2"/>
    <s v="OFF-EN-10001453"/>
    <x v="1"/>
    <x v="12"/>
    <s v="Tyvek Interoffice Envelopes, 9 1/2&quot; x 12 1/2&quot;, 100/Box"/>
    <n v="146.352"/>
    <n v="3"/>
    <n v="0.2"/>
    <n v="49.393799999999992"/>
  </r>
  <r>
    <n v="8509"/>
    <s v="CA-2012-135853"/>
    <x v="1"/>
    <x v="555"/>
    <d v="2012-12-14T00:00:00"/>
    <s v="First Class"/>
    <s v="CA-12775"/>
    <s v="Cynthia Arntzen"/>
    <x v="0"/>
    <x v="0"/>
    <x v="66"/>
    <x v="12"/>
    <x v="185"/>
    <x v="2"/>
    <s v="TEC-AC-10004761"/>
    <x v="2"/>
    <x v="11"/>
    <s v="Maxell 4.7GB DVD+RW 3/Pack"/>
    <n v="175.23"/>
    <n v="11"/>
    <n v="0"/>
    <n v="61.330500000000001"/>
  </r>
  <r>
    <n v="8510"/>
    <s v="CA-2012-135853"/>
    <x v="1"/>
    <x v="555"/>
    <d v="2012-12-14T00:00:00"/>
    <s v="First Class"/>
    <s v="CA-12775"/>
    <s v="Cynthia Arntzen"/>
    <x v="0"/>
    <x v="0"/>
    <x v="66"/>
    <x v="12"/>
    <x v="185"/>
    <x v="2"/>
    <s v="TEC-PH-10003691"/>
    <x v="2"/>
    <x v="7"/>
    <s v="BlackBerry Q10"/>
    <n v="125.99"/>
    <n v="1"/>
    <n v="0"/>
    <n v="31.497500000000002"/>
  </r>
  <r>
    <n v="8511"/>
    <s v="CA-2012-135853"/>
    <x v="1"/>
    <x v="555"/>
    <d v="2012-12-14T00:00:00"/>
    <s v="First Class"/>
    <s v="CA-12775"/>
    <s v="Cynthia Arntzen"/>
    <x v="0"/>
    <x v="0"/>
    <x v="66"/>
    <x v="12"/>
    <x v="185"/>
    <x v="2"/>
    <s v="OFF-BI-10004965"/>
    <x v="1"/>
    <x v="8"/>
    <s v="Ibico Covers for Plastic or Wire Binding Elements"/>
    <n v="23"/>
    <n v="2"/>
    <n v="0"/>
    <n v="10.35"/>
  </r>
  <r>
    <n v="8512"/>
    <s v="CA-2013-103359"/>
    <x v="0"/>
    <x v="596"/>
    <d v="2013-12-27T00:00:00"/>
    <s v="Standard Class"/>
    <s v="LC-16885"/>
    <s v="Lena Creighton"/>
    <x v="0"/>
    <x v="0"/>
    <x v="20"/>
    <x v="15"/>
    <x v="45"/>
    <x v="3"/>
    <s v="OFF-BI-10004233"/>
    <x v="1"/>
    <x v="8"/>
    <s v="GBC Pre-Punched Binding Paper, Plastic, White, 8-1/2&quot; x 11&quot;"/>
    <n v="25.584000000000003"/>
    <n v="2"/>
    <n v="0.2"/>
    <n v="8.9543999999999997"/>
  </r>
  <r>
    <n v="8513"/>
    <s v="CA-2013-144645"/>
    <x v="0"/>
    <x v="1056"/>
    <d v="2013-02-08T00:00:00"/>
    <s v="Standard Class"/>
    <s v="NS-18640"/>
    <s v="Noel Staavos"/>
    <x v="1"/>
    <x v="0"/>
    <x v="12"/>
    <x v="5"/>
    <x v="16"/>
    <x v="2"/>
    <s v="FUR-FU-10003601"/>
    <x v="0"/>
    <x v="5"/>
    <s v="Deflect-o RollaMat Studded, Beveled Mat for Medium Pile Carpeting"/>
    <n v="73.784000000000006"/>
    <n v="2"/>
    <n v="0.6"/>
    <n v="-77.473200000000006"/>
  </r>
  <r>
    <n v="8514"/>
    <s v="CA-2014-141614"/>
    <x v="3"/>
    <x v="929"/>
    <d v="2014-06-10T00:00:00"/>
    <s v="Standard Class"/>
    <s v="NS-18640"/>
    <s v="Noel Staavos"/>
    <x v="1"/>
    <x v="0"/>
    <x v="333"/>
    <x v="2"/>
    <x v="414"/>
    <x v="0"/>
    <s v="OFF-PA-10002787"/>
    <x v="1"/>
    <x v="10"/>
    <s v="Xerox 227"/>
    <n v="20.736000000000004"/>
    <n v="4"/>
    <n v="0.2"/>
    <n v="7.2576000000000001"/>
  </r>
  <r>
    <n v="8515"/>
    <s v="CA-2012-122168"/>
    <x v="1"/>
    <x v="291"/>
    <d v="2012-08-26T00:00:00"/>
    <s v="Standard Class"/>
    <s v="HG-14965"/>
    <s v="Henry Goldwyn"/>
    <x v="1"/>
    <x v="0"/>
    <x v="159"/>
    <x v="0"/>
    <x v="202"/>
    <x v="0"/>
    <s v="OFF-AR-10003602"/>
    <x v="1"/>
    <x v="6"/>
    <s v="Quartet Omega Colored Chalk, 12/Pack"/>
    <n v="17.52"/>
    <n v="3"/>
    <n v="0"/>
    <n v="8.2343999999999991"/>
  </r>
  <r>
    <n v="8516"/>
    <s v="CA-2012-122168"/>
    <x v="1"/>
    <x v="291"/>
    <d v="2012-08-26T00:00:00"/>
    <s v="Standard Class"/>
    <s v="HG-14965"/>
    <s v="Henry Goldwyn"/>
    <x v="1"/>
    <x v="0"/>
    <x v="159"/>
    <x v="0"/>
    <x v="202"/>
    <x v="0"/>
    <s v="OFF-AR-10002053"/>
    <x v="1"/>
    <x v="6"/>
    <s v="Premium Writing Pencils, Soft, #2 by Central Association for the Blind"/>
    <n v="35.76"/>
    <n v="12"/>
    <n v="0"/>
    <n v="10.0128"/>
  </r>
  <r>
    <n v="8517"/>
    <s v="CA-2013-132899"/>
    <x v="0"/>
    <x v="281"/>
    <d v="2013-04-12T00:00:00"/>
    <s v="Standard Class"/>
    <s v="SF-20200"/>
    <s v="Sarah Foster"/>
    <x v="0"/>
    <x v="0"/>
    <x v="20"/>
    <x v="15"/>
    <x v="29"/>
    <x v="3"/>
    <s v="OFF-AR-10002833"/>
    <x v="1"/>
    <x v="6"/>
    <s v="Newell 322"/>
    <n v="3.64"/>
    <n v="2"/>
    <n v="0"/>
    <n v="0.98280000000000012"/>
  </r>
  <r>
    <n v="8518"/>
    <s v="CA-2014-149720"/>
    <x v="3"/>
    <x v="400"/>
    <d v="2014-06-08T00:00:00"/>
    <s v="Second Class"/>
    <s v="EM-14065"/>
    <s v="Erin Mull"/>
    <x v="0"/>
    <x v="0"/>
    <x v="326"/>
    <x v="5"/>
    <x v="405"/>
    <x v="2"/>
    <s v="FUR-FU-10002501"/>
    <x v="0"/>
    <x v="5"/>
    <s v="Nu-Dell Executive Frame"/>
    <n v="30.336000000000006"/>
    <n v="6"/>
    <n v="0.6"/>
    <n v="-17.443199999999997"/>
  </r>
  <r>
    <n v="8519"/>
    <s v="CA-2014-118003"/>
    <x v="3"/>
    <x v="769"/>
    <d v="2014-12-11T00:00:00"/>
    <s v="Standard Class"/>
    <s v="DO-13645"/>
    <s v="Doug O'Connell"/>
    <x v="0"/>
    <x v="0"/>
    <x v="267"/>
    <x v="30"/>
    <x v="334"/>
    <x v="3"/>
    <s v="FUR-FU-10002506"/>
    <x v="0"/>
    <x v="5"/>
    <s v="Tensor &quot;Hersey Kiss&quot; Styled Floor Lamp"/>
    <n v="12.99"/>
    <n v="1"/>
    <n v="0"/>
    <n v="1.5587999999999997"/>
  </r>
  <r>
    <n v="8520"/>
    <s v="CA-2014-118003"/>
    <x v="3"/>
    <x v="769"/>
    <d v="2014-12-11T00:00:00"/>
    <s v="Standard Class"/>
    <s v="DO-13645"/>
    <s v="Doug O'Connell"/>
    <x v="0"/>
    <x v="0"/>
    <x v="267"/>
    <x v="30"/>
    <x v="334"/>
    <x v="3"/>
    <s v="FUR-CH-10003817"/>
    <x v="0"/>
    <x v="1"/>
    <s v="Global Value Steno Chair, Gray"/>
    <n v="182.22"/>
    <n v="3"/>
    <n v="0"/>
    <n v="45.555000000000007"/>
  </r>
  <r>
    <n v="8521"/>
    <s v="CA-2014-118003"/>
    <x v="3"/>
    <x v="769"/>
    <d v="2014-12-11T00:00:00"/>
    <s v="Standard Class"/>
    <s v="DO-13645"/>
    <s v="Doug O'Connell"/>
    <x v="0"/>
    <x v="0"/>
    <x v="267"/>
    <x v="30"/>
    <x v="334"/>
    <x v="3"/>
    <s v="FUR-CH-10004860"/>
    <x v="0"/>
    <x v="1"/>
    <s v="Global Low Back Tilter Chair"/>
    <n v="302.94"/>
    <n v="3"/>
    <n v="0"/>
    <n v="18.176399999999973"/>
  </r>
  <r>
    <n v="8522"/>
    <s v="CA-2013-141887"/>
    <x v="0"/>
    <x v="383"/>
    <d v="2013-01-15T00:00:00"/>
    <s v="Standard Class"/>
    <s v="MP-17470"/>
    <s v="Mark Packer"/>
    <x v="2"/>
    <x v="0"/>
    <x v="38"/>
    <x v="24"/>
    <x v="47"/>
    <x v="3"/>
    <s v="FUR-FU-10002268"/>
    <x v="0"/>
    <x v="5"/>
    <s v="Ultra Door Push Plate"/>
    <n v="54.992000000000004"/>
    <n v="14"/>
    <n v="0.2"/>
    <n v="8.9361999999999959"/>
  </r>
  <r>
    <n v="8523"/>
    <s v="US-2013-160206"/>
    <x v="0"/>
    <x v="178"/>
    <d v="2013-04-08T00:00:00"/>
    <s v="Standard Class"/>
    <s v="MY-18295"/>
    <s v="Muhammed Yedwab"/>
    <x v="1"/>
    <x v="0"/>
    <x v="158"/>
    <x v="6"/>
    <x v="201"/>
    <x v="2"/>
    <s v="TEC-PH-10000148"/>
    <x v="2"/>
    <x v="7"/>
    <s v="Cyber Acoustics AC-202b Speech Recognition Stereo Headset"/>
    <n v="12.99"/>
    <n v="1"/>
    <n v="0"/>
    <n v="0.25980000000000025"/>
  </r>
  <r>
    <n v="8524"/>
    <s v="CA-2014-133074"/>
    <x v="3"/>
    <x v="296"/>
    <d v="2014-09-26T00:00:00"/>
    <s v="Standard Class"/>
    <s v="DB-13615"/>
    <s v="Doug Bickford"/>
    <x v="0"/>
    <x v="0"/>
    <x v="8"/>
    <x v="1"/>
    <x v="9"/>
    <x v="1"/>
    <s v="OFF-PA-10004082"/>
    <x v="1"/>
    <x v="10"/>
    <s v="Adams Telephone Message Book w/Frequently-Called Numbers Space, 400 Messages per Book"/>
    <n v="55.86"/>
    <n v="7"/>
    <n v="0"/>
    <n v="27.93"/>
  </r>
  <r>
    <n v="8525"/>
    <s v="CA-2014-161172"/>
    <x v="3"/>
    <x v="633"/>
    <d v="2014-03-17T00:00:00"/>
    <s v="Same Day"/>
    <s v="SP-20920"/>
    <s v="Susan Pistek"/>
    <x v="0"/>
    <x v="0"/>
    <x v="38"/>
    <x v="24"/>
    <x v="47"/>
    <x v="3"/>
    <s v="TEC-PH-10004348"/>
    <x v="2"/>
    <x v="7"/>
    <s v="OtterBox Defender Series Case - iPhone 5c"/>
    <n v="44.375999999999998"/>
    <n v="2"/>
    <n v="0.4"/>
    <n v="-7.3960000000000043"/>
  </r>
  <r>
    <n v="8526"/>
    <s v="CA-2014-161172"/>
    <x v="3"/>
    <x v="633"/>
    <d v="2014-03-17T00:00:00"/>
    <s v="Same Day"/>
    <s v="SP-20920"/>
    <s v="Susan Pistek"/>
    <x v="0"/>
    <x v="0"/>
    <x v="38"/>
    <x v="24"/>
    <x v="47"/>
    <x v="3"/>
    <s v="FUR-FU-10003424"/>
    <x v="0"/>
    <x v="5"/>
    <s v="Nu-Dell Oak Frame"/>
    <n v="51.264000000000003"/>
    <n v="6"/>
    <n v="0.2"/>
    <n v="7.6895999999999933"/>
  </r>
  <r>
    <n v="8527"/>
    <s v="CA-2014-161172"/>
    <x v="3"/>
    <x v="633"/>
    <d v="2014-03-17T00:00:00"/>
    <s v="Same Day"/>
    <s v="SP-20920"/>
    <s v="Susan Pistek"/>
    <x v="0"/>
    <x v="0"/>
    <x v="38"/>
    <x v="24"/>
    <x v="47"/>
    <x v="3"/>
    <s v="OFF-BI-10004654"/>
    <x v="1"/>
    <x v="8"/>
    <s v="Avery Binding System Hidden Tab Executive Style Index Sets"/>
    <n v="5.1930000000000005"/>
    <n v="3"/>
    <n v="0.7"/>
    <n v="-3.4619999999999997"/>
  </r>
  <r>
    <n v="8528"/>
    <s v="CA-2014-161172"/>
    <x v="3"/>
    <x v="633"/>
    <d v="2014-03-17T00:00:00"/>
    <s v="Same Day"/>
    <s v="SP-20920"/>
    <s v="Susan Pistek"/>
    <x v="0"/>
    <x v="0"/>
    <x v="38"/>
    <x v="24"/>
    <x v="47"/>
    <x v="3"/>
    <s v="TEC-AC-10004571"/>
    <x v="2"/>
    <x v="11"/>
    <s v="Logitech G700s Rechargeable Gaming Mouse"/>
    <n v="159.98400000000001"/>
    <n v="2"/>
    <n v="0.2"/>
    <n v="43.995600000000003"/>
  </r>
  <r>
    <n v="8529"/>
    <s v="CA-2014-161172"/>
    <x v="3"/>
    <x v="633"/>
    <d v="2014-03-17T00:00:00"/>
    <s v="Same Day"/>
    <s v="SP-20920"/>
    <s v="Susan Pistek"/>
    <x v="0"/>
    <x v="0"/>
    <x v="38"/>
    <x v="24"/>
    <x v="47"/>
    <x v="3"/>
    <s v="OFF-ST-10000675"/>
    <x v="1"/>
    <x v="4"/>
    <s v="File Shuttle II and Handi-File, Black"/>
    <n v="54.224000000000004"/>
    <n v="2"/>
    <n v="0.2"/>
    <n v="3.3889999999999993"/>
  </r>
  <r>
    <n v="8530"/>
    <s v="CA-2014-137624"/>
    <x v="3"/>
    <x v="468"/>
    <d v="2014-11-18T00:00:00"/>
    <s v="Standard Class"/>
    <s v="ME-17320"/>
    <s v="Maria Etezadi"/>
    <x v="2"/>
    <x v="0"/>
    <x v="1"/>
    <x v="1"/>
    <x v="141"/>
    <x v="1"/>
    <s v="FUR-CH-10001714"/>
    <x v="0"/>
    <x v="1"/>
    <s v="Global Leather &amp; Oak Executive Chair, Burgundy"/>
    <n v="241.42399999999998"/>
    <n v="2"/>
    <n v="0.2"/>
    <n v="-36.213599999999985"/>
  </r>
  <r>
    <n v="8531"/>
    <s v="CA-2013-156748"/>
    <x v="0"/>
    <x v="885"/>
    <d v="2013-12-07T00:00:00"/>
    <s v="Standard Class"/>
    <s v="BS-11755"/>
    <s v="Bruce Stewart"/>
    <x v="0"/>
    <x v="0"/>
    <x v="66"/>
    <x v="12"/>
    <x v="83"/>
    <x v="2"/>
    <s v="OFF-PA-10000380"/>
    <x v="1"/>
    <x v="10"/>
    <s v="REDIFORM Incoming/Outgoing Call Register, 11&quot; X 8 1/2&quot;, 100 Messages"/>
    <n v="33.36"/>
    <n v="4"/>
    <n v="0"/>
    <n v="16.68"/>
  </r>
  <r>
    <n v="8532"/>
    <s v="CA-2013-156748"/>
    <x v="0"/>
    <x v="885"/>
    <d v="2013-12-07T00:00:00"/>
    <s v="Standard Class"/>
    <s v="BS-11755"/>
    <s v="Bruce Stewart"/>
    <x v="0"/>
    <x v="0"/>
    <x v="66"/>
    <x v="12"/>
    <x v="83"/>
    <x v="2"/>
    <s v="OFF-PA-10002713"/>
    <x v="1"/>
    <x v="10"/>
    <s v="Adams Phone Message Book, 200 Message Capacity, 8 1/16” x 11”"/>
    <n v="13.76"/>
    <n v="2"/>
    <n v="0"/>
    <n v="6.3295999999999992"/>
  </r>
  <r>
    <n v="8533"/>
    <s v="CA-2013-156748"/>
    <x v="0"/>
    <x v="885"/>
    <d v="2013-12-07T00:00:00"/>
    <s v="Standard Class"/>
    <s v="BS-11755"/>
    <s v="Bruce Stewart"/>
    <x v="0"/>
    <x v="0"/>
    <x v="66"/>
    <x v="12"/>
    <x v="83"/>
    <x v="2"/>
    <s v="OFF-ST-10001370"/>
    <x v="1"/>
    <x v="4"/>
    <s v="Sensible Storage WireTech Storage Systems"/>
    <n v="496.86"/>
    <n v="7"/>
    <n v="0"/>
    <n v="24.842999999999947"/>
  </r>
  <r>
    <n v="8534"/>
    <s v="CA-2013-156748"/>
    <x v="0"/>
    <x v="885"/>
    <d v="2013-12-07T00:00:00"/>
    <s v="Standard Class"/>
    <s v="BS-11755"/>
    <s v="Bruce Stewart"/>
    <x v="0"/>
    <x v="0"/>
    <x v="66"/>
    <x v="12"/>
    <x v="83"/>
    <x v="2"/>
    <s v="FUR-CH-10000513"/>
    <x v="0"/>
    <x v="1"/>
    <s v="High-Back Leather Manager's Chair"/>
    <n v="389.97"/>
    <n v="3"/>
    <n v="0"/>
    <n v="35.097300000000004"/>
  </r>
  <r>
    <n v="8535"/>
    <s v="CA-2012-169677"/>
    <x v="1"/>
    <x v="1004"/>
    <d v="2012-01-15T00:00:00"/>
    <s v="Second Class"/>
    <s v="KS-16300"/>
    <s v="Karen Seio"/>
    <x v="1"/>
    <x v="0"/>
    <x v="38"/>
    <x v="32"/>
    <x v="112"/>
    <x v="0"/>
    <s v="OFF-LA-10003223"/>
    <x v="1"/>
    <x v="2"/>
    <s v="Avery 508"/>
    <n v="9.82"/>
    <n v="2"/>
    <n v="0"/>
    <n v="4.8117999999999999"/>
  </r>
  <r>
    <n v="8536"/>
    <s v="US-2011-163146"/>
    <x v="2"/>
    <x v="1174"/>
    <d v="2011-05-20T00:00:00"/>
    <s v="Standard Class"/>
    <s v="CC-12475"/>
    <s v="Cindy Chapman"/>
    <x v="0"/>
    <x v="0"/>
    <x v="8"/>
    <x v="1"/>
    <x v="34"/>
    <x v="1"/>
    <s v="TEC-AC-10002217"/>
    <x v="2"/>
    <x v="11"/>
    <s v="Imation Clip USB flash drive - 8 GB"/>
    <n v="56.400000000000006"/>
    <n v="3"/>
    <n v="0"/>
    <n v="3.3840000000000003"/>
  </r>
  <r>
    <n v="8537"/>
    <s v="CA-2012-157343"/>
    <x v="1"/>
    <x v="722"/>
    <d v="2012-06-11T00:00:00"/>
    <s v="Standard Class"/>
    <s v="HD-14785"/>
    <s v="Harold Dahlen"/>
    <x v="2"/>
    <x v="0"/>
    <x v="10"/>
    <x v="9"/>
    <x v="105"/>
    <x v="3"/>
    <s v="OFF-BI-10003707"/>
    <x v="1"/>
    <x v="8"/>
    <s v="Aluminum Screw Posts"/>
    <n v="18.312000000000001"/>
    <n v="4"/>
    <n v="0.7"/>
    <n v="-12.207999999999995"/>
  </r>
  <r>
    <n v="8538"/>
    <s v="CA-2012-157343"/>
    <x v="1"/>
    <x v="722"/>
    <d v="2012-06-11T00:00:00"/>
    <s v="Standard Class"/>
    <s v="HD-14785"/>
    <s v="Harold Dahlen"/>
    <x v="2"/>
    <x v="0"/>
    <x v="10"/>
    <x v="9"/>
    <x v="105"/>
    <x v="3"/>
    <s v="OFF-PA-10000552"/>
    <x v="1"/>
    <x v="10"/>
    <s v="Xerox 200"/>
    <n v="25.920000000000005"/>
    <n v="5"/>
    <n v="0.2"/>
    <n v="9.0719999999999992"/>
  </r>
  <r>
    <n v="8539"/>
    <s v="CA-2012-157343"/>
    <x v="1"/>
    <x v="722"/>
    <d v="2012-06-11T00:00:00"/>
    <s v="Standard Class"/>
    <s v="HD-14785"/>
    <s v="Harold Dahlen"/>
    <x v="2"/>
    <x v="0"/>
    <x v="10"/>
    <x v="9"/>
    <x v="105"/>
    <x v="3"/>
    <s v="OFF-AR-10003183"/>
    <x v="1"/>
    <x v="6"/>
    <s v="Avery Fluorescent Highlighter Four-Color Set"/>
    <n v="8.016"/>
    <n v="3"/>
    <n v="0.2"/>
    <n v="1.0019999999999993"/>
  </r>
  <r>
    <n v="8540"/>
    <s v="CA-2014-147354"/>
    <x v="3"/>
    <x v="631"/>
    <d v="2014-03-14T00:00:00"/>
    <s v="Standard Class"/>
    <s v="KB-16315"/>
    <s v="Karl Braun"/>
    <x v="0"/>
    <x v="0"/>
    <x v="1"/>
    <x v="1"/>
    <x v="141"/>
    <x v="1"/>
    <s v="TEC-CO-10000971"/>
    <x v="2"/>
    <x v="16"/>
    <s v="Hewlett Packard 310 Color Digital Copier"/>
    <n v="479.98400000000004"/>
    <n v="2"/>
    <n v="0.2"/>
    <n v="59.997999999999962"/>
  </r>
  <r>
    <n v="8541"/>
    <s v="CA-2014-147354"/>
    <x v="3"/>
    <x v="631"/>
    <d v="2014-03-14T00:00:00"/>
    <s v="Standard Class"/>
    <s v="KB-16315"/>
    <s v="Karl Braun"/>
    <x v="0"/>
    <x v="0"/>
    <x v="1"/>
    <x v="1"/>
    <x v="141"/>
    <x v="1"/>
    <s v="OFF-BI-10003910"/>
    <x v="1"/>
    <x v="8"/>
    <s v="DXL Angle-View Binders with Locking Rings by Samsill"/>
    <n v="30.84"/>
    <n v="5"/>
    <n v="0.2"/>
    <n v="9.6374999999999993"/>
  </r>
  <r>
    <n v="8542"/>
    <s v="CA-2012-157287"/>
    <x v="1"/>
    <x v="937"/>
    <d v="2012-12-23T00:00:00"/>
    <s v="First Class"/>
    <s v="HR-14830"/>
    <s v="Harold Ryan"/>
    <x v="1"/>
    <x v="0"/>
    <x v="10"/>
    <x v="9"/>
    <x v="11"/>
    <x v="3"/>
    <s v="OFF-ST-10001172"/>
    <x v="1"/>
    <x v="4"/>
    <s v="Tennsco Lockers, Sand"/>
    <n v="33.568000000000005"/>
    <n v="2"/>
    <n v="0.2"/>
    <n v="1.6783999999999981"/>
  </r>
  <r>
    <n v="8543"/>
    <s v="CA-2012-157287"/>
    <x v="1"/>
    <x v="937"/>
    <d v="2012-12-23T00:00:00"/>
    <s v="First Class"/>
    <s v="HR-14830"/>
    <s v="Harold Ryan"/>
    <x v="1"/>
    <x v="0"/>
    <x v="10"/>
    <x v="9"/>
    <x v="11"/>
    <x v="3"/>
    <s v="FUR-CH-10001270"/>
    <x v="0"/>
    <x v="1"/>
    <s v="Harbour Creations Steel Folding Chair"/>
    <n v="422.62499999999994"/>
    <n v="7"/>
    <n v="0.3"/>
    <n v="0"/>
  </r>
  <r>
    <n v="8544"/>
    <s v="CA-2011-137575"/>
    <x v="2"/>
    <x v="908"/>
    <d v="2011-08-11T00:00:00"/>
    <s v="Standard Class"/>
    <s v="TB-21625"/>
    <s v="Trudy Brown"/>
    <x v="0"/>
    <x v="0"/>
    <x v="20"/>
    <x v="15"/>
    <x v="45"/>
    <x v="3"/>
    <s v="TEC-AC-10004571"/>
    <x v="2"/>
    <x v="11"/>
    <s v="Logitech G700s Rechargeable Gaming Mouse"/>
    <n v="199.98"/>
    <n v="2"/>
    <n v="0"/>
    <n v="83.991600000000005"/>
  </r>
  <r>
    <n v="8545"/>
    <s v="CA-2013-119074"/>
    <x v="0"/>
    <x v="1196"/>
    <d v="2013-04-01T00:00:00"/>
    <s v="Standard Class"/>
    <s v="DS-13180"/>
    <s v="David Smith"/>
    <x v="1"/>
    <x v="0"/>
    <x v="38"/>
    <x v="32"/>
    <x v="112"/>
    <x v="0"/>
    <s v="FUR-FU-10004053"/>
    <x v="0"/>
    <x v="5"/>
    <s v="DAX Two-Tone Silver Metal Document Frame"/>
    <n v="20.239999999999998"/>
    <n v="1"/>
    <n v="0"/>
    <n v="8.7032000000000007"/>
  </r>
  <r>
    <n v="8546"/>
    <s v="CA-2013-119074"/>
    <x v="0"/>
    <x v="1196"/>
    <d v="2013-04-01T00:00:00"/>
    <s v="Standard Class"/>
    <s v="DS-13180"/>
    <s v="David Smith"/>
    <x v="1"/>
    <x v="0"/>
    <x v="38"/>
    <x v="32"/>
    <x v="112"/>
    <x v="0"/>
    <s v="FUR-FU-10003731"/>
    <x v="0"/>
    <x v="5"/>
    <s v="Eldon Expressions Wood and Plastic Desk Accessories, Oak"/>
    <n v="39.92"/>
    <n v="4"/>
    <n v="0"/>
    <n v="11.177600000000002"/>
  </r>
  <r>
    <n v="8547"/>
    <s v="CA-2013-119074"/>
    <x v="0"/>
    <x v="1196"/>
    <d v="2013-04-01T00:00:00"/>
    <s v="Standard Class"/>
    <s v="DS-13180"/>
    <s v="David Smith"/>
    <x v="1"/>
    <x v="0"/>
    <x v="38"/>
    <x v="32"/>
    <x v="112"/>
    <x v="0"/>
    <s v="OFF-BI-10000962"/>
    <x v="1"/>
    <x v="8"/>
    <s v="Acco Flexible ACCOHIDE Square Ring Data Binder, Dark Blue, 11 1/2&quot; X 14&quot; 7/8&quot;"/>
    <n v="32.54"/>
    <n v="2"/>
    <n v="0"/>
    <n v="15.944599999999998"/>
  </r>
  <r>
    <n v="8548"/>
    <s v="CA-2012-149566"/>
    <x v="1"/>
    <x v="901"/>
    <d v="2012-12-10T00:00:00"/>
    <s v="Standard Class"/>
    <s v="GB-14530"/>
    <s v="George Bell"/>
    <x v="1"/>
    <x v="0"/>
    <x v="1"/>
    <x v="1"/>
    <x v="13"/>
    <x v="1"/>
    <s v="TEC-AC-10001266"/>
    <x v="2"/>
    <x v="11"/>
    <s v="Memorex Micro Travel Drive 8 GB"/>
    <n v="39"/>
    <n v="3"/>
    <n v="0"/>
    <n v="17.549999999999997"/>
  </r>
  <r>
    <n v="8549"/>
    <s v="CA-2012-149566"/>
    <x v="1"/>
    <x v="901"/>
    <d v="2012-12-10T00:00:00"/>
    <s v="Standard Class"/>
    <s v="GB-14530"/>
    <s v="George Bell"/>
    <x v="1"/>
    <x v="0"/>
    <x v="1"/>
    <x v="1"/>
    <x v="13"/>
    <x v="1"/>
    <s v="OFF-LA-10000452"/>
    <x v="1"/>
    <x v="2"/>
    <s v="Avery 488"/>
    <n v="12.6"/>
    <n v="4"/>
    <n v="0"/>
    <n v="6.048"/>
  </r>
  <r>
    <n v="8550"/>
    <s v="CA-2012-126186"/>
    <x v="1"/>
    <x v="861"/>
    <d v="2012-09-12T00:00:00"/>
    <s v="First Class"/>
    <s v="GB-14530"/>
    <s v="George Bell"/>
    <x v="1"/>
    <x v="0"/>
    <x v="34"/>
    <x v="22"/>
    <x v="42"/>
    <x v="1"/>
    <s v="FUR-FU-10000073"/>
    <x v="0"/>
    <x v="5"/>
    <s v="Deflect-O Glasstique Clear Desk Accessories"/>
    <n v="24.64"/>
    <n v="4"/>
    <n v="0.2"/>
    <n v="4.0039999999999978"/>
  </r>
  <r>
    <n v="8551"/>
    <s v="CA-2012-121132"/>
    <x v="1"/>
    <x v="789"/>
    <d v="2012-07-24T00:00:00"/>
    <s v="Standard Class"/>
    <s v="VB-21745"/>
    <s v="Victoria Brennan"/>
    <x v="1"/>
    <x v="0"/>
    <x v="12"/>
    <x v="5"/>
    <x v="16"/>
    <x v="2"/>
    <s v="OFF-LA-10002368"/>
    <x v="1"/>
    <x v="2"/>
    <s v="Avery 479"/>
    <n v="6.2640000000000002"/>
    <n v="3"/>
    <n v="0.2"/>
    <n v="2.0358000000000001"/>
  </r>
  <r>
    <n v="8552"/>
    <s v="CA-2012-121132"/>
    <x v="1"/>
    <x v="789"/>
    <d v="2012-07-24T00:00:00"/>
    <s v="Standard Class"/>
    <s v="VB-21745"/>
    <s v="Victoria Brennan"/>
    <x v="1"/>
    <x v="0"/>
    <x v="12"/>
    <x v="5"/>
    <x v="16"/>
    <x v="2"/>
    <s v="OFF-FA-10004248"/>
    <x v="1"/>
    <x v="13"/>
    <s v="Advantus T-Pin Paper Clips"/>
    <n v="14.432"/>
    <n v="4"/>
    <n v="0.2"/>
    <n v="3.4276000000000004"/>
  </r>
  <r>
    <n v="8553"/>
    <s v="CA-2011-140473"/>
    <x v="2"/>
    <x v="992"/>
    <d v="2011-06-03T00:00:00"/>
    <s v="Standard Class"/>
    <s v="MC-17425"/>
    <s v="Mark Cousins"/>
    <x v="1"/>
    <x v="0"/>
    <x v="22"/>
    <x v="10"/>
    <x v="36"/>
    <x v="2"/>
    <s v="TEC-CO-10004202"/>
    <x v="2"/>
    <x v="16"/>
    <s v="Brother DCP1000 Digital 3 in 1 Multifunction Machine"/>
    <n v="719.97600000000011"/>
    <n v="3"/>
    <n v="0.2"/>
    <n v="134.99549999999999"/>
  </r>
  <r>
    <n v="8554"/>
    <s v="US-2014-102904"/>
    <x v="3"/>
    <x v="38"/>
    <d v="2014-11-21T00:00:00"/>
    <s v="Standard Class"/>
    <s v="CB-12025"/>
    <s v="Cassandra Brandow"/>
    <x v="0"/>
    <x v="0"/>
    <x v="27"/>
    <x v="19"/>
    <x v="33"/>
    <x v="0"/>
    <s v="TEC-AC-10000927"/>
    <x v="2"/>
    <x v="11"/>
    <s v="Anker Ultrathin Bluetooth Wireless Keyboard Aluminum Cover with Stand "/>
    <n v="239.92"/>
    <n v="8"/>
    <n v="0"/>
    <n v="23.99199999999999"/>
  </r>
  <r>
    <n v="8555"/>
    <s v="CA-2013-102092"/>
    <x v="0"/>
    <x v="10"/>
    <d v="2013-12-12T00:00:00"/>
    <s v="First Class"/>
    <s v="PM-18940"/>
    <s v="Paul MacIntyre"/>
    <x v="0"/>
    <x v="0"/>
    <x v="24"/>
    <x v="17"/>
    <x v="28"/>
    <x v="0"/>
    <s v="FUR-TA-10002530"/>
    <x v="0"/>
    <x v="3"/>
    <s v="Iceberg OfficeWorks 42&quot; Round Tables"/>
    <n v="1056.8599999999999"/>
    <n v="7"/>
    <n v="0"/>
    <n v="158.52899999999994"/>
  </r>
  <r>
    <n v="8556"/>
    <s v="CA-2012-117884"/>
    <x v="1"/>
    <x v="204"/>
    <d v="2012-03-22T00:00:00"/>
    <s v="Same Day"/>
    <s v="DC-13285"/>
    <s v="Debra Catini"/>
    <x v="0"/>
    <x v="0"/>
    <x v="369"/>
    <x v="2"/>
    <x v="452"/>
    <x v="0"/>
    <s v="TEC-AC-10002567"/>
    <x v="2"/>
    <x v="11"/>
    <s v="Logitech G602 Wireless Gaming Mouse"/>
    <n v="447.94399999999996"/>
    <n v="7"/>
    <n v="0.2"/>
    <n v="89.588799999999992"/>
  </r>
  <r>
    <n v="8557"/>
    <s v="CA-2012-117884"/>
    <x v="1"/>
    <x v="204"/>
    <d v="2012-03-22T00:00:00"/>
    <s v="Same Day"/>
    <s v="DC-13285"/>
    <s v="Debra Catini"/>
    <x v="0"/>
    <x v="0"/>
    <x v="369"/>
    <x v="2"/>
    <x v="452"/>
    <x v="0"/>
    <s v="OFF-ST-10002182"/>
    <x v="1"/>
    <x v="4"/>
    <s v="Iris 3-Drawer Stacking Bin, Black"/>
    <n v="150.40799999999999"/>
    <n v="9"/>
    <n v="0.2"/>
    <n v="-33.841799999999999"/>
  </r>
  <r>
    <n v="8558"/>
    <s v="CA-2013-132829"/>
    <x v="0"/>
    <x v="443"/>
    <d v="2013-12-27T00:00:00"/>
    <s v="Second Class"/>
    <s v="LA-16780"/>
    <s v="Laura Armstrong"/>
    <x v="1"/>
    <x v="0"/>
    <x v="12"/>
    <x v="5"/>
    <x v="16"/>
    <x v="2"/>
    <s v="TEC-PH-10004539"/>
    <x v="2"/>
    <x v="7"/>
    <s v="Wireless Extenders zBoost YX545 SOHO Signal Booster"/>
    <n v="453.57600000000002"/>
    <n v="3"/>
    <n v="0.2"/>
    <n v="39.687899999999985"/>
  </r>
  <r>
    <n v="8559"/>
    <s v="CA-2013-132829"/>
    <x v="0"/>
    <x v="443"/>
    <d v="2013-12-27T00:00:00"/>
    <s v="Second Class"/>
    <s v="LA-16780"/>
    <s v="Laura Armstrong"/>
    <x v="1"/>
    <x v="0"/>
    <x v="12"/>
    <x v="5"/>
    <x v="16"/>
    <x v="2"/>
    <s v="OFF-LA-10002945"/>
    <x v="1"/>
    <x v="2"/>
    <s v="Permanent Self-Adhesive File Folder Labels for Typewriters, 1 1/8 x 3 1/2, White"/>
    <n v="45.36"/>
    <n v="9"/>
    <n v="0.2"/>
    <n v="14.741999999999997"/>
  </r>
  <r>
    <n v="8560"/>
    <s v="CA-2013-132829"/>
    <x v="0"/>
    <x v="443"/>
    <d v="2013-12-27T00:00:00"/>
    <s v="Second Class"/>
    <s v="LA-16780"/>
    <s v="Laura Armstrong"/>
    <x v="1"/>
    <x v="0"/>
    <x v="12"/>
    <x v="5"/>
    <x v="16"/>
    <x v="2"/>
    <s v="TEC-PH-10004345"/>
    <x v="2"/>
    <x v="7"/>
    <s v="Cisco SPA 502G IP Phone"/>
    <n v="287.88"/>
    <n v="3"/>
    <n v="0.2"/>
    <n v="35.984999999999999"/>
  </r>
  <r>
    <n v="8561"/>
    <s v="CA-2013-132829"/>
    <x v="0"/>
    <x v="443"/>
    <d v="2013-12-27T00:00:00"/>
    <s v="Second Class"/>
    <s v="LA-16780"/>
    <s v="Laura Armstrong"/>
    <x v="1"/>
    <x v="0"/>
    <x v="12"/>
    <x v="5"/>
    <x v="16"/>
    <x v="2"/>
    <s v="TEC-PH-10004912"/>
    <x v="2"/>
    <x v="7"/>
    <s v="Cisco SPA112 2 Port Phone Adapter"/>
    <n v="131.88000000000002"/>
    <n v="3"/>
    <n v="0.2"/>
    <n v="14.836499999999987"/>
  </r>
  <r>
    <n v="8562"/>
    <s v="CA-2013-132829"/>
    <x v="0"/>
    <x v="443"/>
    <d v="2013-12-27T00:00:00"/>
    <s v="Second Class"/>
    <s v="LA-16780"/>
    <s v="Laura Armstrong"/>
    <x v="1"/>
    <x v="0"/>
    <x v="12"/>
    <x v="5"/>
    <x v="16"/>
    <x v="2"/>
    <s v="FUR-FU-10000206"/>
    <x v="0"/>
    <x v="5"/>
    <s v="GE General Purpose, Extra Long Life, Showcase &amp; Floodlight Incandescent Bulbs"/>
    <n v="2.3280000000000003"/>
    <n v="2"/>
    <n v="0.6"/>
    <n v="-0.75660000000000016"/>
  </r>
  <r>
    <n v="8563"/>
    <s v="CA-2013-123540"/>
    <x v="0"/>
    <x v="1197"/>
    <d v="2013-04-07T00:00:00"/>
    <s v="Second Class"/>
    <s v="DJ-13420"/>
    <s v="Denny Joy"/>
    <x v="1"/>
    <x v="0"/>
    <x v="158"/>
    <x v="6"/>
    <x v="201"/>
    <x v="2"/>
    <s v="FUR-CH-10000847"/>
    <x v="0"/>
    <x v="1"/>
    <s v="Global Executive Mid-Back Manager's Chair"/>
    <n v="1454.9"/>
    <n v="5"/>
    <n v="0"/>
    <n v="378.274"/>
  </r>
  <r>
    <n v="8564"/>
    <s v="US-2014-108315"/>
    <x v="3"/>
    <x v="504"/>
    <d v="2014-05-05T00:00:00"/>
    <s v="Standard Class"/>
    <s v="MH-18115"/>
    <s v="Mick Hernandez"/>
    <x v="2"/>
    <x v="0"/>
    <x v="508"/>
    <x v="2"/>
    <x v="605"/>
    <x v="0"/>
    <s v="OFF-BI-10000822"/>
    <x v="1"/>
    <x v="8"/>
    <s v="Acco PRESSTEX Data Binder with Storage Hooks, Light Blue, 9 1/2&quot; X 11&quot;"/>
    <n v="4.8420000000000005"/>
    <n v="3"/>
    <n v="0.7"/>
    <n v="-3.5507999999999988"/>
  </r>
  <r>
    <n v="8565"/>
    <s v="US-2014-108315"/>
    <x v="3"/>
    <x v="504"/>
    <d v="2014-05-05T00:00:00"/>
    <s v="Standard Class"/>
    <s v="MH-18115"/>
    <s v="Mick Hernandez"/>
    <x v="2"/>
    <x v="0"/>
    <x v="508"/>
    <x v="2"/>
    <x v="605"/>
    <x v="0"/>
    <s v="FUR-FU-10000747"/>
    <x v="0"/>
    <x v="5"/>
    <s v="Tenex B1-RE Series Chair Mats for Low Pile Carpets"/>
    <n v="220.70400000000001"/>
    <n v="6"/>
    <n v="0.2"/>
    <n v="-8.2764000000000379"/>
  </r>
  <r>
    <n v="8566"/>
    <s v="CA-2013-134110"/>
    <x v="0"/>
    <x v="1019"/>
    <d v="2013-11-19T00:00:00"/>
    <s v="First Class"/>
    <s v="BG-11035"/>
    <s v="Barry Gonzalez"/>
    <x v="0"/>
    <x v="0"/>
    <x v="398"/>
    <x v="5"/>
    <x v="484"/>
    <x v="2"/>
    <s v="TEC-PH-10002350"/>
    <x v="2"/>
    <x v="7"/>
    <s v="Apple EarPods with Remote and Mic"/>
    <n v="67.176000000000002"/>
    <n v="3"/>
    <n v="0.2"/>
    <n v="6.7175999999999974"/>
  </r>
  <r>
    <n v="8567"/>
    <s v="CA-2013-134110"/>
    <x v="0"/>
    <x v="1019"/>
    <d v="2013-11-19T00:00:00"/>
    <s v="First Class"/>
    <s v="BG-11035"/>
    <s v="Barry Gonzalez"/>
    <x v="0"/>
    <x v="0"/>
    <x v="398"/>
    <x v="5"/>
    <x v="484"/>
    <x v="2"/>
    <s v="OFF-PA-10000697"/>
    <x v="1"/>
    <x v="10"/>
    <s v="TOPS Voice Message Log Book, Flash Format"/>
    <n v="15.231999999999999"/>
    <n v="4"/>
    <n v="0.2"/>
    <n v="5.5215999999999994"/>
  </r>
  <r>
    <n v="8568"/>
    <s v="US-2013-136581"/>
    <x v="0"/>
    <x v="338"/>
    <d v="2013-11-13T00:00:00"/>
    <s v="First Class"/>
    <s v="SV-20365"/>
    <s v="Seth Vernon"/>
    <x v="0"/>
    <x v="0"/>
    <x v="21"/>
    <x v="24"/>
    <x v="411"/>
    <x v="3"/>
    <s v="OFF-PA-10002787"/>
    <x v="1"/>
    <x v="10"/>
    <s v="Xerox 227"/>
    <n v="31.104000000000006"/>
    <n v="6"/>
    <n v="0.2"/>
    <n v="10.8864"/>
  </r>
  <r>
    <n v="8569"/>
    <s v="CA-2013-162390"/>
    <x v="0"/>
    <x v="409"/>
    <d v="2013-12-13T00:00:00"/>
    <s v="Standard Class"/>
    <s v="DP-13105"/>
    <s v="Dave Poirier"/>
    <x v="1"/>
    <x v="0"/>
    <x v="337"/>
    <x v="15"/>
    <x v="418"/>
    <x v="3"/>
    <s v="OFF-BI-10004318"/>
    <x v="1"/>
    <x v="8"/>
    <s v="Ibico EB-19 Dual Function Manual Binding System"/>
    <n v="968.74400000000014"/>
    <n v="7"/>
    <n v="0.2"/>
    <n v="314.84180000000003"/>
  </r>
  <r>
    <n v="8570"/>
    <s v="CA-2013-162390"/>
    <x v="0"/>
    <x v="409"/>
    <d v="2013-12-13T00:00:00"/>
    <s v="Standard Class"/>
    <s v="DP-13105"/>
    <s v="Dave Poirier"/>
    <x v="1"/>
    <x v="0"/>
    <x v="337"/>
    <x v="15"/>
    <x v="418"/>
    <x v="3"/>
    <s v="OFF-BI-10001721"/>
    <x v="1"/>
    <x v="8"/>
    <s v="Trimflex Flexible Post Binders"/>
    <n v="222.35199999999998"/>
    <n v="13"/>
    <n v="0.2"/>
    <n v="77.823200000000014"/>
  </r>
  <r>
    <n v="8571"/>
    <s v="CA-2013-162390"/>
    <x v="0"/>
    <x v="409"/>
    <d v="2013-12-13T00:00:00"/>
    <s v="Standard Class"/>
    <s v="DP-13105"/>
    <s v="Dave Poirier"/>
    <x v="1"/>
    <x v="0"/>
    <x v="337"/>
    <x v="15"/>
    <x v="418"/>
    <x v="3"/>
    <s v="TEC-CO-10004202"/>
    <x v="2"/>
    <x v="16"/>
    <s v="Brother DCP1000 Digital 3 in 1 Multifunction Machine"/>
    <n v="479.98400000000004"/>
    <n v="2"/>
    <n v="0.2"/>
    <n v="89.996999999999986"/>
  </r>
  <r>
    <n v="8572"/>
    <s v="CA-2013-162222"/>
    <x v="0"/>
    <x v="1015"/>
    <d v="2013-04-04T00:00:00"/>
    <s v="Same Day"/>
    <s v="SR-20740"/>
    <s v="Steven Roelle"/>
    <x v="2"/>
    <x v="0"/>
    <x v="61"/>
    <x v="5"/>
    <x v="176"/>
    <x v="2"/>
    <s v="OFF-PA-10003893"/>
    <x v="1"/>
    <x v="10"/>
    <s v="Xerox 1962"/>
    <n v="10.272000000000002"/>
    <n v="3"/>
    <n v="0.2"/>
    <n v="3.2099999999999982"/>
  </r>
  <r>
    <n v="8573"/>
    <s v="CA-2011-121629"/>
    <x v="2"/>
    <x v="683"/>
    <d v="2011-12-02T00:00:00"/>
    <s v="Standard Class"/>
    <s v="BT-11680"/>
    <s v="Brian Thompson"/>
    <x v="0"/>
    <x v="0"/>
    <x v="12"/>
    <x v="5"/>
    <x v="16"/>
    <x v="2"/>
    <s v="TEC-MA-10004679"/>
    <x v="2"/>
    <x v="15"/>
    <s v="StarTech.com 10/100 VDSL2 Ethernet Extender Kit"/>
    <n v="998.84999999999991"/>
    <n v="5"/>
    <n v="0.4"/>
    <n v="-199.7700000000001"/>
  </r>
  <r>
    <n v="8574"/>
    <s v="CA-2012-164623"/>
    <x v="1"/>
    <x v="1182"/>
    <d v="2012-10-22T00:00:00"/>
    <s v="First Class"/>
    <s v="MS-17770"/>
    <s v="Maxwell Schwartz"/>
    <x v="0"/>
    <x v="0"/>
    <x v="20"/>
    <x v="15"/>
    <x v="45"/>
    <x v="3"/>
    <s v="OFF-PA-10000249"/>
    <x v="1"/>
    <x v="10"/>
    <s v="Staples"/>
    <n v="24.56"/>
    <n v="2"/>
    <n v="0"/>
    <n v="11.543199999999999"/>
  </r>
  <r>
    <n v="8575"/>
    <s v="CA-2011-159849"/>
    <x v="2"/>
    <x v="111"/>
    <d v="2011-09-19T00:00:00"/>
    <s v="Same Day"/>
    <s v="JK-15640"/>
    <s v="Jim Kriz"/>
    <x v="2"/>
    <x v="0"/>
    <x v="8"/>
    <x v="1"/>
    <x v="94"/>
    <x v="1"/>
    <s v="OFF-FA-10000053"/>
    <x v="1"/>
    <x v="13"/>
    <s v="Revere Boxed Rubber Bands by Revere"/>
    <n v="5.67"/>
    <n v="3"/>
    <n v="0"/>
    <n v="0.11340000000000017"/>
  </r>
  <r>
    <n v="8576"/>
    <s v="CA-2014-101273"/>
    <x v="3"/>
    <x v="151"/>
    <d v="2014-08-31T00:00:00"/>
    <s v="Second Class"/>
    <s v="ST-20530"/>
    <s v="Shui Tom"/>
    <x v="0"/>
    <x v="0"/>
    <x v="370"/>
    <x v="2"/>
    <x v="453"/>
    <x v="0"/>
    <s v="OFF-AP-10000804"/>
    <x v="1"/>
    <x v="9"/>
    <s v="Hoover Portapower Portable Vacuum"/>
    <n v="14.336000000000002"/>
    <n v="4"/>
    <n v="0.2"/>
    <n v="0.89599999999999991"/>
  </r>
  <r>
    <n v="8577"/>
    <s v="CA-2014-106747"/>
    <x v="3"/>
    <x v="445"/>
    <d v="2014-07-05T00:00:00"/>
    <s v="First Class"/>
    <s v="TS-21505"/>
    <s v="Tony Sayre"/>
    <x v="0"/>
    <x v="0"/>
    <x v="3"/>
    <x v="38"/>
    <x v="208"/>
    <x v="3"/>
    <s v="FUR-FU-10004188"/>
    <x v="0"/>
    <x v="5"/>
    <s v="Luxo Professional Combination Clamp-On Lamps"/>
    <n v="102.3"/>
    <n v="1"/>
    <n v="0"/>
    <n v="26.597999999999999"/>
  </r>
  <r>
    <n v="8578"/>
    <s v="CA-2014-146164"/>
    <x v="3"/>
    <x v="66"/>
    <d v="2014-12-27T00:00:00"/>
    <s v="Standard Class"/>
    <s v="CM-12190"/>
    <s v="Charlotte Melton"/>
    <x v="0"/>
    <x v="0"/>
    <x v="30"/>
    <x v="11"/>
    <x v="38"/>
    <x v="2"/>
    <s v="FUR-TA-10004915"/>
    <x v="0"/>
    <x v="3"/>
    <s v="Office Impressions End Table, 20-1/2&quot;H x 24&quot;W x 20&quot;D"/>
    <n v="607.52"/>
    <n v="2"/>
    <n v="0"/>
    <n v="97.203200000000038"/>
  </r>
  <r>
    <n v="8579"/>
    <s v="CA-2014-146164"/>
    <x v="3"/>
    <x v="66"/>
    <d v="2014-12-27T00:00:00"/>
    <s v="Standard Class"/>
    <s v="CM-12190"/>
    <s v="Charlotte Melton"/>
    <x v="0"/>
    <x v="0"/>
    <x v="30"/>
    <x v="11"/>
    <x v="38"/>
    <x v="2"/>
    <s v="OFF-ST-10001228"/>
    <x v="1"/>
    <x v="4"/>
    <s v="Personal File Boxes with Fold-Down Carry Handle"/>
    <n v="31.16"/>
    <n v="2"/>
    <n v="0"/>
    <n v="7.7899999999999991"/>
  </r>
  <r>
    <n v="8580"/>
    <s v="CA-2013-111605"/>
    <x v="0"/>
    <x v="797"/>
    <d v="2014-01-03T00:00:00"/>
    <s v="Standard Class"/>
    <s v="JW-15955"/>
    <s v="Joni Wasserman"/>
    <x v="0"/>
    <x v="0"/>
    <x v="103"/>
    <x v="0"/>
    <x v="175"/>
    <x v="0"/>
    <s v="OFF-LA-10002368"/>
    <x v="1"/>
    <x v="2"/>
    <s v="Avery 479"/>
    <n v="2.61"/>
    <n v="1"/>
    <n v="0"/>
    <n v="1.2005999999999999"/>
  </r>
  <r>
    <n v="8581"/>
    <s v="CA-2011-130673"/>
    <x v="2"/>
    <x v="671"/>
    <d v="2011-05-22T00:00:00"/>
    <s v="Second Class"/>
    <s v="MC-17590"/>
    <s v="Matt Collister"/>
    <x v="1"/>
    <x v="0"/>
    <x v="509"/>
    <x v="5"/>
    <x v="606"/>
    <x v="2"/>
    <s v="FUR-FU-10003489"/>
    <x v="0"/>
    <x v="5"/>
    <s v="Contemporary Borderless Frame"/>
    <n v="10.332000000000001"/>
    <n v="3"/>
    <n v="0.6"/>
    <n v="-5.9408999999999992"/>
  </r>
  <r>
    <n v="8582"/>
    <s v="CA-2011-130673"/>
    <x v="2"/>
    <x v="671"/>
    <d v="2011-05-22T00:00:00"/>
    <s v="Second Class"/>
    <s v="MC-17590"/>
    <s v="Matt Collister"/>
    <x v="1"/>
    <x v="0"/>
    <x v="509"/>
    <x v="5"/>
    <x v="606"/>
    <x v="2"/>
    <s v="OFF-PA-10000289"/>
    <x v="1"/>
    <x v="10"/>
    <s v="Xerox 213"/>
    <n v="10.368000000000002"/>
    <n v="2"/>
    <n v="0.2"/>
    <n v="3.6288"/>
  </r>
  <r>
    <n v="8583"/>
    <s v="CA-2011-130673"/>
    <x v="2"/>
    <x v="671"/>
    <d v="2011-05-22T00:00:00"/>
    <s v="Second Class"/>
    <s v="MC-17590"/>
    <s v="Matt Collister"/>
    <x v="1"/>
    <x v="0"/>
    <x v="509"/>
    <x v="5"/>
    <x v="606"/>
    <x v="2"/>
    <s v="TEC-AC-10004227"/>
    <x v="2"/>
    <x v="11"/>
    <s v="SanDisk Ultra 16 GB MicroSDHC Class 10 Memory Card"/>
    <n v="20.784000000000002"/>
    <n v="2"/>
    <n v="0.2"/>
    <n v="-3.6372000000000027"/>
  </r>
  <r>
    <n v="8584"/>
    <s v="CA-2011-130673"/>
    <x v="2"/>
    <x v="671"/>
    <d v="2011-05-22T00:00:00"/>
    <s v="Second Class"/>
    <s v="MC-17590"/>
    <s v="Matt Collister"/>
    <x v="1"/>
    <x v="0"/>
    <x v="509"/>
    <x v="5"/>
    <x v="606"/>
    <x v="2"/>
    <s v="OFF-ST-10000636"/>
    <x v="1"/>
    <x v="4"/>
    <s v="Rogers Profile Extra Capacity Storage Tub"/>
    <n v="66.959999999999994"/>
    <n v="5"/>
    <n v="0.2"/>
    <n v="-13.392000000000003"/>
  </r>
  <r>
    <n v="8585"/>
    <s v="CA-2011-104808"/>
    <x v="2"/>
    <x v="519"/>
    <d v="2011-02-09T00:00:00"/>
    <s v="Second Class"/>
    <s v="MH-17440"/>
    <s v="Mark Haberlin"/>
    <x v="1"/>
    <x v="0"/>
    <x v="194"/>
    <x v="1"/>
    <x v="245"/>
    <x v="1"/>
    <s v="OFF-BI-10003676"/>
    <x v="1"/>
    <x v="8"/>
    <s v="GBC Standard Recycled Report Covers, Clear Plastic Sheets"/>
    <n v="17.248000000000001"/>
    <n v="2"/>
    <n v="0.2"/>
    <n v="6.0367999999999986"/>
  </r>
  <r>
    <n v="8586"/>
    <s v="US-2014-132927"/>
    <x v="3"/>
    <x v="34"/>
    <d v="2014-12-16T00:00:00"/>
    <s v="Standard Class"/>
    <s v="RD-19720"/>
    <s v="Roger Demir"/>
    <x v="0"/>
    <x v="0"/>
    <x v="10"/>
    <x v="9"/>
    <x v="63"/>
    <x v="3"/>
    <s v="OFF-BI-10001116"/>
    <x v="1"/>
    <x v="8"/>
    <s v="Wilson Jones 1&quot; Hanging DublLock Ring Binders"/>
    <n v="11.088000000000003"/>
    <n v="7"/>
    <n v="0.7"/>
    <n v="-8.1311999999999998"/>
  </r>
  <r>
    <n v="8587"/>
    <s v="CA-2014-162012"/>
    <x v="3"/>
    <x v="497"/>
    <d v="2014-07-19T00:00:00"/>
    <s v="Standard Class"/>
    <s v="KB-16240"/>
    <s v="Karen Bern"/>
    <x v="1"/>
    <x v="0"/>
    <x v="1"/>
    <x v="1"/>
    <x v="13"/>
    <x v="1"/>
    <s v="TEC-AC-10003832"/>
    <x v="2"/>
    <x v="11"/>
    <s v="Logitech P710e Mobile Speakerphone"/>
    <n v="1287.45"/>
    <n v="5"/>
    <n v="0"/>
    <n v="244.61549999999988"/>
  </r>
  <r>
    <n v="8588"/>
    <s v="CA-2014-162012"/>
    <x v="3"/>
    <x v="497"/>
    <d v="2014-07-19T00:00:00"/>
    <s v="Standard Class"/>
    <s v="KB-16240"/>
    <s v="Karen Bern"/>
    <x v="1"/>
    <x v="0"/>
    <x v="1"/>
    <x v="1"/>
    <x v="13"/>
    <x v="1"/>
    <s v="OFF-AP-10003040"/>
    <x v="1"/>
    <x v="9"/>
    <s v="Fellowes 8 Outlet Superior Workstation Surge Protector w/o Phone/Fax/Modem Protection"/>
    <n v="168.1"/>
    <n v="5"/>
    <n v="0"/>
    <n v="43.705999999999996"/>
  </r>
  <r>
    <n v="8589"/>
    <s v="CA-2012-138492"/>
    <x v="1"/>
    <x v="1060"/>
    <d v="2012-05-22T00:00:00"/>
    <s v="Standard Class"/>
    <s v="FC-14335"/>
    <s v="Fred Chung"/>
    <x v="1"/>
    <x v="0"/>
    <x v="10"/>
    <x v="9"/>
    <x v="11"/>
    <x v="3"/>
    <s v="OFF-ST-10002583"/>
    <x v="1"/>
    <x v="4"/>
    <s v="Fellowes Neat Ideas Storage Cubes"/>
    <n v="51.967999999999996"/>
    <n v="2"/>
    <n v="0.2"/>
    <n v="-10.393600000000001"/>
  </r>
  <r>
    <n v="8590"/>
    <s v="CA-2014-145338"/>
    <x v="3"/>
    <x v="926"/>
    <d v="2014-02-02T00:00:00"/>
    <s v="First Class"/>
    <s v="BD-11770"/>
    <s v="Bryan Davis"/>
    <x v="0"/>
    <x v="0"/>
    <x v="10"/>
    <x v="9"/>
    <x v="74"/>
    <x v="3"/>
    <s v="OFF-AR-10002053"/>
    <x v="1"/>
    <x v="6"/>
    <s v="Premium Writing Pencils, Soft, #2 by Central Association for the Blind"/>
    <n v="4.7679999999999998"/>
    <n v="2"/>
    <n v="0.2"/>
    <n v="0.47680000000000011"/>
  </r>
  <r>
    <n v="8591"/>
    <s v="CA-2014-126676"/>
    <x v="3"/>
    <x v="365"/>
    <d v="2014-10-02T00:00:00"/>
    <s v="First Class"/>
    <s v="FH-14365"/>
    <s v="Fred Hopkins"/>
    <x v="1"/>
    <x v="0"/>
    <x v="337"/>
    <x v="15"/>
    <x v="418"/>
    <x v="3"/>
    <s v="OFF-EN-10004846"/>
    <x v="1"/>
    <x v="12"/>
    <s v="Letter or Legal Size Expandable Poly String Tie Envelopes"/>
    <n v="7.98"/>
    <n v="3"/>
    <n v="0"/>
    <n v="3.9102000000000006"/>
  </r>
  <r>
    <n v="8592"/>
    <s v="CA-2014-101700"/>
    <x v="3"/>
    <x v="756"/>
    <d v="2014-04-27T00:00:00"/>
    <s v="First Class"/>
    <s v="SO-20335"/>
    <s v="Sean O'Donnell"/>
    <x v="0"/>
    <x v="0"/>
    <x v="510"/>
    <x v="22"/>
    <x v="607"/>
    <x v="1"/>
    <s v="OFF-EN-10003134"/>
    <x v="1"/>
    <x v="12"/>
    <s v="Staples"/>
    <n v="18.687999999999999"/>
    <n v="2"/>
    <n v="0.2"/>
    <n v="7.008"/>
  </r>
  <r>
    <n v="8593"/>
    <s v="CA-2014-101700"/>
    <x v="3"/>
    <x v="756"/>
    <d v="2014-04-27T00:00:00"/>
    <s v="First Class"/>
    <s v="SO-20335"/>
    <s v="Sean O'Donnell"/>
    <x v="0"/>
    <x v="0"/>
    <x v="510"/>
    <x v="22"/>
    <x v="607"/>
    <x v="1"/>
    <s v="FUR-FU-10001025"/>
    <x v="0"/>
    <x v="5"/>
    <s v="Eldon Imàge Series Desk Accessories, Clear"/>
    <n v="11.664000000000001"/>
    <n v="3"/>
    <n v="0.2"/>
    <n v="3.3534000000000006"/>
  </r>
  <r>
    <n v="8594"/>
    <s v="CA-2014-159667"/>
    <x v="3"/>
    <x v="45"/>
    <d v="2014-11-14T00:00:00"/>
    <s v="Standard Class"/>
    <s v="PM-19135"/>
    <s v="Peter McVee"/>
    <x v="2"/>
    <x v="0"/>
    <x v="108"/>
    <x v="2"/>
    <x v="133"/>
    <x v="0"/>
    <s v="TEC-AC-10002567"/>
    <x v="2"/>
    <x v="11"/>
    <s v="Logitech G602 Wireless Gaming Mouse"/>
    <n v="191.976"/>
    <n v="3"/>
    <n v="0.2"/>
    <n v="38.395199999999988"/>
  </r>
  <r>
    <n v="8595"/>
    <s v="CA-2014-159667"/>
    <x v="3"/>
    <x v="45"/>
    <d v="2014-11-14T00:00:00"/>
    <s v="Standard Class"/>
    <s v="PM-19135"/>
    <s v="Peter McVee"/>
    <x v="2"/>
    <x v="0"/>
    <x v="108"/>
    <x v="2"/>
    <x v="133"/>
    <x v="0"/>
    <s v="TEC-PH-10004094"/>
    <x v="2"/>
    <x v="7"/>
    <s v="Motorola L703CM"/>
    <n v="499.16800000000006"/>
    <n v="4"/>
    <n v="0.2"/>
    <n v="31.197999999999993"/>
  </r>
  <r>
    <n v="8596"/>
    <s v="CA-2011-111934"/>
    <x v="2"/>
    <x v="952"/>
    <d v="2011-05-07T00:00:00"/>
    <s v="First Class"/>
    <s v="GD-14590"/>
    <s v="Giulietta Dortch"/>
    <x v="1"/>
    <x v="0"/>
    <x v="81"/>
    <x v="17"/>
    <x v="101"/>
    <x v="0"/>
    <s v="OFF-BI-10004364"/>
    <x v="1"/>
    <x v="8"/>
    <s v="Storex Dura Pro Binders"/>
    <n v="11.88"/>
    <n v="2"/>
    <n v="0"/>
    <n v="5.3460000000000001"/>
  </r>
  <r>
    <n v="8597"/>
    <s v="CA-2011-111934"/>
    <x v="2"/>
    <x v="952"/>
    <d v="2011-05-07T00:00:00"/>
    <s v="First Class"/>
    <s v="GD-14590"/>
    <s v="Giulietta Dortch"/>
    <x v="1"/>
    <x v="0"/>
    <x v="81"/>
    <x v="17"/>
    <x v="101"/>
    <x v="0"/>
    <s v="OFF-PA-10000474"/>
    <x v="1"/>
    <x v="10"/>
    <s v="Staples"/>
    <n v="35.44"/>
    <n v="1"/>
    <n v="0"/>
    <n v="16.656799999999997"/>
  </r>
  <r>
    <n v="8598"/>
    <s v="US-2013-117387"/>
    <x v="0"/>
    <x v="189"/>
    <d v="2013-11-01T00:00:00"/>
    <s v="Standard Class"/>
    <s v="PA-19060"/>
    <s v="Pete Armstrong"/>
    <x v="2"/>
    <x v="0"/>
    <x v="8"/>
    <x v="1"/>
    <x v="34"/>
    <x v="1"/>
    <s v="OFF-BI-10004308"/>
    <x v="1"/>
    <x v="8"/>
    <s v="Avery Legal 4-Ring Binder"/>
    <n v="67.13600000000001"/>
    <n v="4"/>
    <n v="0.2"/>
    <n v="25.175999999999998"/>
  </r>
  <r>
    <n v="8599"/>
    <s v="CA-2011-141110"/>
    <x v="2"/>
    <x v="35"/>
    <d v="2011-12-01T00:00:00"/>
    <s v="Standard Class"/>
    <s v="LS-17200"/>
    <s v="Luke Schmidt"/>
    <x v="1"/>
    <x v="0"/>
    <x v="201"/>
    <x v="1"/>
    <x v="252"/>
    <x v="1"/>
    <s v="OFF-BI-10002012"/>
    <x v="1"/>
    <x v="8"/>
    <s v="Wilson Jones Easy Flow II Sheet Lifters"/>
    <n v="4.32"/>
    <n v="3"/>
    <n v="0.2"/>
    <n v="1.512"/>
  </r>
  <r>
    <n v="8600"/>
    <s v="CA-2011-141110"/>
    <x v="2"/>
    <x v="35"/>
    <d v="2011-12-01T00:00:00"/>
    <s v="Standard Class"/>
    <s v="LS-17200"/>
    <s v="Luke Schmidt"/>
    <x v="1"/>
    <x v="0"/>
    <x v="201"/>
    <x v="1"/>
    <x v="252"/>
    <x v="1"/>
    <s v="OFF-PA-10002586"/>
    <x v="1"/>
    <x v="10"/>
    <s v="Xerox 1970"/>
    <n v="14.940000000000001"/>
    <n v="3"/>
    <n v="0"/>
    <n v="7.0218000000000007"/>
  </r>
  <r>
    <n v="8601"/>
    <s v="CA-2011-141110"/>
    <x v="2"/>
    <x v="35"/>
    <d v="2011-12-01T00:00:00"/>
    <s v="Standard Class"/>
    <s v="LS-17200"/>
    <s v="Luke Schmidt"/>
    <x v="1"/>
    <x v="0"/>
    <x v="201"/>
    <x v="1"/>
    <x v="252"/>
    <x v="1"/>
    <s v="OFF-AP-10000692"/>
    <x v="1"/>
    <x v="9"/>
    <s v="Fellowes Mighty 8 Compact Surge Protector"/>
    <n v="40.54"/>
    <n v="2"/>
    <n v="0"/>
    <n v="11.351200000000002"/>
  </r>
  <r>
    <n v="8602"/>
    <s v="CA-2011-141110"/>
    <x v="2"/>
    <x v="35"/>
    <d v="2011-12-01T00:00:00"/>
    <s v="Standard Class"/>
    <s v="LS-17200"/>
    <s v="Luke Schmidt"/>
    <x v="1"/>
    <x v="0"/>
    <x v="201"/>
    <x v="1"/>
    <x v="252"/>
    <x v="1"/>
    <s v="OFF-BI-10001553"/>
    <x v="1"/>
    <x v="8"/>
    <s v="SpineVue Locking Slant-D Ring Binders by Cardinal"/>
    <n v="7.3120000000000012"/>
    <n v="1"/>
    <n v="0.2"/>
    <n v="2.5591999999999997"/>
  </r>
  <r>
    <n v="8603"/>
    <s v="US-2011-133949"/>
    <x v="2"/>
    <x v="520"/>
    <d v="2011-12-31T00:00:00"/>
    <s v="Same Day"/>
    <s v="JL-15175"/>
    <s v="James Lanier"/>
    <x v="2"/>
    <x v="0"/>
    <x v="192"/>
    <x v="33"/>
    <x v="243"/>
    <x v="1"/>
    <s v="TEC-PH-10004908"/>
    <x v="2"/>
    <x v="7"/>
    <s v="Panasonic KX TS3282W Corded phone"/>
    <n v="475.94400000000002"/>
    <n v="7"/>
    <n v="0.2"/>
    <n v="59.492999999999952"/>
  </r>
  <r>
    <n v="8604"/>
    <s v="US-2013-116365"/>
    <x v="0"/>
    <x v="835"/>
    <d v="2013-01-08T00:00:00"/>
    <s v="Standard Class"/>
    <s v="CA-12310"/>
    <s v="Christine Abelman"/>
    <x v="1"/>
    <x v="0"/>
    <x v="52"/>
    <x v="5"/>
    <x v="65"/>
    <x v="2"/>
    <s v="TEC-AC-10002217"/>
    <x v="2"/>
    <x v="11"/>
    <s v="Imation Clip USB flash drive - 8 GB"/>
    <n v="30.080000000000002"/>
    <n v="2"/>
    <n v="0.2"/>
    <n v="-5.2640000000000002"/>
  </r>
  <r>
    <n v="8605"/>
    <s v="US-2013-116365"/>
    <x v="0"/>
    <x v="835"/>
    <d v="2013-01-08T00:00:00"/>
    <s v="Standard Class"/>
    <s v="CA-12310"/>
    <s v="Christine Abelman"/>
    <x v="1"/>
    <x v="0"/>
    <x v="52"/>
    <x v="5"/>
    <x v="65"/>
    <x v="2"/>
    <s v="TEC-AC-10002942"/>
    <x v="2"/>
    <x v="11"/>
    <s v="WD My Passport Ultra 1TB Portable External Hard Drive"/>
    <n v="165.60000000000002"/>
    <n v="3"/>
    <n v="0.2"/>
    <n v="-6.2100000000000151"/>
  </r>
  <r>
    <n v="8606"/>
    <s v="US-2013-116365"/>
    <x v="0"/>
    <x v="835"/>
    <d v="2013-01-08T00:00:00"/>
    <s v="Standard Class"/>
    <s v="CA-12310"/>
    <s v="Christine Abelman"/>
    <x v="1"/>
    <x v="0"/>
    <x v="52"/>
    <x v="5"/>
    <x v="65"/>
    <x v="2"/>
    <s v="TEC-PH-10002890"/>
    <x v="2"/>
    <x v="7"/>
    <s v="AT&amp;T 17929 Lendline Telephone"/>
    <n v="180.96"/>
    <n v="5"/>
    <n v="0.2"/>
    <n v="13.571999999999996"/>
  </r>
  <r>
    <n v="8607"/>
    <s v="CA-2014-162936"/>
    <x v="3"/>
    <x v="238"/>
    <d v="2014-08-23T00:00:00"/>
    <s v="Standard Class"/>
    <s v="CM-12160"/>
    <s v="Charles McCrossin"/>
    <x v="0"/>
    <x v="0"/>
    <x v="217"/>
    <x v="31"/>
    <x v="272"/>
    <x v="3"/>
    <s v="TEC-AC-10003614"/>
    <x v="2"/>
    <x v="11"/>
    <s v="Verbatim 25 GB 6x Blu-ray Single Layer Recordable Disc, 10/Pack"/>
    <n v="23.18"/>
    <n v="2"/>
    <n v="0"/>
    <n v="7.6493999999999982"/>
  </r>
  <r>
    <n v="8608"/>
    <s v="CA-2011-151946"/>
    <x v="2"/>
    <x v="611"/>
    <d v="2011-06-09T00:00:00"/>
    <s v="Standard Class"/>
    <s v="BT-11440"/>
    <s v="Bobby Trafton"/>
    <x v="0"/>
    <x v="0"/>
    <x v="20"/>
    <x v="15"/>
    <x v="45"/>
    <x v="3"/>
    <s v="FUR-FU-10002878"/>
    <x v="0"/>
    <x v="5"/>
    <s v="Seth Thomas 14&quot; Day/Date Wall Clock"/>
    <n v="56.96"/>
    <n v="2"/>
    <n v="0"/>
    <n v="21.075200000000002"/>
  </r>
  <r>
    <n v="8609"/>
    <s v="CA-2011-151946"/>
    <x v="2"/>
    <x v="611"/>
    <d v="2011-06-09T00:00:00"/>
    <s v="Standard Class"/>
    <s v="BT-11440"/>
    <s v="Bobby Trafton"/>
    <x v="0"/>
    <x v="0"/>
    <x v="20"/>
    <x v="15"/>
    <x v="45"/>
    <x v="3"/>
    <s v="OFF-AP-10001626"/>
    <x v="1"/>
    <x v="9"/>
    <s v="Commercial WindTunnel Clean Air Upright Vacuum, Replacement Belts, Filtration Bags"/>
    <n v="15.56"/>
    <n v="4"/>
    <n v="0"/>
    <n v="4.0456000000000003"/>
  </r>
  <r>
    <n v="8610"/>
    <s v="CA-2011-151946"/>
    <x v="2"/>
    <x v="611"/>
    <d v="2011-06-09T00:00:00"/>
    <s v="Standard Class"/>
    <s v="BT-11440"/>
    <s v="Bobby Trafton"/>
    <x v="0"/>
    <x v="0"/>
    <x v="20"/>
    <x v="15"/>
    <x v="45"/>
    <x v="3"/>
    <s v="FUR-BO-10003272"/>
    <x v="0"/>
    <x v="0"/>
    <s v="O'Sullivan Living Dimensions 5-Shelf Bookcases"/>
    <n v="353.56799999999998"/>
    <n v="2"/>
    <n v="0.2"/>
    <n v="-44.196000000000026"/>
  </r>
  <r>
    <n v="8611"/>
    <s v="CA-2011-151946"/>
    <x v="2"/>
    <x v="611"/>
    <d v="2011-06-09T00:00:00"/>
    <s v="Standard Class"/>
    <s v="BT-11440"/>
    <s v="Bobby Trafton"/>
    <x v="0"/>
    <x v="0"/>
    <x v="20"/>
    <x v="15"/>
    <x v="45"/>
    <x v="3"/>
    <s v="FUR-FU-10002191"/>
    <x v="0"/>
    <x v="5"/>
    <s v="G.E. Halogen Desk Lamp Bulbs"/>
    <n v="13.96"/>
    <n v="2"/>
    <n v="0"/>
    <n v="6.7008000000000001"/>
  </r>
  <r>
    <n v="8612"/>
    <s v="CA-2014-123624"/>
    <x v="3"/>
    <x v="38"/>
    <d v="2014-11-18T00:00:00"/>
    <s v="Second Class"/>
    <s v="SE-20110"/>
    <s v="Sanjit Engle"/>
    <x v="0"/>
    <x v="0"/>
    <x v="475"/>
    <x v="1"/>
    <x v="568"/>
    <x v="1"/>
    <s v="TEC-AC-10000682"/>
    <x v="2"/>
    <x v="11"/>
    <s v="Kensington K72356US Mouse-in-a-Box USB Desktop Mouse"/>
    <n v="82.95"/>
    <n v="5"/>
    <n v="0"/>
    <n v="29.032499999999999"/>
  </r>
  <r>
    <n v="8613"/>
    <s v="CA-2013-146437"/>
    <x v="0"/>
    <x v="1198"/>
    <d v="2013-02-01T00:00:00"/>
    <s v="Second Class"/>
    <s v="HG-14965"/>
    <s v="Henry Goldwyn"/>
    <x v="1"/>
    <x v="0"/>
    <x v="1"/>
    <x v="1"/>
    <x v="1"/>
    <x v="1"/>
    <s v="OFF-AR-10000588"/>
    <x v="1"/>
    <x v="6"/>
    <s v="Newell 345"/>
    <n v="39.68"/>
    <n v="2"/>
    <n v="0"/>
    <n v="10.316800000000001"/>
  </r>
  <r>
    <n v="8614"/>
    <s v="CA-2013-138233"/>
    <x v="0"/>
    <x v="1199"/>
    <d v="2013-11-15T00:00:00"/>
    <s v="Standard Class"/>
    <s v="PF-19165"/>
    <s v="Philip Fox"/>
    <x v="0"/>
    <x v="0"/>
    <x v="182"/>
    <x v="1"/>
    <x v="232"/>
    <x v="1"/>
    <s v="TEC-AC-10002001"/>
    <x v="2"/>
    <x v="11"/>
    <s v="Logitech Wireless Gaming Headset G930"/>
    <n v="479.97"/>
    <n v="3"/>
    <n v="0"/>
    <n v="177.58890000000002"/>
  </r>
  <r>
    <n v="8615"/>
    <s v="CA-2013-165918"/>
    <x v="0"/>
    <x v="545"/>
    <d v="2013-09-15T00:00:00"/>
    <s v="Standard Class"/>
    <s v="BD-11770"/>
    <s v="Bryan Davis"/>
    <x v="0"/>
    <x v="0"/>
    <x v="156"/>
    <x v="4"/>
    <x v="199"/>
    <x v="1"/>
    <s v="OFF-LA-10003720"/>
    <x v="1"/>
    <x v="2"/>
    <s v="Avery 487"/>
    <n v="7.38"/>
    <n v="2"/>
    <n v="0"/>
    <n v="3.4685999999999999"/>
  </r>
  <r>
    <n v="8616"/>
    <s v="CA-2013-165918"/>
    <x v="0"/>
    <x v="545"/>
    <d v="2013-09-15T00:00:00"/>
    <s v="Standard Class"/>
    <s v="BD-11770"/>
    <s v="Bryan Davis"/>
    <x v="0"/>
    <x v="0"/>
    <x v="156"/>
    <x v="4"/>
    <x v="199"/>
    <x v="1"/>
    <s v="OFF-BI-10004364"/>
    <x v="1"/>
    <x v="8"/>
    <s v="Storex Dura Pro Binders"/>
    <n v="14.256000000000002"/>
    <n v="3"/>
    <n v="0.2"/>
    <n v="4.4550000000000001"/>
  </r>
  <r>
    <n v="8617"/>
    <s v="CA-2013-165918"/>
    <x v="0"/>
    <x v="545"/>
    <d v="2013-09-15T00:00:00"/>
    <s v="Standard Class"/>
    <s v="BD-11770"/>
    <s v="Bryan Davis"/>
    <x v="0"/>
    <x v="0"/>
    <x v="156"/>
    <x v="4"/>
    <x v="199"/>
    <x v="1"/>
    <s v="OFF-PA-10000100"/>
    <x v="1"/>
    <x v="10"/>
    <s v="Xerox 1945"/>
    <n v="81.98"/>
    <n v="2"/>
    <n v="0"/>
    <n v="40.170200000000001"/>
  </r>
  <r>
    <n v="8618"/>
    <s v="CA-2013-165918"/>
    <x v="0"/>
    <x v="545"/>
    <d v="2013-09-15T00:00:00"/>
    <s v="Standard Class"/>
    <s v="BD-11770"/>
    <s v="Bryan Davis"/>
    <x v="0"/>
    <x v="0"/>
    <x v="156"/>
    <x v="4"/>
    <x v="199"/>
    <x v="1"/>
    <s v="OFF-BI-10004826"/>
    <x v="1"/>
    <x v="8"/>
    <s v="JM Magazine Binder"/>
    <n v="39.624000000000009"/>
    <n v="3"/>
    <n v="0.2"/>
    <n v="13.868400000000001"/>
  </r>
  <r>
    <n v="8619"/>
    <s v="CA-2014-117513"/>
    <x v="3"/>
    <x v="448"/>
    <d v="2014-03-09T00:00:00"/>
    <s v="Standard Class"/>
    <s v="BT-11395"/>
    <s v="Bill Tyler"/>
    <x v="1"/>
    <x v="0"/>
    <x v="1"/>
    <x v="1"/>
    <x v="25"/>
    <x v="1"/>
    <s v="FUR-TA-10001520"/>
    <x v="0"/>
    <x v="3"/>
    <s v="Lesro Sheffield Collection Coffee Table, End Table, Center Table, Corner Table"/>
    <n v="399.67200000000003"/>
    <n v="7"/>
    <n v="0.2"/>
    <n v="-14.987700000000061"/>
  </r>
  <r>
    <n v="8620"/>
    <s v="CA-2014-132437"/>
    <x v="3"/>
    <x v="565"/>
    <d v="2014-09-14T00:00:00"/>
    <s v="Second Class"/>
    <s v="EM-14095"/>
    <s v="Eudokia Martin"/>
    <x v="1"/>
    <x v="0"/>
    <x v="20"/>
    <x v="15"/>
    <x v="23"/>
    <x v="3"/>
    <s v="OFF-ST-10001031"/>
    <x v="1"/>
    <x v="4"/>
    <s v="Adjustable Personal File Tote"/>
    <n v="65.12"/>
    <n v="4"/>
    <n v="0"/>
    <n v="16.931200000000004"/>
  </r>
  <r>
    <n v="8621"/>
    <s v="US-2014-119319"/>
    <x v="3"/>
    <x v="44"/>
    <d v="2014-11-10T00:00:00"/>
    <s v="Second Class"/>
    <s v="LC-17050"/>
    <s v="Liz Carlisle"/>
    <x v="0"/>
    <x v="0"/>
    <x v="61"/>
    <x v="5"/>
    <x v="162"/>
    <x v="2"/>
    <s v="FUR-FU-10003878"/>
    <x v="0"/>
    <x v="5"/>
    <s v="Linden 10&quot; Round Wall Clock, Black"/>
    <n v="30.560000000000002"/>
    <n v="5"/>
    <n v="0.6"/>
    <n v="-19.863999999999997"/>
  </r>
  <r>
    <n v="8622"/>
    <s v="CA-2014-104318"/>
    <x v="3"/>
    <x v="726"/>
    <d v="2014-05-19T00:00:00"/>
    <s v="Standard Class"/>
    <s v="FH-14275"/>
    <s v="Frank Hawley"/>
    <x v="1"/>
    <x v="0"/>
    <x v="47"/>
    <x v="18"/>
    <x v="78"/>
    <x v="0"/>
    <s v="OFF-AP-10000358"/>
    <x v="1"/>
    <x v="9"/>
    <s v="Fellowes Basic Home/Office Series Surge Protectors"/>
    <n v="20.768000000000001"/>
    <n v="2"/>
    <n v="0.2"/>
    <n v="2.3363999999999976"/>
  </r>
  <r>
    <n v="8623"/>
    <s v="US-2013-114230"/>
    <x v="0"/>
    <x v="581"/>
    <d v="2013-12-02T00:00:00"/>
    <s v="Standard Class"/>
    <s v="CM-12235"/>
    <s v="Chris McAfee"/>
    <x v="0"/>
    <x v="0"/>
    <x v="42"/>
    <x v="16"/>
    <x v="51"/>
    <x v="1"/>
    <s v="OFF-ST-10000876"/>
    <x v="1"/>
    <x v="4"/>
    <s v="Eldon Simplefile Box Office"/>
    <n v="39.808"/>
    <n v="4"/>
    <n v="0.2"/>
    <n v="3.9808000000000003"/>
  </r>
  <r>
    <n v="8624"/>
    <s v="CA-2012-136147"/>
    <x v="1"/>
    <x v="50"/>
    <d v="2012-11-18T00:00:00"/>
    <s v="Standard Class"/>
    <s v="FM-14380"/>
    <s v="Fred McMath"/>
    <x v="0"/>
    <x v="0"/>
    <x v="100"/>
    <x v="2"/>
    <x v="327"/>
    <x v="0"/>
    <s v="OFF-BI-10004224"/>
    <x v="1"/>
    <x v="8"/>
    <s v="Catalog Binders with Expanding Posts"/>
    <n v="121.10400000000003"/>
    <n v="6"/>
    <n v="0.7"/>
    <n v="-100.91999999999999"/>
  </r>
  <r>
    <n v="8625"/>
    <s v="CA-2012-136147"/>
    <x v="1"/>
    <x v="50"/>
    <d v="2012-11-18T00:00:00"/>
    <s v="Standard Class"/>
    <s v="FM-14380"/>
    <s v="Fred McMath"/>
    <x v="0"/>
    <x v="0"/>
    <x v="100"/>
    <x v="2"/>
    <x v="327"/>
    <x v="0"/>
    <s v="TEC-AC-10004568"/>
    <x v="2"/>
    <x v="11"/>
    <s v="Maxell LTO Ultrium - 800 GB"/>
    <n v="111.96"/>
    <n v="5"/>
    <n v="0.2"/>
    <n v="-1.3995000000000104"/>
  </r>
  <r>
    <n v="8626"/>
    <s v="CA-2012-156118"/>
    <x v="1"/>
    <x v="575"/>
    <d v="2012-12-12T00:00:00"/>
    <s v="Standard Class"/>
    <s v="HG-14965"/>
    <s v="Henry Goldwyn"/>
    <x v="1"/>
    <x v="0"/>
    <x v="77"/>
    <x v="22"/>
    <x v="97"/>
    <x v="1"/>
    <s v="OFF-PA-10000533"/>
    <x v="1"/>
    <x v="10"/>
    <s v="Southworth Parchment Paper &amp; Envelopes"/>
    <n v="15.696000000000002"/>
    <n v="3"/>
    <n v="0.2"/>
    <n v="5.1011999999999995"/>
  </r>
  <r>
    <n v="8627"/>
    <s v="CA-2012-164084"/>
    <x v="1"/>
    <x v="67"/>
    <d v="2012-09-12T00:00:00"/>
    <s v="Standard Class"/>
    <s v="AG-10525"/>
    <s v="Andy Gerbode"/>
    <x v="1"/>
    <x v="0"/>
    <x v="20"/>
    <x v="15"/>
    <x v="164"/>
    <x v="3"/>
    <s v="OFF-ST-10003638"/>
    <x v="1"/>
    <x v="4"/>
    <s v="Mobile Personal File Cube"/>
    <n v="70.260000000000005"/>
    <n v="3"/>
    <n v="0"/>
    <n v="18.970199999999998"/>
  </r>
  <r>
    <n v="8628"/>
    <s v="CA-2012-164084"/>
    <x v="1"/>
    <x v="67"/>
    <d v="2012-09-12T00:00:00"/>
    <s v="Standard Class"/>
    <s v="AG-10525"/>
    <s v="Andy Gerbode"/>
    <x v="1"/>
    <x v="0"/>
    <x v="20"/>
    <x v="15"/>
    <x v="164"/>
    <x v="3"/>
    <s v="TEC-AC-10002305"/>
    <x v="2"/>
    <x v="11"/>
    <s v="KeyTronic E03601U1 - Keyboard - Beige"/>
    <n v="90"/>
    <n v="5"/>
    <n v="0"/>
    <n v="16.199999999999992"/>
  </r>
  <r>
    <n v="8629"/>
    <s v="CA-2012-164084"/>
    <x v="1"/>
    <x v="67"/>
    <d v="2012-09-12T00:00:00"/>
    <s v="Standard Class"/>
    <s v="AG-10525"/>
    <s v="Andy Gerbode"/>
    <x v="1"/>
    <x v="0"/>
    <x v="20"/>
    <x v="15"/>
    <x v="164"/>
    <x v="3"/>
    <s v="OFF-BI-10000605"/>
    <x v="1"/>
    <x v="8"/>
    <s v="Acco Pressboard Covers with Storage Hooks, 9 1/2&quot; x 11&quot;, Executive Red"/>
    <n v="6.0960000000000001"/>
    <n v="2"/>
    <n v="0.2"/>
    <n v="2.0573999999999995"/>
  </r>
  <r>
    <n v="8630"/>
    <s v="CA-2012-164084"/>
    <x v="1"/>
    <x v="67"/>
    <d v="2012-09-12T00:00:00"/>
    <s v="Standard Class"/>
    <s v="AG-10525"/>
    <s v="Andy Gerbode"/>
    <x v="1"/>
    <x v="0"/>
    <x v="20"/>
    <x v="15"/>
    <x v="164"/>
    <x v="3"/>
    <s v="FUR-TA-10003569"/>
    <x v="0"/>
    <x v="3"/>
    <s v="Bretford CR8500 Series Meeting Room Furniture"/>
    <n v="481.17599999999999"/>
    <n v="2"/>
    <n v="0.4"/>
    <n v="-120.29400000000004"/>
  </r>
  <r>
    <n v="8631"/>
    <s v="CA-2012-164084"/>
    <x v="1"/>
    <x v="67"/>
    <d v="2012-09-12T00:00:00"/>
    <s v="Standard Class"/>
    <s v="AG-10525"/>
    <s v="Andy Gerbode"/>
    <x v="1"/>
    <x v="0"/>
    <x v="20"/>
    <x v="15"/>
    <x v="164"/>
    <x v="3"/>
    <s v="OFF-FA-10003059"/>
    <x v="1"/>
    <x v="13"/>
    <s v="Assorted Color Push Pins"/>
    <n v="7.24"/>
    <n v="4"/>
    <n v="0"/>
    <n v="2.3891999999999998"/>
  </r>
  <r>
    <n v="8632"/>
    <s v="CA-2013-107783"/>
    <x v="0"/>
    <x v="1062"/>
    <d v="2013-07-30T00:00:00"/>
    <s v="First Class"/>
    <s v="OT-18730"/>
    <s v="Olvera Toch"/>
    <x v="0"/>
    <x v="0"/>
    <x v="437"/>
    <x v="9"/>
    <x v="528"/>
    <x v="3"/>
    <s v="FUR-BO-10004409"/>
    <x v="0"/>
    <x v="0"/>
    <s v="Safco Value Mate Series Steel Bookcases, Baked Enamel Finish on Steel, Gray"/>
    <n v="177.45000000000002"/>
    <n v="5"/>
    <n v="0.5"/>
    <n v="-78.078000000000003"/>
  </r>
  <r>
    <n v="8633"/>
    <s v="CA-2013-107783"/>
    <x v="0"/>
    <x v="1062"/>
    <d v="2013-07-30T00:00:00"/>
    <s v="First Class"/>
    <s v="OT-18730"/>
    <s v="Olvera Toch"/>
    <x v="0"/>
    <x v="0"/>
    <x v="437"/>
    <x v="9"/>
    <x v="528"/>
    <x v="3"/>
    <s v="OFF-BI-10000545"/>
    <x v="1"/>
    <x v="8"/>
    <s v="GBC Ibimaster 500 Manual ProClick Binding System"/>
    <n v="1369.7640000000001"/>
    <n v="6"/>
    <n v="0.7"/>
    <n v="-913.17599999999993"/>
  </r>
  <r>
    <n v="8634"/>
    <s v="CA-2013-107783"/>
    <x v="0"/>
    <x v="1062"/>
    <d v="2013-07-30T00:00:00"/>
    <s v="First Class"/>
    <s v="OT-18730"/>
    <s v="Olvera Toch"/>
    <x v="0"/>
    <x v="0"/>
    <x v="437"/>
    <x v="9"/>
    <x v="528"/>
    <x v="3"/>
    <s v="OFF-AP-10004052"/>
    <x v="1"/>
    <x v="9"/>
    <s v="Hoover Replacement Belts For Soft Guard &amp; Commercial Ltweight Upright Vacs, 2/Pk"/>
    <n v="9.48"/>
    <n v="3"/>
    <n v="0.2"/>
    <n v="0.7110000000000003"/>
  </r>
  <r>
    <n v="8635"/>
    <s v="CA-2014-159793"/>
    <x v="3"/>
    <x v="326"/>
    <d v="2014-08-30T00:00:00"/>
    <s v="Standard Class"/>
    <s v="SV-20365"/>
    <s v="Seth Vernon"/>
    <x v="0"/>
    <x v="0"/>
    <x v="10"/>
    <x v="9"/>
    <x v="11"/>
    <x v="3"/>
    <s v="FUR-BO-10001798"/>
    <x v="0"/>
    <x v="0"/>
    <s v="Bush Somerset Collection Bookcase"/>
    <n v="130.97999999999999"/>
    <n v="2"/>
    <n v="0.5"/>
    <n v="-89.066399999999987"/>
  </r>
  <r>
    <n v="8636"/>
    <s v="CA-2011-160094"/>
    <x v="2"/>
    <x v="1013"/>
    <d v="2011-05-02T00:00:00"/>
    <s v="First Class"/>
    <s v="JM-16195"/>
    <s v="Justin MacKendrick"/>
    <x v="0"/>
    <x v="0"/>
    <x v="103"/>
    <x v="0"/>
    <x v="175"/>
    <x v="0"/>
    <s v="OFF-AR-10004010"/>
    <x v="1"/>
    <x v="6"/>
    <s v="Hunt Boston Vacuum Mount KS Pencil Sharpener"/>
    <n v="174.95000000000002"/>
    <n v="5"/>
    <n v="0"/>
    <n v="45.487000000000002"/>
  </r>
  <r>
    <n v="8637"/>
    <s v="CA-2011-160094"/>
    <x v="2"/>
    <x v="1013"/>
    <d v="2011-05-02T00:00:00"/>
    <s v="First Class"/>
    <s v="JM-16195"/>
    <s v="Justin MacKendrick"/>
    <x v="0"/>
    <x v="0"/>
    <x v="103"/>
    <x v="0"/>
    <x v="175"/>
    <x v="0"/>
    <s v="OFF-ST-10000585"/>
    <x v="1"/>
    <x v="4"/>
    <s v="Economy Rollaway Files"/>
    <n v="826"/>
    <n v="5"/>
    <n v="0"/>
    <n v="214.76"/>
  </r>
  <r>
    <n v="8638"/>
    <s v="CA-2014-151281"/>
    <x v="3"/>
    <x v="842"/>
    <d v="2014-05-03T00:00:00"/>
    <s v="Standard Class"/>
    <s v="HM-14980"/>
    <s v="Henry MacAllister"/>
    <x v="0"/>
    <x v="0"/>
    <x v="4"/>
    <x v="4"/>
    <x v="59"/>
    <x v="1"/>
    <s v="FUR-FU-10000397"/>
    <x v="0"/>
    <x v="5"/>
    <s v="Luxo Economy Swing Arm Lamp"/>
    <n v="139.58000000000001"/>
    <n v="7"/>
    <n v="0"/>
    <n v="39.082400000000007"/>
  </r>
  <r>
    <n v="8639"/>
    <s v="CA-2014-118346"/>
    <x v="3"/>
    <x v="283"/>
    <d v="2014-07-25T00:00:00"/>
    <s v="First Class"/>
    <s v="PO-19180"/>
    <s v="Philisse Overcash"/>
    <x v="2"/>
    <x v="0"/>
    <x v="249"/>
    <x v="6"/>
    <x v="308"/>
    <x v="2"/>
    <s v="TEC-AC-10000736"/>
    <x v="2"/>
    <x v="11"/>
    <s v="Logitech G600 MMO Gaming Mouse"/>
    <n v="399.95"/>
    <n v="5"/>
    <n v="0"/>
    <n v="143.982"/>
  </r>
  <r>
    <n v="8640"/>
    <s v="CA-2011-129819"/>
    <x v="2"/>
    <x v="736"/>
    <d v="2011-12-15T00:00:00"/>
    <s v="Second Class"/>
    <s v="KC-16675"/>
    <s v="Kimberly Carter"/>
    <x v="1"/>
    <x v="0"/>
    <x v="0"/>
    <x v="0"/>
    <x v="0"/>
    <x v="0"/>
    <s v="OFF-BI-10004970"/>
    <x v="1"/>
    <x v="8"/>
    <s v="ACCOHIDE 3-Ring Binder, Blue, 1&quot;"/>
    <n v="12.39"/>
    <n v="3"/>
    <n v="0"/>
    <n v="5.8232999999999997"/>
  </r>
  <r>
    <n v="8641"/>
    <s v="US-2014-148551"/>
    <x v="3"/>
    <x v="602"/>
    <d v="2014-01-17T00:00:00"/>
    <s v="Standard Class"/>
    <s v="DB-13120"/>
    <s v="David Bremer"/>
    <x v="1"/>
    <x v="0"/>
    <x v="61"/>
    <x v="5"/>
    <x v="162"/>
    <x v="2"/>
    <s v="OFF-BI-10000545"/>
    <x v="1"/>
    <x v="8"/>
    <s v="GBC Ibimaster 500 Manual ProClick Binding System"/>
    <n v="760.97999999999979"/>
    <n v="5"/>
    <n v="0.8"/>
    <n v="-1141.47"/>
  </r>
  <r>
    <n v="8642"/>
    <s v="CA-2014-147767"/>
    <x v="3"/>
    <x v="574"/>
    <d v="2014-12-03T00:00:00"/>
    <s v="Same Day"/>
    <s v="SV-20935"/>
    <s v="Susan Vittorini"/>
    <x v="0"/>
    <x v="0"/>
    <x v="97"/>
    <x v="16"/>
    <x v="344"/>
    <x v="1"/>
    <s v="OFF-BI-10001670"/>
    <x v="1"/>
    <x v="8"/>
    <s v="Vinyl Sectional Post Binders"/>
    <n v="67.860000000000014"/>
    <n v="6"/>
    <n v="0.7"/>
    <n v="-45.239999999999995"/>
  </r>
  <r>
    <n v="8643"/>
    <s v="CA-2012-108259"/>
    <x v="1"/>
    <x v="627"/>
    <d v="2012-11-15T00:00:00"/>
    <s v="Standard Class"/>
    <s v="NS-18640"/>
    <s v="Noel Staavos"/>
    <x v="1"/>
    <x v="0"/>
    <x v="108"/>
    <x v="3"/>
    <x v="222"/>
    <x v="0"/>
    <s v="OFF-FA-10000624"/>
    <x v="1"/>
    <x v="13"/>
    <s v="OIC Binder Clips"/>
    <n v="31.504000000000005"/>
    <n v="11"/>
    <n v="0.2"/>
    <n v="11.814"/>
  </r>
  <r>
    <n v="8644"/>
    <s v="CA-2012-108259"/>
    <x v="1"/>
    <x v="627"/>
    <d v="2012-11-15T00:00:00"/>
    <s v="Standard Class"/>
    <s v="NS-18640"/>
    <s v="Noel Staavos"/>
    <x v="1"/>
    <x v="0"/>
    <x v="108"/>
    <x v="3"/>
    <x v="222"/>
    <x v="0"/>
    <s v="OFF-LA-10002945"/>
    <x v="1"/>
    <x v="2"/>
    <s v="Permanent Self-Adhesive File Folder Labels for Typewriters, 1 1/8 x 3 1/2, White"/>
    <n v="5.04"/>
    <n v="1"/>
    <n v="0.2"/>
    <n v="1.6379999999999997"/>
  </r>
  <r>
    <n v="8645"/>
    <s v="CA-2012-108259"/>
    <x v="1"/>
    <x v="627"/>
    <d v="2012-11-15T00:00:00"/>
    <s v="Standard Class"/>
    <s v="NS-18640"/>
    <s v="Noel Staavos"/>
    <x v="1"/>
    <x v="0"/>
    <x v="108"/>
    <x v="3"/>
    <x v="222"/>
    <x v="0"/>
    <s v="OFF-BI-10000315"/>
    <x v="1"/>
    <x v="8"/>
    <s v="Poly Designer Cover &amp; Back"/>
    <n v="39.878999999999998"/>
    <n v="7"/>
    <n v="0.7"/>
    <n v="-29.244599999999991"/>
  </r>
  <r>
    <n v="8646"/>
    <s v="CA-2012-108259"/>
    <x v="1"/>
    <x v="627"/>
    <d v="2012-11-15T00:00:00"/>
    <s v="Standard Class"/>
    <s v="NS-18640"/>
    <s v="Noel Staavos"/>
    <x v="1"/>
    <x v="0"/>
    <x v="108"/>
    <x v="3"/>
    <x v="222"/>
    <x v="0"/>
    <s v="FUR-FU-10000023"/>
    <x v="0"/>
    <x v="5"/>
    <s v="Eldon Wave Desk Accessories"/>
    <n v="4.7119999999999997"/>
    <n v="1"/>
    <n v="0.2"/>
    <n v="1.4136000000000002"/>
  </r>
  <r>
    <n v="8647"/>
    <s v="CA-2013-113341"/>
    <x v="0"/>
    <x v="881"/>
    <d v="2013-11-30T00:00:00"/>
    <s v="Standard Class"/>
    <s v="MH-17455"/>
    <s v="Mark Hamilton"/>
    <x v="0"/>
    <x v="0"/>
    <x v="1"/>
    <x v="1"/>
    <x v="3"/>
    <x v="1"/>
    <s v="FUR-CH-10004698"/>
    <x v="0"/>
    <x v="1"/>
    <s v="Padded Folding Chairs, Black, 4/Carton"/>
    <n v="194.35200000000003"/>
    <n v="3"/>
    <n v="0.2"/>
    <n v="19.435200000000009"/>
  </r>
  <r>
    <n v="8648"/>
    <s v="US-2012-131842"/>
    <x v="1"/>
    <x v="901"/>
    <d v="2012-12-08T00:00:00"/>
    <s v="First Class"/>
    <s v="RR-19525"/>
    <s v="Rick Reed"/>
    <x v="1"/>
    <x v="0"/>
    <x v="316"/>
    <x v="18"/>
    <x v="394"/>
    <x v="0"/>
    <s v="FUR-CH-10004477"/>
    <x v="0"/>
    <x v="1"/>
    <s v="Global Push Button Manager's Chair, Indigo"/>
    <n v="97.424000000000007"/>
    <n v="2"/>
    <n v="0.2"/>
    <n v="10.960199999999993"/>
  </r>
  <r>
    <n v="8649"/>
    <s v="CA-2013-164574"/>
    <x v="0"/>
    <x v="875"/>
    <d v="2013-08-04T00:00:00"/>
    <s v="Standard Class"/>
    <s v="RH-19555"/>
    <s v="Ritsa Hightower"/>
    <x v="0"/>
    <x v="0"/>
    <x v="35"/>
    <x v="3"/>
    <x v="43"/>
    <x v="0"/>
    <s v="OFF-ST-10003816"/>
    <x v="1"/>
    <x v="4"/>
    <s v="Fellowes High-Stak Drawer Files"/>
    <n v="704.76"/>
    <n v="5"/>
    <n v="0.2"/>
    <n v="26.428499999999957"/>
  </r>
  <r>
    <n v="8650"/>
    <s v="CA-2013-164574"/>
    <x v="0"/>
    <x v="875"/>
    <d v="2013-08-04T00:00:00"/>
    <s v="Standard Class"/>
    <s v="RH-19555"/>
    <s v="Ritsa Hightower"/>
    <x v="0"/>
    <x v="0"/>
    <x v="35"/>
    <x v="3"/>
    <x v="43"/>
    <x v="0"/>
    <s v="OFF-BI-10002429"/>
    <x v="1"/>
    <x v="8"/>
    <s v="Premier Elliptical Ring Binder, Black"/>
    <n v="27.396000000000004"/>
    <n v="3"/>
    <n v="0.7"/>
    <n v="-20.090399999999995"/>
  </r>
  <r>
    <n v="8651"/>
    <s v="CA-2011-142769"/>
    <x v="2"/>
    <x v="103"/>
    <d v="2011-09-13T00:00:00"/>
    <s v="Same Day"/>
    <s v="RP-19390"/>
    <s v="Resi Pölking"/>
    <x v="0"/>
    <x v="0"/>
    <x v="4"/>
    <x v="4"/>
    <x v="5"/>
    <x v="1"/>
    <s v="OFF-FA-10000840"/>
    <x v="1"/>
    <x v="13"/>
    <s v="OIC Thumb-Tacks"/>
    <n v="5.6999999999999993"/>
    <n v="5"/>
    <n v="0"/>
    <n v="2.6789999999999998"/>
  </r>
  <r>
    <n v="8652"/>
    <s v="CA-2011-142769"/>
    <x v="2"/>
    <x v="103"/>
    <d v="2011-09-13T00:00:00"/>
    <s v="Same Day"/>
    <s v="RP-19390"/>
    <s v="Resi Pölking"/>
    <x v="0"/>
    <x v="0"/>
    <x v="4"/>
    <x v="4"/>
    <x v="5"/>
    <x v="1"/>
    <s v="FUR-FU-10001918"/>
    <x v="0"/>
    <x v="5"/>
    <s v="C-Line Cubicle Keepers Polyproplyene Holder With Velcro Backings"/>
    <n v="14.190000000000001"/>
    <n v="3"/>
    <n v="0"/>
    <n v="5.5341000000000014"/>
  </r>
  <r>
    <n v="8653"/>
    <s v="CA-2011-142769"/>
    <x v="2"/>
    <x v="103"/>
    <d v="2011-09-13T00:00:00"/>
    <s v="Same Day"/>
    <s v="RP-19390"/>
    <s v="Resi Pölking"/>
    <x v="0"/>
    <x v="0"/>
    <x v="4"/>
    <x v="4"/>
    <x v="5"/>
    <x v="1"/>
    <s v="OFF-SU-10001574"/>
    <x v="1"/>
    <x v="14"/>
    <s v="Acme Value Line Scissors"/>
    <n v="7.3"/>
    <n v="2"/>
    <n v="0"/>
    <n v="2.1899999999999995"/>
  </r>
  <r>
    <n v="8654"/>
    <s v="CA-2011-142769"/>
    <x v="2"/>
    <x v="103"/>
    <d v="2011-09-13T00:00:00"/>
    <s v="Same Day"/>
    <s v="RP-19390"/>
    <s v="Resi Pölking"/>
    <x v="0"/>
    <x v="0"/>
    <x v="4"/>
    <x v="4"/>
    <x v="5"/>
    <x v="1"/>
    <s v="TEC-AC-10001606"/>
    <x v="2"/>
    <x v="11"/>
    <s v="Logitech Wireless Performance Mouse MX for PC and Mac"/>
    <n v="199.98"/>
    <n v="2"/>
    <n v="0"/>
    <n v="75.992400000000004"/>
  </r>
  <r>
    <n v="8655"/>
    <s v="CA-2011-142769"/>
    <x v="2"/>
    <x v="103"/>
    <d v="2011-09-13T00:00:00"/>
    <s v="Same Day"/>
    <s v="RP-19390"/>
    <s v="Resi Pölking"/>
    <x v="0"/>
    <x v="0"/>
    <x v="4"/>
    <x v="4"/>
    <x v="5"/>
    <x v="1"/>
    <s v="TEC-AC-10003399"/>
    <x v="2"/>
    <x v="11"/>
    <s v="Memorex Mini Travel Drive 64 GB USB 2.0 Flash Drive"/>
    <n v="144.96"/>
    <n v="4"/>
    <n v="0"/>
    <n v="60.883200000000002"/>
  </r>
  <r>
    <n v="8656"/>
    <s v="CA-2011-142769"/>
    <x v="2"/>
    <x v="103"/>
    <d v="2011-09-13T00:00:00"/>
    <s v="Same Day"/>
    <s v="RP-19390"/>
    <s v="Resi Pölking"/>
    <x v="0"/>
    <x v="0"/>
    <x v="4"/>
    <x v="4"/>
    <x v="5"/>
    <x v="1"/>
    <s v="TEC-AC-10000865"/>
    <x v="2"/>
    <x v="11"/>
    <s v="WD My Passport Ultra 500GB Portable External Hard Drive"/>
    <n v="118"/>
    <n v="2"/>
    <n v="0"/>
    <n v="20.059999999999988"/>
  </r>
  <r>
    <n v="8657"/>
    <s v="CA-2011-142769"/>
    <x v="2"/>
    <x v="103"/>
    <d v="2011-09-13T00:00:00"/>
    <s v="Same Day"/>
    <s v="RP-19390"/>
    <s v="Resi Pölking"/>
    <x v="0"/>
    <x v="0"/>
    <x v="4"/>
    <x v="4"/>
    <x v="5"/>
    <x v="1"/>
    <s v="OFF-PA-10002923"/>
    <x v="1"/>
    <x v="10"/>
    <s v="Xerox 1942"/>
    <n v="48.94"/>
    <n v="1"/>
    <n v="0"/>
    <n v="24.47"/>
  </r>
  <r>
    <n v="8658"/>
    <s v="CA-2011-142769"/>
    <x v="2"/>
    <x v="103"/>
    <d v="2011-09-13T00:00:00"/>
    <s v="Same Day"/>
    <s v="RP-19390"/>
    <s v="Resi Pölking"/>
    <x v="0"/>
    <x v="0"/>
    <x v="4"/>
    <x v="4"/>
    <x v="5"/>
    <x v="1"/>
    <s v="OFF-AP-10004785"/>
    <x v="1"/>
    <x v="9"/>
    <s v="Holmes Replacement Filter for HEPA Air Cleaner, Medium Room"/>
    <n v="22.66"/>
    <n v="2"/>
    <n v="0"/>
    <n v="9.743800000000002"/>
  </r>
  <r>
    <n v="8659"/>
    <s v="CA-2013-168361"/>
    <x v="0"/>
    <x v="1028"/>
    <d v="2013-06-26T00:00:00"/>
    <s v="Standard Class"/>
    <s v="KB-16600"/>
    <s v="Ken Brennan"/>
    <x v="1"/>
    <x v="0"/>
    <x v="22"/>
    <x v="10"/>
    <x v="36"/>
    <x v="2"/>
    <s v="OFF-BI-10003727"/>
    <x v="1"/>
    <x v="8"/>
    <s v="Avery Durable Slant Ring Binders With Label Holder"/>
    <n v="0.83599999999999974"/>
    <n v="1"/>
    <n v="0.8"/>
    <n v="-1.3376000000000001"/>
  </r>
  <r>
    <n v="8660"/>
    <s v="CA-2013-153185"/>
    <x v="0"/>
    <x v="323"/>
    <d v="2013-09-09T00:00:00"/>
    <s v="Standard Class"/>
    <s v="MH-17620"/>
    <s v="Matt Hagelstein"/>
    <x v="1"/>
    <x v="0"/>
    <x v="74"/>
    <x v="24"/>
    <x v="93"/>
    <x v="3"/>
    <s v="OFF-PA-10002246"/>
    <x v="1"/>
    <x v="10"/>
    <s v="Wirebound Four 2-3/4 x 5 Forms per Page, 400 Sets per Book"/>
    <n v="30.96"/>
    <n v="6"/>
    <n v="0.2"/>
    <n v="11.223000000000001"/>
  </r>
  <r>
    <n v="8661"/>
    <s v="CA-2014-124765"/>
    <x v="3"/>
    <x v="920"/>
    <d v="2014-12-01T00:00:00"/>
    <s v="Standard Class"/>
    <s v="HZ-14950"/>
    <s v="Henia Zydlo"/>
    <x v="0"/>
    <x v="0"/>
    <x v="2"/>
    <x v="2"/>
    <x v="2"/>
    <x v="0"/>
    <s v="FUR-BO-10003965"/>
    <x v="0"/>
    <x v="0"/>
    <s v="O'Sullivan Manor Hill 2-Door Library in Brianna Oak"/>
    <n v="723.92"/>
    <n v="5"/>
    <n v="0.2"/>
    <n v="-81.440999999999946"/>
  </r>
  <r>
    <n v="8662"/>
    <s v="CA-2012-131856"/>
    <x v="1"/>
    <x v="793"/>
    <d v="2012-05-17T00:00:00"/>
    <s v="Standard Class"/>
    <s v="JG-15160"/>
    <s v="James Galang"/>
    <x v="0"/>
    <x v="0"/>
    <x v="12"/>
    <x v="5"/>
    <x v="16"/>
    <x v="2"/>
    <s v="FUR-FU-10000175"/>
    <x v="0"/>
    <x v="5"/>
    <s v="DAX Wood Document Frame."/>
    <n v="21.968000000000004"/>
    <n v="4"/>
    <n v="0.6"/>
    <n v="-15.9268"/>
  </r>
  <r>
    <n v="8663"/>
    <s v="CA-2012-131856"/>
    <x v="1"/>
    <x v="793"/>
    <d v="2012-05-17T00:00:00"/>
    <s v="Standard Class"/>
    <s v="JG-15160"/>
    <s v="James Galang"/>
    <x v="0"/>
    <x v="0"/>
    <x v="12"/>
    <x v="5"/>
    <x v="16"/>
    <x v="2"/>
    <s v="TEC-PH-10001336"/>
    <x v="2"/>
    <x v="7"/>
    <s v="Digium D40 VoIP phone"/>
    <n v="619.15200000000004"/>
    <n v="6"/>
    <n v="0.2"/>
    <n v="69.654599999999988"/>
  </r>
  <r>
    <n v="8664"/>
    <s v="CA-2012-131856"/>
    <x v="1"/>
    <x v="793"/>
    <d v="2012-05-17T00:00:00"/>
    <s v="Standard Class"/>
    <s v="JG-15160"/>
    <s v="James Galang"/>
    <x v="0"/>
    <x v="0"/>
    <x v="12"/>
    <x v="5"/>
    <x v="16"/>
    <x v="2"/>
    <s v="OFF-PA-10001954"/>
    <x v="1"/>
    <x v="10"/>
    <s v="Xerox 1964"/>
    <n v="127.90400000000001"/>
    <n v="7"/>
    <n v="0.2"/>
    <n v="41.568799999999996"/>
  </r>
  <r>
    <n v="8665"/>
    <s v="CA-2014-126634"/>
    <x v="3"/>
    <x v="983"/>
    <d v="2014-04-02T00:00:00"/>
    <s v="Second Class"/>
    <s v="AB-10165"/>
    <s v="Alan Barnes"/>
    <x v="0"/>
    <x v="0"/>
    <x v="80"/>
    <x v="1"/>
    <x v="467"/>
    <x v="1"/>
    <s v="FUR-FU-10004973"/>
    <x v="0"/>
    <x v="5"/>
    <s v="Flat Face Poster Frame"/>
    <n v="94.2"/>
    <n v="5"/>
    <n v="0"/>
    <n v="39.564000000000007"/>
  </r>
  <r>
    <n v="8666"/>
    <s v="CA-2013-118500"/>
    <x v="0"/>
    <x v="1019"/>
    <d v="2013-11-19T00:00:00"/>
    <s v="First Class"/>
    <s v="HJ-14875"/>
    <s v="Heather Jas"/>
    <x v="2"/>
    <x v="0"/>
    <x v="8"/>
    <x v="1"/>
    <x v="34"/>
    <x v="1"/>
    <s v="OFF-SU-10004231"/>
    <x v="1"/>
    <x v="14"/>
    <s v="Acme Tagit Stainless Steel Antibacterial Scissors"/>
    <n v="49.5"/>
    <n v="5"/>
    <n v="0"/>
    <n v="13.365"/>
  </r>
  <r>
    <n v="8667"/>
    <s v="CA-2013-163951"/>
    <x v="0"/>
    <x v="945"/>
    <d v="2014-01-03T00:00:00"/>
    <s v="First Class"/>
    <s v="CJ-11875"/>
    <s v="Carl Jackson"/>
    <x v="1"/>
    <x v="0"/>
    <x v="10"/>
    <x v="9"/>
    <x v="11"/>
    <x v="3"/>
    <s v="OFF-AR-10004269"/>
    <x v="1"/>
    <x v="6"/>
    <s v="Newell 31"/>
    <n v="16.520000000000003"/>
    <n v="5"/>
    <n v="0.2"/>
    <n v="1.6519999999999992"/>
  </r>
  <r>
    <n v="8668"/>
    <s v="CA-2013-149916"/>
    <x v="0"/>
    <x v="596"/>
    <d v="2013-12-25T00:00:00"/>
    <s v="Second Class"/>
    <s v="ED-13885"/>
    <s v="Emily Ducich"/>
    <x v="2"/>
    <x v="0"/>
    <x v="4"/>
    <x v="4"/>
    <x v="60"/>
    <x v="1"/>
    <s v="OFF-BI-10004002"/>
    <x v="1"/>
    <x v="8"/>
    <s v="Wilson Jones International Size A4 Ring Binders"/>
    <n v="55.360000000000007"/>
    <n v="4"/>
    <n v="0.2"/>
    <n v="19.375999999999998"/>
  </r>
  <r>
    <n v="8669"/>
    <s v="CA-2013-149916"/>
    <x v="0"/>
    <x v="596"/>
    <d v="2013-12-25T00:00:00"/>
    <s v="Second Class"/>
    <s v="ED-13885"/>
    <s v="Emily Ducich"/>
    <x v="2"/>
    <x v="0"/>
    <x v="4"/>
    <x v="4"/>
    <x v="60"/>
    <x v="1"/>
    <s v="TEC-MA-10000752"/>
    <x v="2"/>
    <x v="15"/>
    <s v="Texas Instrument TI-15 Fraction Calculator"/>
    <n v="11.56"/>
    <n v="1"/>
    <n v="0.2"/>
    <n v="3.7569999999999992"/>
  </r>
  <r>
    <n v="8670"/>
    <s v="CA-2012-158918"/>
    <x v="1"/>
    <x v="139"/>
    <d v="2012-12-25T00:00:00"/>
    <s v="Second Class"/>
    <s v="AI-10855"/>
    <s v="Arianne Irving"/>
    <x v="0"/>
    <x v="0"/>
    <x v="1"/>
    <x v="1"/>
    <x v="1"/>
    <x v="1"/>
    <s v="OFF-PA-10004947"/>
    <x v="1"/>
    <x v="10"/>
    <s v="Staples"/>
    <n v="17.12"/>
    <n v="4"/>
    <n v="0"/>
    <n v="7.7039999999999988"/>
  </r>
  <r>
    <n v="8671"/>
    <s v="US-2011-159611"/>
    <x v="2"/>
    <x v="422"/>
    <d v="2012-01-01T00:00:00"/>
    <s v="Second Class"/>
    <s v="KB-16315"/>
    <s v="Karl Braun"/>
    <x v="0"/>
    <x v="0"/>
    <x v="138"/>
    <x v="24"/>
    <x v="177"/>
    <x v="3"/>
    <s v="FUR-FU-10004904"/>
    <x v="0"/>
    <x v="5"/>
    <s v="Eldon &quot;L&quot; Workstation Diamond Chairmat"/>
    <n v="182.35200000000003"/>
    <n v="3"/>
    <n v="0.2"/>
    <n v="-18.23520000000002"/>
  </r>
  <r>
    <n v="8672"/>
    <s v="US-2011-159611"/>
    <x v="2"/>
    <x v="422"/>
    <d v="2012-01-01T00:00:00"/>
    <s v="Second Class"/>
    <s v="KB-16315"/>
    <s v="Karl Braun"/>
    <x v="0"/>
    <x v="0"/>
    <x v="138"/>
    <x v="24"/>
    <x v="177"/>
    <x v="3"/>
    <s v="OFF-ST-10002790"/>
    <x v="1"/>
    <x v="4"/>
    <s v="Safco Industrial Shelving"/>
    <n v="118.16"/>
    <n v="2"/>
    <n v="0.2"/>
    <n v="-25.108999999999988"/>
  </r>
  <r>
    <n v="8673"/>
    <s v="CA-2014-163265"/>
    <x v="3"/>
    <x v="911"/>
    <d v="2014-02-22T00:00:00"/>
    <s v="Standard Class"/>
    <s v="JS-16030"/>
    <s v="Joy Smith"/>
    <x v="0"/>
    <x v="0"/>
    <x v="27"/>
    <x v="10"/>
    <x v="67"/>
    <x v="2"/>
    <s v="OFF-FA-10004854"/>
    <x v="1"/>
    <x v="13"/>
    <s v="Vinyl Coated Wire Paper Clips in Organizer Box, 800/Box"/>
    <n v="18.368000000000002"/>
    <n v="2"/>
    <n v="0.2"/>
    <n v="6.1991999999999994"/>
  </r>
  <r>
    <n v="8674"/>
    <s v="CA-2014-163265"/>
    <x v="3"/>
    <x v="911"/>
    <d v="2014-02-22T00:00:00"/>
    <s v="Standard Class"/>
    <s v="JS-16030"/>
    <s v="Joy Smith"/>
    <x v="0"/>
    <x v="0"/>
    <x v="27"/>
    <x v="10"/>
    <x v="67"/>
    <x v="2"/>
    <s v="FUR-CH-10004063"/>
    <x v="0"/>
    <x v="1"/>
    <s v="Global Deluxe High-Back Manager's Chair"/>
    <n v="600.55799999999999"/>
    <n v="3"/>
    <n v="0.3"/>
    <n v="-8.5794000000000779"/>
  </r>
  <r>
    <n v="8675"/>
    <s v="CA-2014-163265"/>
    <x v="3"/>
    <x v="911"/>
    <d v="2014-02-22T00:00:00"/>
    <s v="Standard Class"/>
    <s v="JS-16030"/>
    <s v="Joy Smith"/>
    <x v="0"/>
    <x v="0"/>
    <x v="27"/>
    <x v="10"/>
    <x v="67"/>
    <x v="2"/>
    <s v="OFF-ST-10000642"/>
    <x v="1"/>
    <x v="4"/>
    <s v="Tennsco Lockers, Gray"/>
    <n v="50.352000000000004"/>
    <n v="3"/>
    <n v="0.2"/>
    <n v="-8.1822000000000052"/>
  </r>
  <r>
    <n v="8676"/>
    <s v="CA-2014-163265"/>
    <x v="3"/>
    <x v="911"/>
    <d v="2014-02-22T00:00:00"/>
    <s v="Standard Class"/>
    <s v="JS-16030"/>
    <s v="Joy Smith"/>
    <x v="0"/>
    <x v="0"/>
    <x v="27"/>
    <x v="10"/>
    <x v="67"/>
    <x v="2"/>
    <s v="OFF-AR-10004078"/>
    <x v="1"/>
    <x v="6"/>
    <s v="Newell 312"/>
    <n v="28.031999999999996"/>
    <n v="6"/>
    <n v="0.2"/>
    <n v="3.5039999999999996"/>
  </r>
  <r>
    <n v="8677"/>
    <s v="CA-2014-163265"/>
    <x v="3"/>
    <x v="911"/>
    <d v="2014-02-22T00:00:00"/>
    <s v="Standard Class"/>
    <s v="JS-16030"/>
    <s v="Joy Smith"/>
    <x v="0"/>
    <x v="0"/>
    <x v="27"/>
    <x v="10"/>
    <x v="67"/>
    <x v="2"/>
    <s v="FUR-FU-10004270"/>
    <x v="0"/>
    <x v="5"/>
    <s v="Executive Impressions 13&quot; Clairmont Wall Clock"/>
    <n v="7.6920000000000002"/>
    <n v="1"/>
    <n v="0.6"/>
    <n v="-3.6536999999999988"/>
  </r>
  <r>
    <n v="8678"/>
    <s v="CA-2014-141705"/>
    <x v="3"/>
    <x v="1200"/>
    <d v="2014-10-27T00:00:00"/>
    <s v="First Class"/>
    <s v="PO-18850"/>
    <s v="Patrick O'Brill"/>
    <x v="0"/>
    <x v="0"/>
    <x v="511"/>
    <x v="5"/>
    <x v="608"/>
    <x v="2"/>
    <s v="FUR-TA-10004607"/>
    <x v="0"/>
    <x v="3"/>
    <s v="Hon 2111 Invitation Series Straight Table"/>
    <n v="517.40500000000009"/>
    <n v="5"/>
    <n v="0.3"/>
    <n v="-81.306500000000028"/>
  </r>
  <r>
    <n v="8679"/>
    <s v="CA-2013-112739"/>
    <x v="0"/>
    <x v="476"/>
    <d v="2013-09-08T00:00:00"/>
    <s v="Second Class"/>
    <s v="RD-19810"/>
    <s v="Ross DeVincentis"/>
    <x v="2"/>
    <x v="0"/>
    <x v="12"/>
    <x v="5"/>
    <x v="32"/>
    <x v="2"/>
    <s v="OFF-BI-10001132"/>
    <x v="1"/>
    <x v="8"/>
    <s v="Acco PRESSTEX Data Binder with Storage Hooks, Dark Blue, 9 1/2&quot; X 11&quot;"/>
    <n v="8.6079999999999988"/>
    <n v="8"/>
    <n v="0.8"/>
    <n v="-13.342400000000001"/>
  </r>
  <r>
    <n v="8680"/>
    <s v="CA-2013-112739"/>
    <x v="0"/>
    <x v="476"/>
    <d v="2013-09-08T00:00:00"/>
    <s v="Second Class"/>
    <s v="RD-19810"/>
    <s v="Ross DeVincentis"/>
    <x v="2"/>
    <x v="0"/>
    <x v="12"/>
    <x v="5"/>
    <x v="32"/>
    <x v="2"/>
    <s v="TEC-AC-10001714"/>
    <x v="2"/>
    <x v="11"/>
    <s v="Logitech MX Performance Wireless Mouse"/>
    <n v="159.56"/>
    <n v="5"/>
    <n v="0.2"/>
    <n v="33.906499999999994"/>
  </r>
  <r>
    <n v="8681"/>
    <s v="CA-2013-143805"/>
    <x v="0"/>
    <x v="49"/>
    <d v="2013-12-04T00:00:00"/>
    <s v="Second Class"/>
    <s v="JD-15895"/>
    <s v="Jonathan Doherty"/>
    <x v="1"/>
    <x v="0"/>
    <x v="102"/>
    <x v="17"/>
    <x v="195"/>
    <x v="0"/>
    <s v="OFF-AP-10002945"/>
    <x v="1"/>
    <x v="9"/>
    <s v="Honeywell Enviracaire Portable HEPA Air Cleaner for 17' x 22' Room"/>
    <n v="2104.5499999999997"/>
    <n v="7"/>
    <n v="0"/>
    <n v="694.50149999999985"/>
  </r>
  <r>
    <n v="8682"/>
    <s v="CA-2013-143805"/>
    <x v="0"/>
    <x v="49"/>
    <d v="2013-12-04T00:00:00"/>
    <s v="Second Class"/>
    <s v="JD-15895"/>
    <s v="Jonathan Doherty"/>
    <x v="1"/>
    <x v="0"/>
    <x v="102"/>
    <x v="17"/>
    <x v="195"/>
    <x v="0"/>
    <s v="OFF-SU-10004664"/>
    <x v="1"/>
    <x v="14"/>
    <s v="Acme Softgrip Scissors"/>
    <n v="40.700000000000003"/>
    <n v="5"/>
    <n v="0"/>
    <n v="11.802999999999999"/>
  </r>
  <r>
    <n v="8683"/>
    <s v="CA-2011-133634"/>
    <x v="2"/>
    <x v="1127"/>
    <d v="2011-11-10T00:00:00"/>
    <s v="Standard Class"/>
    <s v="SR-20740"/>
    <s v="Steven Roelle"/>
    <x v="2"/>
    <x v="0"/>
    <x v="81"/>
    <x v="17"/>
    <x v="101"/>
    <x v="0"/>
    <s v="TEC-AC-10002550"/>
    <x v="2"/>
    <x v="11"/>
    <s v="Maxell 4.7GB DVD-RW 3/Pack"/>
    <n v="47.79"/>
    <n v="3"/>
    <n v="0"/>
    <n v="16.2486"/>
  </r>
  <r>
    <n v="8684"/>
    <s v="CA-2014-101665"/>
    <x v="3"/>
    <x v="920"/>
    <d v="2014-12-02T00:00:00"/>
    <s v="Standard Class"/>
    <s v="TZ-21580"/>
    <s v="Tracy Zic"/>
    <x v="0"/>
    <x v="0"/>
    <x v="8"/>
    <x v="1"/>
    <x v="34"/>
    <x v="1"/>
    <s v="OFF-AR-10002335"/>
    <x v="1"/>
    <x v="6"/>
    <s v="DIXON Oriole Pencils"/>
    <n v="5.16"/>
    <n v="2"/>
    <n v="0"/>
    <n v="1.3416000000000001"/>
  </r>
  <r>
    <n v="8685"/>
    <s v="CA-2013-155446"/>
    <x v="0"/>
    <x v="186"/>
    <d v="2013-12-24T00:00:00"/>
    <s v="Standard Class"/>
    <s v="TN-21040"/>
    <s v="Tanja Norvell"/>
    <x v="2"/>
    <x v="0"/>
    <x v="70"/>
    <x v="1"/>
    <x v="142"/>
    <x v="1"/>
    <s v="TEC-AC-10001445"/>
    <x v="2"/>
    <x v="11"/>
    <s v="Imation USB 2.0 Swivel Flash Drive USB flash drive - 4 GB - Pink"/>
    <n v="21.209999999999997"/>
    <n v="7"/>
    <n v="0"/>
    <n v="4.4540999999999986"/>
  </r>
  <r>
    <n v="8686"/>
    <s v="CA-2014-137323"/>
    <x v="3"/>
    <x v="237"/>
    <d v="2014-11-19T00:00:00"/>
    <s v="Second Class"/>
    <s v="PW-19030"/>
    <s v="Pauline Webber"/>
    <x v="1"/>
    <x v="0"/>
    <x v="232"/>
    <x v="15"/>
    <x v="289"/>
    <x v="3"/>
    <s v="OFF-ST-10003996"/>
    <x v="1"/>
    <x v="4"/>
    <s v="Letter/Legal File Tote with Clear Snap-On Lid, Black Granite"/>
    <n v="96.359999999999985"/>
    <n v="6"/>
    <n v="0"/>
    <n v="25.053599999999996"/>
  </r>
  <r>
    <n v="8687"/>
    <s v="CA-2013-144015"/>
    <x v="0"/>
    <x v="190"/>
    <d v="2013-06-27T00:00:00"/>
    <s v="Same Day"/>
    <s v="AH-10075"/>
    <s v="Adam Hart"/>
    <x v="1"/>
    <x v="0"/>
    <x v="1"/>
    <x v="1"/>
    <x v="1"/>
    <x v="1"/>
    <s v="OFF-SU-10003505"/>
    <x v="1"/>
    <x v="14"/>
    <s v="Premier Electric Letter Opener"/>
    <n v="231.72"/>
    <n v="2"/>
    <n v="0"/>
    <n v="11.585999999999984"/>
  </r>
  <r>
    <n v="8688"/>
    <s v="CA-2013-144015"/>
    <x v="0"/>
    <x v="190"/>
    <d v="2013-06-27T00:00:00"/>
    <s v="Same Day"/>
    <s v="AH-10075"/>
    <s v="Adam Hart"/>
    <x v="1"/>
    <x v="0"/>
    <x v="1"/>
    <x v="1"/>
    <x v="1"/>
    <x v="1"/>
    <s v="OFF-FA-10000624"/>
    <x v="1"/>
    <x v="13"/>
    <s v="OIC Binder Clips"/>
    <n v="17.899999999999999"/>
    <n v="5"/>
    <n v="0"/>
    <n v="8.9499999999999993"/>
  </r>
  <r>
    <n v="8689"/>
    <s v="CA-2013-144015"/>
    <x v="0"/>
    <x v="190"/>
    <d v="2013-06-27T00:00:00"/>
    <s v="Same Day"/>
    <s v="AH-10075"/>
    <s v="Adam Hart"/>
    <x v="1"/>
    <x v="0"/>
    <x v="1"/>
    <x v="1"/>
    <x v="1"/>
    <x v="1"/>
    <s v="OFF-PA-10002870"/>
    <x v="1"/>
    <x v="10"/>
    <s v="Ampad Phone Message Book, Recycled, 400 Message Capacity, 5 ¾” x 11”"/>
    <n v="12.48"/>
    <n v="2"/>
    <n v="0"/>
    <n v="5.6159999999999997"/>
  </r>
  <r>
    <n v="8690"/>
    <s v="CA-2011-101427"/>
    <x v="2"/>
    <x v="58"/>
    <d v="2011-12-30T00:00:00"/>
    <s v="Standard Class"/>
    <s v="AY-10555"/>
    <s v="Andy Yotov"/>
    <x v="1"/>
    <x v="0"/>
    <x v="10"/>
    <x v="9"/>
    <x v="11"/>
    <x v="3"/>
    <s v="OFF-AR-10002257"/>
    <x v="1"/>
    <x v="6"/>
    <s v="Eldon Spacemaker Box, Quick-Snap Lid, Clear"/>
    <n v="8.016"/>
    <n v="3"/>
    <n v="0.2"/>
    <n v="1.102199999999999"/>
  </r>
  <r>
    <n v="8691"/>
    <s v="CA-2013-136770"/>
    <x v="0"/>
    <x v="1041"/>
    <d v="2013-08-19T00:00:00"/>
    <s v="Standard Class"/>
    <s v="SP-20650"/>
    <s v="Stephanie Phelps"/>
    <x v="1"/>
    <x v="0"/>
    <x v="59"/>
    <x v="24"/>
    <x v="75"/>
    <x v="3"/>
    <s v="TEC-PH-10003580"/>
    <x v="2"/>
    <x v="7"/>
    <s v="Cisco IP Phone 7961G-GE VoIP phone"/>
    <n v="259.89600000000002"/>
    <n v="2"/>
    <n v="0.4"/>
    <n v="-56.310799999999972"/>
  </r>
  <r>
    <n v="8692"/>
    <s v="CA-2013-136770"/>
    <x v="0"/>
    <x v="1041"/>
    <d v="2013-08-19T00:00:00"/>
    <s v="Standard Class"/>
    <s v="SP-20650"/>
    <s v="Stephanie Phelps"/>
    <x v="1"/>
    <x v="0"/>
    <x v="59"/>
    <x v="24"/>
    <x v="75"/>
    <x v="3"/>
    <s v="TEC-PH-10001530"/>
    <x v="2"/>
    <x v="7"/>
    <s v="Plantronics Voyager Pro Legend"/>
    <n v="247.18799999999999"/>
    <n v="2"/>
    <n v="0.4"/>
    <n v="-49.437600000000032"/>
  </r>
  <r>
    <n v="8693"/>
    <s v="CA-2013-136770"/>
    <x v="0"/>
    <x v="1041"/>
    <d v="2013-08-19T00:00:00"/>
    <s v="Standard Class"/>
    <s v="SP-20650"/>
    <s v="Stephanie Phelps"/>
    <x v="1"/>
    <x v="0"/>
    <x v="59"/>
    <x v="24"/>
    <x v="75"/>
    <x v="3"/>
    <s v="TEC-AC-10000420"/>
    <x v="2"/>
    <x v="11"/>
    <s v="Logitech G500s Laser Gaming Mouse with Adjustable Weight Tuning"/>
    <n v="279.95999999999998"/>
    <n v="5"/>
    <n v="0.2"/>
    <n v="48.992999999999995"/>
  </r>
  <r>
    <n v="8694"/>
    <s v="CA-2013-118311"/>
    <x v="0"/>
    <x v="1057"/>
    <d v="2013-10-29T00:00:00"/>
    <s v="Standard Class"/>
    <s v="ED-13885"/>
    <s v="Emily Ducich"/>
    <x v="2"/>
    <x v="0"/>
    <x v="8"/>
    <x v="1"/>
    <x v="94"/>
    <x v="1"/>
    <s v="TEC-AC-10000892"/>
    <x v="2"/>
    <x v="11"/>
    <s v="NETGEAR N750 Dual Band Wi-Fi Gigabit Router"/>
    <n v="450"/>
    <n v="5"/>
    <n v="0"/>
    <n v="162"/>
  </r>
  <r>
    <n v="8695"/>
    <s v="US-2011-112795"/>
    <x v="2"/>
    <x v="709"/>
    <d v="2011-08-28T00:00:00"/>
    <s v="Second Class"/>
    <s v="CR-12625"/>
    <s v="Corey Roper"/>
    <x v="2"/>
    <x v="0"/>
    <x v="354"/>
    <x v="12"/>
    <x v="436"/>
    <x v="2"/>
    <s v="OFF-PA-10001934"/>
    <x v="1"/>
    <x v="10"/>
    <s v="Xerox 1993"/>
    <n v="19.440000000000001"/>
    <n v="3"/>
    <n v="0"/>
    <n v="9.5256000000000007"/>
  </r>
  <r>
    <n v="8696"/>
    <s v="CA-2014-127096"/>
    <x v="3"/>
    <x v="175"/>
    <d v="2014-09-18T00:00:00"/>
    <s v="Second Class"/>
    <s v="CS-12400"/>
    <s v="Christopher Schild"/>
    <x v="2"/>
    <x v="0"/>
    <x v="8"/>
    <x v="1"/>
    <x v="9"/>
    <x v="1"/>
    <s v="FUR-TA-10003473"/>
    <x v="0"/>
    <x v="3"/>
    <s v="Bretford Rectangular Conference Table Tops"/>
    <n v="300.904"/>
    <n v="1"/>
    <n v="0.2"/>
    <n v="11.283900000000017"/>
  </r>
  <r>
    <n v="8697"/>
    <s v="CA-2014-119284"/>
    <x v="3"/>
    <x v="140"/>
    <d v="2014-06-21T00:00:00"/>
    <s v="Standard Class"/>
    <s v="TS-21205"/>
    <s v="Thomas Seio"/>
    <x v="1"/>
    <x v="0"/>
    <x v="316"/>
    <x v="18"/>
    <x v="394"/>
    <x v="0"/>
    <s v="TEC-PH-10001051"/>
    <x v="2"/>
    <x v="7"/>
    <s v="HTC One"/>
    <n v="239.976"/>
    <n v="3"/>
    <n v="0.2"/>
    <n v="26.997299999999967"/>
  </r>
  <r>
    <n v="8698"/>
    <s v="CA-2014-119284"/>
    <x v="3"/>
    <x v="140"/>
    <d v="2014-06-21T00:00:00"/>
    <s v="Standard Class"/>
    <s v="TS-21205"/>
    <s v="Thomas Seio"/>
    <x v="1"/>
    <x v="0"/>
    <x v="316"/>
    <x v="18"/>
    <x v="394"/>
    <x v="0"/>
    <s v="FUR-FU-10004351"/>
    <x v="0"/>
    <x v="5"/>
    <s v="Staples"/>
    <n v="31.168000000000003"/>
    <n v="4"/>
    <n v="0.2"/>
    <n v="9.3504000000000005"/>
  </r>
  <r>
    <n v="8699"/>
    <s v="CA-2014-119284"/>
    <x v="3"/>
    <x v="140"/>
    <d v="2014-06-21T00:00:00"/>
    <s v="Standard Class"/>
    <s v="TS-21205"/>
    <s v="Thomas Seio"/>
    <x v="1"/>
    <x v="0"/>
    <x v="316"/>
    <x v="18"/>
    <x v="394"/>
    <x v="0"/>
    <s v="FUR-TA-10004152"/>
    <x v="0"/>
    <x v="3"/>
    <s v="Barricks 18&quot; x 48&quot; Non-Folding Utility Table with Bottom Storage Shelf"/>
    <n v="120.96"/>
    <n v="2"/>
    <n v="0.4"/>
    <n v="-28.224000000000004"/>
  </r>
  <r>
    <n v="8700"/>
    <s v="CA-2014-119284"/>
    <x v="3"/>
    <x v="140"/>
    <d v="2014-06-21T00:00:00"/>
    <s v="Standard Class"/>
    <s v="TS-21205"/>
    <s v="Thomas Seio"/>
    <x v="1"/>
    <x v="0"/>
    <x v="316"/>
    <x v="18"/>
    <x v="394"/>
    <x v="0"/>
    <s v="TEC-PH-10000560"/>
    <x v="2"/>
    <x v="7"/>
    <s v="Samsung Galaxy S III - 16GB - pebble blue (T-Mobile)"/>
    <n v="2239.9360000000001"/>
    <n v="8"/>
    <n v="0.2"/>
    <n v="223.99360000000013"/>
  </r>
  <r>
    <n v="8701"/>
    <s v="CA-2014-119284"/>
    <x v="3"/>
    <x v="140"/>
    <d v="2014-06-21T00:00:00"/>
    <s v="Standard Class"/>
    <s v="TS-21205"/>
    <s v="Thomas Seio"/>
    <x v="1"/>
    <x v="0"/>
    <x v="316"/>
    <x v="18"/>
    <x v="394"/>
    <x v="0"/>
    <s v="OFF-AP-10004249"/>
    <x v="1"/>
    <x v="9"/>
    <s v="Staples"/>
    <n v="76.608000000000004"/>
    <n v="8"/>
    <n v="0.2"/>
    <n v="6.7031999999999954"/>
  </r>
  <r>
    <n v="8702"/>
    <s v="CA-2014-119284"/>
    <x v="3"/>
    <x v="140"/>
    <d v="2014-06-21T00:00:00"/>
    <s v="Standard Class"/>
    <s v="TS-21205"/>
    <s v="Thomas Seio"/>
    <x v="1"/>
    <x v="0"/>
    <x v="316"/>
    <x v="18"/>
    <x v="394"/>
    <x v="0"/>
    <s v="OFF-ST-10001490"/>
    <x v="1"/>
    <x v="4"/>
    <s v="Hot File 7-Pocket, Floor Stand"/>
    <n v="142.77600000000001"/>
    <n v="1"/>
    <n v="0.2"/>
    <n v="17.84699999999998"/>
  </r>
  <r>
    <n v="8703"/>
    <s v="CA-2014-119284"/>
    <x v="3"/>
    <x v="140"/>
    <d v="2014-06-21T00:00:00"/>
    <s v="Standard Class"/>
    <s v="TS-21205"/>
    <s v="Thomas Seio"/>
    <x v="1"/>
    <x v="0"/>
    <x v="316"/>
    <x v="18"/>
    <x v="394"/>
    <x v="0"/>
    <s v="OFF-PA-10000312"/>
    <x v="1"/>
    <x v="10"/>
    <s v="Xerox 1955"/>
    <n v="91.360000000000014"/>
    <n v="5"/>
    <n v="0.2"/>
    <n v="29.691999999999993"/>
  </r>
  <r>
    <n v="8704"/>
    <s v="CA-2012-133494"/>
    <x v="1"/>
    <x v="1201"/>
    <d v="2012-03-05T00:00:00"/>
    <s v="Standard Class"/>
    <s v="RP-19390"/>
    <s v="Resi Pölking"/>
    <x v="0"/>
    <x v="0"/>
    <x v="10"/>
    <x v="9"/>
    <x v="74"/>
    <x v="3"/>
    <s v="OFF-AP-10002906"/>
    <x v="1"/>
    <x v="9"/>
    <s v="Hoover Replacement Belt for Commercial Guardsman Heavy-Duty Upright Vacuum"/>
    <n v="3.5520000000000005"/>
    <n v="2"/>
    <n v="0.2"/>
    <n v="0.44399999999999973"/>
  </r>
  <r>
    <n v="8705"/>
    <s v="CA-2013-111318"/>
    <x v="0"/>
    <x v="310"/>
    <d v="2013-07-27T00:00:00"/>
    <s v="First Class"/>
    <s v="IL-15100"/>
    <s v="Ivan Liston"/>
    <x v="0"/>
    <x v="0"/>
    <x v="12"/>
    <x v="5"/>
    <x v="16"/>
    <x v="2"/>
    <s v="TEC-PH-10004100"/>
    <x v="2"/>
    <x v="7"/>
    <s v="Griffin GC17055 Auxiliary Audio Cable"/>
    <n v="115.136"/>
    <n v="8"/>
    <n v="0.2"/>
    <n v="11.513600000000004"/>
  </r>
  <r>
    <n v="8706"/>
    <s v="US-2011-132745"/>
    <x v="2"/>
    <x v="1202"/>
    <d v="2011-10-05T00:00:00"/>
    <s v="Standard Class"/>
    <s v="NF-18475"/>
    <s v="Neil Französisch"/>
    <x v="2"/>
    <x v="0"/>
    <x v="192"/>
    <x v="33"/>
    <x v="243"/>
    <x v="1"/>
    <s v="OFF-FA-10000254"/>
    <x v="1"/>
    <x v="13"/>
    <s v="Sterling Rubber Bands by Alliance"/>
    <n v="4.71"/>
    <n v="1"/>
    <n v="0"/>
    <n v="0"/>
  </r>
  <r>
    <n v="8707"/>
    <s v="CA-2011-146815"/>
    <x v="2"/>
    <x v="78"/>
    <d v="2011-09-13T00:00:00"/>
    <s v="Standard Class"/>
    <s v="PP-18955"/>
    <s v="Paul Prost"/>
    <x v="2"/>
    <x v="0"/>
    <x v="20"/>
    <x v="15"/>
    <x v="29"/>
    <x v="3"/>
    <s v="FUR-CH-10004289"/>
    <x v="0"/>
    <x v="1"/>
    <s v="Global Super Steno Chair"/>
    <n v="172.76400000000001"/>
    <n v="2"/>
    <n v="0.1"/>
    <n v="13.437199999999986"/>
  </r>
  <r>
    <n v="8708"/>
    <s v="CA-2011-146815"/>
    <x v="2"/>
    <x v="78"/>
    <d v="2011-09-13T00:00:00"/>
    <s v="Standard Class"/>
    <s v="PP-18955"/>
    <s v="Paul Prost"/>
    <x v="2"/>
    <x v="0"/>
    <x v="20"/>
    <x v="15"/>
    <x v="29"/>
    <x v="3"/>
    <s v="OFF-AR-10003469"/>
    <x v="1"/>
    <x v="6"/>
    <s v="Nontoxic Chalk"/>
    <n v="3.52"/>
    <n v="2"/>
    <n v="0"/>
    <n v="1.6896"/>
  </r>
  <r>
    <n v="8709"/>
    <s v="CA-2011-119144"/>
    <x v="2"/>
    <x v="912"/>
    <d v="2011-11-18T00:00:00"/>
    <s v="First Class"/>
    <s v="JD-16150"/>
    <s v="Justin Deggeller"/>
    <x v="1"/>
    <x v="0"/>
    <x v="1"/>
    <x v="1"/>
    <x v="141"/>
    <x v="1"/>
    <s v="TEC-PH-10004188"/>
    <x v="2"/>
    <x v="7"/>
    <s v="OtterBox Commuter Series Case - Samsung Galaxy S4"/>
    <n v="79.968000000000004"/>
    <n v="4"/>
    <n v="0.2"/>
    <n v="-17.992799999999999"/>
  </r>
  <r>
    <n v="8710"/>
    <s v="CA-2011-119144"/>
    <x v="2"/>
    <x v="912"/>
    <d v="2011-11-18T00:00:00"/>
    <s v="First Class"/>
    <s v="JD-16150"/>
    <s v="Justin Deggeller"/>
    <x v="1"/>
    <x v="0"/>
    <x v="1"/>
    <x v="1"/>
    <x v="141"/>
    <x v="1"/>
    <s v="FUR-BO-10004015"/>
    <x v="0"/>
    <x v="0"/>
    <s v="Bush Andora Bookcase, Maple/Graphite Gray Finish"/>
    <n v="305.97449999999998"/>
    <n v="3"/>
    <n v="0.15"/>
    <n v="25.197899999999969"/>
  </r>
  <r>
    <n v="8711"/>
    <s v="CA-2011-119144"/>
    <x v="2"/>
    <x v="912"/>
    <d v="2011-11-18T00:00:00"/>
    <s v="First Class"/>
    <s v="JD-16150"/>
    <s v="Justin Deggeller"/>
    <x v="1"/>
    <x v="0"/>
    <x v="1"/>
    <x v="1"/>
    <x v="141"/>
    <x v="1"/>
    <s v="OFF-ST-10000991"/>
    <x v="1"/>
    <x v="4"/>
    <s v="Space Solutions HD Industrial Steel Shelving."/>
    <n v="344.90999999999997"/>
    <n v="3"/>
    <n v="0"/>
    <n v="10.347300000000004"/>
  </r>
  <r>
    <n v="8712"/>
    <s v="CA-2011-105648"/>
    <x v="2"/>
    <x v="223"/>
    <d v="2011-03-07T00:00:00"/>
    <s v="Standard Class"/>
    <s v="EJ-14155"/>
    <s v="Eva Jacobs"/>
    <x v="0"/>
    <x v="0"/>
    <x v="70"/>
    <x v="1"/>
    <x v="88"/>
    <x v="1"/>
    <s v="FUR-TA-10002958"/>
    <x v="0"/>
    <x v="3"/>
    <s v="Bevis Oval Conference Table, Walnut"/>
    <n v="626.35200000000009"/>
    <n v="3"/>
    <n v="0.2"/>
    <n v="-23.488200000000091"/>
  </r>
  <r>
    <n v="8713"/>
    <s v="US-2012-145422"/>
    <x v="1"/>
    <x v="155"/>
    <d v="2012-12-07T00:00:00"/>
    <s v="Standard Class"/>
    <s v="PW-19240"/>
    <s v="Pierre Wener"/>
    <x v="0"/>
    <x v="0"/>
    <x v="8"/>
    <x v="1"/>
    <x v="94"/>
    <x v="1"/>
    <s v="FUR-BO-10002213"/>
    <x v="0"/>
    <x v="0"/>
    <s v="Sauder Forest Hills Library, Woodland Oak Finish"/>
    <n v="359.49899999999997"/>
    <n v="3"/>
    <n v="0.15"/>
    <n v="-29.605799999999981"/>
  </r>
  <r>
    <n v="8714"/>
    <s v="CA-2014-136623"/>
    <x v="3"/>
    <x v="497"/>
    <d v="2014-07-17T00:00:00"/>
    <s v="Standard Class"/>
    <s v="TS-21430"/>
    <s v="Tom Stivers"/>
    <x v="1"/>
    <x v="0"/>
    <x v="70"/>
    <x v="1"/>
    <x v="188"/>
    <x v="1"/>
    <s v="TEC-PH-10000004"/>
    <x v="2"/>
    <x v="7"/>
    <s v="Belkin iPhone and iPad Lightning Cable"/>
    <n v="71.951999999999998"/>
    <n v="6"/>
    <n v="0.2"/>
    <n v="5.3963999999999963"/>
  </r>
  <r>
    <n v="8715"/>
    <s v="CA-2014-136623"/>
    <x v="3"/>
    <x v="497"/>
    <d v="2014-07-17T00:00:00"/>
    <s v="Standard Class"/>
    <s v="TS-21430"/>
    <s v="Tom Stivers"/>
    <x v="1"/>
    <x v="0"/>
    <x v="70"/>
    <x v="1"/>
    <x v="188"/>
    <x v="1"/>
    <s v="OFF-BI-10003708"/>
    <x v="1"/>
    <x v="8"/>
    <s v="Acco Four Pocket Poly Ring Binder with Label Holder, Smoke, 1&quot;"/>
    <n v="29.800000000000004"/>
    <n v="5"/>
    <n v="0.2"/>
    <n v="9.3124999999999982"/>
  </r>
  <r>
    <n v="8716"/>
    <s v="CA-2014-121678"/>
    <x v="3"/>
    <x v="673"/>
    <d v="2014-11-21T00:00:00"/>
    <s v="Second Class"/>
    <s v="BM-11650"/>
    <s v="Brian Moss"/>
    <x v="1"/>
    <x v="0"/>
    <x v="512"/>
    <x v="24"/>
    <x v="609"/>
    <x v="3"/>
    <s v="OFF-BI-10002949"/>
    <x v="1"/>
    <x v="8"/>
    <s v="Prestige Round Ring Binders"/>
    <n v="1.8240000000000003"/>
    <n v="1"/>
    <n v="0.7"/>
    <n v="-1.3983999999999996"/>
  </r>
  <r>
    <n v="8717"/>
    <s v="CA-2013-120824"/>
    <x v="0"/>
    <x v="1"/>
    <d v="2013-06-17T00:00:00"/>
    <s v="Second Class"/>
    <s v="AW-10930"/>
    <s v="Arthur Wiediger"/>
    <x v="2"/>
    <x v="0"/>
    <x v="12"/>
    <x v="5"/>
    <x v="32"/>
    <x v="2"/>
    <s v="OFF-AP-10001242"/>
    <x v="1"/>
    <x v="9"/>
    <s v="APC 7 Outlet Network SurgeArrest Surge Protector"/>
    <n v="64.383999999999986"/>
    <n v="4"/>
    <n v="0.8"/>
    <n v="-160.96"/>
  </r>
  <r>
    <n v="8718"/>
    <s v="CA-2013-120824"/>
    <x v="0"/>
    <x v="1"/>
    <d v="2013-06-17T00:00:00"/>
    <s v="Second Class"/>
    <s v="AW-10930"/>
    <s v="Arthur Wiediger"/>
    <x v="2"/>
    <x v="0"/>
    <x v="12"/>
    <x v="5"/>
    <x v="32"/>
    <x v="2"/>
    <s v="FUR-FU-10001424"/>
    <x v="0"/>
    <x v="5"/>
    <s v="Dax Clear Box Frame"/>
    <n v="6.9840000000000009"/>
    <n v="2"/>
    <n v="0.6"/>
    <n v="-4.5396000000000019"/>
  </r>
  <r>
    <n v="8719"/>
    <s v="CA-2013-120824"/>
    <x v="0"/>
    <x v="1"/>
    <d v="2013-06-17T00:00:00"/>
    <s v="Second Class"/>
    <s v="AW-10930"/>
    <s v="Arthur Wiediger"/>
    <x v="2"/>
    <x v="0"/>
    <x v="12"/>
    <x v="5"/>
    <x v="32"/>
    <x v="2"/>
    <s v="OFF-AR-10003469"/>
    <x v="1"/>
    <x v="6"/>
    <s v="Nontoxic Chalk"/>
    <n v="11.264000000000001"/>
    <n v="8"/>
    <n v="0.2"/>
    <n v="3.9423999999999997"/>
  </r>
  <r>
    <n v="8720"/>
    <s v="CA-2013-120824"/>
    <x v="0"/>
    <x v="1"/>
    <d v="2013-06-17T00:00:00"/>
    <s v="Second Class"/>
    <s v="AW-10930"/>
    <s v="Arthur Wiediger"/>
    <x v="2"/>
    <x v="0"/>
    <x v="12"/>
    <x v="5"/>
    <x v="32"/>
    <x v="2"/>
    <s v="OFF-PA-10000232"/>
    <x v="1"/>
    <x v="10"/>
    <s v="Xerox 1975"/>
    <n v="15.552000000000003"/>
    <n v="3"/>
    <n v="0.2"/>
    <n v="5.6375999999999999"/>
  </r>
  <r>
    <n v="8721"/>
    <s v="CA-2013-120824"/>
    <x v="0"/>
    <x v="1"/>
    <d v="2013-06-17T00:00:00"/>
    <s v="Second Class"/>
    <s v="AW-10930"/>
    <s v="Arthur Wiediger"/>
    <x v="2"/>
    <x v="0"/>
    <x v="12"/>
    <x v="5"/>
    <x v="32"/>
    <x v="2"/>
    <s v="FUR-CH-10000229"/>
    <x v="0"/>
    <x v="1"/>
    <s v="Global Enterprise Series Seating High-Back Swivel/Tilt Chairs"/>
    <n v="379.37200000000001"/>
    <n v="2"/>
    <n v="0.3"/>
    <n v="-119.23120000000003"/>
  </r>
  <r>
    <n v="8722"/>
    <s v="CA-2013-120824"/>
    <x v="0"/>
    <x v="1"/>
    <d v="2013-06-17T00:00:00"/>
    <s v="Second Class"/>
    <s v="AW-10930"/>
    <s v="Arthur Wiediger"/>
    <x v="2"/>
    <x v="0"/>
    <x v="12"/>
    <x v="5"/>
    <x v="32"/>
    <x v="2"/>
    <s v="OFF-ST-10002562"/>
    <x v="1"/>
    <x v="4"/>
    <s v="Staples"/>
    <n v="67.536000000000016"/>
    <n v="9"/>
    <n v="0.2"/>
    <n v="6.7535999999999987"/>
  </r>
  <r>
    <n v="8723"/>
    <s v="CA-2013-120824"/>
    <x v="0"/>
    <x v="1"/>
    <d v="2013-06-17T00:00:00"/>
    <s v="Second Class"/>
    <s v="AW-10930"/>
    <s v="Arthur Wiediger"/>
    <x v="2"/>
    <x v="0"/>
    <x v="12"/>
    <x v="5"/>
    <x v="32"/>
    <x v="2"/>
    <s v="OFF-BI-10001525"/>
    <x v="1"/>
    <x v="8"/>
    <s v="Acco Pressboard Covers with Storage Hooks, 14 7/8&quot; x 11&quot;, Executive Red"/>
    <n v="1.5239999999999996"/>
    <n v="2"/>
    <n v="0.8"/>
    <n v="-2.6670000000000007"/>
  </r>
  <r>
    <n v="8724"/>
    <s v="US-2013-135209"/>
    <x v="0"/>
    <x v="723"/>
    <d v="2014-01-01T00:00:00"/>
    <s v="Second Class"/>
    <s v="MH-17290"/>
    <s v="Marc Harrigan"/>
    <x v="2"/>
    <x v="0"/>
    <x v="100"/>
    <x v="2"/>
    <x v="327"/>
    <x v="0"/>
    <s v="OFF-PA-10002986"/>
    <x v="1"/>
    <x v="10"/>
    <s v="Xerox 1898"/>
    <n v="37.408000000000001"/>
    <n v="7"/>
    <n v="0.2"/>
    <n v="13.0928"/>
  </r>
  <r>
    <n v="8725"/>
    <s v="US-2013-135209"/>
    <x v="0"/>
    <x v="723"/>
    <d v="2014-01-01T00:00:00"/>
    <s v="Second Class"/>
    <s v="MH-17290"/>
    <s v="Marc Harrigan"/>
    <x v="2"/>
    <x v="0"/>
    <x v="100"/>
    <x v="2"/>
    <x v="327"/>
    <x v="0"/>
    <s v="OFF-PA-10000143"/>
    <x v="1"/>
    <x v="10"/>
    <s v="Astroparche Fine Business Paper"/>
    <n v="25.344000000000001"/>
    <n v="6"/>
    <n v="0.2"/>
    <n v="8.8704000000000018"/>
  </r>
  <r>
    <n v="8726"/>
    <s v="CA-2014-148145"/>
    <x v="3"/>
    <x v="257"/>
    <d v="2014-03-24T00:00:00"/>
    <s v="Standard Class"/>
    <s v="SW-20275"/>
    <s v="Scott Williamson"/>
    <x v="0"/>
    <x v="0"/>
    <x v="4"/>
    <x v="4"/>
    <x v="60"/>
    <x v="1"/>
    <s v="OFF-AR-10003752"/>
    <x v="1"/>
    <x v="6"/>
    <s v="Deluxe Chalkboard Eraser Cleaner"/>
    <n v="46.2"/>
    <n v="4"/>
    <n v="0"/>
    <n v="21.251999999999999"/>
  </r>
  <r>
    <n v="8727"/>
    <s v="CA-2012-103870"/>
    <x v="1"/>
    <x v="17"/>
    <d v="2012-12-31T00:00:00"/>
    <s v="Standard Class"/>
    <s v="SP-20860"/>
    <s v="Sung Pak"/>
    <x v="1"/>
    <x v="0"/>
    <x v="87"/>
    <x v="18"/>
    <x v="108"/>
    <x v="0"/>
    <s v="TEC-AC-10002370"/>
    <x v="2"/>
    <x v="11"/>
    <s v="Maxell CD-R Discs"/>
    <n v="4.7279999999999998"/>
    <n v="3"/>
    <n v="0.2"/>
    <n v="0.70919999999999961"/>
  </r>
  <r>
    <n v="8728"/>
    <s v="CA-2012-103870"/>
    <x v="1"/>
    <x v="17"/>
    <d v="2012-12-31T00:00:00"/>
    <s v="Standard Class"/>
    <s v="SP-20860"/>
    <s v="Sung Pak"/>
    <x v="1"/>
    <x v="0"/>
    <x v="87"/>
    <x v="18"/>
    <x v="108"/>
    <x v="0"/>
    <s v="FUR-FU-10002030"/>
    <x v="0"/>
    <x v="5"/>
    <s v="Executive Impressions 14&quot; Contract Wall Clock with Quartz Movement"/>
    <n v="53.352000000000004"/>
    <n v="3"/>
    <n v="0.2"/>
    <n v="16.005600000000005"/>
  </r>
  <r>
    <n v="8729"/>
    <s v="CA-2012-103870"/>
    <x v="1"/>
    <x v="17"/>
    <d v="2012-12-31T00:00:00"/>
    <s v="Standard Class"/>
    <s v="SP-20860"/>
    <s v="Sung Pak"/>
    <x v="1"/>
    <x v="0"/>
    <x v="87"/>
    <x v="18"/>
    <x v="108"/>
    <x v="0"/>
    <s v="FUR-BO-10002853"/>
    <x v="0"/>
    <x v="0"/>
    <s v="O'Sullivan 5-Shelf Heavy-Duty Bookcases"/>
    <n v="131.10400000000001"/>
    <n v="2"/>
    <n v="0.2"/>
    <n v="8.1939999999999955"/>
  </r>
  <r>
    <n v="8730"/>
    <s v="CA-2012-103870"/>
    <x v="1"/>
    <x v="17"/>
    <d v="2012-12-31T00:00:00"/>
    <s v="Standard Class"/>
    <s v="SP-20860"/>
    <s v="Sung Pak"/>
    <x v="1"/>
    <x v="0"/>
    <x v="87"/>
    <x v="18"/>
    <x v="108"/>
    <x v="0"/>
    <s v="OFF-ST-10002562"/>
    <x v="1"/>
    <x v="4"/>
    <s v="Staples"/>
    <n v="22.512000000000004"/>
    <n v="3"/>
    <n v="0.2"/>
    <n v="2.2511999999999999"/>
  </r>
  <r>
    <n v="8731"/>
    <s v="CA-2012-103870"/>
    <x v="1"/>
    <x v="17"/>
    <d v="2012-12-31T00:00:00"/>
    <s v="Standard Class"/>
    <s v="SP-20860"/>
    <s v="Sung Pak"/>
    <x v="1"/>
    <x v="0"/>
    <x v="87"/>
    <x v="18"/>
    <x v="108"/>
    <x v="0"/>
    <s v="TEC-AC-10004227"/>
    <x v="2"/>
    <x v="11"/>
    <s v="SanDisk Ultra 16 GB MicroSDHC Class 10 Memory Card"/>
    <n v="72.744000000000014"/>
    <n v="7"/>
    <n v="0.2"/>
    <n v="-12.730200000000011"/>
  </r>
  <r>
    <n v="8732"/>
    <s v="CA-2012-111017"/>
    <x v="1"/>
    <x v="374"/>
    <d v="2012-08-06T00:00:00"/>
    <s v="Standard Class"/>
    <s v="SC-20695"/>
    <s v="Steve Chapman"/>
    <x v="1"/>
    <x v="0"/>
    <x v="285"/>
    <x v="25"/>
    <x v="357"/>
    <x v="2"/>
    <s v="OFF-SU-10002573"/>
    <x v="1"/>
    <x v="14"/>
    <s v="Acme 10&quot; Easy Grip Assistive Scissors"/>
    <n v="52.59"/>
    <n v="3"/>
    <n v="0"/>
    <n v="15.776999999999996"/>
  </r>
  <r>
    <n v="8733"/>
    <s v="CA-2014-116988"/>
    <x v="3"/>
    <x v="818"/>
    <d v="2014-06-30T00:00:00"/>
    <s v="Second Class"/>
    <s v="PW-19030"/>
    <s v="Pauline Webber"/>
    <x v="1"/>
    <x v="0"/>
    <x v="4"/>
    <x v="4"/>
    <x v="59"/>
    <x v="1"/>
    <s v="OFF-PA-10003848"/>
    <x v="1"/>
    <x v="10"/>
    <s v="Xerox 1997"/>
    <n v="19.440000000000001"/>
    <n v="3"/>
    <n v="0"/>
    <n v="9.3312000000000008"/>
  </r>
  <r>
    <n v="8734"/>
    <s v="CA-2014-116988"/>
    <x v="3"/>
    <x v="818"/>
    <d v="2014-06-30T00:00:00"/>
    <s v="Second Class"/>
    <s v="PW-19030"/>
    <s v="Pauline Webber"/>
    <x v="1"/>
    <x v="0"/>
    <x v="4"/>
    <x v="4"/>
    <x v="59"/>
    <x v="1"/>
    <s v="FUR-FU-10001290"/>
    <x v="0"/>
    <x v="5"/>
    <s v="Executive Impressions Supervisor Wall Clock"/>
    <n v="126.30000000000001"/>
    <n v="3"/>
    <n v="0"/>
    <n v="40.415999999999997"/>
  </r>
  <r>
    <n v="8735"/>
    <s v="CA-2014-116988"/>
    <x v="3"/>
    <x v="818"/>
    <d v="2014-06-30T00:00:00"/>
    <s v="Second Class"/>
    <s v="PW-19030"/>
    <s v="Pauline Webber"/>
    <x v="1"/>
    <x v="0"/>
    <x v="4"/>
    <x v="4"/>
    <x v="59"/>
    <x v="1"/>
    <s v="TEC-AC-10003832"/>
    <x v="2"/>
    <x v="11"/>
    <s v="Logitech P710e Mobile Speakerphone"/>
    <n v="1287.45"/>
    <n v="5"/>
    <n v="0"/>
    <n v="244.61549999999988"/>
  </r>
  <r>
    <n v="8736"/>
    <s v="US-2011-169390"/>
    <x v="2"/>
    <x v="315"/>
    <d v="2011-02-11T00:00:00"/>
    <s v="Second Class"/>
    <s v="CS-12250"/>
    <s v="Chris Selesnick"/>
    <x v="1"/>
    <x v="0"/>
    <x v="20"/>
    <x v="15"/>
    <x v="23"/>
    <x v="3"/>
    <s v="OFF-ST-10001558"/>
    <x v="1"/>
    <x v="4"/>
    <s v="Acco Perma 4000 Stacking Storage Drawers"/>
    <n v="64.959999999999994"/>
    <n v="4"/>
    <n v="0"/>
    <n v="9.7439999999999998"/>
  </r>
  <r>
    <n v="8737"/>
    <s v="CA-2013-168774"/>
    <x v="0"/>
    <x v="913"/>
    <d v="2013-09-10T00:00:00"/>
    <s v="Standard Class"/>
    <s v="RP-19855"/>
    <s v="Roy Phan"/>
    <x v="1"/>
    <x v="0"/>
    <x v="439"/>
    <x v="11"/>
    <x v="531"/>
    <x v="2"/>
    <s v="OFF-ST-10001490"/>
    <x v="1"/>
    <x v="4"/>
    <s v="Hot File 7-Pocket, Floor Stand"/>
    <n v="535.41"/>
    <n v="3"/>
    <n v="0"/>
    <n v="160.62299999999993"/>
  </r>
  <r>
    <n v="8738"/>
    <s v="CA-2014-161592"/>
    <x v="3"/>
    <x v="1191"/>
    <d v="2014-04-11T00:00:00"/>
    <s v="Standard Class"/>
    <s v="CS-12175"/>
    <s v="Charles Sheldon"/>
    <x v="1"/>
    <x v="0"/>
    <x v="346"/>
    <x v="18"/>
    <x v="427"/>
    <x v="0"/>
    <s v="OFF-BI-10003669"/>
    <x v="1"/>
    <x v="8"/>
    <s v="3M Organizer Strips"/>
    <n v="8.1000000000000014"/>
    <n v="5"/>
    <n v="0.7"/>
    <n v="-5.9399999999999977"/>
  </r>
  <r>
    <n v="8739"/>
    <s v="US-2014-131961"/>
    <x v="3"/>
    <x v="166"/>
    <d v="2014-12-12T00:00:00"/>
    <s v="First Class"/>
    <s v="MJ-17740"/>
    <s v="Max Jones"/>
    <x v="0"/>
    <x v="0"/>
    <x v="10"/>
    <x v="9"/>
    <x v="11"/>
    <x v="3"/>
    <s v="OFF-AR-10004441"/>
    <x v="1"/>
    <x v="6"/>
    <s v="BIC Brite Liner Highlighters"/>
    <n v="13.247999999999999"/>
    <n v="4"/>
    <n v="0.2"/>
    <n v="3.6431999999999998"/>
  </r>
  <r>
    <n v="8740"/>
    <s v="US-2014-131961"/>
    <x v="3"/>
    <x v="166"/>
    <d v="2014-12-12T00:00:00"/>
    <s v="First Class"/>
    <s v="MJ-17740"/>
    <s v="Max Jones"/>
    <x v="0"/>
    <x v="0"/>
    <x v="10"/>
    <x v="9"/>
    <x v="11"/>
    <x v="3"/>
    <s v="TEC-PH-10001924"/>
    <x v="2"/>
    <x v="7"/>
    <s v="iHome FM Clock Radio with Lightning Dock"/>
    <n v="83.987999999999985"/>
    <n v="2"/>
    <n v="0.4"/>
    <n v="-20.996999999999993"/>
  </r>
  <r>
    <n v="8741"/>
    <s v="CA-2013-102498"/>
    <x v="0"/>
    <x v="1131"/>
    <d v="2013-07-26T00:00:00"/>
    <s v="First Class"/>
    <s v="JG-15160"/>
    <s v="James Galang"/>
    <x v="0"/>
    <x v="0"/>
    <x v="240"/>
    <x v="28"/>
    <x v="298"/>
    <x v="0"/>
    <s v="OFF-AR-10004456"/>
    <x v="1"/>
    <x v="6"/>
    <s v="Panasonic KP-4ABK Battery-Operated Pencil Sharpener"/>
    <n v="73.2"/>
    <n v="5"/>
    <n v="0"/>
    <n v="21.227999999999998"/>
  </r>
  <r>
    <n v="8742"/>
    <s v="CA-2012-113222"/>
    <x v="1"/>
    <x v="529"/>
    <d v="2012-11-09T00:00:00"/>
    <s v="Same Day"/>
    <s v="AG-10765"/>
    <s v="Anthony Garverick"/>
    <x v="2"/>
    <x v="0"/>
    <x v="104"/>
    <x v="14"/>
    <x v="451"/>
    <x v="2"/>
    <s v="OFF-BI-10001890"/>
    <x v="1"/>
    <x v="8"/>
    <s v="Avery Poly Binder Pockets"/>
    <n v="10.74"/>
    <n v="3"/>
    <n v="0"/>
    <n v="5.1551999999999998"/>
  </r>
  <r>
    <n v="8743"/>
    <s v="US-2012-144771"/>
    <x v="1"/>
    <x v="653"/>
    <d v="2012-10-04T00:00:00"/>
    <s v="First Class"/>
    <s v="CK-12205"/>
    <s v="Chloris Kastensmidt"/>
    <x v="0"/>
    <x v="0"/>
    <x v="492"/>
    <x v="21"/>
    <x v="587"/>
    <x v="1"/>
    <s v="FUR-FU-10000629"/>
    <x v="0"/>
    <x v="5"/>
    <s v="9-3/4 Diameter Round Wall Clock"/>
    <n v="11.032"/>
    <n v="1"/>
    <n v="0.2"/>
    <n v="3.0338000000000003"/>
  </r>
  <r>
    <n v="8744"/>
    <s v="US-2012-144771"/>
    <x v="1"/>
    <x v="653"/>
    <d v="2012-10-04T00:00:00"/>
    <s v="First Class"/>
    <s v="CK-12205"/>
    <s v="Chloris Kastensmidt"/>
    <x v="0"/>
    <x v="0"/>
    <x v="492"/>
    <x v="21"/>
    <x v="587"/>
    <x v="1"/>
    <s v="TEC-AC-10002323"/>
    <x v="2"/>
    <x v="11"/>
    <s v="SanDisk Ultra 32 GB MicroSDHC Class 10 Memory Card"/>
    <n v="53.040000000000006"/>
    <n v="3"/>
    <n v="0.2"/>
    <n v="-4.6409999999999982"/>
  </r>
  <r>
    <n v="8745"/>
    <s v="CA-2012-162376"/>
    <x v="1"/>
    <x v="6"/>
    <d v="2012-11-25T00:00:00"/>
    <s v="Second Class"/>
    <s v="HD-14785"/>
    <s v="Harold Dahlen"/>
    <x v="2"/>
    <x v="0"/>
    <x v="471"/>
    <x v="31"/>
    <x v="564"/>
    <x v="3"/>
    <s v="OFF-AR-10003056"/>
    <x v="1"/>
    <x v="6"/>
    <s v="Newell 341"/>
    <n v="17.12"/>
    <n v="4"/>
    <n v="0"/>
    <n v="4.9647999999999985"/>
  </r>
  <r>
    <n v="8746"/>
    <s v="CA-2012-162376"/>
    <x v="1"/>
    <x v="6"/>
    <d v="2012-11-25T00:00:00"/>
    <s v="Second Class"/>
    <s v="HD-14785"/>
    <s v="Harold Dahlen"/>
    <x v="2"/>
    <x v="0"/>
    <x v="471"/>
    <x v="31"/>
    <x v="564"/>
    <x v="3"/>
    <s v="OFF-PA-10000300"/>
    <x v="1"/>
    <x v="10"/>
    <s v="Xerox 1936"/>
    <n v="59.94"/>
    <n v="3"/>
    <n v="0"/>
    <n v="28.171799999999998"/>
  </r>
  <r>
    <n v="8747"/>
    <s v="CA-2014-128076"/>
    <x v="3"/>
    <x v="62"/>
    <d v="2014-02-08T00:00:00"/>
    <s v="Standard Class"/>
    <s v="BO-11350"/>
    <s v="Bill Overfelt"/>
    <x v="1"/>
    <x v="0"/>
    <x v="70"/>
    <x v="1"/>
    <x v="188"/>
    <x v="1"/>
    <s v="FUR-FU-10000293"/>
    <x v="0"/>
    <x v="5"/>
    <s v="Eldon Antistatic Chair Mats for Low to Medium Pile Carpets"/>
    <n v="210.58"/>
    <n v="2"/>
    <n v="0"/>
    <n v="12.634799999999984"/>
  </r>
  <r>
    <n v="8748"/>
    <s v="CA-2014-128076"/>
    <x v="3"/>
    <x v="62"/>
    <d v="2014-02-08T00:00:00"/>
    <s v="Standard Class"/>
    <s v="BO-11350"/>
    <s v="Bill Overfelt"/>
    <x v="1"/>
    <x v="0"/>
    <x v="70"/>
    <x v="1"/>
    <x v="188"/>
    <x v="1"/>
    <s v="OFF-BI-10003638"/>
    <x v="1"/>
    <x v="8"/>
    <s v="GBC Durable Plastic Covers"/>
    <n v="30.960000000000004"/>
    <n v="2"/>
    <n v="0.2"/>
    <n v="10.061999999999998"/>
  </r>
  <r>
    <n v="8749"/>
    <s v="CA-2014-128076"/>
    <x v="3"/>
    <x v="62"/>
    <d v="2014-02-08T00:00:00"/>
    <s v="Standard Class"/>
    <s v="BO-11350"/>
    <s v="Bill Overfelt"/>
    <x v="1"/>
    <x v="0"/>
    <x v="70"/>
    <x v="1"/>
    <x v="188"/>
    <x v="1"/>
    <s v="TEC-MA-10002109"/>
    <x v="2"/>
    <x v="15"/>
    <s v="HP Officejet Pro 8600 e-All-In-One Printer, Copier, Scanner, Fax"/>
    <n v="239.98400000000004"/>
    <n v="2"/>
    <n v="0.2"/>
    <n v="38.997399999999971"/>
  </r>
  <r>
    <n v="8750"/>
    <s v="US-2012-163825"/>
    <x v="1"/>
    <x v="382"/>
    <d v="2012-06-19T00:00:00"/>
    <s v="First Class"/>
    <s v="LC-16885"/>
    <s v="Lena Creighton"/>
    <x v="0"/>
    <x v="0"/>
    <x v="20"/>
    <x v="15"/>
    <x v="29"/>
    <x v="3"/>
    <s v="OFF-BI-10003527"/>
    <x v="1"/>
    <x v="8"/>
    <s v="Fellowes PB500 Electric Punch Plastic Comb Binding Machine with Manual Bind"/>
    <n v="3050.3760000000002"/>
    <n v="3"/>
    <n v="0.2"/>
    <n v="1143.8910000000001"/>
  </r>
  <r>
    <n v="8751"/>
    <s v="US-2012-163825"/>
    <x v="1"/>
    <x v="382"/>
    <d v="2012-06-19T00:00:00"/>
    <s v="First Class"/>
    <s v="LC-16885"/>
    <s v="Lena Creighton"/>
    <x v="0"/>
    <x v="0"/>
    <x v="20"/>
    <x v="15"/>
    <x v="29"/>
    <x v="3"/>
    <s v="TEC-PH-10004922"/>
    <x v="2"/>
    <x v="7"/>
    <s v="RCA Visys Integrated PBX 8-Line Router"/>
    <n v="133.97999999999999"/>
    <n v="2"/>
    <n v="0"/>
    <n v="33.495000000000005"/>
  </r>
  <r>
    <n v="8752"/>
    <s v="CA-2013-105662"/>
    <x v="0"/>
    <x v="465"/>
    <d v="2013-05-10T00:00:00"/>
    <s v="Standard Class"/>
    <s v="RB-19465"/>
    <s v="Rick Bensley"/>
    <x v="2"/>
    <x v="0"/>
    <x v="315"/>
    <x v="2"/>
    <x v="393"/>
    <x v="0"/>
    <s v="OFF-PA-10001001"/>
    <x v="1"/>
    <x v="10"/>
    <s v="Snap-A-Way Black Print Carbonless Speed Message, No Reply Area, Duplicate"/>
    <n v="93.248000000000005"/>
    <n v="4"/>
    <n v="0.2"/>
    <n v="31.4712"/>
  </r>
  <r>
    <n v="8753"/>
    <s v="CA-2013-105662"/>
    <x v="0"/>
    <x v="465"/>
    <d v="2013-05-10T00:00:00"/>
    <s v="Standard Class"/>
    <s v="RB-19465"/>
    <s v="Rick Bensley"/>
    <x v="2"/>
    <x v="0"/>
    <x v="315"/>
    <x v="2"/>
    <x v="393"/>
    <x v="0"/>
    <s v="TEC-PH-10001198"/>
    <x v="2"/>
    <x v="7"/>
    <s v="Avaya 4621SW VoIP phone"/>
    <n v="177.48000000000002"/>
    <n v="3"/>
    <n v="0.2"/>
    <n v="19.966499999999982"/>
  </r>
  <r>
    <n v="8754"/>
    <s v="CA-2014-152198"/>
    <x v="3"/>
    <x v="428"/>
    <d v="2014-09-11T00:00:00"/>
    <s v="First Class"/>
    <s v="JD-16015"/>
    <s v="Joy Daniels"/>
    <x v="0"/>
    <x v="0"/>
    <x v="167"/>
    <x v="24"/>
    <x v="213"/>
    <x v="3"/>
    <s v="OFF-LA-10000443"/>
    <x v="1"/>
    <x v="2"/>
    <s v="Avery 501"/>
    <n v="17.712"/>
    <n v="6"/>
    <n v="0.2"/>
    <n v="5.9777999999999993"/>
  </r>
  <r>
    <n v="8755"/>
    <s v="CA-2014-152198"/>
    <x v="3"/>
    <x v="428"/>
    <d v="2014-09-11T00:00:00"/>
    <s v="First Class"/>
    <s v="JD-16015"/>
    <s v="Joy Daniels"/>
    <x v="0"/>
    <x v="0"/>
    <x v="167"/>
    <x v="24"/>
    <x v="213"/>
    <x v="3"/>
    <s v="OFF-BI-10003669"/>
    <x v="1"/>
    <x v="8"/>
    <s v="3M Organizer Strips"/>
    <n v="4.8600000000000012"/>
    <n v="3"/>
    <n v="0.7"/>
    <n v="-3.5640000000000001"/>
  </r>
  <r>
    <n v="8756"/>
    <s v="CA-2014-152198"/>
    <x v="3"/>
    <x v="428"/>
    <d v="2014-09-11T00:00:00"/>
    <s v="First Class"/>
    <s v="JD-16015"/>
    <s v="Joy Daniels"/>
    <x v="0"/>
    <x v="0"/>
    <x v="167"/>
    <x v="24"/>
    <x v="213"/>
    <x v="3"/>
    <s v="OFF-BI-10001628"/>
    <x v="1"/>
    <x v="8"/>
    <s v="Acco Data Flex Cable Posts For Top &amp; Bottom Load Binders, 6&quot; Capacity"/>
    <n v="6.2580000000000009"/>
    <n v="2"/>
    <n v="0.7"/>
    <n v="-5.2149999999999999"/>
  </r>
  <r>
    <n v="8757"/>
    <s v="CA-2013-114307"/>
    <x v="0"/>
    <x v="405"/>
    <d v="2013-07-27T00:00:00"/>
    <s v="Standard Class"/>
    <s v="MF-17665"/>
    <s v="Maureen Fritzler"/>
    <x v="1"/>
    <x v="0"/>
    <x v="29"/>
    <x v="39"/>
    <x v="209"/>
    <x v="3"/>
    <s v="OFF-AP-10002350"/>
    <x v="1"/>
    <x v="9"/>
    <s v="Belkin F9H710-06 7 Outlet SurgeMaster Surge Protector"/>
    <n v="37.68"/>
    <n v="2"/>
    <n v="0"/>
    <n v="10.5504"/>
  </r>
  <r>
    <n v="8758"/>
    <s v="CA-2013-114307"/>
    <x v="0"/>
    <x v="405"/>
    <d v="2013-07-27T00:00:00"/>
    <s v="Standard Class"/>
    <s v="MF-17665"/>
    <s v="Maureen Fritzler"/>
    <x v="1"/>
    <x v="0"/>
    <x v="29"/>
    <x v="39"/>
    <x v="209"/>
    <x v="3"/>
    <s v="OFF-PA-10004100"/>
    <x v="1"/>
    <x v="10"/>
    <s v="Xerox 216"/>
    <n v="51.84"/>
    <n v="8"/>
    <n v="0"/>
    <n v="24.883200000000002"/>
  </r>
  <r>
    <n v="8759"/>
    <s v="CA-2013-114307"/>
    <x v="0"/>
    <x v="405"/>
    <d v="2013-07-27T00:00:00"/>
    <s v="Standard Class"/>
    <s v="MF-17665"/>
    <s v="Maureen Fritzler"/>
    <x v="1"/>
    <x v="0"/>
    <x v="29"/>
    <x v="39"/>
    <x v="209"/>
    <x v="3"/>
    <s v="FUR-FU-10000794"/>
    <x v="0"/>
    <x v="5"/>
    <s v="Eldon Stackable Tray, Side-Load, Legal, Smoke"/>
    <n v="27.42"/>
    <n v="3"/>
    <n v="0"/>
    <n v="9.3227999999999991"/>
  </r>
  <r>
    <n v="8760"/>
    <s v="CA-2013-114307"/>
    <x v="0"/>
    <x v="405"/>
    <d v="2013-07-27T00:00:00"/>
    <s v="Standard Class"/>
    <s v="MF-17665"/>
    <s v="Maureen Fritzler"/>
    <x v="1"/>
    <x v="0"/>
    <x v="29"/>
    <x v="39"/>
    <x v="209"/>
    <x v="3"/>
    <s v="OFF-BI-10002012"/>
    <x v="1"/>
    <x v="8"/>
    <s v="Wilson Jones Easy Flow II Sheet Lifters"/>
    <n v="5.4"/>
    <n v="3"/>
    <n v="0"/>
    <n v="2.5920000000000001"/>
  </r>
  <r>
    <n v="8761"/>
    <s v="CA-2013-159891"/>
    <x v="0"/>
    <x v="1011"/>
    <d v="2013-02-06T00:00:00"/>
    <s v="Standard Class"/>
    <s v="BF-11170"/>
    <s v="Ben Ferrer"/>
    <x v="2"/>
    <x v="0"/>
    <x v="118"/>
    <x v="32"/>
    <x v="148"/>
    <x v="0"/>
    <s v="OFF-BI-10003527"/>
    <x v="1"/>
    <x v="8"/>
    <s v="Fellowes PB500 Electric Punch Plastic Comb Binding Machine with Manual Bind"/>
    <n v="1270.99"/>
    <n v="1"/>
    <n v="0"/>
    <n v="635.495"/>
  </r>
  <r>
    <n v="8762"/>
    <s v="CA-2013-159891"/>
    <x v="0"/>
    <x v="1011"/>
    <d v="2013-02-06T00:00:00"/>
    <s v="Standard Class"/>
    <s v="BF-11170"/>
    <s v="Ben Ferrer"/>
    <x v="2"/>
    <x v="0"/>
    <x v="118"/>
    <x v="32"/>
    <x v="148"/>
    <x v="0"/>
    <s v="OFF-EN-10004483"/>
    <x v="1"/>
    <x v="12"/>
    <s v="#10 White Business Envelopes,4 1/8 x 9 1/2"/>
    <n v="125.36"/>
    <n v="8"/>
    <n v="0"/>
    <n v="58.919199999999989"/>
  </r>
  <r>
    <n v="8763"/>
    <s v="CA-2013-112578"/>
    <x v="0"/>
    <x v="723"/>
    <d v="2014-01-03T00:00:00"/>
    <s v="Standard Class"/>
    <s v="FO-14305"/>
    <s v="Frank Olsen"/>
    <x v="0"/>
    <x v="0"/>
    <x v="301"/>
    <x v="1"/>
    <x v="378"/>
    <x v="1"/>
    <s v="OFF-ST-10003722"/>
    <x v="1"/>
    <x v="4"/>
    <s v="Project Tote Personal File"/>
    <n v="14.03"/>
    <n v="1"/>
    <n v="0"/>
    <n v="4.068699999999998"/>
  </r>
  <r>
    <n v="8764"/>
    <s v="CA-2013-112578"/>
    <x v="0"/>
    <x v="723"/>
    <d v="2014-01-03T00:00:00"/>
    <s v="Standard Class"/>
    <s v="FO-14305"/>
    <s v="Frank Olsen"/>
    <x v="0"/>
    <x v="0"/>
    <x v="301"/>
    <x v="1"/>
    <x v="378"/>
    <x v="1"/>
    <s v="OFF-SU-10002557"/>
    <x v="1"/>
    <x v="14"/>
    <s v="Fiskars Spring-Action Scissors"/>
    <n v="27.96"/>
    <n v="2"/>
    <n v="0"/>
    <n v="7.2696000000000005"/>
  </r>
  <r>
    <n v="8765"/>
    <s v="CA-2012-107083"/>
    <x v="1"/>
    <x v="82"/>
    <d v="2012-11-27T00:00:00"/>
    <s v="Standard Class"/>
    <s v="BB-11545"/>
    <s v="Brenda Bowman"/>
    <x v="1"/>
    <x v="0"/>
    <x v="5"/>
    <x v="5"/>
    <x v="6"/>
    <x v="2"/>
    <s v="OFF-AR-10002257"/>
    <x v="1"/>
    <x v="6"/>
    <s v="Eldon Spacemaker Box, Quick-Snap Lid, Clear"/>
    <n v="5.3440000000000003"/>
    <n v="2"/>
    <n v="0.2"/>
    <n v="0.73479999999999923"/>
  </r>
  <r>
    <n v="8766"/>
    <s v="CA-2012-107083"/>
    <x v="1"/>
    <x v="82"/>
    <d v="2012-11-27T00:00:00"/>
    <s v="Standard Class"/>
    <s v="BB-11545"/>
    <s v="Brenda Bowman"/>
    <x v="1"/>
    <x v="0"/>
    <x v="5"/>
    <x v="5"/>
    <x v="6"/>
    <x v="2"/>
    <s v="OFF-BI-10000756"/>
    <x v="1"/>
    <x v="8"/>
    <s v="Storex DuraTech Recycled Plastic Frosted Binders"/>
    <n v="1.6959999999999997"/>
    <n v="2"/>
    <n v="0.8"/>
    <n v="-2.5440000000000005"/>
  </r>
  <r>
    <n v="8767"/>
    <s v="CA-2012-107083"/>
    <x v="1"/>
    <x v="82"/>
    <d v="2012-11-27T00:00:00"/>
    <s v="Standard Class"/>
    <s v="BB-11545"/>
    <s v="Brenda Bowman"/>
    <x v="1"/>
    <x v="0"/>
    <x v="5"/>
    <x v="5"/>
    <x v="6"/>
    <x v="2"/>
    <s v="OFF-AP-10004136"/>
    <x v="1"/>
    <x v="9"/>
    <s v="Kensington 6 Outlet SmartSocket Surge Protector"/>
    <n v="24.587999999999994"/>
    <n v="3"/>
    <n v="0.8"/>
    <n v="-67.617000000000019"/>
  </r>
  <r>
    <n v="8768"/>
    <s v="CA-2012-107083"/>
    <x v="1"/>
    <x v="82"/>
    <d v="2012-11-27T00:00:00"/>
    <s v="Standard Class"/>
    <s v="BB-11545"/>
    <s v="Brenda Bowman"/>
    <x v="1"/>
    <x v="0"/>
    <x v="5"/>
    <x v="5"/>
    <x v="6"/>
    <x v="2"/>
    <s v="OFF-BI-10002194"/>
    <x v="1"/>
    <x v="8"/>
    <s v="Cardinal Hold-It CD Pocket"/>
    <n v="7.9799999999999986"/>
    <n v="5"/>
    <n v="0.8"/>
    <n v="-13.167000000000002"/>
  </r>
  <r>
    <n v="8769"/>
    <s v="CA-2012-151722"/>
    <x v="1"/>
    <x v="348"/>
    <d v="2012-10-09T00:00:00"/>
    <s v="Standard Class"/>
    <s v="IL-15100"/>
    <s v="Ivan Liston"/>
    <x v="0"/>
    <x v="0"/>
    <x v="38"/>
    <x v="24"/>
    <x v="47"/>
    <x v="3"/>
    <s v="TEC-AC-10000892"/>
    <x v="2"/>
    <x v="11"/>
    <s v="NETGEAR N750 Dual Band Wi-Fi Gigabit Router"/>
    <n v="288"/>
    <n v="4"/>
    <n v="0.2"/>
    <n v="57.599999999999994"/>
  </r>
  <r>
    <n v="8770"/>
    <s v="CA-2013-151148"/>
    <x v="0"/>
    <x v="126"/>
    <d v="2013-09-14T00:00:00"/>
    <s v="Same Day"/>
    <s v="PO-19180"/>
    <s v="Philisse Overcash"/>
    <x v="2"/>
    <x v="0"/>
    <x v="103"/>
    <x v="22"/>
    <x v="127"/>
    <x v="1"/>
    <s v="TEC-PH-10001870"/>
    <x v="2"/>
    <x v="7"/>
    <s v="Lunatik TT5L-002 Taktik Strike Impact Protection System for iPhone 5"/>
    <n v="146.952"/>
    <n v="3"/>
    <n v="0.2"/>
    <n v="9.1844999999999928"/>
  </r>
  <r>
    <n v="8771"/>
    <s v="CA-2013-151148"/>
    <x v="0"/>
    <x v="126"/>
    <d v="2013-09-14T00:00:00"/>
    <s v="Same Day"/>
    <s v="PO-19180"/>
    <s v="Philisse Overcash"/>
    <x v="2"/>
    <x v="0"/>
    <x v="103"/>
    <x v="22"/>
    <x v="127"/>
    <x v="1"/>
    <s v="FUR-CH-10002304"/>
    <x v="0"/>
    <x v="1"/>
    <s v="Global Stack Chair without Arms, Black"/>
    <n v="83.13600000000001"/>
    <n v="4"/>
    <n v="0.2"/>
    <n v="5.1960000000000015"/>
  </r>
  <r>
    <n v="8772"/>
    <s v="CA-2014-115882"/>
    <x v="3"/>
    <x v="32"/>
    <d v="2014-09-18T00:00:00"/>
    <s v="First Class"/>
    <s v="DB-13555"/>
    <s v="Dorothy Badders"/>
    <x v="1"/>
    <x v="0"/>
    <x v="253"/>
    <x v="3"/>
    <x v="313"/>
    <x v="0"/>
    <s v="OFF-AP-10002534"/>
    <x v="1"/>
    <x v="9"/>
    <s v="3.6 Cubic Foot Counter Height Office Refrigerator"/>
    <n v="942.78400000000011"/>
    <n v="4"/>
    <n v="0.2"/>
    <n v="94.278400000000033"/>
  </r>
  <r>
    <n v="8773"/>
    <s v="CA-2014-115882"/>
    <x v="3"/>
    <x v="32"/>
    <d v="2014-09-18T00:00:00"/>
    <s v="First Class"/>
    <s v="DB-13555"/>
    <s v="Dorothy Badders"/>
    <x v="1"/>
    <x v="0"/>
    <x v="253"/>
    <x v="3"/>
    <x v="313"/>
    <x v="0"/>
    <s v="OFF-PA-10001125"/>
    <x v="1"/>
    <x v="10"/>
    <s v="Xerox 1988"/>
    <n v="74.352000000000004"/>
    <n v="3"/>
    <n v="0.2"/>
    <n v="23.234999999999992"/>
  </r>
  <r>
    <n v="8774"/>
    <s v="CA-2012-132276"/>
    <x v="1"/>
    <x v="1203"/>
    <d v="2012-02-28T00:00:00"/>
    <s v="Standard Class"/>
    <s v="LC-16960"/>
    <s v="Lindsay Castell"/>
    <x v="2"/>
    <x v="0"/>
    <x v="20"/>
    <x v="15"/>
    <x v="23"/>
    <x v="3"/>
    <s v="OFF-AP-10000804"/>
    <x v="1"/>
    <x v="9"/>
    <s v="Hoover Portapower Portable Vacuum"/>
    <n v="26.880000000000003"/>
    <n v="6"/>
    <n v="0"/>
    <n v="6.7200000000000006"/>
  </r>
  <r>
    <n v="8775"/>
    <s v="CA-2012-132276"/>
    <x v="1"/>
    <x v="1203"/>
    <d v="2012-02-28T00:00:00"/>
    <s v="Standard Class"/>
    <s v="LC-16960"/>
    <s v="Lindsay Castell"/>
    <x v="2"/>
    <x v="0"/>
    <x v="20"/>
    <x v="15"/>
    <x v="23"/>
    <x v="3"/>
    <s v="OFF-BI-10002982"/>
    <x v="1"/>
    <x v="8"/>
    <s v="Avery Self-Adhesive Photo Pockets for Polaroid Photos"/>
    <n v="10.896000000000001"/>
    <n v="2"/>
    <n v="0.2"/>
    <n v="3.8135999999999992"/>
  </r>
  <r>
    <n v="8776"/>
    <s v="CA-2013-163636"/>
    <x v="0"/>
    <x v="5"/>
    <d v="2013-12-10T00:00:00"/>
    <s v="Second Class"/>
    <s v="MP-18175"/>
    <s v="Mike Pelletier"/>
    <x v="2"/>
    <x v="0"/>
    <x v="22"/>
    <x v="10"/>
    <x v="36"/>
    <x v="2"/>
    <s v="OFF-AR-10001547"/>
    <x v="1"/>
    <x v="6"/>
    <s v="Newell 311"/>
    <n v="3.536"/>
    <n v="2"/>
    <n v="0.2"/>
    <n v="0.30940000000000001"/>
  </r>
  <r>
    <n v="8777"/>
    <s v="CA-2013-102813"/>
    <x v="0"/>
    <x v="415"/>
    <d v="2013-07-04T00:00:00"/>
    <s v="First Class"/>
    <s v="EA-14035"/>
    <s v="Erin Ashbrook"/>
    <x v="1"/>
    <x v="0"/>
    <x v="114"/>
    <x v="5"/>
    <x v="143"/>
    <x v="2"/>
    <s v="FUR-CH-10000665"/>
    <x v="0"/>
    <x v="1"/>
    <s v="Global Airflow Leather Mesh Back Chair, Black"/>
    <n v="528.42999999999995"/>
    <n v="5"/>
    <n v="0.3"/>
    <n v="0"/>
  </r>
  <r>
    <n v="8778"/>
    <s v="CA-2013-102813"/>
    <x v="0"/>
    <x v="415"/>
    <d v="2013-07-04T00:00:00"/>
    <s v="First Class"/>
    <s v="EA-14035"/>
    <s v="Erin Ashbrook"/>
    <x v="1"/>
    <x v="0"/>
    <x v="114"/>
    <x v="5"/>
    <x v="143"/>
    <x v="2"/>
    <s v="OFF-PA-10000520"/>
    <x v="1"/>
    <x v="10"/>
    <s v="Xerox 201"/>
    <n v="41.472000000000008"/>
    <n v="8"/>
    <n v="0.2"/>
    <n v="14.5152"/>
  </r>
  <r>
    <n v="8779"/>
    <s v="CA-2014-135377"/>
    <x v="3"/>
    <x v="1096"/>
    <d v="2014-12-19T00:00:00"/>
    <s v="Standard Class"/>
    <s v="BP-11095"/>
    <s v="Bart Pistole"/>
    <x v="1"/>
    <x v="0"/>
    <x v="20"/>
    <x v="15"/>
    <x v="23"/>
    <x v="3"/>
    <s v="FUR-BO-10004015"/>
    <x v="0"/>
    <x v="0"/>
    <s v="Bush Andora Bookcase, Maple/Graphite Gray Finish"/>
    <n v="287.976"/>
    <n v="3"/>
    <n v="0.2"/>
    <n v="7.1993999999999687"/>
  </r>
  <r>
    <n v="8780"/>
    <s v="CA-2012-165813"/>
    <x v="1"/>
    <x v="305"/>
    <d v="2012-03-22T00:00:00"/>
    <s v="Second Class"/>
    <s v="BM-11785"/>
    <s v="Bryan Mills"/>
    <x v="0"/>
    <x v="0"/>
    <x v="127"/>
    <x v="21"/>
    <x v="160"/>
    <x v="1"/>
    <s v="OFF-ST-10004258"/>
    <x v="1"/>
    <x v="4"/>
    <s v="Portable Personal File Box"/>
    <n v="29.304000000000002"/>
    <n v="3"/>
    <n v="0.2"/>
    <n v="2.5641000000000034"/>
  </r>
  <r>
    <n v="8781"/>
    <s v="CA-2012-133585"/>
    <x v="1"/>
    <x v="1201"/>
    <d v="2012-03-04T00:00:00"/>
    <s v="First Class"/>
    <s v="CM-12715"/>
    <s v="Craig Molinari"/>
    <x v="1"/>
    <x v="0"/>
    <x v="12"/>
    <x v="5"/>
    <x v="32"/>
    <x v="2"/>
    <s v="OFF-AR-10003696"/>
    <x v="1"/>
    <x v="6"/>
    <s v="Panasonic KP-350BK Electric Pencil Sharpener with Auto Stop"/>
    <n v="55.328000000000003"/>
    <n v="2"/>
    <n v="0.2"/>
    <n v="6.2243999999999957"/>
  </r>
  <r>
    <n v="8782"/>
    <s v="CA-2012-133585"/>
    <x v="1"/>
    <x v="1201"/>
    <d v="2012-03-04T00:00:00"/>
    <s v="First Class"/>
    <s v="CM-12715"/>
    <s v="Craig Molinari"/>
    <x v="1"/>
    <x v="0"/>
    <x v="12"/>
    <x v="5"/>
    <x v="32"/>
    <x v="2"/>
    <s v="FUR-BO-10001811"/>
    <x v="0"/>
    <x v="0"/>
    <s v="Atlantic Metals Mobile 5-Shelf Bookcases, Custom Colors"/>
    <n v="1227.9983999999999"/>
    <n v="6"/>
    <n v="0.32"/>
    <n v="-36.117600000000152"/>
  </r>
  <r>
    <n v="8783"/>
    <s v="CA-2013-116911"/>
    <x v="0"/>
    <x v="306"/>
    <d v="2013-09-21T00:00:00"/>
    <s v="Standard Class"/>
    <s v="JD-16150"/>
    <s v="Justin Deggeller"/>
    <x v="1"/>
    <x v="0"/>
    <x v="513"/>
    <x v="45"/>
    <x v="610"/>
    <x v="1"/>
    <s v="OFF-BI-10001249"/>
    <x v="1"/>
    <x v="8"/>
    <s v="Avery Heavy-Duty EZD View Binder with Locking Rings"/>
    <n v="20.416"/>
    <n v="4"/>
    <n v="0.2"/>
    <n v="6.6351999999999984"/>
  </r>
  <r>
    <n v="8784"/>
    <s v="CA-2013-116911"/>
    <x v="0"/>
    <x v="306"/>
    <d v="2013-09-21T00:00:00"/>
    <s v="Standard Class"/>
    <s v="JD-16150"/>
    <s v="Justin Deggeller"/>
    <x v="1"/>
    <x v="0"/>
    <x v="513"/>
    <x v="45"/>
    <x v="610"/>
    <x v="1"/>
    <s v="FUR-TA-10003473"/>
    <x v="0"/>
    <x v="3"/>
    <s v="Bretford Rectangular Conference Table Tops"/>
    <n v="1128.3899999999999"/>
    <n v="3"/>
    <n v="0"/>
    <n v="259.52970000000005"/>
  </r>
  <r>
    <n v="8785"/>
    <s v="US-2014-129224"/>
    <x v="3"/>
    <x v="294"/>
    <d v="2014-03-24T00:00:00"/>
    <s v="Standard Class"/>
    <s v="AS-10630"/>
    <s v="Ann Steele"/>
    <x v="2"/>
    <x v="0"/>
    <x v="289"/>
    <x v="18"/>
    <x v="364"/>
    <x v="0"/>
    <s v="OFF-LA-10003190"/>
    <x v="1"/>
    <x v="2"/>
    <s v="Avery 474"/>
    <n v="4.6079999999999997"/>
    <n v="2"/>
    <n v="0.2"/>
    <n v="1.6704000000000001"/>
  </r>
  <r>
    <n v="8786"/>
    <s v="CA-2014-145765"/>
    <x v="3"/>
    <x v="39"/>
    <d v="2014-06-03T00:00:00"/>
    <s v="Standard Class"/>
    <s v="CM-11815"/>
    <s v="Candace McMahon"/>
    <x v="1"/>
    <x v="0"/>
    <x v="42"/>
    <x v="16"/>
    <x v="51"/>
    <x v="1"/>
    <s v="TEC-PH-10001305"/>
    <x v="2"/>
    <x v="7"/>
    <s v="Panasonic KX TS208W Corded phone"/>
    <n v="195.96000000000004"/>
    <n v="5"/>
    <n v="0.2"/>
    <n v="19.596000000000018"/>
  </r>
  <r>
    <n v="8787"/>
    <s v="CA-2014-145765"/>
    <x v="3"/>
    <x v="39"/>
    <d v="2014-06-03T00:00:00"/>
    <s v="Standard Class"/>
    <s v="CM-11815"/>
    <s v="Candace McMahon"/>
    <x v="1"/>
    <x v="0"/>
    <x v="42"/>
    <x v="16"/>
    <x v="51"/>
    <x v="1"/>
    <s v="OFF-PA-10001534"/>
    <x v="1"/>
    <x v="10"/>
    <s v="Xerox 230"/>
    <n v="15.552000000000003"/>
    <n v="3"/>
    <n v="0.2"/>
    <n v="5.4432"/>
  </r>
  <r>
    <n v="8788"/>
    <s v="CA-2014-145765"/>
    <x v="3"/>
    <x v="39"/>
    <d v="2014-06-03T00:00:00"/>
    <s v="Standard Class"/>
    <s v="CM-11815"/>
    <s v="Candace McMahon"/>
    <x v="1"/>
    <x v="0"/>
    <x v="42"/>
    <x v="16"/>
    <x v="51"/>
    <x v="1"/>
    <s v="TEC-AC-10000844"/>
    <x v="2"/>
    <x v="11"/>
    <s v="Logitech Gaming G510s - Keyboard"/>
    <n v="271.96800000000002"/>
    <n v="4"/>
    <n v="0.2"/>
    <n v="54.393599999999978"/>
  </r>
  <r>
    <n v="8789"/>
    <s v="CA-2014-126914"/>
    <x v="3"/>
    <x v="140"/>
    <d v="2014-06-20T00:00:00"/>
    <s v="Standard Class"/>
    <s v="JE-15715"/>
    <s v="Joe Elijah"/>
    <x v="0"/>
    <x v="0"/>
    <x v="53"/>
    <x v="3"/>
    <x v="233"/>
    <x v="0"/>
    <s v="FUR-CH-10000847"/>
    <x v="0"/>
    <x v="1"/>
    <s v="Global Executive Mid-Back Manager's Chair"/>
    <n v="698.35200000000009"/>
    <n v="3"/>
    <n v="0.2"/>
    <n v="52.376399999999961"/>
  </r>
  <r>
    <n v="8790"/>
    <s v="CA-2014-126914"/>
    <x v="3"/>
    <x v="140"/>
    <d v="2014-06-20T00:00:00"/>
    <s v="Standard Class"/>
    <s v="JE-15715"/>
    <s v="Joe Elijah"/>
    <x v="0"/>
    <x v="0"/>
    <x v="53"/>
    <x v="3"/>
    <x v="233"/>
    <x v="0"/>
    <s v="FUR-BO-10000468"/>
    <x v="0"/>
    <x v="0"/>
    <s v="O'Sullivan 2-Shelf Heavy-Duty Bookcases"/>
    <n v="77.728000000000009"/>
    <n v="2"/>
    <n v="0.2"/>
    <n v="-3.8863999999999947"/>
  </r>
  <r>
    <n v="8791"/>
    <s v="CA-2012-169572"/>
    <x v="1"/>
    <x v="684"/>
    <d v="2012-09-12T00:00:00"/>
    <s v="Standard Class"/>
    <s v="AG-10525"/>
    <s v="Andy Gerbode"/>
    <x v="1"/>
    <x v="0"/>
    <x v="102"/>
    <x v="17"/>
    <x v="195"/>
    <x v="0"/>
    <s v="OFF-BI-10002799"/>
    <x v="1"/>
    <x v="8"/>
    <s v="SlimView Poly Binder, 3/8&quot;"/>
    <n v="46.62"/>
    <n v="9"/>
    <n v="0"/>
    <n v="21.445199999999996"/>
  </r>
  <r>
    <n v="8792"/>
    <s v="CA-2014-162075"/>
    <x v="3"/>
    <x v="257"/>
    <d v="2014-03-25T00:00:00"/>
    <s v="Standard Class"/>
    <s v="TT-21220"/>
    <s v="Thomas Thornton"/>
    <x v="0"/>
    <x v="0"/>
    <x v="12"/>
    <x v="5"/>
    <x v="16"/>
    <x v="2"/>
    <s v="TEC-PH-10001557"/>
    <x v="2"/>
    <x v="7"/>
    <s v="Pyle PMP37LED"/>
    <n v="537.54399999999998"/>
    <n v="7"/>
    <n v="0.2"/>
    <n v="47.035099999999971"/>
  </r>
  <r>
    <n v="8793"/>
    <s v="CA-2011-162992"/>
    <x v="2"/>
    <x v="174"/>
    <d v="2011-12-21T00:00:00"/>
    <s v="First Class"/>
    <s v="BP-11095"/>
    <s v="Bart Pistole"/>
    <x v="1"/>
    <x v="0"/>
    <x v="1"/>
    <x v="1"/>
    <x v="141"/>
    <x v="1"/>
    <s v="OFF-LA-10001934"/>
    <x v="1"/>
    <x v="2"/>
    <s v="Avery 516"/>
    <n v="14.62"/>
    <n v="2"/>
    <n v="0"/>
    <n v="6.8713999999999995"/>
  </r>
  <r>
    <n v="8794"/>
    <s v="CA-2011-162992"/>
    <x v="2"/>
    <x v="174"/>
    <d v="2011-12-21T00:00:00"/>
    <s v="First Class"/>
    <s v="BP-11095"/>
    <s v="Bart Pistole"/>
    <x v="1"/>
    <x v="0"/>
    <x v="1"/>
    <x v="1"/>
    <x v="141"/>
    <x v="1"/>
    <s v="OFF-FA-10004248"/>
    <x v="1"/>
    <x v="13"/>
    <s v="Advantus T-Pin Paper Clips"/>
    <n v="22.549999999999997"/>
    <n v="5"/>
    <n v="0"/>
    <n v="8.7945000000000011"/>
  </r>
  <r>
    <n v="8795"/>
    <s v="CA-2011-162992"/>
    <x v="2"/>
    <x v="174"/>
    <d v="2011-12-21T00:00:00"/>
    <s v="First Class"/>
    <s v="BP-11095"/>
    <s v="Bart Pistole"/>
    <x v="1"/>
    <x v="0"/>
    <x v="1"/>
    <x v="1"/>
    <x v="141"/>
    <x v="1"/>
    <s v="TEC-PH-10001944"/>
    <x v="2"/>
    <x v="7"/>
    <s v="Wi-Ex zBoost YX540 Cellular Phone Signal Booster"/>
    <n v="583.79999999999995"/>
    <n v="5"/>
    <n v="0.2"/>
    <n v="72.974999999999909"/>
  </r>
  <r>
    <n v="8796"/>
    <s v="CA-2011-162992"/>
    <x v="2"/>
    <x v="174"/>
    <d v="2011-12-21T00:00:00"/>
    <s v="First Class"/>
    <s v="BP-11095"/>
    <s v="Bart Pistole"/>
    <x v="1"/>
    <x v="0"/>
    <x v="1"/>
    <x v="1"/>
    <x v="141"/>
    <x v="1"/>
    <s v="TEC-PH-10002085"/>
    <x v="2"/>
    <x v="7"/>
    <s v="Clarity 53712"/>
    <n v="211.16800000000001"/>
    <n v="4"/>
    <n v="0.2"/>
    <n v="15.837600000000009"/>
  </r>
  <r>
    <n v="8797"/>
    <s v="CA-2013-106397"/>
    <x v="0"/>
    <x v="274"/>
    <d v="2013-07-14T00:00:00"/>
    <s v="Standard Class"/>
    <s v="MJ-17740"/>
    <s v="Max Jones"/>
    <x v="0"/>
    <x v="0"/>
    <x v="11"/>
    <x v="7"/>
    <x v="12"/>
    <x v="1"/>
    <s v="OFF-PA-10003441"/>
    <x v="1"/>
    <x v="10"/>
    <s v="Xerox 226"/>
    <n v="12.96"/>
    <n v="2"/>
    <n v="0"/>
    <n v="6.2208000000000006"/>
  </r>
  <r>
    <n v="8798"/>
    <s v="CA-2013-106397"/>
    <x v="0"/>
    <x v="274"/>
    <d v="2013-07-14T00:00:00"/>
    <s v="Standard Class"/>
    <s v="MJ-17740"/>
    <s v="Max Jones"/>
    <x v="0"/>
    <x v="0"/>
    <x v="11"/>
    <x v="7"/>
    <x v="12"/>
    <x v="1"/>
    <s v="OFF-AR-10004602"/>
    <x v="1"/>
    <x v="6"/>
    <s v="Boston KS Multi-Size Manual Pencil Sharpener"/>
    <n v="45.98"/>
    <n v="2"/>
    <n v="0"/>
    <n v="12.874400000000001"/>
  </r>
  <r>
    <n v="8799"/>
    <s v="US-2013-150140"/>
    <x v="0"/>
    <x v="1204"/>
    <d v="2013-04-11T00:00:00"/>
    <s v="Standard Class"/>
    <s v="VM-21685"/>
    <s v="Valerie Mitchum"/>
    <x v="2"/>
    <x v="0"/>
    <x v="140"/>
    <x v="42"/>
    <x v="369"/>
    <x v="3"/>
    <s v="TEC-PH-10002555"/>
    <x v="2"/>
    <x v="7"/>
    <s v="Nortel Meridian M5316 Digital phone"/>
    <n v="1294.75"/>
    <n v="5"/>
    <n v="0"/>
    <n v="336.63499999999999"/>
  </r>
  <r>
    <n v="8800"/>
    <s v="CA-2011-116666"/>
    <x v="2"/>
    <x v="1205"/>
    <d v="2011-05-10T00:00:00"/>
    <s v="First Class"/>
    <s v="KT-16480"/>
    <s v="Kean Thornton"/>
    <x v="0"/>
    <x v="0"/>
    <x v="10"/>
    <x v="9"/>
    <x v="63"/>
    <x v="3"/>
    <s v="TEC-CO-10001449"/>
    <x v="2"/>
    <x v="16"/>
    <s v="Hewlett Packard LaserJet 3310 Copier"/>
    <n v="1799.9699999999998"/>
    <n v="5"/>
    <n v="0.4"/>
    <n v="239.99600000000009"/>
  </r>
  <r>
    <n v="8801"/>
    <s v="CA-2014-148992"/>
    <x v="3"/>
    <x v="51"/>
    <d v="2014-11-28T00:00:00"/>
    <s v="Standard Class"/>
    <s v="CS-12250"/>
    <s v="Chris Selesnick"/>
    <x v="1"/>
    <x v="0"/>
    <x v="22"/>
    <x v="10"/>
    <x v="36"/>
    <x v="2"/>
    <s v="OFF-PA-10004285"/>
    <x v="1"/>
    <x v="10"/>
    <s v="Xerox 1959"/>
    <n v="10.688000000000001"/>
    <n v="2"/>
    <n v="0.2"/>
    <n v="3.7407999999999997"/>
  </r>
  <r>
    <n v="8802"/>
    <s v="CA-2013-140935"/>
    <x v="0"/>
    <x v="338"/>
    <d v="2013-11-13T00:00:00"/>
    <s v="First Class"/>
    <s v="AB-10015"/>
    <s v="Aaron Bergman"/>
    <x v="0"/>
    <x v="0"/>
    <x v="268"/>
    <x v="26"/>
    <x v="335"/>
    <x v="2"/>
    <s v="TEC-PH-10000562"/>
    <x v="2"/>
    <x v="7"/>
    <s v="Samsung Convoy 3"/>
    <n v="221.98"/>
    <n v="2"/>
    <n v="0"/>
    <n v="62.15440000000001"/>
  </r>
  <r>
    <n v="8803"/>
    <s v="CA-2013-140935"/>
    <x v="0"/>
    <x v="338"/>
    <d v="2013-11-13T00:00:00"/>
    <s v="First Class"/>
    <s v="AB-10015"/>
    <s v="Aaron Bergman"/>
    <x v="0"/>
    <x v="0"/>
    <x v="268"/>
    <x v="26"/>
    <x v="335"/>
    <x v="2"/>
    <s v="FUR-BO-10003966"/>
    <x v="0"/>
    <x v="0"/>
    <s v="Sauder Facets Collection Library, Sky Alder Finish"/>
    <n v="341.96"/>
    <n v="2"/>
    <n v="0"/>
    <n v="54.713599999999985"/>
  </r>
  <r>
    <n v="8804"/>
    <s v="CA-2011-157644"/>
    <x v="2"/>
    <x v="520"/>
    <d v="2012-01-01T00:00:00"/>
    <s v="First Class"/>
    <s v="AH-10030"/>
    <s v="Aaron Hawkins"/>
    <x v="1"/>
    <x v="0"/>
    <x v="20"/>
    <x v="15"/>
    <x v="45"/>
    <x v="3"/>
    <s v="TEC-AC-10003614"/>
    <x v="2"/>
    <x v="11"/>
    <s v="Verbatim 25 GB 6x Blu-ray Single Layer Recordable Disc, 10/Pack"/>
    <n v="34.769999999999996"/>
    <n v="3"/>
    <n v="0"/>
    <n v="11.474099999999996"/>
  </r>
  <r>
    <n v="8805"/>
    <s v="CA-2011-157644"/>
    <x v="2"/>
    <x v="520"/>
    <d v="2012-01-01T00:00:00"/>
    <s v="First Class"/>
    <s v="AH-10030"/>
    <s v="Aaron Hawkins"/>
    <x v="1"/>
    <x v="0"/>
    <x v="20"/>
    <x v="15"/>
    <x v="45"/>
    <x v="3"/>
    <s v="OFF-LA-10003148"/>
    <x v="1"/>
    <x v="2"/>
    <s v="Avery 51"/>
    <n v="18.899999999999999"/>
    <n v="3"/>
    <n v="0"/>
    <n v="8.6939999999999991"/>
  </r>
  <r>
    <n v="8806"/>
    <s v="US-2014-100398"/>
    <x v="3"/>
    <x v="971"/>
    <d v="2014-08-24T00:00:00"/>
    <s v="Standard Class"/>
    <s v="DO-13435"/>
    <s v="Denny Ordway"/>
    <x v="0"/>
    <x v="0"/>
    <x v="288"/>
    <x v="7"/>
    <x v="362"/>
    <x v="1"/>
    <s v="OFF-BI-10002133"/>
    <x v="1"/>
    <x v="8"/>
    <s v="Wilson Jones Elliptical Ring 3 1/2&quot; Capacity Binders, 800 sheets"/>
    <n v="102.72"/>
    <n v="3"/>
    <n v="0.2"/>
    <n v="37.235999999999997"/>
  </r>
  <r>
    <n v="8807"/>
    <s v="CA-2013-113082"/>
    <x v="0"/>
    <x v="126"/>
    <d v="2013-09-17T00:00:00"/>
    <s v="Standard Class"/>
    <s v="MC-17590"/>
    <s v="Matt Collister"/>
    <x v="1"/>
    <x v="0"/>
    <x v="456"/>
    <x v="15"/>
    <x v="549"/>
    <x v="3"/>
    <s v="FUR-FU-10002813"/>
    <x v="0"/>
    <x v="5"/>
    <s v="DAX Contemporary Wood Frame with Silver Metal Mat, Desktop, 11 x 14 Size"/>
    <n v="40.479999999999997"/>
    <n v="2"/>
    <n v="0"/>
    <n v="14.572799999999997"/>
  </r>
  <r>
    <n v="8808"/>
    <s v="US-2014-110646"/>
    <x v="3"/>
    <x v="40"/>
    <d v="2014-11-01T00:00:00"/>
    <s v="Standard Class"/>
    <s v="JF-15190"/>
    <s v="Jamie Frazer"/>
    <x v="0"/>
    <x v="0"/>
    <x v="10"/>
    <x v="9"/>
    <x v="63"/>
    <x v="3"/>
    <s v="OFF-BI-10004330"/>
    <x v="1"/>
    <x v="8"/>
    <s v="GBC Velobind Prepunched Cover Sets, Regency Series"/>
    <n v="33.282000000000004"/>
    <n v="3"/>
    <n v="0.7"/>
    <n v="-27.734999999999992"/>
  </r>
  <r>
    <n v="8809"/>
    <s v="US-2014-110646"/>
    <x v="3"/>
    <x v="40"/>
    <d v="2014-11-01T00:00:00"/>
    <s v="Standard Class"/>
    <s v="JF-15190"/>
    <s v="Jamie Frazer"/>
    <x v="0"/>
    <x v="0"/>
    <x v="10"/>
    <x v="9"/>
    <x v="63"/>
    <x v="3"/>
    <s v="TEC-PH-10002807"/>
    <x v="2"/>
    <x v="7"/>
    <s v="Motorla HX550 Universal Bluetooth Headset"/>
    <n v="118.64999999999998"/>
    <n v="5"/>
    <n v="0.4"/>
    <n v="19.775000000000006"/>
  </r>
  <r>
    <n v="8810"/>
    <s v="US-2014-110646"/>
    <x v="3"/>
    <x v="40"/>
    <d v="2014-11-01T00:00:00"/>
    <s v="Standard Class"/>
    <s v="JF-15190"/>
    <s v="Jamie Frazer"/>
    <x v="0"/>
    <x v="0"/>
    <x v="10"/>
    <x v="9"/>
    <x v="63"/>
    <x v="3"/>
    <s v="OFF-LA-10001404"/>
    <x v="1"/>
    <x v="2"/>
    <s v="Avery 517"/>
    <n v="14.76"/>
    <n v="5"/>
    <n v="0.2"/>
    <n v="4.9815000000000005"/>
  </r>
  <r>
    <n v="8811"/>
    <s v="CA-2014-120614"/>
    <x v="3"/>
    <x v="1109"/>
    <d v="2014-06-05T00:00:00"/>
    <s v="Standard Class"/>
    <s v="SM-20950"/>
    <s v="Suzanne McNair"/>
    <x v="1"/>
    <x v="0"/>
    <x v="1"/>
    <x v="1"/>
    <x v="25"/>
    <x v="1"/>
    <s v="OFF-PA-10004911"/>
    <x v="1"/>
    <x v="10"/>
    <s v="Rediform S.O.S. 1-Up Phone Message Bk, 4-1/4x3-1/16 Bk, 1 Form/Pg, 40 Messages/Bk, 3/Pk"/>
    <n v="37.520000000000003"/>
    <n v="4"/>
    <n v="0"/>
    <n v="18.009600000000002"/>
  </r>
  <r>
    <n v="8812"/>
    <s v="US-2013-140172"/>
    <x v="0"/>
    <x v="387"/>
    <d v="2013-03-14T00:00:00"/>
    <s v="Standard Class"/>
    <s v="SP-20650"/>
    <s v="Stephanie Phelps"/>
    <x v="1"/>
    <x v="0"/>
    <x v="25"/>
    <x v="12"/>
    <x v="30"/>
    <x v="2"/>
    <s v="OFF-AP-10004233"/>
    <x v="1"/>
    <x v="9"/>
    <s v="Honeywell Enviracaire Portable Air Cleaner for up to 8 x 10 Room"/>
    <n v="207.14400000000001"/>
    <n v="3"/>
    <n v="0.1"/>
    <n v="48.333599999999976"/>
  </r>
  <r>
    <n v="8813"/>
    <s v="US-2013-140172"/>
    <x v="0"/>
    <x v="387"/>
    <d v="2013-03-14T00:00:00"/>
    <s v="Standard Class"/>
    <s v="SP-20650"/>
    <s v="Stephanie Phelps"/>
    <x v="1"/>
    <x v="0"/>
    <x v="25"/>
    <x v="12"/>
    <x v="30"/>
    <x v="2"/>
    <s v="OFF-AR-10002766"/>
    <x v="1"/>
    <x v="6"/>
    <s v="Prang Drawing Pencil Set"/>
    <n v="13.899999999999999"/>
    <n v="5"/>
    <n v="0"/>
    <n v="3.7529999999999997"/>
  </r>
  <r>
    <n v="8814"/>
    <s v="CA-2012-127754"/>
    <x v="1"/>
    <x v="353"/>
    <d v="2012-07-31T00:00:00"/>
    <s v="Standard Class"/>
    <s v="CK-12760"/>
    <s v="Cyma Kinney"/>
    <x v="1"/>
    <x v="0"/>
    <x v="220"/>
    <x v="16"/>
    <x v="275"/>
    <x v="1"/>
    <s v="FUR-CH-10003199"/>
    <x v="0"/>
    <x v="1"/>
    <s v="Office Star - Contemporary Task Swivel Chair"/>
    <n v="266.35200000000003"/>
    <n v="3"/>
    <n v="0.2"/>
    <n v="13.317599999999985"/>
  </r>
  <r>
    <n v="8815"/>
    <s v="CA-2012-144274"/>
    <x v="1"/>
    <x v="521"/>
    <d v="2012-11-25T00:00:00"/>
    <s v="Second Class"/>
    <s v="PW-19240"/>
    <s v="Pierre Wener"/>
    <x v="0"/>
    <x v="0"/>
    <x v="40"/>
    <x v="13"/>
    <x v="49"/>
    <x v="3"/>
    <s v="TEC-PH-10003012"/>
    <x v="2"/>
    <x v="7"/>
    <s v="Nortel Meridian M3904 Professional Digital phone"/>
    <n v="307.98"/>
    <n v="2"/>
    <n v="0"/>
    <n v="89.314199999999971"/>
  </r>
  <r>
    <n v="8816"/>
    <s v="CA-2012-144274"/>
    <x v="1"/>
    <x v="521"/>
    <d v="2012-11-25T00:00:00"/>
    <s v="Second Class"/>
    <s v="PW-19240"/>
    <s v="Pierre Wener"/>
    <x v="0"/>
    <x v="0"/>
    <x v="40"/>
    <x v="13"/>
    <x v="49"/>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x v="0"/>
    <x v="40"/>
    <x v="13"/>
    <x v="49"/>
    <x v="3"/>
    <s v="OFF-AR-10001940"/>
    <x v="1"/>
    <x v="6"/>
    <s v="Sanford Colorific Eraseable Coloring Pencils, 12 Count"/>
    <n v="13.12"/>
    <n v="4"/>
    <n v="0"/>
    <n v="5.6416000000000004"/>
  </r>
  <r>
    <n v="8818"/>
    <s v="CA-2012-144274"/>
    <x v="1"/>
    <x v="521"/>
    <d v="2012-11-25T00:00:00"/>
    <s v="Second Class"/>
    <s v="PW-19240"/>
    <s v="Pierre Wener"/>
    <x v="0"/>
    <x v="0"/>
    <x v="40"/>
    <x v="13"/>
    <x v="49"/>
    <x v="3"/>
    <s v="OFF-EN-10003286"/>
    <x v="1"/>
    <x v="12"/>
    <s v="Staples"/>
    <n v="16.559999999999999"/>
    <n v="2"/>
    <n v="0"/>
    <n v="7.783199999999999"/>
  </r>
  <r>
    <n v="8819"/>
    <s v="CA-2012-144274"/>
    <x v="1"/>
    <x v="521"/>
    <d v="2012-11-25T00:00:00"/>
    <s v="Second Class"/>
    <s v="PW-19240"/>
    <s v="Pierre Wener"/>
    <x v="0"/>
    <x v="0"/>
    <x v="40"/>
    <x v="13"/>
    <x v="49"/>
    <x v="3"/>
    <s v="OFF-PA-10003441"/>
    <x v="1"/>
    <x v="10"/>
    <s v="Xerox 226"/>
    <n v="38.880000000000003"/>
    <n v="6"/>
    <n v="0"/>
    <n v="18.662400000000002"/>
  </r>
  <r>
    <n v="8820"/>
    <s v="CA-2012-142930"/>
    <x v="1"/>
    <x v="109"/>
    <d v="2012-12-02T00:00:00"/>
    <s v="Standard Class"/>
    <s v="EB-14170"/>
    <s v="Evan Bailliet"/>
    <x v="0"/>
    <x v="0"/>
    <x v="89"/>
    <x v="5"/>
    <x v="110"/>
    <x v="2"/>
    <s v="OFF-PA-10003395"/>
    <x v="1"/>
    <x v="10"/>
    <s v="Xerox 1941"/>
    <n v="335.52"/>
    <n v="4"/>
    <n v="0.2"/>
    <n v="117.43199999999999"/>
  </r>
  <r>
    <n v="8821"/>
    <s v="CA-2014-100622"/>
    <x v="3"/>
    <x v="132"/>
    <d v="2014-11-08T00:00:00"/>
    <s v="Standard Class"/>
    <s v="DK-13090"/>
    <s v="Dave Kipp"/>
    <x v="0"/>
    <x v="0"/>
    <x v="333"/>
    <x v="2"/>
    <x v="414"/>
    <x v="0"/>
    <s v="TEC-CO-10003236"/>
    <x v="2"/>
    <x v="16"/>
    <s v="Canon Image Class D660 Copier"/>
    <n v="959.98400000000004"/>
    <n v="2"/>
    <n v="0.2"/>
    <n v="311.99479999999994"/>
  </r>
  <r>
    <n v="8822"/>
    <s v="CA-2014-100622"/>
    <x v="3"/>
    <x v="132"/>
    <d v="2014-11-08T00:00:00"/>
    <s v="Standard Class"/>
    <s v="DK-13090"/>
    <s v="Dave Kipp"/>
    <x v="0"/>
    <x v="0"/>
    <x v="333"/>
    <x v="2"/>
    <x v="414"/>
    <x v="0"/>
    <s v="OFF-BI-10002982"/>
    <x v="1"/>
    <x v="8"/>
    <s v="Avery Self-Adhesive Photo Pockets for Polaroid Photos"/>
    <n v="4.0860000000000003"/>
    <n v="2"/>
    <n v="0.7"/>
    <n v="-2.9963999999999995"/>
  </r>
  <r>
    <n v="8823"/>
    <s v="CA-2014-100622"/>
    <x v="3"/>
    <x v="132"/>
    <d v="2014-11-08T00:00:00"/>
    <s v="Standard Class"/>
    <s v="DK-13090"/>
    <s v="Dave Kipp"/>
    <x v="0"/>
    <x v="0"/>
    <x v="333"/>
    <x v="2"/>
    <x v="414"/>
    <x v="0"/>
    <s v="OFF-AR-10004010"/>
    <x v="1"/>
    <x v="6"/>
    <s v="Hunt Boston Vacuum Mount KS Pencil Sharpener"/>
    <n v="55.984000000000009"/>
    <n v="2"/>
    <n v="0.2"/>
    <n v="4.1987999999999985"/>
  </r>
  <r>
    <n v="8824"/>
    <s v="CA-2014-100622"/>
    <x v="3"/>
    <x v="132"/>
    <d v="2014-11-08T00:00:00"/>
    <s v="Standard Class"/>
    <s v="DK-13090"/>
    <s v="Dave Kipp"/>
    <x v="0"/>
    <x v="0"/>
    <x v="333"/>
    <x v="2"/>
    <x v="414"/>
    <x v="0"/>
    <s v="OFF-PA-10002947"/>
    <x v="1"/>
    <x v="10"/>
    <s v="Xerox 1923"/>
    <n v="10.688000000000001"/>
    <n v="2"/>
    <n v="0.2"/>
    <n v="3.7407999999999997"/>
  </r>
  <r>
    <n v="8825"/>
    <s v="CA-2014-117156"/>
    <x v="3"/>
    <x v="708"/>
    <d v="2014-03-24T00:00:00"/>
    <s v="Second Class"/>
    <s v="TB-21055"/>
    <s v="Ted Butterfield"/>
    <x v="0"/>
    <x v="0"/>
    <x v="265"/>
    <x v="9"/>
    <x v="331"/>
    <x v="3"/>
    <s v="OFF-EN-10003845"/>
    <x v="1"/>
    <x v="12"/>
    <s v="Colored Envelopes"/>
    <n v="8.8559999999999999"/>
    <n v="3"/>
    <n v="0.2"/>
    <n v="2.8781999999999992"/>
  </r>
  <r>
    <n v="8826"/>
    <s v="CA-2012-115399"/>
    <x v="1"/>
    <x v="546"/>
    <d v="2012-12-22T00:00:00"/>
    <s v="First Class"/>
    <s v="AG-10900"/>
    <s v="Arthur Gainer"/>
    <x v="0"/>
    <x v="0"/>
    <x v="10"/>
    <x v="9"/>
    <x v="63"/>
    <x v="3"/>
    <s v="OFF-LA-10003190"/>
    <x v="1"/>
    <x v="2"/>
    <s v="Avery 474"/>
    <n v="6.911999999999999"/>
    <n v="3"/>
    <n v="0.2"/>
    <n v="2.5056000000000003"/>
  </r>
  <r>
    <n v="8827"/>
    <s v="US-2011-157847"/>
    <x v="2"/>
    <x v="1063"/>
    <d v="2011-04-06T00:00:00"/>
    <s v="Second Class"/>
    <s v="SC-20020"/>
    <s v="Sam Craven"/>
    <x v="0"/>
    <x v="0"/>
    <x v="12"/>
    <x v="5"/>
    <x v="14"/>
    <x v="2"/>
    <s v="OFF-PA-10002986"/>
    <x v="1"/>
    <x v="10"/>
    <s v="Xerox 1898"/>
    <n v="26.720000000000002"/>
    <n v="5"/>
    <n v="0.2"/>
    <n v="9.3520000000000003"/>
  </r>
  <r>
    <n v="8828"/>
    <s v="US-2011-157847"/>
    <x v="2"/>
    <x v="1063"/>
    <d v="2011-04-06T00:00:00"/>
    <s v="Second Class"/>
    <s v="SC-20020"/>
    <s v="Sam Craven"/>
    <x v="0"/>
    <x v="0"/>
    <x v="12"/>
    <x v="5"/>
    <x v="14"/>
    <x v="2"/>
    <s v="OFF-PA-10001593"/>
    <x v="1"/>
    <x v="10"/>
    <s v="Xerox 1947"/>
    <n v="33.488000000000007"/>
    <n v="7"/>
    <n v="0.2"/>
    <n v="10.464999999999998"/>
  </r>
  <r>
    <n v="8829"/>
    <s v="CA-2012-115168"/>
    <x v="1"/>
    <x v="1117"/>
    <d v="2012-06-09T00:00:00"/>
    <s v="Standard Class"/>
    <s v="BB-11545"/>
    <s v="Brenda Bowman"/>
    <x v="1"/>
    <x v="0"/>
    <x v="490"/>
    <x v="25"/>
    <x v="584"/>
    <x v="2"/>
    <s v="OFF-PA-10000528"/>
    <x v="1"/>
    <x v="10"/>
    <s v="Xerox 1981"/>
    <n v="10.56"/>
    <n v="2"/>
    <n v="0"/>
    <n v="4.7519999999999998"/>
  </r>
  <r>
    <n v="8830"/>
    <s v="CA-2011-109680"/>
    <x v="2"/>
    <x v="191"/>
    <d v="2011-10-09T00:00:00"/>
    <s v="First Class"/>
    <s v="VP-21760"/>
    <s v="Victoria Pisteka"/>
    <x v="1"/>
    <x v="0"/>
    <x v="245"/>
    <x v="14"/>
    <x v="303"/>
    <x v="2"/>
    <s v="OFF-ST-10001932"/>
    <x v="1"/>
    <x v="4"/>
    <s v="Fellowes Staxonsteel Drawer Files"/>
    <n v="386.34"/>
    <n v="2"/>
    <n v="0"/>
    <n v="54.087600000000009"/>
  </r>
  <r>
    <n v="8831"/>
    <s v="CA-2013-167983"/>
    <x v="0"/>
    <x v="1036"/>
    <d v="2013-08-25T00:00:00"/>
    <s v="Second Class"/>
    <s v="RP-19270"/>
    <s v="Rachel Payne"/>
    <x v="1"/>
    <x v="0"/>
    <x v="4"/>
    <x v="4"/>
    <x v="60"/>
    <x v="1"/>
    <s v="OFF-BI-10003727"/>
    <x v="1"/>
    <x v="8"/>
    <s v="Avery Durable Slant Ring Binders With Label Holder"/>
    <n v="33.44"/>
    <n v="10"/>
    <n v="0.2"/>
    <n v="11.703999999999997"/>
  </r>
  <r>
    <n v="8832"/>
    <s v="CA-2012-145324"/>
    <x v="1"/>
    <x v="219"/>
    <d v="2012-11-19T00:00:00"/>
    <s v="Standard Class"/>
    <s v="DH-13675"/>
    <s v="Duane Huffman"/>
    <x v="2"/>
    <x v="0"/>
    <x v="193"/>
    <x v="17"/>
    <x v="244"/>
    <x v="0"/>
    <s v="FUR-FU-10002759"/>
    <x v="0"/>
    <x v="5"/>
    <s v="12-1/2 Diameter Round Wall Clock"/>
    <n v="39.96"/>
    <n v="2"/>
    <n v="0"/>
    <n v="14.3856"/>
  </r>
  <r>
    <n v="8833"/>
    <s v="CA-2012-153423"/>
    <x v="1"/>
    <x v="137"/>
    <d v="2012-06-27T00:00:00"/>
    <s v="Standard Class"/>
    <s v="SW-20455"/>
    <s v="Shaun Weien"/>
    <x v="0"/>
    <x v="0"/>
    <x v="30"/>
    <x v="15"/>
    <x v="144"/>
    <x v="3"/>
    <s v="OFF-BI-10000545"/>
    <x v="1"/>
    <x v="8"/>
    <s v="GBC Ibimaster 500 Manual ProClick Binding System"/>
    <n v="1217.568"/>
    <n v="2"/>
    <n v="0.2"/>
    <n v="456.58800000000002"/>
  </r>
  <r>
    <n v="8834"/>
    <s v="US-2014-132675"/>
    <x v="3"/>
    <x v="241"/>
    <d v="2014-09-29T00:00:00"/>
    <s v="Standard Class"/>
    <s v="KF-16285"/>
    <s v="Karen Ferguson"/>
    <x v="2"/>
    <x v="0"/>
    <x v="406"/>
    <x v="32"/>
    <x v="493"/>
    <x v="0"/>
    <s v="OFF-ST-10004950"/>
    <x v="1"/>
    <x v="4"/>
    <s v="Tenex Personal Filing Tote With Secure Closure Lid, Black/Frost"/>
    <n v="15.51"/>
    <n v="1"/>
    <n v="0"/>
    <n v="3.8774999999999995"/>
  </r>
  <r>
    <n v="8835"/>
    <s v="US-2014-132675"/>
    <x v="3"/>
    <x v="241"/>
    <d v="2014-09-29T00:00:00"/>
    <s v="Standard Class"/>
    <s v="KF-16285"/>
    <s v="Karen Ferguson"/>
    <x v="2"/>
    <x v="0"/>
    <x v="406"/>
    <x v="32"/>
    <x v="493"/>
    <x v="0"/>
    <s v="TEC-PH-10003171"/>
    <x v="2"/>
    <x v="7"/>
    <s v="Plantronics Encore H101 Dual Earpieces Headset"/>
    <n v="89.9"/>
    <n v="2"/>
    <n v="0"/>
    <n v="25.171999999999997"/>
  </r>
  <r>
    <n v="8836"/>
    <s v="US-2014-132675"/>
    <x v="3"/>
    <x v="241"/>
    <d v="2014-09-29T00:00:00"/>
    <s v="Standard Class"/>
    <s v="KF-16285"/>
    <s v="Karen Ferguson"/>
    <x v="2"/>
    <x v="0"/>
    <x v="406"/>
    <x v="32"/>
    <x v="493"/>
    <x v="0"/>
    <s v="OFF-AR-10000614"/>
    <x v="1"/>
    <x v="6"/>
    <s v="Barrel Sharpener"/>
    <n v="14.28"/>
    <n v="4"/>
    <n v="0"/>
    <n v="3.7127999999999997"/>
  </r>
  <r>
    <n v="8837"/>
    <s v="US-2014-132675"/>
    <x v="3"/>
    <x v="241"/>
    <d v="2014-09-29T00:00:00"/>
    <s v="Standard Class"/>
    <s v="KF-16285"/>
    <s v="Karen Ferguson"/>
    <x v="2"/>
    <x v="0"/>
    <x v="406"/>
    <x v="32"/>
    <x v="493"/>
    <x v="0"/>
    <s v="OFF-AR-10000034"/>
    <x v="1"/>
    <x v="6"/>
    <s v="BIC Brite Liner Grip Highlighters, Assorted, 5/Pack"/>
    <n v="12.72"/>
    <n v="3"/>
    <n v="0"/>
    <n v="4.9607999999999999"/>
  </r>
  <r>
    <n v="8838"/>
    <s v="US-2014-132675"/>
    <x v="3"/>
    <x v="241"/>
    <d v="2014-09-29T00:00:00"/>
    <s v="Standard Class"/>
    <s v="KF-16285"/>
    <s v="Karen Ferguson"/>
    <x v="2"/>
    <x v="0"/>
    <x v="406"/>
    <x v="32"/>
    <x v="493"/>
    <x v="0"/>
    <s v="OFF-LA-10003766"/>
    <x v="1"/>
    <x v="2"/>
    <s v="Self-Adhesive Removable Labels"/>
    <n v="15.75"/>
    <n v="5"/>
    <n v="0"/>
    <n v="7.5600000000000005"/>
  </r>
  <r>
    <n v="8839"/>
    <s v="CA-2011-153808"/>
    <x v="2"/>
    <x v="322"/>
    <d v="2011-04-10T00:00:00"/>
    <s v="Second Class"/>
    <s v="FH-14275"/>
    <s v="Frank Hawley"/>
    <x v="1"/>
    <x v="0"/>
    <x v="1"/>
    <x v="1"/>
    <x v="25"/>
    <x v="1"/>
    <s v="OFF-AR-10001725"/>
    <x v="1"/>
    <x v="6"/>
    <s v="Boston Home &amp; Office Model 2000 Electric Pencil Sharpeners"/>
    <n v="70.949999999999989"/>
    <n v="3"/>
    <n v="0"/>
    <n v="18.447000000000003"/>
  </r>
  <r>
    <n v="8840"/>
    <s v="CA-2011-153808"/>
    <x v="2"/>
    <x v="322"/>
    <d v="2011-04-10T00:00:00"/>
    <s v="Second Class"/>
    <s v="FH-14275"/>
    <s v="Frank Hawley"/>
    <x v="1"/>
    <x v="0"/>
    <x v="1"/>
    <x v="1"/>
    <x v="25"/>
    <x v="1"/>
    <s v="OFF-BI-10002794"/>
    <x v="1"/>
    <x v="8"/>
    <s v="Avery Trapezoid Ring Binder, 3&quot; Capacity, Black, 1040 sheets"/>
    <n v="65.567999999999998"/>
    <n v="2"/>
    <n v="0.2"/>
    <n v="23.768399999999996"/>
  </r>
  <r>
    <n v="8841"/>
    <s v="CA-2011-153808"/>
    <x v="2"/>
    <x v="322"/>
    <d v="2011-04-10T00:00:00"/>
    <s v="Second Class"/>
    <s v="FH-14275"/>
    <s v="Frank Hawley"/>
    <x v="1"/>
    <x v="0"/>
    <x v="1"/>
    <x v="1"/>
    <x v="25"/>
    <x v="1"/>
    <s v="TEC-AC-10004171"/>
    <x v="2"/>
    <x v="11"/>
    <s v="Razer Kraken 7.1 Surround Sound Over Ear USB Gaming Headset"/>
    <n v="299.96999999999997"/>
    <n v="3"/>
    <n v="0"/>
    <n v="131.98680000000002"/>
  </r>
  <r>
    <n v="8842"/>
    <s v="US-2013-112396"/>
    <x v="0"/>
    <x v="1206"/>
    <d v="2013-02-13T00:00:00"/>
    <s v="Standard Class"/>
    <s v="JR-16210"/>
    <s v="Justin Ritter"/>
    <x v="1"/>
    <x v="0"/>
    <x v="8"/>
    <x v="1"/>
    <x v="94"/>
    <x v="1"/>
    <s v="TEC-AC-10003628"/>
    <x v="2"/>
    <x v="11"/>
    <s v="Logitech 910-002974 M325 Wireless Mouse for Web Scrolling"/>
    <n v="89.97"/>
    <n v="3"/>
    <n v="0"/>
    <n v="39.586800000000011"/>
  </r>
  <r>
    <n v="8843"/>
    <s v="US-2013-112396"/>
    <x v="0"/>
    <x v="1206"/>
    <d v="2013-02-13T00:00:00"/>
    <s v="Standard Class"/>
    <s v="JR-16210"/>
    <s v="Justin Ritter"/>
    <x v="1"/>
    <x v="0"/>
    <x v="8"/>
    <x v="1"/>
    <x v="94"/>
    <x v="1"/>
    <s v="TEC-AC-10004761"/>
    <x v="2"/>
    <x v="11"/>
    <s v="Maxell 4.7GB DVD+RW 3/Pack"/>
    <n v="31.86"/>
    <n v="2"/>
    <n v="0"/>
    <n v="11.151"/>
  </r>
  <r>
    <n v="8844"/>
    <s v="CA-2011-141173"/>
    <x v="2"/>
    <x v="728"/>
    <d v="2011-11-20T00:00:00"/>
    <s v="Second Class"/>
    <s v="JC-16105"/>
    <s v="Julie Creighton"/>
    <x v="1"/>
    <x v="0"/>
    <x v="31"/>
    <x v="11"/>
    <x v="39"/>
    <x v="2"/>
    <s v="OFF-ST-10000885"/>
    <x v="1"/>
    <x v="4"/>
    <s v="Fellowes Desktop Hanging File Manager"/>
    <n v="67.150000000000006"/>
    <n v="5"/>
    <n v="0"/>
    <n v="16.787500000000001"/>
  </r>
  <r>
    <n v="8845"/>
    <s v="CA-2014-156664"/>
    <x v="3"/>
    <x v="404"/>
    <d v="2014-12-24T00:00:00"/>
    <s v="Standard Class"/>
    <s v="BP-11290"/>
    <s v="Beth Paige"/>
    <x v="0"/>
    <x v="0"/>
    <x v="38"/>
    <x v="24"/>
    <x v="47"/>
    <x v="3"/>
    <s v="OFF-BI-10004209"/>
    <x v="1"/>
    <x v="8"/>
    <s v="Fellowes Twister Kit, Gray/Clear, 3/pkg"/>
    <n v="7.2359999999999998"/>
    <n v="3"/>
    <n v="0.7"/>
    <n v="-6.0299999999999976"/>
  </r>
  <r>
    <n v="8846"/>
    <s v="CA-2014-156664"/>
    <x v="3"/>
    <x v="404"/>
    <d v="2014-12-24T00:00:00"/>
    <s v="Standard Class"/>
    <s v="BP-11290"/>
    <s v="Beth Paige"/>
    <x v="0"/>
    <x v="0"/>
    <x v="38"/>
    <x v="24"/>
    <x v="47"/>
    <x v="3"/>
    <s v="OFF-FA-10002988"/>
    <x v="1"/>
    <x v="13"/>
    <s v="Ideal Clamps"/>
    <n v="4.8239999999999998"/>
    <n v="3"/>
    <n v="0.2"/>
    <n v="1.7486999999999999"/>
  </r>
  <r>
    <n v="8847"/>
    <s v="CA-2014-156664"/>
    <x v="3"/>
    <x v="404"/>
    <d v="2014-12-24T00:00:00"/>
    <s v="Standard Class"/>
    <s v="BP-11290"/>
    <s v="Beth Paige"/>
    <x v="0"/>
    <x v="0"/>
    <x v="38"/>
    <x v="24"/>
    <x v="47"/>
    <x v="3"/>
    <s v="OFF-PA-10002222"/>
    <x v="1"/>
    <x v="10"/>
    <s v="Xerox Color Copier Paper, 11&quot; x 17&quot;, Ream"/>
    <n v="91.360000000000014"/>
    <n v="5"/>
    <n v="0.2"/>
    <n v="29.691999999999993"/>
  </r>
  <r>
    <n v="8848"/>
    <s v="CA-2014-156664"/>
    <x v="3"/>
    <x v="404"/>
    <d v="2014-12-24T00:00:00"/>
    <s v="Standard Class"/>
    <s v="BP-11290"/>
    <s v="Beth Paige"/>
    <x v="0"/>
    <x v="0"/>
    <x v="38"/>
    <x v="24"/>
    <x v="47"/>
    <x v="3"/>
    <s v="OFF-AP-10004487"/>
    <x v="1"/>
    <x v="9"/>
    <s v="Kensington 4 Outlet MasterPiece Compact Power Control Center"/>
    <n v="130.11199999999999"/>
    <n v="2"/>
    <n v="0.2"/>
    <n v="13.011199999999995"/>
  </r>
  <r>
    <n v="8849"/>
    <s v="CA-2012-140718"/>
    <x v="1"/>
    <x v="740"/>
    <d v="2012-07-04T00:00:00"/>
    <s v="First Class"/>
    <s v="FA-14230"/>
    <s v="Frank Atkinson"/>
    <x v="1"/>
    <x v="0"/>
    <x v="253"/>
    <x v="3"/>
    <x v="313"/>
    <x v="0"/>
    <s v="TEC-PH-10003505"/>
    <x v="2"/>
    <x v="7"/>
    <s v="Geemarc AmpliPOWER60"/>
    <n v="74.239999999999995"/>
    <n v="1"/>
    <n v="0.2"/>
    <n v="8.3519999999999932"/>
  </r>
  <r>
    <n v="8850"/>
    <s v="CA-2012-140718"/>
    <x v="1"/>
    <x v="740"/>
    <d v="2012-07-04T00:00:00"/>
    <s v="First Class"/>
    <s v="FA-14230"/>
    <s v="Frank Atkinson"/>
    <x v="1"/>
    <x v="0"/>
    <x v="253"/>
    <x v="3"/>
    <x v="313"/>
    <x v="0"/>
    <s v="FUR-FU-10000076"/>
    <x v="0"/>
    <x v="5"/>
    <s v="24-Hour Round Wall Clock"/>
    <n v="159.84000000000003"/>
    <n v="10"/>
    <n v="0.2"/>
    <n v="45.954000000000008"/>
  </r>
  <r>
    <n v="8851"/>
    <s v="CA-2012-140718"/>
    <x v="1"/>
    <x v="740"/>
    <d v="2012-07-04T00:00:00"/>
    <s v="First Class"/>
    <s v="FA-14230"/>
    <s v="Frank Atkinson"/>
    <x v="1"/>
    <x v="0"/>
    <x v="253"/>
    <x v="3"/>
    <x v="313"/>
    <x v="0"/>
    <s v="OFF-BI-10004728"/>
    <x v="1"/>
    <x v="8"/>
    <s v="Wilson Jones Turn Tabs Binder Tool for Ring Binders"/>
    <n v="2.8920000000000008"/>
    <n v="2"/>
    <n v="0.7"/>
    <n v="-2.3136000000000001"/>
  </r>
  <r>
    <n v="8852"/>
    <s v="CA-2012-140718"/>
    <x v="1"/>
    <x v="740"/>
    <d v="2012-07-04T00:00:00"/>
    <s v="First Class"/>
    <s v="FA-14230"/>
    <s v="Frank Atkinson"/>
    <x v="1"/>
    <x v="0"/>
    <x v="253"/>
    <x v="3"/>
    <x v="313"/>
    <x v="0"/>
    <s v="OFF-PA-10002250"/>
    <x v="1"/>
    <x v="10"/>
    <s v="Things To Do Today Pad"/>
    <n v="9.3920000000000012"/>
    <n v="2"/>
    <n v="0.2"/>
    <n v="3.2871999999999999"/>
  </r>
  <r>
    <n v="8853"/>
    <s v="CA-2011-119977"/>
    <x v="2"/>
    <x v="1169"/>
    <d v="2011-10-13T00:00:00"/>
    <s v="Second Class"/>
    <s v="DN-13690"/>
    <s v="Duane Noonan"/>
    <x v="0"/>
    <x v="0"/>
    <x v="20"/>
    <x v="15"/>
    <x v="164"/>
    <x v="3"/>
    <s v="OFF-PA-10003823"/>
    <x v="1"/>
    <x v="10"/>
    <s v="Xerox 197"/>
    <n v="123.92"/>
    <n v="4"/>
    <n v="0"/>
    <n v="55.763999999999996"/>
  </r>
  <r>
    <n v="8854"/>
    <s v="US-2012-115343"/>
    <x v="1"/>
    <x v="357"/>
    <d v="2012-09-25T00:00:00"/>
    <s v="First Class"/>
    <s v="FO-14305"/>
    <s v="Frank Olsen"/>
    <x v="0"/>
    <x v="0"/>
    <x v="10"/>
    <x v="9"/>
    <x v="105"/>
    <x v="3"/>
    <s v="OFF-SU-10000898"/>
    <x v="1"/>
    <x v="14"/>
    <s v="Acme Hot Forged Carbon Steel Scissors with Nickel-Plated Handles, 3 7/8&quot; Cut, 8&quot;L"/>
    <n v="55.600000000000009"/>
    <n v="5"/>
    <n v="0.2"/>
    <n v="6.2549999999999919"/>
  </r>
  <r>
    <n v="8855"/>
    <s v="US-2012-115343"/>
    <x v="1"/>
    <x v="357"/>
    <d v="2012-09-25T00:00:00"/>
    <s v="First Class"/>
    <s v="FO-14305"/>
    <s v="Frank Olsen"/>
    <x v="0"/>
    <x v="0"/>
    <x v="10"/>
    <x v="9"/>
    <x v="105"/>
    <x v="3"/>
    <s v="TEC-AC-10003832"/>
    <x v="2"/>
    <x v="11"/>
    <s v="Logitech P710e Mobile Speakerphone"/>
    <n v="617.97600000000011"/>
    <n v="3"/>
    <n v="0.2"/>
    <n v="-7.724700000000098"/>
  </r>
  <r>
    <n v="8856"/>
    <s v="CA-2014-163671"/>
    <x v="3"/>
    <x v="165"/>
    <d v="2014-12-31T00:00:00"/>
    <s v="Standard Class"/>
    <s v="DP-13105"/>
    <s v="Dave Poirier"/>
    <x v="1"/>
    <x v="0"/>
    <x v="347"/>
    <x v="45"/>
    <x v="428"/>
    <x v="1"/>
    <s v="OFF-BI-10001679"/>
    <x v="1"/>
    <x v="8"/>
    <s v="GBC Instant Index System for Binding Systems"/>
    <n v="21.312000000000005"/>
    <n v="3"/>
    <n v="0.2"/>
    <n v="7.9919999999999991"/>
  </r>
  <r>
    <n v="8857"/>
    <s v="CA-2014-135909"/>
    <x v="3"/>
    <x v="119"/>
    <d v="2014-10-21T00:00:00"/>
    <s v="Standard Class"/>
    <s v="JW-15220"/>
    <s v="Jane Waco"/>
    <x v="1"/>
    <x v="0"/>
    <x v="301"/>
    <x v="1"/>
    <x v="378"/>
    <x v="1"/>
    <s v="TEC-AC-10002335"/>
    <x v="2"/>
    <x v="11"/>
    <s v="Logitech Media Keyboard K200"/>
    <n v="209.94"/>
    <n v="6"/>
    <n v="0"/>
    <n v="39.888599999999997"/>
  </r>
  <r>
    <n v="8858"/>
    <s v="CA-2014-135909"/>
    <x v="3"/>
    <x v="119"/>
    <d v="2014-10-21T00:00:00"/>
    <s v="Standard Class"/>
    <s v="JW-15220"/>
    <s v="Jane Waco"/>
    <x v="1"/>
    <x v="0"/>
    <x v="301"/>
    <x v="1"/>
    <x v="378"/>
    <x v="1"/>
    <s v="TEC-PH-10003187"/>
    <x v="2"/>
    <x v="7"/>
    <s v="Anker Astro Mini 3000mAh Ultra-Compact Portable Charger"/>
    <n v="31.983999999999998"/>
    <n v="2"/>
    <n v="0.2"/>
    <n v="-7.9959999999999996"/>
  </r>
  <r>
    <n v="8859"/>
    <s v="CA-2014-135909"/>
    <x v="3"/>
    <x v="119"/>
    <d v="2014-10-21T00:00:00"/>
    <s v="Standard Class"/>
    <s v="JW-15220"/>
    <s v="Jane Waco"/>
    <x v="1"/>
    <x v="0"/>
    <x v="301"/>
    <x v="1"/>
    <x v="378"/>
    <x v="1"/>
    <s v="OFF-BI-10003527"/>
    <x v="1"/>
    <x v="8"/>
    <s v="Fellowes PB500 Electric Punch Plastic Comb Binding Machine with Manual Bind"/>
    <n v="5083.96"/>
    <n v="5"/>
    <n v="0.2"/>
    <n v="1906.4849999999999"/>
  </r>
  <r>
    <n v="8860"/>
    <s v="US-2014-114356"/>
    <x v="3"/>
    <x v="648"/>
    <d v="2014-08-27T00:00:00"/>
    <s v="Standard Class"/>
    <s v="TT-21460"/>
    <s v="Tonja Turnell"/>
    <x v="2"/>
    <x v="0"/>
    <x v="35"/>
    <x v="3"/>
    <x v="43"/>
    <x v="0"/>
    <s v="TEC-PH-10003171"/>
    <x v="2"/>
    <x v="7"/>
    <s v="Plantronics Encore H101 Dual Earpieces Headset"/>
    <n v="35.96"/>
    <n v="1"/>
    <n v="0.2"/>
    <n v="3.5959999999999983"/>
  </r>
  <r>
    <n v="8861"/>
    <s v="CA-2012-125934"/>
    <x v="1"/>
    <x v="861"/>
    <d v="2012-09-18T00:00:00"/>
    <s v="Standard Class"/>
    <s v="SN-20560"/>
    <s v="Skye Norling"/>
    <x v="2"/>
    <x v="0"/>
    <x v="267"/>
    <x v="30"/>
    <x v="334"/>
    <x v="3"/>
    <s v="OFF-LA-10000414"/>
    <x v="1"/>
    <x v="2"/>
    <s v="Avery 503"/>
    <n v="31.049999999999997"/>
    <n v="3"/>
    <n v="0"/>
    <n v="14.904"/>
  </r>
  <r>
    <n v="8862"/>
    <s v="CA-2012-125934"/>
    <x v="1"/>
    <x v="861"/>
    <d v="2012-09-18T00:00:00"/>
    <s v="Standard Class"/>
    <s v="SN-20560"/>
    <s v="Skye Norling"/>
    <x v="2"/>
    <x v="0"/>
    <x v="267"/>
    <x v="30"/>
    <x v="334"/>
    <x v="3"/>
    <s v="FUR-FU-10002107"/>
    <x v="0"/>
    <x v="5"/>
    <s v="Eldon Pizzaz Desk Accessories"/>
    <n v="8.92"/>
    <n v="4"/>
    <n v="0"/>
    <n v="3.9248000000000003"/>
  </r>
  <r>
    <n v="8863"/>
    <s v="CA-2012-125934"/>
    <x v="1"/>
    <x v="861"/>
    <d v="2012-09-18T00:00:00"/>
    <s v="Standard Class"/>
    <s v="SN-20560"/>
    <s v="Skye Norling"/>
    <x v="2"/>
    <x v="0"/>
    <x v="267"/>
    <x v="30"/>
    <x v="334"/>
    <x v="3"/>
    <s v="OFF-BI-10004593"/>
    <x v="1"/>
    <x v="8"/>
    <s v="Ibico Laser Imprintable Binding System Covers"/>
    <n v="209.6"/>
    <n v="4"/>
    <n v="0"/>
    <n v="96.415999999999997"/>
  </r>
  <r>
    <n v="8864"/>
    <s v="CA-2012-125934"/>
    <x v="1"/>
    <x v="861"/>
    <d v="2012-09-18T00:00:00"/>
    <s v="Standard Class"/>
    <s v="SN-20560"/>
    <s v="Skye Norling"/>
    <x v="2"/>
    <x v="0"/>
    <x v="267"/>
    <x v="30"/>
    <x v="334"/>
    <x v="3"/>
    <s v="OFF-AP-10003860"/>
    <x v="1"/>
    <x v="9"/>
    <s v="Fellowes Advanced 8 Outlet Surge Suppressor with Phone/Fax Protection"/>
    <n v="111.04"/>
    <n v="4"/>
    <n v="0"/>
    <n v="29.980800000000002"/>
  </r>
  <r>
    <n v="8865"/>
    <s v="CA-2012-125934"/>
    <x v="1"/>
    <x v="861"/>
    <d v="2012-09-18T00:00:00"/>
    <s v="Standard Class"/>
    <s v="SN-20560"/>
    <s v="Skye Norling"/>
    <x v="2"/>
    <x v="0"/>
    <x v="267"/>
    <x v="30"/>
    <x v="334"/>
    <x v="3"/>
    <s v="OFF-PA-10000556"/>
    <x v="1"/>
    <x v="10"/>
    <s v="Xerox 208"/>
    <n v="38.880000000000003"/>
    <n v="6"/>
    <n v="0"/>
    <n v="18.662400000000002"/>
  </r>
  <r>
    <n v="8866"/>
    <s v="CA-2012-158148"/>
    <x v="1"/>
    <x v="139"/>
    <d v="2012-12-26T00:00:00"/>
    <s v="Standard Class"/>
    <s v="JM-15865"/>
    <s v="John Murray"/>
    <x v="0"/>
    <x v="0"/>
    <x v="81"/>
    <x v="17"/>
    <x v="101"/>
    <x v="0"/>
    <s v="OFF-AP-10003281"/>
    <x v="1"/>
    <x v="9"/>
    <s v="Acco 6 Outlet Guardian Standard Surge Suppressor"/>
    <n v="36.269999999999996"/>
    <n v="3"/>
    <n v="0"/>
    <n v="10.880999999999997"/>
  </r>
  <r>
    <n v="8867"/>
    <s v="CA-2011-120411"/>
    <x v="2"/>
    <x v="59"/>
    <d v="2011-09-23T00:00:00"/>
    <s v="First Class"/>
    <s v="SB-20185"/>
    <s v="Sarah Brown"/>
    <x v="0"/>
    <x v="0"/>
    <x v="22"/>
    <x v="10"/>
    <x v="155"/>
    <x v="2"/>
    <s v="FUR-BO-10004218"/>
    <x v="0"/>
    <x v="0"/>
    <s v="Bush Heritage Pine Collection 5-Shelf Bookcase, Albany Pine Finish, *Special Order"/>
    <n v="493.42999999999995"/>
    <n v="5"/>
    <n v="0.3"/>
    <n v="-70.489999999999981"/>
  </r>
  <r>
    <n v="8868"/>
    <s v="CA-2011-120411"/>
    <x v="2"/>
    <x v="59"/>
    <d v="2011-09-23T00:00:00"/>
    <s v="First Class"/>
    <s v="SB-20185"/>
    <s v="Sarah Brown"/>
    <x v="0"/>
    <x v="0"/>
    <x v="22"/>
    <x v="10"/>
    <x v="155"/>
    <x v="2"/>
    <s v="TEC-PH-10002185"/>
    <x v="2"/>
    <x v="7"/>
    <s v="QVS USB Car Charger 2-Port 2.1Amp for iPod/iPhone/iPad/iPad 2/iPad 3"/>
    <n v="11.120000000000001"/>
    <n v="2"/>
    <n v="0.2"/>
    <n v="3.4749999999999996"/>
  </r>
  <r>
    <n v="8869"/>
    <s v="CA-2013-158260"/>
    <x v="0"/>
    <x v="254"/>
    <d v="2013-11-09T00:00:00"/>
    <s v="Standard Class"/>
    <s v="CC-12475"/>
    <s v="Cindy Chapman"/>
    <x v="0"/>
    <x v="0"/>
    <x v="70"/>
    <x v="1"/>
    <x v="88"/>
    <x v="1"/>
    <s v="TEC-MA-10003176"/>
    <x v="2"/>
    <x v="15"/>
    <s v="Okidata B400 Printer"/>
    <n v="686.40000000000009"/>
    <n v="2"/>
    <n v="0.2"/>
    <n v="77.219999999999914"/>
  </r>
  <r>
    <n v="8870"/>
    <s v="CA-2014-101805"/>
    <x v="3"/>
    <x v="96"/>
    <d v="2014-12-07T00:00:00"/>
    <s v="Standard Class"/>
    <s v="SH-19975"/>
    <s v="Sally Hughsby"/>
    <x v="1"/>
    <x v="0"/>
    <x v="4"/>
    <x v="4"/>
    <x v="59"/>
    <x v="1"/>
    <s v="OFF-BI-10002003"/>
    <x v="1"/>
    <x v="8"/>
    <s v="Ibico Presentation Index for Binding Systems"/>
    <n v="15.920000000000002"/>
    <n v="5"/>
    <n v="0.2"/>
    <n v="5.3729999999999993"/>
  </r>
  <r>
    <n v="8871"/>
    <s v="CA-2014-101805"/>
    <x v="3"/>
    <x v="96"/>
    <d v="2014-12-07T00:00:00"/>
    <s v="Standard Class"/>
    <s v="SH-19975"/>
    <s v="Sally Hughsby"/>
    <x v="1"/>
    <x v="0"/>
    <x v="4"/>
    <x v="4"/>
    <x v="59"/>
    <x v="1"/>
    <s v="FUR-FU-10000023"/>
    <x v="0"/>
    <x v="5"/>
    <s v="Eldon Wave Desk Accessories"/>
    <n v="70.679999999999993"/>
    <n v="12"/>
    <n v="0"/>
    <n v="31.099200000000003"/>
  </r>
  <r>
    <n v="8872"/>
    <s v="CA-2014-101805"/>
    <x v="3"/>
    <x v="96"/>
    <d v="2014-12-07T00:00:00"/>
    <s v="Standard Class"/>
    <s v="SH-19975"/>
    <s v="Sally Hughsby"/>
    <x v="1"/>
    <x v="0"/>
    <x v="4"/>
    <x v="4"/>
    <x v="59"/>
    <x v="1"/>
    <s v="OFF-ST-10002756"/>
    <x v="1"/>
    <x v="4"/>
    <s v="Tennsco Stur-D-Stor Boltless Shelving, 5 Shelves, 24&quot; Deep, Sand"/>
    <n v="541.24"/>
    <n v="4"/>
    <n v="0"/>
    <n v="5.4124000000000478"/>
  </r>
  <r>
    <n v="8873"/>
    <s v="US-2011-105137"/>
    <x v="2"/>
    <x v="982"/>
    <d v="2011-10-10T00:00:00"/>
    <s v="Same Day"/>
    <s v="RB-19435"/>
    <s v="Richard Bierner"/>
    <x v="0"/>
    <x v="0"/>
    <x v="38"/>
    <x v="24"/>
    <x v="47"/>
    <x v="3"/>
    <s v="TEC-MA-10002694"/>
    <x v="2"/>
    <x v="15"/>
    <s v="Hewlett-Packard Deskjet F4180 All-in-One Color Ink-jet - Printer / copier / scanner"/>
    <n v="101.99400000000001"/>
    <n v="2"/>
    <n v="0.7"/>
    <n v="-71.39579999999998"/>
  </r>
  <r>
    <n v="8874"/>
    <s v="US-2011-105137"/>
    <x v="2"/>
    <x v="982"/>
    <d v="2011-10-10T00:00:00"/>
    <s v="Same Day"/>
    <s v="RB-19435"/>
    <s v="Richard Bierner"/>
    <x v="0"/>
    <x v="0"/>
    <x v="38"/>
    <x v="24"/>
    <x v="47"/>
    <x v="3"/>
    <s v="OFF-BI-10002429"/>
    <x v="1"/>
    <x v="8"/>
    <s v="Premier Elliptical Ring Binder, Black"/>
    <n v="18.264000000000003"/>
    <n v="2"/>
    <n v="0.7"/>
    <n v="-13.393599999999999"/>
  </r>
  <r>
    <n v="8875"/>
    <s v="CA-2014-142489"/>
    <x v="3"/>
    <x v="237"/>
    <d v="2014-11-17T00:00:00"/>
    <s v="Second Class"/>
    <s v="TC-21295"/>
    <s v="Toby Carlisle"/>
    <x v="0"/>
    <x v="0"/>
    <x v="12"/>
    <x v="5"/>
    <x v="14"/>
    <x v="2"/>
    <s v="OFF-BI-10003684"/>
    <x v="1"/>
    <x v="8"/>
    <s v="Wilson Jones Legal Size Ring Binders"/>
    <n v="21.989999999999995"/>
    <n v="5"/>
    <n v="0.8"/>
    <n v="-32.984999999999999"/>
  </r>
  <r>
    <n v="8876"/>
    <s v="US-2013-141264"/>
    <x v="0"/>
    <x v="572"/>
    <d v="2013-08-20T00:00:00"/>
    <s v="Standard Class"/>
    <s v="CT-11995"/>
    <s v="Carol Triggs"/>
    <x v="0"/>
    <x v="0"/>
    <x v="218"/>
    <x v="5"/>
    <x v="273"/>
    <x v="2"/>
    <s v="OFF-SU-10003505"/>
    <x v="1"/>
    <x v="14"/>
    <s v="Premier Electric Letter Opener"/>
    <n v="185.376"/>
    <n v="2"/>
    <n v="0.2"/>
    <n v="-34.758000000000017"/>
  </r>
  <r>
    <n v="8877"/>
    <s v="US-2013-141264"/>
    <x v="0"/>
    <x v="572"/>
    <d v="2013-08-20T00:00:00"/>
    <s v="Standard Class"/>
    <s v="CT-11995"/>
    <s v="Carol Triggs"/>
    <x v="0"/>
    <x v="0"/>
    <x v="218"/>
    <x v="5"/>
    <x v="273"/>
    <x v="2"/>
    <s v="OFF-AP-10002534"/>
    <x v="1"/>
    <x v="9"/>
    <s v="3.6 Cubic Foot Counter Height Office Refrigerator"/>
    <n v="58.923999999999985"/>
    <n v="1"/>
    <n v="0.8"/>
    <n v="-153.20240000000001"/>
  </r>
  <r>
    <n v="8878"/>
    <s v="CA-2014-126928"/>
    <x v="3"/>
    <x v="697"/>
    <d v="2014-09-24T00:00:00"/>
    <s v="Standard Class"/>
    <s v="GZ-14470"/>
    <s v="Gary Zandusky"/>
    <x v="0"/>
    <x v="0"/>
    <x v="73"/>
    <x v="30"/>
    <x v="92"/>
    <x v="3"/>
    <s v="TEC-MA-10004626"/>
    <x v="2"/>
    <x v="15"/>
    <s v="Lexmark 20R1285 X6650 Wireless All-in-One Printer"/>
    <n v="480"/>
    <n v="4"/>
    <n v="0"/>
    <n v="225.6"/>
  </r>
  <r>
    <n v="8879"/>
    <s v="CA-2014-126928"/>
    <x v="3"/>
    <x v="697"/>
    <d v="2014-09-24T00:00:00"/>
    <s v="Standard Class"/>
    <s v="GZ-14470"/>
    <s v="Gary Zandusky"/>
    <x v="0"/>
    <x v="0"/>
    <x v="73"/>
    <x v="30"/>
    <x v="92"/>
    <x v="3"/>
    <s v="OFF-ST-10000615"/>
    <x v="1"/>
    <x v="4"/>
    <s v="SimpliFile Personal File, Black Granite, 15w x 6-15/16d x 11-1/4h"/>
    <n v="34.049999999999997"/>
    <n v="3"/>
    <n v="0"/>
    <n v="9.5340000000000025"/>
  </r>
  <r>
    <n v="8880"/>
    <s v="US-2012-107944"/>
    <x v="1"/>
    <x v="391"/>
    <d v="2012-03-25T00:00:00"/>
    <s v="First Class"/>
    <s v="AM-10360"/>
    <s v="Alice McCarthy"/>
    <x v="1"/>
    <x v="0"/>
    <x v="1"/>
    <x v="1"/>
    <x v="141"/>
    <x v="1"/>
    <s v="OFF-PA-10000659"/>
    <x v="1"/>
    <x v="10"/>
    <s v="TOPS Carbonless Receipt Book, Four 2-3/4 x 7-1/4 Money Receipts per Page"/>
    <n v="192.72"/>
    <n v="11"/>
    <n v="0"/>
    <n v="92.505599999999987"/>
  </r>
  <r>
    <n v="8881"/>
    <s v="US-2012-107944"/>
    <x v="1"/>
    <x v="391"/>
    <d v="2012-03-25T00:00:00"/>
    <s v="First Class"/>
    <s v="AM-10360"/>
    <s v="Alice McCarthy"/>
    <x v="1"/>
    <x v="0"/>
    <x v="1"/>
    <x v="1"/>
    <x v="141"/>
    <x v="1"/>
    <s v="TEC-AC-10000736"/>
    <x v="2"/>
    <x v="11"/>
    <s v="Logitech G600 MMO Gaming Mouse"/>
    <n v="239.96999999999997"/>
    <n v="3"/>
    <n v="0"/>
    <n v="86.389199999999988"/>
  </r>
  <r>
    <n v="8882"/>
    <s v="CA-2013-135594"/>
    <x v="0"/>
    <x v="1186"/>
    <d v="2013-07-04T00:00:00"/>
    <s v="Second Class"/>
    <s v="AH-10120"/>
    <s v="Adrian Hane"/>
    <x v="2"/>
    <x v="0"/>
    <x v="34"/>
    <x v="10"/>
    <x v="173"/>
    <x v="2"/>
    <s v="TEC-AC-10003038"/>
    <x v="2"/>
    <x v="11"/>
    <s v="Kingston Digital DataTraveler 16GB USB 2.0"/>
    <n v="50.120000000000005"/>
    <n v="7"/>
    <n v="0.2"/>
    <n v="-0.62650000000000716"/>
  </r>
  <r>
    <n v="8883"/>
    <s v="US-2014-115252"/>
    <x v="3"/>
    <x v="179"/>
    <d v="2014-10-26T00:00:00"/>
    <s v="Standard Class"/>
    <s v="MY-18295"/>
    <s v="Muhammed Yedwab"/>
    <x v="1"/>
    <x v="0"/>
    <x v="28"/>
    <x v="3"/>
    <x v="35"/>
    <x v="0"/>
    <s v="TEC-PH-10004071"/>
    <x v="2"/>
    <x v="7"/>
    <s v="PayAnywhere Card Reader"/>
    <n v="15.984000000000002"/>
    <n v="2"/>
    <n v="0.2"/>
    <n v="1.3986000000000001"/>
  </r>
  <r>
    <n v="8884"/>
    <s v="US-2014-115252"/>
    <x v="3"/>
    <x v="179"/>
    <d v="2014-10-26T00:00:00"/>
    <s v="Standard Class"/>
    <s v="MY-18295"/>
    <s v="Muhammed Yedwab"/>
    <x v="1"/>
    <x v="0"/>
    <x v="28"/>
    <x v="3"/>
    <x v="35"/>
    <x v="0"/>
    <s v="OFF-PA-10001667"/>
    <x v="1"/>
    <x v="10"/>
    <s v="Great White Multi-Use Recycled Paper (20Lb. and 84 Bright)"/>
    <n v="14.352000000000002"/>
    <n v="3"/>
    <n v="0.2"/>
    <n v="4.4849999999999994"/>
  </r>
  <r>
    <n v="8885"/>
    <s v="CA-2011-107398"/>
    <x v="2"/>
    <x v="55"/>
    <d v="2011-08-30T00:00:00"/>
    <s v="Standard Class"/>
    <s v="BS-11590"/>
    <s v="Brendan Sweed"/>
    <x v="1"/>
    <x v="0"/>
    <x v="38"/>
    <x v="24"/>
    <x v="47"/>
    <x v="3"/>
    <s v="OFF-BI-10001982"/>
    <x v="1"/>
    <x v="8"/>
    <s v="Wilson Jones Custom Binder Spines &amp; Labels"/>
    <n v="6.5280000000000014"/>
    <n v="4"/>
    <n v="0.7"/>
    <n v="-4.5695999999999994"/>
  </r>
  <r>
    <n v="8886"/>
    <s v="CA-2011-107398"/>
    <x v="2"/>
    <x v="55"/>
    <d v="2011-08-30T00:00:00"/>
    <s v="Standard Class"/>
    <s v="BS-11590"/>
    <s v="Brendan Sweed"/>
    <x v="1"/>
    <x v="0"/>
    <x v="38"/>
    <x v="24"/>
    <x v="47"/>
    <x v="3"/>
    <s v="OFF-BI-10004141"/>
    <x v="1"/>
    <x v="8"/>
    <s v="Insertable Tab Indexes For Data Binders"/>
    <n v="2.8620000000000005"/>
    <n v="3"/>
    <n v="0.7"/>
    <n v="-2.2896000000000001"/>
  </r>
  <r>
    <n v="8887"/>
    <s v="CA-2011-107398"/>
    <x v="2"/>
    <x v="55"/>
    <d v="2011-08-30T00:00:00"/>
    <s v="Standard Class"/>
    <s v="BS-11590"/>
    <s v="Brendan Sweed"/>
    <x v="1"/>
    <x v="0"/>
    <x v="38"/>
    <x v="24"/>
    <x v="47"/>
    <x v="3"/>
    <s v="OFF-BI-10002103"/>
    <x v="1"/>
    <x v="8"/>
    <s v="Cardinal Slant-D Ring Binder, Heavy Gauge Vinyl"/>
    <n v="20.856000000000002"/>
    <n v="8"/>
    <n v="0.7"/>
    <n v="-16.684799999999996"/>
  </r>
  <r>
    <n v="8888"/>
    <s v="CA-2011-169642"/>
    <x v="2"/>
    <x v="923"/>
    <d v="2011-07-30T00:00:00"/>
    <s v="Second Class"/>
    <s v="BB-10990"/>
    <s v="Barry Blumstein"/>
    <x v="1"/>
    <x v="0"/>
    <x v="1"/>
    <x v="1"/>
    <x v="1"/>
    <x v="1"/>
    <s v="OFF-ST-10002574"/>
    <x v="1"/>
    <x v="4"/>
    <s v="SAFCO Commercial Wire Shelving, Black"/>
    <n v="276.27999999999997"/>
    <n v="2"/>
    <n v="0"/>
    <n v="0"/>
  </r>
  <r>
    <n v="8889"/>
    <s v="CA-2014-103968"/>
    <x v="3"/>
    <x v="96"/>
    <d v="2014-12-08T00:00:00"/>
    <s v="Standard Class"/>
    <s v="ML-17755"/>
    <s v="Max Ludwig"/>
    <x v="2"/>
    <x v="0"/>
    <x v="280"/>
    <x v="1"/>
    <x v="351"/>
    <x v="1"/>
    <s v="FUR-FU-10003394"/>
    <x v="0"/>
    <x v="5"/>
    <s v="Tenex &quot;The Solids&quot; Textured Chair Mats"/>
    <n v="629.64"/>
    <n v="9"/>
    <n v="0"/>
    <n v="107.03879999999994"/>
  </r>
  <r>
    <n v="8890"/>
    <s v="CA-2013-147256"/>
    <x v="0"/>
    <x v="508"/>
    <d v="2013-10-22T00:00:00"/>
    <s v="Second Class"/>
    <s v="FC-14245"/>
    <s v="Frank Carlisle"/>
    <x v="2"/>
    <x v="0"/>
    <x v="29"/>
    <x v="25"/>
    <x v="338"/>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x v="0"/>
    <x v="29"/>
    <x v="25"/>
    <x v="338"/>
    <x v="2"/>
    <s v="OFF-AP-10003057"/>
    <x v="1"/>
    <x v="9"/>
    <s v="Honeywell Enviracaire Portable HEPA Air Cleaner for 16' x 20' Room"/>
    <n v="1927.5900000000001"/>
    <n v="7"/>
    <n v="0"/>
    <n v="751.76010000000008"/>
  </r>
  <r>
    <n v="8892"/>
    <s v="CA-2013-162159"/>
    <x v="0"/>
    <x v="1142"/>
    <d v="2013-09-19T00:00:00"/>
    <s v="First Class"/>
    <s v="CR-12625"/>
    <s v="Corey Roper"/>
    <x v="2"/>
    <x v="0"/>
    <x v="38"/>
    <x v="32"/>
    <x v="112"/>
    <x v="0"/>
    <s v="FUR-CH-10001146"/>
    <x v="0"/>
    <x v="1"/>
    <s v="Global Value Mid-Back Manager's Chair, Gray"/>
    <n v="121.78"/>
    <n v="2"/>
    <n v="0"/>
    <n v="30.444999999999993"/>
  </r>
  <r>
    <n v="8893"/>
    <s v="CA-2012-111038"/>
    <x v="1"/>
    <x v="494"/>
    <d v="2012-12-06T00:00:00"/>
    <s v="Standard Class"/>
    <s v="LC-16960"/>
    <s v="Lindsay Castell"/>
    <x v="2"/>
    <x v="0"/>
    <x v="70"/>
    <x v="1"/>
    <x v="88"/>
    <x v="1"/>
    <s v="FUR-CH-10003973"/>
    <x v="0"/>
    <x v="1"/>
    <s v="GuestStacker Chair with Chrome Finish Legs"/>
    <n v="2676.672"/>
    <n v="9"/>
    <n v="0.2"/>
    <n v="267.66720000000009"/>
  </r>
  <r>
    <n v="8894"/>
    <s v="CA-2011-124723"/>
    <x v="2"/>
    <x v="79"/>
    <d v="2011-08-12T00:00:00"/>
    <s v="Standard Class"/>
    <s v="GZ-14470"/>
    <s v="Gary Zandusky"/>
    <x v="0"/>
    <x v="0"/>
    <x v="480"/>
    <x v="5"/>
    <x v="573"/>
    <x v="2"/>
    <s v="FUR-TA-10001307"/>
    <x v="0"/>
    <x v="3"/>
    <s v="SAFCO PlanMaster Heigh-Adjustable Drafting Table Base, 43w x 30d x 30-37h, Black"/>
    <n v="489.22999999999996"/>
    <n v="2"/>
    <n v="0.3"/>
    <n v="41.933999999999997"/>
  </r>
  <r>
    <n v="8895"/>
    <s v="CA-2013-167241"/>
    <x v="0"/>
    <x v="243"/>
    <d v="2013-08-23T00:00:00"/>
    <s v="Standard Class"/>
    <s v="BD-11320"/>
    <s v="Bill Donatelli"/>
    <x v="0"/>
    <x v="0"/>
    <x v="1"/>
    <x v="1"/>
    <x v="25"/>
    <x v="1"/>
    <s v="FUR-FU-10004071"/>
    <x v="0"/>
    <x v="5"/>
    <s v="Luxo Professional Magnifying Clamp-On Fluorescent Lamps"/>
    <n v="312.03000000000003"/>
    <n v="3"/>
    <n v="0"/>
    <n v="43.684200000000018"/>
  </r>
  <r>
    <n v="8896"/>
    <s v="CA-2013-167241"/>
    <x v="0"/>
    <x v="243"/>
    <d v="2013-08-23T00:00:00"/>
    <s v="Standard Class"/>
    <s v="BD-11320"/>
    <s v="Bill Donatelli"/>
    <x v="0"/>
    <x v="0"/>
    <x v="1"/>
    <x v="1"/>
    <x v="25"/>
    <x v="1"/>
    <s v="OFF-ST-10001505"/>
    <x v="1"/>
    <x v="4"/>
    <s v="Perma STOR-ALL Hanging File Box, 13 1/8&quot;W x 12 1/4&quot;D x 10 1/2&quot;H"/>
    <n v="17.940000000000001"/>
    <n v="3"/>
    <n v="0"/>
    <n v="3.0497999999999985"/>
  </r>
  <r>
    <n v="8897"/>
    <s v="CA-2013-167241"/>
    <x v="0"/>
    <x v="243"/>
    <d v="2013-08-23T00:00:00"/>
    <s v="Standard Class"/>
    <s v="BD-11320"/>
    <s v="Bill Donatelli"/>
    <x v="0"/>
    <x v="0"/>
    <x v="1"/>
    <x v="1"/>
    <x v="25"/>
    <x v="1"/>
    <s v="TEC-PH-10004614"/>
    <x v="2"/>
    <x v="7"/>
    <s v="AT&amp;T 841000 Phone"/>
    <n v="165.60000000000002"/>
    <n v="3"/>
    <n v="0.2"/>
    <n v="10.349999999999994"/>
  </r>
  <r>
    <n v="8898"/>
    <s v="CA-2013-167241"/>
    <x v="0"/>
    <x v="243"/>
    <d v="2013-08-23T00:00:00"/>
    <s v="Standard Class"/>
    <s v="BD-11320"/>
    <s v="Bill Donatelli"/>
    <x v="0"/>
    <x v="0"/>
    <x v="1"/>
    <x v="1"/>
    <x v="25"/>
    <x v="1"/>
    <s v="OFF-PA-10004911"/>
    <x v="1"/>
    <x v="10"/>
    <s v="Rediform S.O.S. 1-Up Phone Message Bk, 4-1/4x3-1/16 Bk, 1 Form/Pg, 40 Messages/Bk, 3/Pk"/>
    <n v="37.520000000000003"/>
    <n v="4"/>
    <n v="0"/>
    <n v="18.009600000000002"/>
  </r>
  <r>
    <n v="8899"/>
    <s v="CA-2012-163237"/>
    <x v="1"/>
    <x v="976"/>
    <d v="2012-08-09T00:00:00"/>
    <s v="Second Class"/>
    <s v="EM-14095"/>
    <s v="Eudokia Martin"/>
    <x v="1"/>
    <x v="0"/>
    <x v="24"/>
    <x v="17"/>
    <x v="28"/>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x v="0"/>
    <x v="24"/>
    <x v="17"/>
    <x v="28"/>
    <x v="0"/>
    <s v="OFF-LA-10004545"/>
    <x v="1"/>
    <x v="2"/>
    <s v="Avery 50"/>
    <n v="25.06"/>
    <n v="2"/>
    <n v="0"/>
    <n v="11.778199999999998"/>
  </r>
  <r>
    <n v="8901"/>
    <s v="CA-2013-150483"/>
    <x v="0"/>
    <x v="1207"/>
    <d v="2013-06-05T00:00:00"/>
    <s v="Standard Class"/>
    <s v="BP-11290"/>
    <s v="Beth Paige"/>
    <x v="0"/>
    <x v="0"/>
    <x v="27"/>
    <x v="10"/>
    <x v="67"/>
    <x v="2"/>
    <s v="FUR-FU-10001379"/>
    <x v="0"/>
    <x v="5"/>
    <s v="Executive Impressions 16-1/2&quot; Circular Wall Clock"/>
    <n v="32.064"/>
    <n v="3"/>
    <n v="0.6"/>
    <n v="-12.825599999999994"/>
  </r>
  <r>
    <n v="8902"/>
    <s v="CA-2013-150483"/>
    <x v="0"/>
    <x v="1207"/>
    <d v="2013-06-05T00:00:00"/>
    <s v="Standard Class"/>
    <s v="BP-11290"/>
    <s v="Beth Paige"/>
    <x v="0"/>
    <x v="0"/>
    <x v="27"/>
    <x v="10"/>
    <x v="67"/>
    <x v="2"/>
    <s v="OFF-PA-10001846"/>
    <x v="1"/>
    <x v="10"/>
    <s v="Xerox 1899"/>
    <n v="18.496000000000002"/>
    <n v="4"/>
    <n v="0.2"/>
    <n v="6.7048000000000005"/>
  </r>
  <r>
    <n v="8903"/>
    <s v="CA-2013-150483"/>
    <x v="0"/>
    <x v="1207"/>
    <d v="2013-06-05T00:00:00"/>
    <s v="Standard Class"/>
    <s v="BP-11290"/>
    <s v="Beth Paige"/>
    <x v="0"/>
    <x v="0"/>
    <x v="27"/>
    <x v="10"/>
    <x v="67"/>
    <x v="2"/>
    <s v="FUR-CH-10000422"/>
    <x v="0"/>
    <x v="1"/>
    <s v="Global Highback Leather Tilter in Burgundy"/>
    <n v="191.07899999999998"/>
    <n v="3"/>
    <n v="0.3"/>
    <n v="-38.215799999999973"/>
  </r>
  <r>
    <n v="8904"/>
    <s v="CA-2013-150483"/>
    <x v="0"/>
    <x v="1207"/>
    <d v="2013-06-05T00:00:00"/>
    <s v="Standard Class"/>
    <s v="BP-11290"/>
    <s v="Beth Paige"/>
    <x v="0"/>
    <x v="0"/>
    <x v="27"/>
    <x v="10"/>
    <x v="67"/>
    <x v="2"/>
    <s v="OFF-PA-10004621"/>
    <x v="1"/>
    <x v="10"/>
    <s v="Xerox 212"/>
    <n v="10.368000000000002"/>
    <n v="2"/>
    <n v="0.2"/>
    <n v="3.6288"/>
  </r>
  <r>
    <n v="8905"/>
    <s v="US-2013-126431"/>
    <x v="0"/>
    <x v="949"/>
    <d v="2013-07-02T00:00:00"/>
    <s v="Same Day"/>
    <s v="SU-20665"/>
    <s v="Stephanie Ulpright"/>
    <x v="2"/>
    <x v="0"/>
    <x v="20"/>
    <x v="15"/>
    <x v="29"/>
    <x v="3"/>
    <s v="OFF-LA-10001474"/>
    <x v="1"/>
    <x v="2"/>
    <s v="Avery 477"/>
    <n v="30.53"/>
    <n v="1"/>
    <n v="0"/>
    <n v="14.043800000000001"/>
  </r>
  <r>
    <n v="8906"/>
    <s v="US-2013-126431"/>
    <x v="0"/>
    <x v="949"/>
    <d v="2013-07-02T00:00:00"/>
    <s v="Same Day"/>
    <s v="SU-20665"/>
    <s v="Stephanie Ulpright"/>
    <x v="2"/>
    <x v="0"/>
    <x v="20"/>
    <x v="15"/>
    <x v="29"/>
    <x v="3"/>
    <s v="TEC-AC-10001635"/>
    <x v="2"/>
    <x v="11"/>
    <s v="KeyTronic KT400U2 - Keyboard - Black"/>
    <n v="30.839999999999996"/>
    <n v="3"/>
    <n v="0"/>
    <n v="6.1679999999999975"/>
  </r>
  <r>
    <n v="8907"/>
    <s v="US-2013-126431"/>
    <x v="0"/>
    <x v="949"/>
    <d v="2013-07-02T00:00:00"/>
    <s v="Same Day"/>
    <s v="SU-20665"/>
    <s v="Stephanie Ulpright"/>
    <x v="2"/>
    <x v="0"/>
    <x v="20"/>
    <x v="15"/>
    <x v="29"/>
    <x v="3"/>
    <s v="OFF-PA-10001950"/>
    <x v="1"/>
    <x v="10"/>
    <s v="Southworth 25% Cotton Antique Laid Paper &amp; Envelopes"/>
    <n v="75.06"/>
    <n v="9"/>
    <n v="0"/>
    <n v="33.776999999999994"/>
  </r>
  <r>
    <n v="8908"/>
    <s v="CA-2013-139934"/>
    <x v="0"/>
    <x v="122"/>
    <d v="2013-12-21T00:00:00"/>
    <s v="First Class"/>
    <s v="AY-10555"/>
    <s v="Andy Yotov"/>
    <x v="1"/>
    <x v="0"/>
    <x v="8"/>
    <x v="1"/>
    <x v="94"/>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x v="0"/>
    <x v="429"/>
    <x v="1"/>
    <x v="519"/>
    <x v="1"/>
    <s v="OFF-PA-10003790"/>
    <x v="1"/>
    <x v="10"/>
    <s v="Xerox 1991"/>
    <n v="182.72"/>
    <n v="8"/>
    <n v="0"/>
    <n v="84.051199999999994"/>
  </r>
  <r>
    <n v="8910"/>
    <s v="CA-2014-160661"/>
    <x v="3"/>
    <x v="960"/>
    <d v="2014-11-02T00:00:00"/>
    <s v="Standard Class"/>
    <s v="SA-20830"/>
    <s v="Sue Ann Reed"/>
    <x v="0"/>
    <x v="0"/>
    <x v="231"/>
    <x v="31"/>
    <x v="288"/>
    <x v="3"/>
    <s v="OFF-LA-10002475"/>
    <x v="1"/>
    <x v="2"/>
    <s v="Avery 519"/>
    <n v="21.93"/>
    <n v="3"/>
    <n v="0"/>
    <n v="10.307099999999998"/>
  </r>
  <r>
    <n v="8911"/>
    <s v="CA-2014-102610"/>
    <x v="3"/>
    <x v="259"/>
    <d v="2014-11-09T00:00:00"/>
    <s v="Standard Class"/>
    <s v="CA-12265"/>
    <s v="Christina Anderson"/>
    <x v="0"/>
    <x v="0"/>
    <x v="346"/>
    <x v="18"/>
    <x v="427"/>
    <x v="0"/>
    <s v="TEC-AC-10000303"/>
    <x v="2"/>
    <x v="11"/>
    <s v="Logitech M510 Wireless Mouse"/>
    <n v="95.976000000000013"/>
    <n v="3"/>
    <n v="0.2"/>
    <n v="15.596099999999996"/>
  </r>
  <r>
    <n v="8912"/>
    <s v="CA-2014-102610"/>
    <x v="3"/>
    <x v="259"/>
    <d v="2014-11-09T00:00:00"/>
    <s v="Standard Class"/>
    <s v="CA-12265"/>
    <s v="Christina Anderson"/>
    <x v="0"/>
    <x v="0"/>
    <x v="346"/>
    <x v="18"/>
    <x v="427"/>
    <x v="0"/>
    <s v="TEC-PH-10000127"/>
    <x v="2"/>
    <x v="7"/>
    <s v="iOttie XL Car Mount"/>
    <n v="143.928"/>
    <n v="9"/>
    <n v="0.2"/>
    <n v="-32.383800000000008"/>
  </r>
  <r>
    <n v="8913"/>
    <s v="CA-2014-102610"/>
    <x v="3"/>
    <x v="259"/>
    <d v="2014-11-09T00:00:00"/>
    <s v="Standard Class"/>
    <s v="CA-12265"/>
    <s v="Christina Anderson"/>
    <x v="0"/>
    <x v="0"/>
    <x v="346"/>
    <x v="18"/>
    <x v="427"/>
    <x v="0"/>
    <s v="OFF-BI-10004364"/>
    <x v="1"/>
    <x v="8"/>
    <s v="Storex Dura Pro Binders"/>
    <n v="3.5640000000000009"/>
    <n v="2"/>
    <n v="0.7"/>
    <n v="-2.9700000000000006"/>
  </r>
  <r>
    <n v="8914"/>
    <s v="CA-2014-102610"/>
    <x v="3"/>
    <x v="259"/>
    <d v="2014-11-09T00:00:00"/>
    <s v="Standard Class"/>
    <s v="CA-12265"/>
    <s v="Christina Anderson"/>
    <x v="0"/>
    <x v="0"/>
    <x v="346"/>
    <x v="18"/>
    <x v="427"/>
    <x v="0"/>
    <s v="OFF-LA-10002195"/>
    <x v="1"/>
    <x v="2"/>
    <s v="Avery 481"/>
    <n v="4.9280000000000008"/>
    <n v="2"/>
    <n v="0.2"/>
    <n v="1.7247999999999997"/>
  </r>
  <r>
    <n v="8915"/>
    <s v="US-2013-144057"/>
    <x v="0"/>
    <x v="195"/>
    <d v="2013-05-14T00:00:00"/>
    <s v="Standard Class"/>
    <s v="CV-12805"/>
    <s v="Cynthia Voltz"/>
    <x v="1"/>
    <x v="0"/>
    <x v="89"/>
    <x v="5"/>
    <x v="110"/>
    <x v="2"/>
    <s v="OFF-ST-10001490"/>
    <x v="1"/>
    <x v="4"/>
    <s v="Hot File 7-Pocket, Floor Stand"/>
    <n v="856.65600000000006"/>
    <n v="6"/>
    <n v="0.2"/>
    <n v="107.08199999999985"/>
  </r>
  <r>
    <n v="8916"/>
    <s v="US-2013-144057"/>
    <x v="0"/>
    <x v="195"/>
    <d v="2013-05-14T00:00:00"/>
    <s v="Standard Class"/>
    <s v="CV-12805"/>
    <s v="Cynthia Voltz"/>
    <x v="1"/>
    <x v="0"/>
    <x v="89"/>
    <x v="5"/>
    <x v="110"/>
    <x v="2"/>
    <s v="OFF-BI-10002852"/>
    <x v="1"/>
    <x v="8"/>
    <s v="Ibico Standard Transparent Covers"/>
    <n v="13.183999999999997"/>
    <n v="4"/>
    <n v="0.8"/>
    <n v="-20.435200000000002"/>
  </r>
  <r>
    <n v="8917"/>
    <s v="US-2013-144057"/>
    <x v="0"/>
    <x v="195"/>
    <d v="2013-05-14T00:00:00"/>
    <s v="Standard Class"/>
    <s v="CV-12805"/>
    <s v="Cynthia Voltz"/>
    <x v="1"/>
    <x v="0"/>
    <x v="89"/>
    <x v="5"/>
    <x v="110"/>
    <x v="2"/>
    <s v="OFF-AP-10000390"/>
    <x v="1"/>
    <x v="9"/>
    <s v="Euro Pro Shark Stick Mini Vacuum"/>
    <n v="48.783999999999985"/>
    <n v="4"/>
    <n v="0.8"/>
    <n v="-131.71680000000001"/>
  </r>
  <r>
    <n v="8918"/>
    <s v="US-2013-144057"/>
    <x v="0"/>
    <x v="195"/>
    <d v="2013-05-14T00:00:00"/>
    <s v="Standard Class"/>
    <s v="CV-12805"/>
    <s v="Cynthia Voltz"/>
    <x v="1"/>
    <x v="0"/>
    <x v="89"/>
    <x v="5"/>
    <x v="110"/>
    <x v="2"/>
    <s v="OFF-PA-10004327"/>
    <x v="1"/>
    <x v="10"/>
    <s v="Xerox 1911"/>
    <n v="76.64"/>
    <n v="2"/>
    <n v="0.2"/>
    <n v="26.823999999999995"/>
  </r>
  <r>
    <n v="8919"/>
    <s v="US-2013-144057"/>
    <x v="0"/>
    <x v="195"/>
    <d v="2013-05-14T00:00:00"/>
    <s v="Standard Class"/>
    <s v="CV-12805"/>
    <s v="Cynthia Voltz"/>
    <x v="1"/>
    <x v="0"/>
    <x v="89"/>
    <x v="5"/>
    <x v="110"/>
    <x v="2"/>
    <s v="OFF-BI-10002353"/>
    <x v="1"/>
    <x v="8"/>
    <s v="GBC VeloBind Cover Sets"/>
    <n v="18.527999999999995"/>
    <n v="6"/>
    <n v="0.8"/>
    <n v="-27.791999999999994"/>
  </r>
  <r>
    <n v="8920"/>
    <s v="CA-2011-160276"/>
    <x v="2"/>
    <x v="1063"/>
    <d v="2011-04-08T00:00:00"/>
    <s v="Standard Class"/>
    <s v="AH-10690"/>
    <s v="Anna Häberlin"/>
    <x v="1"/>
    <x v="0"/>
    <x v="173"/>
    <x v="17"/>
    <x v="220"/>
    <x v="0"/>
    <s v="FUR-FU-10003192"/>
    <x v="0"/>
    <x v="5"/>
    <s v="Luxo Adjustable Task Clamp Lamp"/>
    <n v="177.68"/>
    <n v="2"/>
    <n v="0"/>
    <n v="46.196799999999996"/>
  </r>
  <r>
    <n v="8921"/>
    <s v="CA-2011-132983"/>
    <x v="2"/>
    <x v="582"/>
    <d v="2011-05-03T00:00:00"/>
    <s v="Standard Class"/>
    <s v="DS-13180"/>
    <s v="David Smith"/>
    <x v="1"/>
    <x v="0"/>
    <x v="312"/>
    <x v="15"/>
    <x v="389"/>
    <x v="3"/>
    <s v="TEC-AC-10000736"/>
    <x v="2"/>
    <x v="11"/>
    <s v="Logitech G600 MMO Gaming Mouse"/>
    <n v="159.97999999999999"/>
    <n v="2"/>
    <n v="0"/>
    <n v="57.592799999999997"/>
  </r>
  <r>
    <n v="8922"/>
    <s v="CA-2013-145709"/>
    <x v="0"/>
    <x v="964"/>
    <d v="2013-10-09T00:00:00"/>
    <s v="Standard Class"/>
    <s v="AH-10690"/>
    <s v="Anna Häberlin"/>
    <x v="1"/>
    <x v="0"/>
    <x v="514"/>
    <x v="2"/>
    <x v="611"/>
    <x v="0"/>
    <s v="TEC-PH-10003095"/>
    <x v="2"/>
    <x v="7"/>
    <s v="Samsung HM1900 Bluetooth Headset"/>
    <n v="52.679999999999993"/>
    <n v="3"/>
    <n v="0.2"/>
    <n v="19.754999999999999"/>
  </r>
  <r>
    <n v="8923"/>
    <s v="CA-2013-145709"/>
    <x v="0"/>
    <x v="964"/>
    <d v="2013-10-09T00:00:00"/>
    <s v="Standard Class"/>
    <s v="AH-10690"/>
    <s v="Anna Häberlin"/>
    <x v="1"/>
    <x v="0"/>
    <x v="514"/>
    <x v="2"/>
    <x v="611"/>
    <x v="0"/>
    <s v="FUR-FU-10002885"/>
    <x v="0"/>
    <x v="5"/>
    <s v="Magna Visual Magnetic Picture Hangers"/>
    <n v="11.568000000000001"/>
    <n v="3"/>
    <n v="0.2"/>
    <n v="2.6028000000000011"/>
  </r>
  <r>
    <n v="8924"/>
    <s v="CA-2014-133928"/>
    <x v="3"/>
    <x v="532"/>
    <d v="2014-06-18T00:00:00"/>
    <s v="Standard Class"/>
    <s v="ZC-21910"/>
    <s v="Zuschuss Carroll"/>
    <x v="0"/>
    <x v="0"/>
    <x v="365"/>
    <x v="3"/>
    <x v="447"/>
    <x v="0"/>
    <s v="OFF-BI-10001525"/>
    <x v="1"/>
    <x v="8"/>
    <s v="Acco Pressboard Covers with Storage Hooks, 14 7/8&quot; x 11&quot;, Executive Red"/>
    <n v="4.572000000000001"/>
    <n v="4"/>
    <n v="0.7"/>
    <n v="-3.8100000000000005"/>
  </r>
  <r>
    <n v="8925"/>
    <s v="CA-2013-168032"/>
    <x v="0"/>
    <x v="806"/>
    <d v="2013-02-03T00:00:00"/>
    <s v="Standard Class"/>
    <s v="DF-13135"/>
    <s v="David Flashing"/>
    <x v="0"/>
    <x v="0"/>
    <x v="179"/>
    <x v="10"/>
    <x v="228"/>
    <x v="2"/>
    <s v="TEC-PH-10004241"/>
    <x v="2"/>
    <x v="7"/>
    <s v="Nokia Lumia 1020"/>
    <n v="1439.9680000000001"/>
    <n v="4"/>
    <n v="0.2"/>
    <n v="143.99680000000006"/>
  </r>
  <r>
    <n v="8926"/>
    <s v="CA-2013-168032"/>
    <x v="0"/>
    <x v="806"/>
    <d v="2013-02-03T00:00:00"/>
    <s v="Standard Class"/>
    <s v="DF-13135"/>
    <s v="David Flashing"/>
    <x v="0"/>
    <x v="0"/>
    <x v="179"/>
    <x v="10"/>
    <x v="228"/>
    <x v="2"/>
    <s v="OFF-BI-10000546"/>
    <x v="1"/>
    <x v="8"/>
    <s v="Avery Durable Binders"/>
    <n v="1.7279999999999995"/>
    <n v="3"/>
    <n v="0.8"/>
    <n v="-2.678399999999999"/>
  </r>
  <r>
    <n v="8927"/>
    <s v="CA-2013-168032"/>
    <x v="0"/>
    <x v="806"/>
    <d v="2013-02-03T00:00:00"/>
    <s v="Standard Class"/>
    <s v="DF-13135"/>
    <s v="David Flashing"/>
    <x v="0"/>
    <x v="0"/>
    <x v="179"/>
    <x v="10"/>
    <x v="228"/>
    <x v="2"/>
    <s v="FUR-TA-10004256"/>
    <x v="0"/>
    <x v="3"/>
    <s v="Bretford “Just In Time” Height-Adjustable Multi-Task Work Tables"/>
    <n v="626.09999999999991"/>
    <n v="3"/>
    <n v="0.5"/>
    <n v="-538.44600000000003"/>
  </r>
  <r>
    <n v="8928"/>
    <s v="CA-2012-143616"/>
    <x v="1"/>
    <x v="874"/>
    <d v="2012-09-29T00:00:00"/>
    <s v="Second Class"/>
    <s v="SS-20140"/>
    <s v="Saphhira Shifley"/>
    <x v="1"/>
    <x v="0"/>
    <x v="4"/>
    <x v="4"/>
    <x v="5"/>
    <x v="1"/>
    <s v="OFF-AR-10002067"/>
    <x v="1"/>
    <x v="6"/>
    <s v="Newell 334"/>
    <n v="99.2"/>
    <n v="5"/>
    <n v="0"/>
    <n v="25.792000000000002"/>
  </r>
  <r>
    <n v="8929"/>
    <s v="US-2012-168704"/>
    <x v="1"/>
    <x v="657"/>
    <d v="2012-04-17T00:00:00"/>
    <s v="Standard Class"/>
    <s v="FP-14320"/>
    <s v="Frank Preis"/>
    <x v="0"/>
    <x v="0"/>
    <x v="114"/>
    <x v="5"/>
    <x v="143"/>
    <x v="2"/>
    <s v="FUR-TA-10000688"/>
    <x v="0"/>
    <x v="3"/>
    <s v="Chromcraft Bull-Nose Wood Round Conference Table Top, Wood Base"/>
    <n v="609.9799999999999"/>
    <n v="4"/>
    <n v="0.3"/>
    <n v="-113.28200000000004"/>
  </r>
  <r>
    <n v="8930"/>
    <s v="US-2012-168704"/>
    <x v="1"/>
    <x v="657"/>
    <d v="2012-04-17T00:00:00"/>
    <s v="Standard Class"/>
    <s v="FP-14320"/>
    <s v="Frank Preis"/>
    <x v="0"/>
    <x v="0"/>
    <x v="114"/>
    <x v="5"/>
    <x v="143"/>
    <x v="2"/>
    <s v="FUR-TA-10002530"/>
    <x v="0"/>
    <x v="3"/>
    <s v="Iceberg OfficeWorks 42&quot; Round Tables"/>
    <n v="211.37199999999999"/>
    <n v="2"/>
    <n v="0.3"/>
    <n v="-45.294000000000011"/>
  </r>
  <r>
    <n v="8931"/>
    <s v="US-2012-168704"/>
    <x v="1"/>
    <x v="657"/>
    <d v="2012-04-17T00:00:00"/>
    <s v="Standard Class"/>
    <s v="FP-14320"/>
    <s v="Frank Preis"/>
    <x v="0"/>
    <x v="0"/>
    <x v="114"/>
    <x v="5"/>
    <x v="143"/>
    <x v="2"/>
    <s v="TEC-PH-10001061"/>
    <x v="2"/>
    <x v="7"/>
    <s v="Apple iPhone 5C"/>
    <n v="239.976"/>
    <n v="3"/>
    <n v="0.2"/>
    <n v="17.998199999999997"/>
  </r>
  <r>
    <n v="8932"/>
    <s v="CA-2014-143252"/>
    <x v="3"/>
    <x v="404"/>
    <d v="2014-12-25T00:00:00"/>
    <s v="Standard Class"/>
    <s v="HE-14800"/>
    <s v="Harold Engle"/>
    <x v="1"/>
    <x v="0"/>
    <x v="158"/>
    <x v="6"/>
    <x v="201"/>
    <x v="2"/>
    <s v="FUR-FU-10001057"/>
    <x v="0"/>
    <x v="5"/>
    <s v="Tensor Track Tree Floor Lamp"/>
    <n v="99.949999999999989"/>
    <n v="5"/>
    <n v="0"/>
    <n v="22.988499999999998"/>
  </r>
  <r>
    <n v="8933"/>
    <s v="CA-2014-143252"/>
    <x v="3"/>
    <x v="404"/>
    <d v="2014-12-25T00:00:00"/>
    <s v="Standard Class"/>
    <s v="HE-14800"/>
    <s v="Harold Engle"/>
    <x v="1"/>
    <x v="0"/>
    <x v="158"/>
    <x v="6"/>
    <x v="201"/>
    <x v="2"/>
    <s v="TEC-AC-10002331"/>
    <x v="2"/>
    <x v="11"/>
    <s v="Maxell 74 Minute CDR, 10/Pack"/>
    <n v="29.339999999999996"/>
    <n v="3"/>
    <n v="0"/>
    <n v="10.855799999999999"/>
  </r>
  <r>
    <n v="8934"/>
    <s v="CA-2013-102134"/>
    <x v="0"/>
    <x v="560"/>
    <d v="2013-03-20T00:00:00"/>
    <s v="Standard Class"/>
    <s v="SP-20545"/>
    <s v="Sibella Parks"/>
    <x v="1"/>
    <x v="0"/>
    <x v="124"/>
    <x v="6"/>
    <x v="156"/>
    <x v="2"/>
    <s v="FUR-FU-10003724"/>
    <x v="0"/>
    <x v="5"/>
    <s v="Westinghouse Clip-On Gooseneck Lamps"/>
    <n v="16.739999999999998"/>
    <n v="2"/>
    <n v="0"/>
    <n v="4.3523999999999994"/>
  </r>
  <r>
    <n v="8935"/>
    <s v="CA-2014-130036"/>
    <x v="3"/>
    <x v="151"/>
    <d v="2014-08-28T00:00:00"/>
    <s v="Same Day"/>
    <s v="BP-11185"/>
    <s v="Ben Peterman"/>
    <x v="1"/>
    <x v="0"/>
    <x v="10"/>
    <x v="9"/>
    <x v="74"/>
    <x v="3"/>
    <s v="OFF-PA-10000528"/>
    <x v="1"/>
    <x v="10"/>
    <s v="Xerox 1981"/>
    <n v="12.672000000000001"/>
    <n v="3"/>
    <n v="0.2"/>
    <n v="3.96"/>
  </r>
  <r>
    <n v="8936"/>
    <s v="CA-2014-130036"/>
    <x v="3"/>
    <x v="151"/>
    <d v="2014-08-28T00:00:00"/>
    <s v="Same Day"/>
    <s v="BP-11185"/>
    <s v="Ben Peterman"/>
    <x v="1"/>
    <x v="0"/>
    <x v="10"/>
    <x v="9"/>
    <x v="74"/>
    <x v="3"/>
    <s v="TEC-AC-10001908"/>
    <x v="2"/>
    <x v="11"/>
    <s v="Logitech Wireless Headset h800"/>
    <n v="1119.8880000000001"/>
    <n v="14"/>
    <n v="0.2"/>
    <n v="209.97899999999993"/>
  </r>
  <r>
    <n v="8937"/>
    <s v="CA-2012-134117"/>
    <x v="1"/>
    <x v="997"/>
    <d v="2012-12-19T00:00:00"/>
    <s v="Second Class"/>
    <s v="PG-18895"/>
    <s v="Paul Gonzalez"/>
    <x v="0"/>
    <x v="0"/>
    <x v="1"/>
    <x v="1"/>
    <x v="141"/>
    <x v="1"/>
    <s v="OFF-AR-10003903"/>
    <x v="1"/>
    <x v="6"/>
    <s v="Sanford 52201 APSCO Electric Pencil Sharpener"/>
    <n v="204.85"/>
    <n v="5"/>
    <n v="0"/>
    <n v="53.261000000000003"/>
  </r>
  <r>
    <n v="8938"/>
    <s v="CA-2012-134117"/>
    <x v="1"/>
    <x v="997"/>
    <d v="2012-12-19T00:00:00"/>
    <s v="Second Class"/>
    <s v="PG-18895"/>
    <s v="Paul Gonzalez"/>
    <x v="0"/>
    <x v="0"/>
    <x v="1"/>
    <x v="1"/>
    <x v="141"/>
    <x v="1"/>
    <s v="TEC-PH-10004908"/>
    <x v="2"/>
    <x v="7"/>
    <s v="Panasonic KX TS3282W Corded phone"/>
    <n v="135.98400000000001"/>
    <n v="2"/>
    <n v="0.2"/>
    <n v="16.997999999999983"/>
  </r>
  <r>
    <n v="8939"/>
    <s v="CA-2012-134117"/>
    <x v="1"/>
    <x v="997"/>
    <d v="2012-12-19T00:00:00"/>
    <s v="Second Class"/>
    <s v="PG-18895"/>
    <s v="Paul Gonzalez"/>
    <x v="0"/>
    <x v="0"/>
    <x v="1"/>
    <x v="1"/>
    <x v="141"/>
    <x v="1"/>
    <s v="OFF-AR-10001940"/>
    <x v="1"/>
    <x v="6"/>
    <s v="Sanford Colorific Eraseable Coloring Pencils, 12 Count"/>
    <n v="16.399999999999999"/>
    <n v="5"/>
    <n v="0"/>
    <n v="7.0520000000000005"/>
  </r>
  <r>
    <n v="8940"/>
    <s v="CA-2012-134117"/>
    <x v="1"/>
    <x v="997"/>
    <d v="2012-12-19T00:00:00"/>
    <s v="Second Class"/>
    <s v="PG-18895"/>
    <s v="Paul Gonzalez"/>
    <x v="0"/>
    <x v="0"/>
    <x v="1"/>
    <x v="1"/>
    <x v="141"/>
    <x v="1"/>
    <s v="OFF-BI-10002026"/>
    <x v="1"/>
    <x v="8"/>
    <s v="Avery Arch Ring Binders"/>
    <n v="92.960000000000008"/>
    <n v="2"/>
    <n v="0.2"/>
    <n v="31.373999999999995"/>
  </r>
  <r>
    <n v="8941"/>
    <s v="CA-2011-130918"/>
    <x v="2"/>
    <x v="963"/>
    <d v="2011-08-24T00:00:00"/>
    <s v="Second Class"/>
    <s v="JP-15520"/>
    <s v="Jeremy Pistek"/>
    <x v="0"/>
    <x v="0"/>
    <x v="368"/>
    <x v="2"/>
    <x v="450"/>
    <x v="0"/>
    <s v="OFF-SU-10003936"/>
    <x v="1"/>
    <x v="14"/>
    <s v="Acme Serrated Blade Letter Opener"/>
    <n v="7.6320000000000014"/>
    <n v="3"/>
    <n v="0.2"/>
    <n v="-1.8126000000000002"/>
  </r>
  <r>
    <n v="8942"/>
    <s v="CA-2013-159023"/>
    <x v="0"/>
    <x v="54"/>
    <d v="2013-11-06T00:00:00"/>
    <s v="First Class"/>
    <s v="NW-18400"/>
    <s v="Natalie Webber"/>
    <x v="0"/>
    <x v="0"/>
    <x v="32"/>
    <x v="21"/>
    <x v="40"/>
    <x v="1"/>
    <s v="OFF-BI-10002813"/>
    <x v="1"/>
    <x v="8"/>
    <s v="Avery Reinforcements for Hole-Punch Pages"/>
    <n v="4.1580000000000004"/>
    <n v="7"/>
    <n v="0.7"/>
    <n v="-3.4649999999999999"/>
  </r>
  <r>
    <n v="8943"/>
    <s v="CA-2013-159023"/>
    <x v="0"/>
    <x v="54"/>
    <d v="2013-11-06T00:00:00"/>
    <s v="First Class"/>
    <s v="NW-18400"/>
    <s v="Natalie Webber"/>
    <x v="0"/>
    <x v="0"/>
    <x v="32"/>
    <x v="21"/>
    <x v="40"/>
    <x v="1"/>
    <s v="TEC-MA-10003337"/>
    <x v="2"/>
    <x v="15"/>
    <s v="Okidata B401 Printer"/>
    <n v="179.99100000000004"/>
    <n v="3"/>
    <n v="0.7"/>
    <n v="-251.98739999999992"/>
  </r>
  <r>
    <n v="8944"/>
    <s v="CA-2014-111717"/>
    <x v="3"/>
    <x v="1209"/>
    <d v="2014-10-17T00:00:00"/>
    <s v="Standard Class"/>
    <s v="SW-20245"/>
    <s v="Scot Wooten"/>
    <x v="0"/>
    <x v="0"/>
    <x v="34"/>
    <x v="10"/>
    <x v="173"/>
    <x v="2"/>
    <s v="FUR-CH-10001545"/>
    <x v="0"/>
    <x v="1"/>
    <s v="Hon Comfortask Task/Swivel Chairs"/>
    <n v="239.358"/>
    <n v="3"/>
    <n v="0.3"/>
    <n v="-47.871600000000001"/>
  </r>
  <r>
    <n v="8945"/>
    <s v="CA-2011-154592"/>
    <x v="2"/>
    <x v="1035"/>
    <d v="2011-12-08T00:00:00"/>
    <s v="First Class"/>
    <s v="EH-14005"/>
    <s v="Erica Hernandez"/>
    <x v="2"/>
    <x v="0"/>
    <x v="8"/>
    <x v="1"/>
    <x v="9"/>
    <x v="1"/>
    <s v="OFF-PA-10000062"/>
    <x v="1"/>
    <x v="10"/>
    <s v="Green Bar Computer Printout Paper"/>
    <n v="164.88"/>
    <n v="3"/>
    <n v="0"/>
    <n v="80.791200000000003"/>
  </r>
  <r>
    <n v="8946"/>
    <s v="CA-2011-128622"/>
    <x v="2"/>
    <x v="647"/>
    <d v="2011-11-17T00:00:00"/>
    <s v="Second Class"/>
    <s v="SC-20260"/>
    <s v="Scott Cohen"/>
    <x v="1"/>
    <x v="0"/>
    <x v="8"/>
    <x v="1"/>
    <x v="94"/>
    <x v="1"/>
    <s v="OFF-SU-10001574"/>
    <x v="1"/>
    <x v="14"/>
    <s v="Acme Value Line Scissors"/>
    <n v="10.95"/>
    <n v="3"/>
    <n v="0"/>
    <n v="3.2849999999999993"/>
  </r>
  <r>
    <n v="8947"/>
    <s v="CA-2014-148355"/>
    <x v="3"/>
    <x v="165"/>
    <d v="2014-12-29T00:00:00"/>
    <s v="Standard Class"/>
    <s v="NC-18535"/>
    <s v="Nick Crebassa"/>
    <x v="1"/>
    <x v="0"/>
    <x v="217"/>
    <x v="31"/>
    <x v="272"/>
    <x v="3"/>
    <s v="OFF-PA-10001972"/>
    <x v="1"/>
    <x v="10"/>
    <s v="Xerox 214"/>
    <n v="19.440000000000001"/>
    <n v="3"/>
    <n v="0"/>
    <n v="9.3312000000000008"/>
  </r>
  <r>
    <n v="8948"/>
    <s v="CA-2014-148355"/>
    <x v="3"/>
    <x v="165"/>
    <d v="2014-12-29T00:00:00"/>
    <s v="Standard Class"/>
    <s v="NC-18535"/>
    <s v="Nick Crebassa"/>
    <x v="1"/>
    <x v="0"/>
    <x v="217"/>
    <x v="31"/>
    <x v="272"/>
    <x v="3"/>
    <s v="OFF-BI-10000201"/>
    <x v="1"/>
    <x v="8"/>
    <s v="Avery Triangle Shaped Sheet Lifters, Black, 2/Pack"/>
    <n v="12.3"/>
    <n v="5"/>
    <n v="0"/>
    <n v="6.15"/>
  </r>
  <r>
    <n v="8949"/>
    <s v="CA-2011-132913"/>
    <x v="2"/>
    <x v="163"/>
    <d v="2011-12-26T00:00:00"/>
    <s v="First Class"/>
    <s v="AS-10090"/>
    <s v="Adam Shillingsburg"/>
    <x v="0"/>
    <x v="0"/>
    <x v="70"/>
    <x v="1"/>
    <x v="88"/>
    <x v="1"/>
    <s v="OFF-AP-10003278"/>
    <x v="1"/>
    <x v="9"/>
    <s v="Belkin 7-Outlet SurgeMaster Home Series"/>
    <n v="13.97"/>
    <n v="1"/>
    <n v="0"/>
    <n v="3.632200000000001"/>
  </r>
  <r>
    <n v="8950"/>
    <s v="CA-2014-150910"/>
    <x v="3"/>
    <x v="66"/>
    <d v="2014-12-29T00:00:00"/>
    <s v="Standard Class"/>
    <s v="JL-15130"/>
    <s v="Jack Lebron"/>
    <x v="0"/>
    <x v="0"/>
    <x v="25"/>
    <x v="18"/>
    <x v="279"/>
    <x v="0"/>
    <s v="FUR-TA-10002903"/>
    <x v="0"/>
    <x v="3"/>
    <s v="Bevis Round Bullnose 29&quot; High Table Top"/>
    <n v="934.9559999999999"/>
    <n v="6"/>
    <n v="0.4"/>
    <n v="-249.32159999999999"/>
  </r>
  <r>
    <n v="8951"/>
    <s v="CA-2014-150910"/>
    <x v="3"/>
    <x v="66"/>
    <d v="2014-12-29T00:00:00"/>
    <s v="Standard Class"/>
    <s v="JL-15130"/>
    <s v="Jack Lebron"/>
    <x v="0"/>
    <x v="0"/>
    <x v="25"/>
    <x v="18"/>
    <x v="279"/>
    <x v="0"/>
    <s v="TEC-AC-10001013"/>
    <x v="2"/>
    <x v="11"/>
    <s v="Logitech ClearChat Comfort/USB Headset H390"/>
    <n v="46.864000000000004"/>
    <n v="2"/>
    <n v="0.2"/>
    <n v="7.615399999999994"/>
  </r>
  <r>
    <n v="8952"/>
    <s v="CA-2014-150910"/>
    <x v="3"/>
    <x v="66"/>
    <d v="2014-12-29T00:00:00"/>
    <s v="Standard Class"/>
    <s v="JL-15130"/>
    <s v="Jack Lebron"/>
    <x v="0"/>
    <x v="0"/>
    <x v="25"/>
    <x v="18"/>
    <x v="279"/>
    <x v="0"/>
    <s v="OFF-ST-10000918"/>
    <x v="1"/>
    <x v="4"/>
    <s v="Crate-A-Files"/>
    <n v="26.160000000000004"/>
    <n v="3"/>
    <n v="0.2"/>
    <n v="1.961999999999998"/>
  </r>
  <r>
    <n v="8953"/>
    <s v="CA-2014-150910"/>
    <x v="3"/>
    <x v="66"/>
    <d v="2014-12-29T00:00:00"/>
    <s v="Standard Class"/>
    <s v="JL-15130"/>
    <s v="Jack Lebron"/>
    <x v="0"/>
    <x v="0"/>
    <x v="25"/>
    <x v="18"/>
    <x v="279"/>
    <x v="0"/>
    <s v="OFF-AR-10001419"/>
    <x v="1"/>
    <x v="6"/>
    <s v="Newell 325"/>
    <n v="23.128"/>
    <n v="7"/>
    <n v="0.2"/>
    <n v="2.8909999999999982"/>
  </r>
  <r>
    <n v="8954"/>
    <s v="CA-2014-150910"/>
    <x v="3"/>
    <x v="66"/>
    <d v="2014-12-29T00:00:00"/>
    <s v="Standard Class"/>
    <s v="JL-15130"/>
    <s v="Jack Lebron"/>
    <x v="0"/>
    <x v="0"/>
    <x v="25"/>
    <x v="18"/>
    <x v="279"/>
    <x v="0"/>
    <s v="OFF-AP-10003266"/>
    <x v="1"/>
    <x v="9"/>
    <s v="Holmes Replacement Filter for HEPA Air Cleaner, Large Room"/>
    <n v="59.24"/>
    <n v="5"/>
    <n v="0.2"/>
    <n v="16.290999999999997"/>
  </r>
  <r>
    <n v="8955"/>
    <s v="CA-2011-156790"/>
    <x v="2"/>
    <x v="233"/>
    <d v="2011-08-10T00:00:00"/>
    <s v="Second Class"/>
    <s v="VG-21790"/>
    <s v="Vivek Gonzalez"/>
    <x v="0"/>
    <x v="0"/>
    <x v="108"/>
    <x v="2"/>
    <x v="133"/>
    <x v="0"/>
    <s v="FUR-BO-10000468"/>
    <x v="0"/>
    <x v="0"/>
    <s v="O'Sullivan 2-Shelf Heavy-Duty Bookcases"/>
    <n v="155.45600000000002"/>
    <n v="4"/>
    <n v="0.2"/>
    <n v="-7.7727999999999895"/>
  </r>
  <r>
    <n v="8956"/>
    <s v="CA-2011-126480"/>
    <x v="2"/>
    <x v="59"/>
    <d v="2011-09-24T00:00:00"/>
    <s v="Standard Class"/>
    <s v="HG-14965"/>
    <s v="Henry Goldwyn"/>
    <x v="1"/>
    <x v="0"/>
    <x v="70"/>
    <x v="1"/>
    <x v="142"/>
    <x v="1"/>
    <s v="OFF-PA-10004610"/>
    <x v="1"/>
    <x v="10"/>
    <s v="Xerox 1900"/>
    <n v="8.56"/>
    <n v="2"/>
    <n v="0"/>
    <n v="3.8519999999999994"/>
  </r>
  <r>
    <n v="8957"/>
    <s v="CA-2014-105620"/>
    <x v="3"/>
    <x v="53"/>
    <d v="2014-12-29T00:00:00"/>
    <s v="First Class"/>
    <s v="JH-15430"/>
    <s v="Jennifer Halladay"/>
    <x v="0"/>
    <x v="0"/>
    <x v="146"/>
    <x v="2"/>
    <x v="186"/>
    <x v="0"/>
    <s v="FUR-FU-10004963"/>
    <x v="0"/>
    <x v="5"/>
    <s v="Eldon 400 Class Desk Accessories, Black Carbon"/>
    <n v="21"/>
    <n v="3"/>
    <n v="0.2"/>
    <n v="5.7750000000000021"/>
  </r>
  <r>
    <n v="8958"/>
    <s v="CA-2014-105620"/>
    <x v="3"/>
    <x v="53"/>
    <d v="2014-12-29T00:00:00"/>
    <s v="First Class"/>
    <s v="JH-15430"/>
    <s v="Jennifer Halladay"/>
    <x v="0"/>
    <x v="0"/>
    <x v="146"/>
    <x v="2"/>
    <x v="186"/>
    <x v="0"/>
    <s v="TEC-MA-10004626"/>
    <x v="2"/>
    <x v="15"/>
    <s v="Lexmark 20R1285 X6650 Wireless All-in-One Printer"/>
    <n v="120"/>
    <n v="2"/>
    <n v="0.5"/>
    <n v="-7.2000000000000028"/>
  </r>
  <r>
    <n v="8959"/>
    <s v="CA-2014-150266"/>
    <x v="3"/>
    <x v="920"/>
    <d v="2014-12-01T00:00:00"/>
    <s v="Standard Class"/>
    <s v="RO-19780"/>
    <s v="Rose O'Brian"/>
    <x v="0"/>
    <x v="0"/>
    <x v="12"/>
    <x v="5"/>
    <x v="32"/>
    <x v="2"/>
    <s v="TEC-PH-10003437"/>
    <x v="2"/>
    <x v="7"/>
    <s v="Blue Parrot B250XT Professional Grade Wireless Bluetooth Headset with"/>
    <n v="299.95999999999998"/>
    <n v="5"/>
    <n v="0.2"/>
    <n v="37.494999999999962"/>
  </r>
  <r>
    <n v="8960"/>
    <s v="CA-2014-150266"/>
    <x v="3"/>
    <x v="920"/>
    <d v="2014-12-01T00:00:00"/>
    <s v="Standard Class"/>
    <s v="RO-19780"/>
    <s v="Rose O'Brian"/>
    <x v="0"/>
    <x v="0"/>
    <x v="12"/>
    <x v="5"/>
    <x v="32"/>
    <x v="2"/>
    <s v="OFF-AP-10002867"/>
    <x v="1"/>
    <x v="9"/>
    <s v="Fellowes Command Center 5-outlet power strip"/>
    <n v="67.839999999999989"/>
    <n v="5"/>
    <n v="0.8"/>
    <n v="-179.77600000000001"/>
  </r>
  <r>
    <n v="8961"/>
    <s v="CA-2014-150266"/>
    <x v="3"/>
    <x v="920"/>
    <d v="2014-12-01T00:00:00"/>
    <s v="Standard Class"/>
    <s v="RO-19780"/>
    <s v="Rose O'Brian"/>
    <x v="0"/>
    <x v="0"/>
    <x v="12"/>
    <x v="5"/>
    <x v="32"/>
    <x v="2"/>
    <s v="FUR-CH-10002126"/>
    <x v="0"/>
    <x v="1"/>
    <s v="Hon Deluxe Fabric Upholstered Stacking Chairs"/>
    <n v="853.92999999999984"/>
    <n v="5"/>
    <n v="0.3"/>
    <n v="-24.397999999999911"/>
  </r>
  <r>
    <n v="8962"/>
    <s v="CA-2014-150266"/>
    <x v="3"/>
    <x v="920"/>
    <d v="2014-12-01T00:00:00"/>
    <s v="Standard Class"/>
    <s v="RO-19780"/>
    <s v="Rose O'Brian"/>
    <x v="0"/>
    <x v="0"/>
    <x v="12"/>
    <x v="5"/>
    <x v="32"/>
    <x v="2"/>
    <s v="OFF-AR-10001761"/>
    <x v="1"/>
    <x v="6"/>
    <s v="Avery Hi-Liter Smear-Safe Highlighters"/>
    <n v="18.687999999999999"/>
    <n v="4"/>
    <n v="0.2"/>
    <n v="3.7375999999999996"/>
  </r>
  <r>
    <n v="8963"/>
    <s v="CA-2013-157280"/>
    <x v="0"/>
    <x v="732"/>
    <d v="2013-11-08T00:00:00"/>
    <s v="First Class"/>
    <s v="LW-17125"/>
    <s v="Liz Willingham"/>
    <x v="0"/>
    <x v="0"/>
    <x v="173"/>
    <x v="17"/>
    <x v="220"/>
    <x v="0"/>
    <s v="FUR-FU-10004665"/>
    <x v="0"/>
    <x v="5"/>
    <s v="3M Polarizing Task Lamp with Clamp Arm, Light Gray"/>
    <n v="273.95999999999998"/>
    <n v="2"/>
    <n v="0"/>
    <n v="71.229600000000005"/>
  </r>
  <r>
    <n v="8964"/>
    <s v="CA-2013-157280"/>
    <x v="0"/>
    <x v="732"/>
    <d v="2013-11-08T00:00:00"/>
    <s v="First Class"/>
    <s v="LW-17125"/>
    <s v="Liz Willingham"/>
    <x v="0"/>
    <x v="0"/>
    <x v="173"/>
    <x v="17"/>
    <x v="220"/>
    <x v="0"/>
    <s v="TEC-AC-10000057"/>
    <x v="2"/>
    <x v="11"/>
    <s v="Microsoft Natural Ergonomic Keyboard 4000"/>
    <n v="89.97"/>
    <n v="3"/>
    <n v="0"/>
    <n v="18.893699999999995"/>
  </r>
  <r>
    <n v="8965"/>
    <s v="CA-2013-157280"/>
    <x v="0"/>
    <x v="732"/>
    <d v="2013-11-08T00:00:00"/>
    <s v="First Class"/>
    <s v="LW-17125"/>
    <s v="Liz Willingham"/>
    <x v="0"/>
    <x v="0"/>
    <x v="173"/>
    <x v="17"/>
    <x v="220"/>
    <x v="0"/>
    <s v="FUR-FU-10003806"/>
    <x v="0"/>
    <x v="5"/>
    <s v="Tenex Chairmat w/ Average Lip, 45&quot; x 53&quot;"/>
    <n v="756.80000000000007"/>
    <n v="5"/>
    <n v="0"/>
    <n v="75.679999999999978"/>
  </r>
  <r>
    <n v="8966"/>
    <s v="CA-2014-106691"/>
    <x v="3"/>
    <x v="44"/>
    <d v="2014-11-13T00:00:00"/>
    <s v="Standard Class"/>
    <s v="CC-12370"/>
    <s v="Christopher Conant"/>
    <x v="0"/>
    <x v="0"/>
    <x v="12"/>
    <x v="5"/>
    <x v="32"/>
    <x v="2"/>
    <s v="OFF-BI-10000145"/>
    <x v="1"/>
    <x v="8"/>
    <s v="Zipper Ring Binder Pockets"/>
    <n v="1.2479999999999998"/>
    <n v="2"/>
    <n v="0.8"/>
    <n v="-1.934400000000001"/>
  </r>
  <r>
    <n v="8967"/>
    <s v="CA-2013-134180"/>
    <x v="0"/>
    <x v="54"/>
    <d v="2013-11-08T00:00:00"/>
    <s v="Standard Class"/>
    <s v="JP-16135"/>
    <s v="Julie Prescott"/>
    <x v="2"/>
    <x v="0"/>
    <x v="10"/>
    <x v="9"/>
    <x v="74"/>
    <x v="3"/>
    <s v="TEC-AC-10000892"/>
    <x v="2"/>
    <x v="11"/>
    <s v="NETGEAR N750 Dual Band Wi-Fi Gigabit Router"/>
    <n v="72"/>
    <n v="1"/>
    <n v="0.2"/>
    <n v="14.399999999999999"/>
  </r>
  <r>
    <n v="8968"/>
    <s v="CA-2013-134180"/>
    <x v="0"/>
    <x v="54"/>
    <d v="2013-11-08T00:00:00"/>
    <s v="Standard Class"/>
    <s v="JP-16135"/>
    <s v="Julie Prescott"/>
    <x v="2"/>
    <x v="0"/>
    <x v="10"/>
    <x v="9"/>
    <x v="74"/>
    <x v="3"/>
    <s v="FUR-CH-10004886"/>
    <x v="0"/>
    <x v="1"/>
    <s v="Bevis Steel Folding Chairs"/>
    <n v="470.15499999999997"/>
    <n v="7"/>
    <n v="0.3"/>
    <n v="-13.432999999999993"/>
  </r>
  <r>
    <n v="8969"/>
    <s v="CA-2011-166730"/>
    <x v="2"/>
    <x v="125"/>
    <d v="2012-01-01T00:00:00"/>
    <s v="First Class"/>
    <s v="DD-13570"/>
    <s v="Dorothy Dickinson"/>
    <x v="0"/>
    <x v="0"/>
    <x v="26"/>
    <x v="18"/>
    <x v="31"/>
    <x v="0"/>
    <s v="OFF-ST-10002554"/>
    <x v="1"/>
    <x v="4"/>
    <s v="Tennsco Industrial Shelving"/>
    <n v="39.128"/>
    <n v="1"/>
    <n v="0.2"/>
    <n v="-8.803799999999999"/>
  </r>
  <r>
    <n v="8970"/>
    <s v="CA-2014-157469"/>
    <x v="3"/>
    <x v="574"/>
    <d v="2014-12-08T00:00:00"/>
    <s v="Standard Class"/>
    <s v="ES-14080"/>
    <s v="Erin Smith"/>
    <x v="1"/>
    <x v="0"/>
    <x v="80"/>
    <x v="24"/>
    <x v="345"/>
    <x v="3"/>
    <s v="OFF-AR-10001662"/>
    <x v="1"/>
    <x v="6"/>
    <s v="Rogers Handheld Barrel Pencil Sharpener"/>
    <n v="19.728000000000002"/>
    <n v="9"/>
    <n v="0.2"/>
    <n v="1.7262000000000022"/>
  </r>
  <r>
    <n v="8971"/>
    <s v="CA-2014-157469"/>
    <x v="3"/>
    <x v="574"/>
    <d v="2014-12-08T00:00:00"/>
    <s v="Standard Class"/>
    <s v="ES-14080"/>
    <s v="Erin Smith"/>
    <x v="1"/>
    <x v="0"/>
    <x v="80"/>
    <x v="24"/>
    <x v="345"/>
    <x v="3"/>
    <s v="TEC-PH-10004531"/>
    <x v="2"/>
    <x v="7"/>
    <s v="AT&amp;T CL2909"/>
    <n v="151.18799999999999"/>
    <n v="2"/>
    <n v="0.4"/>
    <n v="-25.198000000000008"/>
  </r>
  <r>
    <n v="8972"/>
    <s v="CA-2014-122308"/>
    <x v="3"/>
    <x v="668"/>
    <d v="2014-03-29T00:00:00"/>
    <s v="Standard Class"/>
    <s v="MV-17485"/>
    <s v="Mark Van Huff"/>
    <x v="0"/>
    <x v="0"/>
    <x v="20"/>
    <x v="15"/>
    <x v="164"/>
    <x v="3"/>
    <s v="FUR-CH-10000665"/>
    <x v="0"/>
    <x v="1"/>
    <s v="Global Airflow Leather Mesh Back Chair, Black"/>
    <n v="271.76400000000001"/>
    <n v="2"/>
    <n v="0.1"/>
    <n v="60.391999999999967"/>
  </r>
  <r>
    <n v="8973"/>
    <s v="US-2011-149034"/>
    <x v="2"/>
    <x v="84"/>
    <d v="2011-11-21T00:00:00"/>
    <s v="First Class"/>
    <s v="RD-19900"/>
    <s v="Ruben Dartt"/>
    <x v="0"/>
    <x v="0"/>
    <x v="10"/>
    <x v="9"/>
    <x v="74"/>
    <x v="3"/>
    <s v="TEC-AC-10003023"/>
    <x v="2"/>
    <x v="11"/>
    <s v="Logitech G105 Gaming Keyboard"/>
    <n v="47.496000000000002"/>
    <n v="1"/>
    <n v="0.2"/>
    <n v="-1.187400000000002"/>
  </r>
  <r>
    <n v="8974"/>
    <s v="CA-2014-159226"/>
    <x v="3"/>
    <x v="1016"/>
    <d v="2014-04-28T00:00:00"/>
    <s v="Second Class"/>
    <s v="RL-19615"/>
    <s v="Rob Lucas"/>
    <x v="0"/>
    <x v="0"/>
    <x v="1"/>
    <x v="1"/>
    <x v="141"/>
    <x v="1"/>
    <s v="FUR-BO-10004709"/>
    <x v="0"/>
    <x v="0"/>
    <s v="Bush Westfield Collection Bookcases, Medium Cherry Finish"/>
    <n v="344.98099999999994"/>
    <n v="7"/>
    <n v="0.15"/>
    <n v="28.410200000000017"/>
  </r>
  <r>
    <n v="8975"/>
    <s v="CA-2014-156622"/>
    <x v="3"/>
    <x v="51"/>
    <d v="2014-11-27T00:00:00"/>
    <s v="First Class"/>
    <s v="JP-15460"/>
    <s v="Jennifer Patt"/>
    <x v="1"/>
    <x v="0"/>
    <x v="61"/>
    <x v="5"/>
    <x v="77"/>
    <x v="2"/>
    <s v="OFF-PA-10000477"/>
    <x v="1"/>
    <x v="10"/>
    <s v="Xerox 22"/>
    <n v="36.288000000000011"/>
    <n v="7"/>
    <n v="0.2"/>
    <n v="12.700800000000001"/>
  </r>
  <r>
    <n v="8976"/>
    <s v="CA-2014-156622"/>
    <x v="3"/>
    <x v="51"/>
    <d v="2014-11-27T00:00:00"/>
    <s v="First Class"/>
    <s v="JP-15460"/>
    <s v="Jennifer Patt"/>
    <x v="1"/>
    <x v="0"/>
    <x v="61"/>
    <x v="5"/>
    <x v="77"/>
    <x v="2"/>
    <s v="OFF-PA-10002923"/>
    <x v="1"/>
    <x v="10"/>
    <s v="Xerox 1942"/>
    <n v="78.304000000000002"/>
    <n v="2"/>
    <n v="0.2"/>
    <n v="29.363999999999997"/>
  </r>
  <r>
    <n v="8977"/>
    <s v="CA-2014-156622"/>
    <x v="3"/>
    <x v="51"/>
    <d v="2014-11-27T00:00:00"/>
    <s v="First Class"/>
    <s v="JP-15460"/>
    <s v="Jennifer Patt"/>
    <x v="1"/>
    <x v="0"/>
    <x v="61"/>
    <x v="5"/>
    <x v="77"/>
    <x v="2"/>
    <s v="FUR-TA-10003008"/>
    <x v="0"/>
    <x v="3"/>
    <s v="Lesro Round Back Collection Coffee Table, End Table"/>
    <n v="127.785"/>
    <n v="1"/>
    <n v="0.3"/>
    <n v="-31.033499999999989"/>
  </r>
  <r>
    <n v="8978"/>
    <s v="CA-2014-156622"/>
    <x v="3"/>
    <x v="51"/>
    <d v="2014-11-27T00:00:00"/>
    <s v="First Class"/>
    <s v="JP-15460"/>
    <s v="Jennifer Patt"/>
    <x v="1"/>
    <x v="0"/>
    <x v="61"/>
    <x v="5"/>
    <x v="77"/>
    <x v="2"/>
    <s v="OFF-BI-10003707"/>
    <x v="1"/>
    <x v="8"/>
    <s v="Aluminum Screw Posts"/>
    <n v="6.1039999999999983"/>
    <n v="2"/>
    <n v="0.8"/>
    <n v="-9.1560000000000006"/>
  </r>
  <r>
    <n v="8979"/>
    <s v="CA-2011-119529"/>
    <x v="2"/>
    <x v="935"/>
    <d v="2011-11-05T00:00:00"/>
    <s v="Second Class"/>
    <s v="DM-13345"/>
    <s v="Denise Monton"/>
    <x v="1"/>
    <x v="0"/>
    <x v="334"/>
    <x v="30"/>
    <x v="415"/>
    <x v="3"/>
    <s v="OFF-BI-10000546"/>
    <x v="1"/>
    <x v="8"/>
    <s v="Avery Durable Binders"/>
    <n v="5.76"/>
    <n v="2"/>
    <n v="0"/>
    <n v="2.8224"/>
  </r>
  <r>
    <n v="8980"/>
    <s v="CA-2012-150413"/>
    <x v="1"/>
    <x v="324"/>
    <d v="2012-10-24T00:00:00"/>
    <s v="Second Class"/>
    <s v="CS-11860"/>
    <s v="Cari Schnelling"/>
    <x v="0"/>
    <x v="0"/>
    <x v="61"/>
    <x v="5"/>
    <x v="77"/>
    <x v="2"/>
    <s v="OFF-BI-10000404"/>
    <x v="1"/>
    <x v="8"/>
    <s v="Avery Printable Repositionable Plastic Tabs"/>
    <n v="1.7199999999999995"/>
    <n v="1"/>
    <n v="0.8"/>
    <n v="-2.8380000000000001"/>
  </r>
  <r>
    <n v="8981"/>
    <s v="CA-2011-108182"/>
    <x v="2"/>
    <x v="644"/>
    <d v="2011-02-11T00:00:00"/>
    <s v="Second Class"/>
    <s v="DL-13315"/>
    <s v="Delfina Latchford"/>
    <x v="0"/>
    <x v="0"/>
    <x v="515"/>
    <x v="10"/>
    <x v="612"/>
    <x v="2"/>
    <s v="OFF-BI-10001196"/>
    <x v="1"/>
    <x v="8"/>
    <s v="Avery Flip-Chart Easel Binder, Black"/>
    <n v="8.9519999999999982"/>
    <n v="2"/>
    <n v="0.8"/>
    <n v="-14.770800000000001"/>
  </r>
  <r>
    <n v="8982"/>
    <s v="CA-2013-110898"/>
    <x v="0"/>
    <x v="1193"/>
    <d v="2013-03-13T00:00:00"/>
    <s v="Standard Class"/>
    <s v="LC-16870"/>
    <s v="Lena Cacioppo"/>
    <x v="0"/>
    <x v="0"/>
    <x v="22"/>
    <x v="10"/>
    <x v="36"/>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x v="0"/>
    <x v="22"/>
    <x v="10"/>
    <x v="36"/>
    <x v="2"/>
    <s v="OFF-BI-10004656"/>
    <x v="1"/>
    <x v="8"/>
    <s v="Peel &amp; Stick Add-On Corner Pockets"/>
    <n v="1.7279999999999998"/>
    <n v="4"/>
    <n v="0.8"/>
    <n v="-2.764800000000001"/>
  </r>
  <r>
    <n v="8984"/>
    <s v="CA-2013-110898"/>
    <x v="0"/>
    <x v="1193"/>
    <d v="2013-03-13T00:00:00"/>
    <s v="Standard Class"/>
    <s v="LC-16870"/>
    <s v="Lena Cacioppo"/>
    <x v="0"/>
    <x v="0"/>
    <x v="22"/>
    <x v="10"/>
    <x v="36"/>
    <x v="2"/>
    <s v="FUR-FU-10003773"/>
    <x v="0"/>
    <x v="5"/>
    <s v="Eldon Cleatmat Plus Chair Mats for High Pile Carpets"/>
    <n v="159.04"/>
    <n v="5"/>
    <n v="0.6"/>
    <n v="-194.82400000000001"/>
  </r>
  <r>
    <n v="8985"/>
    <s v="CA-2013-110898"/>
    <x v="0"/>
    <x v="1193"/>
    <d v="2013-03-13T00:00:00"/>
    <s v="Standard Class"/>
    <s v="LC-16870"/>
    <s v="Lena Cacioppo"/>
    <x v="0"/>
    <x v="0"/>
    <x v="22"/>
    <x v="10"/>
    <x v="36"/>
    <x v="2"/>
    <s v="FUR-TA-10000849"/>
    <x v="0"/>
    <x v="3"/>
    <s v="Bevis Rectangular Conference Tables"/>
    <n v="145.97999999999999"/>
    <n v="2"/>
    <n v="0.5"/>
    <n v="-99.266399999999976"/>
  </r>
  <r>
    <n v="8986"/>
    <s v="CA-2012-123092"/>
    <x v="1"/>
    <x v="155"/>
    <d v="2012-12-07T00:00:00"/>
    <s v="Standard Class"/>
    <s v="JG-15115"/>
    <s v="Jack Garza"/>
    <x v="0"/>
    <x v="0"/>
    <x v="108"/>
    <x v="3"/>
    <x v="222"/>
    <x v="0"/>
    <s v="FUR-FU-10000222"/>
    <x v="0"/>
    <x v="5"/>
    <s v="Seth Thomas 16&quot; Steel Case Clock"/>
    <n v="77.951999999999998"/>
    <n v="3"/>
    <n v="0.2"/>
    <n v="12.667199999999994"/>
  </r>
  <r>
    <n v="8987"/>
    <s v="CA-2012-123092"/>
    <x v="1"/>
    <x v="155"/>
    <d v="2012-12-07T00:00:00"/>
    <s v="Standard Class"/>
    <s v="JG-15115"/>
    <s v="Jack Garza"/>
    <x v="0"/>
    <x v="0"/>
    <x v="108"/>
    <x v="3"/>
    <x v="222"/>
    <x v="0"/>
    <s v="OFF-BI-10001718"/>
    <x v="1"/>
    <x v="8"/>
    <s v="GBC DocuBind P50 Personal Binding Machine"/>
    <n v="95.970000000000013"/>
    <n v="5"/>
    <n v="0.7"/>
    <n v="-73.57699999999997"/>
  </r>
  <r>
    <n v="8988"/>
    <s v="CA-2012-123092"/>
    <x v="1"/>
    <x v="155"/>
    <d v="2012-12-07T00:00:00"/>
    <s v="Standard Class"/>
    <s v="JG-15115"/>
    <s v="Jack Garza"/>
    <x v="0"/>
    <x v="0"/>
    <x v="108"/>
    <x v="3"/>
    <x v="222"/>
    <x v="0"/>
    <s v="TEC-PH-10001700"/>
    <x v="2"/>
    <x v="7"/>
    <s v="Panasonic KX-TG6844B Expandable Digital Cordless Telephone"/>
    <n v="105.584"/>
    <n v="2"/>
    <n v="0.2"/>
    <n v="9.2386000000000053"/>
  </r>
  <r>
    <n v="8989"/>
    <s v="CA-2012-123092"/>
    <x v="1"/>
    <x v="155"/>
    <d v="2012-12-07T00:00:00"/>
    <s v="Standard Class"/>
    <s v="JG-15115"/>
    <s v="Jack Garza"/>
    <x v="0"/>
    <x v="0"/>
    <x v="108"/>
    <x v="3"/>
    <x v="222"/>
    <x v="0"/>
    <s v="OFF-AR-10004078"/>
    <x v="1"/>
    <x v="6"/>
    <s v="Newell 312"/>
    <n v="9.3439999999999994"/>
    <n v="2"/>
    <n v="0.2"/>
    <n v="1.1679999999999997"/>
  </r>
  <r>
    <n v="8990"/>
    <s v="US-2012-128587"/>
    <x v="1"/>
    <x v="100"/>
    <d v="2012-12-30T00:00:00"/>
    <s v="Standard Class"/>
    <s v="HM-14860"/>
    <s v="Harry Marie"/>
    <x v="1"/>
    <x v="0"/>
    <x v="24"/>
    <x v="25"/>
    <x v="333"/>
    <x v="2"/>
    <s v="FUR-FU-10003026"/>
    <x v="0"/>
    <x v="5"/>
    <s v="Eldon Regeneration Recycled Desk Accessories, Black"/>
    <n v="9.68"/>
    <n v="2"/>
    <n v="0"/>
    <n v="3.7751999999999999"/>
  </r>
  <r>
    <n v="8991"/>
    <s v="US-2012-128587"/>
    <x v="1"/>
    <x v="100"/>
    <d v="2012-12-30T00:00:00"/>
    <s v="Standard Class"/>
    <s v="HM-14860"/>
    <s v="Harry Marie"/>
    <x v="1"/>
    <x v="0"/>
    <x v="24"/>
    <x v="25"/>
    <x v="333"/>
    <x v="2"/>
    <s v="TEC-CO-10003763"/>
    <x v="2"/>
    <x v="16"/>
    <s v="Canon PC1060 Personal Laser Copier"/>
    <n v="4899.93"/>
    <n v="7"/>
    <n v="0"/>
    <n v="2302.9670999999998"/>
  </r>
  <r>
    <n v="8992"/>
    <s v="US-2014-139577"/>
    <x v="3"/>
    <x v="172"/>
    <d v="2014-10-07T00:00:00"/>
    <s v="Standard Class"/>
    <s v="TN-21040"/>
    <s v="Tanja Norvell"/>
    <x v="2"/>
    <x v="0"/>
    <x v="8"/>
    <x v="1"/>
    <x v="94"/>
    <x v="1"/>
    <s v="TEC-AC-10004708"/>
    <x v="2"/>
    <x v="11"/>
    <s v="Sony 32GB Class 10 Micro SDHC R40 Memory Card"/>
    <n v="104.75"/>
    <n v="5"/>
    <n v="0"/>
    <n v="21.997499999999999"/>
  </r>
  <r>
    <n v="8993"/>
    <s v="CA-2014-159100"/>
    <x v="3"/>
    <x v="524"/>
    <d v="2014-10-22T00:00:00"/>
    <s v="Standard Class"/>
    <s v="VP-21760"/>
    <s v="Victoria Pisteka"/>
    <x v="1"/>
    <x v="0"/>
    <x v="29"/>
    <x v="18"/>
    <x v="84"/>
    <x v="0"/>
    <s v="TEC-AC-10003499"/>
    <x v="2"/>
    <x v="11"/>
    <s v="Memorex Mini Travel Drive 8 GB USB 2.0 Flash Drive"/>
    <n v="18.528000000000002"/>
    <n v="2"/>
    <n v="0.2"/>
    <n v="4.4004000000000003"/>
  </r>
  <r>
    <n v="8994"/>
    <s v="CA-2014-159100"/>
    <x v="3"/>
    <x v="524"/>
    <d v="2014-10-22T00:00:00"/>
    <s v="Standard Class"/>
    <s v="VP-21760"/>
    <s v="Victoria Pisteka"/>
    <x v="1"/>
    <x v="0"/>
    <x v="29"/>
    <x v="18"/>
    <x v="84"/>
    <x v="0"/>
    <s v="FUR-TA-10001950"/>
    <x v="0"/>
    <x v="3"/>
    <s v="Balt Solid Wood Round Tables"/>
    <n v="1875.258"/>
    <n v="7"/>
    <n v="0.4"/>
    <n v="-968.88329999999996"/>
  </r>
  <r>
    <n v="8995"/>
    <s v="CA-2011-109043"/>
    <x v="2"/>
    <x v="860"/>
    <d v="2011-08-17T00:00:00"/>
    <s v="First Class"/>
    <s v="CS-12355"/>
    <s v="Christine Sundaresam"/>
    <x v="0"/>
    <x v="0"/>
    <x v="389"/>
    <x v="2"/>
    <x v="474"/>
    <x v="0"/>
    <s v="OFF-PA-10000312"/>
    <x v="1"/>
    <x v="10"/>
    <s v="Xerox 1955"/>
    <n v="91.360000000000014"/>
    <n v="5"/>
    <n v="0.2"/>
    <n v="29.691999999999993"/>
  </r>
  <r>
    <n v="8996"/>
    <s v="CA-2011-109043"/>
    <x v="2"/>
    <x v="860"/>
    <d v="2011-08-17T00:00:00"/>
    <s v="First Class"/>
    <s v="CS-12355"/>
    <s v="Christine Sundaresam"/>
    <x v="0"/>
    <x v="0"/>
    <x v="389"/>
    <x v="2"/>
    <x v="474"/>
    <x v="0"/>
    <s v="OFF-AP-10004708"/>
    <x v="1"/>
    <x v="9"/>
    <s v="Fellowes Superior 10 Outlet Split Surge Protector"/>
    <n v="152.24"/>
    <n v="5"/>
    <n v="0.2"/>
    <n v="17.126999999999988"/>
  </r>
  <r>
    <n v="8997"/>
    <s v="US-2014-116491"/>
    <x v="3"/>
    <x v="343"/>
    <d v="2014-11-14T00:00:00"/>
    <s v="First Class"/>
    <s v="PG-18820"/>
    <s v="Patrick Gardner"/>
    <x v="0"/>
    <x v="0"/>
    <x v="61"/>
    <x v="5"/>
    <x v="176"/>
    <x v="2"/>
    <s v="TEC-PH-10004531"/>
    <x v="2"/>
    <x v="7"/>
    <s v="OtterBox Commuter Series Case - iPhone 5 &amp; 5s"/>
    <n v="35.183999999999997"/>
    <n v="2"/>
    <n v="0.2"/>
    <n v="12.314399999999999"/>
  </r>
  <r>
    <n v="8998"/>
    <s v="CA-2014-122763"/>
    <x v="3"/>
    <x v="177"/>
    <d v="2014-03-21T00:00:00"/>
    <s v="Same Day"/>
    <s v="HG-14845"/>
    <s v="Harry Greene"/>
    <x v="0"/>
    <x v="0"/>
    <x v="12"/>
    <x v="5"/>
    <x v="16"/>
    <x v="2"/>
    <s v="OFF-PA-10000474"/>
    <x v="1"/>
    <x v="10"/>
    <s v="Staples"/>
    <n v="56.704000000000001"/>
    <n v="2"/>
    <n v="0.2"/>
    <n v="19.137599999999992"/>
  </r>
  <r>
    <n v="8999"/>
    <s v="CA-2014-122763"/>
    <x v="3"/>
    <x v="177"/>
    <d v="2014-03-21T00:00:00"/>
    <s v="Same Day"/>
    <s v="HG-14845"/>
    <s v="Harry Greene"/>
    <x v="0"/>
    <x v="0"/>
    <x v="12"/>
    <x v="5"/>
    <x v="16"/>
    <x v="2"/>
    <s v="OFF-PA-10002377"/>
    <x v="1"/>
    <x v="10"/>
    <s v="Xerox 1916"/>
    <n v="274.06400000000002"/>
    <n v="7"/>
    <n v="0.2"/>
    <n v="102.77399999999999"/>
  </r>
  <r>
    <n v="9000"/>
    <s v="CA-2014-137785"/>
    <x v="3"/>
    <x v="726"/>
    <d v="2014-05-18T00:00:00"/>
    <s v="Standard Class"/>
    <s v="MH-18115"/>
    <s v="Mick Hernandez"/>
    <x v="2"/>
    <x v="0"/>
    <x v="10"/>
    <x v="9"/>
    <x v="11"/>
    <x v="3"/>
    <s v="FUR-CH-10001482"/>
    <x v="0"/>
    <x v="1"/>
    <s v="Office Star - Mesh Screen back chair with Vinyl seat"/>
    <n v="458.42999999999995"/>
    <n v="5"/>
    <n v="0.3"/>
    <n v="-124.431"/>
  </r>
  <r>
    <n v="9001"/>
    <s v="CA-2011-133389"/>
    <x v="2"/>
    <x v="169"/>
    <d v="2011-06-22T00:00:00"/>
    <s v="Same Day"/>
    <s v="TB-21280"/>
    <s v="Toby Braunhardt"/>
    <x v="0"/>
    <x v="0"/>
    <x v="42"/>
    <x v="16"/>
    <x v="51"/>
    <x v="1"/>
    <s v="OFF-BI-10001553"/>
    <x v="1"/>
    <x v="8"/>
    <s v="SpineVue Locking Slant-D Ring Binders by Cardinal"/>
    <n v="8.2260000000000009"/>
    <n v="3"/>
    <n v="0.7"/>
    <n v="-6.0323999999999991"/>
  </r>
  <r>
    <n v="9002"/>
    <s v="CA-2011-103807"/>
    <x v="2"/>
    <x v="266"/>
    <d v="2011-12-09T00:00:00"/>
    <s v="Standard Class"/>
    <s v="EM-13825"/>
    <s v="Elizabeth Moffitt"/>
    <x v="1"/>
    <x v="0"/>
    <x v="406"/>
    <x v="32"/>
    <x v="493"/>
    <x v="0"/>
    <s v="TEC-AC-10000199"/>
    <x v="2"/>
    <x v="11"/>
    <s v="Kingston Digital DataTraveler 8GB USB 2.0"/>
    <n v="5.95"/>
    <n v="1"/>
    <n v="0"/>
    <n v="0.83300000000000018"/>
  </r>
  <r>
    <n v="9003"/>
    <s v="CA-2011-103807"/>
    <x v="2"/>
    <x v="266"/>
    <d v="2011-12-09T00:00:00"/>
    <s v="Standard Class"/>
    <s v="EM-13825"/>
    <s v="Elizabeth Moffitt"/>
    <x v="1"/>
    <x v="0"/>
    <x v="406"/>
    <x v="32"/>
    <x v="493"/>
    <x v="0"/>
    <s v="OFF-PA-10002195"/>
    <x v="1"/>
    <x v="10"/>
    <s v="RSVP Cards &amp; Envelopes, Blank White, 8-1/2&quot; X 11&quot;, 24 Cards/25 Envelopes/Set"/>
    <n v="15.24"/>
    <n v="3"/>
    <n v="0"/>
    <n v="7.1627999999999998"/>
  </r>
  <r>
    <n v="9004"/>
    <s v="CA-2012-102855"/>
    <x v="1"/>
    <x v="57"/>
    <d v="2012-04-06T00:00:00"/>
    <s v="Same Day"/>
    <s v="JF-15415"/>
    <s v="Jennifer Ferguson"/>
    <x v="0"/>
    <x v="0"/>
    <x v="258"/>
    <x v="4"/>
    <x v="320"/>
    <x v="1"/>
    <s v="TEC-AC-10001767"/>
    <x v="2"/>
    <x v="11"/>
    <s v="SanDisk Ultra 64 GB MicroSDHC Class 10 Memory Card"/>
    <n v="239.94"/>
    <n v="6"/>
    <n v="0"/>
    <n v="26.393399999999986"/>
  </r>
  <r>
    <n v="9005"/>
    <s v="CA-2012-102855"/>
    <x v="1"/>
    <x v="57"/>
    <d v="2012-04-06T00:00:00"/>
    <s v="Same Day"/>
    <s v="JF-15415"/>
    <s v="Jennifer Ferguson"/>
    <x v="0"/>
    <x v="0"/>
    <x v="258"/>
    <x v="4"/>
    <x v="320"/>
    <x v="1"/>
    <s v="OFF-AR-10002467"/>
    <x v="1"/>
    <x v="6"/>
    <s v="Dixon Ticonderoga Pencils"/>
    <n v="23.84"/>
    <n v="8"/>
    <n v="0"/>
    <n v="6.4368000000000016"/>
  </r>
  <r>
    <n v="9006"/>
    <s v="CA-2014-107825"/>
    <x v="3"/>
    <x v="551"/>
    <d v="2014-11-19T00:00:00"/>
    <s v="Same Day"/>
    <s v="NB-18655"/>
    <s v="Nona Balk"/>
    <x v="1"/>
    <x v="0"/>
    <x v="158"/>
    <x v="6"/>
    <x v="201"/>
    <x v="2"/>
    <s v="OFF-ST-10001321"/>
    <x v="1"/>
    <x v="4"/>
    <s v="Decoflex Hanging Personal Folder File, Blue"/>
    <n v="92.52"/>
    <n v="6"/>
    <n v="0"/>
    <n v="24.980400000000007"/>
  </r>
  <r>
    <n v="9007"/>
    <s v="CA-2014-107825"/>
    <x v="3"/>
    <x v="551"/>
    <d v="2014-11-19T00:00:00"/>
    <s v="Same Day"/>
    <s v="NB-18655"/>
    <s v="Nona Balk"/>
    <x v="1"/>
    <x v="0"/>
    <x v="158"/>
    <x v="6"/>
    <x v="201"/>
    <x v="2"/>
    <s v="OFF-ST-10000777"/>
    <x v="1"/>
    <x v="4"/>
    <s v="Companion Letter/Legal File, Black"/>
    <n v="37.76"/>
    <n v="1"/>
    <n v="0"/>
    <n v="10.572800000000001"/>
  </r>
  <r>
    <n v="9008"/>
    <s v="CA-2014-107825"/>
    <x v="3"/>
    <x v="551"/>
    <d v="2014-11-19T00:00:00"/>
    <s v="Same Day"/>
    <s v="NB-18655"/>
    <s v="Nona Balk"/>
    <x v="1"/>
    <x v="0"/>
    <x v="158"/>
    <x v="6"/>
    <x v="201"/>
    <x v="2"/>
    <s v="OFF-LA-10003720"/>
    <x v="1"/>
    <x v="2"/>
    <s v="Avery 487"/>
    <n v="7.38"/>
    <n v="2"/>
    <n v="0"/>
    <n v="3.4685999999999999"/>
  </r>
  <r>
    <n v="9009"/>
    <s v="CA-2014-107825"/>
    <x v="3"/>
    <x v="551"/>
    <d v="2014-11-19T00:00:00"/>
    <s v="Same Day"/>
    <s v="NB-18655"/>
    <s v="Nona Balk"/>
    <x v="1"/>
    <x v="0"/>
    <x v="158"/>
    <x v="6"/>
    <x v="201"/>
    <x v="2"/>
    <s v="FUR-FU-10000206"/>
    <x v="0"/>
    <x v="5"/>
    <s v="GE General Purpose, Extra Long Life, Showcase &amp; Floodlight Incandescent Bulbs"/>
    <n v="5.82"/>
    <n v="2"/>
    <n v="0"/>
    <n v="2.7353999999999998"/>
  </r>
  <r>
    <n v="9010"/>
    <s v="CA-2014-106047"/>
    <x v="3"/>
    <x v="1210"/>
    <d v="2014-07-19T00:00:00"/>
    <s v="Standard Class"/>
    <s v="CS-11860"/>
    <s v="Cari Schnelling"/>
    <x v="0"/>
    <x v="0"/>
    <x v="54"/>
    <x v="24"/>
    <x v="322"/>
    <x v="3"/>
    <s v="OFF-PA-10000791"/>
    <x v="1"/>
    <x v="10"/>
    <s v="Wirebound Message Books, Four 2 3/4 x 5 Forms per Page, 200 Sets per Book"/>
    <n v="3.8159999999999998"/>
    <n v="1"/>
    <n v="0.2"/>
    <n v="1.1924999999999997"/>
  </r>
  <r>
    <n v="9011"/>
    <s v="CA-2014-127803"/>
    <x v="3"/>
    <x v="240"/>
    <d v="2014-05-24T00:00:00"/>
    <s v="Standard Class"/>
    <s v="ND-18460"/>
    <s v="Neil Ducich"/>
    <x v="1"/>
    <x v="0"/>
    <x v="114"/>
    <x v="19"/>
    <x v="363"/>
    <x v="0"/>
    <s v="OFF-BI-10001787"/>
    <x v="1"/>
    <x v="8"/>
    <s v="Wilson Jones Four-Pocket Poly Binders"/>
    <n v="26.16"/>
    <n v="4"/>
    <n v="0"/>
    <n v="12.8184"/>
  </r>
  <r>
    <n v="9012"/>
    <s v="CA-2012-137071"/>
    <x v="1"/>
    <x v="139"/>
    <d v="2012-12-21T00:00:00"/>
    <s v="First Class"/>
    <s v="ED-13885"/>
    <s v="Emily Ducich"/>
    <x v="2"/>
    <x v="0"/>
    <x v="12"/>
    <x v="5"/>
    <x v="66"/>
    <x v="2"/>
    <s v="TEC-AC-10004353"/>
    <x v="2"/>
    <x v="11"/>
    <s v="Hypercom P1300 Pinpad"/>
    <n v="100.80000000000001"/>
    <n v="2"/>
    <n v="0.2"/>
    <n v="21.42"/>
  </r>
  <r>
    <n v="9013"/>
    <s v="CA-2013-121447"/>
    <x v="0"/>
    <x v="823"/>
    <d v="2013-02-22T00:00:00"/>
    <s v="First Class"/>
    <s v="EA-14035"/>
    <s v="Erin Ashbrook"/>
    <x v="1"/>
    <x v="0"/>
    <x v="20"/>
    <x v="15"/>
    <x v="164"/>
    <x v="3"/>
    <s v="FUR-FU-10001861"/>
    <x v="0"/>
    <x v="5"/>
    <s v="Floodlight Indoor Halogen Bulbs, 1 Bulb per Pack, 60 Watts"/>
    <n v="135.79999999999998"/>
    <n v="7"/>
    <n v="0"/>
    <n v="66.541999999999987"/>
  </r>
  <r>
    <n v="9014"/>
    <s v="CA-2014-143084"/>
    <x v="3"/>
    <x v="257"/>
    <d v="2014-03-23T00:00:00"/>
    <s v="Standard Class"/>
    <s v="BP-11050"/>
    <s v="Barry Pond"/>
    <x v="1"/>
    <x v="0"/>
    <x v="1"/>
    <x v="1"/>
    <x v="141"/>
    <x v="1"/>
    <s v="OFF-AR-10002766"/>
    <x v="1"/>
    <x v="6"/>
    <s v="Prang Drawing Pencil Set"/>
    <n v="13.899999999999999"/>
    <n v="5"/>
    <n v="0"/>
    <n v="3.7529999999999997"/>
  </r>
  <r>
    <n v="9015"/>
    <s v="CA-2014-143084"/>
    <x v="3"/>
    <x v="257"/>
    <d v="2014-03-23T00:00:00"/>
    <s v="Standard Class"/>
    <s v="BP-11050"/>
    <s v="Barry Pond"/>
    <x v="1"/>
    <x v="0"/>
    <x v="1"/>
    <x v="1"/>
    <x v="141"/>
    <x v="1"/>
    <s v="OFF-EN-10003072"/>
    <x v="1"/>
    <x v="12"/>
    <s v="Peel &amp; Seel Envelopes"/>
    <n v="19.399999999999999"/>
    <n v="5"/>
    <n v="0"/>
    <n v="9.3120000000000012"/>
  </r>
  <r>
    <n v="9016"/>
    <s v="CA-2013-131639"/>
    <x v="0"/>
    <x v="907"/>
    <d v="2013-12-24T00:00:00"/>
    <s v="Standard Class"/>
    <s v="NS-18640"/>
    <s v="Noel Staavos"/>
    <x v="1"/>
    <x v="0"/>
    <x v="51"/>
    <x v="27"/>
    <x v="64"/>
    <x v="1"/>
    <s v="OFF-BI-10001636"/>
    <x v="1"/>
    <x v="8"/>
    <s v="Ibico Plastic and Wire Spiral Binding Combs"/>
    <n v="13.488"/>
    <n v="2"/>
    <n v="0.2"/>
    <n v="4.3835999999999995"/>
  </r>
  <r>
    <n v="9017"/>
    <s v="CA-2013-131639"/>
    <x v="0"/>
    <x v="907"/>
    <d v="2013-12-24T00:00:00"/>
    <s v="Standard Class"/>
    <s v="NS-18640"/>
    <s v="Noel Staavos"/>
    <x v="1"/>
    <x v="0"/>
    <x v="51"/>
    <x v="27"/>
    <x v="64"/>
    <x v="1"/>
    <s v="OFF-BI-10000948"/>
    <x v="1"/>
    <x v="8"/>
    <s v="GBC Laser Imprintable Binding System Covers, Desert Sand"/>
    <n v="11.416"/>
    <n v="1"/>
    <n v="0.2"/>
    <n v="3.8528999999999991"/>
  </r>
  <r>
    <n v="9018"/>
    <s v="CA-2013-161361"/>
    <x v="0"/>
    <x v="253"/>
    <d v="2013-03-29T00:00:00"/>
    <s v="Second Class"/>
    <s v="MV-17485"/>
    <s v="Mark Van Huff"/>
    <x v="0"/>
    <x v="0"/>
    <x v="449"/>
    <x v="45"/>
    <x v="542"/>
    <x v="1"/>
    <s v="OFF-PA-10001838"/>
    <x v="1"/>
    <x v="10"/>
    <s v="Adams Telephone Message Book W/Dividers/Space For Phone Numbers, 5 1/4&quot;X8 1/2&quot;, 300/Messages"/>
    <n v="17.64"/>
    <n v="3"/>
    <n v="0"/>
    <n v="8.6435999999999993"/>
  </r>
  <r>
    <n v="9019"/>
    <s v="CA-2013-161361"/>
    <x v="0"/>
    <x v="253"/>
    <d v="2013-03-29T00:00:00"/>
    <s v="Second Class"/>
    <s v="MV-17485"/>
    <s v="Mark Van Huff"/>
    <x v="0"/>
    <x v="0"/>
    <x v="449"/>
    <x v="45"/>
    <x v="542"/>
    <x v="1"/>
    <s v="OFF-BI-10002215"/>
    <x v="1"/>
    <x v="8"/>
    <s v="Wilson Jones Hanging View Binder, White, 1&quot;"/>
    <n v="17.04"/>
    <n v="3"/>
    <n v="0.2"/>
    <n v="5.5379999999999985"/>
  </r>
  <r>
    <n v="9020"/>
    <s v="CA-2011-100706"/>
    <x v="2"/>
    <x v="757"/>
    <d v="2011-12-18T00:00:00"/>
    <s v="Second Class"/>
    <s v="LE-16810"/>
    <s v="Laurel Elliston"/>
    <x v="0"/>
    <x v="0"/>
    <x v="24"/>
    <x v="17"/>
    <x v="28"/>
    <x v="0"/>
    <s v="TEC-AC-10001314"/>
    <x v="2"/>
    <x v="11"/>
    <s v="Case Logic 2.4GHz Wireless Keyboard"/>
    <n v="99.98"/>
    <n v="2"/>
    <n v="0"/>
    <n v="7.9983999999999895"/>
  </r>
  <r>
    <n v="9021"/>
    <s v="CA-2011-100706"/>
    <x v="2"/>
    <x v="757"/>
    <d v="2011-12-18T00:00:00"/>
    <s v="Second Class"/>
    <s v="LE-16810"/>
    <s v="Laurel Elliston"/>
    <x v="0"/>
    <x v="0"/>
    <x v="24"/>
    <x v="17"/>
    <x v="28"/>
    <x v="0"/>
    <s v="FUR-FU-10002268"/>
    <x v="0"/>
    <x v="5"/>
    <s v="Ultra Door Push Plate"/>
    <n v="29.46"/>
    <n v="6"/>
    <n v="0"/>
    <n v="9.7217999999999982"/>
  </r>
  <r>
    <n v="9022"/>
    <s v="CA-2012-129525"/>
    <x v="1"/>
    <x v="219"/>
    <d v="2012-11-20T00:00:00"/>
    <s v="Standard Class"/>
    <s v="VP-21760"/>
    <s v="Victoria Pisteka"/>
    <x v="1"/>
    <x v="0"/>
    <x v="167"/>
    <x v="24"/>
    <x v="213"/>
    <x v="3"/>
    <s v="OFF-BI-10002133"/>
    <x v="1"/>
    <x v="8"/>
    <s v="Wilson Jones Elliptical Ring 3 1/2&quot; Capacity Binders, 800 sheets"/>
    <n v="166.92000000000002"/>
    <n v="13"/>
    <n v="0.7"/>
    <n v="-116.84399999999999"/>
  </r>
  <r>
    <n v="9023"/>
    <s v="US-2013-141880"/>
    <x v="0"/>
    <x v="250"/>
    <d v="2013-08-24T00:00:00"/>
    <s v="First Class"/>
    <s v="TC-21475"/>
    <s v="Tony Chapman"/>
    <x v="2"/>
    <x v="0"/>
    <x v="299"/>
    <x v="22"/>
    <x v="375"/>
    <x v="1"/>
    <s v="FUR-FU-10001979"/>
    <x v="0"/>
    <x v="5"/>
    <s v="Dana Halogen Swing-Arm Architect Lamp"/>
    <n v="98.328000000000003"/>
    <n v="3"/>
    <n v="0.2"/>
    <n v="9.832800000000006"/>
  </r>
  <r>
    <n v="9024"/>
    <s v="CA-2012-165799"/>
    <x v="1"/>
    <x v="685"/>
    <d v="2012-07-02T00:00:00"/>
    <s v="First Class"/>
    <s v="SG-20470"/>
    <s v="Sheri Gordon"/>
    <x v="0"/>
    <x v="0"/>
    <x v="20"/>
    <x v="15"/>
    <x v="23"/>
    <x v="3"/>
    <s v="FUR-CH-10001482"/>
    <x v="0"/>
    <x v="1"/>
    <s v="Office Star - Mesh Screen back chair with Vinyl seat"/>
    <n v="117.88199999999999"/>
    <n v="1"/>
    <n v="0.1"/>
    <n v="1.3097999999999956"/>
  </r>
  <r>
    <n v="9025"/>
    <s v="CA-2013-102127"/>
    <x v="0"/>
    <x v="190"/>
    <d v="2013-07-03T00:00:00"/>
    <s v="Standard Class"/>
    <s v="VP-21760"/>
    <s v="Victoria Pisteka"/>
    <x v="1"/>
    <x v="0"/>
    <x v="20"/>
    <x v="15"/>
    <x v="45"/>
    <x v="3"/>
    <s v="TEC-AC-10002018"/>
    <x v="2"/>
    <x v="11"/>
    <s v="AmazonBasics 3-Button USB Wired Mouse"/>
    <n v="20.97"/>
    <n v="3"/>
    <n v="0"/>
    <n v="9.017100000000001"/>
  </r>
  <r>
    <n v="9026"/>
    <s v="CA-2013-102127"/>
    <x v="0"/>
    <x v="190"/>
    <d v="2013-07-03T00:00:00"/>
    <s v="Standard Class"/>
    <s v="VP-21760"/>
    <s v="Victoria Pisteka"/>
    <x v="1"/>
    <x v="0"/>
    <x v="20"/>
    <x v="15"/>
    <x v="45"/>
    <x v="3"/>
    <s v="TEC-AC-10000397"/>
    <x v="2"/>
    <x v="11"/>
    <s v="Perixx PERIBOARD-512B, Ergonomic Split Keyboard"/>
    <n v="139.96"/>
    <n v="4"/>
    <n v="0"/>
    <n v="9.7972000000000037"/>
  </r>
  <r>
    <n v="9027"/>
    <s v="CA-2013-102127"/>
    <x v="0"/>
    <x v="190"/>
    <d v="2013-07-03T00:00:00"/>
    <s v="Standard Class"/>
    <s v="VP-21760"/>
    <s v="Victoria Pisteka"/>
    <x v="1"/>
    <x v="0"/>
    <x v="20"/>
    <x v="15"/>
    <x v="45"/>
    <x v="3"/>
    <s v="FUR-FU-10003976"/>
    <x v="0"/>
    <x v="5"/>
    <s v="DAX Executive Solid Wood Document Frame, Desktop or Hang, Mahogany, 5 x 7"/>
    <n v="37.74"/>
    <n v="3"/>
    <n v="0"/>
    <n v="12.831599999999996"/>
  </r>
  <r>
    <n v="9028"/>
    <s v="US-2013-152415"/>
    <x v="0"/>
    <x v="42"/>
    <d v="2013-09-23T00:00:00"/>
    <s v="Standard Class"/>
    <s v="PO-18865"/>
    <s v="Patrick O'Donnell"/>
    <x v="0"/>
    <x v="0"/>
    <x v="516"/>
    <x v="31"/>
    <x v="613"/>
    <x v="3"/>
    <s v="FUR-FU-10002597"/>
    <x v="0"/>
    <x v="5"/>
    <s v="C-Line Magnetic Cubicle Keepers, Clear Polypropylene"/>
    <n v="14.82"/>
    <n v="3"/>
    <n v="0"/>
    <n v="6.224400000000001"/>
  </r>
  <r>
    <n v="9029"/>
    <s v="US-2013-152415"/>
    <x v="0"/>
    <x v="42"/>
    <d v="2013-09-23T00:00:00"/>
    <s v="Standard Class"/>
    <s v="PO-18865"/>
    <s v="Patrick O'Donnell"/>
    <x v="0"/>
    <x v="0"/>
    <x v="516"/>
    <x v="31"/>
    <x v="613"/>
    <x v="3"/>
    <s v="FUR-FU-10004864"/>
    <x v="0"/>
    <x v="5"/>
    <s v="Howard Miller 14-1/2&quot; Diameter Chrome Round Wall Clock"/>
    <n v="191.82"/>
    <n v="3"/>
    <n v="0"/>
    <n v="61.382399999999997"/>
  </r>
  <r>
    <n v="9030"/>
    <s v="CA-2011-138198"/>
    <x v="2"/>
    <x v="667"/>
    <d v="2011-07-23T00:00:00"/>
    <s v="Standard Class"/>
    <s v="JL-15130"/>
    <s v="Jack Lebron"/>
    <x v="0"/>
    <x v="0"/>
    <x v="106"/>
    <x v="15"/>
    <x v="131"/>
    <x v="3"/>
    <s v="OFF-BI-10002103"/>
    <x v="1"/>
    <x v="8"/>
    <s v="Cardinal Slant-D Ring Binder, Heavy Gauge Vinyl"/>
    <n v="13.904"/>
    <n v="2"/>
    <n v="0.2"/>
    <n v="4.5187999999999997"/>
  </r>
  <r>
    <n v="9031"/>
    <s v="CA-2014-128041"/>
    <x v="3"/>
    <x v="853"/>
    <d v="2014-09-02T00:00:00"/>
    <s v="Same Day"/>
    <s v="RW-19540"/>
    <s v="Rick Wilson"/>
    <x v="1"/>
    <x v="0"/>
    <x v="4"/>
    <x v="4"/>
    <x v="5"/>
    <x v="1"/>
    <s v="OFF-AP-10001005"/>
    <x v="1"/>
    <x v="9"/>
    <s v="Honeywell Quietcare HEPA Air Cleaner"/>
    <n v="314.60000000000002"/>
    <n v="4"/>
    <n v="0"/>
    <n v="103.81799999999998"/>
  </r>
  <r>
    <n v="9032"/>
    <s v="CA-2014-128041"/>
    <x v="3"/>
    <x v="853"/>
    <d v="2014-09-02T00:00:00"/>
    <s v="Same Day"/>
    <s v="RW-19540"/>
    <s v="Rick Wilson"/>
    <x v="1"/>
    <x v="0"/>
    <x v="4"/>
    <x v="4"/>
    <x v="5"/>
    <x v="1"/>
    <s v="FUR-TA-10002607"/>
    <x v="0"/>
    <x v="3"/>
    <s v="KI Conference Tables"/>
    <n v="283.56"/>
    <n v="4"/>
    <n v="0"/>
    <n v="45.36960000000002"/>
  </r>
  <r>
    <n v="9033"/>
    <s v="CA-2014-105823"/>
    <x v="3"/>
    <x v="738"/>
    <d v="2014-06-27T00:00:00"/>
    <s v="Standard Class"/>
    <s v="RB-19465"/>
    <s v="Rick Bensley"/>
    <x v="2"/>
    <x v="0"/>
    <x v="66"/>
    <x v="12"/>
    <x v="83"/>
    <x v="2"/>
    <s v="FUR-CH-10000454"/>
    <x v="0"/>
    <x v="1"/>
    <s v="Hon Deluxe Fabric Upholstered Stacking Chairs, Rounded Back"/>
    <n v="487.96"/>
    <n v="2"/>
    <n v="0"/>
    <n v="146.38799999999998"/>
  </r>
  <r>
    <n v="9034"/>
    <s v="CA-2011-152268"/>
    <x v="2"/>
    <x v="814"/>
    <d v="2011-09-07T00:00:00"/>
    <s v="Standard Class"/>
    <s v="SC-20095"/>
    <s v="Sanjit Chand"/>
    <x v="0"/>
    <x v="0"/>
    <x v="115"/>
    <x v="36"/>
    <x v="145"/>
    <x v="0"/>
    <s v="OFF-BI-10001359"/>
    <x v="1"/>
    <x v="8"/>
    <s v="GBC DocuBind TL300 Electric Binding System"/>
    <n v="1793.98"/>
    <n v="2"/>
    <n v="0"/>
    <n v="843.17059999999992"/>
  </r>
  <r>
    <n v="9035"/>
    <s v="CA-2012-148873"/>
    <x v="1"/>
    <x v="486"/>
    <d v="2012-10-05T00:00:00"/>
    <s v="Standard Class"/>
    <s v="EM-13960"/>
    <s v="Eric Murdock"/>
    <x v="0"/>
    <x v="0"/>
    <x v="94"/>
    <x v="10"/>
    <x v="116"/>
    <x v="2"/>
    <s v="OFF-BI-10003196"/>
    <x v="1"/>
    <x v="8"/>
    <s v="Accohide Poly Flexible Ring Binders"/>
    <n v="2.9919999999999995"/>
    <n v="4"/>
    <n v="0.8"/>
    <n v="-4.4880000000000013"/>
  </r>
  <r>
    <n v="9036"/>
    <s v="CA-2012-148873"/>
    <x v="1"/>
    <x v="486"/>
    <d v="2012-10-05T00:00:00"/>
    <s v="Standard Class"/>
    <s v="EM-13960"/>
    <s v="Eric Murdock"/>
    <x v="0"/>
    <x v="0"/>
    <x v="94"/>
    <x v="10"/>
    <x v="116"/>
    <x v="2"/>
    <s v="TEC-AC-10003657"/>
    <x v="2"/>
    <x v="11"/>
    <s v="Lenovo 17-Key USB Numeric Keypad"/>
    <n v="108.76800000000001"/>
    <n v="4"/>
    <n v="0.2"/>
    <n v="2.7191999999999901"/>
  </r>
  <r>
    <n v="9037"/>
    <s v="CA-2012-166492"/>
    <x v="1"/>
    <x v="1003"/>
    <d v="2012-04-10T00:00:00"/>
    <s v="First Class"/>
    <s v="RP-19390"/>
    <s v="Resi Pölking"/>
    <x v="0"/>
    <x v="0"/>
    <x v="20"/>
    <x v="15"/>
    <x v="45"/>
    <x v="3"/>
    <s v="OFF-PA-10002262"/>
    <x v="1"/>
    <x v="10"/>
    <s v="Xerox 192"/>
    <n v="25.92"/>
    <n v="4"/>
    <n v="0"/>
    <n v="12.441600000000001"/>
  </r>
  <r>
    <n v="9038"/>
    <s v="CA-2012-166492"/>
    <x v="1"/>
    <x v="1003"/>
    <d v="2012-04-10T00:00:00"/>
    <s v="First Class"/>
    <s v="RP-19390"/>
    <s v="Resi Pölking"/>
    <x v="0"/>
    <x v="0"/>
    <x v="20"/>
    <x v="15"/>
    <x v="45"/>
    <x v="3"/>
    <s v="OFF-ST-10002214"/>
    <x v="1"/>
    <x v="4"/>
    <s v="X-Rack File for Hanging Folders"/>
    <n v="22.58"/>
    <n v="2"/>
    <n v="0"/>
    <n v="5.8707999999999991"/>
  </r>
  <r>
    <n v="9039"/>
    <s v="CA-2014-157420"/>
    <x v="3"/>
    <x v="610"/>
    <d v="2014-11-22T00:00:00"/>
    <s v="Same Day"/>
    <s v="HZ-14950"/>
    <s v="Henia Zydlo"/>
    <x v="0"/>
    <x v="0"/>
    <x v="12"/>
    <x v="5"/>
    <x v="14"/>
    <x v="2"/>
    <s v="TEC-PH-10003555"/>
    <x v="2"/>
    <x v="7"/>
    <s v="Motorola HK250 Universal Bluetooth Headset"/>
    <n v="55.176000000000002"/>
    <n v="3"/>
    <n v="0.2"/>
    <n v="-12.414599999999997"/>
  </r>
  <r>
    <n v="9040"/>
    <s v="CA-2013-117121"/>
    <x v="0"/>
    <x v="907"/>
    <d v="2013-12-22T00:00:00"/>
    <s v="Standard Class"/>
    <s v="AB-10105"/>
    <s v="Adrian Barton"/>
    <x v="0"/>
    <x v="0"/>
    <x v="66"/>
    <x v="12"/>
    <x v="185"/>
    <x v="2"/>
    <s v="OFF-BI-10000545"/>
    <x v="1"/>
    <x v="8"/>
    <s v="GBC Ibimaster 500 Manual ProClick Binding System"/>
    <n v="9892.74"/>
    <n v="13"/>
    <n v="0"/>
    <n v="4946.37"/>
  </r>
  <r>
    <n v="9041"/>
    <s v="CA-2011-138177"/>
    <x v="2"/>
    <x v="111"/>
    <d v="2011-09-24T00:00:00"/>
    <s v="Standard Class"/>
    <s v="ND-18460"/>
    <s v="Neil Ducich"/>
    <x v="1"/>
    <x v="0"/>
    <x v="432"/>
    <x v="16"/>
    <x v="522"/>
    <x v="1"/>
    <s v="FUR-TA-10004607"/>
    <x v="0"/>
    <x v="3"/>
    <s v="Hon 2111 Invitation Series Straight Table"/>
    <n v="73.915000000000006"/>
    <n v="1"/>
    <n v="0.5"/>
    <n v="-45.827300000000008"/>
  </r>
  <r>
    <n v="9042"/>
    <s v="CA-2011-114335"/>
    <x v="2"/>
    <x v="450"/>
    <d v="2011-10-03T00:00:00"/>
    <s v="Standard Class"/>
    <s v="XP-21865"/>
    <s v="Xylona Preis"/>
    <x v="0"/>
    <x v="0"/>
    <x v="389"/>
    <x v="2"/>
    <x v="474"/>
    <x v="0"/>
    <s v="FUR-FU-10000277"/>
    <x v="0"/>
    <x v="5"/>
    <s v="Deflect-o DuraMat Antistatic Studded Beveled Mat for Medium Pile Carpeting"/>
    <n v="337.08800000000002"/>
    <n v="4"/>
    <n v="0.2"/>
    <n v="16.854399999999984"/>
  </r>
  <r>
    <n v="9043"/>
    <s v="CA-2012-168760"/>
    <x v="1"/>
    <x v="357"/>
    <d v="2012-09-26T00:00:00"/>
    <s v="Second Class"/>
    <s v="MM-18280"/>
    <s v="Muhammed MacIntyre"/>
    <x v="1"/>
    <x v="0"/>
    <x v="1"/>
    <x v="1"/>
    <x v="13"/>
    <x v="1"/>
    <s v="OFF-AP-10004532"/>
    <x v="1"/>
    <x v="9"/>
    <s v="Kensington 6 Outlet Guardian Standard Surge Protector"/>
    <n v="61.44"/>
    <n v="3"/>
    <n v="0"/>
    <n v="16.588799999999999"/>
  </r>
  <r>
    <n v="9044"/>
    <s v="CA-2013-168830"/>
    <x v="0"/>
    <x v="77"/>
    <d v="2013-11-14T00:00:00"/>
    <s v="Standard Class"/>
    <s v="ML-17395"/>
    <s v="Marina Lichtenstein"/>
    <x v="1"/>
    <x v="0"/>
    <x v="8"/>
    <x v="1"/>
    <x v="34"/>
    <x v="1"/>
    <s v="TEC-AC-10003911"/>
    <x v="2"/>
    <x v="11"/>
    <s v="NETGEAR AC1750 Dual Band Gigabit Smart WiFi Router"/>
    <n v="479.97"/>
    <n v="3"/>
    <n v="0"/>
    <n v="163.18979999999999"/>
  </r>
  <r>
    <n v="9045"/>
    <s v="CA-2014-137463"/>
    <x v="3"/>
    <x v="819"/>
    <d v="2014-12-21T00:00:00"/>
    <s v="Second Class"/>
    <s v="KM-16225"/>
    <s v="Kalyca Meade"/>
    <x v="1"/>
    <x v="0"/>
    <x v="282"/>
    <x v="1"/>
    <x v="353"/>
    <x v="1"/>
    <s v="OFF-BI-10003196"/>
    <x v="1"/>
    <x v="8"/>
    <s v="Accohide Poly Flexible Ring Binders"/>
    <n v="5.9840000000000009"/>
    <n v="2"/>
    <n v="0.2"/>
    <n v="2.2439999999999998"/>
  </r>
  <r>
    <n v="9046"/>
    <s v="CA-2014-137463"/>
    <x v="3"/>
    <x v="819"/>
    <d v="2014-12-21T00:00:00"/>
    <s v="Second Class"/>
    <s v="KM-16225"/>
    <s v="Kalyca Meade"/>
    <x v="1"/>
    <x v="0"/>
    <x v="282"/>
    <x v="1"/>
    <x v="353"/>
    <x v="1"/>
    <s v="TEC-AC-10000358"/>
    <x v="2"/>
    <x v="11"/>
    <s v="Imation Secure Drive + Hardware Encrypted USB flash drive - 16 GB"/>
    <n v="189.95000000000002"/>
    <n v="5"/>
    <n v="0"/>
    <n v="45.587999999999994"/>
  </r>
  <r>
    <n v="9047"/>
    <s v="CA-2014-137463"/>
    <x v="3"/>
    <x v="819"/>
    <d v="2014-12-21T00:00:00"/>
    <s v="Second Class"/>
    <s v="KM-16225"/>
    <s v="Kalyca Meade"/>
    <x v="1"/>
    <x v="0"/>
    <x v="282"/>
    <x v="1"/>
    <x v="353"/>
    <x v="1"/>
    <s v="TEC-AC-10000057"/>
    <x v="2"/>
    <x v="11"/>
    <s v="Microsoft Natural Ergonomic Keyboard 4000"/>
    <n v="149.94999999999999"/>
    <n v="5"/>
    <n v="0"/>
    <n v="31.489499999999992"/>
  </r>
  <r>
    <n v="9048"/>
    <s v="CA-2014-137463"/>
    <x v="3"/>
    <x v="819"/>
    <d v="2014-12-21T00:00:00"/>
    <s v="Second Class"/>
    <s v="KM-16225"/>
    <s v="Kalyca Meade"/>
    <x v="1"/>
    <x v="0"/>
    <x v="282"/>
    <x v="1"/>
    <x v="353"/>
    <x v="1"/>
    <s v="OFF-AR-10001988"/>
    <x v="1"/>
    <x v="6"/>
    <s v="Bulldog Table or Wall-Mount Pencil Sharpener"/>
    <n v="29.950000000000003"/>
    <n v="5"/>
    <n v="0"/>
    <n v="8.6854999999999993"/>
  </r>
  <r>
    <n v="9049"/>
    <s v="CA-2014-137463"/>
    <x v="3"/>
    <x v="819"/>
    <d v="2014-12-21T00:00:00"/>
    <s v="Second Class"/>
    <s v="KM-16225"/>
    <s v="Kalyca Meade"/>
    <x v="1"/>
    <x v="0"/>
    <x v="282"/>
    <x v="1"/>
    <x v="353"/>
    <x v="1"/>
    <s v="OFF-LA-10003498"/>
    <x v="1"/>
    <x v="2"/>
    <s v="Avery 475"/>
    <n v="44.400000000000006"/>
    <n v="3"/>
    <n v="0"/>
    <n v="22.200000000000003"/>
  </r>
  <r>
    <n v="9050"/>
    <s v="CA-2011-124513"/>
    <x v="2"/>
    <x v="158"/>
    <d v="2011-09-25T00:00:00"/>
    <s v="Standard Class"/>
    <s v="SL-20155"/>
    <s v="Sara Luxemburg"/>
    <x v="2"/>
    <x v="0"/>
    <x v="20"/>
    <x v="15"/>
    <x v="164"/>
    <x v="3"/>
    <s v="OFF-AR-10002956"/>
    <x v="1"/>
    <x v="6"/>
    <s v="Boston 16801 Nautilus Battery Pencil Sharpener"/>
    <n v="66.03"/>
    <n v="3"/>
    <n v="0"/>
    <n v="17.1678"/>
  </r>
  <r>
    <n v="9051"/>
    <s v="CA-2012-165554"/>
    <x v="1"/>
    <x v="1211"/>
    <d v="2012-05-22T00:00:00"/>
    <s v="Standard Class"/>
    <s v="AJ-10780"/>
    <s v="Anthony Jacobs"/>
    <x v="1"/>
    <x v="0"/>
    <x v="1"/>
    <x v="1"/>
    <x v="25"/>
    <x v="1"/>
    <s v="OFF-PA-10003724"/>
    <x v="1"/>
    <x v="10"/>
    <s v="Wirebound Message Book, 4 per Page"/>
    <n v="10.86"/>
    <n v="2"/>
    <n v="0"/>
    <n v="5.3213999999999997"/>
  </r>
  <r>
    <n v="9052"/>
    <s v="CA-2011-141838"/>
    <x v="2"/>
    <x v="959"/>
    <d v="2011-03-31T00:00:00"/>
    <s v="Second Class"/>
    <s v="DK-12835"/>
    <s v="Damala Kotsonis"/>
    <x v="1"/>
    <x v="0"/>
    <x v="8"/>
    <x v="1"/>
    <x v="34"/>
    <x v="1"/>
    <s v="OFF-AR-10004272"/>
    <x v="1"/>
    <x v="6"/>
    <s v="Newell 308"/>
    <n v="3.36"/>
    <n v="2"/>
    <n v="0"/>
    <n v="0.83999999999999986"/>
  </r>
  <r>
    <n v="9053"/>
    <s v="CA-2011-141838"/>
    <x v="2"/>
    <x v="959"/>
    <d v="2011-03-31T00:00:00"/>
    <s v="Second Class"/>
    <s v="DK-12835"/>
    <s v="Damala Kotsonis"/>
    <x v="1"/>
    <x v="0"/>
    <x v="8"/>
    <x v="1"/>
    <x v="34"/>
    <x v="1"/>
    <s v="OFF-BI-10003291"/>
    <x v="1"/>
    <x v="8"/>
    <s v="Wilson Jones Leather-Like Binders with DublLock Round Rings"/>
    <n v="27.936000000000003"/>
    <n v="4"/>
    <n v="0.2"/>
    <n v="9.4283999999999963"/>
  </r>
  <r>
    <n v="9054"/>
    <s v="CA-2011-141838"/>
    <x v="2"/>
    <x v="959"/>
    <d v="2011-03-31T00:00:00"/>
    <s v="Second Class"/>
    <s v="DK-12835"/>
    <s v="Damala Kotsonis"/>
    <x v="1"/>
    <x v="0"/>
    <x v="8"/>
    <x v="1"/>
    <x v="34"/>
    <x v="1"/>
    <s v="TEC-PH-10004100"/>
    <x v="2"/>
    <x v="7"/>
    <s v="Griffin GC17055 Auxiliary Audio Cable"/>
    <n v="28.783999999999999"/>
    <n v="2"/>
    <n v="0.2"/>
    <n v="2.878400000000001"/>
  </r>
  <r>
    <n v="9055"/>
    <s v="CA-2014-117009"/>
    <x v="3"/>
    <x v="585"/>
    <d v="2014-09-29T00:00:00"/>
    <s v="Standard Class"/>
    <s v="BK-11260"/>
    <s v="Berenike Kampe"/>
    <x v="0"/>
    <x v="0"/>
    <x v="157"/>
    <x v="1"/>
    <x v="200"/>
    <x v="1"/>
    <s v="OFF-SU-10001218"/>
    <x v="1"/>
    <x v="14"/>
    <s v="Fiskars Softgrip Scissors"/>
    <n v="21.96"/>
    <n v="2"/>
    <n v="0"/>
    <n v="6.1488000000000014"/>
  </r>
  <r>
    <n v="9056"/>
    <s v="CA-2012-128993"/>
    <x v="1"/>
    <x v="811"/>
    <d v="2012-09-17T00:00:00"/>
    <s v="Second Class"/>
    <s v="CC-12670"/>
    <s v="Craig Carreira"/>
    <x v="0"/>
    <x v="0"/>
    <x v="4"/>
    <x v="4"/>
    <x v="5"/>
    <x v="1"/>
    <s v="TEC-AC-10004209"/>
    <x v="2"/>
    <x v="11"/>
    <s v="Memorex Froggy Flash Drive 4 GB"/>
    <n v="21.98"/>
    <n v="2"/>
    <n v="0"/>
    <n v="8.5722000000000005"/>
  </r>
  <r>
    <n v="9057"/>
    <s v="CA-2012-160227"/>
    <x v="1"/>
    <x v="121"/>
    <d v="2012-11-04T00:00:00"/>
    <s v="First Class"/>
    <s v="ED-13885"/>
    <s v="Emily Ducich"/>
    <x v="2"/>
    <x v="0"/>
    <x v="20"/>
    <x v="15"/>
    <x v="164"/>
    <x v="3"/>
    <s v="FUR-CH-10002073"/>
    <x v="0"/>
    <x v="1"/>
    <s v="Hon Olson Stacker Chairs"/>
    <n v="2621.3220000000001"/>
    <n v="11"/>
    <n v="0.1"/>
    <n v="553.39019999999982"/>
  </r>
  <r>
    <n v="9058"/>
    <s v="CA-2012-149097"/>
    <x v="1"/>
    <x v="1182"/>
    <d v="2012-10-24T00:00:00"/>
    <s v="Standard Class"/>
    <s v="SV-20785"/>
    <s v="Stewart Visinsky"/>
    <x v="0"/>
    <x v="0"/>
    <x v="1"/>
    <x v="1"/>
    <x v="62"/>
    <x v="1"/>
    <s v="FUR-FU-10003424"/>
    <x v="0"/>
    <x v="5"/>
    <s v="Nu-Dell Oak Frame"/>
    <n v="74.759999999999991"/>
    <n v="7"/>
    <n v="0"/>
    <n v="23.923199999999994"/>
  </r>
  <r>
    <n v="9059"/>
    <s v="CA-2012-149097"/>
    <x v="1"/>
    <x v="1182"/>
    <d v="2012-10-24T00:00:00"/>
    <s v="Standard Class"/>
    <s v="SV-20785"/>
    <s v="Stewart Visinsky"/>
    <x v="0"/>
    <x v="0"/>
    <x v="1"/>
    <x v="1"/>
    <x v="62"/>
    <x v="1"/>
    <s v="FUR-TA-10001086"/>
    <x v="0"/>
    <x v="3"/>
    <s v="SAFCO PlanMaster Boards, 60w x 37-1/2d, White Melamine"/>
    <n v="364.77600000000007"/>
    <n v="3"/>
    <n v="0.2"/>
    <n v="27.358200000000011"/>
  </r>
  <r>
    <n v="9060"/>
    <s v="CA-2013-132304"/>
    <x v="0"/>
    <x v="403"/>
    <d v="2013-06-19T00:00:00"/>
    <s v="Standard Class"/>
    <s v="AR-10825"/>
    <s v="Anthony Rawles"/>
    <x v="1"/>
    <x v="0"/>
    <x v="4"/>
    <x v="4"/>
    <x v="5"/>
    <x v="1"/>
    <s v="FUR-TA-10004619"/>
    <x v="0"/>
    <x v="3"/>
    <s v="Hon Non-Folding Utility Tables"/>
    <n v="1115.17"/>
    <n v="7"/>
    <n v="0"/>
    <n v="334.55099999999993"/>
  </r>
  <r>
    <n v="9061"/>
    <s v="CA-2012-136420"/>
    <x v="1"/>
    <x v="312"/>
    <d v="2012-11-21T00:00:00"/>
    <s v="First Class"/>
    <s v="CS-12250"/>
    <s v="Chris Selesnick"/>
    <x v="1"/>
    <x v="0"/>
    <x v="70"/>
    <x v="1"/>
    <x v="142"/>
    <x v="1"/>
    <s v="OFF-BI-10002854"/>
    <x v="1"/>
    <x v="8"/>
    <s v="Performers Binder/Pad Holder, Black"/>
    <n v="89.696000000000012"/>
    <n v="4"/>
    <n v="0.2"/>
    <n v="33.635999999999996"/>
  </r>
  <r>
    <n v="9062"/>
    <s v="CA-2012-136420"/>
    <x v="1"/>
    <x v="312"/>
    <d v="2012-11-21T00:00:00"/>
    <s v="First Class"/>
    <s v="CS-12250"/>
    <s v="Chris Selesnick"/>
    <x v="1"/>
    <x v="0"/>
    <x v="70"/>
    <x v="1"/>
    <x v="142"/>
    <x v="1"/>
    <s v="OFF-LA-10002762"/>
    <x v="1"/>
    <x v="2"/>
    <s v="Avery 485"/>
    <n v="50.12"/>
    <n v="4"/>
    <n v="0"/>
    <n v="23.556399999999996"/>
  </r>
  <r>
    <n v="9063"/>
    <s v="CA-2013-101623"/>
    <x v="0"/>
    <x v="1212"/>
    <d v="2013-03-07T00:00:00"/>
    <s v="Standard Class"/>
    <s v="RR-19525"/>
    <s v="Rick Reed"/>
    <x v="1"/>
    <x v="0"/>
    <x v="20"/>
    <x v="15"/>
    <x v="45"/>
    <x v="3"/>
    <s v="OFF-FA-10003495"/>
    <x v="1"/>
    <x v="13"/>
    <s v="Staples"/>
    <n v="36.480000000000004"/>
    <n v="6"/>
    <n v="0"/>
    <n v="18.240000000000002"/>
  </r>
  <r>
    <n v="9064"/>
    <s v="US-2011-151015"/>
    <x v="2"/>
    <x v="1005"/>
    <d v="2011-10-20T00:00:00"/>
    <s v="Standard Class"/>
    <s v="BD-11500"/>
    <s v="Bradley Drucker"/>
    <x v="0"/>
    <x v="0"/>
    <x v="22"/>
    <x v="10"/>
    <x v="155"/>
    <x v="2"/>
    <s v="OFF-PA-10002581"/>
    <x v="1"/>
    <x v="10"/>
    <s v="Xerox 1951"/>
    <n v="322.19200000000001"/>
    <n v="13"/>
    <n v="0.2"/>
    <n v="100.68499999999997"/>
  </r>
  <r>
    <n v="9065"/>
    <s v="US-2011-151015"/>
    <x v="2"/>
    <x v="1005"/>
    <d v="2011-10-20T00:00:00"/>
    <s v="Standard Class"/>
    <s v="BD-11500"/>
    <s v="Bradley Drucker"/>
    <x v="0"/>
    <x v="0"/>
    <x v="22"/>
    <x v="10"/>
    <x v="155"/>
    <x v="2"/>
    <s v="OFF-BI-10000343"/>
    <x v="1"/>
    <x v="8"/>
    <s v="Pressboard Covers with Storage Hooks, 9 1/2&quot; x 11&quot;, Light Blue"/>
    <n v="2.9459999999999993"/>
    <n v="3"/>
    <n v="0.8"/>
    <n v="-4.8609000000000009"/>
  </r>
  <r>
    <n v="9066"/>
    <s v="US-2011-151015"/>
    <x v="2"/>
    <x v="1005"/>
    <d v="2011-10-20T00:00:00"/>
    <s v="Standard Class"/>
    <s v="BD-11500"/>
    <s v="Bradley Drucker"/>
    <x v="0"/>
    <x v="0"/>
    <x v="22"/>
    <x v="10"/>
    <x v="155"/>
    <x v="2"/>
    <s v="OFF-PA-10001184"/>
    <x v="1"/>
    <x v="10"/>
    <s v="Xerox 1903"/>
    <n v="19.136000000000003"/>
    <n v="4"/>
    <n v="0.2"/>
    <n v="6.9367999999999999"/>
  </r>
  <r>
    <n v="9067"/>
    <s v="CA-2014-152968"/>
    <x v="3"/>
    <x v="1143"/>
    <d v="2014-05-31T00:00:00"/>
    <s v="Standard Class"/>
    <s v="BM-11785"/>
    <s v="Bryan Mills"/>
    <x v="0"/>
    <x v="0"/>
    <x v="193"/>
    <x v="17"/>
    <x v="244"/>
    <x v="0"/>
    <s v="TEC-AC-10000521"/>
    <x v="2"/>
    <x v="11"/>
    <s v="Verbatim Slim CD and DVD Storage Cases, 50/Pack"/>
    <n v="23.08"/>
    <n v="2"/>
    <n v="0"/>
    <n v="6.9239999999999995"/>
  </r>
  <r>
    <n v="9068"/>
    <s v="CA-2013-150077"/>
    <x v="0"/>
    <x v="1084"/>
    <d v="2013-02-10T00:00:00"/>
    <s v="Standard Class"/>
    <s v="MS-17365"/>
    <s v="Maribeth Schnelling"/>
    <x v="0"/>
    <x v="0"/>
    <x v="196"/>
    <x v="39"/>
    <x v="247"/>
    <x v="3"/>
    <s v="TEC-PH-10002890"/>
    <x v="2"/>
    <x v="7"/>
    <s v="AT&amp;T 17929 Lendline Telephone"/>
    <n v="90.48"/>
    <n v="2"/>
    <n v="0"/>
    <n v="23.524799999999999"/>
  </r>
  <r>
    <n v="9069"/>
    <s v="CA-2013-106278"/>
    <x v="0"/>
    <x v="476"/>
    <d v="2013-09-06T00:00:00"/>
    <s v="Second Class"/>
    <s v="BM-11140"/>
    <s v="Becky Martin"/>
    <x v="0"/>
    <x v="0"/>
    <x v="96"/>
    <x v="4"/>
    <x v="119"/>
    <x v="1"/>
    <s v="FUR-CH-10003061"/>
    <x v="0"/>
    <x v="1"/>
    <s v="Global Leather Task Chair, Black"/>
    <n v="215.976"/>
    <n v="3"/>
    <n v="0.2"/>
    <n v="-2.6997000000000355"/>
  </r>
  <r>
    <n v="9070"/>
    <s v="CA-2013-106278"/>
    <x v="0"/>
    <x v="476"/>
    <d v="2013-09-06T00:00:00"/>
    <s v="Second Class"/>
    <s v="BM-11140"/>
    <s v="Becky Martin"/>
    <x v="0"/>
    <x v="0"/>
    <x v="96"/>
    <x v="4"/>
    <x v="119"/>
    <x v="1"/>
    <s v="OFF-EN-10003567"/>
    <x v="1"/>
    <x v="12"/>
    <s v="Inter-Office Recycled Envelopes, Brown Kraft, Button-String,10&quot; x 13&quot; , 100/Box"/>
    <n v="65.94"/>
    <n v="3"/>
    <n v="0"/>
    <n v="30.991800000000001"/>
  </r>
  <r>
    <n v="9071"/>
    <s v="CA-2014-147550"/>
    <x v="3"/>
    <x v="769"/>
    <d v="2014-12-06T00:00:00"/>
    <s v="First Class"/>
    <s v="KE-16420"/>
    <s v="Katrina Edelman"/>
    <x v="1"/>
    <x v="0"/>
    <x v="10"/>
    <x v="9"/>
    <x v="63"/>
    <x v="3"/>
    <s v="FUR-FU-10001918"/>
    <x v="0"/>
    <x v="5"/>
    <s v="C-Line Cubicle Keepers Polyproplyene Holder With Velcro Backings"/>
    <n v="11.352000000000002"/>
    <n v="3"/>
    <n v="0.2"/>
    <n v="2.6961000000000008"/>
  </r>
  <r>
    <n v="9072"/>
    <s v="CA-2012-136105"/>
    <x v="1"/>
    <x v="821"/>
    <d v="2012-06-16T00:00:00"/>
    <s v="Standard Class"/>
    <s v="SZ-20035"/>
    <s v="Sam Zeldin"/>
    <x v="2"/>
    <x v="0"/>
    <x v="38"/>
    <x v="14"/>
    <x v="134"/>
    <x v="2"/>
    <s v="OFF-ST-10002444"/>
    <x v="1"/>
    <x v="4"/>
    <s v="Recycled Eldon Regeneration Jumbo File"/>
    <n v="24.56"/>
    <n v="2"/>
    <n v="0"/>
    <n v="6.8767999999999994"/>
  </r>
  <r>
    <n v="9073"/>
    <s v="CA-2013-142524"/>
    <x v="0"/>
    <x v="913"/>
    <d v="2013-09-09T00:00:00"/>
    <s v="Standard Class"/>
    <s v="MB-18085"/>
    <s v="Mick Brown"/>
    <x v="0"/>
    <x v="0"/>
    <x v="24"/>
    <x v="25"/>
    <x v="333"/>
    <x v="2"/>
    <s v="OFF-EN-10003286"/>
    <x v="1"/>
    <x v="12"/>
    <s v="Staples"/>
    <n v="16.559999999999999"/>
    <n v="2"/>
    <n v="0"/>
    <n v="7.783199999999999"/>
  </r>
  <r>
    <n v="9074"/>
    <s v="CA-2013-142524"/>
    <x v="0"/>
    <x v="913"/>
    <d v="2013-09-09T00:00:00"/>
    <s v="Standard Class"/>
    <s v="MB-18085"/>
    <s v="Mick Brown"/>
    <x v="0"/>
    <x v="0"/>
    <x v="24"/>
    <x v="25"/>
    <x v="333"/>
    <x v="2"/>
    <s v="TEC-AC-10000109"/>
    <x v="2"/>
    <x v="11"/>
    <s v="Sony Micro Vault Click 16 GB USB 2.0 Flash Drive"/>
    <n v="279.95"/>
    <n v="5"/>
    <n v="0"/>
    <n v="67.188000000000017"/>
  </r>
  <r>
    <n v="9075"/>
    <s v="CA-2011-136336"/>
    <x v="2"/>
    <x v="419"/>
    <d v="2011-04-26T00:00:00"/>
    <s v="Standard Class"/>
    <s v="DB-13555"/>
    <s v="Dorothy Badders"/>
    <x v="1"/>
    <x v="0"/>
    <x v="0"/>
    <x v="0"/>
    <x v="0"/>
    <x v="0"/>
    <s v="OFF-ST-10002574"/>
    <x v="1"/>
    <x v="4"/>
    <s v="SAFCO Commercial Wire Shelving, Black"/>
    <n v="828.83999999999992"/>
    <n v="6"/>
    <n v="0"/>
    <n v="0"/>
  </r>
  <r>
    <n v="9076"/>
    <s v="US-2012-136259"/>
    <x v="1"/>
    <x v="599"/>
    <d v="2012-11-08T00:00:00"/>
    <s v="First Class"/>
    <s v="CB-12415"/>
    <s v="Christy Brittain"/>
    <x v="0"/>
    <x v="0"/>
    <x v="80"/>
    <x v="24"/>
    <x v="345"/>
    <x v="3"/>
    <s v="OFF-BI-10000773"/>
    <x v="1"/>
    <x v="8"/>
    <s v="Insertable Tab Post Binder Dividers"/>
    <n v="7.218"/>
    <n v="3"/>
    <n v="0.7"/>
    <n v="-5.5338000000000012"/>
  </r>
  <r>
    <n v="9077"/>
    <s v="US-2012-136259"/>
    <x v="1"/>
    <x v="599"/>
    <d v="2012-11-08T00:00:00"/>
    <s v="First Class"/>
    <s v="CB-12415"/>
    <s v="Christy Brittain"/>
    <x v="0"/>
    <x v="0"/>
    <x v="80"/>
    <x v="24"/>
    <x v="345"/>
    <x v="3"/>
    <s v="OFF-SU-10004661"/>
    <x v="1"/>
    <x v="14"/>
    <s v="Acme Titanium Bonded Scissors"/>
    <n v="27.200000000000003"/>
    <n v="4"/>
    <n v="0.2"/>
    <n v="2.0399999999999991"/>
  </r>
  <r>
    <n v="9078"/>
    <s v="US-2011-124625"/>
    <x v="2"/>
    <x v="935"/>
    <d v="2011-11-07T00:00:00"/>
    <s v="Standard Class"/>
    <s v="SP-20650"/>
    <s v="Stephanie Phelps"/>
    <x v="1"/>
    <x v="0"/>
    <x v="155"/>
    <x v="8"/>
    <x v="198"/>
    <x v="2"/>
    <s v="TEC-AC-10003280"/>
    <x v="2"/>
    <x v="11"/>
    <s v="Belkin F8E887 USB Wired Ergonomic Keyboard"/>
    <n v="89.97"/>
    <n v="3"/>
    <n v="0"/>
    <n v="18.893699999999995"/>
  </r>
  <r>
    <n v="9079"/>
    <s v="CA-2013-108105"/>
    <x v="0"/>
    <x v="595"/>
    <d v="2013-02-23T00:00:00"/>
    <s v="Standard Class"/>
    <s v="GW-14605"/>
    <s v="Giulietta Weimer"/>
    <x v="0"/>
    <x v="0"/>
    <x v="0"/>
    <x v="0"/>
    <x v="0"/>
    <x v="0"/>
    <s v="FUR-FU-10003773"/>
    <x v="0"/>
    <x v="5"/>
    <s v="Eldon Cleatmat Plus Chair Mats for High Pile Carpets"/>
    <n v="318.08"/>
    <n v="4"/>
    <n v="0"/>
    <n v="34.988799999999969"/>
  </r>
  <r>
    <n v="9080"/>
    <s v="CA-2013-108105"/>
    <x v="0"/>
    <x v="595"/>
    <d v="2013-02-23T00:00:00"/>
    <s v="Standard Class"/>
    <s v="GW-14605"/>
    <s v="Giulietta Weimer"/>
    <x v="0"/>
    <x v="0"/>
    <x v="0"/>
    <x v="0"/>
    <x v="0"/>
    <x v="0"/>
    <s v="OFF-BI-10002412"/>
    <x v="1"/>
    <x v="8"/>
    <s v="Wilson Jones “Snap” Scratch Pad Binder Tool for Ring Binders"/>
    <n v="5.8"/>
    <n v="1"/>
    <n v="0"/>
    <n v="2.61"/>
  </r>
  <r>
    <n v="9081"/>
    <s v="CA-2014-166898"/>
    <x v="3"/>
    <x v="220"/>
    <d v="2014-09-14T00:00:00"/>
    <s v="Second Class"/>
    <s v="KH-16630"/>
    <s v="Ken Heidel"/>
    <x v="1"/>
    <x v="0"/>
    <x v="157"/>
    <x v="1"/>
    <x v="200"/>
    <x v="1"/>
    <s v="TEC-PH-10002564"/>
    <x v="2"/>
    <x v="7"/>
    <s v="OtterBox Defender Series Case - Samsung Galaxy S4"/>
    <n v="143.952"/>
    <n v="6"/>
    <n v="0.2"/>
    <n v="17.993999999999978"/>
  </r>
  <r>
    <n v="9082"/>
    <s v="CA-2014-166898"/>
    <x v="3"/>
    <x v="220"/>
    <d v="2014-09-14T00:00:00"/>
    <s v="Second Class"/>
    <s v="KH-16630"/>
    <s v="Ken Heidel"/>
    <x v="1"/>
    <x v="0"/>
    <x v="157"/>
    <x v="1"/>
    <x v="200"/>
    <x v="1"/>
    <s v="OFF-PA-10002262"/>
    <x v="1"/>
    <x v="10"/>
    <s v="Xerox 192"/>
    <n v="19.440000000000001"/>
    <n v="3"/>
    <n v="0"/>
    <n v="9.3312000000000008"/>
  </r>
  <r>
    <n v="9083"/>
    <s v="CA-2014-169005"/>
    <x v="3"/>
    <x v="808"/>
    <d v="2014-11-07T00:00:00"/>
    <s v="Standard Class"/>
    <s v="BG-11035"/>
    <s v="Barry Gonzalez"/>
    <x v="0"/>
    <x v="0"/>
    <x v="24"/>
    <x v="17"/>
    <x v="28"/>
    <x v="0"/>
    <s v="OFF-AR-10000246"/>
    <x v="1"/>
    <x v="6"/>
    <s v="Newell 318"/>
    <n v="5.56"/>
    <n v="2"/>
    <n v="0"/>
    <n v="1.4455999999999998"/>
  </r>
  <r>
    <n v="9084"/>
    <s v="CA-2012-104038"/>
    <x v="1"/>
    <x v="525"/>
    <d v="2012-02-08T00:00:00"/>
    <s v="First Class"/>
    <s v="LO-17170"/>
    <s v="Lori Olson"/>
    <x v="1"/>
    <x v="0"/>
    <x v="244"/>
    <x v="17"/>
    <x v="302"/>
    <x v="0"/>
    <s v="OFF-ST-10002554"/>
    <x v="1"/>
    <x v="4"/>
    <s v="Tennsco Industrial Shelving"/>
    <n v="146.72999999999999"/>
    <n v="3"/>
    <n v="0"/>
    <n v="2.9346000000000032"/>
  </r>
  <r>
    <n v="9085"/>
    <s v="CA-2012-104038"/>
    <x v="1"/>
    <x v="525"/>
    <d v="2012-02-08T00:00:00"/>
    <s v="First Class"/>
    <s v="LO-17170"/>
    <s v="Lori Olson"/>
    <x v="1"/>
    <x v="0"/>
    <x v="244"/>
    <x v="17"/>
    <x v="302"/>
    <x v="0"/>
    <s v="OFF-PA-10002751"/>
    <x v="1"/>
    <x v="10"/>
    <s v="Xerox 1920"/>
    <n v="29.900000000000002"/>
    <n v="5"/>
    <n v="0"/>
    <n v="13.454999999999998"/>
  </r>
  <r>
    <n v="9086"/>
    <s v="CA-2013-126102"/>
    <x v="0"/>
    <x v="545"/>
    <d v="2013-09-13T00:00:00"/>
    <s v="Second Class"/>
    <s v="DV-13465"/>
    <s v="Dianna Vittorini"/>
    <x v="0"/>
    <x v="0"/>
    <x v="1"/>
    <x v="1"/>
    <x v="13"/>
    <x v="1"/>
    <s v="OFF-BI-10004318"/>
    <x v="1"/>
    <x v="8"/>
    <s v="Ibico EB-19 Dual Function Manual Binding System"/>
    <n v="276.78400000000005"/>
    <n v="2"/>
    <n v="0.2"/>
    <n v="89.954799999999992"/>
  </r>
  <r>
    <n v="9087"/>
    <s v="CA-2013-143406"/>
    <x v="0"/>
    <x v="182"/>
    <d v="2013-10-01T00:00:00"/>
    <s v="Standard Class"/>
    <s v="LR-17035"/>
    <s v="Lisa Ryan"/>
    <x v="1"/>
    <x v="0"/>
    <x v="12"/>
    <x v="5"/>
    <x v="16"/>
    <x v="2"/>
    <s v="OFF-AP-10001564"/>
    <x v="1"/>
    <x v="9"/>
    <s v="Hoover Commercial Lightweight Upright Vacuum with E-Z Empty Dirt Cup"/>
    <n v="93.031999999999982"/>
    <n v="2"/>
    <n v="0.8"/>
    <n v="-251.18640000000005"/>
  </r>
  <r>
    <n v="9088"/>
    <s v="CA-2013-143406"/>
    <x v="0"/>
    <x v="182"/>
    <d v="2013-10-01T00:00:00"/>
    <s v="Standard Class"/>
    <s v="LR-17035"/>
    <s v="Lisa Ryan"/>
    <x v="1"/>
    <x v="0"/>
    <x v="12"/>
    <x v="5"/>
    <x v="16"/>
    <x v="2"/>
    <s v="FUR-CH-10000513"/>
    <x v="0"/>
    <x v="1"/>
    <s v="High-Back Leather Manager's Chair"/>
    <n v="454.96499999999997"/>
    <n v="5"/>
    <n v="0.3"/>
    <n v="-136.48950000000002"/>
  </r>
  <r>
    <n v="9089"/>
    <s v="CA-2012-150308"/>
    <x v="1"/>
    <x v="83"/>
    <d v="2012-12-20T00:00:00"/>
    <s v="Standard Class"/>
    <s v="RR-19525"/>
    <s v="Rick Reed"/>
    <x v="1"/>
    <x v="0"/>
    <x v="143"/>
    <x v="3"/>
    <x v="182"/>
    <x v="0"/>
    <s v="TEC-PH-10001433"/>
    <x v="2"/>
    <x v="7"/>
    <s v="Cisco Small Business SPA 502G VoIP phone"/>
    <n v="246.16800000000001"/>
    <n v="3"/>
    <n v="0.2"/>
    <n v="21.539699999999996"/>
  </r>
  <r>
    <n v="9090"/>
    <s v="CA-2013-131093"/>
    <x v="0"/>
    <x v="42"/>
    <d v="2013-09-21T00:00:00"/>
    <s v="Second Class"/>
    <s v="TS-21610"/>
    <s v="Troy Staebel"/>
    <x v="0"/>
    <x v="0"/>
    <x v="24"/>
    <x v="24"/>
    <x v="157"/>
    <x v="3"/>
    <s v="OFF-ST-10002790"/>
    <x v="1"/>
    <x v="4"/>
    <s v="Safco Industrial Shelving"/>
    <n v="295.39999999999998"/>
    <n v="5"/>
    <n v="0.2"/>
    <n v="-62.772499999999965"/>
  </r>
  <r>
    <n v="9091"/>
    <s v="US-2014-148831"/>
    <x v="3"/>
    <x v="119"/>
    <d v="2014-10-16T00:00:00"/>
    <s v="First Class"/>
    <s v="AH-10210"/>
    <s v="Alan Hwang"/>
    <x v="0"/>
    <x v="0"/>
    <x v="103"/>
    <x v="0"/>
    <x v="175"/>
    <x v="0"/>
    <s v="OFF-ST-10002974"/>
    <x v="1"/>
    <x v="4"/>
    <s v="Trav-L-File Heavy-Duty Shuttle II, Black"/>
    <n v="348.56"/>
    <n v="8"/>
    <n v="0"/>
    <n v="104.56799999999998"/>
  </r>
  <r>
    <n v="9092"/>
    <s v="CA-2012-162950"/>
    <x v="1"/>
    <x v="1141"/>
    <d v="2012-07-03T00:00:00"/>
    <s v="Second Class"/>
    <s v="DW-13585"/>
    <s v="Dorothy Wardle"/>
    <x v="1"/>
    <x v="0"/>
    <x v="21"/>
    <x v="24"/>
    <x v="411"/>
    <x v="3"/>
    <s v="OFF-PA-10003177"/>
    <x v="1"/>
    <x v="10"/>
    <s v="Xerox 1999"/>
    <n v="15.552000000000003"/>
    <n v="3"/>
    <n v="0.2"/>
    <n v="5.4432"/>
  </r>
  <r>
    <n v="9093"/>
    <s v="CA-2012-162950"/>
    <x v="1"/>
    <x v="1141"/>
    <d v="2012-07-03T00:00:00"/>
    <s v="Second Class"/>
    <s v="DW-13585"/>
    <s v="Dorothy Wardle"/>
    <x v="1"/>
    <x v="0"/>
    <x v="21"/>
    <x v="24"/>
    <x v="411"/>
    <x v="3"/>
    <s v="FUR-BO-10001918"/>
    <x v="0"/>
    <x v="0"/>
    <s v="Sauder Forest Hills Library with Doors, Woodland Oak Finish"/>
    <n v="482.93999999999994"/>
    <n v="6"/>
    <n v="0.5"/>
    <n v="-376.69319999999999"/>
  </r>
  <r>
    <n v="9094"/>
    <s v="US-2012-132836"/>
    <x v="1"/>
    <x v="932"/>
    <d v="2012-06-05T00:00:00"/>
    <s v="Standard Class"/>
    <s v="AJ-10945"/>
    <s v="Ashley Jarboe"/>
    <x v="0"/>
    <x v="0"/>
    <x v="66"/>
    <x v="12"/>
    <x v="83"/>
    <x v="2"/>
    <s v="TEC-PH-10001299"/>
    <x v="2"/>
    <x v="7"/>
    <s v="Polycom CX300 Desktop Phone USB VoIP phone"/>
    <n v="299.98"/>
    <n v="2"/>
    <n v="0"/>
    <n v="83.994400000000013"/>
  </r>
  <r>
    <n v="9095"/>
    <s v="US-2012-132836"/>
    <x v="1"/>
    <x v="932"/>
    <d v="2012-06-05T00:00:00"/>
    <s v="Standard Class"/>
    <s v="AJ-10945"/>
    <s v="Ashley Jarboe"/>
    <x v="0"/>
    <x v="0"/>
    <x v="66"/>
    <x v="12"/>
    <x v="83"/>
    <x v="2"/>
    <s v="OFF-BI-10004224"/>
    <x v="1"/>
    <x v="8"/>
    <s v="Catalog Binders with Expanding Posts"/>
    <n v="403.68"/>
    <n v="6"/>
    <n v="0"/>
    <n v="181.65599999999998"/>
  </r>
  <r>
    <n v="9096"/>
    <s v="US-2012-132836"/>
    <x v="1"/>
    <x v="932"/>
    <d v="2012-06-05T00:00:00"/>
    <s v="Standard Class"/>
    <s v="AJ-10945"/>
    <s v="Ashley Jarboe"/>
    <x v="0"/>
    <x v="0"/>
    <x v="66"/>
    <x v="12"/>
    <x v="83"/>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x v="0"/>
    <x v="66"/>
    <x v="12"/>
    <x v="83"/>
    <x v="2"/>
    <s v="OFF-LA-10004178"/>
    <x v="1"/>
    <x v="2"/>
    <s v="Avery 491"/>
    <n v="28.91"/>
    <n v="7"/>
    <n v="0"/>
    <n v="13.2986"/>
  </r>
  <r>
    <n v="9098"/>
    <s v="US-2011-158365"/>
    <x v="2"/>
    <x v="791"/>
    <d v="2011-04-17T00:00:00"/>
    <s v="Standard Class"/>
    <s v="SV-20785"/>
    <s v="Stewart Visinsky"/>
    <x v="0"/>
    <x v="0"/>
    <x v="41"/>
    <x v="14"/>
    <x v="462"/>
    <x v="2"/>
    <s v="OFF-PA-10000289"/>
    <x v="1"/>
    <x v="10"/>
    <s v="Xerox 213"/>
    <n v="32.400000000000006"/>
    <n v="5"/>
    <n v="0"/>
    <n v="15.552000000000001"/>
  </r>
  <r>
    <n v="9099"/>
    <s v="CA-2014-152933"/>
    <x v="3"/>
    <x v="386"/>
    <d v="2014-10-17T00:00:00"/>
    <s v="Standard Class"/>
    <s v="MG-17650"/>
    <s v="Matthew Grinstein"/>
    <x v="2"/>
    <x v="0"/>
    <x v="61"/>
    <x v="5"/>
    <x v="176"/>
    <x v="2"/>
    <s v="TEC-PH-10002085"/>
    <x v="2"/>
    <x v="7"/>
    <s v="Clarity 53712"/>
    <n v="369.54399999999998"/>
    <n v="7"/>
    <n v="0.2"/>
    <n v="27.71580000000003"/>
  </r>
  <r>
    <n v="9100"/>
    <s v="CA-2014-152933"/>
    <x v="3"/>
    <x v="386"/>
    <d v="2014-10-17T00:00:00"/>
    <s v="Standard Class"/>
    <s v="MG-17650"/>
    <s v="Matthew Grinstein"/>
    <x v="2"/>
    <x v="0"/>
    <x v="61"/>
    <x v="5"/>
    <x v="176"/>
    <x v="2"/>
    <s v="OFF-PA-10001934"/>
    <x v="1"/>
    <x v="10"/>
    <s v="Xerox 1993"/>
    <n v="10.368000000000002"/>
    <n v="2"/>
    <n v="0.2"/>
    <n v="3.7584"/>
  </r>
  <r>
    <n v="9101"/>
    <s v="CA-2014-152933"/>
    <x v="3"/>
    <x v="386"/>
    <d v="2014-10-17T00:00:00"/>
    <s v="Standard Class"/>
    <s v="MG-17650"/>
    <s v="Matthew Grinstein"/>
    <x v="2"/>
    <x v="0"/>
    <x v="61"/>
    <x v="5"/>
    <x v="176"/>
    <x v="2"/>
    <s v="TEC-AC-10003033"/>
    <x v="2"/>
    <x v="11"/>
    <s v="Plantronics CS510 - Over-the-Head monaural Wireless Headset System"/>
    <n v="791.87999999999988"/>
    <n v="3"/>
    <n v="0.2"/>
    <n v="128.68049999999994"/>
  </r>
  <r>
    <n v="9102"/>
    <s v="CA-2012-163181"/>
    <x v="1"/>
    <x v="209"/>
    <d v="2012-11-12T00:00:00"/>
    <s v="Standard Class"/>
    <s v="AB-10105"/>
    <s v="Adrian Barton"/>
    <x v="0"/>
    <x v="0"/>
    <x v="12"/>
    <x v="5"/>
    <x v="16"/>
    <x v="2"/>
    <s v="OFF-AR-10001683"/>
    <x v="1"/>
    <x v="6"/>
    <s v="Lumber Crayons"/>
    <n v="23.64"/>
    <n v="3"/>
    <n v="0.2"/>
    <n v="5.3190000000000008"/>
  </r>
  <r>
    <n v="9103"/>
    <s v="CA-2012-163181"/>
    <x v="1"/>
    <x v="209"/>
    <d v="2012-11-12T00:00:00"/>
    <s v="Standard Class"/>
    <s v="AB-10105"/>
    <s v="Adrian Barton"/>
    <x v="0"/>
    <x v="0"/>
    <x v="12"/>
    <x v="5"/>
    <x v="16"/>
    <x v="2"/>
    <s v="OFF-ST-10001713"/>
    <x v="1"/>
    <x v="4"/>
    <s v="Gould Plastics 9-Pocket Panel Bin, 18-3/8w x 5-1/4d x 20-1/2h, Black"/>
    <n v="84.784000000000006"/>
    <n v="2"/>
    <n v="0.2"/>
    <n v="-16.956800000000005"/>
  </r>
  <r>
    <n v="9104"/>
    <s v="CA-2012-163181"/>
    <x v="1"/>
    <x v="209"/>
    <d v="2012-11-12T00:00:00"/>
    <s v="Standard Class"/>
    <s v="AB-10105"/>
    <s v="Adrian Barton"/>
    <x v="0"/>
    <x v="0"/>
    <x v="12"/>
    <x v="5"/>
    <x v="16"/>
    <x v="2"/>
    <s v="FUR-FU-10000193"/>
    <x v="0"/>
    <x v="5"/>
    <s v="Tenex Chairmats For Use with Hard Floors"/>
    <n v="64.959999999999994"/>
    <n v="5"/>
    <n v="0.6"/>
    <n v="-84.447999999999993"/>
  </r>
  <r>
    <n v="9105"/>
    <s v="CA-2012-163181"/>
    <x v="1"/>
    <x v="209"/>
    <d v="2012-11-12T00:00:00"/>
    <s v="Standard Class"/>
    <s v="AB-10105"/>
    <s v="Adrian Barton"/>
    <x v="0"/>
    <x v="0"/>
    <x v="12"/>
    <x v="5"/>
    <x v="16"/>
    <x v="2"/>
    <s v="OFF-BI-10000474"/>
    <x v="1"/>
    <x v="8"/>
    <s v="Avery Recycled Flexi-View Covers for Binding Systems"/>
    <n v="32.059999999999995"/>
    <n v="10"/>
    <n v="0.8"/>
    <n v="-51.296000000000006"/>
  </r>
  <r>
    <n v="9106"/>
    <s v="CA-2012-163181"/>
    <x v="1"/>
    <x v="209"/>
    <d v="2012-11-12T00:00:00"/>
    <s v="Standard Class"/>
    <s v="AB-10105"/>
    <s v="Adrian Barton"/>
    <x v="0"/>
    <x v="0"/>
    <x v="12"/>
    <x v="5"/>
    <x v="16"/>
    <x v="2"/>
    <s v="OFF-ST-10000129"/>
    <x v="1"/>
    <x v="4"/>
    <s v="Fellowes Recycled Storage Drawers"/>
    <n v="177.64800000000002"/>
    <n v="2"/>
    <n v="0.2"/>
    <n v="-28.867800000000017"/>
  </r>
  <r>
    <n v="9107"/>
    <s v="CA-2012-163181"/>
    <x v="1"/>
    <x v="209"/>
    <d v="2012-11-12T00:00:00"/>
    <s v="Standard Class"/>
    <s v="AB-10105"/>
    <s v="Adrian Barton"/>
    <x v="0"/>
    <x v="0"/>
    <x v="12"/>
    <x v="5"/>
    <x v="16"/>
    <x v="2"/>
    <s v="TEC-MA-10001016"/>
    <x v="2"/>
    <x v="15"/>
    <s v="Canon PC170 Desktop Personal Copier"/>
    <n v="287.90999999999997"/>
    <n v="3"/>
    <n v="0.4"/>
    <n v="33.589499999999987"/>
  </r>
  <r>
    <n v="9108"/>
    <s v="CA-2012-132941"/>
    <x v="1"/>
    <x v="442"/>
    <d v="2012-05-28T00:00:00"/>
    <s v="First Class"/>
    <s v="MM-18280"/>
    <s v="Muhammed MacIntyre"/>
    <x v="1"/>
    <x v="0"/>
    <x v="319"/>
    <x v="5"/>
    <x v="397"/>
    <x v="2"/>
    <s v="OFF-SU-10002557"/>
    <x v="1"/>
    <x v="14"/>
    <s v="Fiskars Spring-Action Scissors"/>
    <n v="22.368000000000002"/>
    <n v="2"/>
    <n v="0.2"/>
    <n v="1.6776"/>
  </r>
  <r>
    <n v="9109"/>
    <s v="CA-2012-132941"/>
    <x v="1"/>
    <x v="442"/>
    <d v="2012-05-28T00:00:00"/>
    <s v="First Class"/>
    <s v="MM-18280"/>
    <s v="Muhammed MacIntyre"/>
    <x v="1"/>
    <x v="0"/>
    <x v="319"/>
    <x v="5"/>
    <x v="397"/>
    <x v="2"/>
    <s v="OFF-PA-10002160"/>
    <x v="1"/>
    <x v="10"/>
    <s v="Xerox 1978"/>
    <n v="32.368000000000002"/>
    <n v="7"/>
    <n v="0.2"/>
    <n v="11.733400000000001"/>
  </r>
  <r>
    <n v="9110"/>
    <s v="CA-2012-132941"/>
    <x v="1"/>
    <x v="442"/>
    <d v="2012-05-28T00:00:00"/>
    <s v="First Class"/>
    <s v="MM-18280"/>
    <s v="Muhammed MacIntyre"/>
    <x v="1"/>
    <x v="0"/>
    <x v="319"/>
    <x v="5"/>
    <x v="397"/>
    <x v="2"/>
    <s v="TEC-AC-10003095"/>
    <x v="2"/>
    <x v="11"/>
    <s v="Logitech G35 7.1-Channel Surround Sound Headset"/>
    <n v="207.98400000000004"/>
    <n v="2"/>
    <n v="0.2"/>
    <n v="36.397199999999998"/>
  </r>
  <r>
    <n v="9111"/>
    <s v="CA-2011-132010"/>
    <x v="2"/>
    <x v="303"/>
    <d v="2011-10-15T00:00:00"/>
    <s v="First Class"/>
    <s v="MA-17995"/>
    <s v="Michelle Arnett"/>
    <x v="2"/>
    <x v="0"/>
    <x v="102"/>
    <x v="17"/>
    <x v="195"/>
    <x v="0"/>
    <s v="OFF-EN-10003160"/>
    <x v="1"/>
    <x v="12"/>
    <s v="Pastel Pink Envelopes"/>
    <n v="36.4"/>
    <n v="5"/>
    <n v="0"/>
    <n v="17.472000000000001"/>
  </r>
  <r>
    <n v="9112"/>
    <s v="CA-2011-132010"/>
    <x v="2"/>
    <x v="303"/>
    <d v="2011-10-15T00:00:00"/>
    <s v="First Class"/>
    <s v="MA-17995"/>
    <s v="Michelle Arnett"/>
    <x v="2"/>
    <x v="0"/>
    <x v="102"/>
    <x v="17"/>
    <x v="195"/>
    <x v="0"/>
    <s v="TEC-AC-10001542"/>
    <x v="2"/>
    <x v="11"/>
    <s v="SanDisk Cruzer 16 GB USB Flash Drive"/>
    <n v="22.96"/>
    <n v="2"/>
    <n v="0"/>
    <n v="4.3623999999999974"/>
  </r>
  <r>
    <n v="9113"/>
    <s v="CA-2011-132010"/>
    <x v="2"/>
    <x v="303"/>
    <d v="2011-10-15T00:00:00"/>
    <s v="First Class"/>
    <s v="MA-17995"/>
    <s v="Michelle Arnett"/>
    <x v="2"/>
    <x v="0"/>
    <x v="102"/>
    <x v="17"/>
    <x v="195"/>
    <x v="0"/>
    <s v="OFF-ST-10003641"/>
    <x v="1"/>
    <x v="4"/>
    <s v="Space Solutions Industrial Galvanized Steel Shelving."/>
    <n v="315.2"/>
    <n v="4"/>
    <n v="0"/>
    <n v="6.3040000000000305"/>
  </r>
  <r>
    <n v="9114"/>
    <s v="CA-2011-132010"/>
    <x v="2"/>
    <x v="303"/>
    <d v="2011-10-15T00:00:00"/>
    <s v="First Class"/>
    <s v="MA-17995"/>
    <s v="Michelle Arnett"/>
    <x v="2"/>
    <x v="0"/>
    <x v="102"/>
    <x v="17"/>
    <x v="195"/>
    <x v="0"/>
    <s v="OFF-BI-10002432"/>
    <x v="1"/>
    <x v="8"/>
    <s v="Wilson Jones Standard D-Ring Binders"/>
    <n v="15.18"/>
    <n v="3"/>
    <n v="0"/>
    <n v="7.1345999999999989"/>
  </r>
  <r>
    <n v="9115"/>
    <s v="CA-2013-135461"/>
    <x v="0"/>
    <x v="569"/>
    <d v="2013-02-10T00:00:00"/>
    <s v="Second Class"/>
    <s v="EB-13975"/>
    <s v="Erica Bern"/>
    <x v="1"/>
    <x v="0"/>
    <x v="1"/>
    <x v="1"/>
    <x v="13"/>
    <x v="1"/>
    <s v="TEC-PH-10004094"/>
    <x v="2"/>
    <x v="7"/>
    <s v="Motorola L703CM"/>
    <n v="623.96"/>
    <n v="5"/>
    <n v="0.2"/>
    <n v="38.997500000000002"/>
  </r>
  <r>
    <n v="9116"/>
    <s v="CA-2014-153045"/>
    <x v="3"/>
    <x v="617"/>
    <d v="2014-01-25T00:00:00"/>
    <s v="Second Class"/>
    <s v="NS-18505"/>
    <s v="Neola Schneider"/>
    <x v="0"/>
    <x v="0"/>
    <x v="10"/>
    <x v="9"/>
    <x v="11"/>
    <x v="3"/>
    <s v="TEC-PH-10001817"/>
    <x v="2"/>
    <x v="7"/>
    <s v="Wilson Electronics DB Pro Signal Booster"/>
    <n v="429.59999999999997"/>
    <n v="2"/>
    <n v="0.4"/>
    <n v="-93.079999999999984"/>
  </r>
  <r>
    <n v="9117"/>
    <s v="CA-2014-153045"/>
    <x v="3"/>
    <x v="617"/>
    <d v="2014-01-25T00:00:00"/>
    <s v="Second Class"/>
    <s v="NS-18505"/>
    <s v="Neola Schneider"/>
    <x v="0"/>
    <x v="0"/>
    <x v="10"/>
    <x v="9"/>
    <x v="11"/>
    <x v="3"/>
    <s v="FUR-FU-10002759"/>
    <x v="0"/>
    <x v="5"/>
    <s v="12-1/2 Diameter Round Wall Clock"/>
    <n v="31.968000000000004"/>
    <n v="2"/>
    <n v="0.2"/>
    <n v="6.3935999999999993"/>
  </r>
  <r>
    <n v="9118"/>
    <s v="CA-2014-153045"/>
    <x v="3"/>
    <x v="617"/>
    <d v="2014-01-25T00:00:00"/>
    <s v="Second Class"/>
    <s v="NS-18505"/>
    <s v="Neola Schneider"/>
    <x v="0"/>
    <x v="0"/>
    <x v="10"/>
    <x v="9"/>
    <x v="11"/>
    <x v="3"/>
    <s v="FUR-CH-10000309"/>
    <x v="0"/>
    <x v="1"/>
    <s v="Global Comet Stacking Arm Chair"/>
    <n v="887.27099999999984"/>
    <n v="3"/>
    <n v="0.3"/>
    <n v="-63.376499999999965"/>
  </r>
  <r>
    <n v="9119"/>
    <s v="CA-2014-153045"/>
    <x v="3"/>
    <x v="617"/>
    <d v="2014-01-25T00:00:00"/>
    <s v="Second Class"/>
    <s v="NS-18505"/>
    <s v="Neola Schneider"/>
    <x v="0"/>
    <x v="0"/>
    <x v="10"/>
    <x v="9"/>
    <x v="11"/>
    <x v="3"/>
    <s v="OFF-PA-10003673"/>
    <x v="1"/>
    <x v="10"/>
    <s v="Strathmore Photo Mount Cards"/>
    <n v="21.696000000000002"/>
    <n v="4"/>
    <n v="0.2"/>
    <n v="7.0511999999999988"/>
  </r>
  <r>
    <n v="9120"/>
    <s v="US-2013-155971"/>
    <x v="0"/>
    <x v="112"/>
    <d v="2013-06-13T00:00:00"/>
    <s v="Standard Class"/>
    <s v="RB-19795"/>
    <s v="Ross Baird"/>
    <x v="2"/>
    <x v="0"/>
    <x v="1"/>
    <x v="1"/>
    <x v="1"/>
    <x v="1"/>
    <s v="OFF-LA-10000452"/>
    <x v="1"/>
    <x v="2"/>
    <s v="Avery 488"/>
    <n v="22.05"/>
    <n v="7"/>
    <n v="0"/>
    <n v="10.584"/>
  </r>
  <r>
    <n v="9121"/>
    <s v="US-2013-155971"/>
    <x v="0"/>
    <x v="112"/>
    <d v="2013-06-13T00:00:00"/>
    <s v="Standard Class"/>
    <s v="RB-19795"/>
    <s v="Ross Baird"/>
    <x v="2"/>
    <x v="0"/>
    <x v="1"/>
    <x v="1"/>
    <x v="1"/>
    <x v="1"/>
    <s v="OFF-PA-10000210"/>
    <x v="1"/>
    <x v="10"/>
    <s v="Xerox Blank Computer Paper"/>
    <n v="99.9"/>
    <n v="5"/>
    <n v="0"/>
    <n v="46.952999999999996"/>
  </r>
  <r>
    <n v="9122"/>
    <s v="CA-2014-122007"/>
    <x v="3"/>
    <x v="257"/>
    <d v="2014-03-21T00:00:00"/>
    <s v="Second Class"/>
    <s v="JK-15325"/>
    <s v="Jason Klamczynski"/>
    <x v="1"/>
    <x v="0"/>
    <x v="1"/>
    <x v="1"/>
    <x v="3"/>
    <x v="1"/>
    <s v="OFF-AP-10000358"/>
    <x v="1"/>
    <x v="9"/>
    <s v="Fellowes Basic Home/Office Series Surge Protectors"/>
    <n v="90.86"/>
    <n v="7"/>
    <n v="0"/>
    <n v="26.349399999999992"/>
  </r>
  <r>
    <n v="9123"/>
    <s v="CA-2014-162250"/>
    <x v="3"/>
    <x v="221"/>
    <d v="2014-11-25T00:00:00"/>
    <s v="Same Day"/>
    <s v="PR-18880"/>
    <s v="Patrick Ryan"/>
    <x v="0"/>
    <x v="0"/>
    <x v="8"/>
    <x v="1"/>
    <x v="9"/>
    <x v="1"/>
    <s v="OFF-PA-10002137"/>
    <x v="1"/>
    <x v="10"/>
    <s v="Southworth 100% Résumé Paper, 24lb."/>
    <n v="7.78"/>
    <n v="1"/>
    <n v="0"/>
    <n v="3.5009999999999994"/>
  </r>
  <r>
    <n v="9124"/>
    <s v="US-2013-158288"/>
    <x v="0"/>
    <x v="491"/>
    <d v="2013-11-29T00:00:00"/>
    <s v="Second Class"/>
    <s v="EH-13945"/>
    <s v="Eric Hoffmann"/>
    <x v="0"/>
    <x v="0"/>
    <x v="10"/>
    <x v="9"/>
    <x v="74"/>
    <x v="3"/>
    <s v="OFF-BI-10003364"/>
    <x v="1"/>
    <x v="8"/>
    <s v="Binding Machine Supplies"/>
    <n v="78.759000000000015"/>
    <n v="9"/>
    <n v="0.7"/>
    <n v="-57.75660000000002"/>
  </r>
  <r>
    <n v="9125"/>
    <s v="CA-2013-128916"/>
    <x v="0"/>
    <x v="298"/>
    <d v="2013-08-21T00:00:00"/>
    <s v="Second Class"/>
    <s v="MA-17560"/>
    <s v="Matt Abelman"/>
    <x v="2"/>
    <x v="0"/>
    <x v="12"/>
    <x v="5"/>
    <x v="32"/>
    <x v="2"/>
    <s v="FUR-FU-10001940"/>
    <x v="0"/>
    <x v="5"/>
    <s v="Staples"/>
    <n v="9.5519999999999996"/>
    <n v="3"/>
    <n v="0.6"/>
    <n v="-3.8207999999999984"/>
  </r>
  <r>
    <n v="9126"/>
    <s v="CA-2013-128916"/>
    <x v="0"/>
    <x v="298"/>
    <d v="2013-08-21T00:00:00"/>
    <s v="Second Class"/>
    <s v="MA-17560"/>
    <s v="Matt Abelman"/>
    <x v="2"/>
    <x v="0"/>
    <x v="12"/>
    <x v="5"/>
    <x v="32"/>
    <x v="2"/>
    <s v="FUR-FU-10000320"/>
    <x v="0"/>
    <x v="5"/>
    <s v="OIC Stacking Trays"/>
    <n v="5.3440000000000003"/>
    <n v="4"/>
    <n v="0.6"/>
    <n v="-2.1375999999999991"/>
  </r>
  <r>
    <n v="9127"/>
    <s v="CA-2012-157028"/>
    <x v="1"/>
    <x v="109"/>
    <d v="2012-12-03T00:00:00"/>
    <s v="Standard Class"/>
    <s v="MA-17995"/>
    <s v="Michelle Arnett"/>
    <x v="2"/>
    <x v="0"/>
    <x v="324"/>
    <x v="27"/>
    <x v="403"/>
    <x v="1"/>
    <s v="OFF-AR-10004441"/>
    <x v="1"/>
    <x v="6"/>
    <s v="BIC Brite Liner Highlighters"/>
    <n v="8.2799999999999994"/>
    <n v="2"/>
    <n v="0"/>
    <n v="3.4775999999999998"/>
  </r>
  <r>
    <n v="9128"/>
    <s v="CA-2014-112473"/>
    <x v="3"/>
    <x v="1126"/>
    <d v="2014-06-02T00:00:00"/>
    <s v="Standard Class"/>
    <s v="JL-15505"/>
    <s v="Jeremy Lonsdale"/>
    <x v="0"/>
    <x v="0"/>
    <x v="12"/>
    <x v="5"/>
    <x v="32"/>
    <x v="2"/>
    <s v="OFF-ST-10002182"/>
    <x v="1"/>
    <x v="4"/>
    <s v="Iris 3-Drawer Stacking Bin, Black"/>
    <n v="50.135999999999996"/>
    <n v="3"/>
    <n v="0.2"/>
    <n v="-11.2806"/>
  </r>
  <r>
    <n v="9129"/>
    <s v="US-2014-147655"/>
    <x v="3"/>
    <x v="507"/>
    <d v="2014-09-06T00:00:00"/>
    <s v="First Class"/>
    <s v="AS-10045"/>
    <s v="Aaron Smayling"/>
    <x v="1"/>
    <x v="0"/>
    <x v="252"/>
    <x v="21"/>
    <x v="312"/>
    <x v="1"/>
    <s v="OFF-BI-10002931"/>
    <x v="1"/>
    <x v="8"/>
    <s v="Avery Trapezoid Extra Heavy Duty 4&quot; Binders"/>
    <n v="88.074000000000012"/>
    <n v="7"/>
    <n v="0.7"/>
    <n v="-58.71599999999998"/>
  </r>
  <r>
    <n v="9130"/>
    <s v="CA-2013-130911"/>
    <x v="0"/>
    <x v="830"/>
    <d v="2013-03-27T00:00:00"/>
    <s v="Second Class"/>
    <s v="DC-12850"/>
    <s v="Dan Campbell"/>
    <x v="0"/>
    <x v="0"/>
    <x v="138"/>
    <x v="24"/>
    <x v="177"/>
    <x v="3"/>
    <s v="FUR-BO-10004357"/>
    <x v="0"/>
    <x v="0"/>
    <s v="O'Sullivan Living Dimensions 3-Shelf Bookcases"/>
    <n v="301.46999999999997"/>
    <n v="3"/>
    <n v="0.5"/>
    <n v="-241.17600000000002"/>
  </r>
  <r>
    <n v="9131"/>
    <s v="CA-2013-130911"/>
    <x v="0"/>
    <x v="830"/>
    <d v="2013-03-27T00:00:00"/>
    <s v="Second Class"/>
    <s v="DC-12850"/>
    <s v="Dan Campbell"/>
    <x v="0"/>
    <x v="0"/>
    <x v="138"/>
    <x v="24"/>
    <x v="177"/>
    <x v="3"/>
    <s v="OFF-AR-10000475"/>
    <x v="1"/>
    <x v="6"/>
    <s v="Hunt BOSTON Vista Battery-Operated Pencil Sharpener, Black"/>
    <n v="18.656000000000002"/>
    <n v="2"/>
    <n v="0.2"/>
    <n v="1.6324000000000014"/>
  </r>
  <r>
    <n v="9132"/>
    <s v="CA-2014-100055"/>
    <x v="3"/>
    <x v="39"/>
    <d v="2014-06-02T00:00:00"/>
    <s v="Standard Class"/>
    <s v="MD-17860"/>
    <s v="Michael Dominguez"/>
    <x v="1"/>
    <x v="0"/>
    <x v="517"/>
    <x v="39"/>
    <x v="614"/>
    <x v="3"/>
    <s v="FUR-FU-10001473"/>
    <x v="0"/>
    <x v="5"/>
    <s v="DAX Wood Document Frame"/>
    <n v="27.46"/>
    <n v="2"/>
    <n v="0"/>
    <n v="9.8856000000000002"/>
  </r>
  <r>
    <n v="9133"/>
    <s v="CA-2014-100055"/>
    <x v="3"/>
    <x v="39"/>
    <d v="2014-06-02T00:00:00"/>
    <s v="Standard Class"/>
    <s v="MD-17860"/>
    <s v="Michael Dominguez"/>
    <x v="1"/>
    <x v="0"/>
    <x v="517"/>
    <x v="39"/>
    <x v="614"/>
    <x v="3"/>
    <s v="OFF-AP-10001469"/>
    <x v="1"/>
    <x v="9"/>
    <s v="Fellowes 8 Outlet Superior Workstation Surge Protector"/>
    <n v="125.13"/>
    <n v="3"/>
    <n v="0"/>
    <n v="36.287699999999987"/>
  </r>
  <r>
    <n v="9134"/>
    <s v="CA-2012-157805"/>
    <x v="1"/>
    <x v="284"/>
    <d v="2012-09-04T00:00:00"/>
    <s v="Standard Class"/>
    <s v="RH-19510"/>
    <s v="Rick Huthwaite"/>
    <x v="2"/>
    <x v="0"/>
    <x v="70"/>
    <x v="1"/>
    <x v="88"/>
    <x v="1"/>
    <s v="TEC-PH-10004447"/>
    <x v="2"/>
    <x v="7"/>
    <s v="Toshiba IPT2010-SD IP Telephone"/>
    <n v="555.96"/>
    <n v="5"/>
    <n v="0.2"/>
    <n v="41.697000000000003"/>
  </r>
  <r>
    <n v="9135"/>
    <s v="CA-2013-124254"/>
    <x v="0"/>
    <x v="408"/>
    <d v="2013-04-18T00:00:00"/>
    <s v="Standard Class"/>
    <s v="TB-21175"/>
    <s v="Thomas Boland"/>
    <x v="1"/>
    <x v="0"/>
    <x v="481"/>
    <x v="3"/>
    <x v="574"/>
    <x v="0"/>
    <s v="OFF-ST-10001469"/>
    <x v="1"/>
    <x v="4"/>
    <s v="Fellowes Bankers Box Recycled Super Stor/Drawer"/>
    <n v="129.55199999999999"/>
    <n v="3"/>
    <n v="0.2"/>
    <n v="-22.671600000000005"/>
  </r>
  <r>
    <n v="9136"/>
    <s v="CA-2013-124254"/>
    <x v="0"/>
    <x v="408"/>
    <d v="2013-04-18T00:00:00"/>
    <s v="Standard Class"/>
    <s v="TB-21175"/>
    <s v="Thomas Boland"/>
    <x v="1"/>
    <x v="0"/>
    <x v="481"/>
    <x v="3"/>
    <x v="574"/>
    <x v="0"/>
    <s v="OFF-ST-10000060"/>
    <x v="1"/>
    <x v="4"/>
    <s v="Fellowes Bankers Box Staxonsteel Drawer File/Stacking System"/>
    <n v="51.984000000000009"/>
    <n v="1"/>
    <n v="0.2"/>
    <n v="-5.1983999999999995"/>
  </r>
  <r>
    <n v="9137"/>
    <s v="CA-2013-124254"/>
    <x v="0"/>
    <x v="408"/>
    <d v="2013-04-18T00:00:00"/>
    <s v="Standard Class"/>
    <s v="TB-21175"/>
    <s v="Thomas Boland"/>
    <x v="1"/>
    <x v="0"/>
    <x v="481"/>
    <x v="3"/>
    <x v="574"/>
    <x v="0"/>
    <s v="OFF-PA-10000807"/>
    <x v="1"/>
    <x v="10"/>
    <s v="TOPS &quot;Important Message&quot; Pads, Canary, 4-1/4 x 5-1/2, 50 Sheets per Pad"/>
    <n v="10.272000000000002"/>
    <n v="3"/>
    <n v="0.2"/>
    <n v="3.4668000000000001"/>
  </r>
  <r>
    <n v="9138"/>
    <s v="CA-2011-123400"/>
    <x v="2"/>
    <x v="563"/>
    <d v="2011-02-10T00:00:00"/>
    <s v="Standard Class"/>
    <s v="EB-13930"/>
    <s v="Eric Barreto"/>
    <x v="0"/>
    <x v="0"/>
    <x v="84"/>
    <x v="2"/>
    <x v="104"/>
    <x v="0"/>
    <s v="OFF-BI-10000666"/>
    <x v="1"/>
    <x v="8"/>
    <s v="Surelock Post Binders"/>
    <n v="18.336000000000002"/>
    <n v="2"/>
    <n v="0.7"/>
    <n v="-12.224"/>
  </r>
  <r>
    <n v="9139"/>
    <s v="CA-2011-123400"/>
    <x v="2"/>
    <x v="563"/>
    <d v="2011-02-10T00:00:00"/>
    <s v="Standard Class"/>
    <s v="EB-13930"/>
    <s v="Eric Barreto"/>
    <x v="0"/>
    <x v="0"/>
    <x v="84"/>
    <x v="2"/>
    <x v="104"/>
    <x v="0"/>
    <s v="TEC-PH-10002890"/>
    <x v="2"/>
    <x v="7"/>
    <s v="AT&amp;T 17929 Lendline Telephone"/>
    <n v="180.96"/>
    <n v="5"/>
    <n v="0.2"/>
    <n v="13.571999999999996"/>
  </r>
  <r>
    <n v="9140"/>
    <s v="CA-2011-106971"/>
    <x v="2"/>
    <x v="814"/>
    <d v="2011-09-08T00:00:00"/>
    <s v="Standard Class"/>
    <s v="BM-11785"/>
    <s v="Bryan Mills"/>
    <x v="0"/>
    <x v="0"/>
    <x v="452"/>
    <x v="10"/>
    <x v="545"/>
    <x v="2"/>
    <s v="TEC-AC-10000844"/>
    <x v="2"/>
    <x v="11"/>
    <s v="Logitech Gaming G510s - Keyboard"/>
    <n v="475.94400000000002"/>
    <n v="7"/>
    <n v="0.2"/>
    <n v="95.188799999999972"/>
  </r>
  <r>
    <n v="9141"/>
    <s v="CA-2014-123029"/>
    <x v="3"/>
    <x v="1033"/>
    <d v="2014-10-03T00:00:00"/>
    <s v="Second Class"/>
    <s v="BT-11530"/>
    <s v="Bradley Talbott"/>
    <x v="2"/>
    <x v="0"/>
    <x v="1"/>
    <x v="1"/>
    <x v="13"/>
    <x v="1"/>
    <s v="TEC-AC-10002402"/>
    <x v="2"/>
    <x v="11"/>
    <s v="Razer Kraken PRO Over Ear PC and Music Headset"/>
    <n v="159.97999999999999"/>
    <n v="2"/>
    <n v="0"/>
    <n v="47.993999999999986"/>
  </r>
  <r>
    <n v="9142"/>
    <s v="CA-2013-139409"/>
    <x v="0"/>
    <x v="64"/>
    <d v="2013-09-08T00:00:00"/>
    <s v="First Class"/>
    <s v="FW-14395"/>
    <s v="Fred Wasserman"/>
    <x v="1"/>
    <x v="0"/>
    <x v="20"/>
    <x v="15"/>
    <x v="164"/>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x v="0"/>
    <x v="98"/>
    <x v="33"/>
    <x v="121"/>
    <x v="1"/>
    <s v="OFF-BI-10004040"/>
    <x v="1"/>
    <x v="8"/>
    <s v="Wilson Jones Impact Binders"/>
    <n v="8.2880000000000003"/>
    <n v="2"/>
    <n v="0.2"/>
    <n v="3.0043999999999995"/>
  </r>
  <r>
    <n v="9144"/>
    <s v="US-2014-166688"/>
    <x v="3"/>
    <x v="968"/>
    <d v="2014-05-27T00:00:00"/>
    <s v="Standard Class"/>
    <s v="RD-19480"/>
    <s v="Rick Duston"/>
    <x v="0"/>
    <x v="0"/>
    <x v="98"/>
    <x v="33"/>
    <x v="121"/>
    <x v="1"/>
    <s v="TEC-PH-10004094"/>
    <x v="2"/>
    <x v="7"/>
    <s v="Motorola L703CM"/>
    <n v="1123.1280000000002"/>
    <n v="9"/>
    <n v="0.2"/>
    <n v="70.195499999999981"/>
  </r>
  <r>
    <n v="9145"/>
    <s v="US-2014-166688"/>
    <x v="3"/>
    <x v="968"/>
    <d v="2014-05-27T00:00:00"/>
    <s v="Standard Class"/>
    <s v="RD-19480"/>
    <s v="Rick Duston"/>
    <x v="0"/>
    <x v="0"/>
    <x v="98"/>
    <x v="33"/>
    <x v="121"/>
    <x v="1"/>
    <s v="OFF-AP-10000358"/>
    <x v="1"/>
    <x v="9"/>
    <s v="Fellowes Basic Home/Office Series Surge Protectors"/>
    <n v="64.900000000000006"/>
    <n v="5"/>
    <n v="0"/>
    <n v="18.820999999999994"/>
  </r>
  <r>
    <n v="9146"/>
    <s v="CA-2012-126970"/>
    <x v="1"/>
    <x v="1181"/>
    <d v="2012-09-24T00:00:00"/>
    <s v="Standard Class"/>
    <s v="TP-21130"/>
    <s v="Theone Pippenger"/>
    <x v="0"/>
    <x v="0"/>
    <x v="14"/>
    <x v="10"/>
    <x v="17"/>
    <x v="2"/>
    <s v="OFF-BI-10000138"/>
    <x v="1"/>
    <x v="8"/>
    <s v="Acco Translucent Poly Ring Binders"/>
    <n v="2.8079999999999989"/>
    <n v="3"/>
    <n v="0.8"/>
    <n v="-4.492799999999999"/>
  </r>
  <r>
    <n v="9147"/>
    <s v="US-2013-165505"/>
    <x v="0"/>
    <x v="1156"/>
    <d v="2013-01-27T00:00:00"/>
    <s v="Standard Class"/>
    <s v="CB-12535"/>
    <s v="Claudia Bergmann"/>
    <x v="1"/>
    <x v="0"/>
    <x v="140"/>
    <x v="42"/>
    <x v="369"/>
    <x v="3"/>
    <s v="TEC-AC-10002926"/>
    <x v="2"/>
    <x v="11"/>
    <s v="Logitech Wireless Marathon Mouse M705"/>
    <n v="99.98"/>
    <n v="2"/>
    <n v="0"/>
    <n v="42.991400000000006"/>
  </r>
  <r>
    <n v="9148"/>
    <s v="US-2013-165505"/>
    <x v="0"/>
    <x v="1156"/>
    <d v="2013-01-27T00:00:00"/>
    <s v="Standard Class"/>
    <s v="CB-12535"/>
    <s v="Claudia Bergmann"/>
    <x v="1"/>
    <x v="0"/>
    <x v="140"/>
    <x v="42"/>
    <x v="369"/>
    <x v="3"/>
    <s v="OFF-AR-10003477"/>
    <x v="1"/>
    <x v="6"/>
    <s v="4009 Highlighters"/>
    <n v="8.0400000000000009"/>
    <n v="6"/>
    <n v="0"/>
    <n v="2.7336"/>
  </r>
  <r>
    <n v="9149"/>
    <s v="US-2013-165505"/>
    <x v="0"/>
    <x v="1156"/>
    <d v="2013-01-27T00:00:00"/>
    <s v="Standard Class"/>
    <s v="CB-12535"/>
    <s v="Claudia Bergmann"/>
    <x v="1"/>
    <x v="0"/>
    <x v="140"/>
    <x v="42"/>
    <x v="369"/>
    <x v="3"/>
    <s v="OFF-ST-10001526"/>
    <x v="1"/>
    <x v="4"/>
    <s v="Iceberg Mobile Mega Data/Printer Cart "/>
    <n v="1564.29"/>
    <n v="13"/>
    <n v="0"/>
    <n v="406.71539999999993"/>
  </r>
  <r>
    <n v="9150"/>
    <s v="US-2011-157070"/>
    <x v="2"/>
    <x v="106"/>
    <d v="2011-06-06T00:00:00"/>
    <s v="Standard Class"/>
    <s v="QJ-19255"/>
    <s v="Quincy Jones"/>
    <x v="1"/>
    <x v="0"/>
    <x v="66"/>
    <x v="12"/>
    <x v="151"/>
    <x v="2"/>
    <s v="OFF-BI-10001765"/>
    <x v="1"/>
    <x v="8"/>
    <s v="Wilson Jones Heavy-Duty Casebound Ring Binders with Metal Hinges"/>
    <n v="138.56"/>
    <n v="4"/>
    <n v="0"/>
    <n v="66.508799999999994"/>
  </r>
  <r>
    <n v="9151"/>
    <s v="US-2011-157070"/>
    <x v="2"/>
    <x v="106"/>
    <d v="2011-06-06T00:00:00"/>
    <s v="Standard Class"/>
    <s v="QJ-19255"/>
    <s v="Quincy Jones"/>
    <x v="1"/>
    <x v="0"/>
    <x v="66"/>
    <x v="12"/>
    <x v="151"/>
    <x v="2"/>
    <s v="OFF-AP-10004859"/>
    <x v="1"/>
    <x v="9"/>
    <s v="Acco 6 Outlet Guardian Premium Surge Suppressor"/>
    <n v="65.52000000000001"/>
    <n v="5"/>
    <n v="0.1"/>
    <n v="12.376000000000001"/>
  </r>
  <r>
    <n v="9152"/>
    <s v="US-2012-106873"/>
    <x v="1"/>
    <x v="496"/>
    <d v="2012-09-29T00:00:00"/>
    <s v="Second Class"/>
    <s v="KM-16720"/>
    <s v="Kunst Miller"/>
    <x v="0"/>
    <x v="0"/>
    <x v="418"/>
    <x v="16"/>
    <x v="508"/>
    <x v="1"/>
    <s v="OFF-AR-10003179"/>
    <x v="1"/>
    <x v="6"/>
    <s v="Dixon Ticonderoga Core-Lock Colored Pencils"/>
    <n v="14.576000000000001"/>
    <n v="2"/>
    <n v="0.2"/>
    <n v="2.3685999999999989"/>
  </r>
  <r>
    <n v="9153"/>
    <s v="US-2012-106873"/>
    <x v="1"/>
    <x v="496"/>
    <d v="2012-09-29T00:00:00"/>
    <s v="Second Class"/>
    <s v="KM-16720"/>
    <s v="Kunst Miller"/>
    <x v="0"/>
    <x v="0"/>
    <x v="418"/>
    <x v="16"/>
    <x v="508"/>
    <x v="1"/>
    <s v="TEC-AC-10002345"/>
    <x v="2"/>
    <x v="11"/>
    <s v="HP Standard 104 key PS/2 Keyboard"/>
    <n v="23.200000000000003"/>
    <n v="2"/>
    <n v="0.2"/>
    <n v="1.4499999999999993"/>
  </r>
  <r>
    <n v="9154"/>
    <s v="US-2012-106873"/>
    <x v="1"/>
    <x v="496"/>
    <d v="2012-09-29T00:00:00"/>
    <s v="Second Class"/>
    <s v="KM-16720"/>
    <s v="Kunst Miller"/>
    <x v="0"/>
    <x v="0"/>
    <x v="418"/>
    <x v="16"/>
    <x v="508"/>
    <x v="1"/>
    <s v="OFF-AR-10001246"/>
    <x v="1"/>
    <x v="6"/>
    <s v="Newell 317"/>
    <n v="16.463999999999999"/>
    <n v="7"/>
    <n v="0.2"/>
    <n v="1.852199999999999"/>
  </r>
  <r>
    <n v="9155"/>
    <s v="CA-2013-132990"/>
    <x v="0"/>
    <x v="1147"/>
    <d v="2013-08-04T00:00:00"/>
    <s v="Second Class"/>
    <s v="KM-16660"/>
    <s v="Khloe Miller"/>
    <x v="0"/>
    <x v="0"/>
    <x v="10"/>
    <x v="9"/>
    <x v="11"/>
    <x v="3"/>
    <s v="FUR-FU-10004864"/>
    <x v="0"/>
    <x v="5"/>
    <s v="Eldon 500 Class Desk Accessories"/>
    <n v="19.312000000000001"/>
    <n v="2"/>
    <n v="0.2"/>
    <n v="3.1382000000000003"/>
  </r>
  <r>
    <n v="9156"/>
    <s v="CA-2011-102645"/>
    <x v="2"/>
    <x v="1213"/>
    <d v="2011-01-29T00:00:00"/>
    <s v="Standard Class"/>
    <s v="IM-15055"/>
    <s v="Ionia McGrath"/>
    <x v="0"/>
    <x v="0"/>
    <x v="98"/>
    <x v="33"/>
    <x v="121"/>
    <x v="1"/>
    <s v="OFF-PA-10001804"/>
    <x v="1"/>
    <x v="10"/>
    <s v="Xerox 195"/>
    <n v="40.08"/>
    <n v="6"/>
    <n v="0"/>
    <n v="19.238399999999999"/>
  </r>
  <r>
    <n v="9157"/>
    <s v="CA-2011-134215"/>
    <x v="2"/>
    <x v="472"/>
    <d v="2011-08-08T00:00:00"/>
    <s v="Standard Class"/>
    <s v="ML-17395"/>
    <s v="Marina Lichtenstein"/>
    <x v="1"/>
    <x v="0"/>
    <x v="294"/>
    <x v="43"/>
    <x v="370"/>
    <x v="3"/>
    <s v="OFF-AP-10001271"/>
    <x v="1"/>
    <x v="9"/>
    <s v="Eureka The Boss Cordless Rechargeable Stick Vac"/>
    <n v="101.96"/>
    <n v="2"/>
    <n v="0"/>
    <n v="27.529200000000003"/>
  </r>
  <r>
    <n v="9158"/>
    <s v="CA-2011-134215"/>
    <x v="2"/>
    <x v="472"/>
    <d v="2011-08-08T00:00:00"/>
    <s v="Standard Class"/>
    <s v="ML-17395"/>
    <s v="Marina Lichtenstein"/>
    <x v="1"/>
    <x v="0"/>
    <x v="294"/>
    <x v="43"/>
    <x v="370"/>
    <x v="3"/>
    <s v="OFF-PA-10004353"/>
    <x v="1"/>
    <x v="10"/>
    <s v="Southworth 25% Cotton Premium Laser Paper and Envelopes"/>
    <n v="259.74"/>
    <n v="13"/>
    <n v="0"/>
    <n v="124.6752"/>
  </r>
  <r>
    <n v="9159"/>
    <s v="CA-2011-134215"/>
    <x v="2"/>
    <x v="472"/>
    <d v="2011-08-08T00:00:00"/>
    <s v="Standard Class"/>
    <s v="ML-17395"/>
    <s v="Marina Lichtenstein"/>
    <x v="1"/>
    <x v="0"/>
    <x v="294"/>
    <x v="43"/>
    <x v="370"/>
    <x v="3"/>
    <s v="TEC-AC-10002473"/>
    <x v="2"/>
    <x v="11"/>
    <s v="Maxell 4.7GB DVD-R"/>
    <n v="255.42"/>
    <n v="9"/>
    <n v="0"/>
    <n v="104.7222"/>
  </r>
  <r>
    <n v="9160"/>
    <s v="CA-2013-118934"/>
    <x v="0"/>
    <x v="888"/>
    <d v="2013-08-15T00:00:00"/>
    <s v="Standard Class"/>
    <s v="GH-14410"/>
    <s v="Gary Hansen"/>
    <x v="2"/>
    <x v="0"/>
    <x v="469"/>
    <x v="18"/>
    <x v="562"/>
    <x v="0"/>
    <s v="OFF-BI-10003314"/>
    <x v="1"/>
    <x v="8"/>
    <s v="Tuff Stuff Recycled Round Ring Binders"/>
    <n v="4.338000000000001"/>
    <n v="3"/>
    <n v="0.7"/>
    <n v="-3.0366"/>
  </r>
  <r>
    <n v="9161"/>
    <s v="CA-2013-118934"/>
    <x v="0"/>
    <x v="888"/>
    <d v="2013-08-15T00:00:00"/>
    <s v="Standard Class"/>
    <s v="GH-14410"/>
    <s v="Gary Hansen"/>
    <x v="2"/>
    <x v="0"/>
    <x v="469"/>
    <x v="18"/>
    <x v="562"/>
    <x v="0"/>
    <s v="OFF-BI-10004465"/>
    <x v="1"/>
    <x v="8"/>
    <s v="Avery Durable Slant Ring Binders"/>
    <n v="11.880000000000003"/>
    <n v="5"/>
    <n v="0.7"/>
    <n v="-7.9199999999999982"/>
  </r>
  <r>
    <n v="9162"/>
    <s v="CA-2013-160108"/>
    <x v="0"/>
    <x v="16"/>
    <d v="2013-12-13T00:00:00"/>
    <s v="Standard Class"/>
    <s v="AG-10900"/>
    <s v="Arthur Gainer"/>
    <x v="0"/>
    <x v="0"/>
    <x v="342"/>
    <x v="6"/>
    <x v="423"/>
    <x v="2"/>
    <s v="FUR-BO-10003450"/>
    <x v="0"/>
    <x v="0"/>
    <s v="Bush Westfield Collection Bookcases, Dark Cherry Finish"/>
    <n v="405.85999999999996"/>
    <n v="7"/>
    <n v="0"/>
    <n v="32.46879999999998"/>
  </r>
  <r>
    <n v="9163"/>
    <s v="CA-2013-160108"/>
    <x v="0"/>
    <x v="16"/>
    <d v="2013-12-13T00:00:00"/>
    <s v="Standard Class"/>
    <s v="AG-10900"/>
    <s v="Arthur Gainer"/>
    <x v="0"/>
    <x v="0"/>
    <x v="342"/>
    <x v="6"/>
    <x v="423"/>
    <x v="2"/>
    <s v="FUR-CH-10002335"/>
    <x v="0"/>
    <x v="1"/>
    <s v="Hon GuestStacker Chair"/>
    <n v="680.01"/>
    <n v="3"/>
    <n v="0"/>
    <n v="176.80260000000001"/>
  </r>
  <r>
    <n v="9164"/>
    <s v="CA-2012-164007"/>
    <x v="1"/>
    <x v="1214"/>
    <d v="2012-06-12T00:00:00"/>
    <s v="Standard Class"/>
    <s v="MG-17695"/>
    <s v="Maureen Gnade"/>
    <x v="0"/>
    <x v="0"/>
    <x v="22"/>
    <x v="10"/>
    <x v="26"/>
    <x v="2"/>
    <s v="TEC-AC-10003433"/>
    <x v="2"/>
    <x v="11"/>
    <s v="Maxell 4.7GB DVD+R 5/Pack"/>
    <n v="2.3760000000000003"/>
    <n v="3"/>
    <n v="0.2"/>
    <n v="0.74249999999999994"/>
  </r>
  <r>
    <n v="9165"/>
    <s v="CA-2012-164007"/>
    <x v="1"/>
    <x v="1214"/>
    <d v="2012-06-12T00:00:00"/>
    <s v="Standard Class"/>
    <s v="MG-17695"/>
    <s v="Maureen Gnade"/>
    <x v="0"/>
    <x v="0"/>
    <x v="22"/>
    <x v="10"/>
    <x v="26"/>
    <x v="2"/>
    <s v="OFF-AP-10003849"/>
    <x v="1"/>
    <x v="9"/>
    <s v="Hoover Shoulder Vac Commercial Portable Vacuum"/>
    <n v="143.12799999999996"/>
    <n v="2"/>
    <n v="0.8"/>
    <n v="-393.60200000000009"/>
  </r>
  <r>
    <n v="9166"/>
    <s v="CA-2013-100300"/>
    <x v="0"/>
    <x v="890"/>
    <d v="2013-06-27T00:00:00"/>
    <s v="Second Class"/>
    <s v="MJ-17740"/>
    <s v="Max Jones"/>
    <x v="0"/>
    <x v="0"/>
    <x v="70"/>
    <x v="1"/>
    <x v="88"/>
    <x v="1"/>
    <s v="TEC-MA-10000984"/>
    <x v="2"/>
    <x v="15"/>
    <s v="Okidata MB760 Printer"/>
    <n v="4476.8"/>
    <n v="4"/>
    <n v="0.2"/>
    <n v="503.63999999999965"/>
  </r>
  <r>
    <n v="9167"/>
    <s v="CA-2013-100300"/>
    <x v="0"/>
    <x v="890"/>
    <d v="2013-06-27T00:00:00"/>
    <s v="Second Class"/>
    <s v="MJ-17740"/>
    <s v="Max Jones"/>
    <x v="0"/>
    <x v="0"/>
    <x v="70"/>
    <x v="1"/>
    <x v="88"/>
    <x v="1"/>
    <s v="OFF-PA-10000418"/>
    <x v="1"/>
    <x v="10"/>
    <s v="Xerox 189"/>
    <n v="104.85"/>
    <n v="1"/>
    <n v="0"/>
    <n v="50.327999999999996"/>
  </r>
  <r>
    <n v="9168"/>
    <s v="CA-2013-100300"/>
    <x v="0"/>
    <x v="890"/>
    <d v="2013-06-27T00:00:00"/>
    <s v="Second Class"/>
    <s v="MJ-17740"/>
    <s v="Max Jones"/>
    <x v="0"/>
    <x v="0"/>
    <x v="70"/>
    <x v="1"/>
    <x v="88"/>
    <x v="1"/>
    <s v="OFF-AP-10001242"/>
    <x v="1"/>
    <x v="9"/>
    <s v="APC 7 Outlet Network SurgeArrest Surge Protector"/>
    <n v="241.44"/>
    <n v="3"/>
    <n v="0"/>
    <n v="72.431999999999988"/>
  </r>
  <r>
    <n v="9169"/>
    <s v="CA-2013-140571"/>
    <x v="0"/>
    <x v="543"/>
    <d v="2013-03-20T00:00:00"/>
    <s v="Standard Class"/>
    <s v="SJ-20125"/>
    <s v="Sanjit Jacobs"/>
    <x v="2"/>
    <x v="0"/>
    <x v="25"/>
    <x v="35"/>
    <x v="129"/>
    <x v="0"/>
    <s v="OFF-PA-10001954"/>
    <x v="1"/>
    <x v="10"/>
    <s v="Xerox 1964"/>
    <n v="319.76"/>
    <n v="14"/>
    <n v="0"/>
    <n v="147.08959999999999"/>
  </r>
  <r>
    <n v="9170"/>
    <s v="CA-2013-140571"/>
    <x v="0"/>
    <x v="543"/>
    <d v="2013-03-20T00:00:00"/>
    <s v="Standard Class"/>
    <s v="SJ-20125"/>
    <s v="Sanjit Jacobs"/>
    <x v="2"/>
    <x v="0"/>
    <x v="25"/>
    <x v="35"/>
    <x v="129"/>
    <x v="0"/>
    <s v="OFF-PA-10001954"/>
    <x v="1"/>
    <x v="10"/>
    <s v="Xerox 1964"/>
    <n v="45.68"/>
    <n v="2"/>
    <n v="0"/>
    <n v="21.012799999999999"/>
  </r>
  <r>
    <n v="9171"/>
    <s v="US-2013-155768"/>
    <x v="0"/>
    <x v="49"/>
    <d v="2013-12-02T00:00:00"/>
    <s v="Same Day"/>
    <s v="LB-16795"/>
    <s v="Laurel Beltran"/>
    <x v="2"/>
    <x v="0"/>
    <x v="475"/>
    <x v="1"/>
    <x v="568"/>
    <x v="1"/>
    <s v="FUR-FU-10000448"/>
    <x v="0"/>
    <x v="5"/>
    <s v="Tenex Chairmats For Use With Carpeted Floors"/>
    <n v="31.96"/>
    <n v="2"/>
    <n v="0"/>
    <n v="1.597999999999999"/>
  </r>
  <r>
    <n v="9172"/>
    <s v="US-2013-155768"/>
    <x v="0"/>
    <x v="49"/>
    <d v="2013-12-02T00:00:00"/>
    <s v="Same Day"/>
    <s v="LB-16795"/>
    <s v="Laurel Beltran"/>
    <x v="2"/>
    <x v="0"/>
    <x v="475"/>
    <x v="1"/>
    <x v="568"/>
    <x v="1"/>
    <s v="OFF-PA-10001357"/>
    <x v="1"/>
    <x v="10"/>
    <s v="Xerox 1886"/>
    <n v="47.9"/>
    <n v="1"/>
    <n v="0"/>
    <n v="22.991999999999997"/>
  </r>
  <r>
    <n v="9173"/>
    <s v="US-2013-155768"/>
    <x v="0"/>
    <x v="49"/>
    <d v="2013-12-02T00:00:00"/>
    <s v="Same Day"/>
    <s v="LB-16795"/>
    <s v="Laurel Beltran"/>
    <x v="2"/>
    <x v="0"/>
    <x v="475"/>
    <x v="1"/>
    <x v="568"/>
    <x v="1"/>
    <s v="OFF-ST-10002292"/>
    <x v="1"/>
    <x v="4"/>
    <s v="Sauder Facets Collection Locker/File Cabinet, Sky Alder Finish"/>
    <n v="1112.94"/>
    <n v="3"/>
    <n v="0"/>
    <n v="222.58799999999991"/>
  </r>
  <r>
    <n v="9174"/>
    <s v="US-2013-155768"/>
    <x v="0"/>
    <x v="49"/>
    <d v="2013-12-02T00:00:00"/>
    <s v="Same Day"/>
    <s v="LB-16795"/>
    <s v="Laurel Beltran"/>
    <x v="2"/>
    <x v="0"/>
    <x v="475"/>
    <x v="1"/>
    <x v="568"/>
    <x v="1"/>
    <s v="OFF-EN-10001219"/>
    <x v="1"/>
    <x v="12"/>
    <s v="#10- 4 1/8&quot; x 9 1/2&quot; Security-Tint Envelopes"/>
    <n v="22.919999999999998"/>
    <n v="3"/>
    <n v="0"/>
    <n v="11.230799999999999"/>
  </r>
  <r>
    <n v="9175"/>
    <s v="CA-2014-119424"/>
    <x v="3"/>
    <x v="492"/>
    <d v="2014-06-15T00:00:00"/>
    <s v="Second Class"/>
    <s v="SB-20185"/>
    <s v="Sarah Brown"/>
    <x v="0"/>
    <x v="0"/>
    <x v="239"/>
    <x v="4"/>
    <x v="297"/>
    <x v="1"/>
    <s v="TEC-PH-10002564"/>
    <x v="2"/>
    <x v="7"/>
    <s v="OtterBox Defender Series Case - Samsung Galaxy S4"/>
    <n v="71.975999999999999"/>
    <n v="3"/>
    <n v="0.2"/>
    <n v="8.9969999999999892"/>
  </r>
  <r>
    <n v="9176"/>
    <s v="CA-2014-119424"/>
    <x v="3"/>
    <x v="492"/>
    <d v="2014-06-15T00:00:00"/>
    <s v="Second Class"/>
    <s v="SB-20185"/>
    <s v="Sarah Brown"/>
    <x v="0"/>
    <x v="0"/>
    <x v="239"/>
    <x v="4"/>
    <x v="297"/>
    <x v="1"/>
    <s v="OFF-PA-10001639"/>
    <x v="1"/>
    <x v="10"/>
    <s v="Xerox 203"/>
    <n v="19.440000000000001"/>
    <n v="3"/>
    <n v="0"/>
    <n v="9.3312000000000008"/>
  </r>
  <r>
    <n v="9177"/>
    <s v="CA-2013-118178"/>
    <x v="0"/>
    <x v="690"/>
    <d v="2013-03-25T00:00:00"/>
    <s v="Standard Class"/>
    <s v="CC-12610"/>
    <s v="Corey Catlett"/>
    <x v="1"/>
    <x v="0"/>
    <x v="316"/>
    <x v="18"/>
    <x v="394"/>
    <x v="0"/>
    <s v="OFF-BI-10001153"/>
    <x v="1"/>
    <x v="8"/>
    <s v="Ibico Recycled Grain-Textured Covers"/>
    <n v="31.086000000000006"/>
    <n v="3"/>
    <n v="0.7"/>
    <n v="-20.72399999999999"/>
  </r>
  <r>
    <n v="9178"/>
    <s v="CA-2013-166618"/>
    <x v="0"/>
    <x v="696"/>
    <d v="2013-11-19T00:00:00"/>
    <s v="Standard Class"/>
    <s v="DP-13000"/>
    <s v="Darren Powers"/>
    <x v="0"/>
    <x v="0"/>
    <x v="20"/>
    <x v="15"/>
    <x v="45"/>
    <x v="3"/>
    <s v="TEC-PH-10003356"/>
    <x v="2"/>
    <x v="7"/>
    <s v="SmartStand Mobile Device Holder, Assorted Colors"/>
    <n v="13.98"/>
    <n v="2"/>
    <n v="0"/>
    <n v="3.9144000000000005"/>
  </r>
  <r>
    <n v="9179"/>
    <s v="CA-2013-166618"/>
    <x v="0"/>
    <x v="696"/>
    <d v="2013-11-19T00:00:00"/>
    <s v="Standard Class"/>
    <s v="DP-13000"/>
    <s v="Darren Powers"/>
    <x v="0"/>
    <x v="0"/>
    <x v="20"/>
    <x v="15"/>
    <x v="45"/>
    <x v="3"/>
    <s v="OFF-AR-10001725"/>
    <x v="1"/>
    <x v="6"/>
    <s v="Boston Home &amp; Office Model 2000 Electric Pencil Sharpeners"/>
    <n v="23.65"/>
    <n v="1"/>
    <n v="0"/>
    <n v="6.1490000000000009"/>
  </r>
  <r>
    <n v="9180"/>
    <s v="CA-2014-156776"/>
    <x v="3"/>
    <x v="783"/>
    <d v="2014-08-12T00:00:00"/>
    <s v="Standard Class"/>
    <s v="JL-15505"/>
    <s v="Jeremy Lonsdale"/>
    <x v="0"/>
    <x v="0"/>
    <x v="223"/>
    <x v="1"/>
    <x v="278"/>
    <x v="1"/>
    <s v="TEC-PH-10002415"/>
    <x v="2"/>
    <x v="7"/>
    <s v="Polycom VoiceStation 500 Conference phone"/>
    <n v="707.88"/>
    <n v="3"/>
    <n v="0.2"/>
    <n v="44.242500000000035"/>
  </r>
  <r>
    <n v="9181"/>
    <s v="CA-2014-156776"/>
    <x v="3"/>
    <x v="783"/>
    <d v="2014-08-12T00:00:00"/>
    <s v="Standard Class"/>
    <s v="JL-15505"/>
    <s v="Jeremy Lonsdale"/>
    <x v="0"/>
    <x v="0"/>
    <x v="223"/>
    <x v="1"/>
    <x v="278"/>
    <x v="1"/>
    <s v="OFF-BI-10003355"/>
    <x v="1"/>
    <x v="8"/>
    <s v="Cardinal Holdit Business Card Pockets"/>
    <n v="11.952000000000002"/>
    <n v="3"/>
    <n v="0.2"/>
    <n v="4.1832000000000003"/>
  </r>
  <r>
    <n v="9182"/>
    <s v="CA-2014-156776"/>
    <x v="3"/>
    <x v="783"/>
    <d v="2014-08-12T00:00:00"/>
    <s v="Standard Class"/>
    <s v="JL-15505"/>
    <s v="Jeremy Lonsdale"/>
    <x v="0"/>
    <x v="0"/>
    <x v="223"/>
    <x v="1"/>
    <x v="278"/>
    <x v="1"/>
    <s v="OFF-BI-10000216"/>
    <x v="1"/>
    <x v="8"/>
    <s v="Mead 1st Gear 2&quot; Zipper Binder, Asst. Colors"/>
    <n v="31.128000000000004"/>
    <n v="3"/>
    <n v="0.2"/>
    <n v="11.673000000000002"/>
  </r>
  <r>
    <n v="9183"/>
    <s v="CA-2014-156776"/>
    <x v="3"/>
    <x v="783"/>
    <d v="2014-08-12T00:00:00"/>
    <s v="Standard Class"/>
    <s v="JL-15505"/>
    <s v="Jeremy Lonsdale"/>
    <x v="0"/>
    <x v="0"/>
    <x v="223"/>
    <x v="1"/>
    <x v="278"/>
    <x v="1"/>
    <s v="TEC-AC-10004803"/>
    <x v="2"/>
    <x v="11"/>
    <s v="Sony Micro Vault Click 4 GB USB 2.0 Flash Drive"/>
    <n v="55.76"/>
    <n v="4"/>
    <n v="0"/>
    <n v="7.8064000000000036"/>
  </r>
  <r>
    <n v="9184"/>
    <s v="CA-2014-156776"/>
    <x v="3"/>
    <x v="783"/>
    <d v="2014-08-12T00:00:00"/>
    <s v="Standard Class"/>
    <s v="JL-15505"/>
    <s v="Jeremy Lonsdale"/>
    <x v="0"/>
    <x v="0"/>
    <x v="223"/>
    <x v="1"/>
    <x v="278"/>
    <x v="1"/>
    <s v="OFF-PA-10001970"/>
    <x v="1"/>
    <x v="10"/>
    <s v="Xerox 1881"/>
    <n v="24.56"/>
    <n v="2"/>
    <n v="0"/>
    <n v="11.543199999999999"/>
  </r>
  <r>
    <n v="9185"/>
    <s v="CA-2014-156776"/>
    <x v="3"/>
    <x v="783"/>
    <d v="2014-08-12T00:00:00"/>
    <s v="Standard Class"/>
    <s v="JL-15505"/>
    <s v="Jeremy Lonsdale"/>
    <x v="0"/>
    <x v="0"/>
    <x v="223"/>
    <x v="1"/>
    <x v="278"/>
    <x v="1"/>
    <s v="FUR-FU-10004848"/>
    <x v="0"/>
    <x v="5"/>
    <s v="Howard Miller 13-3/4&quot; Diameter Brushed Chrome Round Wall Clock"/>
    <n v="51.75"/>
    <n v="1"/>
    <n v="0"/>
    <n v="15.524999999999999"/>
  </r>
  <r>
    <n v="9186"/>
    <s v="CA-2014-156776"/>
    <x v="3"/>
    <x v="783"/>
    <d v="2014-08-12T00:00:00"/>
    <s v="Standard Class"/>
    <s v="JL-15505"/>
    <s v="Jeremy Lonsdale"/>
    <x v="0"/>
    <x v="0"/>
    <x v="223"/>
    <x v="1"/>
    <x v="278"/>
    <x v="1"/>
    <s v="FUR-CH-10002317"/>
    <x v="0"/>
    <x v="1"/>
    <s v="Global Enterprise Series Seating Low-Back Swivel/Tilt Chairs"/>
    <n v="207.18400000000003"/>
    <n v="1"/>
    <n v="0.2"/>
    <n v="25.897999999999982"/>
  </r>
  <r>
    <n v="9187"/>
    <s v="CA-2014-156776"/>
    <x v="3"/>
    <x v="783"/>
    <d v="2014-08-12T00:00:00"/>
    <s v="Standard Class"/>
    <s v="JL-15505"/>
    <s v="Jeremy Lonsdale"/>
    <x v="0"/>
    <x v="0"/>
    <x v="223"/>
    <x v="1"/>
    <x v="278"/>
    <x v="1"/>
    <s v="OFF-AP-10002534"/>
    <x v="1"/>
    <x v="9"/>
    <s v="3.6 Cubic Foot Counter Height Office Refrigerator"/>
    <n v="1473.1"/>
    <n v="5"/>
    <n v="0"/>
    <n v="412.46800000000007"/>
  </r>
  <r>
    <n v="9188"/>
    <s v="US-2012-130512"/>
    <x v="1"/>
    <x v="291"/>
    <d v="2012-08-25T00:00:00"/>
    <s v="Standard Class"/>
    <s v="SM-20320"/>
    <s v="Sean Miller"/>
    <x v="2"/>
    <x v="0"/>
    <x v="227"/>
    <x v="9"/>
    <x v="283"/>
    <x v="3"/>
    <s v="OFF-SU-10001935"/>
    <x v="1"/>
    <x v="14"/>
    <s v="Staples"/>
    <n v="3.4880000000000004"/>
    <n v="2"/>
    <n v="0.2"/>
    <n v="-0.69760000000000066"/>
  </r>
  <r>
    <n v="9189"/>
    <s v="US-2012-130512"/>
    <x v="1"/>
    <x v="291"/>
    <d v="2012-08-25T00:00:00"/>
    <s v="Standard Class"/>
    <s v="SM-20320"/>
    <s v="Sean Miller"/>
    <x v="2"/>
    <x v="0"/>
    <x v="227"/>
    <x v="9"/>
    <x v="283"/>
    <x v="3"/>
    <s v="TEC-AC-10000290"/>
    <x v="2"/>
    <x v="11"/>
    <s v="Sabrent 4-Port USB 2.0 Hub"/>
    <n v="21.728000000000002"/>
    <n v="4"/>
    <n v="0.2"/>
    <n v="3.8024000000000004"/>
  </r>
  <r>
    <n v="9190"/>
    <s v="US-2012-130512"/>
    <x v="1"/>
    <x v="291"/>
    <d v="2012-08-25T00:00:00"/>
    <s v="Standard Class"/>
    <s v="SM-20320"/>
    <s v="Sean Miller"/>
    <x v="2"/>
    <x v="0"/>
    <x v="227"/>
    <x v="9"/>
    <x v="283"/>
    <x v="3"/>
    <s v="OFF-ST-10002574"/>
    <x v="1"/>
    <x v="4"/>
    <s v="SAFCO Commercial Wire Shelving, Black"/>
    <n v="663.072"/>
    <n v="6"/>
    <n v="0.2"/>
    <n v="-165.768"/>
  </r>
  <r>
    <n v="9191"/>
    <s v="US-2012-130512"/>
    <x v="1"/>
    <x v="291"/>
    <d v="2012-08-25T00:00:00"/>
    <s v="Standard Class"/>
    <s v="SM-20320"/>
    <s v="Sean Miller"/>
    <x v="2"/>
    <x v="0"/>
    <x v="227"/>
    <x v="9"/>
    <x v="283"/>
    <x v="3"/>
    <s v="OFF-BI-10004519"/>
    <x v="1"/>
    <x v="8"/>
    <s v="GBC DocuBind P100 Manual Binding Machine"/>
    <n v="99.588000000000008"/>
    <n v="2"/>
    <n v="0.7"/>
    <n v="-82.989999999999981"/>
  </r>
  <r>
    <n v="9192"/>
    <s v="US-2012-130512"/>
    <x v="1"/>
    <x v="291"/>
    <d v="2012-08-25T00:00:00"/>
    <s v="Standard Class"/>
    <s v="SM-20320"/>
    <s v="Sean Miller"/>
    <x v="2"/>
    <x v="0"/>
    <x v="227"/>
    <x v="9"/>
    <x v="283"/>
    <x v="3"/>
    <s v="OFF-PA-10003625"/>
    <x v="1"/>
    <x v="10"/>
    <s v="Xerox 1979"/>
    <n v="49.568000000000005"/>
    <n v="2"/>
    <n v="0.2"/>
    <n v="15.489999999999997"/>
  </r>
  <r>
    <n v="9193"/>
    <s v="CA-2012-141810"/>
    <x v="1"/>
    <x v="121"/>
    <d v="2012-11-07T00:00:00"/>
    <s v="Standard Class"/>
    <s v="BB-10990"/>
    <s v="Barry Blumstein"/>
    <x v="1"/>
    <x v="0"/>
    <x v="52"/>
    <x v="5"/>
    <x v="65"/>
    <x v="2"/>
    <s v="OFF-BI-10001524"/>
    <x v="1"/>
    <x v="8"/>
    <s v="GBC Premium Transparent Covers with Diagonal Lined Pattern"/>
    <n v="29.371999999999993"/>
    <n v="7"/>
    <n v="0.8"/>
    <n v="-46.995200000000025"/>
  </r>
  <r>
    <n v="9194"/>
    <s v="CA-2012-141810"/>
    <x v="1"/>
    <x v="121"/>
    <d v="2012-11-07T00:00:00"/>
    <s v="Standard Class"/>
    <s v="BB-10990"/>
    <s v="Barry Blumstein"/>
    <x v="1"/>
    <x v="0"/>
    <x v="52"/>
    <x v="5"/>
    <x v="65"/>
    <x v="2"/>
    <s v="TEC-PH-10002200"/>
    <x v="2"/>
    <x v="7"/>
    <s v="Aastra 6757i CT Wireless VoIP phone"/>
    <n v="344.70400000000001"/>
    <n v="2"/>
    <n v="0.2"/>
    <n v="38.779199999999989"/>
  </r>
  <r>
    <n v="9195"/>
    <s v="CA-2011-146843"/>
    <x v="2"/>
    <x v="953"/>
    <d v="2011-12-06T00:00:00"/>
    <s v="Standard Class"/>
    <s v="PB-19150"/>
    <s v="Philip Brown"/>
    <x v="0"/>
    <x v="0"/>
    <x v="418"/>
    <x v="16"/>
    <x v="508"/>
    <x v="1"/>
    <s v="OFF-SU-10001664"/>
    <x v="1"/>
    <x v="14"/>
    <s v="Acme Office Executive Series Stainless Steel Trimmers"/>
    <n v="47.992000000000004"/>
    <n v="7"/>
    <n v="0.2"/>
    <n v="3.5993999999999993"/>
  </r>
  <r>
    <n v="9196"/>
    <s v="CA-2011-146843"/>
    <x v="2"/>
    <x v="953"/>
    <d v="2011-12-06T00:00:00"/>
    <s v="Standard Class"/>
    <s v="PB-19150"/>
    <s v="Philip Brown"/>
    <x v="0"/>
    <x v="0"/>
    <x v="418"/>
    <x v="16"/>
    <x v="508"/>
    <x v="1"/>
    <s v="TEC-AC-10002550"/>
    <x v="2"/>
    <x v="11"/>
    <s v="Memorex 25GB 6X Branded Blu-Ray Recordable Disc, 30/Pack"/>
    <n v="102.24000000000001"/>
    <n v="4"/>
    <n v="0.2"/>
    <n v="-16.614000000000004"/>
  </r>
  <r>
    <n v="9197"/>
    <s v="CA-2011-103310"/>
    <x v="2"/>
    <x v="1025"/>
    <d v="2011-05-15T00:00:00"/>
    <s v="Standard Class"/>
    <s v="GM-14680"/>
    <s v="Greg Matthias"/>
    <x v="0"/>
    <x v="0"/>
    <x v="49"/>
    <x v="1"/>
    <x v="58"/>
    <x v="1"/>
    <s v="OFF-PA-10004353"/>
    <x v="1"/>
    <x v="10"/>
    <s v="Southworth 25% Cotton Premium Laser Paper and Envelopes"/>
    <n v="39.96"/>
    <n v="2"/>
    <n v="0"/>
    <n v="19.180800000000001"/>
  </r>
  <r>
    <n v="9198"/>
    <s v="CA-2011-103310"/>
    <x v="2"/>
    <x v="1025"/>
    <d v="2011-05-15T00:00:00"/>
    <s v="Standard Class"/>
    <s v="GM-14680"/>
    <s v="Greg Matthias"/>
    <x v="0"/>
    <x v="0"/>
    <x v="49"/>
    <x v="1"/>
    <x v="58"/>
    <x v="1"/>
    <s v="TEC-PH-10001817"/>
    <x v="2"/>
    <x v="7"/>
    <s v="Wilson Electronics DB Pro Signal Booster"/>
    <n v="1432.0000000000002"/>
    <n v="5"/>
    <n v="0.2"/>
    <n v="125.30000000000007"/>
  </r>
  <r>
    <n v="9199"/>
    <s v="CA-2011-103310"/>
    <x v="2"/>
    <x v="1025"/>
    <d v="2011-05-15T00:00:00"/>
    <s v="Standard Class"/>
    <s v="GM-14680"/>
    <s v="Greg Matthias"/>
    <x v="0"/>
    <x v="0"/>
    <x v="49"/>
    <x v="1"/>
    <x v="58"/>
    <x v="1"/>
    <s v="OFF-SU-10004737"/>
    <x v="1"/>
    <x v="14"/>
    <s v="Acme Design Stainless Steel Bent Scissors"/>
    <n v="41.04"/>
    <n v="6"/>
    <n v="0"/>
    <n v="11.0808"/>
  </r>
  <r>
    <n v="9200"/>
    <s v="CA-2011-103310"/>
    <x v="2"/>
    <x v="1025"/>
    <d v="2011-05-15T00:00:00"/>
    <s v="Standard Class"/>
    <s v="GM-14680"/>
    <s v="Greg Matthias"/>
    <x v="0"/>
    <x v="0"/>
    <x v="49"/>
    <x v="1"/>
    <x v="58"/>
    <x v="1"/>
    <s v="FUR-CH-10002320"/>
    <x v="0"/>
    <x v="1"/>
    <s v="Hon Pagoda Stacking Chairs"/>
    <n v="256.78400000000005"/>
    <n v="1"/>
    <n v="0.2"/>
    <n v="32.097999999999971"/>
  </r>
  <r>
    <n v="9201"/>
    <s v="CA-2013-152688"/>
    <x v="0"/>
    <x v="508"/>
    <d v="2013-10-21T00:00:00"/>
    <s v="First Class"/>
    <s v="NR-18550"/>
    <s v="Nick Radford"/>
    <x v="0"/>
    <x v="0"/>
    <x v="275"/>
    <x v="30"/>
    <x v="346"/>
    <x v="3"/>
    <s v="FUR-BO-10001337"/>
    <x v="0"/>
    <x v="0"/>
    <s v="O'Sullivan Living Dimensions 2-Shelf Bookcases"/>
    <n v="120.98"/>
    <n v="1"/>
    <n v="0"/>
    <n v="12.097999999999999"/>
  </r>
  <r>
    <n v="9202"/>
    <s v="CA-2013-152688"/>
    <x v="0"/>
    <x v="508"/>
    <d v="2013-10-21T00:00:00"/>
    <s v="First Class"/>
    <s v="NR-18550"/>
    <s v="Nick Radford"/>
    <x v="0"/>
    <x v="0"/>
    <x v="275"/>
    <x v="30"/>
    <x v="346"/>
    <x v="3"/>
    <s v="OFF-BI-10004584"/>
    <x v="1"/>
    <x v="8"/>
    <s v="GBC ProClick 150 Presentation Binding System"/>
    <n v="315.98"/>
    <n v="1"/>
    <n v="0"/>
    <n v="148.51060000000001"/>
  </r>
  <r>
    <n v="9203"/>
    <s v="CA-2013-153836"/>
    <x v="0"/>
    <x v="859"/>
    <d v="2013-11-04T00:00:00"/>
    <s v="Standard Class"/>
    <s v="EH-13765"/>
    <s v="Edward Hooks"/>
    <x v="1"/>
    <x v="0"/>
    <x v="20"/>
    <x v="15"/>
    <x v="164"/>
    <x v="3"/>
    <s v="OFF-BI-10004817"/>
    <x v="1"/>
    <x v="8"/>
    <s v="GBC Personal VeloBind Strips"/>
    <n v="28.752000000000002"/>
    <n v="3"/>
    <n v="0.2"/>
    <n v="10.0632"/>
  </r>
  <r>
    <n v="9204"/>
    <s v="CA-2013-153836"/>
    <x v="0"/>
    <x v="859"/>
    <d v="2013-11-04T00:00:00"/>
    <s v="Standard Class"/>
    <s v="EH-13765"/>
    <s v="Edward Hooks"/>
    <x v="1"/>
    <x v="0"/>
    <x v="20"/>
    <x v="15"/>
    <x v="164"/>
    <x v="3"/>
    <s v="OFF-AR-10004602"/>
    <x v="1"/>
    <x v="6"/>
    <s v="Boston KS Multi-Size Manual Pencil Sharpener"/>
    <n v="114.94999999999999"/>
    <n v="5"/>
    <n v="0"/>
    <n v="32.186000000000007"/>
  </r>
  <r>
    <n v="9205"/>
    <s v="CA-2013-104689"/>
    <x v="0"/>
    <x v="49"/>
    <d v="2013-12-06T00:00:00"/>
    <s v="Standard Class"/>
    <s v="FH-14365"/>
    <s v="Fred Hopkins"/>
    <x v="1"/>
    <x v="0"/>
    <x v="1"/>
    <x v="1"/>
    <x v="25"/>
    <x v="1"/>
    <s v="OFF-AR-10001149"/>
    <x v="1"/>
    <x v="6"/>
    <s v="Sanford Colorific Colored Pencils, 12/Box"/>
    <n v="23.04"/>
    <n v="8"/>
    <n v="0"/>
    <n v="6.911999999999999"/>
  </r>
  <r>
    <n v="9206"/>
    <s v="CA-2013-146423"/>
    <x v="0"/>
    <x v="438"/>
    <d v="2013-04-22T00:00:00"/>
    <s v="Same Day"/>
    <s v="BT-11680"/>
    <s v="Brian Thompson"/>
    <x v="0"/>
    <x v="0"/>
    <x v="451"/>
    <x v="29"/>
    <x v="544"/>
    <x v="3"/>
    <s v="OFF-AR-10004817"/>
    <x v="1"/>
    <x v="6"/>
    <s v="Colorific Watercolor Pencils"/>
    <n v="15.48"/>
    <n v="3"/>
    <n v="0"/>
    <n v="4.4891999999999985"/>
  </r>
  <r>
    <n v="9207"/>
    <s v="CA-2013-146423"/>
    <x v="0"/>
    <x v="438"/>
    <d v="2013-04-22T00:00:00"/>
    <s v="Same Day"/>
    <s v="BT-11680"/>
    <s v="Brian Thompson"/>
    <x v="0"/>
    <x v="0"/>
    <x v="451"/>
    <x v="29"/>
    <x v="544"/>
    <x v="3"/>
    <s v="OFF-PA-10003797"/>
    <x v="1"/>
    <x v="10"/>
    <s v="Xerox 209"/>
    <n v="51.84"/>
    <n v="8"/>
    <n v="0"/>
    <n v="24.883200000000002"/>
  </r>
  <r>
    <n v="9208"/>
    <s v="CA-2014-140781"/>
    <x v="3"/>
    <x v="646"/>
    <d v="2014-08-08T00:00:00"/>
    <s v="Standard Class"/>
    <s v="AB-10105"/>
    <s v="Adrian Barton"/>
    <x v="0"/>
    <x v="0"/>
    <x v="41"/>
    <x v="10"/>
    <x v="50"/>
    <x v="2"/>
    <s v="TEC-AC-10000682"/>
    <x v="2"/>
    <x v="11"/>
    <s v="Kensington K72356US Mouse-in-a-Box USB Desktop Mouse"/>
    <n v="39.816000000000003"/>
    <n v="3"/>
    <n v="0.2"/>
    <n v="7.4654999999999987"/>
  </r>
  <r>
    <n v="9209"/>
    <s v="CA-2014-141747"/>
    <x v="3"/>
    <x v="646"/>
    <d v="2014-08-09T00:00:00"/>
    <s v="Second Class"/>
    <s v="SC-20230"/>
    <s v="Scot Coram"/>
    <x v="1"/>
    <x v="0"/>
    <x v="4"/>
    <x v="4"/>
    <x v="59"/>
    <x v="1"/>
    <s v="OFF-ST-10003996"/>
    <x v="1"/>
    <x v="4"/>
    <s v="Letter/Legal File Tote with Clear Snap-On Lid, Black Granite"/>
    <n v="16.059999999999999"/>
    <n v="1"/>
    <n v="0"/>
    <n v="4.1755999999999993"/>
  </r>
  <r>
    <n v="9210"/>
    <s v="CA-2014-142776"/>
    <x v="3"/>
    <x v="157"/>
    <d v="2014-12-15T00:00:00"/>
    <s v="Second Class"/>
    <s v="RS-19870"/>
    <s v="Roy Skaria"/>
    <x v="2"/>
    <x v="0"/>
    <x v="140"/>
    <x v="23"/>
    <x v="223"/>
    <x v="2"/>
    <s v="OFF-EN-10003160"/>
    <x v="1"/>
    <x v="12"/>
    <s v="Pastel Pink Envelopes"/>
    <n v="7.28"/>
    <n v="1"/>
    <n v="0"/>
    <n v="3.4944000000000002"/>
  </r>
  <r>
    <n v="9211"/>
    <s v="CA-2014-142776"/>
    <x v="3"/>
    <x v="157"/>
    <d v="2014-12-15T00:00:00"/>
    <s v="Second Class"/>
    <s v="RS-19870"/>
    <s v="Roy Skaria"/>
    <x v="2"/>
    <x v="0"/>
    <x v="140"/>
    <x v="23"/>
    <x v="223"/>
    <x v="2"/>
    <s v="OFF-BI-10002012"/>
    <x v="1"/>
    <x v="8"/>
    <s v="Wilson Jones Easy Flow II Sheet Lifters"/>
    <n v="5.4"/>
    <n v="3"/>
    <n v="0"/>
    <n v="2.5920000000000001"/>
  </r>
  <r>
    <n v="9212"/>
    <s v="CA-2012-167479"/>
    <x v="1"/>
    <x v="948"/>
    <d v="2012-03-19T00:00:00"/>
    <s v="Standard Class"/>
    <s v="AI-10855"/>
    <s v="Arianne Irving"/>
    <x v="0"/>
    <x v="0"/>
    <x v="43"/>
    <x v="1"/>
    <x v="52"/>
    <x v="1"/>
    <s v="OFF-PA-10002105"/>
    <x v="1"/>
    <x v="10"/>
    <s v="Xerox 223"/>
    <n v="19.440000000000001"/>
    <n v="3"/>
    <n v="0"/>
    <n v="9.3312000000000008"/>
  </r>
  <r>
    <n v="9213"/>
    <s v="CA-2011-144071"/>
    <x v="2"/>
    <x v="589"/>
    <d v="2011-12-15T00:00:00"/>
    <s v="Standard Class"/>
    <s v="DJ-13420"/>
    <s v="Denny Joy"/>
    <x v="1"/>
    <x v="0"/>
    <x v="8"/>
    <x v="1"/>
    <x v="94"/>
    <x v="1"/>
    <s v="FUR-FU-10000397"/>
    <x v="0"/>
    <x v="5"/>
    <s v="Luxo Economy Swing Arm Lamp"/>
    <n v="39.880000000000003"/>
    <n v="2"/>
    <n v="0"/>
    <n v="11.166400000000003"/>
  </r>
  <r>
    <n v="9214"/>
    <s v="CA-2011-144071"/>
    <x v="2"/>
    <x v="589"/>
    <d v="2011-12-15T00:00:00"/>
    <s v="Standard Class"/>
    <s v="DJ-13420"/>
    <s v="Denny Joy"/>
    <x v="1"/>
    <x v="0"/>
    <x v="8"/>
    <x v="1"/>
    <x v="94"/>
    <x v="1"/>
    <s v="FUR-FU-10000758"/>
    <x v="0"/>
    <x v="5"/>
    <s v="DAX Natural Wood-Tone Poster Frame"/>
    <n v="79.44"/>
    <n v="3"/>
    <n v="0"/>
    <n v="28.598399999999994"/>
  </r>
  <r>
    <n v="9215"/>
    <s v="US-2014-120908"/>
    <x v="3"/>
    <x v="1033"/>
    <d v="2014-10-03T00:00:00"/>
    <s v="First Class"/>
    <s v="BF-10975"/>
    <s v="Barbara Fisher"/>
    <x v="1"/>
    <x v="0"/>
    <x v="10"/>
    <x v="9"/>
    <x v="74"/>
    <x v="3"/>
    <s v="OFF-LA-10004677"/>
    <x v="1"/>
    <x v="2"/>
    <s v="Self-Adhesive Address Labels for Typewriters with Dispenser Box"/>
    <n v="20.664000000000001"/>
    <n v="7"/>
    <n v="0.2"/>
    <n v="6.9741"/>
  </r>
  <r>
    <n v="9216"/>
    <s v="CA-2013-152646"/>
    <x v="0"/>
    <x v="831"/>
    <d v="2013-11-27T00:00:00"/>
    <s v="Standard Class"/>
    <s v="TH-21235"/>
    <s v="Tiffany House"/>
    <x v="1"/>
    <x v="0"/>
    <x v="1"/>
    <x v="1"/>
    <x v="13"/>
    <x v="1"/>
    <s v="OFF-PA-10004451"/>
    <x v="1"/>
    <x v="10"/>
    <s v="Xerox 222"/>
    <n v="32.400000000000006"/>
    <n v="5"/>
    <n v="0"/>
    <n v="15.552000000000001"/>
  </r>
  <r>
    <n v="9217"/>
    <s v="CA-2014-103765"/>
    <x v="3"/>
    <x v="221"/>
    <d v="2014-12-01T00:00:00"/>
    <s v="Standard Class"/>
    <s v="JG-15310"/>
    <s v="Jason Gross"/>
    <x v="1"/>
    <x v="0"/>
    <x v="372"/>
    <x v="5"/>
    <x v="455"/>
    <x v="2"/>
    <s v="OFF-AP-10002311"/>
    <x v="1"/>
    <x v="9"/>
    <s v="Holmes Replacement Filter for HEPA Air Cleaner, Very Large Room, HEPA Filter"/>
    <n v="13.761999999999997"/>
    <n v="1"/>
    <n v="0.8"/>
    <n v="-24.771599999999999"/>
  </r>
  <r>
    <n v="9218"/>
    <s v="US-2014-118157"/>
    <x v="3"/>
    <x v="237"/>
    <d v="2014-11-18T00:00:00"/>
    <s v="First Class"/>
    <s v="AW-10930"/>
    <s v="Arthur Wiediger"/>
    <x v="2"/>
    <x v="0"/>
    <x v="31"/>
    <x v="11"/>
    <x v="39"/>
    <x v="2"/>
    <s v="OFF-EN-10004459"/>
    <x v="1"/>
    <x v="12"/>
    <s v="Security-Tint Envelopes"/>
    <n v="15.28"/>
    <n v="2"/>
    <n v="0"/>
    <n v="7.4871999999999996"/>
  </r>
  <r>
    <n v="9219"/>
    <s v="US-2012-164238"/>
    <x v="1"/>
    <x v="748"/>
    <d v="2012-08-20T00:00:00"/>
    <s v="Standard Class"/>
    <s v="JW-15955"/>
    <s v="Joni Wasserman"/>
    <x v="0"/>
    <x v="0"/>
    <x v="10"/>
    <x v="9"/>
    <x v="74"/>
    <x v="3"/>
    <s v="OFF-ST-10002352"/>
    <x v="1"/>
    <x v="4"/>
    <s v="Iris Project Case"/>
    <n v="44.688000000000002"/>
    <n v="7"/>
    <n v="0.2"/>
    <n v="3.3515999999999977"/>
  </r>
  <r>
    <n v="9220"/>
    <s v="US-2012-164238"/>
    <x v="1"/>
    <x v="748"/>
    <d v="2012-08-20T00:00:00"/>
    <s v="Standard Class"/>
    <s v="JW-15955"/>
    <s v="Joni Wasserman"/>
    <x v="0"/>
    <x v="0"/>
    <x v="10"/>
    <x v="9"/>
    <x v="74"/>
    <x v="3"/>
    <s v="FUR-BO-10000780"/>
    <x v="0"/>
    <x v="0"/>
    <s v="O'Sullivan Plantations 2-Door Library in Landvery Oak"/>
    <n v="301.46999999999997"/>
    <n v="3"/>
    <n v="0.5"/>
    <n v="-204.99959999999996"/>
  </r>
  <r>
    <n v="9221"/>
    <s v="CA-2014-103212"/>
    <x v="3"/>
    <x v="119"/>
    <d v="2014-10-15T00:00:00"/>
    <s v="First Class"/>
    <s v="MH-18025"/>
    <s v="Michelle Huthwaite"/>
    <x v="0"/>
    <x v="0"/>
    <x v="240"/>
    <x v="28"/>
    <x v="298"/>
    <x v="0"/>
    <s v="OFF-LA-10000248"/>
    <x v="1"/>
    <x v="2"/>
    <s v="Avery 52"/>
    <n v="11.07"/>
    <n v="3"/>
    <n v="0"/>
    <n v="5.2028999999999996"/>
  </r>
  <r>
    <n v="9222"/>
    <s v="CA-2014-103212"/>
    <x v="3"/>
    <x v="119"/>
    <d v="2014-10-15T00:00:00"/>
    <s v="First Class"/>
    <s v="MH-18025"/>
    <s v="Michelle Huthwaite"/>
    <x v="0"/>
    <x v="0"/>
    <x v="240"/>
    <x v="28"/>
    <x v="298"/>
    <x v="0"/>
    <s v="FUR-TA-10003473"/>
    <x v="0"/>
    <x v="3"/>
    <s v="Bretford Rectangular Conference Table Tops"/>
    <n v="1504.52"/>
    <n v="4"/>
    <n v="0"/>
    <n v="346.03960000000006"/>
  </r>
  <r>
    <n v="9223"/>
    <s v="CA-2014-103212"/>
    <x v="3"/>
    <x v="119"/>
    <d v="2014-10-15T00:00:00"/>
    <s v="First Class"/>
    <s v="MH-18025"/>
    <s v="Michelle Huthwaite"/>
    <x v="0"/>
    <x v="0"/>
    <x v="240"/>
    <x v="28"/>
    <x v="298"/>
    <x v="0"/>
    <s v="OFF-PA-10004355"/>
    <x v="1"/>
    <x v="10"/>
    <s v="Xerox 231"/>
    <n v="25.92"/>
    <n v="4"/>
    <n v="0"/>
    <n v="12.441600000000001"/>
  </r>
  <r>
    <n v="9224"/>
    <s v="CA-2014-121160"/>
    <x v="3"/>
    <x v="259"/>
    <d v="2014-11-05T00:00:00"/>
    <s v="Same Day"/>
    <s v="FM-14290"/>
    <s v="Frank Merwin"/>
    <x v="2"/>
    <x v="0"/>
    <x v="518"/>
    <x v="5"/>
    <x v="615"/>
    <x v="2"/>
    <s v="OFF-BI-10001308"/>
    <x v="1"/>
    <x v="8"/>
    <s v="GBC Standard Plastic Binding Systems' Combs"/>
    <n v="7.5359999999999987"/>
    <n v="6"/>
    <n v="0.8"/>
    <n v="-13.188000000000009"/>
  </r>
  <r>
    <n v="9225"/>
    <s v="CA-2014-121160"/>
    <x v="3"/>
    <x v="259"/>
    <d v="2014-11-05T00:00:00"/>
    <s v="Same Day"/>
    <s v="FM-14290"/>
    <s v="Frank Merwin"/>
    <x v="2"/>
    <x v="0"/>
    <x v="518"/>
    <x v="5"/>
    <x v="615"/>
    <x v="2"/>
    <s v="OFF-BI-10003094"/>
    <x v="1"/>
    <x v="8"/>
    <s v="Self-Adhesive Ring Binder Labels"/>
    <n v="1.4079999999999997"/>
    <n v="2"/>
    <n v="0.8"/>
    <n v="-2.3232000000000008"/>
  </r>
  <r>
    <n v="9226"/>
    <s v="CA-2014-121160"/>
    <x v="3"/>
    <x v="259"/>
    <d v="2014-11-05T00:00:00"/>
    <s v="Same Day"/>
    <s v="FM-14290"/>
    <s v="Frank Merwin"/>
    <x v="2"/>
    <x v="0"/>
    <x v="518"/>
    <x v="5"/>
    <x v="615"/>
    <x v="2"/>
    <s v="OFF-BI-10004040"/>
    <x v="1"/>
    <x v="8"/>
    <s v="Wilson Jones Impact Binders"/>
    <n v="4.1439999999999992"/>
    <n v="4"/>
    <n v="0.8"/>
    <n v="-6.4232000000000014"/>
  </r>
  <r>
    <n v="9227"/>
    <s v="CA-2014-121160"/>
    <x v="3"/>
    <x v="259"/>
    <d v="2014-11-05T00:00:00"/>
    <s v="Same Day"/>
    <s v="FM-14290"/>
    <s v="Frank Merwin"/>
    <x v="2"/>
    <x v="0"/>
    <x v="518"/>
    <x v="5"/>
    <x v="615"/>
    <x v="2"/>
    <s v="OFF-ST-10002485"/>
    <x v="1"/>
    <x v="4"/>
    <s v="Rogers Deluxe File Chest"/>
    <n v="52.751999999999995"/>
    <n v="3"/>
    <n v="0.2"/>
    <n v="-12.528600000000001"/>
  </r>
  <r>
    <n v="9228"/>
    <s v="CA-2014-140515"/>
    <x v="3"/>
    <x v="498"/>
    <d v="2014-03-25T00:00:00"/>
    <s v="Standard Class"/>
    <s v="GZ-14545"/>
    <s v="George Zrebassa"/>
    <x v="1"/>
    <x v="0"/>
    <x v="1"/>
    <x v="1"/>
    <x v="141"/>
    <x v="1"/>
    <s v="OFF-AP-10001205"/>
    <x v="1"/>
    <x v="9"/>
    <s v="Belkin 5 Outlet SurgeMaster Power Centers"/>
    <n v="381.35999999999996"/>
    <n v="7"/>
    <n v="0"/>
    <n v="106.78080000000003"/>
  </r>
  <r>
    <n v="9229"/>
    <s v="CA-2011-153619"/>
    <x v="2"/>
    <x v="935"/>
    <d v="2011-11-03T00:00:00"/>
    <s v="Same Day"/>
    <s v="TC-21535"/>
    <s v="Tracy Collins"/>
    <x v="2"/>
    <x v="0"/>
    <x v="1"/>
    <x v="1"/>
    <x v="13"/>
    <x v="1"/>
    <s v="OFF-AR-10001868"/>
    <x v="1"/>
    <x v="6"/>
    <s v="Prang Dustless Chalk Sticks"/>
    <n v="6.72"/>
    <n v="4"/>
    <n v="0"/>
    <n v="3.36"/>
  </r>
  <r>
    <n v="9230"/>
    <s v="CA-2014-133718"/>
    <x v="3"/>
    <x v="283"/>
    <d v="2014-07-27T00:00:00"/>
    <s v="First Class"/>
    <s v="TB-21520"/>
    <s v="Tracy Blumstein"/>
    <x v="0"/>
    <x v="0"/>
    <x v="1"/>
    <x v="1"/>
    <x v="62"/>
    <x v="1"/>
    <s v="OFF-BI-10003429"/>
    <x v="1"/>
    <x v="8"/>
    <s v="Cardinal HOLDit! Binder Insert Strips,Extra Strips"/>
    <n v="15.192"/>
    <n v="3"/>
    <n v="0.2"/>
    <n v="5.5070999999999994"/>
  </r>
  <r>
    <n v="9231"/>
    <s v="CA-2014-133718"/>
    <x v="3"/>
    <x v="283"/>
    <d v="2014-07-27T00:00:00"/>
    <s v="First Class"/>
    <s v="TB-21520"/>
    <s v="Tracy Blumstein"/>
    <x v="0"/>
    <x v="0"/>
    <x v="1"/>
    <x v="1"/>
    <x v="62"/>
    <x v="1"/>
    <s v="OFF-PA-10002689"/>
    <x v="1"/>
    <x v="10"/>
    <s v="Weyerhaeuser First Choice Laser/Copy Paper (20Lb. and 88 Bright)"/>
    <n v="58.320000000000007"/>
    <n v="9"/>
    <n v="0"/>
    <n v="27.993600000000001"/>
  </r>
  <r>
    <n v="9232"/>
    <s v="CA-2011-148383"/>
    <x v="2"/>
    <x v="422"/>
    <d v="2011-12-31T00:00:00"/>
    <s v="Standard Class"/>
    <s v="RP-19390"/>
    <s v="Resi Pölking"/>
    <x v="0"/>
    <x v="0"/>
    <x v="42"/>
    <x v="16"/>
    <x v="51"/>
    <x v="1"/>
    <s v="OFF-BI-10003650"/>
    <x v="1"/>
    <x v="8"/>
    <s v="GBC DocuBind 300 Electric Binding Machine"/>
    <n v="946.76400000000024"/>
    <n v="6"/>
    <n v="0.7"/>
    <n v="-694.29359999999997"/>
  </r>
  <r>
    <n v="9233"/>
    <s v="CA-2013-126732"/>
    <x v="0"/>
    <x v="476"/>
    <d v="2013-09-07T00:00:00"/>
    <s v="Standard Class"/>
    <s v="LR-16915"/>
    <s v="Lena Radford"/>
    <x v="0"/>
    <x v="0"/>
    <x v="1"/>
    <x v="1"/>
    <x v="1"/>
    <x v="1"/>
    <s v="FUR-FU-10001889"/>
    <x v="0"/>
    <x v="5"/>
    <s v="Ultra Door Pull Handle"/>
    <n v="94.679999999999993"/>
    <n v="9"/>
    <n v="0"/>
    <n v="31.244399999999995"/>
  </r>
  <r>
    <n v="9234"/>
    <s v="CA-2013-126732"/>
    <x v="0"/>
    <x v="476"/>
    <d v="2013-09-07T00:00:00"/>
    <s v="Standard Class"/>
    <s v="LR-16915"/>
    <s v="Lena Radford"/>
    <x v="0"/>
    <x v="0"/>
    <x v="1"/>
    <x v="1"/>
    <x v="1"/>
    <x v="1"/>
    <s v="OFF-ST-10000321"/>
    <x v="1"/>
    <x v="4"/>
    <s v="Akro Stacking Bins"/>
    <n v="23.669999999999998"/>
    <n v="3"/>
    <n v="0"/>
    <n v="0.94679999999999698"/>
  </r>
  <r>
    <n v="9235"/>
    <s v="CA-2013-126732"/>
    <x v="0"/>
    <x v="476"/>
    <d v="2013-09-07T00:00:00"/>
    <s v="Standard Class"/>
    <s v="LR-16915"/>
    <s v="Lena Radford"/>
    <x v="0"/>
    <x v="0"/>
    <x v="1"/>
    <x v="1"/>
    <x v="1"/>
    <x v="1"/>
    <s v="TEC-PH-10001530"/>
    <x v="2"/>
    <x v="7"/>
    <s v="Cisco Unified IP Phone 7945G VoIP phone"/>
    <n v="1091.1680000000001"/>
    <n v="4"/>
    <n v="0.2"/>
    <n v="68.197999999999979"/>
  </r>
  <r>
    <n v="9236"/>
    <s v="CA-2013-126732"/>
    <x v="0"/>
    <x v="476"/>
    <d v="2013-09-07T00:00:00"/>
    <s v="Standard Class"/>
    <s v="LR-16915"/>
    <s v="Lena Radford"/>
    <x v="0"/>
    <x v="0"/>
    <x v="1"/>
    <x v="1"/>
    <x v="1"/>
    <x v="1"/>
    <s v="OFF-AR-10004752"/>
    <x v="1"/>
    <x v="6"/>
    <s v="Blackstonian Pencils"/>
    <n v="18.689999999999998"/>
    <n v="7"/>
    <n v="0"/>
    <n v="5.2332000000000001"/>
  </r>
  <r>
    <n v="9237"/>
    <s v="CA-2013-126732"/>
    <x v="0"/>
    <x v="476"/>
    <d v="2013-09-07T00:00:00"/>
    <s v="Standard Class"/>
    <s v="LR-16915"/>
    <s v="Lena Radford"/>
    <x v="0"/>
    <x v="0"/>
    <x v="1"/>
    <x v="1"/>
    <x v="1"/>
    <x v="1"/>
    <s v="FUR-TA-10001539"/>
    <x v="0"/>
    <x v="3"/>
    <s v="Chromcraft Rectangular Conference Tables"/>
    <n v="568.72800000000007"/>
    <n v="3"/>
    <n v="0.2"/>
    <n v="28.436399999999935"/>
  </r>
  <r>
    <n v="9238"/>
    <s v="CA-2013-126732"/>
    <x v="0"/>
    <x v="476"/>
    <d v="2013-09-07T00:00:00"/>
    <s v="Standard Class"/>
    <s v="LR-16915"/>
    <s v="Lena Radford"/>
    <x v="0"/>
    <x v="0"/>
    <x v="1"/>
    <x v="1"/>
    <x v="1"/>
    <x v="1"/>
    <s v="OFF-BI-10001553"/>
    <x v="1"/>
    <x v="8"/>
    <s v="SpineVue Locking Slant-D Ring Binders by Cardinal"/>
    <n v="7.3120000000000012"/>
    <n v="1"/>
    <n v="0.2"/>
    <n v="2.5591999999999997"/>
  </r>
  <r>
    <n v="9239"/>
    <s v="CA-2014-138156"/>
    <x v="3"/>
    <x v="512"/>
    <d v="2014-02-15T00:00:00"/>
    <s v="First Class"/>
    <s v="MM-17260"/>
    <s v="Magdelene Morse"/>
    <x v="0"/>
    <x v="0"/>
    <x v="38"/>
    <x v="24"/>
    <x v="47"/>
    <x v="3"/>
    <s v="FUR-FU-10003601"/>
    <x v="0"/>
    <x v="5"/>
    <s v="Deflect-o RollaMat Studded, Beveled Mat for Medium Pile Carpeting"/>
    <n v="147.56800000000001"/>
    <n v="2"/>
    <n v="0.2"/>
    <n v="-3.6892000000000067"/>
  </r>
  <r>
    <n v="9240"/>
    <s v="CA-2014-110310"/>
    <x v="3"/>
    <x v="855"/>
    <d v="2014-11-03T00:00:00"/>
    <s v="Standard Class"/>
    <s v="NB-18655"/>
    <s v="Nona Balk"/>
    <x v="1"/>
    <x v="0"/>
    <x v="315"/>
    <x v="2"/>
    <x v="393"/>
    <x v="0"/>
    <s v="OFF-PA-10001685"/>
    <x v="1"/>
    <x v="10"/>
    <s v="Staples"/>
    <n v="56.783999999999999"/>
    <n v="7"/>
    <n v="0.2"/>
    <n v="20.584200000000003"/>
  </r>
  <r>
    <n v="9241"/>
    <s v="CA-2014-110310"/>
    <x v="3"/>
    <x v="855"/>
    <d v="2014-11-03T00:00:00"/>
    <s v="Standard Class"/>
    <s v="NB-18655"/>
    <s v="Nona Balk"/>
    <x v="1"/>
    <x v="0"/>
    <x v="315"/>
    <x v="2"/>
    <x v="393"/>
    <x v="0"/>
    <s v="OFF-BI-10001097"/>
    <x v="1"/>
    <x v="8"/>
    <s v="Avery Hole Reinforcements"/>
    <n v="5.6070000000000011"/>
    <n v="3"/>
    <n v="0.7"/>
    <n v="-3.9248999999999974"/>
  </r>
  <r>
    <n v="9242"/>
    <s v="CA-2014-110310"/>
    <x v="3"/>
    <x v="855"/>
    <d v="2014-11-03T00:00:00"/>
    <s v="Standard Class"/>
    <s v="NB-18655"/>
    <s v="Nona Balk"/>
    <x v="1"/>
    <x v="0"/>
    <x v="315"/>
    <x v="2"/>
    <x v="393"/>
    <x v="0"/>
    <s v="OFF-AR-10001662"/>
    <x v="1"/>
    <x v="6"/>
    <s v="Rogers Handheld Barrel Pencil Sharpener"/>
    <n v="6.5760000000000005"/>
    <n v="3"/>
    <n v="0.2"/>
    <n v="0.57540000000000058"/>
  </r>
  <r>
    <n v="9243"/>
    <s v="CA-2011-113271"/>
    <x v="2"/>
    <x v="868"/>
    <d v="2011-07-14T00:00:00"/>
    <s v="Standard Class"/>
    <s v="DS-13030"/>
    <s v="Darrin Sayre"/>
    <x v="2"/>
    <x v="0"/>
    <x v="8"/>
    <x v="1"/>
    <x v="34"/>
    <x v="1"/>
    <s v="OFF-BI-10002609"/>
    <x v="1"/>
    <x v="8"/>
    <s v="Avery Hidden Tab Dividers for Binding Systems"/>
    <n v="14.303999999999998"/>
    <n v="6"/>
    <n v="0.2"/>
    <n v="4.6487999999999987"/>
  </r>
  <r>
    <n v="9244"/>
    <s v="CA-2011-113271"/>
    <x v="2"/>
    <x v="868"/>
    <d v="2011-07-14T00:00:00"/>
    <s v="Standard Class"/>
    <s v="DS-13030"/>
    <s v="Darrin Sayre"/>
    <x v="2"/>
    <x v="0"/>
    <x v="8"/>
    <x v="1"/>
    <x v="34"/>
    <x v="1"/>
    <s v="FUR-BO-10004218"/>
    <x v="0"/>
    <x v="0"/>
    <s v="Bush Heritage Pine Collection 5-Shelf Bookcase, Albany Pine Finish, *Special Order"/>
    <n v="119.83299999999998"/>
    <n v="1"/>
    <n v="0.15"/>
    <n v="7.0489999999999995"/>
  </r>
  <r>
    <n v="9245"/>
    <s v="CA-2011-113271"/>
    <x v="2"/>
    <x v="868"/>
    <d v="2011-07-14T00:00:00"/>
    <s v="Standard Class"/>
    <s v="DS-13030"/>
    <s v="Darrin Sayre"/>
    <x v="2"/>
    <x v="0"/>
    <x v="8"/>
    <x v="1"/>
    <x v="34"/>
    <x v="1"/>
    <s v="OFF-AR-10003251"/>
    <x v="1"/>
    <x v="6"/>
    <s v="Prang Drawing Pencil Set"/>
    <n v="5.56"/>
    <n v="2"/>
    <n v="0"/>
    <n v="2.2239999999999998"/>
  </r>
  <r>
    <n v="9246"/>
    <s v="CA-2011-113271"/>
    <x v="2"/>
    <x v="868"/>
    <d v="2011-07-14T00:00:00"/>
    <s v="Standard Class"/>
    <s v="DS-13030"/>
    <s v="Darrin Sayre"/>
    <x v="2"/>
    <x v="0"/>
    <x v="8"/>
    <x v="1"/>
    <x v="34"/>
    <x v="1"/>
    <s v="OFF-PA-10002365"/>
    <x v="1"/>
    <x v="10"/>
    <s v="Xerox 1967"/>
    <n v="32.400000000000006"/>
    <n v="5"/>
    <n v="0"/>
    <n v="15.552000000000001"/>
  </r>
  <r>
    <n v="9247"/>
    <s v="CA-2014-130106"/>
    <x v="3"/>
    <x v="1053"/>
    <d v="2014-05-27T00:00:00"/>
    <s v="Standard Class"/>
    <s v="VF-21715"/>
    <s v="Vicky Freymann"/>
    <x v="2"/>
    <x v="0"/>
    <x v="8"/>
    <x v="1"/>
    <x v="9"/>
    <x v="1"/>
    <s v="OFF-AR-10003651"/>
    <x v="1"/>
    <x v="6"/>
    <s v="Newell 350"/>
    <n v="9.84"/>
    <n v="3"/>
    <n v="0"/>
    <n v="2.8535999999999988"/>
  </r>
  <r>
    <n v="9248"/>
    <s v="CA-2014-130106"/>
    <x v="3"/>
    <x v="1053"/>
    <d v="2014-05-27T00:00:00"/>
    <s v="Standard Class"/>
    <s v="VF-21715"/>
    <s v="Vicky Freymann"/>
    <x v="2"/>
    <x v="0"/>
    <x v="8"/>
    <x v="1"/>
    <x v="9"/>
    <x v="1"/>
    <s v="OFF-AR-10003732"/>
    <x v="1"/>
    <x v="6"/>
    <s v="Newell 333"/>
    <n v="2.78"/>
    <n v="1"/>
    <n v="0"/>
    <n v="0.72279999999999989"/>
  </r>
  <r>
    <n v="9249"/>
    <s v="CA-2013-127761"/>
    <x v="0"/>
    <x v="338"/>
    <d v="2013-11-15T00:00:00"/>
    <s v="Standard Class"/>
    <s v="SW-20275"/>
    <s v="Scott Williamson"/>
    <x v="0"/>
    <x v="0"/>
    <x v="20"/>
    <x v="15"/>
    <x v="29"/>
    <x v="3"/>
    <s v="OFF-BI-10002557"/>
    <x v="1"/>
    <x v="8"/>
    <s v="Presstex Flexible Ring Binders"/>
    <n v="3.64"/>
    <n v="1"/>
    <n v="0.2"/>
    <n v="1.3649999999999998"/>
  </r>
  <r>
    <n v="9250"/>
    <s v="CA-2013-127761"/>
    <x v="0"/>
    <x v="338"/>
    <d v="2013-11-15T00:00:00"/>
    <s v="Standard Class"/>
    <s v="SW-20275"/>
    <s v="Scott Williamson"/>
    <x v="0"/>
    <x v="0"/>
    <x v="20"/>
    <x v="15"/>
    <x v="29"/>
    <x v="3"/>
    <s v="TEC-PH-10003691"/>
    <x v="2"/>
    <x v="7"/>
    <s v="BlackBerry Q10"/>
    <n v="881.93"/>
    <n v="7"/>
    <n v="0"/>
    <n v="220.48250000000002"/>
  </r>
  <r>
    <n v="9251"/>
    <s v="CA-2013-105354"/>
    <x v="0"/>
    <x v="499"/>
    <d v="2013-12-07T00:00:00"/>
    <s v="Standard Class"/>
    <s v="PW-19030"/>
    <s v="Pauline Webber"/>
    <x v="1"/>
    <x v="0"/>
    <x v="292"/>
    <x v="23"/>
    <x v="604"/>
    <x v="2"/>
    <s v="OFF-BI-10001107"/>
    <x v="1"/>
    <x v="8"/>
    <s v="GBC White Gloss Covers, Plain Front"/>
    <n v="115.84"/>
    <n v="8"/>
    <n v="0"/>
    <n v="54.444800000000001"/>
  </r>
  <r>
    <n v="9252"/>
    <s v="CA-2014-155712"/>
    <x v="3"/>
    <x v="580"/>
    <d v="2014-03-09T00:00:00"/>
    <s v="Standard Class"/>
    <s v="KD-16615"/>
    <s v="Ken Dana"/>
    <x v="1"/>
    <x v="0"/>
    <x v="1"/>
    <x v="1"/>
    <x v="141"/>
    <x v="1"/>
    <s v="OFF-BI-10004224"/>
    <x v="1"/>
    <x v="8"/>
    <s v="Catalog Binders with Expanding Posts"/>
    <n v="107.64800000000001"/>
    <n v="2"/>
    <n v="0.2"/>
    <n v="33.639999999999986"/>
  </r>
  <r>
    <n v="9253"/>
    <s v="CA-2014-102309"/>
    <x v="3"/>
    <x v="397"/>
    <d v="2014-09-26T00:00:00"/>
    <s v="Second Class"/>
    <s v="DO-13645"/>
    <s v="Doug O'Connell"/>
    <x v="0"/>
    <x v="0"/>
    <x v="519"/>
    <x v="36"/>
    <x v="616"/>
    <x v="0"/>
    <s v="TEC-AC-10001114"/>
    <x v="2"/>
    <x v="11"/>
    <s v="Microsoft Wireless Mobile Mouse 4000"/>
    <n v="199.95000000000002"/>
    <n v="5"/>
    <n v="0"/>
    <n v="63.983999999999988"/>
  </r>
  <r>
    <n v="9254"/>
    <s v="CA-2014-102309"/>
    <x v="3"/>
    <x v="397"/>
    <d v="2014-09-26T00:00:00"/>
    <s v="Second Class"/>
    <s v="DO-13645"/>
    <s v="Doug O'Connell"/>
    <x v="0"/>
    <x v="0"/>
    <x v="519"/>
    <x v="36"/>
    <x v="616"/>
    <x v="0"/>
    <s v="OFF-PA-10002005"/>
    <x v="1"/>
    <x v="10"/>
    <s v="Xerox 225"/>
    <n v="12.96"/>
    <n v="2"/>
    <n v="0"/>
    <n v="6.2208000000000006"/>
  </r>
  <r>
    <n v="9255"/>
    <s v="CA-2011-168368"/>
    <x v="2"/>
    <x v="1058"/>
    <d v="2011-02-16T00:00:00"/>
    <s v="Second Class"/>
    <s v="GA-14725"/>
    <s v="Guy Armstrong"/>
    <x v="0"/>
    <x v="0"/>
    <x v="29"/>
    <x v="25"/>
    <x v="338"/>
    <x v="2"/>
    <s v="FUR-CH-10001146"/>
    <x v="0"/>
    <x v="1"/>
    <s v="Global Value Mid-Back Manager's Chair, Gray"/>
    <n v="60.89"/>
    <n v="1"/>
    <n v="0"/>
    <n v="15.222499999999997"/>
  </r>
  <r>
    <n v="9256"/>
    <s v="CA-2011-168368"/>
    <x v="2"/>
    <x v="1058"/>
    <d v="2011-02-16T00:00:00"/>
    <s v="Second Class"/>
    <s v="GA-14725"/>
    <s v="Guy Armstrong"/>
    <x v="0"/>
    <x v="0"/>
    <x v="29"/>
    <x v="25"/>
    <x v="338"/>
    <x v="2"/>
    <s v="OFF-LA-10004853"/>
    <x v="1"/>
    <x v="2"/>
    <s v="Avery 483"/>
    <n v="14.940000000000001"/>
    <n v="3"/>
    <n v="0"/>
    <n v="6.8723999999999998"/>
  </r>
  <r>
    <n v="9257"/>
    <s v="CA-2011-168368"/>
    <x v="2"/>
    <x v="1058"/>
    <d v="2011-02-16T00:00:00"/>
    <s v="Second Class"/>
    <s v="GA-14725"/>
    <s v="Guy Armstrong"/>
    <x v="0"/>
    <x v="0"/>
    <x v="29"/>
    <x v="25"/>
    <x v="338"/>
    <x v="2"/>
    <s v="OFF-BI-10004728"/>
    <x v="1"/>
    <x v="8"/>
    <s v="Wilson Jones Turn Tabs Binder Tool for Ring Binders"/>
    <n v="9.64"/>
    <n v="2"/>
    <n v="0"/>
    <n v="4.4344000000000001"/>
  </r>
  <r>
    <n v="9258"/>
    <s v="CA-2011-168368"/>
    <x v="2"/>
    <x v="1058"/>
    <d v="2011-02-16T00:00:00"/>
    <s v="Second Class"/>
    <s v="GA-14725"/>
    <s v="Guy Armstrong"/>
    <x v="0"/>
    <x v="0"/>
    <x v="29"/>
    <x v="25"/>
    <x v="338"/>
    <x v="2"/>
    <s v="FUR-FU-10002298"/>
    <x v="0"/>
    <x v="5"/>
    <s v="Rubbermaid ClusterMat Chairmats, Mat Size- 66&quot; x 60&quot;, Lip 20&quot; x 11&quot; -90 Degree Angle"/>
    <n v="332.94"/>
    <n v="3"/>
    <n v="0"/>
    <n v="53.270399999999995"/>
  </r>
  <r>
    <n v="9259"/>
    <s v="CA-2011-168368"/>
    <x v="2"/>
    <x v="1058"/>
    <d v="2011-02-16T00:00:00"/>
    <s v="Second Class"/>
    <s v="GA-14725"/>
    <s v="Guy Armstrong"/>
    <x v="0"/>
    <x v="0"/>
    <x v="29"/>
    <x v="25"/>
    <x v="338"/>
    <x v="2"/>
    <s v="OFF-BI-10004654"/>
    <x v="1"/>
    <x v="8"/>
    <s v="VariCap6 Expandable Binder"/>
    <n v="51.900000000000006"/>
    <n v="3"/>
    <n v="0"/>
    <n v="24.393000000000001"/>
  </r>
  <r>
    <n v="9260"/>
    <s v="CA-2011-168368"/>
    <x v="2"/>
    <x v="1058"/>
    <d v="2011-02-16T00:00:00"/>
    <s v="Second Class"/>
    <s v="GA-14725"/>
    <s v="Guy Armstrong"/>
    <x v="0"/>
    <x v="0"/>
    <x v="29"/>
    <x v="25"/>
    <x v="338"/>
    <x v="2"/>
    <s v="OFF-ST-10002583"/>
    <x v="1"/>
    <x v="4"/>
    <s v="Fellowes Neat Ideas Storage Cubes"/>
    <n v="64.959999999999994"/>
    <n v="2"/>
    <n v="0"/>
    <n v="2.598399999999998"/>
  </r>
  <r>
    <n v="9261"/>
    <s v="CA-2014-167976"/>
    <x v="3"/>
    <x v="343"/>
    <d v="2014-11-15T00:00:00"/>
    <s v="Second Class"/>
    <s v="JL-15505"/>
    <s v="Jeremy Lonsdale"/>
    <x v="0"/>
    <x v="0"/>
    <x v="520"/>
    <x v="44"/>
    <x v="617"/>
    <x v="2"/>
    <s v="OFF-SU-10004661"/>
    <x v="1"/>
    <x v="14"/>
    <s v="Acme Titanium Bonded Scissors"/>
    <n v="25.5"/>
    <n v="3"/>
    <n v="0"/>
    <n v="6.63"/>
  </r>
  <r>
    <n v="9262"/>
    <s v="CA-2014-111388"/>
    <x v="3"/>
    <x v="264"/>
    <d v="2014-09-03T00:00:00"/>
    <s v="Same Day"/>
    <s v="SU-20665"/>
    <s v="Stephanie Ulpright"/>
    <x v="2"/>
    <x v="0"/>
    <x v="4"/>
    <x v="4"/>
    <x v="5"/>
    <x v="1"/>
    <s v="FUR-CH-10003061"/>
    <x v="0"/>
    <x v="1"/>
    <s v="Global Leather Task Chair, Black"/>
    <n v="215.976"/>
    <n v="3"/>
    <n v="0.2"/>
    <n v="-2.6997000000000355"/>
  </r>
  <r>
    <n v="9263"/>
    <s v="CA-2012-124499"/>
    <x v="1"/>
    <x v="330"/>
    <d v="2012-10-13T00:00:00"/>
    <s v="Standard Class"/>
    <s v="FM-14380"/>
    <s v="Fred McMath"/>
    <x v="0"/>
    <x v="0"/>
    <x v="66"/>
    <x v="12"/>
    <x v="83"/>
    <x v="2"/>
    <s v="FUR-CH-10000513"/>
    <x v="0"/>
    <x v="1"/>
    <s v="High-Back Leather Manager's Chair"/>
    <n v="389.97"/>
    <n v="3"/>
    <n v="0"/>
    <n v="35.097300000000004"/>
  </r>
  <r>
    <n v="9264"/>
    <s v="CA-2012-124499"/>
    <x v="1"/>
    <x v="330"/>
    <d v="2012-10-13T00:00:00"/>
    <s v="Standard Class"/>
    <s v="FM-14380"/>
    <s v="Fred McMath"/>
    <x v="0"/>
    <x v="0"/>
    <x v="66"/>
    <x v="12"/>
    <x v="83"/>
    <x v="2"/>
    <s v="OFF-AP-10002191"/>
    <x v="1"/>
    <x v="9"/>
    <s v="Belkin 8 Outlet SurgeMaster II Gold Surge Protector"/>
    <n v="269.90999999999997"/>
    <n v="5"/>
    <n v="0.1"/>
    <n v="53.982000000000006"/>
  </r>
  <r>
    <n v="9265"/>
    <s v="US-2014-128118"/>
    <x v="3"/>
    <x v="221"/>
    <d v="2014-12-02T00:00:00"/>
    <s v="Standard Class"/>
    <s v="MY-17380"/>
    <s v="Maribeth Yedwab"/>
    <x v="1"/>
    <x v="0"/>
    <x v="26"/>
    <x v="18"/>
    <x v="31"/>
    <x v="0"/>
    <s v="OFF-BI-10000216"/>
    <x v="1"/>
    <x v="8"/>
    <s v="Mead 1st Gear 2&quot; Zipper Binder, Asst. Colors"/>
    <n v="11.673000000000002"/>
    <n v="3"/>
    <n v="0.7"/>
    <n v="-7.782"/>
  </r>
  <r>
    <n v="9266"/>
    <s v="US-2014-128118"/>
    <x v="3"/>
    <x v="221"/>
    <d v="2014-12-02T00:00:00"/>
    <s v="Standard Class"/>
    <s v="MY-17380"/>
    <s v="Maribeth Yedwab"/>
    <x v="1"/>
    <x v="0"/>
    <x v="26"/>
    <x v="18"/>
    <x v="31"/>
    <x v="0"/>
    <s v="OFF-EN-10003448"/>
    <x v="1"/>
    <x v="12"/>
    <s v="Peel &amp; Seel Recycled Catalog Envelopes, Brown"/>
    <n v="64.848000000000013"/>
    <n v="7"/>
    <n v="0.2"/>
    <n v="24.317999999999998"/>
  </r>
  <r>
    <n v="9267"/>
    <s v="CA-2011-125759"/>
    <x v="2"/>
    <x v="1215"/>
    <d v="2011-02-10T00:00:00"/>
    <s v="First Class"/>
    <s v="NM-18445"/>
    <s v="Nathan Mautz"/>
    <x v="2"/>
    <x v="0"/>
    <x v="226"/>
    <x v="33"/>
    <x v="282"/>
    <x v="1"/>
    <s v="FUR-FU-10002111"/>
    <x v="0"/>
    <x v="5"/>
    <s v="Master Caster Door Stop, Large Brown"/>
    <n v="14.56"/>
    <n v="2"/>
    <n v="0"/>
    <n v="5.5327999999999999"/>
  </r>
  <r>
    <n v="9268"/>
    <s v="CA-2012-151869"/>
    <x v="1"/>
    <x v="12"/>
    <d v="2012-09-25T00:00:00"/>
    <s v="Same Day"/>
    <s v="CS-11950"/>
    <s v="Carlos Soltero"/>
    <x v="0"/>
    <x v="0"/>
    <x v="210"/>
    <x v="15"/>
    <x v="264"/>
    <x v="3"/>
    <s v="FUR-CH-10001545"/>
    <x v="0"/>
    <x v="1"/>
    <s v="Hon Comfortask Task/Swivel Chairs"/>
    <n v="102.58200000000001"/>
    <n v="1"/>
    <n v="0.1"/>
    <n v="6.8388000000000009"/>
  </r>
  <r>
    <n v="9269"/>
    <s v="CA-2012-151869"/>
    <x v="1"/>
    <x v="12"/>
    <d v="2012-09-25T00:00:00"/>
    <s v="Same Day"/>
    <s v="CS-11950"/>
    <s v="Carlos Soltero"/>
    <x v="0"/>
    <x v="0"/>
    <x v="210"/>
    <x v="15"/>
    <x v="264"/>
    <x v="3"/>
    <s v="OFF-PA-10002947"/>
    <x v="1"/>
    <x v="10"/>
    <s v="Xerox 1923"/>
    <n v="20.04"/>
    <n v="3"/>
    <n v="0"/>
    <n v="9.6191999999999993"/>
  </r>
  <r>
    <n v="9270"/>
    <s v="US-2014-102183"/>
    <x v="3"/>
    <x v="170"/>
    <d v="2014-08-29T00:00:00"/>
    <s v="Standard Class"/>
    <s v="PK-19075"/>
    <s v="Pete Kriz"/>
    <x v="0"/>
    <x v="0"/>
    <x v="20"/>
    <x v="15"/>
    <x v="45"/>
    <x v="3"/>
    <s v="OFF-BI-10003476"/>
    <x v="1"/>
    <x v="8"/>
    <s v="Avery Metallic Poly Binders"/>
    <n v="32.088000000000001"/>
    <n v="7"/>
    <n v="0.2"/>
    <n v="11.2308"/>
  </r>
  <r>
    <n v="9271"/>
    <s v="US-2014-102183"/>
    <x v="3"/>
    <x v="170"/>
    <d v="2014-08-29T00:00:00"/>
    <s v="Standard Class"/>
    <s v="PK-19075"/>
    <s v="Pete Kriz"/>
    <x v="0"/>
    <x v="0"/>
    <x v="20"/>
    <x v="15"/>
    <x v="45"/>
    <x v="3"/>
    <s v="OFF-BI-10001359"/>
    <x v="1"/>
    <x v="8"/>
    <s v="GBC DocuBind TL300 Electric Binding System"/>
    <n v="4305.5520000000006"/>
    <n v="6"/>
    <n v="0.2"/>
    <n v="1453.1237999999996"/>
  </r>
  <r>
    <n v="9272"/>
    <s v="CA-2013-100510"/>
    <x v="0"/>
    <x v="536"/>
    <d v="2013-05-18T00:00:00"/>
    <s v="Standard Class"/>
    <s v="HM-14860"/>
    <s v="Harry Marie"/>
    <x v="1"/>
    <x v="0"/>
    <x v="20"/>
    <x v="15"/>
    <x v="23"/>
    <x v="3"/>
    <s v="FUR-FU-10000320"/>
    <x v="0"/>
    <x v="5"/>
    <s v="OIC Stacking Trays"/>
    <n v="10.02"/>
    <n v="3"/>
    <n v="0"/>
    <n v="4.4088000000000012"/>
  </r>
  <r>
    <n v="9273"/>
    <s v="CA-2013-100510"/>
    <x v="0"/>
    <x v="536"/>
    <d v="2013-05-18T00:00:00"/>
    <s v="Standard Class"/>
    <s v="HM-14860"/>
    <s v="Harry Marie"/>
    <x v="1"/>
    <x v="0"/>
    <x v="20"/>
    <x v="15"/>
    <x v="23"/>
    <x v="3"/>
    <s v="TEC-PH-10001835"/>
    <x v="2"/>
    <x v="7"/>
    <s v="Jawbone JAMBOX Wireless Bluetooth Speaker"/>
    <n v="631.96"/>
    <n v="4"/>
    <n v="0"/>
    <n v="303.3408"/>
  </r>
  <r>
    <n v="9274"/>
    <s v="CA-2014-146983"/>
    <x v="3"/>
    <x v="264"/>
    <d v="2014-09-07T00:00:00"/>
    <s v="Standard Class"/>
    <s v="AH-10210"/>
    <s v="Alan Hwang"/>
    <x v="0"/>
    <x v="0"/>
    <x v="0"/>
    <x v="0"/>
    <x v="0"/>
    <x v="0"/>
    <s v="OFF-BI-10003650"/>
    <x v="1"/>
    <x v="8"/>
    <s v="GBC DocuBind 300 Electric Binding Machine"/>
    <n v="1577.94"/>
    <n v="3"/>
    <n v="0"/>
    <n v="757.41120000000001"/>
  </r>
  <r>
    <n v="9275"/>
    <s v="US-2011-134054"/>
    <x v="2"/>
    <x v="982"/>
    <d v="2011-10-10T00:00:00"/>
    <s v="Same Day"/>
    <s v="FC-14335"/>
    <s v="Fred Chung"/>
    <x v="1"/>
    <x v="0"/>
    <x v="305"/>
    <x v="27"/>
    <x v="382"/>
    <x v="1"/>
    <s v="OFF-AR-10000937"/>
    <x v="1"/>
    <x v="6"/>
    <s v="Dixon Ticonderoga Core-Lock Colored Pencils, 48-Color Set"/>
    <n v="255.84999999999997"/>
    <n v="7"/>
    <n v="0"/>
    <n v="112.57400000000001"/>
  </r>
  <r>
    <n v="9276"/>
    <s v="CA-2013-113236"/>
    <x v="0"/>
    <x v="439"/>
    <d v="2013-05-30T00:00:00"/>
    <s v="Second Class"/>
    <s v="CP-12085"/>
    <s v="Cathy Prescott"/>
    <x v="1"/>
    <x v="0"/>
    <x v="478"/>
    <x v="2"/>
    <x v="571"/>
    <x v="0"/>
    <s v="OFF-ST-10000532"/>
    <x v="1"/>
    <x v="4"/>
    <s v="Advantus Rolling Drawer Organizers"/>
    <n v="184.70400000000001"/>
    <n v="6"/>
    <n v="0.2"/>
    <n v="13.852799999999995"/>
  </r>
  <r>
    <n v="9277"/>
    <s v="CA-2013-113236"/>
    <x v="0"/>
    <x v="439"/>
    <d v="2013-05-30T00:00:00"/>
    <s v="Second Class"/>
    <s v="CP-12085"/>
    <s v="Cathy Prescott"/>
    <x v="1"/>
    <x v="0"/>
    <x v="478"/>
    <x v="2"/>
    <x v="571"/>
    <x v="0"/>
    <s v="TEC-AC-10001267"/>
    <x v="2"/>
    <x v="11"/>
    <s v="Imation 32GB Pocket Pro USB 3.0 Flash Drive - 32 GB - Black - 1 P ..."/>
    <n v="47.92"/>
    <n v="2"/>
    <n v="0.2"/>
    <n v="11.98"/>
  </r>
  <r>
    <n v="9278"/>
    <s v="CA-2014-122539"/>
    <x v="3"/>
    <x v="96"/>
    <d v="2014-12-06T00:00:00"/>
    <s v="Standard Class"/>
    <s v="SC-20305"/>
    <s v="Sean Christensen"/>
    <x v="0"/>
    <x v="0"/>
    <x v="10"/>
    <x v="9"/>
    <x v="11"/>
    <x v="3"/>
    <s v="OFF-LA-10004853"/>
    <x v="1"/>
    <x v="2"/>
    <s v="Avery 483"/>
    <n v="15.936000000000002"/>
    <n v="4"/>
    <n v="0.2"/>
    <n v="5.1791999999999998"/>
  </r>
  <r>
    <n v="9279"/>
    <s v="CA-2014-122539"/>
    <x v="3"/>
    <x v="96"/>
    <d v="2014-12-06T00:00:00"/>
    <s v="Standard Class"/>
    <s v="SC-20305"/>
    <s v="Sean Christensen"/>
    <x v="0"/>
    <x v="0"/>
    <x v="10"/>
    <x v="9"/>
    <x v="11"/>
    <x v="3"/>
    <s v="OFF-BI-10001759"/>
    <x v="1"/>
    <x v="8"/>
    <s v="Acco Pressboard Covers with Storage Hooks, 14 7/8&quot; x 11&quot;, Dark Blue"/>
    <n v="8.0010000000000012"/>
    <n v="7"/>
    <n v="0.7"/>
    <n v="-5.6006999999999962"/>
  </r>
  <r>
    <n v="9280"/>
    <s v="CA-2014-122539"/>
    <x v="3"/>
    <x v="96"/>
    <d v="2014-12-06T00:00:00"/>
    <s v="Standard Class"/>
    <s v="SC-20305"/>
    <s v="Sean Christensen"/>
    <x v="0"/>
    <x v="0"/>
    <x v="10"/>
    <x v="9"/>
    <x v="11"/>
    <x v="3"/>
    <s v="FUR-CH-10003379"/>
    <x v="0"/>
    <x v="1"/>
    <s v="Global Commerce Series High-Back Swivel/Tilt Chairs"/>
    <n v="398.97199999999998"/>
    <n v="2"/>
    <n v="0.3"/>
    <n v="-28.49799999999999"/>
  </r>
  <r>
    <n v="9281"/>
    <s v="CA-2013-166772"/>
    <x v="0"/>
    <x v="873"/>
    <d v="2013-09-25T00:00:00"/>
    <s v="Standard Class"/>
    <s v="HJ-14875"/>
    <s v="Heather Jas"/>
    <x v="2"/>
    <x v="0"/>
    <x v="4"/>
    <x v="4"/>
    <x v="59"/>
    <x v="1"/>
    <s v="FUR-BO-10002853"/>
    <x v="0"/>
    <x v="0"/>
    <s v="O'Sullivan 5-Shelf Heavy-Duty Bookcases"/>
    <n v="163.88"/>
    <n v="2"/>
    <n v="0"/>
    <n v="40.97"/>
  </r>
  <r>
    <n v="9282"/>
    <s v="US-2014-152898"/>
    <x v="3"/>
    <x v="220"/>
    <d v="2014-09-16T00:00:00"/>
    <s v="Standard Class"/>
    <s v="CB-12025"/>
    <s v="Cassandra Brandow"/>
    <x v="0"/>
    <x v="0"/>
    <x v="102"/>
    <x v="17"/>
    <x v="195"/>
    <x v="0"/>
    <s v="OFF-AP-10000027"/>
    <x v="1"/>
    <x v="9"/>
    <s v="Hoover Commercial SteamVac"/>
    <n v="67.900000000000006"/>
    <n v="5"/>
    <n v="0"/>
    <n v="20.369999999999997"/>
  </r>
  <r>
    <n v="9283"/>
    <s v="CA-2013-160486"/>
    <x v="0"/>
    <x v="945"/>
    <d v="2014-01-05T00:00:00"/>
    <s v="Standard Class"/>
    <s v="EH-14185"/>
    <s v="Evan Henry"/>
    <x v="0"/>
    <x v="0"/>
    <x v="487"/>
    <x v="2"/>
    <x v="581"/>
    <x v="0"/>
    <s v="OFF-PA-10002421"/>
    <x v="1"/>
    <x v="10"/>
    <s v="Embossed Ink Jet Note Cards"/>
    <n v="72.224000000000004"/>
    <n v="4"/>
    <n v="0.2"/>
    <n v="25.278400000000001"/>
  </r>
  <r>
    <n v="9284"/>
    <s v="CA-2014-102218"/>
    <x v="3"/>
    <x v="264"/>
    <d v="2014-09-05T00:00:00"/>
    <s v="Second Class"/>
    <s v="LW-17215"/>
    <s v="Luke Weiss"/>
    <x v="0"/>
    <x v="0"/>
    <x v="299"/>
    <x v="22"/>
    <x v="375"/>
    <x v="1"/>
    <s v="OFF-LA-10002475"/>
    <x v="1"/>
    <x v="2"/>
    <s v="Avery 519"/>
    <n v="11.696"/>
    <n v="2"/>
    <n v="0.2"/>
    <n v="3.9473999999999996"/>
  </r>
  <r>
    <n v="9285"/>
    <s v="CA-2011-161032"/>
    <x v="2"/>
    <x v="728"/>
    <d v="2011-11-23T00:00:00"/>
    <s v="Standard Class"/>
    <s v="MK-17905"/>
    <s v="Michael Kennedy"/>
    <x v="1"/>
    <x v="0"/>
    <x v="47"/>
    <x v="6"/>
    <x v="56"/>
    <x v="2"/>
    <s v="FUR-CH-10001482"/>
    <x v="0"/>
    <x v="1"/>
    <s v="Office Star - Mesh Screen back chair with Vinyl seat"/>
    <n v="392.93999999999994"/>
    <n v="3"/>
    <n v="0"/>
    <n v="43.223399999999984"/>
  </r>
  <r>
    <n v="9286"/>
    <s v="CA-2012-102778"/>
    <x v="1"/>
    <x v="82"/>
    <d v="2012-11-24T00:00:00"/>
    <s v="First Class"/>
    <s v="JH-15820"/>
    <s v="John Huston"/>
    <x v="0"/>
    <x v="0"/>
    <x v="53"/>
    <x v="3"/>
    <x v="233"/>
    <x v="0"/>
    <s v="FUR-FU-10000087"/>
    <x v="0"/>
    <x v="5"/>
    <s v="Executive Impressions 14&quot; Two-Color Numerals Wall Clock"/>
    <n v="18.175999999999998"/>
    <n v="1"/>
    <n v="0.2"/>
    <n v="4.7712000000000012"/>
  </r>
  <r>
    <n v="9287"/>
    <s v="CA-2014-154011"/>
    <x v="3"/>
    <x v="249"/>
    <d v="2014-06-27T00:00:00"/>
    <s v="Standard Class"/>
    <s v="DB-13270"/>
    <s v="Deborah Brumfield"/>
    <x v="2"/>
    <x v="0"/>
    <x v="61"/>
    <x v="5"/>
    <x v="176"/>
    <x v="2"/>
    <s v="OFF-BI-10003166"/>
    <x v="1"/>
    <x v="8"/>
    <s v="GBC Plasticlear Binding Covers"/>
    <n v="6.8879999999999981"/>
    <n v="3"/>
    <n v="0.8"/>
    <n v="-11.020800000000005"/>
  </r>
  <r>
    <n v="9288"/>
    <s v="CA-2014-154011"/>
    <x v="3"/>
    <x v="249"/>
    <d v="2014-06-27T00:00:00"/>
    <s v="Standard Class"/>
    <s v="DB-13270"/>
    <s v="Deborah Brumfield"/>
    <x v="2"/>
    <x v="0"/>
    <x v="61"/>
    <x v="5"/>
    <x v="176"/>
    <x v="2"/>
    <s v="FUR-TA-10000688"/>
    <x v="0"/>
    <x v="3"/>
    <s v="Chromcraft Bull-Nose Wood Round Conference Table Top, Wood Base"/>
    <n v="457.4849999999999"/>
    <n v="3"/>
    <n v="0.3"/>
    <n v="-84.961500000000029"/>
  </r>
  <r>
    <n v="9289"/>
    <s v="US-2014-165456"/>
    <x v="3"/>
    <x v="329"/>
    <d v="2014-12-04T00:00:00"/>
    <s v="First Class"/>
    <s v="TB-21625"/>
    <s v="Trudy Brown"/>
    <x v="0"/>
    <x v="0"/>
    <x v="10"/>
    <x v="9"/>
    <x v="63"/>
    <x v="3"/>
    <s v="FUR-CH-10003981"/>
    <x v="0"/>
    <x v="1"/>
    <s v="Global Commerce Series Low-Back Swivel/Tilt Chairs"/>
    <n v="1079.316"/>
    <n v="6"/>
    <n v="0.3"/>
    <n v="-15.418800000000203"/>
  </r>
  <r>
    <n v="9290"/>
    <s v="CA-2011-111857"/>
    <x v="2"/>
    <x v="488"/>
    <d v="2011-04-26T00:00:00"/>
    <s v="Second Class"/>
    <s v="NM-18445"/>
    <s v="Nathan Mautz"/>
    <x v="2"/>
    <x v="0"/>
    <x v="8"/>
    <x v="1"/>
    <x v="9"/>
    <x v="1"/>
    <s v="OFF-PA-10001878"/>
    <x v="1"/>
    <x v="10"/>
    <s v="Xerox 1891"/>
    <n v="48.91"/>
    <n v="1"/>
    <n v="0"/>
    <n v="22.987699999999997"/>
  </r>
  <r>
    <n v="9291"/>
    <s v="CA-2011-163650"/>
    <x v="2"/>
    <x v="865"/>
    <d v="2011-09-25T00:00:00"/>
    <s v="First Class"/>
    <s v="TT-21220"/>
    <s v="Thomas Thornton"/>
    <x v="0"/>
    <x v="0"/>
    <x v="18"/>
    <x v="13"/>
    <x v="21"/>
    <x v="3"/>
    <s v="OFF-AR-10002375"/>
    <x v="1"/>
    <x v="6"/>
    <s v="Newell 351"/>
    <n v="9.84"/>
    <n v="3"/>
    <n v="0"/>
    <n v="2.8535999999999988"/>
  </r>
  <r>
    <n v="9292"/>
    <s v="CA-2011-163650"/>
    <x v="2"/>
    <x v="865"/>
    <d v="2011-09-25T00:00:00"/>
    <s v="First Class"/>
    <s v="TT-21220"/>
    <s v="Thomas Thornton"/>
    <x v="0"/>
    <x v="0"/>
    <x v="18"/>
    <x v="13"/>
    <x v="21"/>
    <x v="3"/>
    <s v="OFF-BI-10004965"/>
    <x v="1"/>
    <x v="8"/>
    <s v="Ibico Covers for Plastic or Wire Binding Elements"/>
    <n v="34.5"/>
    <n v="3"/>
    <n v="0"/>
    <n v="15.524999999999999"/>
  </r>
  <r>
    <n v="9293"/>
    <s v="CA-2014-124114"/>
    <x v="3"/>
    <x v="580"/>
    <d v="2014-03-03T00:00:00"/>
    <s v="Same Day"/>
    <s v="RS-19765"/>
    <s v="Roland Schwarz"/>
    <x v="1"/>
    <x v="0"/>
    <x v="435"/>
    <x v="5"/>
    <x v="525"/>
    <x v="2"/>
    <s v="OFF-BI-10004022"/>
    <x v="1"/>
    <x v="8"/>
    <s v="Acco Suede Grain Vinyl Round Ring Binder"/>
    <n v="0.55599999999999983"/>
    <n v="1"/>
    <n v="0.8"/>
    <n v="-0.94520000000000004"/>
  </r>
  <r>
    <n v="9294"/>
    <s v="US-2014-116505"/>
    <x v="3"/>
    <x v="701"/>
    <d v="2014-11-22T00:00:00"/>
    <s v="Second Class"/>
    <s v="TB-21625"/>
    <s v="Trudy Brown"/>
    <x v="0"/>
    <x v="0"/>
    <x v="521"/>
    <x v="39"/>
    <x v="618"/>
    <x v="3"/>
    <s v="OFF-BI-10000050"/>
    <x v="1"/>
    <x v="8"/>
    <s v="Angle-D Binders with Locking Rings, Label Holders"/>
    <n v="43.8"/>
    <n v="6"/>
    <n v="0"/>
    <n v="20.585999999999999"/>
  </r>
  <r>
    <n v="9295"/>
    <s v="CA-2014-161340"/>
    <x v="3"/>
    <x v="39"/>
    <d v="2014-06-02T00:00:00"/>
    <s v="Standard Class"/>
    <s v="AM-10360"/>
    <s v="Alice McCarthy"/>
    <x v="1"/>
    <x v="0"/>
    <x v="138"/>
    <x v="24"/>
    <x v="177"/>
    <x v="3"/>
    <s v="OFF-PA-10002464"/>
    <x v="1"/>
    <x v="10"/>
    <s v="HP Office Recycled Paper (20Lb. and 87 Bright)"/>
    <n v="13.872000000000002"/>
    <n v="3"/>
    <n v="0.2"/>
    <n v="5.0286000000000008"/>
  </r>
  <r>
    <n v="9296"/>
    <s v="CA-2014-161340"/>
    <x v="3"/>
    <x v="39"/>
    <d v="2014-06-02T00:00:00"/>
    <s v="Standard Class"/>
    <s v="AM-10360"/>
    <s v="Alice McCarthy"/>
    <x v="1"/>
    <x v="0"/>
    <x v="138"/>
    <x v="24"/>
    <x v="177"/>
    <x v="3"/>
    <s v="FUR-BO-10004709"/>
    <x v="0"/>
    <x v="0"/>
    <s v="Bush Westfield Collection Bookcases, Medium Cherry Finish"/>
    <n v="115.96"/>
    <n v="4"/>
    <n v="0.5"/>
    <n v="-64.937599999999989"/>
  </r>
  <r>
    <n v="9297"/>
    <s v="US-2012-163433"/>
    <x v="1"/>
    <x v="24"/>
    <d v="2012-04-22T00:00:00"/>
    <s v="Second Class"/>
    <s v="MP-17965"/>
    <s v="Michael Paige"/>
    <x v="1"/>
    <x v="0"/>
    <x v="392"/>
    <x v="5"/>
    <x v="477"/>
    <x v="2"/>
    <s v="TEC-AC-10003590"/>
    <x v="2"/>
    <x v="11"/>
    <s v="TRENDnet 56K USB 2.0 Phone, Internet and Fax Modem"/>
    <n v="41.424000000000007"/>
    <n v="2"/>
    <n v="0.2"/>
    <n v="8.2847999999999971"/>
  </r>
  <r>
    <n v="9298"/>
    <s v="US-2012-163433"/>
    <x v="1"/>
    <x v="24"/>
    <d v="2012-04-22T00:00:00"/>
    <s v="Second Class"/>
    <s v="MP-17965"/>
    <s v="Michael Paige"/>
    <x v="1"/>
    <x v="0"/>
    <x v="392"/>
    <x v="5"/>
    <x v="477"/>
    <x v="2"/>
    <s v="TEC-PH-10003357"/>
    <x v="2"/>
    <x v="7"/>
    <s v="Grandstream GXP2100 Mainstream Business Phone"/>
    <n v="244.768"/>
    <n v="4"/>
    <n v="0.2"/>
    <n v="24.476800000000004"/>
  </r>
  <r>
    <n v="9299"/>
    <s v="US-2012-163433"/>
    <x v="1"/>
    <x v="24"/>
    <d v="2012-04-22T00:00:00"/>
    <s v="Second Class"/>
    <s v="MP-17965"/>
    <s v="Michael Paige"/>
    <x v="1"/>
    <x v="0"/>
    <x v="392"/>
    <x v="5"/>
    <x v="477"/>
    <x v="2"/>
    <s v="OFF-AR-10003373"/>
    <x v="1"/>
    <x v="6"/>
    <s v="Boston School Pro Electric Pencil Sharpener, 1670"/>
    <n v="74.352000000000004"/>
    <n v="3"/>
    <n v="0.2"/>
    <n v="6.5057999999999971"/>
  </r>
  <r>
    <n v="9300"/>
    <s v="US-2012-163433"/>
    <x v="1"/>
    <x v="24"/>
    <d v="2012-04-22T00:00:00"/>
    <s v="Second Class"/>
    <s v="MP-17965"/>
    <s v="Michael Paige"/>
    <x v="1"/>
    <x v="0"/>
    <x v="392"/>
    <x v="5"/>
    <x v="477"/>
    <x v="2"/>
    <s v="OFF-BI-10003676"/>
    <x v="1"/>
    <x v="8"/>
    <s v="GBC Standard Recycled Report Covers, Clear Plastic Sheets"/>
    <n v="4.3119999999999985"/>
    <n v="2"/>
    <n v="0.8"/>
    <n v="-6.8992000000000022"/>
  </r>
  <r>
    <n v="9301"/>
    <s v="US-2012-163433"/>
    <x v="1"/>
    <x v="24"/>
    <d v="2012-04-22T00:00:00"/>
    <s v="Second Class"/>
    <s v="MP-17965"/>
    <s v="Michael Paige"/>
    <x v="1"/>
    <x v="0"/>
    <x v="392"/>
    <x v="5"/>
    <x v="477"/>
    <x v="2"/>
    <s v="FUR-CH-10000225"/>
    <x v="0"/>
    <x v="1"/>
    <s v="Global Geo Office Task Chair, Gray"/>
    <n v="56.686"/>
    <n v="1"/>
    <n v="0.3"/>
    <n v="-20.245000000000008"/>
  </r>
  <r>
    <n v="9302"/>
    <s v="US-2012-163433"/>
    <x v="1"/>
    <x v="24"/>
    <d v="2012-04-22T00:00:00"/>
    <s v="Second Class"/>
    <s v="MP-17965"/>
    <s v="Michael Paige"/>
    <x v="1"/>
    <x v="0"/>
    <x v="392"/>
    <x v="5"/>
    <x v="477"/>
    <x v="2"/>
    <s v="TEC-PH-10001870"/>
    <x v="2"/>
    <x v="7"/>
    <s v="Lunatik TT5L-002 Taktik Strike Impact Protection System for iPhone 5"/>
    <n v="97.968000000000004"/>
    <n v="2"/>
    <n v="0.2"/>
    <n v="6.122999999999994"/>
  </r>
  <r>
    <n v="9303"/>
    <s v="US-2012-163433"/>
    <x v="1"/>
    <x v="24"/>
    <d v="2012-04-22T00:00:00"/>
    <s v="Second Class"/>
    <s v="MP-17965"/>
    <s v="Michael Paige"/>
    <x v="1"/>
    <x v="0"/>
    <x v="392"/>
    <x v="5"/>
    <x v="477"/>
    <x v="2"/>
    <s v="OFF-AR-10003481"/>
    <x v="1"/>
    <x v="6"/>
    <s v="Newell 348"/>
    <n v="7.8719999999999999"/>
    <n v="3"/>
    <n v="0.2"/>
    <n v="0.88559999999999883"/>
  </r>
  <r>
    <n v="9304"/>
    <s v="US-2012-163433"/>
    <x v="1"/>
    <x v="24"/>
    <d v="2012-04-22T00:00:00"/>
    <s v="Second Class"/>
    <s v="MP-17965"/>
    <s v="Michael Paige"/>
    <x v="1"/>
    <x v="0"/>
    <x v="392"/>
    <x v="5"/>
    <x v="477"/>
    <x v="2"/>
    <s v="OFF-PA-10003936"/>
    <x v="1"/>
    <x v="10"/>
    <s v="Xerox 1994"/>
    <n v="15.552000000000003"/>
    <n v="3"/>
    <n v="0.2"/>
    <n v="5.4432"/>
  </r>
  <r>
    <n v="9305"/>
    <s v="US-2012-163433"/>
    <x v="1"/>
    <x v="24"/>
    <d v="2012-04-22T00:00:00"/>
    <s v="Second Class"/>
    <s v="MP-17965"/>
    <s v="Michael Paige"/>
    <x v="1"/>
    <x v="0"/>
    <x v="392"/>
    <x v="5"/>
    <x v="477"/>
    <x v="2"/>
    <s v="OFF-BI-10000320"/>
    <x v="1"/>
    <x v="8"/>
    <s v="GBC Plastic Binding Combs"/>
    <n v="1.4759999999999998"/>
    <n v="1"/>
    <n v="0.8"/>
    <n v="-2.2877999999999998"/>
  </r>
  <r>
    <n v="9306"/>
    <s v="CA-2012-137603"/>
    <x v="1"/>
    <x v="444"/>
    <d v="2012-09-24T00:00:00"/>
    <s v="Standard Class"/>
    <s v="MH-17290"/>
    <s v="Marc Harrigan"/>
    <x v="2"/>
    <x v="0"/>
    <x v="364"/>
    <x v="27"/>
    <x v="446"/>
    <x v="1"/>
    <s v="OFF-AR-10001972"/>
    <x v="1"/>
    <x v="6"/>
    <s v="Newell 323"/>
    <n v="8.4"/>
    <n v="5"/>
    <n v="0"/>
    <n v="2.1840000000000002"/>
  </r>
  <r>
    <n v="9307"/>
    <s v="CA-2011-128237"/>
    <x v="2"/>
    <x v="727"/>
    <d v="2011-03-30T00:00:00"/>
    <s v="Standard Class"/>
    <s v="CA-12265"/>
    <s v="Christina Anderson"/>
    <x v="0"/>
    <x v="0"/>
    <x v="8"/>
    <x v="1"/>
    <x v="94"/>
    <x v="1"/>
    <s v="OFF-AR-10003829"/>
    <x v="1"/>
    <x v="6"/>
    <s v="Newell 35"/>
    <n v="6.56"/>
    <n v="2"/>
    <n v="0"/>
    <n v="1.9023999999999992"/>
  </r>
  <r>
    <n v="9308"/>
    <s v="CA-2011-128237"/>
    <x v="2"/>
    <x v="727"/>
    <d v="2011-03-30T00:00:00"/>
    <s v="Standard Class"/>
    <s v="CA-12265"/>
    <s v="Christina Anderson"/>
    <x v="0"/>
    <x v="0"/>
    <x v="8"/>
    <x v="1"/>
    <x v="94"/>
    <x v="1"/>
    <s v="OFF-AR-10003338"/>
    <x v="1"/>
    <x v="6"/>
    <s v="Eberhard Faber 3 1/2&quot; Golf Pencils"/>
    <n v="14.88"/>
    <n v="2"/>
    <n v="0"/>
    <n v="3.7200000000000006"/>
  </r>
  <r>
    <n v="9309"/>
    <s v="CA-2011-128237"/>
    <x v="2"/>
    <x v="727"/>
    <d v="2011-03-30T00:00:00"/>
    <s v="Standard Class"/>
    <s v="CA-12265"/>
    <s v="Christina Anderson"/>
    <x v="0"/>
    <x v="0"/>
    <x v="8"/>
    <x v="1"/>
    <x v="94"/>
    <x v="1"/>
    <s v="TEC-AC-10002558"/>
    <x v="2"/>
    <x v="11"/>
    <s v="Imation Swivel Flash Drive USB flash drive - 8 GB"/>
    <n v="45.48"/>
    <n v="4"/>
    <n v="0"/>
    <n v="15.917999999999999"/>
  </r>
  <r>
    <n v="9310"/>
    <s v="CA-2011-128237"/>
    <x v="2"/>
    <x v="727"/>
    <d v="2011-03-30T00:00:00"/>
    <s v="Standard Class"/>
    <s v="CA-12265"/>
    <s v="Christina Anderson"/>
    <x v="0"/>
    <x v="0"/>
    <x v="8"/>
    <x v="1"/>
    <x v="94"/>
    <x v="1"/>
    <s v="OFF-AR-10000034"/>
    <x v="1"/>
    <x v="6"/>
    <s v="BIC Brite Liner Grip Highlighters, Assorted, 5/Pack"/>
    <n v="25.44"/>
    <n v="6"/>
    <n v="0"/>
    <n v="9.9215999999999998"/>
  </r>
  <r>
    <n v="9311"/>
    <s v="US-2013-102141"/>
    <x v="0"/>
    <x v="370"/>
    <d v="2013-09-01T00:00:00"/>
    <s v="Standard Class"/>
    <s v="KD-16615"/>
    <s v="Ken Dana"/>
    <x v="1"/>
    <x v="0"/>
    <x v="20"/>
    <x v="15"/>
    <x v="23"/>
    <x v="3"/>
    <s v="OFF-BI-10001510"/>
    <x v="1"/>
    <x v="8"/>
    <s v="Deluxe Heavy-Duty Vinyl Round Ring Binder"/>
    <n v="146.68800000000002"/>
    <n v="8"/>
    <n v="0.2"/>
    <n v="45.839999999999996"/>
  </r>
  <r>
    <n v="9312"/>
    <s v="CA-2014-148642"/>
    <x v="3"/>
    <x v="904"/>
    <d v="2014-03-13T00:00:00"/>
    <s v="Standard Class"/>
    <s v="DW-13540"/>
    <s v="Don Weiss"/>
    <x v="0"/>
    <x v="0"/>
    <x v="61"/>
    <x v="5"/>
    <x v="77"/>
    <x v="2"/>
    <s v="OFF-LA-10000134"/>
    <x v="1"/>
    <x v="2"/>
    <s v="Avery 511"/>
    <n v="4.9280000000000008"/>
    <n v="2"/>
    <n v="0.2"/>
    <n v="1.7247999999999997"/>
  </r>
  <r>
    <n v="9313"/>
    <s v="CA-2014-148642"/>
    <x v="3"/>
    <x v="904"/>
    <d v="2014-03-13T00:00:00"/>
    <s v="Standard Class"/>
    <s v="DW-13540"/>
    <s v="Don Weiss"/>
    <x v="0"/>
    <x v="0"/>
    <x v="61"/>
    <x v="5"/>
    <x v="77"/>
    <x v="2"/>
    <s v="OFF-AR-10000588"/>
    <x v="1"/>
    <x v="6"/>
    <s v="Newell 345"/>
    <n v="63.488"/>
    <n v="4"/>
    <n v="0.2"/>
    <n v="4.7616000000000014"/>
  </r>
  <r>
    <n v="9314"/>
    <s v="CA-2012-111948"/>
    <x v="1"/>
    <x v="1216"/>
    <d v="2012-11-11T00:00:00"/>
    <s v="Same Day"/>
    <s v="AG-10495"/>
    <s v="Andrew Gjertsen"/>
    <x v="1"/>
    <x v="0"/>
    <x v="66"/>
    <x v="12"/>
    <x v="151"/>
    <x v="2"/>
    <s v="OFF-ST-10003282"/>
    <x v="1"/>
    <x v="4"/>
    <s v="Advantus 10-Drawer Portable Organizer, Chrome Metal Frame, Smoke Drawers"/>
    <n v="418.32"/>
    <n v="7"/>
    <n v="0"/>
    <n v="117.12960000000004"/>
  </r>
  <r>
    <n v="9315"/>
    <s v="CA-2012-111948"/>
    <x v="1"/>
    <x v="1216"/>
    <d v="2012-11-11T00:00:00"/>
    <s v="Same Day"/>
    <s v="AG-10495"/>
    <s v="Andrew Gjertsen"/>
    <x v="1"/>
    <x v="0"/>
    <x v="66"/>
    <x v="12"/>
    <x v="151"/>
    <x v="2"/>
    <s v="OFF-AP-10002311"/>
    <x v="1"/>
    <x v="9"/>
    <s v="Holmes Replacement Filter for HEPA Air Cleaner, Very Large Room, HEPA Filter"/>
    <n v="123.858"/>
    <n v="2"/>
    <n v="0.1"/>
    <n v="46.790800000000004"/>
  </r>
  <r>
    <n v="9316"/>
    <s v="CA-2013-161907"/>
    <x v="0"/>
    <x v="41"/>
    <d v="2013-04-10T00:00:00"/>
    <s v="Standard Class"/>
    <s v="JH-16180"/>
    <s v="Justin Hirsh"/>
    <x v="0"/>
    <x v="0"/>
    <x v="10"/>
    <x v="9"/>
    <x v="11"/>
    <x v="3"/>
    <s v="TEC-PH-10000141"/>
    <x v="2"/>
    <x v="7"/>
    <s v="Clearsounds A400"/>
    <n v="118.78199999999998"/>
    <n v="3"/>
    <n v="0.4"/>
    <n v="-27.715799999999994"/>
  </r>
  <r>
    <n v="9317"/>
    <s v="CA-2013-161907"/>
    <x v="0"/>
    <x v="41"/>
    <d v="2013-04-10T00:00:00"/>
    <s v="Standard Class"/>
    <s v="JH-16180"/>
    <s v="Justin Hirsh"/>
    <x v="0"/>
    <x v="0"/>
    <x v="10"/>
    <x v="9"/>
    <x v="11"/>
    <x v="3"/>
    <s v="OFF-SU-10000646"/>
    <x v="1"/>
    <x v="14"/>
    <s v="Premier Automatic Letter Opener"/>
    <n v="769.18400000000008"/>
    <n v="4"/>
    <n v="0.2"/>
    <n v="-163.45159999999996"/>
  </r>
  <r>
    <n v="9318"/>
    <s v="CA-2014-124940"/>
    <x v="3"/>
    <x v="1217"/>
    <d v="2014-02-27T00:00:00"/>
    <s v="Standard Class"/>
    <s v="DK-13090"/>
    <s v="Dave Kipp"/>
    <x v="0"/>
    <x v="0"/>
    <x v="238"/>
    <x v="5"/>
    <x v="295"/>
    <x v="2"/>
    <s v="TEC-AC-10002076"/>
    <x v="2"/>
    <x v="11"/>
    <s v="Microsoft Natural Keyboard Elite"/>
    <n v="47.904000000000003"/>
    <n v="1"/>
    <n v="0.2"/>
    <n v="-2.9940000000000015"/>
  </r>
  <r>
    <n v="9319"/>
    <s v="US-2014-108343"/>
    <x v="3"/>
    <x v="228"/>
    <d v="2014-07-26T00:00:00"/>
    <s v="Standard Class"/>
    <s v="AR-10825"/>
    <s v="Anthony Rawles"/>
    <x v="1"/>
    <x v="0"/>
    <x v="20"/>
    <x v="15"/>
    <x v="29"/>
    <x v="3"/>
    <s v="OFF-PA-10000743"/>
    <x v="1"/>
    <x v="10"/>
    <s v="Xerox 1977"/>
    <n v="13.36"/>
    <n v="2"/>
    <n v="0"/>
    <n v="6.4127999999999998"/>
  </r>
  <r>
    <n v="9320"/>
    <s v="US-2014-108343"/>
    <x v="3"/>
    <x v="228"/>
    <d v="2014-07-26T00:00:00"/>
    <s v="Standard Class"/>
    <s v="AR-10825"/>
    <s v="Anthony Rawles"/>
    <x v="1"/>
    <x v="0"/>
    <x v="20"/>
    <x v="15"/>
    <x v="29"/>
    <x v="3"/>
    <s v="FUR-CH-10002780"/>
    <x v="0"/>
    <x v="1"/>
    <s v="Office Star - Task Chair with Contemporary Loop Arms"/>
    <n v="163.76400000000001"/>
    <n v="2"/>
    <n v="0.1"/>
    <n v="25.474399999999999"/>
  </r>
  <r>
    <n v="9321"/>
    <s v="US-2014-108343"/>
    <x v="3"/>
    <x v="228"/>
    <d v="2014-07-26T00:00:00"/>
    <s v="Standard Class"/>
    <s v="AR-10825"/>
    <s v="Anthony Rawles"/>
    <x v="1"/>
    <x v="0"/>
    <x v="20"/>
    <x v="15"/>
    <x v="29"/>
    <x v="3"/>
    <s v="FUR-FU-10000747"/>
    <x v="0"/>
    <x v="5"/>
    <s v="Tenex B1-RE Series Chair Mats for Low Pile Carpets"/>
    <n v="183.92"/>
    <n v="4"/>
    <n v="0"/>
    <n v="31.266399999999976"/>
  </r>
  <r>
    <n v="9322"/>
    <s v="US-2013-111563"/>
    <x v="0"/>
    <x v="254"/>
    <d v="2013-11-09T00:00:00"/>
    <s v="Standard Class"/>
    <s v="SM-20005"/>
    <s v="Sally Matthias"/>
    <x v="0"/>
    <x v="0"/>
    <x v="12"/>
    <x v="5"/>
    <x v="16"/>
    <x v="2"/>
    <s v="FUR-FU-10002445"/>
    <x v="0"/>
    <x v="5"/>
    <s v="DAX Two-Tone Rosewood/Black Document Frame, Desktop, 5 x 7"/>
    <n v="11.376000000000001"/>
    <n v="3"/>
    <n v="0.6"/>
    <n v="-5.6879999999999988"/>
  </r>
  <r>
    <n v="9323"/>
    <s v="US-2013-111563"/>
    <x v="0"/>
    <x v="254"/>
    <d v="2013-11-09T00:00:00"/>
    <s v="Standard Class"/>
    <s v="SM-20005"/>
    <s v="Sally Matthias"/>
    <x v="0"/>
    <x v="0"/>
    <x v="12"/>
    <x v="5"/>
    <x v="16"/>
    <x v="2"/>
    <s v="FUR-FU-10000723"/>
    <x v="0"/>
    <x v="5"/>
    <s v="Deflect-o EconoMat Studded, No Bevel Mat for Low Pile Carpeting"/>
    <n v="66.112000000000009"/>
    <n v="4"/>
    <n v="0.6"/>
    <n v="-84.292799999999986"/>
  </r>
  <r>
    <n v="9324"/>
    <s v="CA-2014-121853"/>
    <x v="3"/>
    <x v="397"/>
    <d v="2014-09-30T00:00:00"/>
    <s v="Standard Class"/>
    <s v="DB-13660"/>
    <s v="Duane Benoit"/>
    <x v="0"/>
    <x v="0"/>
    <x v="1"/>
    <x v="1"/>
    <x v="1"/>
    <x v="1"/>
    <s v="OFF-PA-10003641"/>
    <x v="1"/>
    <x v="10"/>
    <s v="Xerox 1909"/>
    <n v="211.04"/>
    <n v="8"/>
    <n v="0"/>
    <n v="97.078399999999988"/>
  </r>
  <r>
    <n v="9325"/>
    <s v="CA-2014-121853"/>
    <x v="3"/>
    <x v="397"/>
    <d v="2014-09-30T00:00:00"/>
    <s v="Standard Class"/>
    <s v="DB-13660"/>
    <s v="Duane Benoit"/>
    <x v="0"/>
    <x v="0"/>
    <x v="1"/>
    <x v="1"/>
    <x v="1"/>
    <x v="1"/>
    <s v="FUR-CH-10003973"/>
    <x v="0"/>
    <x v="1"/>
    <s v="GuestStacker Chair with Chrome Finish Legs"/>
    <n v="594.81600000000003"/>
    <n v="2"/>
    <n v="0.2"/>
    <n v="59.481600000000014"/>
  </r>
  <r>
    <n v="9326"/>
    <s v="CA-2014-121853"/>
    <x v="3"/>
    <x v="397"/>
    <d v="2014-09-30T00:00:00"/>
    <s v="Standard Class"/>
    <s v="DB-13660"/>
    <s v="Duane Benoit"/>
    <x v="0"/>
    <x v="0"/>
    <x v="1"/>
    <x v="1"/>
    <x v="1"/>
    <x v="1"/>
    <s v="OFF-BI-10000977"/>
    <x v="1"/>
    <x v="8"/>
    <s v="Ibico Plastic Spiral Binding Combs"/>
    <n v="72.960000000000008"/>
    <n v="3"/>
    <n v="0.2"/>
    <n v="23.711999999999996"/>
  </r>
  <r>
    <n v="9327"/>
    <s v="US-2014-130687"/>
    <x v="3"/>
    <x v="210"/>
    <d v="2014-09-11T00:00:00"/>
    <s v="First Class"/>
    <s v="PF-19225"/>
    <s v="Phillip Flathmann"/>
    <x v="0"/>
    <x v="0"/>
    <x v="156"/>
    <x v="4"/>
    <x v="199"/>
    <x v="1"/>
    <s v="FUR-FU-10004053"/>
    <x v="0"/>
    <x v="5"/>
    <s v="DAX Two-Tone Silver Metal Document Frame"/>
    <n v="80.959999999999994"/>
    <n v="4"/>
    <n v="0"/>
    <n v="34.812800000000003"/>
  </r>
  <r>
    <n v="9328"/>
    <s v="US-2014-130687"/>
    <x v="3"/>
    <x v="210"/>
    <d v="2014-09-11T00:00:00"/>
    <s v="First Class"/>
    <s v="PF-19225"/>
    <s v="Phillip Flathmann"/>
    <x v="0"/>
    <x v="0"/>
    <x v="156"/>
    <x v="4"/>
    <x v="199"/>
    <x v="1"/>
    <s v="TEC-PH-10002033"/>
    <x v="2"/>
    <x v="7"/>
    <s v="Konftel 250 Conference phone - Charcoal black"/>
    <n v="455.71199999999999"/>
    <n v="2"/>
    <n v="0.2"/>
    <n v="34.178400000000011"/>
  </r>
  <r>
    <n v="9329"/>
    <s v="US-2014-130687"/>
    <x v="3"/>
    <x v="210"/>
    <d v="2014-09-11T00:00:00"/>
    <s v="First Class"/>
    <s v="PF-19225"/>
    <s v="Phillip Flathmann"/>
    <x v="0"/>
    <x v="0"/>
    <x v="156"/>
    <x v="4"/>
    <x v="199"/>
    <x v="1"/>
    <s v="OFF-AR-10004260"/>
    <x v="1"/>
    <x v="6"/>
    <s v="Boston 1799 Powerhouse Electric Pencil Sharpener"/>
    <n v="25.98"/>
    <n v="1"/>
    <n v="0"/>
    <n v="7.2744"/>
  </r>
  <r>
    <n v="9330"/>
    <s v="CA-2012-164497"/>
    <x v="1"/>
    <x v="109"/>
    <d v="2012-11-30T00:00:00"/>
    <s v="First Class"/>
    <s v="AJ-10945"/>
    <s v="Ashley Jarboe"/>
    <x v="0"/>
    <x v="0"/>
    <x v="8"/>
    <x v="1"/>
    <x v="94"/>
    <x v="1"/>
    <s v="OFF-AP-10004655"/>
    <x v="1"/>
    <x v="9"/>
    <s v="Holmes Visible Mist Ultrasonic Humidifier with 2.3-Gallon Output per Day, Replacement Filter"/>
    <n v="45.28"/>
    <n v="4"/>
    <n v="0"/>
    <n v="15.395199999999999"/>
  </r>
  <r>
    <n v="9331"/>
    <s v="US-2012-153283"/>
    <x v="1"/>
    <x v="768"/>
    <d v="2012-11-18T00:00:00"/>
    <s v="Standard Class"/>
    <s v="EB-14110"/>
    <s v="Eugene Barchas"/>
    <x v="0"/>
    <x v="0"/>
    <x v="20"/>
    <x v="15"/>
    <x v="45"/>
    <x v="3"/>
    <s v="OFF-EN-10001539"/>
    <x v="1"/>
    <x v="12"/>
    <s v="Staples"/>
    <n v="15.56"/>
    <n v="2"/>
    <n v="0"/>
    <n v="7.3132000000000001"/>
  </r>
  <r>
    <n v="9332"/>
    <s v="CA-2013-108056"/>
    <x v="0"/>
    <x v="321"/>
    <d v="2013-10-04T00:00:00"/>
    <s v="Standard Class"/>
    <s v="ES-14080"/>
    <s v="Erin Smith"/>
    <x v="1"/>
    <x v="0"/>
    <x v="24"/>
    <x v="21"/>
    <x v="329"/>
    <x v="1"/>
    <s v="TEC-PH-10001817"/>
    <x v="2"/>
    <x v="7"/>
    <s v="Wilson Electronics DB Pro Signal Booster"/>
    <n v="859.2"/>
    <n v="3"/>
    <n v="0.2"/>
    <n v="75.180000000000064"/>
  </r>
  <r>
    <n v="9333"/>
    <s v="CA-2014-127726"/>
    <x v="3"/>
    <x v="220"/>
    <d v="2014-09-14T00:00:00"/>
    <s v="Second Class"/>
    <s v="SS-20410"/>
    <s v="Shahid Shariari"/>
    <x v="0"/>
    <x v="0"/>
    <x v="430"/>
    <x v="0"/>
    <x v="520"/>
    <x v="0"/>
    <s v="OFF-AP-10002578"/>
    <x v="1"/>
    <x v="9"/>
    <s v="Fellowes Premier Superior Surge Suppressor, 10-Outlet, With Phone and Remote"/>
    <n v="195.68"/>
    <n v="4"/>
    <n v="0"/>
    <n v="50.876800000000003"/>
  </r>
  <r>
    <n v="9334"/>
    <s v="CA-2014-127726"/>
    <x v="3"/>
    <x v="220"/>
    <d v="2014-09-14T00:00:00"/>
    <s v="Second Class"/>
    <s v="SS-20410"/>
    <s v="Shahid Shariari"/>
    <x v="0"/>
    <x v="0"/>
    <x v="430"/>
    <x v="0"/>
    <x v="520"/>
    <x v="0"/>
    <s v="OFF-FA-10000992"/>
    <x v="1"/>
    <x v="13"/>
    <s v="Acco Clips to Go Binder Clips, 24 Clips in Two Sizes"/>
    <n v="14.2"/>
    <n v="4"/>
    <n v="0"/>
    <n v="6.6739999999999995"/>
  </r>
  <r>
    <n v="9335"/>
    <s v="CA-2014-110198"/>
    <x v="3"/>
    <x v="927"/>
    <d v="2014-05-03T00:00:00"/>
    <s v="First Class"/>
    <s v="AG-10900"/>
    <s v="Arthur Gainer"/>
    <x v="0"/>
    <x v="0"/>
    <x v="197"/>
    <x v="2"/>
    <x v="248"/>
    <x v="0"/>
    <s v="FUR-BO-10001798"/>
    <x v="0"/>
    <x v="0"/>
    <s v="Bush Somerset Collection Bookcase"/>
    <n v="314.35199999999998"/>
    <n v="3"/>
    <n v="0.2"/>
    <n v="-15.71759999999999"/>
  </r>
  <r>
    <n v="9336"/>
    <s v="CA-2014-110198"/>
    <x v="3"/>
    <x v="927"/>
    <d v="2014-05-03T00:00:00"/>
    <s v="First Class"/>
    <s v="AG-10900"/>
    <s v="Arthur Gainer"/>
    <x v="0"/>
    <x v="0"/>
    <x v="197"/>
    <x v="2"/>
    <x v="248"/>
    <x v="0"/>
    <s v="OFF-LA-10004409"/>
    <x v="1"/>
    <x v="2"/>
    <s v="Avery 492"/>
    <n v="4.6079999999999997"/>
    <n v="2"/>
    <n v="0.2"/>
    <n v="1.4975999999999996"/>
  </r>
  <r>
    <n v="9337"/>
    <s v="CA-2014-130715"/>
    <x v="3"/>
    <x v="118"/>
    <d v="2014-09-21T00:00:00"/>
    <s v="Standard Class"/>
    <s v="CY-12745"/>
    <s v="Craig Yedwab"/>
    <x v="1"/>
    <x v="0"/>
    <x v="8"/>
    <x v="1"/>
    <x v="94"/>
    <x v="1"/>
    <s v="OFF-FA-10000621"/>
    <x v="1"/>
    <x v="13"/>
    <s v="OIC Colored Binder Clips, Assorted Sizes"/>
    <n v="17.899999999999999"/>
    <n v="5"/>
    <n v="0"/>
    <n v="8.7710000000000008"/>
  </r>
  <r>
    <n v="9338"/>
    <s v="CA-2011-155264"/>
    <x v="2"/>
    <x v="538"/>
    <d v="2011-10-22T00:00:00"/>
    <s v="Second Class"/>
    <s v="RP-19270"/>
    <s v="Rachel Payne"/>
    <x v="1"/>
    <x v="0"/>
    <x v="8"/>
    <x v="1"/>
    <x v="94"/>
    <x v="1"/>
    <s v="OFF-BI-10003196"/>
    <x v="1"/>
    <x v="8"/>
    <s v="Accohide Poly Flexible Ring Binders"/>
    <n v="2.9920000000000004"/>
    <n v="1"/>
    <n v="0.2"/>
    <n v="1.1219999999999999"/>
  </r>
  <r>
    <n v="9339"/>
    <s v="CA-2011-155264"/>
    <x v="2"/>
    <x v="538"/>
    <d v="2011-10-22T00:00:00"/>
    <s v="Second Class"/>
    <s v="RP-19270"/>
    <s v="Rachel Payne"/>
    <x v="1"/>
    <x v="0"/>
    <x v="8"/>
    <x v="1"/>
    <x v="94"/>
    <x v="1"/>
    <s v="OFF-BI-10003727"/>
    <x v="1"/>
    <x v="8"/>
    <s v="Avery Durable Slant Ring Binders With Label Holder"/>
    <n v="20.064"/>
    <n v="6"/>
    <n v="0.2"/>
    <n v="7.0223999999999993"/>
  </r>
  <r>
    <n v="9340"/>
    <s v="CA-2011-155264"/>
    <x v="2"/>
    <x v="538"/>
    <d v="2011-10-22T00:00:00"/>
    <s v="Second Class"/>
    <s v="RP-19270"/>
    <s v="Rachel Payne"/>
    <x v="1"/>
    <x v="0"/>
    <x v="8"/>
    <x v="1"/>
    <x v="94"/>
    <x v="1"/>
    <s v="OFF-PA-10003228"/>
    <x v="1"/>
    <x v="10"/>
    <s v="Xerox 1917"/>
    <n v="146.72999999999999"/>
    <n v="3"/>
    <n v="0"/>
    <n v="68.963099999999997"/>
  </r>
  <r>
    <n v="9341"/>
    <s v="CA-2011-155264"/>
    <x v="2"/>
    <x v="538"/>
    <d v="2011-10-22T00:00:00"/>
    <s v="Second Class"/>
    <s v="RP-19270"/>
    <s v="Rachel Payne"/>
    <x v="1"/>
    <x v="0"/>
    <x v="8"/>
    <x v="1"/>
    <x v="94"/>
    <x v="1"/>
    <s v="OFF-LA-10002787"/>
    <x v="1"/>
    <x v="2"/>
    <s v="Avery 480"/>
    <n v="18.75"/>
    <n v="5"/>
    <n v="0"/>
    <n v="9"/>
  </r>
  <r>
    <n v="9342"/>
    <s v="CA-2011-155264"/>
    <x v="2"/>
    <x v="538"/>
    <d v="2011-10-22T00:00:00"/>
    <s v="Second Class"/>
    <s v="RP-19270"/>
    <s v="Rachel Payne"/>
    <x v="1"/>
    <x v="0"/>
    <x v="8"/>
    <x v="1"/>
    <x v="94"/>
    <x v="1"/>
    <s v="TEC-PH-10001305"/>
    <x v="2"/>
    <x v="7"/>
    <s v="Panasonic KX TS208W Corded phone"/>
    <n v="117.57600000000002"/>
    <n v="3"/>
    <n v="0.2"/>
    <n v="11.757600000000011"/>
  </r>
  <r>
    <n v="9343"/>
    <s v="CA-2013-119123"/>
    <x v="0"/>
    <x v="69"/>
    <d v="2013-03-19T00:00:00"/>
    <s v="Standard Class"/>
    <s v="DB-13360"/>
    <s v="Dennis Bolton"/>
    <x v="2"/>
    <x v="0"/>
    <x v="169"/>
    <x v="1"/>
    <x v="215"/>
    <x v="1"/>
    <s v="OFF-BI-10001036"/>
    <x v="1"/>
    <x v="8"/>
    <s v="Cardinal EasyOpen D-Ring Binders"/>
    <n v="51.184000000000012"/>
    <n v="7"/>
    <n v="0.2"/>
    <n v="19.193999999999999"/>
  </r>
  <r>
    <n v="9344"/>
    <s v="CA-2014-109085"/>
    <x v="3"/>
    <x v="922"/>
    <d v="2014-02-21T00:00:00"/>
    <s v="First Class"/>
    <s v="CK-12325"/>
    <s v="Christine Kargatis"/>
    <x v="2"/>
    <x v="0"/>
    <x v="21"/>
    <x v="24"/>
    <x v="411"/>
    <x v="3"/>
    <s v="FUR-TA-10001086"/>
    <x v="0"/>
    <x v="3"/>
    <s v="SAFCO PlanMaster Boards, 60w x 37-1/2d, White Melamine"/>
    <n v="455.97"/>
    <n v="5"/>
    <n v="0.4"/>
    <n v="-106.39299999999997"/>
  </r>
  <r>
    <n v="9345"/>
    <s v="CA-2014-109085"/>
    <x v="3"/>
    <x v="922"/>
    <d v="2014-02-21T00:00:00"/>
    <s v="First Class"/>
    <s v="CK-12325"/>
    <s v="Christine Kargatis"/>
    <x v="2"/>
    <x v="0"/>
    <x v="21"/>
    <x v="24"/>
    <x v="411"/>
    <x v="3"/>
    <s v="OFF-BI-10001525"/>
    <x v="1"/>
    <x v="8"/>
    <s v="Acco Pressboard Covers with Storage Hooks, 14 7/8&quot; x 11&quot;, Executive Red"/>
    <n v="5.7150000000000016"/>
    <n v="5"/>
    <n v="0.7"/>
    <n v="-4.7625000000000011"/>
  </r>
  <r>
    <n v="9346"/>
    <s v="CA-2014-109085"/>
    <x v="3"/>
    <x v="922"/>
    <d v="2014-02-21T00:00:00"/>
    <s v="First Class"/>
    <s v="CK-12325"/>
    <s v="Christine Kargatis"/>
    <x v="2"/>
    <x v="0"/>
    <x v="21"/>
    <x v="24"/>
    <x v="411"/>
    <x v="3"/>
    <s v="TEC-PH-10000526"/>
    <x v="2"/>
    <x v="7"/>
    <s v="Vtech CS6719"/>
    <n v="57.593999999999994"/>
    <n v="1"/>
    <n v="0.4"/>
    <n v="-11.518799999999999"/>
  </r>
  <r>
    <n v="9347"/>
    <s v="CA-2014-109085"/>
    <x v="3"/>
    <x v="922"/>
    <d v="2014-02-21T00:00:00"/>
    <s v="First Class"/>
    <s v="CK-12325"/>
    <s v="Christine Kargatis"/>
    <x v="2"/>
    <x v="0"/>
    <x v="21"/>
    <x v="24"/>
    <x v="411"/>
    <x v="3"/>
    <s v="FUR-FU-10004973"/>
    <x v="0"/>
    <x v="5"/>
    <s v="Flat Face Poster Frame"/>
    <n v="30.144000000000002"/>
    <n v="2"/>
    <n v="0.2"/>
    <n v="8.2896000000000001"/>
  </r>
  <r>
    <n v="9348"/>
    <s v="CA-2014-109085"/>
    <x v="3"/>
    <x v="922"/>
    <d v="2014-02-21T00:00:00"/>
    <s v="First Class"/>
    <s v="CK-12325"/>
    <s v="Christine Kargatis"/>
    <x v="2"/>
    <x v="0"/>
    <x v="21"/>
    <x v="24"/>
    <x v="411"/>
    <x v="3"/>
    <s v="FUR-CH-10003981"/>
    <x v="0"/>
    <x v="1"/>
    <s v="Global Commerce Series Low-Back Swivel/Tilt Chairs"/>
    <n v="899.43"/>
    <n v="5"/>
    <n v="0.3"/>
    <n v="-12.84900000000016"/>
  </r>
  <r>
    <n v="9349"/>
    <s v="CA-2013-114860"/>
    <x v="0"/>
    <x v="596"/>
    <d v="2013-12-29T00:00:00"/>
    <s v="Standard Class"/>
    <s v="DN-13690"/>
    <s v="Duane Noonan"/>
    <x v="0"/>
    <x v="0"/>
    <x v="429"/>
    <x v="1"/>
    <x v="519"/>
    <x v="1"/>
    <s v="FUR-FU-10000277"/>
    <x v="0"/>
    <x v="5"/>
    <s v="Deflect-o DuraMat Antistatic Studded Beveled Mat for Medium Pile Carpeting"/>
    <n v="842.72"/>
    <n v="8"/>
    <n v="0"/>
    <n v="202.25279999999998"/>
  </r>
  <r>
    <n v="9350"/>
    <s v="CA-2013-114860"/>
    <x v="0"/>
    <x v="596"/>
    <d v="2013-12-29T00:00:00"/>
    <s v="Standard Class"/>
    <s v="DN-13690"/>
    <s v="Duane Noonan"/>
    <x v="0"/>
    <x v="0"/>
    <x v="429"/>
    <x v="1"/>
    <x v="519"/>
    <x v="1"/>
    <s v="FUR-FU-10001934"/>
    <x v="0"/>
    <x v="5"/>
    <s v="Magnifier Swing Arm Lamp"/>
    <n v="41.96"/>
    <n v="2"/>
    <n v="0"/>
    <n v="10.909600000000001"/>
  </r>
  <r>
    <n v="9351"/>
    <s v="CA-2013-159009"/>
    <x v="0"/>
    <x v="713"/>
    <d v="2013-09-28T00:00:00"/>
    <s v="Standard Class"/>
    <s v="DP-13105"/>
    <s v="Dave Poirier"/>
    <x v="1"/>
    <x v="0"/>
    <x v="4"/>
    <x v="4"/>
    <x v="60"/>
    <x v="1"/>
    <s v="OFF-BI-10004970"/>
    <x v="1"/>
    <x v="8"/>
    <s v="ACCOHIDE 3-Ring Binder, Blue, 1&quot;"/>
    <n v="13.216000000000001"/>
    <n v="4"/>
    <n v="0.2"/>
    <n v="4.4603999999999999"/>
  </r>
  <r>
    <n v="9352"/>
    <s v="CA-2013-159009"/>
    <x v="0"/>
    <x v="713"/>
    <d v="2013-09-28T00:00:00"/>
    <s v="Standard Class"/>
    <s v="DP-13105"/>
    <s v="Dave Poirier"/>
    <x v="1"/>
    <x v="0"/>
    <x v="4"/>
    <x v="4"/>
    <x v="60"/>
    <x v="1"/>
    <s v="FUR-CH-10003396"/>
    <x v="0"/>
    <x v="1"/>
    <s v="Global Deluxe Steno Chair"/>
    <n v="184.75200000000001"/>
    <n v="3"/>
    <n v="0.2"/>
    <n v="-20.784600000000012"/>
  </r>
  <r>
    <n v="9353"/>
    <s v="CA-2014-148411"/>
    <x v="3"/>
    <x v="241"/>
    <d v="2014-09-27T00:00:00"/>
    <s v="First Class"/>
    <s v="RO-19780"/>
    <s v="Rose O'Brian"/>
    <x v="0"/>
    <x v="0"/>
    <x v="22"/>
    <x v="10"/>
    <x v="36"/>
    <x v="2"/>
    <s v="FUR-CH-10003973"/>
    <x v="0"/>
    <x v="1"/>
    <s v="GuestStacker Chair with Chrome Finish Legs"/>
    <n v="520.46399999999994"/>
    <n v="2"/>
    <n v="0.3"/>
    <n v="-14.870399999999961"/>
  </r>
  <r>
    <n v="9354"/>
    <s v="CA-2014-148411"/>
    <x v="3"/>
    <x v="241"/>
    <d v="2014-09-27T00:00:00"/>
    <s v="First Class"/>
    <s v="RO-19780"/>
    <s v="Rose O'Brian"/>
    <x v="0"/>
    <x v="0"/>
    <x v="22"/>
    <x v="10"/>
    <x v="36"/>
    <x v="2"/>
    <s v="OFF-PA-10002109"/>
    <x v="1"/>
    <x v="10"/>
    <s v="Wirebound Voice Message Log Book"/>
    <n v="11.423999999999999"/>
    <n v="3"/>
    <n v="0.2"/>
    <n v="3.7127999999999988"/>
  </r>
  <r>
    <n v="9355"/>
    <s v="CA-2012-110324"/>
    <x v="1"/>
    <x v="494"/>
    <d v="2012-12-05T00:00:00"/>
    <s v="Standard Class"/>
    <s v="MA-17560"/>
    <s v="Matt Abelman"/>
    <x v="2"/>
    <x v="0"/>
    <x v="25"/>
    <x v="12"/>
    <x v="30"/>
    <x v="2"/>
    <s v="OFF-PA-10001826"/>
    <x v="1"/>
    <x v="10"/>
    <s v="Xerox 207"/>
    <n v="19.440000000000001"/>
    <n v="3"/>
    <n v="0"/>
    <n v="9.3312000000000008"/>
  </r>
  <r>
    <n v="9356"/>
    <s v="CA-2012-110324"/>
    <x v="1"/>
    <x v="494"/>
    <d v="2012-12-05T00:00:00"/>
    <s v="Standard Class"/>
    <s v="MA-17560"/>
    <s v="Matt Abelman"/>
    <x v="2"/>
    <x v="0"/>
    <x v="25"/>
    <x v="12"/>
    <x v="30"/>
    <x v="2"/>
    <s v="OFF-AR-10000823"/>
    <x v="1"/>
    <x v="6"/>
    <s v="Newell 307"/>
    <n v="3.64"/>
    <n v="2"/>
    <n v="0"/>
    <n v="1.0192000000000001"/>
  </r>
  <r>
    <n v="9357"/>
    <s v="CA-2012-110324"/>
    <x v="1"/>
    <x v="494"/>
    <d v="2012-12-05T00:00:00"/>
    <s v="Standard Class"/>
    <s v="MA-17560"/>
    <s v="Matt Abelman"/>
    <x v="2"/>
    <x v="0"/>
    <x v="25"/>
    <x v="12"/>
    <x v="30"/>
    <x v="2"/>
    <s v="OFF-PA-10001776"/>
    <x v="1"/>
    <x v="10"/>
    <s v="Wirebound Message Books, Four 2 3/4&quot; x 5&quot; Forms per Page, 600 Sets per Book"/>
    <n v="18.54"/>
    <n v="2"/>
    <n v="0"/>
    <n v="8.7137999999999991"/>
  </r>
  <r>
    <n v="9358"/>
    <s v="CA-2013-168046"/>
    <x v="0"/>
    <x v="967"/>
    <d v="2013-01-28T00:00:00"/>
    <s v="Second Class"/>
    <s v="JD-15895"/>
    <s v="Jonathan Doherty"/>
    <x v="1"/>
    <x v="0"/>
    <x v="20"/>
    <x v="15"/>
    <x v="23"/>
    <x v="3"/>
    <s v="OFF-BI-10003676"/>
    <x v="1"/>
    <x v="8"/>
    <s v="GBC Standard Recycled Report Covers, Clear Plastic Sheets"/>
    <n v="43.120000000000005"/>
    <n v="5"/>
    <n v="0.2"/>
    <n v="15.091999999999995"/>
  </r>
  <r>
    <n v="9359"/>
    <s v="CA-2013-168046"/>
    <x v="0"/>
    <x v="967"/>
    <d v="2013-01-28T00:00:00"/>
    <s v="Second Class"/>
    <s v="JD-15895"/>
    <s v="Jonathan Doherty"/>
    <x v="1"/>
    <x v="0"/>
    <x v="20"/>
    <x v="15"/>
    <x v="23"/>
    <x v="3"/>
    <s v="FUR-TA-10001095"/>
    <x v="0"/>
    <x v="3"/>
    <s v="Chromcraft Round Conference Tables"/>
    <n v="313.72199999999998"/>
    <n v="3"/>
    <n v="0.4"/>
    <n v="-99.34529999999998"/>
  </r>
  <r>
    <n v="9360"/>
    <s v="CA-2013-168046"/>
    <x v="0"/>
    <x v="967"/>
    <d v="2013-01-28T00:00:00"/>
    <s v="Second Class"/>
    <s v="JD-15895"/>
    <s v="Jonathan Doherty"/>
    <x v="1"/>
    <x v="0"/>
    <x v="20"/>
    <x v="15"/>
    <x v="23"/>
    <x v="3"/>
    <s v="FUR-FU-10000747"/>
    <x v="0"/>
    <x v="5"/>
    <s v="Tenex B1-RE Series Chair Mats for Low Pile Carpets"/>
    <n v="45.98"/>
    <n v="1"/>
    <n v="0"/>
    <n v="7.816599999999994"/>
  </r>
  <r>
    <n v="9361"/>
    <s v="CA-2013-168046"/>
    <x v="0"/>
    <x v="967"/>
    <d v="2013-01-28T00:00:00"/>
    <s v="Second Class"/>
    <s v="JD-15895"/>
    <s v="Jonathan Doherty"/>
    <x v="1"/>
    <x v="0"/>
    <x v="20"/>
    <x v="15"/>
    <x v="23"/>
    <x v="3"/>
    <s v="OFF-ST-10004337"/>
    <x v="1"/>
    <x v="4"/>
    <s v="SAFCO Commercial Wire Shelving, 72h"/>
    <n v="428.68"/>
    <n v="7"/>
    <n v="0"/>
    <n v="0"/>
  </r>
  <r>
    <n v="9362"/>
    <s v="CA-2014-111591"/>
    <x v="3"/>
    <x v="708"/>
    <d v="2014-03-26T00:00:00"/>
    <s v="Standard Class"/>
    <s v="PS-18970"/>
    <s v="Paul Stevenson"/>
    <x v="2"/>
    <x v="0"/>
    <x v="4"/>
    <x v="4"/>
    <x v="59"/>
    <x v="1"/>
    <s v="OFF-BI-10004410"/>
    <x v="1"/>
    <x v="8"/>
    <s v="C-Line Peel &amp; Stick Add-On Filing Pockets, 8-3/4 x 5-1/8, 10/Pack"/>
    <n v="30.576000000000001"/>
    <n v="6"/>
    <n v="0.2"/>
    <n v="10.3194"/>
  </r>
  <r>
    <n v="9363"/>
    <s v="CA-2014-111591"/>
    <x v="3"/>
    <x v="708"/>
    <d v="2014-03-26T00:00:00"/>
    <s v="Standard Class"/>
    <s v="PS-18970"/>
    <s v="Paul Stevenson"/>
    <x v="2"/>
    <x v="0"/>
    <x v="4"/>
    <x v="4"/>
    <x v="59"/>
    <x v="1"/>
    <s v="OFF-FA-10004838"/>
    <x v="1"/>
    <x v="13"/>
    <s v="Super Bands, 12/Pack"/>
    <n v="13.020000000000001"/>
    <n v="7"/>
    <n v="0"/>
    <n v="0.3906000000000005"/>
  </r>
  <r>
    <n v="9364"/>
    <s v="CA-2014-111591"/>
    <x v="3"/>
    <x v="708"/>
    <d v="2014-03-26T00:00:00"/>
    <s v="Standard Class"/>
    <s v="PS-18970"/>
    <s v="Paul Stevenson"/>
    <x v="2"/>
    <x v="0"/>
    <x v="4"/>
    <x v="4"/>
    <x v="59"/>
    <x v="1"/>
    <s v="FUR-FU-10002364"/>
    <x v="0"/>
    <x v="5"/>
    <s v="Eldon Expressions Wood Desk Accessories, Oak"/>
    <n v="22.14"/>
    <n v="3"/>
    <n v="0"/>
    <n v="6.4205999999999976"/>
  </r>
  <r>
    <n v="9365"/>
    <s v="CA-2014-111591"/>
    <x v="3"/>
    <x v="708"/>
    <d v="2014-03-26T00:00:00"/>
    <s v="Standard Class"/>
    <s v="PS-18970"/>
    <s v="Paul Stevenson"/>
    <x v="2"/>
    <x v="0"/>
    <x v="4"/>
    <x v="4"/>
    <x v="59"/>
    <x v="1"/>
    <s v="OFF-ST-10001809"/>
    <x v="1"/>
    <x v="4"/>
    <s v="Fellowes Officeware Wire Shelving"/>
    <n v="359.32"/>
    <n v="4"/>
    <n v="0"/>
    <n v="7.1863999999999919"/>
  </r>
  <r>
    <n v="9366"/>
    <s v="US-2011-166828"/>
    <x v="2"/>
    <x v="963"/>
    <d v="2011-08-25T00:00:00"/>
    <s v="First Class"/>
    <s v="JF-15415"/>
    <s v="Jennifer Ferguson"/>
    <x v="0"/>
    <x v="0"/>
    <x v="490"/>
    <x v="25"/>
    <x v="584"/>
    <x v="2"/>
    <s v="OFF-PA-10001846"/>
    <x v="1"/>
    <x v="10"/>
    <s v="Xerox 1899"/>
    <n v="11.56"/>
    <n v="2"/>
    <n v="0"/>
    <n v="5.6644000000000005"/>
  </r>
  <r>
    <n v="9367"/>
    <s v="CA-2011-108147"/>
    <x v="2"/>
    <x v="785"/>
    <d v="2011-06-13T00:00:00"/>
    <s v="Standard Class"/>
    <s v="RD-19480"/>
    <s v="Rick Duston"/>
    <x v="0"/>
    <x v="0"/>
    <x v="85"/>
    <x v="15"/>
    <x v="254"/>
    <x v="3"/>
    <s v="OFF-BI-10003876"/>
    <x v="1"/>
    <x v="8"/>
    <s v="Green Canvas Binder for 8-1/2&quot; x 14&quot; Sheets"/>
    <n v="68.48"/>
    <n v="2"/>
    <n v="0.2"/>
    <n v="25.679999999999996"/>
  </r>
  <r>
    <n v="9368"/>
    <s v="CA-2011-108147"/>
    <x v="2"/>
    <x v="785"/>
    <d v="2011-06-13T00:00:00"/>
    <s v="Standard Class"/>
    <s v="RD-19480"/>
    <s v="Rick Duston"/>
    <x v="0"/>
    <x v="0"/>
    <x v="85"/>
    <x v="15"/>
    <x v="254"/>
    <x v="3"/>
    <s v="OFF-ST-10003470"/>
    <x v="1"/>
    <x v="4"/>
    <s v="Tennsco Snap-Together Open Shelving Units, Starter Sets and Add-On Units"/>
    <n v="1676.88"/>
    <n v="6"/>
    <n v="0"/>
    <n v="83.843999999999937"/>
  </r>
  <r>
    <n v="9369"/>
    <s v="CA-2013-154998"/>
    <x v="0"/>
    <x v="281"/>
    <d v="2013-04-10T00:00:00"/>
    <s v="First Class"/>
    <s v="ES-14080"/>
    <s v="Erin Smith"/>
    <x v="1"/>
    <x v="0"/>
    <x v="80"/>
    <x v="30"/>
    <x v="100"/>
    <x v="3"/>
    <s v="OFF-PA-10004243"/>
    <x v="1"/>
    <x v="10"/>
    <s v="Xerox 1939"/>
    <n v="37.94"/>
    <n v="2"/>
    <n v="0"/>
    <n v="18.211199999999998"/>
  </r>
  <r>
    <n v="9370"/>
    <s v="CA-2014-113460"/>
    <x v="3"/>
    <x v="659"/>
    <d v="2014-11-10T00:00:00"/>
    <s v="Second Class"/>
    <s v="KN-16390"/>
    <s v="Katherine Nockton"/>
    <x v="1"/>
    <x v="0"/>
    <x v="183"/>
    <x v="39"/>
    <x v="234"/>
    <x v="3"/>
    <s v="FUR-CH-10000422"/>
    <x v="0"/>
    <x v="1"/>
    <s v="Global Highback Leather Tilter in Burgundy"/>
    <n v="272.96999999999997"/>
    <n v="3"/>
    <n v="0"/>
    <n v="43.675200000000018"/>
  </r>
  <r>
    <n v="9371"/>
    <s v="CA-2012-111339"/>
    <x v="1"/>
    <x v="352"/>
    <d v="2012-05-31T00:00:00"/>
    <s v="First Class"/>
    <s v="VP-21760"/>
    <s v="Victoria Pisteka"/>
    <x v="1"/>
    <x v="0"/>
    <x v="38"/>
    <x v="24"/>
    <x v="47"/>
    <x v="3"/>
    <s v="FUR-FU-10002506"/>
    <x v="0"/>
    <x v="5"/>
    <s v="Tensor &quot;Hersey Kiss&quot; Styled Floor Lamp"/>
    <n v="41.568000000000005"/>
    <n v="4"/>
    <n v="0.2"/>
    <n v="-4.1568000000000023"/>
  </r>
  <r>
    <n v="9372"/>
    <s v="CA-2012-111339"/>
    <x v="1"/>
    <x v="352"/>
    <d v="2012-05-31T00:00:00"/>
    <s v="First Class"/>
    <s v="VP-21760"/>
    <s v="Victoria Pisteka"/>
    <x v="1"/>
    <x v="0"/>
    <x v="38"/>
    <x v="24"/>
    <x v="47"/>
    <x v="3"/>
    <s v="FUR-CH-10000863"/>
    <x v="0"/>
    <x v="1"/>
    <s v="Novimex Swivel Fabric Task Chair"/>
    <n v="317.05799999999999"/>
    <n v="3"/>
    <n v="0.3"/>
    <n v="-86.058600000000013"/>
  </r>
  <r>
    <n v="9373"/>
    <s v="CA-2012-111339"/>
    <x v="1"/>
    <x v="352"/>
    <d v="2012-05-31T00:00:00"/>
    <s v="First Class"/>
    <s v="VP-21760"/>
    <s v="Victoria Pisteka"/>
    <x v="1"/>
    <x v="0"/>
    <x v="38"/>
    <x v="24"/>
    <x v="47"/>
    <x v="3"/>
    <s v="OFF-FA-10002988"/>
    <x v="1"/>
    <x v="13"/>
    <s v="Ideal Clamps"/>
    <n v="8.0399999999999991"/>
    <n v="5"/>
    <n v="0.2"/>
    <n v="2.9144999999999994"/>
  </r>
  <r>
    <n v="9374"/>
    <s v="CA-2014-102820"/>
    <x v="3"/>
    <x v="917"/>
    <d v="2014-05-12T00:00:00"/>
    <s v="Standard Class"/>
    <s v="CS-11950"/>
    <s v="Carlos Soltero"/>
    <x v="0"/>
    <x v="0"/>
    <x v="45"/>
    <x v="1"/>
    <x v="54"/>
    <x v="1"/>
    <s v="TEC-PH-10003437"/>
    <x v="2"/>
    <x v="7"/>
    <s v="Blue Parrot B250XT Professional Grade Wireless Bluetooth Headset with"/>
    <n v="419.94399999999996"/>
    <n v="7"/>
    <n v="0.2"/>
    <n v="52.492999999999967"/>
  </r>
  <r>
    <n v="9375"/>
    <s v="CA-2013-149671"/>
    <x v="0"/>
    <x v="410"/>
    <d v="2013-06-10T00:00:00"/>
    <s v="Standard Class"/>
    <s v="KB-16600"/>
    <s v="Ken Brennan"/>
    <x v="1"/>
    <x v="0"/>
    <x v="4"/>
    <x v="4"/>
    <x v="59"/>
    <x v="1"/>
    <s v="OFF-SU-10002537"/>
    <x v="1"/>
    <x v="14"/>
    <s v="Acme Box Cutter Scissors"/>
    <n v="61.38"/>
    <n v="6"/>
    <n v="0"/>
    <n v="15.958800000000004"/>
  </r>
  <r>
    <n v="9376"/>
    <s v="CA-2012-126347"/>
    <x v="1"/>
    <x v="639"/>
    <d v="2012-12-19T00:00:00"/>
    <s v="Second Class"/>
    <s v="AJ-10945"/>
    <s v="Ashley Jarboe"/>
    <x v="0"/>
    <x v="0"/>
    <x v="1"/>
    <x v="1"/>
    <x v="62"/>
    <x v="1"/>
    <s v="TEC-AC-10003063"/>
    <x v="2"/>
    <x v="11"/>
    <s v="Micro Innovations USB RF Wireless Keyboard with Mouse"/>
    <n v="50"/>
    <n v="2"/>
    <n v="0"/>
    <n v="10.5"/>
  </r>
  <r>
    <n v="9377"/>
    <s v="CA-2014-108756"/>
    <x v="3"/>
    <x v="53"/>
    <d v="2014-12-30T00:00:00"/>
    <s v="Standard Class"/>
    <s v="PO-18865"/>
    <s v="Patrick O'Donnell"/>
    <x v="0"/>
    <x v="0"/>
    <x v="522"/>
    <x v="30"/>
    <x v="619"/>
    <x v="3"/>
    <s v="TEC-AC-10003237"/>
    <x v="2"/>
    <x v="11"/>
    <s v="Memorex Micro Travel Drive 4 GB"/>
    <n v="31.799999999999997"/>
    <n v="3"/>
    <n v="0"/>
    <n v="13.674000000000003"/>
  </r>
  <r>
    <n v="9378"/>
    <s v="CA-2014-155362"/>
    <x v="3"/>
    <x v="94"/>
    <d v="2014-12-22T00:00:00"/>
    <s v="Standard Class"/>
    <s v="DP-13105"/>
    <s v="Dave Poirier"/>
    <x v="1"/>
    <x v="0"/>
    <x v="342"/>
    <x v="6"/>
    <x v="423"/>
    <x v="2"/>
    <s v="OFF-ST-10001031"/>
    <x v="1"/>
    <x v="4"/>
    <s v="Adjustable Personal File Tote"/>
    <n v="32.56"/>
    <n v="2"/>
    <n v="0"/>
    <n v="8.465600000000002"/>
  </r>
  <r>
    <n v="9379"/>
    <s v="CA-2013-117625"/>
    <x v="0"/>
    <x v="1120"/>
    <d v="2013-05-16T00:00:00"/>
    <s v="Standard Class"/>
    <s v="GM-14500"/>
    <s v="Gene McClure"/>
    <x v="0"/>
    <x v="0"/>
    <x v="22"/>
    <x v="10"/>
    <x v="26"/>
    <x v="2"/>
    <s v="OFF-EN-10001535"/>
    <x v="1"/>
    <x v="12"/>
    <s v="Grip Seal Envelopes"/>
    <n v="7.0720000000000001"/>
    <n v="2"/>
    <n v="0.2"/>
    <n v="2.3868"/>
  </r>
  <r>
    <n v="9380"/>
    <s v="CA-2011-154158"/>
    <x v="2"/>
    <x v="851"/>
    <d v="2011-12-27T00:00:00"/>
    <s v="Second Class"/>
    <s v="CC-12670"/>
    <s v="Craig Carreira"/>
    <x v="0"/>
    <x v="0"/>
    <x v="67"/>
    <x v="2"/>
    <x v="85"/>
    <x v="0"/>
    <s v="OFF-PA-10001295"/>
    <x v="1"/>
    <x v="10"/>
    <s v="Computer Printout Paper with Letter-Trim Perforations"/>
    <n v="45.527999999999999"/>
    <n v="3"/>
    <n v="0.2"/>
    <n v="15.934799999999997"/>
  </r>
  <r>
    <n v="9381"/>
    <s v="CA-2011-154158"/>
    <x v="2"/>
    <x v="851"/>
    <d v="2011-12-27T00:00:00"/>
    <s v="Second Class"/>
    <s v="CC-12670"/>
    <s v="Craig Carreira"/>
    <x v="0"/>
    <x v="0"/>
    <x v="67"/>
    <x v="2"/>
    <x v="85"/>
    <x v="0"/>
    <s v="FUR-CH-10004698"/>
    <x v="0"/>
    <x v="1"/>
    <s v="Padded Folding Chairs, Black, 4/Carton"/>
    <n v="64.784000000000006"/>
    <n v="1"/>
    <n v="0.2"/>
    <n v="6.4784000000000042"/>
  </r>
  <r>
    <n v="9382"/>
    <s v="CA-2011-154158"/>
    <x v="2"/>
    <x v="851"/>
    <d v="2011-12-27T00:00:00"/>
    <s v="Second Class"/>
    <s v="CC-12670"/>
    <s v="Craig Carreira"/>
    <x v="0"/>
    <x v="0"/>
    <x v="67"/>
    <x v="2"/>
    <x v="85"/>
    <x v="0"/>
    <s v="OFF-ST-10000078"/>
    <x v="1"/>
    <x v="4"/>
    <s v="Tennsco 6- and 18-Compartment Lockers"/>
    <n v="424.27200000000005"/>
    <n v="2"/>
    <n v="0.2"/>
    <n v="-10.60680000000005"/>
  </r>
  <r>
    <n v="9383"/>
    <s v="CA-2011-154158"/>
    <x v="2"/>
    <x v="851"/>
    <d v="2011-12-27T00:00:00"/>
    <s v="Second Class"/>
    <s v="CC-12670"/>
    <s v="Craig Carreira"/>
    <x v="0"/>
    <x v="0"/>
    <x v="67"/>
    <x v="2"/>
    <x v="85"/>
    <x v="0"/>
    <s v="OFF-AR-10001868"/>
    <x v="1"/>
    <x v="6"/>
    <s v="Prang Dustless Chalk Sticks"/>
    <n v="1.3440000000000001"/>
    <n v="1"/>
    <n v="0.2"/>
    <n v="0.504"/>
  </r>
  <r>
    <n v="9384"/>
    <s v="CA-2011-154158"/>
    <x v="2"/>
    <x v="851"/>
    <d v="2011-12-27T00:00:00"/>
    <s v="Second Class"/>
    <s v="CC-12670"/>
    <s v="Craig Carreira"/>
    <x v="0"/>
    <x v="0"/>
    <x v="67"/>
    <x v="2"/>
    <x v="85"/>
    <x v="0"/>
    <s v="OFF-ST-10004950"/>
    <x v="1"/>
    <x v="4"/>
    <s v="Acco Perma 3000 Stacking Storage Drawers"/>
    <n v="83.920000000000016"/>
    <n v="5"/>
    <n v="0.2"/>
    <n v="-1.049000000000003"/>
  </r>
  <r>
    <n v="9385"/>
    <s v="CA-2014-100433"/>
    <x v="3"/>
    <x v="938"/>
    <d v="2014-08-17T00:00:00"/>
    <s v="Standard Class"/>
    <s v="SJ-20125"/>
    <s v="Sanjit Jacobs"/>
    <x v="2"/>
    <x v="0"/>
    <x v="20"/>
    <x v="15"/>
    <x v="29"/>
    <x v="3"/>
    <s v="OFF-PA-10003441"/>
    <x v="1"/>
    <x v="10"/>
    <s v="Xerox 226"/>
    <n v="25.92"/>
    <n v="4"/>
    <n v="0"/>
    <n v="12.441600000000001"/>
  </r>
  <r>
    <n v="9386"/>
    <s v="CA-2014-163097"/>
    <x v="3"/>
    <x v="151"/>
    <d v="2014-09-01T00:00:00"/>
    <s v="Standard Class"/>
    <s v="SF-20200"/>
    <s v="Sarah Foster"/>
    <x v="0"/>
    <x v="0"/>
    <x v="123"/>
    <x v="16"/>
    <x v="154"/>
    <x v="1"/>
    <s v="FUR-FU-10004973"/>
    <x v="0"/>
    <x v="5"/>
    <s v="Flat Face Poster Frame"/>
    <n v="120.57600000000001"/>
    <n v="8"/>
    <n v="0.2"/>
    <n v="33.1584"/>
  </r>
  <r>
    <n v="9387"/>
    <s v="US-2014-127292"/>
    <x v="3"/>
    <x v="617"/>
    <d v="2014-01-24T00:00:00"/>
    <s v="Standard Class"/>
    <s v="RM-19375"/>
    <s v="Raymond Messe"/>
    <x v="0"/>
    <x v="0"/>
    <x v="140"/>
    <x v="42"/>
    <x v="369"/>
    <x v="3"/>
    <s v="OFF-PA-10000157"/>
    <x v="1"/>
    <x v="10"/>
    <s v="Xerox 191"/>
    <n v="79.92"/>
    <n v="4"/>
    <n v="0"/>
    <n v="37.562399999999997"/>
  </r>
  <r>
    <n v="9388"/>
    <s v="US-2014-127292"/>
    <x v="3"/>
    <x v="617"/>
    <d v="2014-01-24T00:00:00"/>
    <s v="Standard Class"/>
    <s v="RM-19375"/>
    <s v="Raymond Messe"/>
    <x v="0"/>
    <x v="0"/>
    <x v="140"/>
    <x v="42"/>
    <x v="369"/>
    <x v="3"/>
    <s v="OFF-PA-10001970"/>
    <x v="1"/>
    <x v="10"/>
    <s v="Xerox 1881"/>
    <n v="12.28"/>
    <n v="1"/>
    <n v="0"/>
    <n v="5.7715999999999994"/>
  </r>
  <r>
    <n v="9389"/>
    <s v="US-2014-127292"/>
    <x v="3"/>
    <x v="617"/>
    <d v="2014-01-24T00:00:00"/>
    <s v="Standard Class"/>
    <s v="RM-19375"/>
    <s v="Raymond Messe"/>
    <x v="0"/>
    <x v="0"/>
    <x v="140"/>
    <x v="42"/>
    <x v="369"/>
    <x v="3"/>
    <s v="OFF-AP-10000828"/>
    <x v="1"/>
    <x v="9"/>
    <s v="Avanti 4.4 Cu. Ft. Refrigerator"/>
    <n v="542.93999999999994"/>
    <n v="3"/>
    <n v="0"/>
    <n v="152.02319999999997"/>
  </r>
  <r>
    <n v="9390"/>
    <s v="US-2014-127292"/>
    <x v="3"/>
    <x v="617"/>
    <d v="2014-01-24T00:00:00"/>
    <s v="Standard Class"/>
    <s v="RM-19375"/>
    <s v="Raymond Messe"/>
    <x v="0"/>
    <x v="0"/>
    <x v="140"/>
    <x v="42"/>
    <x v="369"/>
    <x v="3"/>
    <s v="OFF-EN-10001509"/>
    <x v="1"/>
    <x v="12"/>
    <s v="Poly String Tie Envelopes"/>
    <n v="2.04"/>
    <n v="1"/>
    <n v="0"/>
    <n v="0.95879999999999987"/>
  </r>
  <r>
    <n v="9391"/>
    <s v="CA-2012-163734"/>
    <x v="1"/>
    <x v="974"/>
    <d v="2012-06-24T00:00:00"/>
    <s v="Standard Class"/>
    <s v="KM-16375"/>
    <s v="Katherine Murray"/>
    <x v="2"/>
    <x v="0"/>
    <x v="12"/>
    <x v="5"/>
    <x v="32"/>
    <x v="2"/>
    <s v="OFF-ST-10003692"/>
    <x v="1"/>
    <x v="4"/>
    <s v="Recycled Steel Personal File for Hanging File Folders"/>
    <n v="228.92"/>
    <n v="5"/>
    <n v="0.2"/>
    <n v="14.307499999999997"/>
  </r>
  <r>
    <n v="9392"/>
    <s v="CA-2014-162474"/>
    <x v="3"/>
    <x v="677"/>
    <d v="2014-03-17T00:00:00"/>
    <s v="First Class"/>
    <s v="FH-14275"/>
    <s v="Frank Hawley"/>
    <x v="1"/>
    <x v="0"/>
    <x v="34"/>
    <x v="10"/>
    <x v="173"/>
    <x v="2"/>
    <s v="TEC-PH-10004700"/>
    <x v="2"/>
    <x v="7"/>
    <s v="PowerGen Dual USB Car Charger"/>
    <n v="7.9920000000000009"/>
    <n v="1"/>
    <n v="0.2"/>
    <n v="2.5973999999999995"/>
  </r>
  <r>
    <n v="9393"/>
    <s v="CA-2012-130848"/>
    <x v="1"/>
    <x v="969"/>
    <d v="2012-10-25T00:00:00"/>
    <s v="Same Day"/>
    <s v="DG-13300"/>
    <s v="Deirdre Greer"/>
    <x v="1"/>
    <x v="0"/>
    <x v="60"/>
    <x v="22"/>
    <x v="76"/>
    <x v="1"/>
    <s v="FUR-CH-10000422"/>
    <x v="0"/>
    <x v="1"/>
    <s v="Global Highback Leather Tilter in Burgundy"/>
    <n v="582.33600000000001"/>
    <n v="8"/>
    <n v="0.2"/>
    <n v="-29.116799999999955"/>
  </r>
  <r>
    <n v="9394"/>
    <s v="CA-2011-125997"/>
    <x v="2"/>
    <x v="59"/>
    <d v="2011-09-23T00:00:00"/>
    <s v="First Class"/>
    <s v="MW-18220"/>
    <s v="Mitch Webber"/>
    <x v="0"/>
    <x v="0"/>
    <x v="20"/>
    <x v="15"/>
    <x v="164"/>
    <x v="3"/>
    <s v="TEC-PH-10003484"/>
    <x v="2"/>
    <x v="7"/>
    <s v="Ooma Telo VoIP Home Phone System"/>
    <n v="629.94999999999993"/>
    <n v="5"/>
    <n v="0"/>
    <n v="157.48750000000001"/>
  </r>
  <r>
    <n v="9395"/>
    <s v="CA-2011-125997"/>
    <x v="2"/>
    <x v="59"/>
    <d v="2011-09-23T00:00:00"/>
    <s v="First Class"/>
    <s v="MW-18220"/>
    <s v="Mitch Webber"/>
    <x v="0"/>
    <x v="0"/>
    <x v="20"/>
    <x v="15"/>
    <x v="164"/>
    <x v="3"/>
    <s v="FUR-CH-10001394"/>
    <x v="0"/>
    <x v="1"/>
    <s v="Global Leather Executive Chair"/>
    <n v="631.78200000000004"/>
    <n v="2"/>
    <n v="0.1"/>
    <n v="140.39599999999993"/>
  </r>
  <r>
    <n v="9396"/>
    <s v="CA-2011-125997"/>
    <x v="2"/>
    <x v="59"/>
    <d v="2011-09-23T00:00:00"/>
    <s v="First Class"/>
    <s v="MW-18220"/>
    <s v="Mitch Webber"/>
    <x v="0"/>
    <x v="0"/>
    <x v="20"/>
    <x v="15"/>
    <x v="164"/>
    <x v="3"/>
    <s v="FUR-BO-10002213"/>
    <x v="0"/>
    <x v="0"/>
    <s v="DMI Eclipse Executive Suite Bookcases"/>
    <n v="801.5680000000001"/>
    <n v="2"/>
    <n v="0.2"/>
    <n v="-10.019600000000054"/>
  </r>
  <r>
    <n v="9397"/>
    <s v="CA-2011-125997"/>
    <x v="2"/>
    <x v="59"/>
    <d v="2011-09-23T00:00:00"/>
    <s v="First Class"/>
    <s v="MW-18220"/>
    <s v="Mitch Webber"/>
    <x v="0"/>
    <x v="0"/>
    <x v="20"/>
    <x v="15"/>
    <x v="164"/>
    <x v="3"/>
    <s v="OFF-LA-10002762"/>
    <x v="1"/>
    <x v="2"/>
    <s v="Avery 485"/>
    <n v="75.179999999999993"/>
    <n v="6"/>
    <n v="0"/>
    <n v="35.334599999999995"/>
  </r>
  <r>
    <n v="9398"/>
    <s v="CA-2011-125997"/>
    <x v="2"/>
    <x v="59"/>
    <d v="2011-09-23T00:00:00"/>
    <s v="First Class"/>
    <s v="MW-18220"/>
    <s v="Mitch Webber"/>
    <x v="0"/>
    <x v="0"/>
    <x v="20"/>
    <x v="15"/>
    <x v="164"/>
    <x v="3"/>
    <s v="OFF-AP-10003842"/>
    <x v="1"/>
    <x v="9"/>
    <s v="Euro-Pro Shark Turbo Vacuum"/>
    <n v="30.98"/>
    <n v="1"/>
    <n v="0"/>
    <n v="8.0548000000000002"/>
  </r>
  <r>
    <n v="9399"/>
    <s v="CA-2011-125997"/>
    <x v="2"/>
    <x v="59"/>
    <d v="2011-09-23T00:00:00"/>
    <s v="First Class"/>
    <s v="MW-18220"/>
    <s v="Mitch Webber"/>
    <x v="0"/>
    <x v="0"/>
    <x v="20"/>
    <x v="15"/>
    <x v="164"/>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x v="0"/>
    <x v="523"/>
    <x v="10"/>
    <x v="620"/>
    <x v="2"/>
    <s v="OFF-AR-10003394"/>
    <x v="1"/>
    <x v="6"/>
    <s v="Newell 332"/>
    <n v="14.111999999999998"/>
    <n v="6"/>
    <n v="0.2"/>
    <n v="1.2348000000000008"/>
  </r>
  <r>
    <n v="9401"/>
    <s v="CA-2012-167696"/>
    <x v="1"/>
    <x v="1218"/>
    <d v="2012-09-21T00:00:00"/>
    <s v="Standard Class"/>
    <s v="BD-11500"/>
    <s v="Bradley Drucker"/>
    <x v="0"/>
    <x v="0"/>
    <x v="311"/>
    <x v="17"/>
    <x v="388"/>
    <x v="0"/>
    <s v="OFF-EN-10001539"/>
    <x v="1"/>
    <x v="12"/>
    <s v="Staples"/>
    <n v="31.12"/>
    <n v="4"/>
    <n v="0"/>
    <n v="14.6264"/>
  </r>
  <r>
    <n v="9402"/>
    <s v="CA-2011-159814"/>
    <x v="2"/>
    <x v="1219"/>
    <d v="2011-06-28T00:00:00"/>
    <s v="Standard Class"/>
    <s v="LP-17080"/>
    <s v="Liz Pelletier"/>
    <x v="0"/>
    <x v="0"/>
    <x v="93"/>
    <x v="16"/>
    <x v="115"/>
    <x v="1"/>
    <s v="FUR-FU-10001731"/>
    <x v="0"/>
    <x v="5"/>
    <s v="Acrylic Self-Standing Desk Frames"/>
    <n v="4.2720000000000002"/>
    <n v="2"/>
    <n v="0.2"/>
    <n v="0.96119999999999983"/>
  </r>
  <r>
    <n v="9403"/>
    <s v="CA-2013-105459"/>
    <x v="0"/>
    <x v="399"/>
    <d v="2013-08-18T00:00:00"/>
    <s v="Second Class"/>
    <s v="NP-18700"/>
    <s v="Nora Preis"/>
    <x v="0"/>
    <x v="0"/>
    <x v="20"/>
    <x v="15"/>
    <x v="23"/>
    <x v="3"/>
    <s v="FUR-TA-10001095"/>
    <x v="0"/>
    <x v="3"/>
    <s v="Chromcraft Round Conference Tables"/>
    <n v="209.148"/>
    <n v="2"/>
    <n v="0.4"/>
    <n v="-66.230199999999996"/>
  </r>
  <r>
    <n v="9404"/>
    <s v="CA-2013-105459"/>
    <x v="0"/>
    <x v="399"/>
    <d v="2013-08-18T00:00:00"/>
    <s v="Second Class"/>
    <s v="NP-18700"/>
    <s v="Nora Preis"/>
    <x v="0"/>
    <x v="0"/>
    <x v="20"/>
    <x v="15"/>
    <x v="23"/>
    <x v="3"/>
    <s v="OFF-ST-10000078"/>
    <x v="1"/>
    <x v="4"/>
    <s v="Tennsco 6- and 18-Compartment Lockers"/>
    <n v="1591.02"/>
    <n v="6"/>
    <n v="0"/>
    <n v="286.38359999999989"/>
  </r>
  <r>
    <n v="9405"/>
    <s v="CA-2014-141663"/>
    <x v="3"/>
    <x v="669"/>
    <d v="2014-04-18T00:00:00"/>
    <s v="Standard Class"/>
    <s v="DP-13105"/>
    <s v="Dave Poirier"/>
    <x v="1"/>
    <x v="0"/>
    <x v="10"/>
    <x v="9"/>
    <x v="63"/>
    <x v="3"/>
    <s v="OFF-FA-10004076"/>
    <x v="1"/>
    <x v="13"/>
    <s v="Translucent Push Pins by OIC"/>
    <n v="7.92"/>
    <n v="5"/>
    <n v="0.2"/>
    <n v="1.6829999999999994"/>
  </r>
  <r>
    <n v="9406"/>
    <s v="CA-2011-152618"/>
    <x v="2"/>
    <x v="619"/>
    <d v="2011-03-17T00:00:00"/>
    <s v="First Class"/>
    <s v="RB-19465"/>
    <s v="Rick Bensley"/>
    <x v="2"/>
    <x v="0"/>
    <x v="22"/>
    <x v="10"/>
    <x v="155"/>
    <x v="2"/>
    <s v="TEC-MA-10003626"/>
    <x v="2"/>
    <x v="15"/>
    <s v="Hewlett-Packard Deskjet 6540 Color Inkjet Printer"/>
    <n v="574.91"/>
    <n v="2"/>
    <n v="0.3"/>
    <n v="156.04699999999997"/>
  </r>
  <r>
    <n v="9407"/>
    <s v="CA-2011-152618"/>
    <x v="2"/>
    <x v="619"/>
    <d v="2011-03-17T00:00:00"/>
    <s v="First Class"/>
    <s v="RB-19465"/>
    <s v="Rick Bensley"/>
    <x v="2"/>
    <x v="0"/>
    <x v="22"/>
    <x v="10"/>
    <x v="155"/>
    <x v="2"/>
    <s v="OFF-PA-10001215"/>
    <x v="1"/>
    <x v="10"/>
    <s v="Xerox 1963"/>
    <n v="8.4480000000000004"/>
    <n v="2"/>
    <n v="0.2"/>
    <n v="2.6399999999999997"/>
  </r>
  <r>
    <n v="9408"/>
    <s v="CA-2014-162789"/>
    <x v="3"/>
    <x v="585"/>
    <d v="2014-09-25T00:00:00"/>
    <s v="Second Class"/>
    <s v="LC-17140"/>
    <s v="Logan Currie"/>
    <x v="0"/>
    <x v="0"/>
    <x v="20"/>
    <x v="15"/>
    <x v="45"/>
    <x v="3"/>
    <s v="TEC-AC-10002842"/>
    <x v="2"/>
    <x v="11"/>
    <s v="WD My Passport Ultra 2TB Portable External Hard Drive"/>
    <n v="1071"/>
    <n v="9"/>
    <n v="0"/>
    <n v="171.36000000000007"/>
  </r>
  <r>
    <n v="9409"/>
    <s v="CA-2014-162789"/>
    <x v="3"/>
    <x v="585"/>
    <d v="2014-09-25T00:00:00"/>
    <s v="Second Class"/>
    <s v="LC-17140"/>
    <s v="Logan Currie"/>
    <x v="0"/>
    <x v="0"/>
    <x v="20"/>
    <x v="15"/>
    <x v="45"/>
    <x v="3"/>
    <s v="FUR-FU-10004864"/>
    <x v="0"/>
    <x v="5"/>
    <s v="Eldon 500 Class Desk Accessories"/>
    <n v="12.07"/>
    <n v="1"/>
    <n v="0"/>
    <n v="3.9831000000000003"/>
  </r>
  <r>
    <n v="9410"/>
    <s v="US-2014-110149"/>
    <x v="3"/>
    <x v="389"/>
    <d v="2014-12-14T00:00:00"/>
    <s v="First Class"/>
    <s v="WB-21850"/>
    <s v="William Brown"/>
    <x v="0"/>
    <x v="0"/>
    <x v="10"/>
    <x v="9"/>
    <x v="105"/>
    <x v="3"/>
    <s v="OFF-BI-10000014"/>
    <x v="1"/>
    <x v="8"/>
    <s v="Heavy-Duty E-Z-D Binders"/>
    <n v="3.2730000000000006"/>
    <n v="1"/>
    <n v="0.7"/>
    <n v="-2.5092999999999996"/>
  </r>
  <r>
    <n v="9411"/>
    <s v="US-2014-110149"/>
    <x v="3"/>
    <x v="389"/>
    <d v="2014-12-14T00:00:00"/>
    <s v="First Class"/>
    <s v="WB-21850"/>
    <s v="William Brown"/>
    <x v="0"/>
    <x v="0"/>
    <x v="10"/>
    <x v="9"/>
    <x v="105"/>
    <x v="3"/>
    <s v="FUR-FU-10001475"/>
    <x v="0"/>
    <x v="5"/>
    <s v="Contract Clock, 14&quot;, Brown"/>
    <n v="87.92"/>
    <n v="5"/>
    <n v="0.2"/>
    <n v="15.385999999999999"/>
  </r>
  <r>
    <n v="9412"/>
    <s v="CA-2013-108959"/>
    <x v="0"/>
    <x v="612"/>
    <d v="2013-03-15T00:00:00"/>
    <s v="Second Class"/>
    <s v="MH-17785"/>
    <s v="Maya Herman"/>
    <x v="1"/>
    <x v="0"/>
    <x v="220"/>
    <x v="16"/>
    <x v="275"/>
    <x v="1"/>
    <s v="OFF-ST-10001272"/>
    <x v="1"/>
    <x v="4"/>
    <s v="Mini 13-1/2 Capacity Data Binder Rack, Pearl"/>
    <n v="104.69600000000001"/>
    <n v="1"/>
    <n v="0.2"/>
    <n v="6.5434999999999981"/>
  </r>
  <r>
    <n v="9413"/>
    <s v="CA-2012-164777"/>
    <x v="1"/>
    <x v="746"/>
    <d v="2012-01-29T00:00:00"/>
    <s v="First Class"/>
    <s v="SC-20305"/>
    <s v="Sean Christensen"/>
    <x v="0"/>
    <x v="0"/>
    <x v="1"/>
    <x v="1"/>
    <x v="1"/>
    <x v="1"/>
    <s v="FUR-CH-10002024"/>
    <x v="0"/>
    <x v="1"/>
    <s v="HON 5400 Series Task Chairs for Big and Tall"/>
    <n v="2803.92"/>
    <n v="5"/>
    <n v="0.2"/>
    <n v="0"/>
  </r>
  <r>
    <n v="9414"/>
    <s v="CA-2013-132017"/>
    <x v="0"/>
    <x v="182"/>
    <d v="2013-09-28T00:00:00"/>
    <s v="First Class"/>
    <s v="MH-17620"/>
    <s v="Matt Hagelstein"/>
    <x v="1"/>
    <x v="0"/>
    <x v="12"/>
    <x v="5"/>
    <x v="16"/>
    <x v="2"/>
    <s v="OFF-BI-10004001"/>
    <x v="1"/>
    <x v="8"/>
    <s v="GBC Recycled VeloBinder Covers"/>
    <n v="6.8159999999999981"/>
    <n v="2"/>
    <n v="0.8"/>
    <n v="-11.587200000000003"/>
  </r>
  <r>
    <n v="9415"/>
    <s v="CA-2012-127824"/>
    <x v="1"/>
    <x v="1090"/>
    <d v="2012-10-22T00:00:00"/>
    <s v="Standard Class"/>
    <s v="JC-15775"/>
    <s v="John Castell"/>
    <x v="0"/>
    <x v="0"/>
    <x v="4"/>
    <x v="4"/>
    <x v="60"/>
    <x v="1"/>
    <s v="TEC-PH-10004094"/>
    <x v="2"/>
    <x v="7"/>
    <s v="Motorola L703CM"/>
    <n v="249.58400000000003"/>
    <n v="2"/>
    <n v="0.2"/>
    <n v="15.598999999999997"/>
  </r>
  <r>
    <n v="9416"/>
    <s v="CA-2012-127824"/>
    <x v="1"/>
    <x v="1090"/>
    <d v="2012-10-22T00:00:00"/>
    <s v="Standard Class"/>
    <s v="JC-15775"/>
    <s v="John Castell"/>
    <x v="0"/>
    <x v="0"/>
    <x v="4"/>
    <x v="4"/>
    <x v="60"/>
    <x v="1"/>
    <s v="OFF-PA-10001184"/>
    <x v="1"/>
    <x v="10"/>
    <s v="Xerox 1903"/>
    <n v="17.940000000000001"/>
    <n v="3"/>
    <n v="0"/>
    <n v="8.7906000000000013"/>
  </r>
  <r>
    <n v="9417"/>
    <s v="CA-2012-127824"/>
    <x v="1"/>
    <x v="1090"/>
    <d v="2012-10-22T00:00:00"/>
    <s v="Standard Class"/>
    <s v="JC-15775"/>
    <s v="John Castell"/>
    <x v="0"/>
    <x v="0"/>
    <x v="4"/>
    <x v="4"/>
    <x v="60"/>
    <x v="1"/>
    <s v="FUR-FU-10002505"/>
    <x v="0"/>
    <x v="5"/>
    <s v="Eldon 100 Class Desk Accessories"/>
    <n v="10.11"/>
    <n v="3"/>
    <n v="0"/>
    <n v="3.2351999999999994"/>
  </r>
  <r>
    <n v="9418"/>
    <s v="CA-2011-148285"/>
    <x v="2"/>
    <x v="1220"/>
    <d v="2011-11-01T00:00:00"/>
    <s v="Standard Class"/>
    <s v="RD-19810"/>
    <s v="Ross DeVincentis"/>
    <x v="2"/>
    <x v="0"/>
    <x v="115"/>
    <x v="3"/>
    <x v="305"/>
    <x v="0"/>
    <s v="OFF-PA-10001166"/>
    <x v="1"/>
    <x v="10"/>
    <s v="Xerox 2"/>
    <n v="10.368000000000002"/>
    <n v="2"/>
    <n v="0.2"/>
    <n v="3.6288"/>
  </r>
  <r>
    <n v="9419"/>
    <s v="CA-2011-148285"/>
    <x v="2"/>
    <x v="1220"/>
    <d v="2011-11-01T00:00:00"/>
    <s v="Standard Class"/>
    <s v="RD-19810"/>
    <s v="Ross DeVincentis"/>
    <x v="2"/>
    <x v="0"/>
    <x v="115"/>
    <x v="3"/>
    <x v="305"/>
    <x v="0"/>
    <s v="OFF-PA-10000349"/>
    <x v="1"/>
    <x v="10"/>
    <s v="Staples"/>
    <n v="11.952000000000002"/>
    <n v="3"/>
    <n v="0.2"/>
    <n v="4.0338000000000003"/>
  </r>
  <r>
    <n v="9420"/>
    <s v="CA-2014-152926"/>
    <x v="3"/>
    <x v="280"/>
    <d v="2014-10-05T00:00:00"/>
    <s v="Second Class"/>
    <s v="SC-20695"/>
    <s v="Steve Chapman"/>
    <x v="1"/>
    <x v="0"/>
    <x v="12"/>
    <x v="5"/>
    <x v="16"/>
    <x v="2"/>
    <s v="OFF-AP-10004708"/>
    <x v="1"/>
    <x v="9"/>
    <s v="Fellowes Superior 10 Outlet Split Surge Protector"/>
    <n v="15.223999999999997"/>
    <n v="2"/>
    <n v="0.8"/>
    <n v="-38.821200000000012"/>
  </r>
  <r>
    <n v="9421"/>
    <s v="CA-2014-152926"/>
    <x v="3"/>
    <x v="280"/>
    <d v="2014-10-05T00:00:00"/>
    <s v="Second Class"/>
    <s v="SC-20695"/>
    <s v="Steve Chapman"/>
    <x v="1"/>
    <x v="0"/>
    <x v="12"/>
    <x v="5"/>
    <x v="16"/>
    <x v="2"/>
    <s v="OFF-AP-10001947"/>
    <x v="1"/>
    <x v="9"/>
    <s v="Acco 6 Outlet Guardian Premium Plus Surge Suppressor"/>
    <n v="21.983999999999995"/>
    <n v="6"/>
    <n v="0.8"/>
    <n v="-56.059200000000011"/>
  </r>
  <r>
    <n v="9422"/>
    <s v="CA-2011-145254"/>
    <x v="2"/>
    <x v="149"/>
    <d v="2011-07-27T00:00:00"/>
    <s v="Standard Class"/>
    <s v="NC-18535"/>
    <s v="Nick Crebassa"/>
    <x v="1"/>
    <x v="0"/>
    <x v="8"/>
    <x v="1"/>
    <x v="34"/>
    <x v="1"/>
    <s v="TEC-PH-10000441"/>
    <x v="2"/>
    <x v="7"/>
    <s v="VTech DS6151"/>
    <n v="604.75199999999995"/>
    <n v="6"/>
    <n v="0.2"/>
    <n v="60.475200000000058"/>
  </r>
  <r>
    <n v="9423"/>
    <s v="CA-2011-145254"/>
    <x v="2"/>
    <x v="149"/>
    <d v="2011-07-27T00:00:00"/>
    <s v="Standard Class"/>
    <s v="NC-18535"/>
    <s v="Nick Crebassa"/>
    <x v="1"/>
    <x v="0"/>
    <x v="8"/>
    <x v="1"/>
    <x v="34"/>
    <x v="1"/>
    <s v="OFF-SU-10004664"/>
    <x v="1"/>
    <x v="14"/>
    <s v="Acme Softgrip Scissors"/>
    <n v="40.700000000000003"/>
    <n v="5"/>
    <n v="0"/>
    <n v="11.802999999999999"/>
  </r>
  <r>
    <n v="9424"/>
    <s v="CA-2011-145254"/>
    <x v="2"/>
    <x v="149"/>
    <d v="2011-07-27T00:00:00"/>
    <s v="Standard Class"/>
    <s v="NC-18535"/>
    <s v="Nick Crebassa"/>
    <x v="1"/>
    <x v="0"/>
    <x v="8"/>
    <x v="1"/>
    <x v="34"/>
    <x v="1"/>
    <s v="TEC-PH-10004531"/>
    <x v="2"/>
    <x v="7"/>
    <s v="AT&amp;T CL2909"/>
    <n v="302.37599999999998"/>
    <n v="3"/>
    <n v="0.2"/>
    <n v="37.796999999999997"/>
  </r>
  <r>
    <n v="9425"/>
    <s v="CA-2011-145254"/>
    <x v="2"/>
    <x v="149"/>
    <d v="2011-07-27T00:00:00"/>
    <s v="Standard Class"/>
    <s v="NC-18535"/>
    <s v="Nick Crebassa"/>
    <x v="1"/>
    <x v="0"/>
    <x v="8"/>
    <x v="1"/>
    <x v="34"/>
    <x v="1"/>
    <s v="TEC-AC-10002167"/>
    <x v="2"/>
    <x v="11"/>
    <s v="Imation 8gb Micro Traveldrive Usb 2.0 Flash Drive"/>
    <n v="45"/>
    <n v="3"/>
    <n v="0"/>
    <n v="4.9500000000000011"/>
  </r>
  <r>
    <n v="9426"/>
    <s v="CA-2011-116246"/>
    <x v="2"/>
    <x v="171"/>
    <d v="2011-09-17T00:00:00"/>
    <s v="Second Class"/>
    <s v="LW-17215"/>
    <s v="Luke Weiss"/>
    <x v="0"/>
    <x v="0"/>
    <x v="20"/>
    <x v="15"/>
    <x v="45"/>
    <x v="3"/>
    <s v="FUR-CH-10002024"/>
    <x v="0"/>
    <x v="1"/>
    <s v="HON 5400 Series Task Chairs for Big and Tall"/>
    <n v="3785.2920000000004"/>
    <n v="6"/>
    <n v="0.1"/>
    <n v="420.58800000000019"/>
  </r>
  <r>
    <n v="9427"/>
    <s v="CA-2013-160479"/>
    <x v="0"/>
    <x v="306"/>
    <d v="2013-09-21T00:00:00"/>
    <s v="Standard Class"/>
    <s v="AH-10585"/>
    <s v="Angele Hood"/>
    <x v="0"/>
    <x v="0"/>
    <x v="4"/>
    <x v="4"/>
    <x v="59"/>
    <x v="1"/>
    <s v="OFF-AR-10002445"/>
    <x v="1"/>
    <x v="6"/>
    <s v="SANFORD Major Accent Highlighters"/>
    <n v="35.4"/>
    <n v="5"/>
    <n v="0"/>
    <n v="13.452000000000002"/>
  </r>
  <r>
    <n v="9428"/>
    <s v="CA-2011-167486"/>
    <x v="2"/>
    <x v="501"/>
    <d v="2011-12-01T00:00:00"/>
    <s v="Standard Class"/>
    <s v="JO-15145"/>
    <s v="Jack O'Briant"/>
    <x v="1"/>
    <x v="0"/>
    <x v="198"/>
    <x v="15"/>
    <x v="249"/>
    <x v="3"/>
    <s v="FUR-FU-10003268"/>
    <x v="0"/>
    <x v="5"/>
    <s v="Eldon Radial Chair Mat for Low to Medium Pile Carpets"/>
    <n v="199.89999999999998"/>
    <n v="5"/>
    <n v="0"/>
    <n v="39.97999999999999"/>
  </r>
  <r>
    <n v="9429"/>
    <s v="CA-2011-152100"/>
    <x v="2"/>
    <x v="218"/>
    <d v="2011-05-16T00:00:00"/>
    <s v="Standard Class"/>
    <s v="VW-21775"/>
    <s v="Victoria Wilson"/>
    <x v="1"/>
    <x v="0"/>
    <x v="114"/>
    <x v="5"/>
    <x v="143"/>
    <x v="2"/>
    <s v="FUR-CH-10000015"/>
    <x v="0"/>
    <x v="1"/>
    <s v="Hon Multipurpose Stacking Arm Chairs"/>
    <n v="1212.9599999999998"/>
    <n v="8"/>
    <n v="0.3"/>
    <n v="-69.311999999999898"/>
  </r>
  <r>
    <n v="9430"/>
    <s v="CA-2012-166219"/>
    <x v="1"/>
    <x v="834"/>
    <d v="2012-09-01T00:00:00"/>
    <s v="Standard Class"/>
    <s v="BP-11185"/>
    <s v="Ben Peterman"/>
    <x v="1"/>
    <x v="0"/>
    <x v="61"/>
    <x v="5"/>
    <x v="176"/>
    <x v="2"/>
    <s v="TEC-PH-10004165"/>
    <x v="2"/>
    <x v="7"/>
    <s v="Mitel MiVoice 5330e IP Phone"/>
    <n v="1099.96"/>
    <n v="5"/>
    <n v="0.2"/>
    <n v="82.496999999999957"/>
  </r>
  <r>
    <n v="9431"/>
    <s v="CA-2012-166219"/>
    <x v="1"/>
    <x v="834"/>
    <d v="2012-09-01T00:00:00"/>
    <s v="Standard Class"/>
    <s v="BP-11185"/>
    <s v="Ben Peterman"/>
    <x v="1"/>
    <x v="0"/>
    <x v="61"/>
    <x v="5"/>
    <x v="176"/>
    <x v="2"/>
    <s v="FUR-TA-10004607"/>
    <x v="0"/>
    <x v="3"/>
    <s v="Hon 2111 Invitation Series Straight Table"/>
    <n v="103.48100000000001"/>
    <n v="1"/>
    <n v="0.3"/>
    <n v="-16.261300000000006"/>
  </r>
  <r>
    <n v="9432"/>
    <s v="CA-2012-111864"/>
    <x v="1"/>
    <x v="974"/>
    <d v="2012-06-19T00:00:00"/>
    <s v="Same Day"/>
    <s v="PP-18955"/>
    <s v="Paul Prost"/>
    <x v="2"/>
    <x v="0"/>
    <x v="10"/>
    <x v="9"/>
    <x v="63"/>
    <x v="3"/>
    <s v="OFF-LA-10004677"/>
    <x v="1"/>
    <x v="2"/>
    <s v="Self-Adhesive Address Labels for Typewriters with Dispenser Box"/>
    <n v="5.9039999999999999"/>
    <n v="2"/>
    <n v="0.2"/>
    <n v="1.9925999999999999"/>
  </r>
  <r>
    <n v="9433"/>
    <s v="CA-2012-119627"/>
    <x v="1"/>
    <x v="493"/>
    <d v="2012-08-23T00:00:00"/>
    <s v="Standard Class"/>
    <s v="SC-20725"/>
    <s v="Steven Cartwright"/>
    <x v="0"/>
    <x v="0"/>
    <x v="97"/>
    <x v="16"/>
    <x v="344"/>
    <x v="1"/>
    <s v="TEC-AC-10002217"/>
    <x v="2"/>
    <x v="11"/>
    <s v="Imation Clip USB flash drive - 8 GB"/>
    <n v="30.080000000000002"/>
    <n v="2"/>
    <n v="0.2"/>
    <n v="-5.2640000000000002"/>
  </r>
  <r>
    <n v="9434"/>
    <s v="CA-2012-119627"/>
    <x v="1"/>
    <x v="493"/>
    <d v="2012-08-23T00:00:00"/>
    <s v="Standard Class"/>
    <s v="SC-20725"/>
    <s v="Steven Cartwright"/>
    <x v="0"/>
    <x v="0"/>
    <x v="97"/>
    <x v="16"/>
    <x v="344"/>
    <x v="1"/>
    <s v="OFF-PA-10001937"/>
    <x v="1"/>
    <x v="10"/>
    <s v="Xerox 21"/>
    <n v="36.288000000000011"/>
    <n v="7"/>
    <n v="0.2"/>
    <n v="12.700800000000001"/>
  </r>
  <r>
    <n v="9435"/>
    <s v="CA-2012-119627"/>
    <x v="1"/>
    <x v="493"/>
    <d v="2012-08-23T00:00:00"/>
    <s v="Standard Class"/>
    <s v="SC-20725"/>
    <s v="Steven Cartwright"/>
    <x v="0"/>
    <x v="0"/>
    <x v="97"/>
    <x v="16"/>
    <x v="344"/>
    <x v="1"/>
    <s v="OFF-AR-10000203"/>
    <x v="1"/>
    <x v="6"/>
    <s v="Newell 336"/>
    <n v="10.272000000000002"/>
    <n v="3"/>
    <n v="0.2"/>
    <n v="1.1555999999999984"/>
  </r>
  <r>
    <n v="9436"/>
    <s v="CA-2012-119627"/>
    <x v="1"/>
    <x v="493"/>
    <d v="2012-08-23T00:00:00"/>
    <s v="Standard Class"/>
    <s v="SC-20725"/>
    <s v="Steven Cartwright"/>
    <x v="0"/>
    <x v="0"/>
    <x v="97"/>
    <x v="16"/>
    <x v="344"/>
    <x v="1"/>
    <s v="TEC-AC-10001142"/>
    <x v="2"/>
    <x v="11"/>
    <s v="First Data FD10 PIN Pad"/>
    <n v="252.8"/>
    <n v="4"/>
    <n v="0.2"/>
    <n v="-31.600000000000037"/>
  </r>
  <r>
    <n v="9437"/>
    <s v="CA-2012-160787"/>
    <x v="1"/>
    <x v="12"/>
    <d v="2012-09-25T00:00:00"/>
    <s v="Same Day"/>
    <s v="BM-11785"/>
    <s v="Bryan Mills"/>
    <x v="0"/>
    <x v="0"/>
    <x v="10"/>
    <x v="9"/>
    <x v="105"/>
    <x v="3"/>
    <s v="OFF-BI-10003712"/>
    <x v="1"/>
    <x v="8"/>
    <s v="Acco Pressboard Covers with Storage Hooks, 14 7/8&quot; x 11&quot;, Light Blue"/>
    <n v="2.9460000000000006"/>
    <n v="2"/>
    <n v="0.7"/>
    <n v="-2.0621999999999998"/>
  </r>
  <r>
    <n v="9438"/>
    <s v="CA-2014-107853"/>
    <x v="3"/>
    <x v="1143"/>
    <d v="2014-06-01T00:00:00"/>
    <s v="Standard Class"/>
    <s v="CD-11920"/>
    <s v="Carlos Daly"/>
    <x v="0"/>
    <x v="0"/>
    <x v="147"/>
    <x v="1"/>
    <x v="218"/>
    <x v="1"/>
    <s v="OFF-PA-10000520"/>
    <x v="1"/>
    <x v="10"/>
    <s v="Xerox 201"/>
    <n v="12.96"/>
    <n v="2"/>
    <n v="0"/>
    <n v="6.2208000000000006"/>
  </r>
  <r>
    <n v="9439"/>
    <s v="CA-2014-126144"/>
    <x v="3"/>
    <x v="689"/>
    <d v="2014-08-06T00:00:00"/>
    <s v="Standard Class"/>
    <s v="GM-14680"/>
    <s v="Greg Matthias"/>
    <x v="0"/>
    <x v="0"/>
    <x v="10"/>
    <x v="9"/>
    <x v="63"/>
    <x v="3"/>
    <s v="TEC-PH-10001079"/>
    <x v="2"/>
    <x v="7"/>
    <s v="Polycom SoundPoint Pro SE-225 Corded phone"/>
    <n v="285.57599999999996"/>
    <n v="4"/>
    <n v="0.4"/>
    <n v="-57.115200000000016"/>
  </r>
  <r>
    <n v="9440"/>
    <s v="US-2011-154655"/>
    <x v="2"/>
    <x v="36"/>
    <d v="2011-10-17T00:00:00"/>
    <s v="Standard Class"/>
    <s v="BP-11050"/>
    <s v="Barry Pond"/>
    <x v="1"/>
    <x v="0"/>
    <x v="22"/>
    <x v="10"/>
    <x v="36"/>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x v="0"/>
    <x v="20"/>
    <x v="15"/>
    <x v="45"/>
    <x v="3"/>
    <s v="OFF-PA-10001471"/>
    <x v="1"/>
    <x v="10"/>
    <s v="Strathmore Photo Frame Cards"/>
    <n v="14.62"/>
    <n v="2"/>
    <n v="0"/>
    <n v="6.7251999999999992"/>
  </r>
  <r>
    <n v="9442"/>
    <s v="CA-2011-165477"/>
    <x v="2"/>
    <x v="282"/>
    <d v="2011-12-31T00:00:00"/>
    <s v="Second Class"/>
    <s v="RE-19405"/>
    <s v="Ricardo Emerson"/>
    <x v="0"/>
    <x v="0"/>
    <x v="239"/>
    <x v="24"/>
    <x v="360"/>
    <x v="3"/>
    <s v="OFF-AP-10003281"/>
    <x v="1"/>
    <x v="9"/>
    <s v="Acco 6 Outlet Guardian Standard Surge Suppressor"/>
    <n v="48.36"/>
    <n v="5"/>
    <n v="0.2"/>
    <n v="6.0449999999999946"/>
  </r>
  <r>
    <n v="9443"/>
    <s v="CA-2014-165904"/>
    <x v="3"/>
    <x v="104"/>
    <d v="2014-04-12T00:00:00"/>
    <s v="Standard Class"/>
    <s v="HR-14770"/>
    <s v="Hallie Redmond"/>
    <x v="2"/>
    <x v="0"/>
    <x v="108"/>
    <x v="2"/>
    <x v="133"/>
    <x v="0"/>
    <s v="OFF-AR-10003156"/>
    <x v="1"/>
    <x v="6"/>
    <s v="50 Colored Long Pencils"/>
    <n v="16.256"/>
    <n v="2"/>
    <n v="0.2"/>
    <n v="1.2192000000000007"/>
  </r>
  <r>
    <n v="9444"/>
    <s v="CA-2014-165904"/>
    <x v="3"/>
    <x v="104"/>
    <d v="2014-04-12T00:00:00"/>
    <s v="Standard Class"/>
    <s v="HR-14770"/>
    <s v="Hallie Redmond"/>
    <x v="2"/>
    <x v="0"/>
    <x v="108"/>
    <x v="2"/>
    <x v="133"/>
    <x v="0"/>
    <s v="TEC-PH-10000576"/>
    <x v="2"/>
    <x v="7"/>
    <s v="AT&amp;T 1080 Corded phone"/>
    <n v="219.18400000000003"/>
    <n v="2"/>
    <n v="0.2"/>
    <n v="19.178600000000003"/>
  </r>
  <r>
    <n v="9445"/>
    <s v="CA-2012-104052"/>
    <x v="1"/>
    <x v="1201"/>
    <d v="2012-03-02T00:00:00"/>
    <s v="First Class"/>
    <s v="TP-21565"/>
    <s v="Tracy Poddar"/>
    <x v="1"/>
    <x v="0"/>
    <x v="224"/>
    <x v="5"/>
    <x v="280"/>
    <x v="2"/>
    <s v="TEC-PH-10003215"/>
    <x v="2"/>
    <x v="7"/>
    <s v="Jackery Bar Premium Fast-charging Portable Charger"/>
    <n v="95.84"/>
    <n v="4"/>
    <n v="0.2"/>
    <n v="34.741999999999997"/>
  </r>
  <r>
    <n v="9446"/>
    <s v="CA-2012-168277"/>
    <x v="1"/>
    <x v="352"/>
    <d v="2012-06-03T00:00:00"/>
    <s v="Standard Class"/>
    <s v="KB-16315"/>
    <s v="Karl Braun"/>
    <x v="0"/>
    <x v="0"/>
    <x v="245"/>
    <x v="14"/>
    <x v="303"/>
    <x v="2"/>
    <s v="OFF-LA-10004484"/>
    <x v="1"/>
    <x v="2"/>
    <s v="Avery 476"/>
    <n v="12.39"/>
    <n v="3"/>
    <n v="0"/>
    <n v="5.6993999999999998"/>
  </r>
  <r>
    <n v="9447"/>
    <s v="CA-2013-158617"/>
    <x v="0"/>
    <x v="897"/>
    <d v="2013-09-29T00:00:00"/>
    <s v="Standard Class"/>
    <s v="AC-10660"/>
    <s v="Anna Chung"/>
    <x v="0"/>
    <x v="0"/>
    <x v="104"/>
    <x v="14"/>
    <x v="451"/>
    <x v="2"/>
    <s v="OFF-PA-10002245"/>
    <x v="1"/>
    <x v="10"/>
    <s v="Xerox 1895"/>
    <n v="35.880000000000003"/>
    <n v="6"/>
    <n v="0"/>
    <n v="16.146000000000001"/>
  </r>
  <r>
    <n v="9448"/>
    <s v="CA-2014-136882"/>
    <x v="3"/>
    <x v="837"/>
    <d v="2014-06-04T00:00:00"/>
    <s v="Standard Class"/>
    <s v="DN-13690"/>
    <s v="Duane Noonan"/>
    <x v="0"/>
    <x v="0"/>
    <x v="251"/>
    <x v="26"/>
    <x v="311"/>
    <x v="2"/>
    <s v="FUR-FU-10003664"/>
    <x v="0"/>
    <x v="5"/>
    <s v="Electrix Architect's Clamp-On Swing Arm Lamp, Black"/>
    <n v="477.29999999999995"/>
    <n v="5"/>
    <n v="0"/>
    <n v="138.41699999999997"/>
  </r>
  <r>
    <n v="9449"/>
    <s v="US-2013-148957"/>
    <x v="0"/>
    <x v="42"/>
    <d v="2013-09-24T00:00:00"/>
    <s v="Standard Class"/>
    <s v="CC-12430"/>
    <s v="Chuck Clark"/>
    <x v="2"/>
    <x v="0"/>
    <x v="252"/>
    <x v="4"/>
    <x v="485"/>
    <x v="1"/>
    <s v="OFF-LA-10002195"/>
    <x v="1"/>
    <x v="2"/>
    <s v="Avery 481"/>
    <n v="12.32"/>
    <n v="4"/>
    <n v="0"/>
    <n v="5.9135999999999997"/>
  </r>
  <r>
    <n v="9450"/>
    <s v="CA-2011-140032"/>
    <x v="2"/>
    <x v="78"/>
    <d v="2011-09-13T00:00:00"/>
    <s v="Standard Class"/>
    <s v="TS-21340"/>
    <s v="Toby Swindell"/>
    <x v="0"/>
    <x v="0"/>
    <x v="8"/>
    <x v="1"/>
    <x v="9"/>
    <x v="1"/>
    <s v="OFF-BI-10000822"/>
    <x v="1"/>
    <x v="8"/>
    <s v="Acco PRESSTEX Data Binder with Storage Hooks, Light Blue, 9 1/2&quot; X 11&quot;"/>
    <n v="8.6080000000000005"/>
    <n v="2"/>
    <n v="0.2"/>
    <n v="3.0127999999999995"/>
  </r>
  <r>
    <n v="9451"/>
    <s v="CA-2014-145506"/>
    <x v="3"/>
    <x v="95"/>
    <d v="2014-06-08T00:00:00"/>
    <s v="Standard Class"/>
    <s v="MO-17800"/>
    <s v="Meg O'Connel"/>
    <x v="2"/>
    <x v="0"/>
    <x v="258"/>
    <x v="4"/>
    <x v="320"/>
    <x v="1"/>
    <s v="OFF-ST-10004963"/>
    <x v="1"/>
    <x v="4"/>
    <s v="Eldon Gobal File Keepers"/>
    <n v="136.26"/>
    <n v="9"/>
    <n v="0"/>
    <n v="5.4503999999999913"/>
  </r>
  <r>
    <n v="9452"/>
    <s v="CA-2012-129546"/>
    <x v="1"/>
    <x v="694"/>
    <d v="2012-10-05T00:00:00"/>
    <s v="Standard Class"/>
    <s v="RP-19855"/>
    <s v="Roy Phan"/>
    <x v="1"/>
    <x v="0"/>
    <x v="1"/>
    <x v="1"/>
    <x v="3"/>
    <x v="1"/>
    <s v="OFF-AP-10002495"/>
    <x v="1"/>
    <x v="9"/>
    <s v="Acco Smartsocket Table Surge Protector, 6 Color-Coded Adapter Outlets"/>
    <n v="186.14999999999998"/>
    <n v="3"/>
    <n v="0"/>
    <n v="55.844999999999985"/>
  </r>
  <r>
    <n v="9453"/>
    <s v="CA-2012-129546"/>
    <x v="1"/>
    <x v="694"/>
    <d v="2012-10-05T00:00:00"/>
    <s v="Standard Class"/>
    <s v="RP-19855"/>
    <s v="Roy Phan"/>
    <x v="1"/>
    <x v="0"/>
    <x v="1"/>
    <x v="1"/>
    <x v="3"/>
    <x v="1"/>
    <s v="OFF-BI-10004001"/>
    <x v="1"/>
    <x v="8"/>
    <s v="GBC Recycled VeloBinder Covers"/>
    <n v="81.792000000000002"/>
    <n v="6"/>
    <n v="0.2"/>
    <n v="26.582399999999986"/>
  </r>
  <r>
    <n v="9454"/>
    <s v="CA-2012-129546"/>
    <x v="1"/>
    <x v="694"/>
    <d v="2012-10-05T00:00:00"/>
    <s v="Standard Class"/>
    <s v="RP-19855"/>
    <s v="Roy Phan"/>
    <x v="1"/>
    <x v="0"/>
    <x v="1"/>
    <x v="1"/>
    <x v="3"/>
    <x v="1"/>
    <s v="OFF-SU-10004884"/>
    <x v="1"/>
    <x v="14"/>
    <s v="Acme Galleria Hot Forged Steel Scissors with Colored Handles"/>
    <n v="47.19"/>
    <n v="3"/>
    <n v="0"/>
    <n v="13.685099999999995"/>
  </r>
  <r>
    <n v="9455"/>
    <s v="CA-2012-129546"/>
    <x v="1"/>
    <x v="694"/>
    <d v="2012-10-05T00:00:00"/>
    <s v="Standard Class"/>
    <s v="RP-19855"/>
    <s v="Roy Phan"/>
    <x v="1"/>
    <x v="0"/>
    <x v="1"/>
    <x v="1"/>
    <x v="3"/>
    <x v="1"/>
    <s v="TEC-PH-10003555"/>
    <x v="2"/>
    <x v="7"/>
    <s v="Motorola HK250 Universal Bluetooth Headset"/>
    <n v="36.783999999999999"/>
    <n v="2"/>
    <n v="0.2"/>
    <n v="-8.2763999999999971"/>
  </r>
  <r>
    <n v="9456"/>
    <s v="CA-2013-140977"/>
    <x v="0"/>
    <x v="950"/>
    <d v="2013-06-20T00:00:00"/>
    <s v="Second Class"/>
    <s v="JL-15175"/>
    <s v="James Lanier"/>
    <x v="2"/>
    <x v="0"/>
    <x v="346"/>
    <x v="18"/>
    <x v="427"/>
    <x v="0"/>
    <s v="TEC-MA-10003493"/>
    <x v="2"/>
    <x v="15"/>
    <s v="Penpower WorldCard Pro Card Scanner"/>
    <n v="91.474999999999994"/>
    <n v="1"/>
    <n v="0.5"/>
    <n v="-1.8294999999999959"/>
  </r>
  <r>
    <n v="9457"/>
    <s v="CA-2014-151855"/>
    <x v="3"/>
    <x v="837"/>
    <d v="2014-06-04T00:00:00"/>
    <s v="Standard Class"/>
    <s v="BW-11110"/>
    <s v="Bart Watters"/>
    <x v="1"/>
    <x v="0"/>
    <x v="247"/>
    <x v="3"/>
    <x v="306"/>
    <x v="0"/>
    <s v="TEC-AC-10002380"/>
    <x v="2"/>
    <x v="11"/>
    <s v="Sony 8GB Class 10 Micro SDHC R40 Memory Card"/>
    <n v="27.192"/>
    <n v="3"/>
    <n v="0.2"/>
    <n v="0.33989999999999654"/>
  </r>
  <r>
    <n v="9458"/>
    <s v="CA-2014-151855"/>
    <x v="3"/>
    <x v="837"/>
    <d v="2014-06-04T00:00:00"/>
    <s v="Standard Class"/>
    <s v="BW-11110"/>
    <s v="Bart Watters"/>
    <x v="1"/>
    <x v="0"/>
    <x v="247"/>
    <x v="3"/>
    <x v="306"/>
    <x v="0"/>
    <s v="OFF-BI-10004209"/>
    <x v="1"/>
    <x v="8"/>
    <s v="Fellowes Twister Kit, Gray/Clear, 3/pkg"/>
    <n v="12.059999999999999"/>
    <n v="5"/>
    <n v="0.7"/>
    <n v="-10.050000000000001"/>
  </r>
  <r>
    <n v="9459"/>
    <s v="CA-2011-138240"/>
    <x v="2"/>
    <x v="1148"/>
    <d v="2011-10-14T00:00:00"/>
    <s v="Standard Class"/>
    <s v="SJ-20500"/>
    <s v="Shirley Jackson"/>
    <x v="0"/>
    <x v="0"/>
    <x v="8"/>
    <x v="1"/>
    <x v="34"/>
    <x v="1"/>
    <s v="OFF-AR-10002135"/>
    <x v="1"/>
    <x v="6"/>
    <s v="Boston Heavy-Duty Trimline Electric Pencil Sharpeners"/>
    <n v="144.60000000000002"/>
    <n v="3"/>
    <n v="0"/>
    <n v="41.933999999999983"/>
  </r>
  <r>
    <n v="9460"/>
    <s v="CA-2011-138240"/>
    <x v="2"/>
    <x v="1148"/>
    <d v="2011-10-14T00:00:00"/>
    <s v="Standard Class"/>
    <s v="SJ-20500"/>
    <s v="Shirley Jackson"/>
    <x v="0"/>
    <x v="0"/>
    <x v="8"/>
    <x v="1"/>
    <x v="34"/>
    <x v="1"/>
    <s v="TEC-PH-10002583"/>
    <x v="2"/>
    <x v="7"/>
    <s v="iOttie HLCRIO102 Car Mount"/>
    <n v="15.991999999999999"/>
    <n v="1"/>
    <n v="0.2"/>
    <n v="-2.9985000000000022"/>
  </r>
  <r>
    <n v="9461"/>
    <s v="CA-2011-101833"/>
    <x v="2"/>
    <x v="664"/>
    <d v="2011-11-22T00:00:00"/>
    <s v="Second Class"/>
    <s v="FG-14260"/>
    <s v="Frank Gastineau"/>
    <x v="2"/>
    <x v="0"/>
    <x v="20"/>
    <x v="15"/>
    <x v="23"/>
    <x v="3"/>
    <s v="OFF-PA-10003591"/>
    <x v="1"/>
    <x v="10"/>
    <s v="Southworth 100% Cotton The Best Paper"/>
    <n v="34.44"/>
    <n v="3"/>
    <n v="0"/>
    <n v="17.22"/>
  </r>
  <r>
    <n v="9462"/>
    <s v="CA-2011-100867"/>
    <x v="2"/>
    <x v="538"/>
    <d v="2011-10-24T00:00:00"/>
    <s v="Standard Class"/>
    <s v="EH-14125"/>
    <s v="Eugene Hildebrand"/>
    <x v="2"/>
    <x v="0"/>
    <x v="80"/>
    <x v="1"/>
    <x v="467"/>
    <x v="1"/>
    <s v="TEC-PH-10004922"/>
    <x v="2"/>
    <x v="7"/>
    <s v="RCA Visys Integrated PBX 8-Line Router"/>
    <n v="321.55200000000002"/>
    <n v="6"/>
    <n v="0.2"/>
    <n v="20.097000000000008"/>
  </r>
  <r>
    <n v="9463"/>
    <s v="US-2014-109610"/>
    <x v="3"/>
    <x v="920"/>
    <d v="2014-12-01T00:00:00"/>
    <s v="Second Class"/>
    <s v="BS-11590"/>
    <s v="Brendan Sweed"/>
    <x v="1"/>
    <x v="0"/>
    <x v="103"/>
    <x v="0"/>
    <x v="175"/>
    <x v="0"/>
    <s v="FUR-CH-10001854"/>
    <x v="0"/>
    <x v="1"/>
    <s v="Office Star - Professional Matrix Back Chair with 2-to-1 Synchro Tilt and Mesh Fabric Seat"/>
    <n v="701.96"/>
    <n v="2"/>
    <n v="0"/>
    <n v="168.47040000000004"/>
  </r>
  <r>
    <n v="9464"/>
    <s v="CA-2011-156545"/>
    <x v="2"/>
    <x v="1221"/>
    <d v="2011-03-03T00:00:00"/>
    <s v="First Class"/>
    <s v="JS-16030"/>
    <s v="Joy Smith"/>
    <x v="0"/>
    <x v="0"/>
    <x v="38"/>
    <x v="24"/>
    <x v="47"/>
    <x v="3"/>
    <s v="OFF-AR-10003560"/>
    <x v="1"/>
    <x v="6"/>
    <s v="Zebra Zazzle Fluorescent Highlighters"/>
    <n v="19.456000000000003"/>
    <n v="4"/>
    <n v="0.2"/>
    <n v="3.4047999999999981"/>
  </r>
  <r>
    <n v="9465"/>
    <s v="CA-2011-109127"/>
    <x v="2"/>
    <x v="1059"/>
    <d v="2011-12-25T00:00:00"/>
    <s v="Standard Class"/>
    <s v="JC-15775"/>
    <s v="John Castell"/>
    <x v="0"/>
    <x v="0"/>
    <x v="46"/>
    <x v="13"/>
    <x v="284"/>
    <x v="3"/>
    <s v="OFF-LA-10004409"/>
    <x v="1"/>
    <x v="2"/>
    <s v="Avery 492"/>
    <n v="17.28"/>
    <n v="6"/>
    <n v="0"/>
    <n v="7.9487999999999985"/>
  </r>
  <r>
    <n v="9466"/>
    <s v="CA-2013-126858"/>
    <x v="0"/>
    <x v="258"/>
    <d v="2013-11-24T00:00:00"/>
    <s v="Standard Class"/>
    <s v="JM-15265"/>
    <s v="Janet Molinari"/>
    <x v="1"/>
    <x v="0"/>
    <x v="4"/>
    <x v="4"/>
    <x v="60"/>
    <x v="1"/>
    <s v="FUR-FU-10000448"/>
    <x v="0"/>
    <x v="5"/>
    <s v="Tenex Chairmats For Use With Carpeted Floors"/>
    <n v="31.96"/>
    <n v="2"/>
    <n v="0"/>
    <n v="1.597999999999999"/>
  </r>
  <r>
    <n v="9467"/>
    <s v="CA-2014-102925"/>
    <x v="3"/>
    <x v="60"/>
    <d v="2014-11-11T00:00:00"/>
    <s v="Second Class"/>
    <s v="CD-12280"/>
    <s v="Christina DeMoss"/>
    <x v="0"/>
    <x v="0"/>
    <x v="20"/>
    <x v="15"/>
    <x v="23"/>
    <x v="3"/>
    <s v="OFF-BI-10002735"/>
    <x v="1"/>
    <x v="8"/>
    <s v="GBC Prestige Therm-A-Bind Covers"/>
    <n v="164.68800000000002"/>
    <n v="6"/>
    <n v="0.2"/>
    <n v="55.582200000000007"/>
  </r>
  <r>
    <n v="9468"/>
    <s v="CA-2014-102925"/>
    <x v="3"/>
    <x v="60"/>
    <d v="2014-11-11T00:00:00"/>
    <s v="Second Class"/>
    <s v="CD-12280"/>
    <s v="Christina DeMoss"/>
    <x v="0"/>
    <x v="0"/>
    <x v="20"/>
    <x v="15"/>
    <x v="23"/>
    <x v="3"/>
    <s v="FUR-TA-10003469"/>
    <x v="0"/>
    <x v="3"/>
    <s v="Balt Split Level Computer Training Table"/>
    <n v="166.5"/>
    <n v="2"/>
    <n v="0.4"/>
    <n v="-66.599999999999994"/>
  </r>
  <r>
    <n v="9469"/>
    <s v="CA-2014-102925"/>
    <x v="3"/>
    <x v="60"/>
    <d v="2014-11-11T00:00:00"/>
    <s v="Second Class"/>
    <s v="CD-12280"/>
    <s v="Christina DeMoss"/>
    <x v="0"/>
    <x v="0"/>
    <x v="20"/>
    <x v="15"/>
    <x v="23"/>
    <x v="3"/>
    <s v="OFF-PA-10001870"/>
    <x v="1"/>
    <x v="10"/>
    <s v="Xerox 202"/>
    <n v="12.96"/>
    <n v="2"/>
    <n v="0"/>
    <n v="6.2208000000000006"/>
  </r>
  <r>
    <n v="9470"/>
    <s v="CA-2014-102925"/>
    <x v="3"/>
    <x v="60"/>
    <d v="2014-11-11T00:00:00"/>
    <s v="Second Class"/>
    <s v="CD-12280"/>
    <s v="Christina DeMoss"/>
    <x v="0"/>
    <x v="0"/>
    <x v="20"/>
    <x v="15"/>
    <x v="23"/>
    <x v="3"/>
    <s v="OFF-PA-10004071"/>
    <x v="1"/>
    <x v="10"/>
    <s v="Eaton Premium Continuous-Feed Paper, 25% Cotton, Letter Size, White, 1000 Shts/Box"/>
    <n v="110.96"/>
    <n v="2"/>
    <n v="0"/>
    <n v="53.260799999999996"/>
  </r>
  <r>
    <n v="9471"/>
    <s v="CA-2014-102925"/>
    <x v="3"/>
    <x v="60"/>
    <d v="2014-11-11T00:00:00"/>
    <s v="Second Class"/>
    <s v="CD-12280"/>
    <s v="Christina DeMoss"/>
    <x v="0"/>
    <x v="0"/>
    <x v="20"/>
    <x v="15"/>
    <x v="23"/>
    <x v="3"/>
    <s v="TEC-PH-10001448"/>
    <x v="2"/>
    <x v="7"/>
    <s v="Anker Astro 15000mAh USB Portable Charger"/>
    <n v="99.98"/>
    <n v="2"/>
    <n v="0"/>
    <n v="3.9991999999999877"/>
  </r>
  <r>
    <n v="9472"/>
    <s v="CA-2014-102925"/>
    <x v="3"/>
    <x v="60"/>
    <d v="2014-11-11T00:00:00"/>
    <s v="Second Class"/>
    <s v="CD-12280"/>
    <s v="Christina DeMoss"/>
    <x v="0"/>
    <x v="0"/>
    <x v="20"/>
    <x v="15"/>
    <x v="23"/>
    <x v="3"/>
    <s v="OFF-BI-10002706"/>
    <x v="1"/>
    <x v="8"/>
    <s v="Avery Premier Heavy-Duty Binder with Round Locking Rings"/>
    <n v="11.423999999999999"/>
    <n v="1"/>
    <n v="0.2"/>
    <n v="3.7127999999999997"/>
  </r>
  <r>
    <n v="9473"/>
    <s v="CA-2014-102925"/>
    <x v="3"/>
    <x v="60"/>
    <d v="2014-11-11T00:00:00"/>
    <s v="Second Class"/>
    <s v="CD-12280"/>
    <s v="Christina DeMoss"/>
    <x v="0"/>
    <x v="0"/>
    <x v="20"/>
    <x v="15"/>
    <x v="23"/>
    <x v="3"/>
    <s v="FUR-CH-10004875"/>
    <x v="0"/>
    <x v="1"/>
    <s v="Harbour Creations 67200 Series Stacking Chairs"/>
    <n v="128.12400000000002"/>
    <n v="2"/>
    <n v="0.1"/>
    <n v="24.2012"/>
  </r>
  <r>
    <n v="9474"/>
    <s v="CA-2014-102925"/>
    <x v="3"/>
    <x v="60"/>
    <d v="2014-11-11T00:00:00"/>
    <s v="Second Class"/>
    <s v="CD-12280"/>
    <s v="Christina DeMoss"/>
    <x v="0"/>
    <x v="0"/>
    <x v="20"/>
    <x v="15"/>
    <x v="23"/>
    <x v="3"/>
    <s v="FUR-FU-10004245"/>
    <x v="0"/>
    <x v="5"/>
    <s v="Career Cubicle Clock, 8 1/4&quot;, Black"/>
    <n v="101.4"/>
    <n v="5"/>
    <n v="0"/>
    <n v="38.532000000000004"/>
  </r>
  <r>
    <n v="9475"/>
    <s v="CA-2012-100818"/>
    <x v="1"/>
    <x v="70"/>
    <d v="2012-06-05T00:00:00"/>
    <s v="Second Class"/>
    <s v="JM-15265"/>
    <s v="Janet Molinari"/>
    <x v="1"/>
    <x v="0"/>
    <x v="22"/>
    <x v="10"/>
    <x v="155"/>
    <x v="2"/>
    <s v="OFF-LA-10000443"/>
    <x v="1"/>
    <x v="2"/>
    <s v="Avery 501"/>
    <n v="5.9039999999999999"/>
    <n v="2"/>
    <n v="0.2"/>
    <n v="1.9925999999999999"/>
  </r>
  <r>
    <n v="9476"/>
    <s v="CA-2012-100818"/>
    <x v="1"/>
    <x v="70"/>
    <d v="2012-06-05T00:00:00"/>
    <s v="Second Class"/>
    <s v="JM-15265"/>
    <s v="Janet Molinari"/>
    <x v="1"/>
    <x v="0"/>
    <x v="22"/>
    <x v="10"/>
    <x v="155"/>
    <x v="2"/>
    <s v="OFF-PA-10001125"/>
    <x v="1"/>
    <x v="10"/>
    <s v="Xerox 1988"/>
    <n v="173.48800000000003"/>
    <n v="7"/>
    <n v="0.2"/>
    <n v="54.214999999999982"/>
  </r>
  <r>
    <n v="9477"/>
    <s v="CA-2012-100818"/>
    <x v="1"/>
    <x v="70"/>
    <d v="2012-06-05T00:00:00"/>
    <s v="Second Class"/>
    <s v="JM-15265"/>
    <s v="Janet Molinari"/>
    <x v="1"/>
    <x v="0"/>
    <x v="22"/>
    <x v="10"/>
    <x v="155"/>
    <x v="2"/>
    <s v="FUR-FU-10002703"/>
    <x v="0"/>
    <x v="5"/>
    <s v="Tenex Traditional Chairmats for Hard Floors, Average Lip, 36&quot; x 48&quot;"/>
    <n v="51.56"/>
    <n v="2"/>
    <n v="0.6"/>
    <n v="-61.872"/>
  </r>
  <r>
    <n v="9478"/>
    <s v="CA-2012-100818"/>
    <x v="1"/>
    <x v="70"/>
    <d v="2012-06-05T00:00:00"/>
    <s v="Second Class"/>
    <s v="JM-15265"/>
    <s v="Janet Molinari"/>
    <x v="1"/>
    <x v="0"/>
    <x v="22"/>
    <x v="10"/>
    <x v="155"/>
    <x v="2"/>
    <s v="OFF-BI-10004364"/>
    <x v="1"/>
    <x v="8"/>
    <s v="Storex Dura Pro Binders"/>
    <n v="3.5639999999999992"/>
    <n v="3"/>
    <n v="0.8"/>
    <n v="-6.2370000000000019"/>
  </r>
  <r>
    <n v="9479"/>
    <s v="CA-2011-126193"/>
    <x v="2"/>
    <x v="557"/>
    <d v="2011-09-14T00:00:00"/>
    <s v="Standard Class"/>
    <s v="SS-20410"/>
    <s v="Shahid Shariari"/>
    <x v="0"/>
    <x v="0"/>
    <x v="524"/>
    <x v="10"/>
    <x v="621"/>
    <x v="2"/>
    <s v="OFF-FA-10000936"/>
    <x v="1"/>
    <x v="13"/>
    <s v="Acco Hot Clips Clips to Go"/>
    <n v="13.16"/>
    <n v="5"/>
    <n v="0.2"/>
    <n v="4.1124999999999998"/>
  </r>
  <r>
    <n v="9480"/>
    <s v="CA-2011-126193"/>
    <x v="2"/>
    <x v="557"/>
    <d v="2011-09-14T00:00:00"/>
    <s v="Standard Class"/>
    <s v="SS-20410"/>
    <s v="Shahid Shariari"/>
    <x v="0"/>
    <x v="0"/>
    <x v="524"/>
    <x v="10"/>
    <x v="621"/>
    <x v="2"/>
    <s v="OFF-BI-10001249"/>
    <x v="1"/>
    <x v="8"/>
    <s v="Avery Heavy-Duty EZD View Binder with Locking Rings"/>
    <n v="3.8279999999999994"/>
    <n v="3"/>
    <n v="0.8"/>
    <n v="-6.5076000000000018"/>
  </r>
  <r>
    <n v="9481"/>
    <s v="CA-2011-126193"/>
    <x v="2"/>
    <x v="557"/>
    <d v="2011-09-14T00:00:00"/>
    <s v="Standard Class"/>
    <s v="SS-20410"/>
    <s v="Shahid Shariari"/>
    <x v="0"/>
    <x v="0"/>
    <x v="524"/>
    <x v="10"/>
    <x v="621"/>
    <x v="2"/>
    <s v="OFF-BI-10004632"/>
    <x v="1"/>
    <x v="8"/>
    <s v="Ibico Hi-Tech Manual Binding System"/>
    <n v="304.98999999999995"/>
    <n v="5"/>
    <n v="0.8"/>
    <n v="-533.73250000000007"/>
  </r>
  <r>
    <n v="9482"/>
    <s v="CA-2014-150504"/>
    <x v="3"/>
    <x v="44"/>
    <d v="2014-11-13T00:00:00"/>
    <s v="Standard Class"/>
    <s v="HG-14845"/>
    <s v="Harry Greene"/>
    <x v="0"/>
    <x v="0"/>
    <x v="61"/>
    <x v="5"/>
    <x v="77"/>
    <x v="2"/>
    <s v="OFF-ST-10000615"/>
    <x v="1"/>
    <x v="4"/>
    <s v="SimpliFile Personal File, Black Granite, 15w x 6-15/16d x 11-1/4h"/>
    <n v="18.16"/>
    <n v="2"/>
    <n v="0.2"/>
    <n v="1.8160000000000016"/>
  </r>
  <r>
    <n v="9483"/>
    <s v="CA-2012-158351"/>
    <x v="1"/>
    <x v="782"/>
    <d v="2012-06-24T00:00:00"/>
    <s v="Second Class"/>
    <s v="BC-11125"/>
    <s v="Becky Castell"/>
    <x v="2"/>
    <x v="0"/>
    <x v="10"/>
    <x v="9"/>
    <x v="63"/>
    <x v="3"/>
    <s v="TEC-AC-10001838"/>
    <x v="2"/>
    <x v="11"/>
    <s v="Razer Tiamat Over Ear 7.1 Surround Sound PC Gaming Headset"/>
    <n v="319.98400000000004"/>
    <n v="2"/>
    <n v="0.2"/>
    <n v="91.995400000000018"/>
  </r>
  <r>
    <n v="9484"/>
    <s v="CA-2011-122679"/>
    <x v="2"/>
    <x v="192"/>
    <d v="2011-07-28T00:00:00"/>
    <s v="Standard Class"/>
    <s v="AB-10255"/>
    <s v="Alejandro Ballentine"/>
    <x v="2"/>
    <x v="0"/>
    <x v="1"/>
    <x v="1"/>
    <x v="141"/>
    <x v="1"/>
    <s v="OFF-AR-10004757"/>
    <x v="1"/>
    <x v="6"/>
    <s v="Crayola Colored Pencils"/>
    <n v="19.68"/>
    <n v="6"/>
    <n v="0"/>
    <n v="6.4943999999999988"/>
  </r>
  <r>
    <n v="9485"/>
    <s v="CA-2013-164770"/>
    <x v="0"/>
    <x v="499"/>
    <d v="2013-12-05T00:00:00"/>
    <s v="Second Class"/>
    <s v="MY-18295"/>
    <s v="Muhammed Yedwab"/>
    <x v="1"/>
    <x v="0"/>
    <x v="12"/>
    <x v="5"/>
    <x v="66"/>
    <x v="2"/>
    <s v="FUR-BO-10003893"/>
    <x v="0"/>
    <x v="0"/>
    <s v="Sauder Camden County Collection Library"/>
    <n v="781.86399999999992"/>
    <n v="10"/>
    <n v="0.32"/>
    <n v="-137.97600000000008"/>
  </r>
  <r>
    <n v="9486"/>
    <s v="CA-2013-164770"/>
    <x v="0"/>
    <x v="499"/>
    <d v="2013-12-05T00:00:00"/>
    <s v="Second Class"/>
    <s v="MY-18295"/>
    <s v="Muhammed Yedwab"/>
    <x v="1"/>
    <x v="0"/>
    <x v="12"/>
    <x v="5"/>
    <x v="66"/>
    <x v="2"/>
    <s v="OFF-PA-10003893"/>
    <x v="1"/>
    <x v="10"/>
    <s v="Xerox 1962"/>
    <n v="30.816000000000003"/>
    <n v="9"/>
    <n v="0.2"/>
    <n v="9.6299999999999955"/>
  </r>
  <r>
    <n v="9487"/>
    <s v="CA-2014-130505"/>
    <x v="3"/>
    <x v="386"/>
    <d v="2014-10-13T00:00:00"/>
    <s v="Same Day"/>
    <s v="NF-18385"/>
    <s v="Natalie Fritzler"/>
    <x v="0"/>
    <x v="0"/>
    <x v="320"/>
    <x v="48"/>
    <x v="594"/>
    <x v="3"/>
    <s v="FUR-TA-10001932"/>
    <x v="0"/>
    <x v="3"/>
    <s v="Chromcraft 48&quot; x 96&quot; Racetrack Double Pedestal Table"/>
    <n v="673.34399999999994"/>
    <n v="3"/>
    <n v="0.3"/>
    <n v="-76.953599999999994"/>
  </r>
  <r>
    <n v="9488"/>
    <s v="US-2014-125213"/>
    <x v="3"/>
    <x v="157"/>
    <d v="2014-12-14T00:00:00"/>
    <s v="First Class"/>
    <s v="NB-18655"/>
    <s v="Nona Balk"/>
    <x v="1"/>
    <x v="0"/>
    <x v="267"/>
    <x v="30"/>
    <x v="334"/>
    <x v="3"/>
    <s v="OFF-FA-10001561"/>
    <x v="1"/>
    <x v="13"/>
    <s v="Stockwell Push Pins"/>
    <n v="6.5400000000000009"/>
    <n v="3"/>
    <n v="0"/>
    <n v="2.1581999999999999"/>
  </r>
  <r>
    <n v="9489"/>
    <s v="CA-2012-156566"/>
    <x v="1"/>
    <x v="486"/>
    <d v="2012-10-04T00:00:00"/>
    <s v="First Class"/>
    <s v="EM-13960"/>
    <s v="Eric Murdock"/>
    <x v="0"/>
    <x v="0"/>
    <x v="32"/>
    <x v="21"/>
    <x v="40"/>
    <x v="1"/>
    <s v="TEC-PH-10001817"/>
    <x v="2"/>
    <x v="7"/>
    <s v="Wilson Electronics DB Pro Signal Booster"/>
    <n v="572.80000000000007"/>
    <n v="2"/>
    <n v="0.2"/>
    <n v="50.120000000000033"/>
  </r>
  <r>
    <n v="9490"/>
    <s v="US-2013-102232"/>
    <x v="0"/>
    <x v="1222"/>
    <d v="2013-08-12T00:00:00"/>
    <s v="Standard Class"/>
    <s v="MF-17665"/>
    <s v="Maureen Fritzler"/>
    <x v="1"/>
    <x v="0"/>
    <x v="114"/>
    <x v="19"/>
    <x v="363"/>
    <x v="0"/>
    <s v="OFF-AR-10000538"/>
    <x v="1"/>
    <x v="6"/>
    <s v="Boston Model 1800 Electric Pencil Sharpener, Gray"/>
    <n v="197.04999999999998"/>
    <n v="7"/>
    <n v="0"/>
    <n v="59.114999999999981"/>
  </r>
  <r>
    <n v="9491"/>
    <s v="CA-2014-111738"/>
    <x v="3"/>
    <x v="1032"/>
    <d v="2014-01-08T00:00:00"/>
    <s v="Standard Class"/>
    <s v="CM-12385"/>
    <s v="Christopher Martinez"/>
    <x v="0"/>
    <x v="0"/>
    <x v="8"/>
    <x v="1"/>
    <x v="94"/>
    <x v="1"/>
    <s v="OFF-BI-10004584"/>
    <x v="1"/>
    <x v="8"/>
    <s v="GBC ProClick 150 Presentation Binding System"/>
    <n v="2022.2720000000002"/>
    <n v="8"/>
    <n v="0.2"/>
    <n v="682.5168000000001"/>
  </r>
  <r>
    <n v="9492"/>
    <s v="CA-2014-111738"/>
    <x v="3"/>
    <x v="1032"/>
    <d v="2014-01-08T00:00:00"/>
    <s v="Standard Class"/>
    <s v="CM-12385"/>
    <s v="Christopher Martinez"/>
    <x v="0"/>
    <x v="0"/>
    <x v="8"/>
    <x v="1"/>
    <x v="94"/>
    <x v="1"/>
    <s v="OFF-AR-10000817"/>
    <x v="1"/>
    <x v="6"/>
    <s v="Manco Dry-Lighter Erasable Highlighter"/>
    <n v="9.120000000000001"/>
    <n v="3"/>
    <n v="0"/>
    <n v="3.1007999999999996"/>
  </r>
  <r>
    <n v="9493"/>
    <s v="CA-2014-163188"/>
    <x v="3"/>
    <x v="659"/>
    <d v="2014-11-08T00:00:00"/>
    <s v="Same Day"/>
    <s v="EC-14050"/>
    <s v="Erin Creighton"/>
    <x v="0"/>
    <x v="0"/>
    <x v="268"/>
    <x v="26"/>
    <x v="335"/>
    <x v="2"/>
    <s v="OFF-BI-10000756"/>
    <x v="1"/>
    <x v="8"/>
    <s v="Storex DuraTech Recycled Plastic Frosted Binders"/>
    <n v="38.160000000000004"/>
    <n v="9"/>
    <n v="0"/>
    <n v="19.080000000000002"/>
  </r>
  <r>
    <n v="9494"/>
    <s v="CA-2013-105207"/>
    <x v="0"/>
    <x v="835"/>
    <d v="2013-01-08T00:00:00"/>
    <s v="Standard Class"/>
    <s v="BO-11350"/>
    <s v="Bill Overfelt"/>
    <x v="1"/>
    <x v="0"/>
    <x v="387"/>
    <x v="26"/>
    <x v="472"/>
    <x v="2"/>
    <s v="FUR-TA-10000617"/>
    <x v="0"/>
    <x v="3"/>
    <s v="Hon Practical Foundations 30 x 60 Training Table, Light Gray/Charcoal"/>
    <n v="1592.8500000000001"/>
    <n v="7"/>
    <n v="0"/>
    <n v="350.42700000000002"/>
  </r>
  <r>
    <n v="9495"/>
    <s v="CA-2013-105207"/>
    <x v="0"/>
    <x v="835"/>
    <d v="2013-01-08T00:00:00"/>
    <s v="Standard Class"/>
    <s v="BO-11350"/>
    <s v="Bill Overfelt"/>
    <x v="1"/>
    <x v="0"/>
    <x v="387"/>
    <x v="26"/>
    <x v="472"/>
    <x v="2"/>
    <s v="OFF-BI-10004364"/>
    <x v="1"/>
    <x v="8"/>
    <s v="Storex Dura Pro Binders"/>
    <n v="11.88"/>
    <n v="2"/>
    <n v="0"/>
    <n v="5.3460000000000001"/>
  </r>
  <r>
    <n v="9496"/>
    <s v="US-2013-123610"/>
    <x v="0"/>
    <x v="536"/>
    <d v="2013-05-17T00:00:00"/>
    <s v="Standard Class"/>
    <s v="VM-21835"/>
    <s v="Vivian Mathis"/>
    <x v="0"/>
    <x v="0"/>
    <x v="133"/>
    <x v="1"/>
    <x v="168"/>
    <x v="1"/>
    <s v="TEC-AC-10004518"/>
    <x v="2"/>
    <x v="11"/>
    <s v="Memorex Mini Travel Drive 32 GB USB 2.0 Flash Drive"/>
    <n v="120"/>
    <n v="6"/>
    <n v="0"/>
    <n v="46.800000000000004"/>
  </r>
  <r>
    <n v="9497"/>
    <s v="US-2013-123610"/>
    <x v="0"/>
    <x v="536"/>
    <d v="2013-05-17T00:00:00"/>
    <s v="Standard Class"/>
    <s v="VM-21835"/>
    <s v="Vivian Mathis"/>
    <x v="0"/>
    <x v="0"/>
    <x v="133"/>
    <x v="1"/>
    <x v="168"/>
    <x v="1"/>
    <s v="OFF-AP-10002222"/>
    <x v="1"/>
    <x v="9"/>
    <s v="Staples"/>
    <n v="8.67"/>
    <n v="1"/>
    <n v="0"/>
    <n v="2.3409000000000004"/>
  </r>
  <r>
    <n v="9498"/>
    <s v="CA-2014-118213"/>
    <x v="3"/>
    <x v="60"/>
    <d v="2014-11-08T00:00:00"/>
    <s v="First Class"/>
    <s v="AB-10060"/>
    <s v="Adam Bellavance"/>
    <x v="2"/>
    <x v="0"/>
    <x v="382"/>
    <x v="14"/>
    <x v="466"/>
    <x v="2"/>
    <s v="OFF-PA-10002615"/>
    <x v="1"/>
    <x v="10"/>
    <s v="Ampad Gold Fibre Wirebound Steno Books, 6&quot; x 9&quot;, Gregg Ruled"/>
    <n v="4.41"/>
    <n v="1"/>
    <n v="0"/>
    <n v="2.0286"/>
  </r>
  <r>
    <n v="9499"/>
    <s v="CA-2014-118213"/>
    <x v="3"/>
    <x v="60"/>
    <d v="2014-11-08T00:00:00"/>
    <s v="First Class"/>
    <s v="AB-10060"/>
    <s v="Adam Bellavance"/>
    <x v="2"/>
    <x v="0"/>
    <x v="382"/>
    <x v="14"/>
    <x v="466"/>
    <x v="2"/>
    <s v="OFF-PA-10000565"/>
    <x v="1"/>
    <x v="10"/>
    <s v="Staples"/>
    <n v="167.94"/>
    <n v="3"/>
    <n v="0"/>
    <n v="82.290599999999998"/>
  </r>
  <r>
    <n v="9500"/>
    <s v="CA-2014-118213"/>
    <x v="3"/>
    <x v="60"/>
    <d v="2014-11-08T00:00:00"/>
    <s v="First Class"/>
    <s v="AB-10060"/>
    <s v="Adam Bellavance"/>
    <x v="2"/>
    <x v="0"/>
    <x v="382"/>
    <x v="14"/>
    <x v="466"/>
    <x v="2"/>
    <s v="OFF-PA-10003673"/>
    <x v="1"/>
    <x v="10"/>
    <s v="Strathmore Photo Mount Cards"/>
    <n v="67.8"/>
    <n v="10"/>
    <n v="0"/>
    <n v="31.187999999999999"/>
  </r>
  <r>
    <n v="9501"/>
    <s v="CA-2013-149237"/>
    <x v="0"/>
    <x v="439"/>
    <d v="2013-05-31T00:00:00"/>
    <s v="Standard Class"/>
    <s v="CM-12235"/>
    <s v="Chris McAfee"/>
    <x v="0"/>
    <x v="0"/>
    <x v="158"/>
    <x v="6"/>
    <x v="201"/>
    <x v="2"/>
    <s v="FUR-FU-10002088"/>
    <x v="0"/>
    <x v="5"/>
    <s v="Nu-Dell Float Frame 11 x 14 1/2"/>
    <n v="26.94"/>
    <n v="3"/>
    <n v="0"/>
    <n v="11.314800000000002"/>
  </r>
  <r>
    <n v="9502"/>
    <s v="US-2012-158589"/>
    <x v="1"/>
    <x v="312"/>
    <d v="2012-11-24T00:00:00"/>
    <s v="Standard Class"/>
    <s v="KW-16570"/>
    <s v="Kelly Williams"/>
    <x v="0"/>
    <x v="0"/>
    <x v="8"/>
    <x v="1"/>
    <x v="9"/>
    <x v="1"/>
    <s v="FUR-FU-10001546"/>
    <x v="0"/>
    <x v="5"/>
    <s v="Dana Swing-Arm Lamps"/>
    <n v="32.04"/>
    <n v="3"/>
    <n v="0"/>
    <n v="8.01"/>
  </r>
  <r>
    <n v="9503"/>
    <s v="CA-2013-101329"/>
    <x v="0"/>
    <x v="183"/>
    <d v="2013-04-30T00:00:00"/>
    <s v="Standard Class"/>
    <s v="MM-17920"/>
    <s v="Michael Moore"/>
    <x v="0"/>
    <x v="0"/>
    <x v="410"/>
    <x v="15"/>
    <x v="497"/>
    <x v="3"/>
    <s v="OFF-AR-10000614"/>
    <x v="1"/>
    <x v="6"/>
    <s v="Barrel Sharpener"/>
    <n v="32.129999999999995"/>
    <n v="9"/>
    <n v="0"/>
    <n v="8.3537999999999997"/>
  </r>
  <r>
    <n v="9504"/>
    <s v="CA-2013-101329"/>
    <x v="0"/>
    <x v="183"/>
    <d v="2013-04-30T00:00:00"/>
    <s v="Standard Class"/>
    <s v="MM-17920"/>
    <s v="Michael Moore"/>
    <x v="0"/>
    <x v="0"/>
    <x v="410"/>
    <x v="15"/>
    <x v="497"/>
    <x v="3"/>
    <s v="OFF-AR-10003190"/>
    <x v="1"/>
    <x v="6"/>
    <s v="Newell 32"/>
    <n v="2.88"/>
    <n v="1"/>
    <n v="0"/>
    <n v="0.80640000000000001"/>
  </r>
  <r>
    <n v="9505"/>
    <s v="CA-2013-113607"/>
    <x v="0"/>
    <x v="500"/>
    <d v="2013-10-19T00:00:00"/>
    <s v="Standard Class"/>
    <s v="PW-19030"/>
    <s v="Pauline Webber"/>
    <x v="1"/>
    <x v="0"/>
    <x v="20"/>
    <x v="15"/>
    <x v="29"/>
    <x v="3"/>
    <s v="TEC-PH-10004094"/>
    <x v="2"/>
    <x v="7"/>
    <s v="Motorola L703CM"/>
    <n v="1091.93"/>
    <n v="7"/>
    <n v="0"/>
    <n v="272.98250000000002"/>
  </r>
  <r>
    <n v="9506"/>
    <s v="CA-2013-113607"/>
    <x v="0"/>
    <x v="500"/>
    <d v="2013-10-19T00:00:00"/>
    <s v="Standard Class"/>
    <s v="PW-19030"/>
    <s v="Pauline Webber"/>
    <x v="1"/>
    <x v="0"/>
    <x v="20"/>
    <x v="15"/>
    <x v="29"/>
    <x v="3"/>
    <s v="OFF-PA-10001970"/>
    <x v="1"/>
    <x v="10"/>
    <s v="Xerox 1908"/>
    <n v="111.96"/>
    <n v="2"/>
    <n v="0"/>
    <n v="54.860399999999998"/>
  </r>
  <r>
    <n v="9507"/>
    <s v="CA-2011-149104"/>
    <x v="2"/>
    <x v="267"/>
    <d v="2011-04-07T00:00:00"/>
    <s v="Second Class"/>
    <s v="RD-19900"/>
    <s v="Ruben Dartt"/>
    <x v="0"/>
    <x v="0"/>
    <x v="363"/>
    <x v="12"/>
    <x v="445"/>
    <x v="2"/>
    <s v="OFF-AR-10002952"/>
    <x v="1"/>
    <x v="6"/>
    <s v="Stanley Contemporary Battery Pencil Sharpeners"/>
    <n v="26.7"/>
    <n v="2"/>
    <n v="0"/>
    <n v="7.4759999999999991"/>
  </r>
  <r>
    <n v="9508"/>
    <s v="CA-2011-149104"/>
    <x v="2"/>
    <x v="267"/>
    <d v="2011-04-07T00:00:00"/>
    <s v="Second Class"/>
    <s v="RD-19900"/>
    <s v="Ruben Dartt"/>
    <x v="0"/>
    <x v="0"/>
    <x v="363"/>
    <x v="12"/>
    <x v="445"/>
    <x v="2"/>
    <s v="OFF-BI-10004209"/>
    <x v="1"/>
    <x v="8"/>
    <s v="Fellowes Twister Kit, Gray/Clear, 3/pkg"/>
    <n v="40.199999999999996"/>
    <n v="5"/>
    <n v="0"/>
    <n v="18.089999999999996"/>
  </r>
  <r>
    <n v="9509"/>
    <s v="CA-2011-149104"/>
    <x v="2"/>
    <x v="267"/>
    <d v="2011-04-07T00:00:00"/>
    <s v="Second Class"/>
    <s v="RD-19900"/>
    <s v="Ruben Dartt"/>
    <x v="0"/>
    <x v="0"/>
    <x v="363"/>
    <x v="12"/>
    <x v="445"/>
    <x v="2"/>
    <s v="OFF-AR-10004685"/>
    <x v="1"/>
    <x v="6"/>
    <s v="Binney &amp; Smith Crayola Metallic Colored Pencils, 8-Color Set"/>
    <n v="13.89"/>
    <n v="3"/>
    <n v="0"/>
    <n v="4.5836999999999994"/>
  </r>
  <r>
    <n v="9510"/>
    <s v="CA-2011-149104"/>
    <x v="2"/>
    <x v="267"/>
    <d v="2011-04-07T00:00:00"/>
    <s v="Second Class"/>
    <s v="RD-19900"/>
    <s v="Ruben Dartt"/>
    <x v="0"/>
    <x v="0"/>
    <x v="363"/>
    <x v="12"/>
    <x v="445"/>
    <x v="2"/>
    <s v="OFF-ST-10000991"/>
    <x v="1"/>
    <x v="4"/>
    <s v="Space Solutions HD Industrial Steel Shelving."/>
    <n v="689.81999999999994"/>
    <n v="6"/>
    <n v="0"/>
    <n v="20.694600000000008"/>
  </r>
  <r>
    <n v="9511"/>
    <s v="CA-2013-105263"/>
    <x v="0"/>
    <x v="876"/>
    <d v="2013-08-12T00:00:00"/>
    <s v="Standard Class"/>
    <s v="LM-17065"/>
    <s v="Liz MacKendrick"/>
    <x v="0"/>
    <x v="0"/>
    <x v="20"/>
    <x v="15"/>
    <x v="23"/>
    <x v="3"/>
    <s v="OFF-AR-10002399"/>
    <x v="1"/>
    <x v="6"/>
    <s v="Dixon Prang Watercolor Pencils, 10-Color Set with Brush"/>
    <n v="38.339999999999996"/>
    <n v="9"/>
    <n v="0"/>
    <n v="15.7194"/>
  </r>
  <r>
    <n v="9512"/>
    <s v="CA-2011-130575"/>
    <x v="2"/>
    <x v="637"/>
    <d v="2011-12-16T00:00:00"/>
    <s v="First Class"/>
    <s v="CS-11845"/>
    <s v="Cari Sayre"/>
    <x v="1"/>
    <x v="0"/>
    <x v="22"/>
    <x v="10"/>
    <x v="36"/>
    <x v="2"/>
    <s v="OFF-BI-10002353"/>
    <x v="1"/>
    <x v="8"/>
    <s v="GBC VeloBind Cover Sets"/>
    <n v="9.2639999999999976"/>
    <n v="3"/>
    <n v="0.8"/>
    <n v="-13.895999999999997"/>
  </r>
  <r>
    <n v="9513"/>
    <s v="CA-2014-142461"/>
    <x v="3"/>
    <x v="1109"/>
    <d v="2014-06-04T00:00:00"/>
    <s v="Second Class"/>
    <s v="KT-16480"/>
    <s v="Kean Thornton"/>
    <x v="0"/>
    <x v="0"/>
    <x v="61"/>
    <x v="5"/>
    <x v="162"/>
    <x v="2"/>
    <s v="FUR-BO-10001811"/>
    <x v="0"/>
    <x v="0"/>
    <s v="Atlantic Metals Mobile 5-Shelf Bookcases, Custom Colors"/>
    <n v="204.66639999999998"/>
    <n v="1"/>
    <n v="0.32"/>
    <n v="-6.0196000000000254"/>
  </r>
  <r>
    <n v="9514"/>
    <s v="CA-2013-125220"/>
    <x v="0"/>
    <x v="500"/>
    <d v="2013-10-20T00:00:00"/>
    <s v="Standard Class"/>
    <s v="BE-11410"/>
    <s v="Bobby Elias"/>
    <x v="0"/>
    <x v="0"/>
    <x v="233"/>
    <x v="6"/>
    <x v="290"/>
    <x v="2"/>
    <s v="TEC-AC-10003033"/>
    <x v="2"/>
    <x v="11"/>
    <s v="Plantronics CS510 - Over-the-Head monaural Wireless Headset System"/>
    <n v="1649.75"/>
    <n v="5"/>
    <n v="0"/>
    <n v="544.41749999999979"/>
  </r>
  <r>
    <n v="9515"/>
    <s v="CA-2011-100293"/>
    <x v="2"/>
    <x v="619"/>
    <d v="2011-03-18T00:00:00"/>
    <s v="Standard Class"/>
    <s v="NF-18475"/>
    <s v="Neil Französisch"/>
    <x v="2"/>
    <x v="0"/>
    <x v="108"/>
    <x v="2"/>
    <x v="133"/>
    <x v="0"/>
    <s v="OFF-PA-10000176"/>
    <x v="1"/>
    <x v="10"/>
    <s v="Xerox 1887"/>
    <n v="91.055999999999997"/>
    <n v="6"/>
    <n v="0.2"/>
    <n v="31.869599999999995"/>
  </r>
  <r>
    <n v="9516"/>
    <s v="CA-2011-154165"/>
    <x v="2"/>
    <x v="1223"/>
    <d v="2011-02-25T00:00:00"/>
    <s v="Standard Class"/>
    <s v="DL-13315"/>
    <s v="Delfina Latchford"/>
    <x v="0"/>
    <x v="0"/>
    <x v="22"/>
    <x v="10"/>
    <x v="155"/>
    <x v="2"/>
    <s v="OFF-AR-10003631"/>
    <x v="1"/>
    <x v="6"/>
    <s v="Staples"/>
    <n v="54.207999999999998"/>
    <n v="14"/>
    <n v="0.2"/>
    <n v="8.808799999999998"/>
  </r>
  <r>
    <n v="9517"/>
    <s v="CA-2012-123939"/>
    <x v="1"/>
    <x v="252"/>
    <d v="2012-08-26T00:00:00"/>
    <s v="Second Class"/>
    <s v="MS-17710"/>
    <s v="Maurice Satty"/>
    <x v="0"/>
    <x v="0"/>
    <x v="256"/>
    <x v="24"/>
    <x v="391"/>
    <x v="3"/>
    <s v="TEC-PH-10000923"/>
    <x v="2"/>
    <x v="7"/>
    <s v="Belkin SportFit Armband For iPhone 5s/5c, Fuchsia"/>
    <n v="26.981999999999999"/>
    <n v="3"/>
    <n v="0.4"/>
    <n v="4.0472999999999999"/>
  </r>
  <r>
    <n v="9518"/>
    <s v="CA-2012-123939"/>
    <x v="1"/>
    <x v="252"/>
    <d v="2012-08-26T00:00:00"/>
    <s v="Second Class"/>
    <s v="MS-17710"/>
    <s v="Maurice Satty"/>
    <x v="0"/>
    <x v="0"/>
    <x v="256"/>
    <x v="24"/>
    <x v="391"/>
    <x v="3"/>
    <s v="OFF-LA-10003190"/>
    <x v="1"/>
    <x v="2"/>
    <s v="Avery 474"/>
    <n v="6.911999999999999"/>
    <n v="3"/>
    <n v="0.2"/>
    <n v="2.5056000000000003"/>
  </r>
  <r>
    <n v="9519"/>
    <s v="CA-2012-123939"/>
    <x v="1"/>
    <x v="252"/>
    <d v="2012-08-26T00:00:00"/>
    <s v="Second Class"/>
    <s v="MS-17710"/>
    <s v="Maurice Satty"/>
    <x v="0"/>
    <x v="0"/>
    <x v="256"/>
    <x v="24"/>
    <x v="391"/>
    <x v="3"/>
    <s v="OFF-ST-10003208"/>
    <x v="1"/>
    <x v="4"/>
    <s v="Adjustable Depth Letter/Legal Cart"/>
    <n v="435.50400000000002"/>
    <n v="3"/>
    <n v="0.2"/>
    <n v="48.994199999999921"/>
  </r>
  <r>
    <n v="9520"/>
    <s v="US-2014-104451"/>
    <x v="3"/>
    <x v="540"/>
    <d v="2014-05-13T00:00:00"/>
    <s v="Second Class"/>
    <s v="MM-18055"/>
    <s v="Michelle Moray"/>
    <x v="0"/>
    <x v="0"/>
    <x v="8"/>
    <x v="1"/>
    <x v="94"/>
    <x v="1"/>
    <s v="OFF-AP-10000692"/>
    <x v="1"/>
    <x v="9"/>
    <s v="Fellowes Mighty 8 Compact Surge Protector"/>
    <n v="81.08"/>
    <n v="4"/>
    <n v="0"/>
    <n v="22.702400000000004"/>
  </r>
  <r>
    <n v="9521"/>
    <s v="CA-2013-101189"/>
    <x v="0"/>
    <x v="1084"/>
    <d v="2013-02-09T00:00:00"/>
    <s v="Standard Class"/>
    <s v="JB-15400"/>
    <s v="Jennifer Braxton"/>
    <x v="1"/>
    <x v="0"/>
    <x v="1"/>
    <x v="1"/>
    <x v="13"/>
    <x v="1"/>
    <s v="OFF-ST-10004180"/>
    <x v="1"/>
    <x v="4"/>
    <s v="Safco Commercial Shelving"/>
    <n v="93.02"/>
    <n v="2"/>
    <n v="0"/>
    <n v="3.720799999999997"/>
  </r>
  <r>
    <n v="9522"/>
    <s v="CA-2011-169446"/>
    <x v="2"/>
    <x v="174"/>
    <d v="2011-12-25T00:00:00"/>
    <s v="Standard Class"/>
    <s v="SG-20605"/>
    <s v="Speros Goranitis"/>
    <x v="0"/>
    <x v="0"/>
    <x v="22"/>
    <x v="10"/>
    <x v="36"/>
    <x v="2"/>
    <s v="TEC-PH-10002817"/>
    <x v="2"/>
    <x v="7"/>
    <s v="RCA ViSYS 25425RE1 Corded phone"/>
    <n v="323.97600000000006"/>
    <n v="3"/>
    <n v="0.2"/>
    <n v="36.44729999999997"/>
  </r>
  <r>
    <n v="9523"/>
    <s v="CA-2011-169446"/>
    <x v="2"/>
    <x v="174"/>
    <d v="2011-12-25T00:00:00"/>
    <s v="Standard Class"/>
    <s v="SG-20605"/>
    <s v="Speros Goranitis"/>
    <x v="0"/>
    <x v="0"/>
    <x v="22"/>
    <x v="10"/>
    <x v="36"/>
    <x v="2"/>
    <s v="OFF-PA-10000295"/>
    <x v="1"/>
    <x v="10"/>
    <s v="Xerox 229"/>
    <n v="15.552000000000003"/>
    <n v="3"/>
    <n v="0.2"/>
    <n v="5.4432"/>
  </r>
  <r>
    <n v="9524"/>
    <s v="CA-2011-169446"/>
    <x v="2"/>
    <x v="174"/>
    <d v="2011-12-25T00:00:00"/>
    <s v="Standard Class"/>
    <s v="SG-20605"/>
    <s v="Speros Goranitis"/>
    <x v="0"/>
    <x v="0"/>
    <x v="22"/>
    <x v="10"/>
    <x v="36"/>
    <x v="2"/>
    <s v="OFF-ST-10000419"/>
    <x v="1"/>
    <x v="4"/>
    <s v="Rogers Jumbo File, Granite"/>
    <n v="32.591999999999999"/>
    <n v="3"/>
    <n v="0.2"/>
    <n v="-7.7406000000000006"/>
  </r>
  <r>
    <n v="9525"/>
    <s v="CA-2014-156958"/>
    <x v="3"/>
    <x v="256"/>
    <d v="2014-12-07T00:00:00"/>
    <s v="First Class"/>
    <s v="PB-18805"/>
    <s v="Patrick Bzostek"/>
    <x v="2"/>
    <x v="0"/>
    <x v="4"/>
    <x v="4"/>
    <x v="60"/>
    <x v="1"/>
    <s v="OFF-BI-10001524"/>
    <x v="1"/>
    <x v="8"/>
    <s v="GBC Premium Transparent Covers with Diagonal Lined Pattern"/>
    <n v="83.920000000000016"/>
    <n v="5"/>
    <n v="0.2"/>
    <n v="29.371999999999993"/>
  </r>
  <r>
    <n v="9526"/>
    <s v="CA-2014-156958"/>
    <x v="3"/>
    <x v="256"/>
    <d v="2014-12-07T00:00:00"/>
    <s v="First Class"/>
    <s v="PB-18805"/>
    <s v="Patrick Bzostek"/>
    <x v="2"/>
    <x v="0"/>
    <x v="4"/>
    <x v="4"/>
    <x v="60"/>
    <x v="1"/>
    <s v="FUR-FU-10003268"/>
    <x v="0"/>
    <x v="5"/>
    <s v="Eldon Radial Chair Mat for Low to Medium Pile Carpets"/>
    <n v="199.89999999999998"/>
    <n v="5"/>
    <n v="0"/>
    <n v="39.97999999999999"/>
  </r>
  <r>
    <n v="9527"/>
    <s v="CA-2014-156958"/>
    <x v="3"/>
    <x v="256"/>
    <d v="2014-12-07T00:00:00"/>
    <s v="First Class"/>
    <s v="PB-18805"/>
    <s v="Patrick Bzostek"/>
    <x v="2"/>
    <x v="0"/>
    <x v="4"/>
    <x v="4"/>
    <x v="60"/>
    <x v="1"/>
    <s v="TEC-PH-10000148"/>
    <x v="2"/>
    <x v="7"/>
    <s v="Cyber Acoustics AC-202b Speech Recognition Stereo Headset"/>
    <n v="31.176000000000002"/>
    <n v="3"/>
    <n v="0.2"/>
    <n v="-7.0145999999999997"/>
  </r>
  <r>
    <n v="9528"/>
    <s v="CA-2014-156958"/>
    <x v="3"/>
    <x v="256"/>
    <d v="2014-12-07T00:00:00"/>
    <s v="First Class"/>
    <s v="PB-18805"/>
    <s v="Patrick Bzostek"/>
    <x v="2"/>
    <x v="0"/>
    <x v="4"/>
    <x v="4"/>
    <x v="60"/>
    <x v="1"/>
    <s v="OFF-BI-10001543"/>
    <x v="1"/>
    <x v="8"/>
    <s v="GBC VeloBinder Manual Binding System"/>
    <n v="172.75200000000001"/>
    <n v="6"/>
    <n v="0.2"/>
    <n v="60.463200000000015"/>
  </r>
  <r>
    <n v="9529"/>
    <s v="CA-2014-156958"/>
    <x v="3"/>
    <x v="256"/>
    <d v="2014-12-07T00:00:00"/>
    <s v="First Class"/>
    <s v="PB-18805"/>
    <s v="Patrick Bzostek"/>
    <x v="2"/>
    <x v="0"/>
    <x v="4"/>
    <x v="4"/>
    <x v="60"/>
    <x v="1"/>
    <s v="OFF-BI-10002071"/>
    <x v="1"/>
    <x v="8"/>
    <s v="Fellowes Black Plastic Comb Bindings"/>
    <n v="9.2959999999999994"/>
    <n v="2"/>
    <n v="0.2"/>
    <n v="3.0211999999999994"/>
  </r>
  <r>
    <n v="9530"/>
    <s v="CA-2014-101637"/>
    <x v="3"/>
    <x v="668"/>
    <d v="2014-03-26T00:00:00"/>
    <s v="Same Day"/>
    <s v="AC-10615"/>
    <s v="Ann Chong"/>
    <x v="1"/>
    <x v="0"/>
    <x v="486"/>
    <x v="5"/>
    <x v="580"/>
    <x v="2"/>
    <s v="OFF-ST-10002352"/>
    <x v="1"/>
    <x v="4"/>
    <s v="Iris Project Case"/>
    <n v="12.768000000000001"/>
    <n v="2"/>
    <n v="0.2"/>
    <n v="0.95759999999999934"/>
  </r>
  <r>
    <n v="9531"/>
    <s v="CA-2014-111759"/>
    <x v="3"/>
    <x v="141"/>
    <d v="2014-07-13T00:00:00"/>
    <s v="Standard Class"/>
    <s v="MR-17545"/>
    <s v="Mathew Reese"/>
    <x v="2"/>
    <x v="0"/>
    <x v="4"/>
    <x v="4"/>
    <x v="5"/>
    <x v="1"/>
    <s v="OFF-PA-10003127"/>
    <x v="1"/>
    <x v="10"/>
    <s v="Staples"/>
    <n v="52.76"/>
    <n v="2"/>
    <n v="0"/>
    <n v="24.269599999999997"/>
  </r>
  <r>
    <n v="9532"/>
    <s v="CA-2014-102729"/>
    <x v="3"/>
    <x v="40"/>
    <d v="2014-11-01T00:00:00"/>
    <s v="Standard Class"/>
    <s v="BF-11215"/>
    <s v="Benjamin Farhat"/>
    <x v="2"/>
    <x v="0"/>
    <x v="61"/>
    <x v="5"/>
    <x v="162"/>
    <x v="2"/>
    <s v="OFF-ST-10000464"/>
    <x v="1"/>
    <x v="4"/>
    <s v="Multi-Use Personal File Cart and Caster Set, Three Stacking Bins"/>
    <n v="55.616"/>
    <n v="2"/>
    <n v="0.2"/>
    <n v="5.5616000000000021"/>
  </r>
  <r>
    <n v="9533"/>
    <s v="CA-2013-116596"/>
    <x v="0"/>
    <x v="189"/>
    <d v="2013-11-01T00:00:00"/>
    <s v="Standard Class"/>
    <s v="BW-11200"/>
    <s v="Ben Wallace"/>
    <x v="0"/>
    <x v="0"/>
    <x v="20"/>
    <x v="15"/>
    <x v="164"/>
    <x v="3"/>
    <s v="FUR-CH-10000553"/>
    <x v="0"/>
    <x v="1"/>
    <s v="Metal Folding Chairs, Beige, 4/Carton"/>
    <n v="427.64400000000001"/>
    <n v="14"/>
    <n v="0.1"/>
    <n v="80.777199999999979"/>
  </r>
  <r>
    <n v="9534"/>
    <s v="CA-2013-116596"/>
    <x v="0"/>
    <x v="189"/>
    <d v="2013-11-01T00:00:00"/>
    <s v="Standard Class"/>
    <s v="BW-11200"/>
    <s v="Ben Wallace"/>
    <x v="0"/>
    <x v="0"/>
    <x v="20"/>
    <x v="15"/>
    <x v="164"/>
    <x v="3"/>
    <s v="OFF-FA-10000134"/>
    <x v="1"/>
    <x v="13"/>
    <s v="Advantus Push Pins, Aluminum Head"/>
    <n v="40.669999999999995"/>
    <n v="7"/>
    <n v="0"/>
    <n v="12.607699999999999"/>
  </r>
  <r>
    <n v="9535"/>
    <s v="CA-2013-116596"/>
    <x v="0"/>
    <x v="189"/>
    <d v="2013-11-01T00:00:00"/>
    <s v="Standard Class"/>
    <s v="BW-11200"/>
    <s v="Ben Wallace"/>
    <x v="0"/>
    <x v="0"/>
    <x v="20"/>
    <x v="15"/>
    <x v="164"/>
    <x v="3"/>
    <s v="OFF-ST-10000636"/>
    <x v="1"/>
    <x v="4"/>
    <s v="Rogers Profile Extra Capacity Storage Tub"/>
    <n v="33.479999999999997"/>
    <n v="2"/>
    <n v="0"/>
    <n v="1.3391999999999982"/>
  </r>
  <r>
    <n v="9536"/>
    <s v="CA-2013-116596"/>
    <x v="0"/>
    <x v="189"/>
    <d v="2013-11-01T00:00:00"/>
    <s v="Standard Class"/>
    <s v="BW-11200"/>
    <s v="Ben Wallace"/>
    <x v="0"/>
    <x v="0"/>
    <x v="20"/>
    <x v="15"/>
    <x v="164"/>
    <x v="3"/>
    <s v="OFF-BI-10002949"/>
    <x v="1"/>
    <x v="8"/>
    <s v="Prestige Round Ring Binders"/>
    <n v="9.7280000000000015"/>
    <n v="2"/>
    <n v="0.2"/>
    <n v="3.283199999999999"/>
  </r>
  <r>
    <n v="9537"/>
    <s v="CA-2014-124191"/>
    <x v="3"/>
    <x v="492"/>
    <d v="2014-06-15T00:00:00"/>
    <s v="Second Class"/>
    <s v="TS-21610"/>
    <s v="Troy Staebel"/>
    <x v="0"/>
    <x v="0"/>
    <x v="22"/>
    <x v="10"/>
    <x v="26"/>
    <x v="2"/>
    <s v="FUR-FU-10002364"/>
    <x v="0"/>
    <x v="5"/>
    <s v="Eldon Expressions Wood Desk Accessories, Oak"/>
    <n v="8.8559999999999999"/>
    <n v="3"/>
    <n v="0.6"/>
    <n v="-6.8634000000000013"/>
  </r>
  <r>
    <n v="9538"/>
    <s v="CA-2013-148747"/>
    <x v="0"/>
    <x v="477"/>
    <d v="2013-09-28T00:00:00"/>
    <s v="First Class"/>
    <s v="AS-10045"/>
    <s v="Aaron Smayling"/>
    <x v="1"/>
    <x v="0"/>
    <x v="8"/>
    <x v="1"/>
    <x v="94"/>
    <x v="1"/>
    <s v="FUR-BO-10002613"/>
    <x v="0"/>
    <x v="0"/>
    <s v="Atlantic Metals Mobile 4-Shelf Bookcases, Custom Colors"/>
    <n v="477.666"/>
    <n v="2"/>
    <n v="0.15"/>
    <n v="84.293999999999969"/>
  </r>
  <r>
    <n v="9539"/>
    <s v="US-2014-169488"/>
    <x v="3"/>
    <x v="210"/>
    <d v="2014-09-10T00:00:00"/>
    <s v="First Class"/>
    <s v="AA-10375"/>
    <s v="Allen Armold"/>
    <x v="0"/>
    <x v="0"/>
    <x v="205"/>
    <x v="34"/>
    <x v="258"/>
    <x v="3"/>
    <s v="OFF-PA-10002659"/>
    <x v="1"/>
    <x v="10"/>
    <s v="Avoid Verbal Orders Carbonless Minifold Book"/>
    <n v="16.899999999999999"/>
    <n v="5"/>
    <n v="0"/>
    <n v="7.7739999999999991"/>
  </r>
  <r>
    <n v="9540"/>
    <s v="US-2014-169488"/>
    <x v="3"/>
    <x v="210"/>
    <d v="2014-09-10T00:00:00"/>
    <s v="First Class"/>
    <s v="AA-10375"/>
    <s v="Allen Armold"/>
    <x v="0"/>
    <x v="0"/>
    <x v="205"/>
    <x v="34"/>
    <x v="258"/>
    <x v="3"/>
    <s v="OFF-PA-10000157"/>
    <x v="1"/>
    <x v="10"/>
    <s v="Xerox 191"/>
    <n v="39.96"/>
    <n v="2"/>
    <n v="0"/>
    <n v="18.781199999999998"/>
  </r>
  <r>
    <n v="9541"/>
    <s v="CA-2012-135727"/>
    <x v="1"/>
    <x v="1224"/>
    <d v="2012-05-16T00:00:00"/>
    <s v="Second Class"/>
    <s v="PS-18970"/>
    <s v="Paul Stevenson"/>
    <x v="2"/>
    <x v="0"/>
    <x v="42"/>
    <x v="16"/>
    <x v="51"/>
    <x v="1"/>
    <s v="FUR-CH-10004540"/>
    <x v="0"/>
    <x v="1"/>
    <s v="Global Chrome Stack Chair"/>
    <n v="191.96800000000002"/>
    <n v="7"/>
    <n v="0.2"/>
    <n v="16.797200000000004"/>
  </r>
  <r>
    <n v="9542"/>
    <s v="CA-2012-135251"/>
    <x v="1"/>
    <x v="705"/>
    <d v="2012-08-10T00:00:00"/>
    <s v="Standard Class"/>
    <s v="RP-19270"/>
    <s v="Rachel Payne"/>
    <x v="1"/>
    <x v="0"/>
    <x v="12"/>
    <x v="5"/>
    <x v="14"/>
    <x v="2"/>
    <s v="OFF-LA-10004544"/>
    <x v="1"/>
    <x v="2"/>
    <s v="Avery 505"/>
    <n v="35.520000000000003"/>
    <n v="3"/>
    <n v="0.2"/>
    <n v="13.320000000000002"/>
  </r>
  <r>
    <n v="9543"/>
    <s v="CA-2012-135251"/>
    <x v="1"/>
    <x v="705"/>
    <d v="2012-08-10T00:00:00"/>
    <s v="Standard Class"/>
    <s v="RP-19270"/>
    <s v="Rachel Payne"/>
    <x v="1"/>
    <x v="0"/>
    <x v="12"/>
    <x v="5"/>
    <x v="14"/>
    <x v="2"/>
    <s v="OFF-BI-10001097"/>
    <x v="1"/>
    <x v="8"/>
    <s v="Avery Hole Reinforcements"/>
    <n v="6.2299999999999986"/>
    <n v="5"/>
    <n v="0.8"/>
    <n v="-9.6565000000000047"/>
  </r>
  <r>
    <n v="9544"/>
    <s v="CA-2012-135251"/>
    <x v="1"/>
    <x v="705"/>
    <d v="2012-08-10T00:00:00"/>
    <s v="Standard Class"/>
    <s v="RP-19270"/>
    <s v="Rachel Payne"/>
    <x v="1"/>
    <x v="0"/>
    <x v="12"/>
    <x v="5"/>
    <x v="14"/>
    <x v="2"/>
    <s v="OFF-PA-10003302"/>
    <x v="1"/>
    <x v="10"/>
    <s v="Xerox 1906"/>
    <n v="56.704000000000001"/>
    <n v="2"/>
    <n v="0.2"/>
    <n v="19.137599999999992"/>
  </r>
  <r>
    <n v="9545"/>
    <s v="CA-2012-135251"/>
    <x v="1"/>
    <x v="705"/>
    <d v="2012-08-10T00:00:00"/>
    <s v="Standard Class"/>
    <s v="RP-19270"/>
    <s v="Rachel Payne"/>
    <x v="1"/>
    <x v="0"/>
    <x v="12"/>
    <x v="5"/>
    <x v="14"/>
    <x v="2"/>
    <s v="FUR-BO-10003965"/>
    <x v="0"/>
    <x v="0"/>
    <s v="O'Sullivan Manor Hill 2-Door Library in Brianna Oak"/>
    <n v="369.19919999999996"/>
    <n v="3"/>
    <n v="0.32"/>
    <n v="-114.01739999999995"/>
  </r>
  <r>
    <n v="9546"/>
    <s v="CA-2011-166590"/>
    <x v="2"/>
    <x v="194"/>
    <d v="2011-11-02T00:00:00"/>
    <s v="Standard Class"/>
    <s v="NC-18625"/>
    <s v="Noah Childs"/>
    <x v="1"/>
    <x v="0"/>
    <x v="38"/>
    <x v="14"/>
    <x v="134"/>
    <x v="2"/>
    <s v="TEC-AC-10003433"/>
    <x v="2"/>
    <x v="11"/>
    <s v="Maxell 4.7GB DVD+R 5/Pack"/>
    <n v="1.98"/>
    <n v="2"/>
    <n v="0"/>
    <n v="0.89100000000000001"/>
  </r>
  <r>
    <n v="9547"/>
    <s v="CA-2011-166590"/>
    <x v="2"/>
    <x v="194"/>
    <d v="2011-11-02T00:00:00"/>
    <s v="Standard Class"/>
    <s v="NC-18625"/>
    <s v="Noah Childs"/>
    <x v="1"/>
    <x v="0"/>
    <x v="38"/>
    <x v="14"/>
    <x v="134"/>
    <x v="2"/>
    <s v="OFF-PA-10000482"/>
    <x v="1"/>
    <x v="10"/>
    <s v="Snap-A-Way Black Print Carbonless Ruled Speed Letter, Triplicate"/>
    <n v="75.88"/>
    <n v="2"/>
    <n v="0"/>
    <n v="35.663599999999995"/>
  </r>
  <r>
    <n v="9548"/>
    <s v="CA-2013-131744"/>
    <x v="0"/>
    <x v="1133"/>
    <d v="2013-06-21T00:00:00"/>
    <s v="Second Class"/>
    <s v="SC-20770"/>
    <s v="Stewart Carmichael"/>
    <x v="1"/>
    <x v="0"/>
    <x v="10"/>
    <x v="9"/>
    <x v="63"/>
    <x v="3"/>
    <s v="OFF-PA-10004610"/>
    <x v="1"/>
    <x v="10"/>
    <s v="Xerox 1900"/>
    <n v="6.8480000000000008"/>
    <n v="2"/>
    <n v="0.2"/>
    <n v="2.1399999999999992"/>
  </r>
  <r>
    <n v="9549"/>
    <s v="CA-2013-131744"/>
    <x v="0"/>
    <x v="1133"/>
    <d v="2013-06-21T00:00:00"/>
    <s v="Second Class"/>
    <s v="SC-20770"/>
    <s v="Stewart Carmichael"/>
    <x v="1"/>
    <x v="0"/>
    <x v="10"/>
    <x v="9"/>
    <x v="63"/>
    <x v="3"/>
    <s v="OFF-BI-10003910"/>
    <x v="1"/>
    <x v="8"/>
    <s v="DXL Angle-View Binders with Locking Rings by Samsill"/>
    <n v="4.6260000000000003"/>
    <n v="2"/>
    <n v="0.7"/>
    <n v="-3.8549999999999986"/>
  </r>
  <r>
    <n v="9550"/>
    <s v="CA-2013-131744"/>
    <x v="0"/>
    <x v="1133"/>
    <d v="2013-06-21T00:00:00"/>
    <s v="Second Class"/>
    <s v="SC-20770"/>
    <s v="Stewart Carmichael"/>
    <x v="1"/>
    <x v="0"/>
    <x v="10"/>
    <x v="9"/>
    <x v="63"/>
    <x v="3"/>
    <s v="OFF-AP-10001394"/>
    <x v="1"/>
    <x v="9"/>
    <s v="Harmony Air Purifier"/>
    <n v="453.6"/>
    <n v="3"/>
    <n v="0.2"/>
    <n v="90.71999999999997"/>
  </r>
  <r>
    <n v="9551"/>
    <s v="CA-2012-160864"/>
    <x v="1"/>
    <x v="910"/>
    <d v="2012-05-06T00:00:00"/>
    <s v="First Class"/>
    <s v="NF-18595"/>
    <s v="Nicole Fjeld"/>
    <x v="2"/>
    <x v="0"/>
    <x v="49"/>
    <x v="1"/>
    <x v="58"/>
    <x v="1"/>
    <s v="OFF-BI-10004654"/>
    <x v="1"/>
    <x v="8"/>
    <s v="Avery Binding System Hidden Tab Executive Style Index Sets"/>
    <n v="13.847999999999999"/>
    <n v="3"/>
    <n v="0.2"/>
    <n v="5.1929999999999996"/>
  </r>
  <r>
    <n v="9552"/>
    <s v="CA-2012-147690"/>
    <x v="1"/>
    <x v="113"/>
    <d v="2012-11-14T00:00:00"/>
    <s v="Standard Class"/>
    <s v="SC-20020"/>
    <s v="Sam Craven"/>
    <x v="0"/>
    <x v="0"/>
    <x v="10"/>
    <x v="9"/>
    <x v="11"/>
    <x v="3"/>
    <s v="OFF-ST-10001526"/>
    <x v="1"/>
    <x v="4"/>
    <s v="Iceberg Mobile Mega Data/Printer Cart "/>
    <n v="577.58400000000006"/>
    <n v="6"/>
    <n v="0.2"/>
    <n v="43.318799999999953"/>
  </r>
  <r>
    <n v="9553"/>
    <s v="CA-2012-163923"/>
    <x v="1"/>
    <x v="1051"/>
    <d v="2012-06-03T00:00:00"/>
    <s v="Standard Class"/>
    <s v="BD-11560"/>
    <s v="Brendan Dodson"/>
    <x v="2"/>
    <x v="0"/>
    <x v="24"/>
    <x v="17"/>
    <x v="28"/>
    <x v="0"/>
    <s v="TEC-AC-10000358"/>
    <x v="2"/>
    <x v="11"/>
    <s v="Imation Secure Drive + Hardware Encrypted USB flash drive - 16 GB"/>
    <n v="151.96"/>
    <n v="4"/>
    <n v="0"/>
    <n v="36.470399999999998"/>
  </r>
  <r>
    <n v="9554"/>
    <s v="CA-2013-125724"/>
    <x v="0"/>
    <x v="897"/>
    <d v="2013-09-28T00:00:00"/>
    <s v="Standard Class"/>
    <s v="SM-20950"/>
    <s v="Suzanne McNair"/>
    <x v="1"/>
    <x v="0"/>
    <x v="266"/>
    <x v="22"/>
    <x v="332"/>
    <x v="1"/>
    <s v="FUR-FU-10000246"/>
    <x v="0"/>
    <x v="5"/>
    <s v="Aluminum Document Frame"/>
    <n v="68.432000000000016"/>
    <n v="7"/>
    <n v="0.2"/>
    <n v="8.5539999999999878"/>
  </r>
  <r>
    <n v="9555"/>
    <s v="CA-2012-111612"/>
    <x v="1"/>
    <x v="109"/>
    <d v="2012-12-02T00:00:00"/>
    <s v="Standard Class"/>
    <s v="EB-14110"/>
    <s v="Eugene Barchas"/>
    <x v="0"/>
    <x v="0"/>
    <x v="38"/>
    <x v="24"/>
    <x v="47"/>
    <x v="3"/>
    <s v="FUR-FU-10003799"/>
    <x v="0"/>
    <x v="5"/>
    <s v="Seth Thomas 13 1/2&quot; Wall Clock"/>
    <n v="71.12"/>
    <n v="5"/>
    <n v="0.2"/>
    <n v="9.7789999999999964"/>
  </r>
  <r>
    <n v="9556"/>
    <s v="CA-2012-111612"/>
    <x v="1"/>
    <x v="109"/>
    <d v="2012-12-02T00:00:00"/>
    <s v="Standard Class"/>
    <s v="EB-14110"/>
    <s v="Eugene Barchas"/>
    <x v="0"/>
    <x v="0"/>
    <x v="38"/>
    <x v="24"/>
    <x v="47"/>
    <x v="3"/>
    <s v="OFF-FA-10003021"/>
    <x v="1"/>
    <x v="13"/>
    <s v="Staples"/>
    <n v="3.008"/>
    <n v="2"/>
    <n v="0.2"/>
    <n v="0.56399999999999983"/>
  </r>
  <r>
    <n v="9557"/>
    <s v="CA-2012-156853"/>
    <x v="1"/>
    <x v="155"/>
    <d v="2012-12-05T00:00:00"/>
    <s v="Second Class"/>
    <s v="HP-14815"/>
    <s v="Harold Pawlan"/>
    <x v="2"/>
    <x v="0"/>
    <x v="3"/>
    <x v="38"/>
    <x v="208"/>
    <x v="3"/>
    <s v="OFF-PA-10003656"/>
    <x v="1"/>
    <x v="10"/>
    <s v="Xerox 1935"/>
    <n v="184.66"/>
    <n v="7"/>
    <n v="0"/>
    <n v="84.943599999999989"/>
  </r>
  <r>
    <n v="9558"/>
    <s v="CA-2011-103086"/>
    <x v="2"/>
    <x v="1136"/>
    <d v="2011-10-19T00:00:00"/>
    <s v="Second Class"/>
    <s v="EB-14170"/>
    <s v="Evan Bailliet"/>
    <x v="0"/>
    <x v="0"/>
    <x v="12"/>
    <x v="5"/>
    <x v="14"/>
    <x v="2"/>
    <s v="FUR-FU-10004586"/>
    <x v="0"/>
    <x v="5"/>
    <s v="G.E. Longer-Life Indoor Recessed Floodlight Bulbs"/>
    <n v="5.3120000000000003"/>
    <n v="2"/>
    <n v="0.6"/>
    <n v="-1.5935999999999995"/>
  </r>
  <r>
    <n v="9559"/>
    <s v="CA-2013-129280"/>
    <x v="0"/>
    <x v="973"/>
    <d v="2013-05-06T00:00:00"/>
    <s v="First Class"/>
    <s v="SM-20905"/>
    <s v="Susan MacKendrick"/>
    <x v="0"/>
    <x v="0"/>
    <x v="46"/>
    <x v="24"/>
    <x v="55"/>
    <x v="3"/>
    <s v="TEC-AC-10003832"/>
    <x v="2"/>
    <x v="11"/>
    <s v="Imation 16GB Mini TravelDrive USB 2.0 Flash Drive"/>
    <n v="132.52000000000004"/>
    <n v="5"/>
    <n v="0.2"/>
    <n v="34.786500000000004"/>
  </r>
  <r>
    <n v="9560"/>
    <s v="CA-2013-129280"/>
    <x v="0"/>
    <x v="973"/>
    <d v="2013-05-06T00:00:00"/>
    <s v="First Class"/>
    <s v="SM-20905"/>
    <s v="Susan MacKendrick"/>
    <x v="0"/>
    <x v="0"/>
    <x v="46"/>
    <x v="24"/>
    <x v="55"/>
    <x v="3"/>
    <s v="OFF-ST-10002554"/>
    <x v="1"/>
    <x v="4"/>
    <s v="Tennsco Industrial Shelving"/>
    <n v="195.64"/>
    <n v="5"/>
    <n v="0.2"/>
    <n v="-44.018999999999991"/>
  </r>
  <r>
    <n v="9561"/>
    <s v="CA-2013-129280"/>
    <x v="0"/>
    <x v="973"/>
    <d v="2013-05-06T00:00:00"/>
    <s v="First Class"/>
    <s v="SM-20905"/>
    <s v="Susan MacKendrick"/>
    <x v="0"/>
    <x v="0"/>
    <x v="46"/>
    <x v="24"/>
    <x v="55"/>
    <x v="3"/>
    <s v="FUR-FU-10001876"/>
    <x v="0"/>
    <x v="5"/>
    <s v="Computer Room Manger, 14&quot;"/>
    <n v="51.967999999999996"/>
    <n v="2"/>
    <n v="0.2"/>
    <n v="10.393599999999998"/>
  </r>
  <r>
    <n v="9562"/>
    <s v="CA-2013-129280"/>
    <x v="0"/>
    <x v="973"/>
    <d v="2013-05-06T00:00:00"/>
    <s v="First Class"/>
    <s v="SM-20905"/>
    <s v="Susan MacKendrick"/>
    <x v="0"/>
    <x v="0"/>
    <x v="46"/>
    <x v="24"/>
    <x v="55"/>
    <x v="3"/>
    <s v="TEC-AC-10002637"/>
    <x v="2"/>
    <x v="11"/>
    <s v="Logitech VX Revolution Cordless Laser Mouse for Notebooks (Black)"/>
    <n v="431.97600000000006"/>
    <n v="3"/>
    <n v="0.2"/>
    <n v="-75.59580000000004"/>
  </r>
  <r>
    <n v="9563"/>
    <s v="CA-2013-129280"/>
    <x v="0"/>
    <x v="973"/>
    <d v="2013-05-06T00:00:00"/>
    <s v="First Class"/>
    <s v="SM-20905"/>
    <s v="Susan MacKendrick"/>
    <x v="0"/>
    <x v="0"/>
    <x v="46"/>
    <x v="24"/>
    <x v="55"/>
    <x v="3"/>
    <s v="TEC-MA-10003589"/>
    <x v="2"/>
    <x v="15"/>
    <s v="Cisco 8961 IP Phone Charcoal"/>
    <n v="224.93700000000004"/>
    <n v="3"/>
    <n v="0.7"/>
    <n v="-164.9538"/>
  </r>
  <r>
    <n v="9564"/>
    <s v="CA-2013-129280"/>
    <x v="0"/>
    <x v="973"/>
    <d v="2013-05-06T00:00:00"/>
    <s v="First Class"/>
    <s v="SM-20905"/>
    <s v="Susan MacKendrick"/>
    <x v="0"/>
    <x v="0"/>
    <x v="46"/>
    <x v="24"/>
    <x v="55"/>
    <x v="3"/>
    <s v="OFF-LA-10000081"/>
    <x v="1"/>
    <x v="2"/>
    <s v="Avery 496"/>
    <n v="6"/>
    <n v="2"/>
    <n v="0.2"/>
    <n v="2.0999999999999996"/>
  </r>
  <r>
    <n v="9565"/>
    <s v="CA-2012-161242"/>
    <x v="1"/>
    <x v="932"/>
    <d v="2012-06-08T00:00:00"/>
    <s v="Standard Class"/>
    <s v="CG-12040"/>
    <s v="Catherine Glotzbach"/>
    <x v="2"/>
    <x v="0"/>
    <x v="1"/>
    <x v="1"/>
    <x v="62"/>
    <x v="1"/>
    <s v="OFF-PA-10001838"/>
    <x v="1"/>
    <x v="10"/>
    <s v="Adams Telephone Message Book W/Dividers/Space For Phone Numbers, 5 1/4&quot;X8 1/2&quot;, 300/Messages"/>
    <n v="11.76"/>
    <n v="2"/>
    <n v="0"/>
    <n v="5.7623999999999995"/>
  </r>
  <r>
    <n v="9566"/>
    <s v="CA-2011-130428"/>
    <x v="2"/>
    <x v="691"/>
    <d v="2011-03-31T00:00:00"/>
    <s v="Same Day"/>
    <s v="TG-21640"/>
    <s v="Trudy Glocke"/>
    <x v="0"/>
    <x v="0"/>
    <x v="67"/>
    <x v="2"/>
    <x v="85"/>
    <x v="0"/>
    <s v="FUR-CH-10002965"/>
    <x v="0"/>
    <x v="1"/>
    <s v="Global Leather Highback Executive Chair with Pneumatic Height Adjustment, Black"/>
    <n v="1125.4879999999998"/>
    <n v="7"/>
    <n v="0.2"/>
    <n v="98.480200000000082"/>
  </r>
  <r>
    <n v="9567"/>
    <s v="CA-2011-130428"/>
    <x v="2"/>
    <x v="691"/>
    <d v="2011-03-31T00:00:00"/>
    <s v="Same Day"/>
    <s v="TG-21640"/>
    <s v="Trudy Glocke"/>
    <x v="0"/>
    <x v="0"/>
    <x v="67"/>
    <x v="2"/>
    <x v="85"/>
    <x v="0"/>
    <s v="OFF-BI-10001636"/>
    <x v="1"/>
    <x v="8"/>
    <s v="Ibico Plastic and Wire Spiral Binding Combs"/>
    <n v="12.645000000000001"/>
    <n v="5"/>
    <n v="0.7"/>
    <n v="-10.116"/>
  </r>
  <r>
    <n v="9568"/>
    <s v="CA-2011-130428"/>
    <x v="2"/>
    <x v="691"/>
    <d v="2011-03-31T00:00:00"/>
    <s v="Same Day"/>
    <s v="TG-21640"/>
    <s v="Trudy Glocke"/>
    <x v="0"/>
    <x v="0"/>
    <x v="67"/>
    <x v="2"/>
    <x v="85"/>
    <x v="0"/>
    <s v="OFF-AR-10004027"/>
    <x v="1"/>
    <x v="6"/>
    <s v="Binney &amp; Smith inkTank Erasable Desk Highlighter, Chisel Tip, Yellow, 12/Box"/>
    <n v="4.032"/>
    <n v="2"/>
    <n v="0.2"/>
    <n v="1.0584000000000002"/>
  </r>
  <r>
    <n v="9569"/>
    <s v="CA-2014-104388"/>
    <x v="3"/>
    <x v="957"/>
    <d v="2014-07-08T00:00:00"/>
    <s v="First Class"/>
    <s v="DK-12835"/>
    <s v="Damala Kotsonis"/>
    <x v="1"/>
    <x v="0"/>
    <x v="9"/>
    <x v="8"/>
    <x v="10"/>
    <x v="2"/>
    <s v="TEC-PH-10002293"/>
    <x v="2"/>
    <x v="7"/>
    <s v="Anker 36W 4-Port USB Wall Charger Travel Power Adapter for iPhone 5s 5c 5"/>
    <n v="79.959999999999994"/>
    <n v="4"/>
    <n v="0"/>
    <n v="22.388800000000003"/>
  </r>
  <r>
    <n v="9570"/>
    <s v="CA-2012-113131"/>
    <x v="1"/>
    <x v="496"/>
    <d v="2012-09-24T00:00:00"/>
    <s v="Same Day"/>
    <s v="MB-17305"/>
    <s v="Maria Bertelson"/>
    <x v="0"/>
    <x v="0"/>
    <x v="38"/>
    <x v="24"/>
    <x v="47"/>
    <x v="3"/>
    <s v="OFF-BI-10003196"/>
    <x v="1"/>
    <x v="8"/>
    <s v="Accohide Poly Flexible Ring Binders"/>
    <n v="6.732000000000002"/>
    <n v="6"/>
    <n v="0.7"/>
    <n v="-4.4879999999999978"/>
  </r>
  <r>
    <n v="9571"/>
    <s v="CA-2012-113131"/>
    <x v="1"/>
    <x v="496"/>
    <d v="2012-09-24T00:00:00"/>
    <s v="Same Day"/>
    <s v="MB-17305"/>
    <s v="Maria Bertelson"/>
    <x v="0"/>
    <x v="0"/>
    <x v="38"/>
    <x v="24"/>
    <x v="47"/>
    <x v="3"/>
    <s v="OFF-ST-10001172"/>
    <x v="1"/>
    <x v="4"/>
    <s v="Tennsco Lockers, Sand"/>
    <n v="33.568000000000005"/>
    <n v="2"/>
    <n v="0.2"/>
    <n v="1.6783999999999981"/>
  </r>
  <r>
    <n v="9572"/>
    <s v="CA-2012-113131"/>
    <x v="1"/>
    <x v="496"/>
    <d v="2012-09-24T00:00:00"/>
    <s v="Same Day"/>
    <s v="MB-17305"/>
    <s v="Maria Bertelson"/>
    <x v="0"/>
    <x v="0"/>
    <x v="38"/>
    <x v="24"/>
    <x v="47"/>
    <x v="3"/>
    <s v="OFF-EN-10003068"/>
    <x v="1"/>
    <x v="12"/>
    <s v="#6 3/4 Gummed Flap White Envelopes"/>
    <n v="15.840000000000002"/>
    <n v="2"/>
    <n v="0.2"/>
    <n v="5.5439999999999987"/>
  </r>
  <r>
    <n v="9573"/>
    <s v="CA-2012-113131"/>
    <x v="1"/>
    <x v="496"/>
    <d v="2012-09-24T00:00:00"/>
    <s v="Same Day"/>
    <s v="MB-17305"/>
    <s v="Maria Bertelson"/>
    <x v="0"/>
    <x v="0"/>
    <x v="38"/>
    <x v="24"/>
    <x v="47"/>
    <x v="3"/>
    <s v="OFF-LA-10003510"/>
    <x v="1"/>
    <x v="2"/>
    <s v="Avery 4027 File Folder Labels for Dot Matrix Printers, 5000 Labels per Box, White"/>
    <n v="24.424000000000003"/>
    <n v="1"/>
    <n v="0.2"/>
    <n v="7.9378000000000002"/>
  </r>
  <r>
    <n v="9574"/>
    <s v="CA-2012-113131"/>
    <x v="1"/>
    <x v="496"/>
    <d v="2012-09-24T00:00:00"/>
    <s v="Same Day"/>
    <s v="MB-17305"/>
    <s v="Maria Bertelson"/>
    <x v="0"/>
    <x v="0"/>
    <x v="38"/>
    <x v="24"/>
    <x v="47"/>
    <x v="3"/>
    <s v="OFF-AR-10003504"/>
    <x v="1"/>
    <x v="6"/>
    <s v="Newell 347"/>
    <n v="17.12"/>
    <n v="5"/>
    <n v="0.2"/>
    <n v="1.9259999999999975"/>
  </r>
  <r>
    <n v="9575"/>
    <s v="CA-2012-148495"/>
    <x v="1"/>
    <x v="863"/>
    <d v="2012-08-13T00:00:00"/>
    <s v="Same Day"/>
    <s v="SF-20065"/>
    <s v="Sandra Flanagan"/>
    <x v="0"/>
    <x v="0"/>
    <x v="225"/>
    <x v="1"/>
    <x v="281"/>
    <x v="1"/>
    <s v="FUR-FU-10001889"/>
    <x v="0"/>
    <x v="5"/>
    <s v="Ultra Door Pull Handle"/>
    <n v="31.56"/>
    <n v="3"/>
    <n v="0"/>
    <n v="10.4148"/>
  </r>
  <r>
    <n v="9576"/>
    <s v="CA-2012-143147"/>
    <x v="1"/>
    <x v="989"/>
    <d v="2012-05-28T00:00:00"/>
    <s v="Second Class"/>
    <s v="PS-18760"/>
    <s v="Pamela Stobb"/>
    <x v="0"/>
    <x v="0"/>
    <x v="52"/>
    <x v="5"/>
    <x v="65"/>
    <x v="2"/>
    <s v="FUR-CH-10000863"/>
    <x v="0"/>
    <x v="1"/>
    <s v="Novimex Swivel Fabric Task Chair"/>
    <n v="105.68599999999999"/>
    <n v="1"/>
    <n v="0.3"/>
    <n v="-28.686199999999999"/>
  </r>
  <r>
    <n v="9577"/>
    <s v="CA-2012-143147"/>
    <x v="1"/>
    <x v="989"/>
    <d v="2012-05-28T00:00:00"/>
    <s v="Second Class"/>
    <s v="PS-18760"/>
    <s v="Pamela Stobb"/>
    <x v="0"/>
    <x v="0"/>
    <x v="52"/>
    <x v="5"/>
    <x v="65"/>
    <x v="2"/>
    <s v="TEC-MA-10004679"/>
    <x v="2"/>
    <x v="15"/>
    <s v="StarTech.com 10/100 VDSL2 Ethernet Extender Kit"/>
    <n v="399.53999999999996"/>
    <n v="2"/>
    <n v="0.4"/>
    <n v="-79.908000000000015"/>
  </r>
  <r>
    <n v="9578"/>
    <s v="CA-2012-143147"/>
    <x v="1"/>
    <x v="989"/>
    <d v="2012-05-28T00:00:00"/>
    <s v="Second Class"/>
    <s v="PS-18760"/>
    <s v="Pamela Stobb"/>
    <x v="0"/>
    <x v="0"/>
    <x v="52"/>
    <x v="5"/>
    <x v="65"/>
    <x v="2"/>
    <s v="FUR-CH-10004754"/>
    <x v="0"/>
    <x v="1"/>
    <s v="Global Stack Chair with Arms, Black"/>
    <n v="104.93"/>
    <n v="5"/>
    <n v="0.3"/>
    <n v="-4.4969999999999999"/>
  </r>
  <r>
    <n v="9579"/>
    <s v="CA-2014-152975"/>
    <x v="3"/>
    <x v="32"/>
    <d v="2014-09-17T00:00:00"/>
    <s v="First Class"/>
    <s v="RB-19705"/>
    <s v="Roger Barcio"/>
    <x v="2"/>
    <x v="0"/>
    <x v="20"/>
    <x v="15"/>
    <x v="45"/>
    <x v="3"/>
    <s v="TEC-PH-10004586"/>
    <x v="2"/>
    <x v="7"/>
    <s v="Wilson SignalBoost 841262 DB PRO Amplifier Kit"/>
    <n v="1079.8499999999999"/>
    <n v="3"/>
    <n v="0"/>
    <n v="323.95499999999993"/>
  </r>
  <r>
    <n v="9580"/>
    <s v="CA-2014-152975"/>
    <x v="3"/>
    <x v="32"/>
    <d v="2014-09-17T00:00:00"/>
    <s v="First Class"/>
    <s v="RB-19705"/>
    <s v="Roger Barcio"/>
    <x v="2"/>
    <x v="0"/>
    <x v="20"/>
    <x v="15"/>
    <x v="45"/>
    <x v="3"/>
    <s v="OFF-ST-10001370"/>
    <x v="1"/>
    <x v="4"/>
    <s v="Sensible Storage WireTech Storage Systems"/>
    <n v="70.98"/>
    <n v="1"/>
    <n v="0"/>
    <n v="3.5489999999999924"/>
  </r>
  <r>
    <n v="9581"/>
    <s v="CA-2014-152975"/>
    <x v="3"/>
    <x v="32"/>
    <d v="2014-09-17T00:00:00"/>
    <s v="First Class"/>
    <s v="RB-19705"/>
    <s v="Roger Barcio"/>
    <x v="2"/>
    <x v="0"/>
    <x v="20"/>
    <x v="15"/>
    <x v="45"/>
    <x v="3"/>
    <s v="OFF-AR-10001988"/>
    <x v="1"/>
    <x v="6"/>
    <s v="Bulldog Table or Wall-Mount Pencil Sharpener"/>
    <n v="29.950000000000003"/>
    <n v="5"/>
    <n v="0"/>
    <n v="8.6854999999999993"/>
  </r>
  <r>
    <n v="9582"/>
    <s v="CA-2014-152975"/>
    <x v="3"/>
    <x v="32"/>
    <d v="2014-09-17T00:00:00"/>
    <s v="First Class"/>
    <s v="RB-19705"/>
    <s v="Roger Barcio"/>
    <x v="2"/>
    <x v="0"/>
    <x v="20"/>
    <x v="15"/>
    <x v="45"/>
    <x v="3"/>
    <s v="FUR-CH-10003298"/>
    <x v="0"/>
    <x v="1"/>
    <s v="Office Star - Contemporary Task Swivel chair with Loop Arms, Charcoal"/>
    <n v="589.41"/>
    <n v="5"/>
    <n v="0.1"/>
    <n v="-6.5490000000000492"/>
  </r>
  <r>
    <n v="9583"/>
    <s v="CA-2013-107475"/>
    <x v="0"/>
    <x v="843"/>
    <d v="2013-06-12T00:00:00"/>
    <s v="Standard Class"/>
    <s v="RS-19870"/>
    <s v="Roy Skaria"/>
    <x v="2"/>
    <x v="0"/>
    <x v="10"/>
    <x v="9"/>
    <x v="74"/>
    <x v="3"/>
    <s v="OFF-FA-10002988"/>
    <x v="1"/>
    <x v="13"/>
    <s v="Ideal Clamps"/>
    <n v="9.6479999999999997"/>
    <n v="6"/>
    <n v="0.2"/>
    <n v="3.4973999999999998"/>
  </r>
  <r>
    <n v="9584"/>
    <s v="CA-2014-116127"/>
    <x v="3"/>
    <x v="643"/>
    <d v="2014-06-28T00:00:00"/>
    <s v="Second Class"/>
    <s v="SB-20185"/>
    <s v="Sarah Brown"/>
    <x v="0"/>
    <x v="0"/>
    <x v="20"/>
    <x v="15"/>
    <x v="23"/>
    <x v="3"/>
    <s v="FUR-BO-10002213"/>
    <x v="0"/>
    <x v="0"/>
    <s v="DMI Eclipse Executive Suite Bookcases"/>
    <n v="400.78400000000005"/>
    <n v="1"/>
    <n v="0.2"/>
    <n v="-5.0098000000000269"/>
  </r>
  <r>
    <n v="9585"/>
    <s v="CA-2014-132584"/>
    <x v="3"/>
    <x v="775"/>
    <d v="2014-08-28T00:00:00"/>
    <s v="First Class"/>
    <s v="HJ-14875"/>
    <s v="Heather Jas"/>
    <x v="2"/>
    <x v="0"/>
    <x v="66"/>
    <x v="12"/>
    <x v="151"/>
    <x v="2"/>
    <s v="OFF-ST-10000344"/>
    <x v="1"/>
    <x v="4"/>
    <s v="Neat Ideas Personal Hanging Folder Files, Black"/>
    <n v="53.72"/>
    <n v="4"/>
    <n v="0"/>
    <n v="13.967199999999998"/>
  </r>
  <r>
    <n v="9586"/>
    <s v="CA-2013-160598"/>
    <x v="0"/>
    <x v="370"/>
    <d v="2013-08-29T00:00:00"/>
    <s v="First Class"/>
    <s v="SV-20815"/>
    <s v="Stuart Van"/>
    <x v="1"/>
    <x v="0"/>
    <x v="100"/>
    <x v="2"/>
    <x v="229"/>
    <x v="0"/>
    <s v="OFF-PA-10002319"/>
    <x v="1"/>
    <x v="10"/>
    <s v="Xerox 1944"/>
    <n v="31.007999999999999"/>
    <n v="1"/>
    <n v="0.2"/>
    <n v="11.240400000000001"/>
  </r>
  <r>
    <n v="9587"/>
    <s v="CA-2013-108630"/>
    <x v="0"/>
    <x v="741"/>
    <d v="2013-11-19T00:00:00"/>
    <s v="Same Day"/>
    <s v="BE-11410"/>
    <s v="Bobby Elias"/>
    <x v="0"/>
    <x v="0"/>
    <x v="3"/>
    <x v="1"/>
    <x v="137"/>
    <x v="1"/>
    <s v="OFF-BI-10002437"/>
    <x v="1"/>
    <x v="8"/>
    <s v="Recycled Premium Regency Composition Covers"/>
    <n v="61.120000000000005"/>
    <n v="5"/>
    <n v="0.2"/>
    <n v="22.155999999999999"/>
  </r>
  <r>
    <n v="9588"/>
    <s v="US-2014-129203"/>
    <x v="3"/>
    <x v="827"/>
    <d v="2014-04-23T00:00:00"/>
    <s v="Standard Class"/>
    <s v="BM-11575"/>
    <s v="Brendan Murry"/>
    <x v="1"/>
    <x v="0"/>
    <x v="22"/>
    <x v="10"/>
    <x v="155"/>
    <x v="2"/>
    <s v="OFF-ST-10001418"/>
    <x v="1"/>
    <x v="4"/>
    <s v="Carina Media Storage Towers in Natural &amp; Black"/>
    <n v="195.136"/>
    <n v="4"/>
    <n v="0.2"/>
    <n v="-43.9056"/>
  </r>
  <r>
    <n v="9589"/>
    <s v="CA-2014-110940"/>
    <x v="3"/>
    <x v="283"/>
    <d v="2014-07-29T00:00:00"/>
    <s v="Standard Class"/>
    <s v="AZ-10750"/>
    <s v="Annie Zypern"/>
    <x v="0"/>
    <x v="0"/>
    <x v="320"/>
    <x v="10"/>
    <x v="398"/>
    <x v="2"/>
    <s v="OFF-AR-10000380"/>
    <x v="1"/>
    <x v="6"/>
    <s v="Hunt PowerHouse Electric Pencil Sharpener, Blue"/>
    <n v="121.536"/>
    <n v="4"/>
    <n v="0.2"/>
    <n v="15.191999999999979"/>
  </r>
  <r>
    <n v="9590"/>
    <s v="CA-2011-119172"/>
    <x v="2"/>
    <x v="218"/>
    <d v="2011-05-15T00:00:00"/>
    <s v="Standard Class"/>
    <s v="HD-14785"/>
    <s v="Harold Dahlen"/>
    <x v="2"/>
    <x v="0"/>
    <x v="22"/>
    <x v="10"/>
    <x v="26"/>
    <x v="2"/>
    <s v="OFF-PA-10003036"/>
    <x v="1"/>
    <x v="10"/>
    <s v="Black Print Carbonless 8 1/2&quot; x 8 1/4&quot; Rapid Memo Book"/>
    <n v="17.472000000000001"/>
    <n v="3"/>
    <n v="0.2"/>
    <n v="5.6783999999999981"/>
  </r>
  <r>
    <n v="9591"/>
    <s v="CA-2011-119172"/>
    <x v="2"/>
    <x v="218"/>
    <d v="2011-05-15T00:00:00"/>
    <s v="Standard Class"/>
    <s v="HD-14785"/>
    <s v="Harold Dahlen"/>
    <x v="2"/>
    <x v="0"/>
    <x v="22"/>
    <x v="10"/>
    <x v="26"/>
    <x v="2"/>
    <s v="OFF-BI-10002026"/>
    <x v="1"/>
    <x v="8"/>
    <s v="Avery Arch Ring Binders"/>
    <n v="104.57999999999998"/>
    <n v="9"/>
    <n v="0.8"/>
    <n v="-172.55700000000007"/>
  </r>
  <r>
    <n v="9592"/>
    <s v="US-2013-105452"/>
    <x v="0"/>
    <x v="1062"/>
    <d v="2013-08-02T00:00:00"/>
    <s v="Standard Class"/>
    <s v="BF-11005"/>
    <s v="Barry Franz"/>
    <x v="2"/>
    <x v="0"/>
    <x v="45"/>
    <x v="5"/>
    <x v="89"/>
    <x v="2"/>
    <s v="FUR-FU-10003691"/>
    <x v="0"/>
    <x v="5"/>
    <s v="Eldon Image Series Desk Accessories, Ebony"/>
    <n v="24.700000000000003"/>
    <n v="5"/>
    <n v="0.6"/>
    <n v="-9.8799999999999955"/>
  </r>
  <r>
    <n v="9593"/>
    <s v="US-2013-105452"/>
    <x v="0"/>
    <x v="1062"/>
    <d v="2013-08-02T00:00:00"/>
    <s v="Standard Class"/>
    <s v="BF-11005"/>
    <s v="Barry Franz"/>
    <x v="2"/>
    <x v="0"/>
    <x v="45"/>
    <x v="5"/>
    <x v="89"/>
    <x v="2"/>
    <s v="FUR-FU-10003806"/>
    <x v="0"/>
    <x v="5"/>
    <s v="Tenex Chairmat w/ Average Lip, 45&quot; x 53&quot;"/>
    <n v="302.72000000000003"/>
    <n v="5"/>
    <n v="0.6"/>
    <n v="-378.40000000000009"/>
  </r>
  <r>
    <n v="9594"/>
    <s v="CA-2014-108931"/>
    <x v="3"/>
    <x v="32"/>
    <d v="2014-09-20T00:00:00"/>
    <s v="Standard Class"/>
    <s v="HZ-14950"/>
    <s v="Henia Zydlo"/>
    <x v="0"/>
    <x v="0"/>
    <x v="20"/>
    <x v="15"/>
    <x v="23"/>
    <x v="3"/>
    <s v="OFF-PA-10002741"/>
    <x v="1"/>
    <x v="10"/>
    <s v="Xerox 1980"/>
    <n v="8.56"/>
    <n v="2"/>
    <n v="0"/>
    <n v="3.8519999999999994"/>
  </r>
  <r>
    <n v="9595"/>
    <s v="CA-2014-108931"/>
    <x v="3"/>
    <x v="32"/>
    <d v="2014-09-20T00:00:00"/>
    <s v="Standard Class"/>
    <s v="HZ-14950"/>
    <s v="Henia Zydlo"/>
    <x v="0"/>
    <x v="0"/>
    <x v="20"/>
    <x v="15"/>
    <x v="23"/>
    <x v="3"/>
    <s v="OFF-PA-10003845"/>
    <x v="1"/>
    <x v="10"/>
    <s v="Xerox 1987"/>
    <n v="11.56"/>
    <n v="2"/>
    <n v="0"/>
    <n v="5.6644000000000005"/>
  </r>
  <r>
    <n v="9596"/>
    <s v="CA-2014-104619"/>
    <x v="3"/>
    <x v="714"/>
    <d v="2014-01-30T00:00:00"/>
    <s v="Standard Class"/>
    <s v="KD-16495"/>
    <s v="Keith Dawkins"/>
    <x v="1"/>
    <x v="0"/>
    <x v="49"/>
    <x v="1"/>
    <x v="58"/>
    <x v="1"/>
    <s v="OFF-AP-10001492"/>
    <x v="1"/>
    <x v="9"/>
    <s v="Acco Six-Outlet Power Strip, 4' Cord Length"/>
    <n v="25.86"/>
    <n v="3"/>
    <n v="0"/>
    <n v="6.7236000000000002"/>
  </r>
  <r>
    <n v="9597"/>
    <s v="CA-2014-104619"/>
    <x v="3"/>
    <x v="714"/>
    <d v="2014-01-30T00:00:00"/>
    <s v="Standard Class"/>
    <s v="KD-16495"/>
    <s v="Keith Dawkins"/>
    <x v="1"/>
    <x v="0"/>
    <x v="49"/>
    <x v="1"/>
    <x v="58"/>
    <x v="1"/>
    <s v="OFF-BI-10004318"/>
    <x v="1"/>
    <x v="8"/>
    <s v="Ibico EB-19 Dual Function Manual Binding System"/>
    <n v="276.78400000000005"/>
    <n v="2"/>
    <n v="0.2"/>
    <n v="89.954799999999992"/>
  </r>
  <r>
    <n v="9598"/>
    <s v="CA-2014-104619"/>
    <x v="3"/>
    <x v="714"/>
    <d v="2014-01-30T00:00:00"/>
    <s v="Standard Class"/>
    <s v="KD-16495"/>
    <s v="Keith Dawkins"/>
    <x v="1"/>
    <x v="0"/>
    <x v="49"/>
    <x v="1"/>
    <x v="58"/>
    <x v="1"/>
    <s v="TEC-PH-10000193"/>
    <x v="2"/>
    <x v="7"/>
    <s v="Jensen SMPS-640 - speaker phone"/>
    <n v="110.352"/>
    <n v="3"/>
    <n v="0.2"/>
    <n v="8.2763999999999953"/>
  </r>
  <r>
    <n v="9599"/>
    <s v="CA-2012-149517"/>
    <x v="1"/>
    <x v="444"/>
    <d v="2012-09-23T00:00:00"/>
    <s v="Standard Class"/>
    <s v="FC-14245"/>
    <s v="Frank Carlisle"/>
    <x v="2"/>
    <x v="0"/>
    <x v="301"/>
    <x v="1"/>
    <x v="378"/>
    <x v="1"/>
    <s v="FUR-FU-10003464"/>
    <x v="0"/>
    <x v="5"/>
    <s v="Seth Thomas 8 1/2&quot; Cubicle Clock"/>
    <n v="60.84"/>
    <n v="3"/>
    <n v="0"/>
    <n v="19.468799999999998"/>
  </r>
  <r>
    <n v="9600"/>
    <s v="CA-2012-116841"/>
    <x v="1"/>
    <x v="1225"/>
    <d v="2012-04-18T00:00:00"/>
    <s v="Standard Class"/>
    <s v="TP-21130"/>
    <s v="Theone Pippenger"/>
    <x v="0"/>
    <x v="0"/>
    <x v="24"/>
    <x v="21"/>
    <x v="329"/>
    <x v="1"/>
    <s v="OFF-AP-10002403"/>
    <x v="1"/>
    <x v="9"/>
    <s v="Acco Smartsocket Color-Coded Six-Outlet AC Adapter Model Surge Protectors"/>
    <n v="35.207999999999998"/>
    <n v="1"/>
    <n v="0.2"/>
    <n v="2.6405999999999992"/>
  </r>
  <r>
    <n v="9601"/>
    <s v="CA-2014-107797"/>
    <x v="3"/>
    <x v="540"/>
    <d v="2014-05-12T00:00:00"/>
    <s v="Second Class"/>
    <s v="EB-13705"/>
    <s v="Ed Braxton"/>
    <x v="1"/>
    <x v="0"/>
    <x v="511"/>
    <x v="5"/>
    <x v="608"/>
    <x v="2"/>
    <s v="OFF-PA-10003848"/>
    <x v="1"/>
    <x v="10"/>
    <s v="Xerox 1997"/>
    <n v="41.472000000000008"/>
    <n v="8"/>
    <n v="0.2"/>
    <n v="14.5152"/>
  </r>
  <r>
    <n v="9602"/>
    <s v="CA-2013-117604"/>
    <x v="0"/>
    <x v="913"/>
    <d v="2013-09-10T00:00:00"/>
    <s v="Standard Class"/>
    <s v="JP-15520"/>
    <s v="Jeremy Pistek"/>
    <x v="0"/>
    <x v="0"/>
    <x v="186"/>
    <x v="36"/>
    <x v="236"/>
    <x v="0"/>
    <s v="OFF-PA-10001357"/>
    <x v="1"/>
    <x v="10"/>
    <s v="Xerox 1886"/>
    <n v="239.5"/>
    <n v="5"/>
    <n v="0"/>
    <n v="114.95999999999998"/>
  </r>
  <r>
    <n v="9603"/>
    <s v="CA-2011-130155"/>
    <x v="2"/>
    <x v="946"/>
    <d v="2011-05-22T00:00:00"/>
    <s v="First Class"/>
    <s v="TD-20995"/>
    <s v="Tamara Dahlen"/>
    <x v="0"/>
    <x v="0"/>
    <x v="173"/>
    <x v="17"/>
    <x v="220"/>
    <x v="0"/>
    <s v="OFF-SU-10004737"/>
    <x v="1"/>
    <x v="14"/>
    <s v="Acme Design Stainless Steel Bent Scissors"/>
    <n v="34.200000000000003"/>
    <n v="5"/>
    <n v="0"/>
    <n v="9.234"/>
  </r>
  <r>
    <n v="9604"/>
    <s v="CA-2013-129861"/>
    <x v="0"/>
    <x v="26"/>
    <d v="2013-06-24T00:00:00"/>
    <s v="Standard Class"/>
    <s v="DM-13345"/>
    <s v="Denise Monton"/>
    <x v="1"/>
    <x v="0"/>
    <x v="30"/>
    <x v="15"/>
    <x v="144"/>
    <x v="3"/>
    <s v="FUR-TA-10003715"/>
    <x v="0"/>
    <x v="3"/>
    <s v="Hon 2111 Invitation Series Corner Table"/>
    <n v="376.86599999999999"/>
    <n v="3"/>
    <n v="0.4"/>
    <n v="-213.55740000000006"/>
  </r>
  <r>
    <n v="9605"/>
    <s v="CA-2012-138625"/>
    <x v="1"/>
    <x v="121"/>
    <d v="2012-11-05T00:00:00"/>
    <s v="First Class"/>
    <s v="EG-13900"/>
    <s v="Emily Grady"/>
    <x v="0"/>
    <x v="0"/>
    <x v="269"/>
    <x v="17"/>
    <x v="336"/>
    <x v="0"/>
    <s v="OFF-AP-10003099"/>
    <x v="1"/>
    <x v="9"/>
    <s v="Eureka Hand Vacuum, Bagless"/>
    <n v="197.72"/>
    <n v="4"/>
    <n v="0"/>
    <n v="55.36160000000001"/>
  </r>
  <r>
    <n v="9606"/>
    <s v="US-2014-122672"/>
    <x v="3"/>
    <x v="259"/>
    <d v="2014-11-10T00:00:00"/>
    <s v="Standard Class"/>
    <s v="HG-14965"/>
    <s v="Henry Goldwyn"/>
    <x v="1"/>
    <x v="0"/>
    <x v="152"/>
    <x v="24"/>
    <x v="402"/>
    <x v="3"/>
    <s v="TEC-AC-10002323"/>
    <x v="2"/>
    <x v="11"/>
    <s v="SanDisk Ultra 32 GB MicroSDHC Class 10 Memory Card"/>
    <n v="70.720000000000013"/>
    <n v="4"/>
    <n v="0.2"/>
    <n v="-6.1879999999999988"/>
  </r>
  <r>
    <n v="9607"/>
    <s v="US-2014-122672"/>
    <x v="3"/>
    <x v="259"/>
    <d v="2014-11-10T00:00:00"/>
    <s v="Standard Class"/>
    <s v="HG-14965"/>
    <s v="Henry Goldwyn"/>
    <x v="1"/>
    <x v="0"/>
    <x v="152"/>
    <x v="24"/>
    <x v="402"/>
    <x v="3"/>
    <s v="OFF-ST-10002344"/>
    <x v="1"/>
    <x v="4"/>
    <s v="Carina 42&quot;Hx23 3/4&quot;W Media Storage Unit"/>
    <n v="194.35200000000003"/>
    <n v="3"/>
    <n v="0.2"/>
    <n v="-43.729199999999992"/>
  </r>
  <r>
    <n v="9608"/>
    <s v="CA-2014-117128"/>
    <x v="3"/>
    <x v="256"/>
    <d v="2014-12-09T00:00:00"/>
    <s v="Second Class"/>
    <s v="BF-11080"/>
    <s v="Bart Folk"/>
    <x v="0"/>
    <x v="0"/>
    <x v="20"/>
    <x v="15"/>
    <x v="23"/>
    <x v="3"/>
    <s v="OFF-PA-10000007"/>
    <x v="1"/>
    <x v="10"/>
    <s v="Telephone Message Books with Fax/Mobile Section, 4 1/4&quot; x 6&quot;"/>
    <n v="21.6"/>
    <n v="6"/>
    <n v="0"/>
    <n v="9.9359999999999999"/>
  </r>
  <r>
    <n v="9609"/>
    <s v="CA-2014-117128"/>
    <x v="3"/>
    <x v="256"/>
    <d v="2014-12-09T00:00:00"/>
    <s v="Second Class"/>
    <s v="BF-11080"/>
    <s v="Bart Folk"/>
    <x v="0"/>
    <x v="0"/>
    <x v="20"/>
    <x v="15"/>
    <x v="23"/>
    <x v="3"/>
    <s v="OFF-LA-10000248"/>
    <x v="1"/>
    <x v="2"/>
    <s v="Avery 52"/>
    <n v="11.07"/>
    <n v="3"/>
    <n v="0"/>
    <n v="5.2028999999999996"/>
  </r>
  <r>
    <n v="9610"/>
    <s v="CA-2013-130638"/>
    <x v="0"/>
    <x v="458"/>
    <d v="2013-05-20T00:00:00"/>
    <s v="Second Class"/>
    <s v="SC-20095"/>
    <s v="Sanjit Chand"/>
    <x v="0"/>
    <x v="0"/>
    <x v="1"/>
    <x v="1"/>
    <x v="62"/>
    <x v="1"/>
    <s v="FUR-FU-10002116"/>
    <x v="0"/>
    <x v="5"/>
    <s v="Tenex Carpeted, Granite-Look or Clear Contemporary Contour Shape Chair Mats"/>
    <n v="282.83999999999997"/>
    <n v="4"/>
    <n v="0"/>
    <n v="19.798799999999972"/>
  </r>
  <r>
    <n v="9611"/>
    <s v="CA-2013-130638"/>
    <x v="0"/>
    <x v="458"/>
    <d v="2013-05-20T00:00:00"/>
    <s v="Second Class"/>
    <s v="SC-20095"/>
    <s v="Sanjit Chand"/>
    <x v="0"/>
    <x v="0"/>
    <x v="1"/>
    <x v="1"/>
    <x v="62"/>
    <x v="1"/>
    <s v="OFF-LA-10002195"/>
    <x v="1"/>
    <x v="2"/>
    <s v="Avery 481"/>
    <n v="27.72"/>
    <n v="9"/>
    <n v="0"/>
    <n v="13.3056"/>
  </r>
  <r>
    <n v="9612"/>
    <s v="CA-2014-144365"/>
    <x v="3"/>
    <x v="1200"/>
    <d v="2014-10-31T00:00:00"/>
    <s v="Standard Class"/>
    <s v="CS-11950"/>
    <s v="Carlos Soltero"/>
    <x v="0"/>
    <x v="0"/>
    <x v="25"/>
    <x v="35"/>
    <x v="129"/>
    <x v="0"/>
    <s v="OFF-FA-10000735"/>
    <x v="1"/>
    <x v="13"/>
    <s v="Staples"/>
    <n v="11.68"/>
    <n v="4"/>
    <n v="0"/>
    <n v="5.2559999999999993"/>
  </r>
  <r>
    <n v="9613"/>
    <s v="CA-2013-110086"/>
    <x v="0"/>
    <x v="31"/>
    <d v="2013-09-23T00:00:00"/>
    <s v="Standard Class"/>
    <s v="BD-11320"/>
    <s v="Bill Donatelli"/>
    <x v="0"/>
    <x v="0"/>
    <x v="350"/>
    <x v="1"/>
    <x v="432"/>
    <x v="1"/>
    <s v="TEC-PH-10001299"/>
    <x v="2"/>
    <x v="7"/>
    <s v="Polycom CX300 Desktop Phone USB VoIP phone"/>
    <n v="239.98400000000004"/>
    <n v="2"/>
    <n v="0.2"/>
    <n v="23.998400000000004"/>
  </r>
  <r>
    <n v="9614"/>
    <s v="CA-2011-128524"/>
    <x v="2"/>
    <x v="7"/>
    <d v="2011-11-13T00:00:00"/>
    <s v="First Class"/>
    <s v="MZ-17515"/>
    <s v="Mary Zewe"/>
    <x v="1"/>
    <x v="0"/>
    <x v="4"/>
    <x v="4"/>
    <x v="60"/>
    <x v="1"/>
    <s v="OFF-AP-10002892"/>
    <x v="1"/>
    <x v="9"/>
    <s v="Belkin F5C206VTEL 6 Outlet Surge"/>
    <n v="22.98"/>
    <n v="1"/>
    <n v="0"/>
    <n v="6.8939999999999984"/>
  </r>
  <r>
    <n v="9615"/>
    <s v="CA-2011-128524"/>
    <x v="2"/>
    <x v="7"/>
    <d v="2011-11-13T00:00:00"/>
    <s v="First Class"/>
    <s v="MZ-17515"/>
    <s v="Mary Zewe"/>
    <x v="1"/>
    <x v="0"/>
    <x v="4"/>
    <x v="4"/>
    <x v="60"/>
    <x v="1"/>
    <s v="TEC-AC-10002718"/>
    <x v="2"/>
    <x v="11"/>
    <s v="Belkin Standard 104 key USB Keyboard"/>
    <n v="102.13"/>
    <n v="7"/>
    <n v="0"/>
    <n v="15.319499999999996"/>
  </r>
  <r>
    <n v="9616"/>
    <s v="CA-2011-128524"/>
    <x v="2"/>
    <x v="7"/>
    <d v="2011-11-13T00:00:00"/>
    <s v="First Class"/>
    <s v="MZ-17515"/>
    <s v="Mary Zewe"/>
    <x v="1"/>
    <x v="0"/>
    <x v="4"/>
    <x v="4"/>
    <x v="60"/>
    <x v="1"/>
    <s v="OFF-BI-10003527"/>
    <x v="1"/>
    <x v="8"/>
    <s v="Fellowes PB500 Electric Punch Plastic Comb Binding Machine with Manual Bind"/>
    <n v="2033.5840000000001"/>
    <n v="2"/>
    <n v="0.2"/>
    <n v="762.59400000000005"/>
  </r>
  <r>
    <n v="9617"/>
    <s v="CA-2013-140256"/>
    <x v="0"/>
    <x v="250"/>
    <d v="2013-08-30T00:00:00"/>
    <s v="Standard Class"/>
    <s v="PW-19030"/>
    <s v="Pauline Webber"/>
    <x v="1"/>
    <x v="0"/>
    <x v="1"/>
    <x v="1"/>
    <x v="13"/>
    <x v="1"/>
    <s v="OFF-AR-10002255"/>
    <x v="1"/>
    <x v="6"/>
    <s v="Newell 346"/>
    <n v="5.76"/>
    <n v="2"/>
    <n v="0"/>
    <n v="1.6703999999999999"/>
  </r>
  <r>
    <n v="9618"/>
    <s v="CA-2014-160633"/>
    <x v="3"/>
    <x v="673"/>
    <d v="2014-11-22T00:00:00"/>
    <s v="Standard Class"/>
    <s v="BS-11380"/>
    <s v="Bill Stewart"/>
    <x v="1"/>
    <x v="0"/>
    <x v="256"/>
    <x v="24"/>
    <x v="391"/>
    <x v="3"/>
    <s v="TEC-CO-10002095"/>
    <x v="2"/>
    <x v="16"/>
    <s v="Hewlett Packard 610 Color Digital Copier / Printer"/>
    <n v="899.98199999999997"/>
    <n v="3"/>
    <n v="0.4"/>
    <n v="74.998499999999922"/>
  </r>
  <r>
    <n v="9619"/>
    <s v="CA-2014-160633"/>
    <x v="3"/>
    <x v="673"/>
    <d v="2014-11-22T00:00:00"/>
    <s v="Standard Class"/>
    <s v="BS-11380"/>
    <s v="Bill Stewart"/>
    <x v="1"/>
    <x v="0"/>
    <x v="256"/>
    <x v="24"/>
    <x v="391"/>
    <x v="3"/>
    <s v="OFF-AR-10004022"/>
    <x v="1"/>
    <x v="6"/>
    <s v="Panasonic KP-380BK Classic Electric Pencil Sharpener"/>
    <n v="86.352000000000004"/>
    <n v="3"/>
    <n v="0.2"/>
    <n v="5.3969999999999914"/>
  </r>
  <r>
    <n v="9620"/>
    <s v="CA-2014-160633"/>
    <x v="3"/>
    <x v="673"/>
    <d v="2014-11-22T00:00:00"/>
    <s v="Standard Class"/>
    <s v="BS-11380"/>
    <s v="Bill Stewart"/>
    <x v="1"/>
    <x v="0"/>
    <x v="256"/>
    <x v="24"/>
    <x v="391"/>
    <x v="3"/>
    <s v="TEC-AC-10002335"/>
    <x v="2"/>
    <x v="11"/>
    <s v="Logitech Media Keyboard K200"/>
    <n v="139.96000000000004"/>
    <n v="5"/>
    <n v="0.2"/>
    <n v="-1.7495000000000118"/>
  </r>
  <r>
    <n v="9621"/>
    <s v="CA-2011-115133"/>
    <x v="2"/>
    <x v="467"/>
    <d v="2011-09-30T00:00:00"/>
    <s v="Standard Class"/>
    <s v="DA-13450"/>
    <s v="Dianna Arnett"/>
    <x v="2"/>
    <x v="0"/>
    <x v="152"/>
    <x v="24"/>
    <x v="402"/>
    <x v="3"/>
    <s v="OFF-AP-10001634"/>
    <x v="1"/>
    <x v="9"/>
    <s v="Hoover Commercial Lightweight Upright Vacuum"/>
    <n v="16.704000000000001"/>
    <n v="6"/>
    <n v="0.2"/>
    <n v="1.2527999999999988"/>
  </r>
  <r>
    <n v="9622"/>
    <s v="CA-2011-115133"/>
    <x v="2"/>
    <x v="467"/>
    <d v="2011-09-30T00:00:00"/>
    <s v="Standard Class"/>
    <s v="DA-13450"/>
    <s v="Dianna Arnett"/>
    <x v="2"/>
    <x v="0"/>
    <x v="152"/>
    <x v="24"/>
    <x v="402"/>
    <x v="3"/>
    <s v="TEC-AC-10002370"/>
    <x v="2"/>
    <x v="11"/>
    <s v="Maxell CD-R Discs"/>
    <n v="3.1520000000000001"/>
    <n v="2"/>
    <n v="0.2"/>
    <n v="0.47279999999999966"/>
  </r>
  <r>
    <n v="9623"/>
    <s v="CA-2011-115133"/>
    <x v="2"/>
    <x v="467"/>
    <d v="2011-09-30T00:00:00"/>
    <s v="Standard Class"/>
    <s v="DA-13450"/>
    <s v="Dianna Arnett"/>
    <x v="2"/>
    <x v="0"/>
    <x v="152"/>
    <x v="24"/>
    <x v="402"/>
    <x v="3"/>
    <s v="OFF-PA-10000174"/>
    <x v="1"/>
    <x v="10"/>
    <s v="Message Book, Wirebound, Four 5 1/2&quot; X 4&quot; Forms/Pg., 200 Dupl. Sets/Book"/>
    <n v="32.896000000000001"/>
    <n v="4"/>
    <n v="0.2"/>
    <n v="11.102399999999996"/>
  </r>
  <r>
    <n v="9624"/>
    <s v="CA-2014-137449"/>
    <x v="3"/>
    <x v="222"/>
    <d v="2014-07-01T00:00:00"/>
    <s v="First Class"/>
    <s v="ME-17725"/>
    <s v="Max Engle"/>
    <x v="0"/>
    <x v="0"/>
    <x v="61"/>
    <x v="5"/>
    <x v="77"/>
    <x v="2"/>
    <s v="OFF-AP-10000240"/>
    <x v="1"/>
    <x v="9"/>
    <s v="Belkin F9G930V10-GRY 9 Outlet Surge"/>
    <n v="21.391999999999992"/>
    <n v="2"/>
    <n v="0.8"/>
    <n v="-54.549600000000012"/>
  </r>
  <r>
    <n v="9625"/>
    <s v="CA-2014-137449"/>
    <x v="3"/>
    <x v="222"/>
    <d v="2014-07-01T00:00:00"/>
    <s v="First Class"/>
    <s v="ME-17725"/>
    <s v="Max Engle"/>
    <x v="0"/>
    <x v="0"/>
    <x v="61"/>
    <x v="5"/>
    <x v="77"/>
    <x v="2"/>
    <s v="FUR-TA-10002855"/>
    <x v="0"/>
    <x v="3"/>
    <s v="Bevis Round Conference Table Top &amp; Single Column Base"/>
    <n v="307.31400000000002"/>
    <n v="3"/>
    <n v="0.3"/>
    <n v="-39.511800000000036"/>
  </r>
  <r>
    <n v="9626"/>
    <s v="CA-2014-137449"/>
    <x v="3"/>
    <x v="222"/>
    <d v="2014-07-01T00:00:00"/>
    <s v="First Class"/>
    <s v="ME-17725"/>
    <s v="Max Engle"/>
    <x v="0"/>
    <x v="0"/>
    <x v="61"/>
    <x v="5"/>
    <x v="77"/>
    <x v="2"/>
    <s v="FUR-BO-10000780"/>
    <x v="0"/>
    <x v="0"/>
    <s v="O'Sullivan Plantations 2-Door Library in Landvery Oak"/>
    <n v="409.99919999999997"/>
    <n v="3"/>
    <n v="0.32"/>
    <n v="-96.470399999999955"/>
  </r>
  <r>
    <n v="9627"/>
    <s v="CA-2014-103520"/>
    <x v="3"/>
    <x v="397"/>
    <d v="2014-09-26T00:00:00"/>
    <s v="First Class"/>
    <s v="MH-17785"/>
    <s v="Maya Herman"/>
    <x v="1"/>
    <x v="0"/>
    <x v="270"/>
    <x v="5"/>
    <x v="337"/>
    <x v="2"/>
    <s v="OFF-PA-10001846"/>
    <x v="1"/>
    <x v="10"/>
    <s v="Xerox 1899"/>
    <n v="9.2480000000000011"/>
    <n v="2"/>
    <n v="0.2"/>
    <n v="3.3524000000000003"/>
  </r>
  <r>
    <n v="9628"/>
    <s v="CA-2011-139283"/>
    <x v="2"/>
    <x v="533"/>
    <d v="2011-11-27T00:00:00"/>
    <s v="Standard Class"/>
    <s v="BT-11440"/>
    <s v="Bobby Trafton"/>
    <x v="0"/>
    <x v="0"/>
    <x v="66"/>
    <x v="12"/>
    <x v="83"/>
    <x v="2"/>
    <s v="OFF-BI-10002049"/>
    <x v="1"/>
    <x v="8"/>
    <s v="UniKeep View Case Binders"/>
    <n v="14.669999999999998"/>
    <n v="3"/>
    <n v="0"/>
    <n v="6.7481999999999989"/>
  </r>
  <r>
    <n v="9629"/>
    <s v="CA-2011-118192"/>
    <x v="2"/>
    <x v="286"/>
    <d v="2011-01-19T00:00:00"/>
    <s v="Standard Class"/>
    <s v="MM-17920"/>
    <s v="Michael Moore"/>
    <x v="0"/>
    <x v="0"/>
    <x v="46"/>
    <x v="24"/>
    <x v="55"/>
    <x v="3"/>
    <s v="OFF-PA-10002947"/>
    <x v="1"/>
    <x v="10"/>
    <s v="Xerox 1923"/>
    <n v="37.408000000000001"/>
    <n v="7"/>
    <n v="0.2"/>
    <n v="13.0928"/>
  </r>
  <r>
    <n v="9630"/>
    <s v="CA-2011-118192"/>
    <x v="2"/>
    <x v="286"/>
    <d v="2011-01-19T00:00:00"/>
    <s v="Standard Class"/>
    <s v="MM-17920"/>
    <s v="Michael Moore"/>
    <x v="0"/>
    <x v="0"/>
    <x v="46"/>
    <x v="24"/>
    <x v="55"/>
    <x v="3"/>
    <s v="OFF-BI-10003476"/>
    <x v="1"/>
    <x v="8"/>
    <s v="Avery Metallic Poly Binders"/>
    <n v="3.4380000000000006"/>
    <n v="2"/>
    <n v="0.7"/>
    <n v="-2.5212000000000003"/>
  </r>
  <r>
    <n v="9631"/>
    <s v="CA-2013-168844"/>
    <x v="0"/>
    <x v="1207"/>
    <d v="2013-06-07T00:00:00"/>
    <s v="Standard Class"/>
    <s v="NM-18520"/>
    <s v="Neoma Murray"/>
    <x v="0"/>
    <x v="0"/>
    <x v="20"/>
    <x v="15"/>
    <x v="164"/>
    <x v="3"/>
    <s v="OFF-BI-10002609"/>
    <x v="1"/>
    <x v="8"/>
    <s v="Avery Hidden Tab Dividers for Binding Systems"/>
    <n v="7.1519999999999992"/>
    <n v="3"/>
    <n v="0.2"/>
    <n v="2.3243999999999994"/>
  </r>
  <r>
    <n v="9632"/>
    <s v="CA-2013-168844"/>
    <x v="0"/>
    <x v="1207"/>
    <d v="2013-06-07T00:00:00"/>
    <s v="Standard Class"/>
    <s v="NM-18520"/>
    <s v="Neoma Murray"/>
    <x v="0"/>
    <x v="0"/>
    <x v="20"/>
    <x v="15"/>
    <x v="164"/>
    <x v="3"/>
    <s v="TEC-PH-10003215"/>
    <x v="2"/>
    <x v="7"/>
    <s v="Jackery Bar Premium Fast-charging Portable Charger"/>
    <n v="179.7"/>
    <n v="6"/>
    <n v="0"/>
    <n v="88.052999999999997"/>
  </r>
  <r>
    <n v="9633"/>
    <s v="CA-2014-154809"/>
    <x v="3"/>
    <x v="778"/>
    <d v="2014-02-18T00:00:00"/>
    <s v="Standard Class"/>
    <s v="MH-17455"/>
    <s v="Mark Hamilton"/>
    <x v="0"/>
    <x v="0"/>
    <x v="31"/>
    <x v="11"/>
    <x v="39"/>
    <x v="2"/>
    <s v="OFF-AP-10004785"/>
    <x v="1"/>
    <x v="9"/>
    <s v="Holmes Replacement Filter for HEPA Air Cleaner, Medium Room"/>
    <n v="90.64"/>
    <n v="8"/>
    <n v="0"/>
    <n v="38.975200000000008"/>
  </r>
  <r>
    <n v="9634"/>
    <s v="CA-2011-151330"/>
    <x v="2"/>
    <x v="1005"/>
    <d v="2011-10-17T00:00:00"/>
    <s v="First Class"/>
    <s v="TC-21295"/>
    <s v="Toby Carlisle"/>
    <x v="0"/>
    <x v="0"/>
    <x v="231"/>
    <x v="31"/>
    <x v="288"/>
    <x v="3"/>
    <s v="TEC-AC-10000865"/>
    <x v="2"/>
    <x v="11"/>
    <s v="WD My Passport Ultra 500GB Portable External Hard Drive"/>
    <n v="177"/>
    <n v="3"/>
    <n v="0"/>
    <n v="30.089999999999982"/>
  </r>
  <r>
    <n v="9635"/>
    <s v="CA-2011-151330"/>
    <x v="2"/>
    <x v="1005"/>
    <d v="2011-10-17T00:00:00"/>
    <s v="First Class"/>
    <s v="TC-21295"/>
    <s v="Toby Carlisle"/>
    <x v="0"/>
    <x v="0"/>
    <x v="231"/>
    <x v="31"/>
    <x v="288"/>
    <x v="3"/>
    <s v="OFF-ST-10000615"/>
    <x v="1"/>
    <x v="4"/>
    <s v="SimpliFile Personal File, Black Granite, 15w x 6-15/16d x 11-1/4h"/>
    <n v="79.45"/>
    <n v="7"/>
    <n v="0"/>
    <n v="22.246000000000006"/>
  </r>
  <r>
    <n v="9636"/>
    <s v="CA-2011-151330"/>
    <x v="2"/>
    <x v="1005"/>
    <d v="2011-10-17T00:00:00"/>
    <s v="First Class"/>
    <s v="TC-21295"/>
    <s v="Toby Carlisle"/>
    <x v="0"/>
    <x v="0"/>
    <x v="231"/>
    <x v="31"/>
    <x v="288"/>
    <x v="3"/>
    <s v="FUR-CH-10000749"/>
    <x v="0"/>
    <x v="1"/>
    <s v="Office Star - Ergonomic Mid Back Chair with 2-Way Adjustable Arms"/>
    <n v="1628.82"/>
    <n v="9"/>
    <n v="0"/>
    <n v="260.61120000000017"/>
  </r>
  <r>
    <n v="9637"/>
    <s v="CA-2011-124702"/>
    <x v="2"/>
    <x v="728"/>
    <d v="2011-11-25T00:00:00"/>
    <s v="Standard Class"/>
    <s v="MH-17785"/>
    <s v="Maya Herman"/>
    <x v="1"/>
    <x v="0"/>
    <x v="4"/>
    <x v="4"/>
    <x v="59"/>
    <x v="1"/>
    <s v="FUR-FU-10003553"/>
    <x v="0"/>
    <x v="5"/>
    <s v="Howard Miller 13-1/2&quot; Diameter Rosebrook Wall Clock"/>
    <n v="137.54"/>
    <n v="2"/>
    <n v="0"/>
    <n v="55.016000000000005"/>
  </r>
  <r>
    <n v="9638"/>
    <s v="CA-2011-124702"/>
    <x v="2"/>
    <x v="728"/>
    <d v="2011-11-25T00:00:00"/>
    <s v="Standard Class"/>
    <s v="MH-17785"/>
    <s v="Maya Herman"/>
    <x v="1"/>
    <x v="0"/>
    <x v="4"/>
    <x v="4"/>
    <x v="59"/>
    <x v="1"/>
    <s v="FUR-TA-10003008"/>
    <x v="0"/>
    <x v="3"/>
    <s v="Lesro Round Back Collection Coffee Table, End Table"/>
    <n v="730.2"/>
    <n v="4"/>
    <n v="0"/>
    <n v="94.926000000000045"/>
  </r>
  <r>
    <n v="9639"/>
    <s v="US-2014-125808"/>
    <x v="3"/>
    <x v="105"/>
    <d v="2014-11-16T00:00:00"/>
    <s v="Second Class"/>
    <s v="EP-13915"/>
    <s v="Emily Phan"/>
    <x v="0"/>
    <x v="0"/>
    <x v="1"/>
    <x v="1"/>
    <x v="3"/>
    <x v="1"/>
    <s v="OFF-PA-10001846"/>
    <x v="1"/>
    <x v="10"/>
    <s v="Xerox 1899"/>
    <n v="11.56"/>
    <n v="2"/>
    <n v="0"/>
    <n v="5.6644000000000005"/>
  </r>
  <r>
    <n v="9640"/>
    <s v="CA-2012-116638"/>
    <x v="1"/>
    <x v="1226"/>
    <d v="2012-01-31T00:00:00"/>
    <s v="Second Class"/>
    <s v="JH-15985"/>
    <s v="Joseph Holt"/>
    <x v="0"/>
    <x v="0"/>
    <x v="3"/>
    <x v="3"/>
    <x v="4"/>
    <x v="0"/>
    <s v="FUR-TA-10000198"/>
    <x v="0"/>
    <x v="3"/>
    <s v="Chromcraft Bull-Nose Wood Oval Conference Tables &amp; Bases"/>
    <n v="4297.6440000000002"/>
    <n v="13"/>
    <n v="0.4"/>
    <n v="-1862.3124000000003"/>
  </r>
  <r>
    <n v="9641"/>
    <s v="CA-2011-104563"/>
    <x v="2"/>
    <x v="1009"/>
    <d v="2011-03-12T00:00:00"/>
    <s v="Standard Class"/>
    <s v="CM-12715"/>
    <s v="Craig Molinari"/>
    <x v="1"/>
    <x v="0"/>
    <x v="4"/>
    <x v="4"/>
    <x v="5"/>
    <x v="1"/>
    <s v="OFF-AR-10000390"/>
    <x v="1"/>
    <x v="6"/>
    <s v="Newell Chalk Holder"/>
    <n v="20.65"/>
    <n v="5"/>
    <n v="0"/>
    <n v="9.4989999999999988"/>
  </r>
  <r>
    <n v="9642"/>
    <s v="CA-2011-104563"/>
    <x v="2"/>
    <x v="1009"/>
    <d v="2011-03-12T00:00:00"/>
    <s v="Standard Class"/>
    <s v="CM-12715"/>
    <s v="Craig Molinari"/>
    <x v="1"/>
    <x v="0"/>
    <x v="4"/>
    <x v="4"/>
    <x v="5"/>
    <x v="1"/>
    <s v="OFF-ST-10000934"/>
    <x v="1"/>
    <x v="4"/>
    <s v="Contico 72&quot;H Heavy-Duty Storage System"/>
    <n v="204.89999999999998"/>
    <n v="5"/>
    <n v="0"/>
    <n v="0"/>
  </r>
  <r>
    <n v="9643"/>
    <s v="CA-2011-104563"/>
    <x v="2"/>
    <x v="1009"/>
    <d v="2011-03-12T00:00:00"/>
    <s v="Standard Class"/>
    <s v="CM-12715"/>
    <s v="Craig Molinari"/>
    <x v="1"/>
    <x v="0"/>
    <x v="4"/>
    <x v="4"/>
    <x v="5"/>
    <x v="1"/>
    <s v="FUR-CH-10002780"/>
    <x v="0"/>
    <x v="1"/>
    <s v="Office Star - Task Chair with Contemporary Loop Arms"/>
    <n v="436.70400000000006"/>
    <n v="6"/>
    <n v="0.2"/>
    <n v="21.835199999999986"/>
  </r>
  <r>
    <n v="9644"/>
    <s v="CA-2011-104563"/>
    <x v="2"/>
    <x v="1009"/>
    <d v="2011-03-12T00:00:00"/>
    <s v="Standard Class"/>
    <s v="CM-12715"/>
    <s v="Craig Molinari"/>
    <x v="1"/>
    <x v="0"/>
    <x v="4"/>
    <x v="4"/>
    <x v="5"/>
    <x v="1"/>
    <s v="FUR-CH-10004495"/>
    <x v="0"/>
    <x v="1"/>
    <s v="Global Leather and Oak Executive Chair, Black"/>
    <n v="481.56800000000004"/>
    <n v="2"/>
    <n v="0.2"/>
    <n v="54.17639999999993"/>
  </r>
  <r>
    <n v="9645"/>
    <s v="US-2014-107979"/>
    <x v="3"/>
    <x v="110"/>
    <d v="2014-06-14T00:00:00"/>
    <s v="Standard Class"/>
    <s v="FO-14305"/>
    <s v="Frank Olsen"/>
    <x v="0"/>
    <x v="0"/>
    <x v="220"/>
    <x v="16"/>
    <x v="275"/>
    <x v="1"/>
    <s v="TEC-AC-10002006"/>
    <x v="2"/>
    <x v="11"/>
    <s v="Memorex Micro Travel Drive 16 GB"/>
    <n v="89.544000000000011"/>
    <n v="7"/>
    <n v="0.2"/>
    <n v="12.312299999999993"/>
  </r>
  <r>
    <n v="9646"/>
    <s v="US-2014-107979"/>
    <x v="3"/>
    <x v="110"/>
    <d v="2014-06-14T00:00:00"/>
    <s v="Standard Class"/>
    <s v="FO-14305"/>
    <s v="Frank Olsen"/>
    <x v="0"/>
    <x v="0"/>
    <x v="220"/>
    <x v="16"/>
    <x v="275"/>
    <x v="1"/>
    <s v="OFF-ST-10002485"/>
    <x v="1"/>
    <x v="4"/>
    <s v="Rogers Deluxe File Chest"/>
    <n v="35.167999999999999"/>
    <n v="2"/>
    <n v="0.2"/>
    <n v="-8.3524000000000012"/>
  </r>
  <r>
    <n v="9647"/>
    <s v="US-2014-107979"/>
    <x v="3"/>
    <x v="110"/>
    <d v="2014-06-14T00:00:00"/>
    <s v="Standard Class"/>
    <s v="FO-14305"/>
    <s v="Frank Olsen"/>
    <x v="0"/>
    <x v="0"/>
    <x v="220"/>
    <x v="16"/>
    <x v="275"/>
    <x v="1"/>
    <s v="OFF-BI-10000778"/>
    <x v="1"/>
    <x v="8"/>
    <s v="GBC VeloBinder Electric Binding Machine"/>
    <n v="72.588000000000008"/>
    <n v="2"/>
    <n v="0.7"/>
    <n v="-48.391999999999982"/>
  </r>
  <r>
    <n v="9648"/>
    <s v="CA-2011-150518"/>
    <x v="2"/>
    <x v="84"/>
    <d v="2011-11-24T00:00:00"/>
    <s v="Standard Class"/>
    <s v="MW-18220"/>
    <s v="Mitch Webber"/>
    <x v="0"/>
    <x v="0"/>
    <x v="525"/>
    <x v="11"/>
    <x v="622"/>
    <x v="2"/>
    <s v="OFF-ST-10000877"/>
    <x v="1"/>
    <x v="4"/>
    <s v="Recycled Steel Personal File for Standard File Folders"/>
    <n v="221.16"/>
    <n v="4"/>
    <n v="0"/>
    <n v="57.501599999999996"/>
  </r>
  <r>
    <n v="9649"/>
    <s v="CA-2011-150518"/>
    <x v="2"/>
    <x v="84"/>
    <d v="2011-11-24T00:00:00"/>
    <s v="Standard Class"/>
    <s v="MW-18220"/>
    <s v="Mitch Webber"/>
    <x v="0"/>
    <x v="0"/>
    <x v="525"/>
    <x v="11"/>
    <x v="622"/>
    <x v="2"/>
    <s v="TEC-PH-10002103"/>
    <x v="2"/>
    <x v="7"/>
    <s v="Jabra SPEAK 410"/>
    <n v="281.96999999999997"/>
    <n v="3"/>
    <n v="0"/>
    <n v="78.951599999999999"/>
  </r>
  <r>
    <n v="9650"/>
    <s v="CA-2013-107104"/>
    <x v="0"/>
    <x v="491"/>
    <d v="2013-12-01T00:00:00"/>
    <s v="Standard Class"/>
    <s v="MS-17365"/>
    <s v="Maribeth Schnelling"/>
    <x v="0"/>
    <x v="0"/>
    <x v="1"/>
    <x v="1"/>
    <x v="62"/>
    <x v="1"/>
    <s v="FUR-BO-10002213"/>
    <x v="0"/>
    <x v="0"/>
    <s v="DMI Eclipse Executive Suite Bookcases"/>
    <n v="3406.6640000000002"/>
    <n v="8"/>
    <n v="0.15"/>
    <n v="160.31359999999984"/>
  </r>
  <r>
    <n v="9651"/>
    <s v="CA-2013-107104"/>
    <x v="0"/>
    <x v="491"/>
    <d v="2013-12-01T00:00:00"/>
    <s v="Standard Class"/>
    <s v="MS-17365"/>
    <s v="Maribeth Schnelling"/>
    <x v="0"/>
    <x v="0"/>
    <x v="1"/>
    <x v="1"/>
    <x v="62"/>
    <x v="1"/>
    <s v="OFF-AR-10004269"/>
    <x v="1"/>
    <x v="6"/>
    <s v="Newell 31"/>
    <n v="37.17"/>
    <n v="9"/>
    <n v="0"/>
    <n v="10.4076"/>
  </r>
  <r>
    <n v="9652"/>
    <s v="CA-2013-107104"/>
    <x v="0"/>
    <x v="491"/>
    <d v="2013-12-01T00:00:00"/>
    <s v="Standard Class"/>
    <s v="MS-17365"/>
    <s v="Maribeth Schnelling"/>
    <x v="0"/>
    <x v="0"/>
    <x v="1"/>
    <x v="1"/>
    <x v="62"/>
    <x v="1"/>
    <s v="OFF-AP-10000055"/>
    <x v="1"/>
    <x v="9"/>
    <s v="Belkin F9S820V06 8 Outlet Surge"/>
    <n v="64.959999999999994"/>
    <n v="2"/>
    <n v="0"/>
    <n v="19.487999999999992"/>
  </r>
  <r>
    <n v="9653"/>
    <s v="CA-2013-107104"/>
    <x v="0"/>
    <x v="491"/>
    <d v="2013-12-01T00:00:00"/>
    <s v="Standard Class"/>
    <s v="MS-17365"/>
    <s v="Maribeth Schnelling"/>
    <x v="0"/>
    <x v="0"/>
    <x v="1"/>
    <x v="1"/>
    <x v="62"/>
    <x v="1"/>
    <s v="FUR-FU-10002937"/>
    <x v="0"/>
    <x v="5"/>
    <s v="GE 48&quot; Fluorescent Tube, Cool White Energy Saver, 34 Watts, 30/Box"/>
    <n v="595.38"/>
    <n v="6"/>
    <n v="0"/>
    <n v="297.69"/>
  </r>
  <r>
    <n v="9654"/>
    <s v="CA-2014-161893"/>
    <x v="3"/>
    <x v="205"/>
    <d v="2014-01-28T00:00:00"/>
    <s v="Standard Class"/>
    <s v="HP-14815"/>
    <s v="Harold Pawlan"/>
    <x v="2"/>
    <x v="0"/>
    <x v="93"/>
    <x v="16"/>
    <x v="115"/>
    <x v="1"/>
    <s v="TEC-AC-10001874"/>
    <x v="2"/>
    <x v="11"/>
    <s v="Logitech Wireless Anywhere Mouse MX for PC and Mac"/>
    <n v="95.984000000000009"/>
    <n v="2"/>
    <n v="0.2"/>
    <n v="11.997999999999998"/>
  </r>
  <r>
    <n v="9655"/>
    <s v="CA-2014-161893"/>
    <x v="3"/>
    <x v="205"/>
    <d v="2014-01-28T00:00:00"/>
    <s v="Standard Class"/>
    <s v="HP-14815"/>
    <s v="Harold Pawlan"/>
    <x v="2"/>
    <x v="0"/>
    <x v="93"/>
    <x v="16"/>
    <x v="115"/>
    <x v="1"/>
    <s v="OFF-BI-10004506"/>
    <x v="1"/>
    <x v="8"/>
    <s v="Wilson Jones data.warehouse D-Ring Binders with DublLock"/>
    <n v="4.9380000000000006"/>
    <n v="2"/>
    <n v="0.7"/>
    <n v="-3.6212"/>
  </r>
  <r>
    <n v="9656"/>
    <s v="CA-2011-156160"/>
    <x v="2"/>
    <x v="358"/>
    <d v="2011-09-29T00:00:00"/>
    <s v="Standard Class"/>
    <s v="AS-10090"/>
    <s v="Adam Shillingsburg"/>
    <x v="0"/>
    <x v="0"/>
    <x v="20"/>
    <x v="15"/>
    <x v="45"/>
    <x v="3"/>
    <s v="FUR-FU-10001876"/>
    <x v="0"/>
    <x v="5"/>
    <s v="Computer Room Manger, 14&quot;"/>
    <n v="97.44"/>
    <n v="3"/>
    <n v="0"/>
    <n v="35.078399999999995"/>
  </r>
  <r>
    <n v="9657"/>
    <s v="CA-2011-156160"/>
    <x v="2"/>
    <x v="358"/>
    <d v="2011-09-29T00:00:00"/>
    <s v="Standard Class"/>
    <s v="AS-10090"/>
    <s v="Adam Shillingsburg"/>
    <x v="0"/>
    <x v="0"/>
    <x v="20"/>
    <x v="15"/>
    <x v="45"/>
    <x v="3"/>
    <s v="OFF-BI-10003355"/>
    <x v="1"/>
    <x v="8"/>
    <s v="Cardinal Holdit Business Card Pockets"/>
    <n v="3.9840000000000004"/>
    <n v="1"/>
    <n v="0.2"/>
    <n v="1.3944000000000001"/>
  </r>
  <r>
    <n v="9658"/>
    <s v="CA-2011-156160"/>
    <x v="2"/>
    <x v="358"/>
    <d v="2011-09-29T00:00:00"/>
    <s v="Standard Class"/>
    <s v="AS-10090"/>
    <s v="Adam Shillingsburg"/>
    <x v="0"/>
    <x v="0"/>
    <x v="20"/>
    <x v="15"/>
    <x v="45"/>
    <x v="3"/>
    <s v="OFF-AR-10003876"/>
    <x v="1"/>
    <x v="6"/>
    <s v="Avery Hi-Liter GlideStik Fluorescent Highlighter, Yellow Ink"/>
    <n v="13.04"/>
    <n v="4"/>
    <n v="0"/>
    <n v="5.7376000000000005"/>
  </r>
  <r>
    <n v="9659"/>
    <s v="CA-2011-156160"/>
    <x v="2"/>
    <x v="358"/>
    <d v="2011-09-29T00:00:00"/>
    <s v="Standard Class"/>
    <s v="AS-10090"/>
    <s v="Adam Shillingsburg"/>
    <x v="0"/>
    <x v="0"/>
    <x v="20"/>
    <x v="15"/>
    <x v="4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x v="0"/>
    <x v="225"/>
    <x v="1"/>
    <x v="281"/>
    <x v="1"/>
    <s v="OFF-LA-10001982"/>
    <x v="1"/>
    <x v="2"/>
    <s v="Smead Alpha-Z Color-Coded Name Labels First Letter Starter Set"/>
    <n v="18.75"/>
    <n v="5"/>
    <n v="0"/>
    <n v="9"/>
  </r>
  <r>
    <n v="9661"/>
    <s v="CA-2013-160717"/>
    <x v="0"/>
    <x v="112"/>
    <d v="2013-06-12T00:00:00"/>
    <s v="Standard Class"/>
    <s v="ME-17320"/>
    <s v="Maria Etezadi"/>
    <x v="2"/>
    <x v="0"/>
    <x v="443"/>
    <x v="1"/>
    <x v="536"/>
    <x v="1"/>
    <s v="TEC-PH-10001459"/>
    <x v="2"/>
    <x v="7"/>
    <s v="Samsung Galaxy Mega 6.3"/>
    <n v="3023.9280000000003"/>
    <n v="9"/>
    <n v="0.2"/>
    <n v="226.79460000000006"/>
  </r>
  <r>
    <n v="9662"/>
    <s v="CA-2013-160717"/>
    <x v="0"/>
    <x v="112"/>
    <d v="2013-06-12T00:00:00"/>
    <s v="Standard Class"/>
    <s v="ME-17320"/>
    <s v="Maria Etezadi"/>
    <x v="2"/>
    <x v="0"/>
    <x v="443"/>
    <x v="1"/>
    <x v="536"/>
    <x v="1"/>
    <s v="TEC-AC-10002134"/>
    <x v="2"/>
    <x v="11"/>
    <s v="Rosewill 107 Normal Keys USB Wired Standard Keyboard"/>
    <n v="26.96"/>
    <n v="2"/>
    <n v="0"/>
    <n v="3.7744"/>
  </r>
  <r>
    <n v="9663"/>
    <s v="CA-2013-160717"/>
    <x v="0"/>
    <x v="112"/>
    <d v="2013-06-12T00:00:00"/>
    <s v="Standard Class"/>
    <s v="ME-17320"/>
    <s v="Maria Etezadi"/>
    <x v="2"/>
    <x v="0"/>
    <x v="443"/>
    <x v="1"/>
    <x v="536"/>
    <x v="1"/>
    <s v="TEC-PH-10001760"/>
    <x v="2"/>
    <x v="7"/>
    <s v="Bose SoundLink Bluetooth Speaker"/>
    <n v="477.6"/>
    <n v="3"/>
    <n v="0.2"/>
    <n v="161.19000000000003"/>
  </r>
  <r>
    <n v="9664"/>
    <s v="CA-2014-132619"/>
    <x v="3"/>
    <x v="515"/>
    <d v="2014-09-06T00:00:00"/>
    <s v="Standard Class"/>
    <s v="MS-17770"/>
    <s v="Maxwell Schwartz"/>
    <x v="0"/>
    <x v="0"/>
    <x v="8"/>
    <x v="1"/>
    <x v="9"/>
    <x v="1"/>
    <s v="OFF-ST-10001511"/>
    <x v="1"/>
    <x v="4"/>
    <s v="Space Solutions Commercial Steel Shelving"/>
    <n v="193.95000000000002"/>
    <n v="3"/>
    <n v="0"/>
    <n v="9.6974999999999838"/>
  </r>
  <r>
    <n v="9665"/>
    <s v="US-2012-120957"/>
    <x v="1"/>
    <x v="214"/>
    <d v="2012-12-07T00:00:00"/>
    <s v="Same Day"/>
    <s v="KH-16690"/>
    <s v="Kristen Hastings"/>
    <x v="1"/>
    <x v="0"/>
    <x v="169"/>
    <x v="1"/>
    <x v="215"/>
    <x v="1"/>
    <s v="OFF-PA-10003953"/>
    <x v="1"/>
    <x v="10"/>
    <s v="Xerox 218"/>
    <n v="12.96"/>
    <n v="2"/>
    <n v="0"/>
    <n v="6.2208000000000006"/>
  </r>
  <r>
    <n v="9666"/>
    <s v="CA-2014-157448"/>
    <x v="3"/>
    <x v="673"/>
    <d v="2014-11-21T00:00:00"/>
    <s v="Standard Class"/>
    <s v="LC-16885"/>
    <s v="Lena Creighton"/>
    <x v="0"/>
    <x v="0"/>
    <x v="1"/>
    <x v="1"/>
    <x v="13"/>
    <x v="1"/>
    <s v="FUR-FU-10003268"/>
    <x v="0"/>
    <x v="5"/>
    <s v="Eldon Radial Chair Mat for Low to Medium Pile Carpets"/>
    <n v="119.94"/>
    <n v="3"/>
    <n v="0"/>
    <n v="23.987999999999996"/>
  </r>
  <r>
    <n v="9667"/>
    <s v="CA-2014-157448"/>
    <x v="3"/>
    <x v="673"/>
    <d v="2014-11-21T00:00:00"/>
    <s v="Standard Class"/>
    <s v="LC-16885"/>
    <s v="Lena Creighton"/>
    <x v="0"/>
    <x v="0"/>
    <x v="1"/>
    <x v="1"/>
    <x v="13"/>
    <x v="1"/>
    <s v="FUR-FU-10001847"/>
    <x v="0"/>
    <x v="5"/>
    <s v="Eldon Image Series Black Desk Accessories"/>
    <n v="12.419999999999998"/>
    <n v="3"/>
    <n v="0"/>
    <n v="4.4711999999999996"/>
  </r>
  <r>
    <n v="9668"/>
    <s v="CA-2013-126270"/>
    <x v="0"/>
    <x v="131"/>
    <d v="2013-04-28T00:00:00"/>
    <s v="Standard Class"/>
    <s v="AF-10870"/>
    <s v="Art Ferguson"/>
    <x v="0"/>
    <x v="0"/>
    <x v="526"/>
    <x v="1"/>
    <x v="623"/>
    <x v="1"/>
    <s v="OFF-BI-10002764"/>
    <x v="1"/>
    <x v="8"/>
    <s v="Recycled Pressboard Report Cover with Reinforced Top Hinge"/>
    <n v="18.088000000000001"/>
    <n v="7"/>
    <n v="0.2"/>
    <n v="6.5569000000000006"/>
  </r>
  <r>
    <n v="9669"/>
    <s v="CA-2013-126270"/>
    <x v="0"/>
    <x v="131"/>
    <d v="2013-04-28T00:00:00"/>
    <s v="Standard Class"/>
    <s v="AF-10870"/>
    <s v="Art Ferguson"/>
    <x v="0"/>
    <x v="0"/>
    <x v="526"/>
    <x v="1"/>
    <x v="623"/>
    <x v="1"/>
    <s v="OFF-EN-10004386"/>
    <x v="1"/>
    <x v="12"/>
    <s v="Recycled Interoffice Envelopes with String and Button Closure, 10 x 13"/>
    <n v="71.97"/>
    <n v="3"/>
    <n v="0"/>
    <n v="35.984999999999999"/>
  </r>
  <r>
    <n v="9670"/>
    <s v="CA-2014-145275"/>
    <x v="3"/>
    <x v="459"/>
    <d v="2014-04-07T00:00:00"/>
    <s v="Standard Class"/>
    <s v="AH-10465"/>
    <s v="Amy Hunt"/>
    <x v="0"/>
    <x v="0"/>
    <x v="27"/>
    <x v="19"/>
    <x v="33"/>
    <x v="0"/>
    <s v="OFF-LA-10001569"/>
    <x v="1"/>
    <x v="2"/>
    <s v="Avery 499"/>
    <n v="14.940000000000001"/>
    <n v="3"/>
    <n v="0"/>
    <n v="6.8723999999999998"/>
  </r>
  <r>
    <n v="9671"/>
    <s v="CA-2012-133396"/>
    <x v="1"/>
    <x v="863"/>
    <d v="2012-08-15T00:00:00"/>
    <s v="First Class"/>
    <s v="GK-14620"/>
    <s v="Grace Kelly"/>
    <x v="1"/>
    <x v="0"/>
    <x v="247"/>
    <x v="3"/>
    <x v="306"/>
    <x v="0"/>
    <s v="OFF-AR-10001446"/>
    <x v="1"/>
    <x v="6"/>
    <s v="Newell 309"/>
    <n v="64.680000000000007"/>
    <n v="7"/>
    <n v="0.2"/>
    <n v="8.0849999999999973"/>
  </r>
  <r>
    <n v="9672"/>
    <s v="US-2014-140312"/>
    <x v="3"/>
    <x v="38"/>
    <d v="2014-11-20T00:00:00"/>
    <s v="Standard Class"/>
    <s v="KL-16645"/>
    <s v="Ken Lonsdale"/>
    <x v="0"/>
    <x v="0"/>
    <x v="65"/>
    <x v="1"/>
    <x v="624"/>
    <x v="1"/>
    <s v="TEC-PH-10003442"/>
    <x v="2"/>
    <x v="7"/>
    <s v="Samsung Replacement EH64AVFWE Premium Headset"/>
    <n v="22"/>
    <n v="5"/>
    <n v="0.2"/>
    <n v="1.375"/>
  </r>
  <r>
    <n v="9673"/>
    <s v="CA-2013-114867"/>
    <x v="0"/>
    <x v="443"/>
    <d v="2013-12-29T00:00:00"/>
    <s v="Standard Class"/>
    <s v="FM-14290"/>
    <s v="Frank Merwin"/>
    <x v="2"/>
    <x v="0"/>
    <x v="10"/>
    <x v="9"/>
    <x v="105"/>
    <x v="3"/>
    <s v="OFF-PA-10000477"/>
    <x v="1"/>
    <x v="10"/>
    <s v="Xerox 1952"/>
    <n v="7.9680000000000009"/>
    <n v="2"/>
    <n v="0.2"/>
    <n v="2.6892000000000005"/>
  </r>
  <r>
    <n v="9674"/>
    <s v="CA-2013-114867"/>
    <x v="0"/>
    <x v="443"/>
    <d v="2013-12-29T00:00:00"/>
    <s v="Standard Class"/>
    <s v="FM-14290"/>
    <s v="Frank Merwin"/>
    <x v="2"/>
    <x v="0"/>
    <x v="10"/>
    <x v="9"/>
    <x v="105"/>
    <x v="3"/>
    <s v="TEC-PH-10002645"/>
    <x v="2"/>
    <x v="7"/>
    <s v="LG G2"/>
    <n v="1499.9699999999998"/>
    <n v="5"/>
    <n v="0.4"/>
    <n v="-374.99250000000006"/>
  </r>
  <r>
    <n v="9675"/>
    <s v="US-2011-164644"/>
    <x v="2"/>
    <x v="192"/>
    <d v="2011-07-24T00:00:00"/>
    <s v="Second Class"/>
    <s v="JL-15850"/>
    <s v="John Lucas"/>
    <x v="0"/>
    <x v="0"/>
    <x v="12"/>
    <x v="5"/>
    <x v="14"/>
    <x v="2"/>
    <s v="OFF-ST-10003123"/>
    <x v="1"/>
    <x v="4"/>
    <s v="Fellowes Bases and Tops For Staxonsteel/High-Stak Systems"/>
    <n v="26.632000000000001"/>
    <n v="1"/>
    <n v="0.2"/>
    <n v="1.331599999999999"/>
  </r>
  <r>
    <n v="9676"/>
    <s v="CA-2013-137393"/>
    <x v="0"/>
    <x v="715"/>
    <d v="2013-05-11T00:00:00"/>
    <s v="Standard Class"/>
    <s v="GM-14500"/>
    <s v="Gene McClure"/>
    <x v="0"/>
    <x v="0"/>
    <x v="329"/>
    <x v="1"/>
    <x v="409"/>
    <x v="1"/>
    <s v="FUR-FU-10001617"/>
    <x v="0"/>
    <x v="5"/>
    <s v="Executive Impressions 8-1/2&quot; Career Panel/Partition Cubicle Clock"/>
    <n v="41.6"/>
    <n v="4"/>
    <n v="0"/>
    <n v="14.143999999999998"/>
  </r>
  <r>
    <n v="9677"/>
    <s v="US-2011-120145"/>
    <x v="2"/>
    <x v="683"/>
    <d v="2011-12-03T00:00:00"/>
    <s v="Standard Class"/>
    <s v="MC-17635"/>
    <s v="Matthew Clasen"/>
    <x v="1"/>
    <x v="0"/>
    <x v="102"/>
    <x v="14"/>
    <x v="237"/>
    <x v="2"/>
    <s v="OFF-EN-10003862"/>
    <x v="1"/>
    <x v="12"/>
    <s v="Laser &amp; Ink Jet Business Envelopes"/>
    <n v="64.02"/>
    <n v="6"/>
    <n v="0"/>
    <n v="29.449199999999998"/>
  </r>
  <r>
    <n v="9678"/>
    <s v="CA-2013-144785"/>
    <x v="0"/>
    <x v="724"/>
    <d v="2013-04-24T00:00:00"/>
    <s v="Standard Class"/>
    <s v="CS-12490"/>
    <s v="Cindy Schnelling"/>
    <x v="1"/>
    <x v="0"/>
    <x v="20"/>
    <x v="15"/>
    <x v="29"/>
    <x v="3"/>
    <s v="OFF-AR-10001573"/>
    <x v="1"/>
    <x v="6"/>
    <s v="American Pencil"/>
    <n v="6.99"/>
    <n v="3"/>
    <n v="0"/>
    <n v="2.027099999999999"/>
  </r>
  <r>
    <n v="9679"/>
    <s v="CA-2013-144785"/>
    <x v="0"/>
    <x v="724"/>
    <d v="2013-04-24T00:00:00"/>
    <s v="Standard Class"/>
    <s v="CS-12490"/>
    <s v="Cindy Schnelling"/>
    <x v="1"/>
    <x v="0"/>
    <x v="20"/>
    <x v="15"/>
    <x v="29"/>
    <x v="3"/>
    <s v="OFF-SU-10004290"/>
    <x v="1"/>
    <x v="14"/>
    <s v="Acme Design Line 8&quot; Stainless Steel Bent Scissors w/Champagne Handles, 3-1/8&quot; Cut"/>
    <n v="6.84"/>
    <n v="1"/>
    <n v="0"/>
    <n v="1.8468"/>
  </r>
  <r>
    <n v="9680"/>
    <s v="CA-2012-130113"/>
    <x v="1"/>
    <x v="17"/>
    <d v="2012-12-31T00:00:00"/>
    <s v="Standard Class"/>
    <s v="AH-10030"/>
    <s v="Aaron Hawkins"/>
    <x v="1"/>
    <x v="0"/>
    <x v="8"/>
    <x v="1"/>
    <x v="34"/>
    <x v="1"/>
    <s v="OFF-ST-10000046"/>
    <x v="1"/>
    <x v="4"/>
    <s v="Fellowes Super Stor/Drawer Files"/>
    <n v="323.10000000000002"/>
    <n v="2"/>
    <n v="0"/>
    <n v="61.38900000000001"/>
  </r>
  <r>
    <n v="9681"/>
    <s v="CA-2012-130113"/>
    <x v="1"/>
    <x v="17"/>
    <d v="2012-12-31T00:00:00"/>
    <s v="Standard Class"/>
    <s v="AH-10030"/>
    <s v="Aaron Hawkins"/>
    <x v="1"/>
    <x v="0"/>
    <x v="8"/>
    <x v="1"/>
    <x v="34"/>
    <x v="1"/>
    <s v="TEC-PH-10003505"/>
    <x v="2"/>
    <x v="7"/>
    <s v="Geemarc AmpliPOWER60"/>
    <n v="668.16"/>
    <n v="9"/>
    <n v="0.2"/>
    <n v="75.167999999999921"/>
  </r>
  <r>
    <n v="9682"/>
    <s v="CA-2014-122770"/>
    <x v="3"/>
    <x v="1096"/>
    <d v="2014-12-19T00:00:00"/>
    <s v="Standard Class"/>
    <s v="EP-13915"/>
    <s v="Emily Phan"/>
    <x v="0"/>
    <x v="0"/>
    <x v="8"/>
    <x v="1"/>
    <x v="34"/>
    <x v="1"/>
    <s v="OFF-LA-10004559"/>
    <x v="1"/>
    <x v="2"/>
    <s v="Avery 49"/>
    <n v="8.64"/>
    <n v="3"/>
    <n v="0"/>
    <n v="4.2336"/>
  </r>
  <r>
    <n v="9683"/>
    <s v="CA-2014-122770"/>
    <x v="3"/>
    <x v="1096"/>
    <d v="2014-12-19T00:00:00"/>
    <s v="Standard Class"/>
    <s v="EP-13915"/>
    <s v="Emily Phan"/>
    <x v="0"/>
    <x v="0"/>
    <x v="8"/>
    <x v="1"/>
    <x v="34"/>
    <x v="1"/>
    <s v="OFF-PA-10003172"/>
    <x v="1"/>
    <x v="10"/>
    <s v="Xerox 1996"/>
    <n v="38.880000000000003"/>
    <n v="6"/>
    <n v="0"/>
    <n v="18.662400000000002"/>
  </r>
  <r>
    <n v="9684"/>
    <s v="CA-2014-122770"/>
    <x v="3"/>
    <x v="1096"/>
    <d v="2014-12-19T00:00:00"/>
    <s v="Standard Class"/>
    <s v="EP-13915"/>
    <s v="Emily Phan"/>
    <x v="0"/>
    <x v="0"/>
    <x v="8"/>
    <x v="1"/>
    <x v="34"/>
    <x v="1"/>
    <s v="FUR-FU-10001473"/>
    <x v="0"/>
    <x v="5"/>
    <s v="Eldon Executive Woodline II Desk Accessories, Mahogany"/>
    <n v="201.04"/>
    <n v="8"/>
    <n v="0"/>
    <n v="54.280799999999999"/>
  </r>
  <r>
    <n v="9685"/>
    <s v="CA-2014-122770"/>
    <x v="3"/>
    <x v="1096"/>
    <d v="2014-12-19T00:00:00"/>
    <s v="Standard Class"/>
    <s v="EP-13915"/>
    <s v="Emily Phan"/>
    <x v="0"/>
    <x v="0"/>
    <x v="8"/>
    <x v="1"/>
    <x v="34"/>
    <x v="1"/>
    <s v="OFF-PA-10000232"/>
    <x v="1"/>
    <x v="10"/>
    <s v="Xerox 1975"/>
    <n v="12.96"/>
    <n v="2"/>
    <n v="0"/>
    <n v="6.3504000000000005"/>
  </r>
  <r>
    <n v="9686"/>
    <s v="CA-2014-118668"/>
    <x v="3"/>
    <x v="460"/>
    <d v="2014-01-05T00:00:00"/>
    <s v="Second Class"/>
    <s v="FW-14395"/>
    <s v="Fred Wasserman"/>
    <x v="1"/>
    <x v="0"/>
    <x v="1"/>
    <x v="1"/>
    <x v="3"/>
    <x v="1"/>
    <s v="TEC-AC-10000682"/>
    <x v="2"/>
    <x v="11"/>
    <s v="Kensington K72356US Mouse-in-a-Box USB Desktop Mouse"/>
    <n v="16.59"/>
    <n v="1"/>
    <n v="0"/>
    <n v="5.8064999999999998"/>
  </r>
  <r>
    <n v="9687"/>
    <s v="CA-2014-116498"/>
    <x v="3"/>
    <x v="1109"/>
    <d v="2014-06-04T00:00:00"/>
    <s v="Standard Class"/>
    <s v="KA-16525"/>
    <s v="Kelly Andreada"/>
    <x v="0"/>
    <x v="0"/>
    <x v="70"/>
    <x v="1"/>
    <x v="88"/>
    <x v="1"/>
    <s v="OFF-AR-10003405"/>
    <x v="1"/>
    <x v="6"/>
    <s v="Dixon My First Ticonderoga Pencil, #2"/>
    <n v="35.099999999999994"/>
    <n v="6"/>
    <n v="0"/>
    <n v="10.178999999999997"/>
  </r>
  <r>
    <n v="9688"/>
    <s v="US-2014-130603"/>
    <x v="3"/>
    <x v="1033"/>
    <d v="2014-10-07T00:00:00"/>
    <s v="Standard Class"/>
    <s v="SC-20050"/>
    <s v="Sample Company A"/>
    <x v="2"/>
    <x v="0"/>
    <x v="81"/>
    <x v="5"/>
    <x v="174"/>
    <x v="2"/>
    <s v="OFF-BI-10000301"/>
    <x v="1"/>
    <x v="8"/>
    <s v="GBC Instant Report Kit"/>
    <n v="11.645999999999997"/>
    <n v="9"/>
    <n v="0.8"/>
    <n v="-17.469000000000005"/>
  </r>
  <r>
    <n v="9689"/>
    <s v="US-2014-135986"/>
    <x v="3"/>
    <x v="308"/>
    <d v="2014-06-28T00:00:00"/>
    <s v="Standard Class"/>
    <s v="PG-18895"/>
    <s v="Paul Gonzalez"/>
    <x v="0"/>
    <x v="0"/>
    <x v="102"/>
    <x v="17"/>
    <x v="195"/>
    <x v="0"/>
    <s v="OFF-PA-10001534"/>
    <x v="1"/>
    <x v="10"/>
    <s v="Xerox 230"/>
    <n v="32.400000000000006"/>
    <n v="5"/>
    <n v="0"/>
    <n v="15.552000000000001"/>
  </r>
  <r>
    <n v="9690"/>
    <s v="US-2014-135986"/>
    <x v="3"/>
    <x v="308"/>
    <d v="2014-06-28T00:00:00"/>
    <s v="Standard Class"/>
    <s v="PG-18895"/>
    <s v="Paul Gonzalez"/>
    <x v="0"/>
    <x v="0"/>
    <x v="102"/>
    <x v="17"/>
    <x v="195"/>
    <x v="0"/>
    <s v="TEC-PH-10003691"/>
    <x v="2"/>
    <x v="7"/>
    <s v="BlackBerry Q10"/>
    <n v="503.96"/>
    <n v="4"/>
    <n v="0"/>
    <n v="125.99000000000001"/>
  </r>
  <r>
    <n v="9691"/>
    <s v="CA-2014-140536"/>
    <x v="3"/>
    <x v="1095"/>
    <d v="2014-04-06T00:00:00"/>
    <s v="First Class"/>
    <s v="TA-21385"/>
    <s v="Tom Ashbrook"/>
    <x v="2"/>
    <x v="0"/>
    <x v="20"/>
    <x v="15"/>
    <x v="45"/>
    <x v="3"/>
    <s v="OFF-AR-10001545"/>
    <x v="1"/>
    <x v="6"/>
    <s v="Newell 326"/>
    <n v="7.04"/>
    <n v="4"/>
    <n v="0"/>
    <n v="2.0415999999999999"/>
  </r>
  <r>
    <n v="9692"/>
    <s v="CA-2012-130183"/>
    <x v="1"/>
    <x v="50"/>
    <d v="2012-11-17T00:00:00"/>
    <s v="Standard Class"/>
    <s v="PO-18850"/>
    <s v="Patrick O'Brill"/>
    <x v="0"/>
    <x v="0"/>
    <x v="12"/>
    <x v="5"/>
    <x v="16"/>
    <x v="2"/>
    <s v="FUR-BO-10001811"/>
    <x v="0"/>
    <x v="0"/>
    <s v="Atlantic Metals Mobile 5-Shelf Bookcases, Custom Colors"/>
    <n v="613.99919999999997"/>
    <n v="3"/>
    <n v="0.32"/>
    <n v="-18.058800000000076"/>
  </r>
  <r>
    <n v="9693"/>
    <s v="CA-2012-107902"/>
    <x v="1"/>
    <x v="834"/>
    <d v="2012-09-02T00:00:00"/>
    <s v="Standard Class"/>
    <s v="SM-20950"/>
    <s v="Suzanne McNair"/>
    <x v="1"/>
    <x v="0"/>
    <x v="54"/>
    <x v="29"/>
    <x v="69"/>
    <x v="3"/>
    <s v="OFF-ST-10001837"/>
    <x v="1"/>
    <x v="4"/>
    <s v="SAFCO Mobile Desk Side File, Wire Frame"/>
    <n v="470.35999999999996"/>
    <n v="11"/>
    <n v="0"/>
    <n v="122.2936"/>
  </r>
  <r>
    <n v="9694"/>
    <s v="CA-2014-130148"/>
    <x v="3"/>
    <x v="241"/>
    <d v="2014-09-29T00:00:00"/>
    <s v="Second Class"/>
    <s v="NK-18490"/>
    <s v="Neil Knudson"/>
    <x v="2"/>
    <x v="0"/>
    <x v="8"/>
    <x v="1"/>
    <x v="94"/>
    <x v="1"/>
    <s v="OFF-PA-10000551"/>
    <x v="1"/>
    <x v="10"/>
    <s v="Array Memo Cubes"/>
    <n v="31.08"/>
    <n v="6"/>
    <n v="0"/>
    <n v="15.229199999999999"/>
  </r>
  <r>
    <n v="9695"/>
    <s v="CA-2014-130148"/>
    <x v="3"/>
    <x v="241"/>
    <d v="2014-09-29T00:00:00"/>
    <s v="Second Class"/>
    <s v="NK-18490"/>
    <s v="Neil Knudson"/>
    <x v="2"/>
    <x v="0"/>
    <x v="8"/>
    <x v="1"/>
    <x v="94"/>
    <x v="1"/>
    <s v="OFF-SU-10001574"/>
    <x v="1"/>
    <x v="14"/>
    <s v="Acme Value Line Scissors"/>
    <n v="7.3"/>
    <n v="2"/>
    <n v="0"/>
    <n v="2.1899999999999995"/>
  </r>
  <r>
    <n v="9696"/>
    <s v="US-2013-151260"/>
    <x v="0"/>
    <x v="25"/>
    <d v="2013-12-15T00:00:00"/>
    <s v="First Class"/>
    <s v="SC-20695"/>
    <s v="Steve Chapman"/>
    <x v="1"/>
    <x v="0"/>
    <x v="24"/>
    <x v="24"/>
    <x v="157"/>
    <x v="3"/>
    <s v="OFF-AP-10002892"/>
    <x v="1"/>
    <x v="9"/>
    <s v="Belkin F5C206VTEL 6 Outlet Surge"/>
    <n v="73.536000000000001"/>
    <n v="4"/>
    <n v="0.2"/>
    <n v="9.1919999999999931"/>
  </r>
  <r>
    <n v="9697"/>
    <s v="CA-2011-144281"/>
    <x v="2"/>
    <x v="1227"/>
    <d v="2011-06-15T00:00:00"/>
    <s v="Second Class"/>
    <s v="HK-14890"/>
    <s v="Heather Kirkland"/>
    <x v="1"/>
    <x v="0"/>
    <x v="66"/>
    <x v="12"/>
    <x v="151"/>
    <x v="2"/>
    <s v="OFF-LA-10003930"/>
    <x v="1"/>
    <x v="2"/>
    <s v="Dot Matrix Printer Tape Reel Labels, White, 5000/Box"/>
    <n v="491.55"/>
    <n v="5"/>
    <n v="0"/>
    <n v="240.8595"/>
  </r>
  <r>
    <n v="9698"/>
    <s v="CA-2013-122511"/>
    <x v="0"/>
    <x v="21"/>
    <d v="2013-03-12T00:00:00"/>
    <s v="Same Day"/>
    <s v="BT-11485"/>
    <s v="Brad Thomas"/>
    <x v="2"/>
    <x v="0"/>
    <x v="10"/>
    <x v="9"/>
    <x v="11"/>
    <x v="3"/>
    <s v="FUR-FU-10001037"/>
    <x v="0"/>
    <x v="5"/>
    <s v="DAX Charcoal/Nickel-Tone Document Frame, 5 x 7"/>
    <n v="30.336000000000002"/>
    <n v="4"/>
    <n v="0.2"/>
    <n v="9.48"/>
  </r>
  <r>
    <n v="9699"/>
    <s v="CA-2014-154116"/>
    <x v="3"/>
    <x v="934"/>
    <d v="2014-12-20T00:00:00"/>
    <s v="Standard Class"/>
    <s v="KM-16660"/>
    <s v="Khloe Miller"/>
    <x v="0"/>
    <x v="0"/>
    <x v="75"/>
    <x v="1"/>
    <x v="95"/>
    <x v="1"/>
    <s v="OFF-PA-10004569"/>
    <x v="1"/>
    <x v="10"/>
    <s v="Wirebound Message Books, Two 4 1/4&quot; x 5&quot; Forms per Page"/>
    <n v="22.830000000000002"/>
    <n v="3"/>
    <n v="0"/>
    <n v="10.7301"/>
  </r>
  <r>
    <n v="9700"/>
    <s v="CA-2014-154116"/>
    <x v="3"/>
    <x v="934"/>
    <d v="2014-12-20T00:00:00"/>
    <s v="Standard Class"/>
    <s v="KM-16660"/>
    <s v="Khloe Miller"/>
    <x v="0"/>
    <x v="0"/>
    <x v="75"/>
    <x v="1"/>
    <x v="95"/>
    <x v="1"/>
    <s v="OFF-AP-10000027"/>
    <x v="1"/>
    <x v="9"/>
    <s v="Hoover Commercial SteamVac"/>
    <n v="54.32"/>
    <n v="4"/>
    <n v="0"/>
    <n v="16.295999999999999"/>
  </r>
  <r>
    <n v="9701"/>
    <s v="CA-2014-154116"/>
    <x v="3"/>
    <x v="934"/>
    <d v="2014-12-20T00:00:00"/>
    <s v="Standard Class"/>
    <s v="KM-16660"/>
    <s v="Khloe Miller"/>
    <x v="0"/>
    <x v="0"/>
    <x v="75"/>
    <x v="1"/>
    <x v="95"/>
    <x v="1"/>
    <s v="TEC-PH-10000675"/>
    <x v="2"/>
    <x v="7"/>
    <s v="Panasonic KX TS3282B Corded phone"/>
    <n v="196.77600000000001"/>
    <n v="3"/>
    <n v="0.2"/>
    <n v="14.758199999999995"/>
  </r>
  <r>
    <n v="9702"/>
    <s v="CA-2013-105291"/>
    <x v="0"/>
    <x v="859"/>
    <d v="2013-11-05T00:00:00"/>
    <s v="Standard Class"/>
    <s v="SP-20920"/>
    <s v="Susan Pistek"/>
    <x v="0"/>
    <x v="0"/>
    <x v="527"/>
    <x v="1"/>
    <x v="625"/>
    <x v="1"/>
    <s v="OFF-FA-10003059"/>
    <x v="1"/>
    <x v="13"/>
    <s v="Assorted Color Push Pins"/>
    <n v="3.62"/>
    <n v="2"/>
    <n v="0"/>
    <n v="1.1945999999999999"/>
  </r>
  <r>
    <n v="9703"/>
    <s v="CA-2014-147032"/>
    <x v="3"/>
    <x v="689"/>
    <d v="2014-08-05T00:00:00"/>
    <s v="Standard Class"/>
    <s v="LB-16795"/>
    <s v="Laurel Beltran"/>
    <x v="2"/>
    <x v="0"/>
    <x v="40"/>
    <x v="13"/>
    <x v="49"/>
    <x v="3"/>
    <s v="OFF-PA-10003256"/>
    <x v="1"/>
    <x v="10"/>
    <s v="Avery Personal Creations Heavyweight Cards"/>
    <n v="11.54"/>
    <n v="1"/>
    <n v="0"/>
    <n v="5.5391999999999992"/>
  </r>
  <r>
    <n v="9704"/>
    <s v="CA-2014-147032"/>
    <x v="3"/>
    <x v="689"/>
    <d v="2014-08-05T00:00:00"/>
    <s v="Standard Class"/>
    <s v="LB-16795"/>
    <s v="Laurel Beltran"/>
    <x v="2"/>
    <x v="0"/>
    <x v="40"/>
    <x v="13"/>
    <x v="49"/>
    <x v="3"/>
    <s v="OFF-BI-10003656"/>
    <x v="1"/>
    <x v="8"/>
    <s v="Fellowes PB200 Plastic Comb Binding Machine"/>
    <n v="849.95"/>
    <n v="5"/>
    <n v="0"/>
    <n v="390.97699999999998"/>
  </r>
  <r>
    <n v="9705"/>
    <s v="CA-2014-147032"/>
    <x v="3"/>
    <x v="689"/>
    <d v="2014-08-05T00:00:00"/>
    <s v="Standard Class"/>
    <s v="LB-16795"/>
    <s v="Laurel Beltran"/>
    <x v="2"/>
    <x v="0"/>
    <x v="40"/>
    <x v="13"/>
    <x v="49"/>
    <x v="3"/>
    <s v="OFF-BI-10002897"/>
    <x v="1"/>
    <x v="8"/>
    <s v="Black Avery Memo-Size 3-Ring Binder, 5 1/2&quot; x 8 1/2&quot;"/>
    <n v="11.01"/>
    <n v="3"/>
    <n v="0"/>
    <n v="5.3948999999999998"/>
  </r>
  <r>
    <n v="9706"/>
    <s v="CA-2014-125990"/>
    <x v="3"/>
    <x v="15"/>
    <d v="2014-10-24T00:00:00"/>
    <s v="Standard Class"/>
    <s v="JS-16030"/>
    <s v="Joy Smith"/>
    <x v="0"/>
    <x v="0"/>
    <x v="8"/>
    <x v="1"/>
    <x v="34"/>
    <x v="1"/>
    <s v="OFF-BI-10004826"/>
    <x v="1"/>
    <x v="8"/>
    <s v="JM Magazine Binder"/>
    <n v="39.624000000000009"/>
    <n v="3"/>
    <n v="0.2"/>
    <n v="13.868400000000001"/>
  </r>
  <r>
    <n v="9707"/>
    <s v="CA-2013-161746"/>
    <x v="0"/>
    <x v="147"/>
    <d v="2013-10-28T00:00:00"/>
    <s v="Standard Class"/>
    <s v="CS-11950"/>
    <s v="Carlos Soltero"/>
    <x v="0"/>
    <x v="0"/>
    <x v="1"/>
    <x v="1"/>
    <x v="62"/>
    <x v="1"/>
    <s v="FUR-CH-10004626"/>
    <x v="0"/>
    <x v="1"/>
    <s v="Office Star Flex Back Scooter Chair with Aluminum Finish Frame"/>
    <n v="242.13600000000002"/>
    <n v="3"/>
    <n v="0.2"/>
    <n v="12.106799999999993"/>
  </r>
  <r>
    <n v="9708"/>
    <s v="CA-2013-161746"/>
    <x v="0"/>
    <x v="147"/>
    <d v="2013-10-28T00:00:00"/>
    <s v="Standard Class"/>
    <s v="CS-11950"/>
    <s v="Carlos Soltero"/>
    <x v="0"/>
    <x v="0"/>
    <x v="1"/>
    <x v="1"/>
    <x v="62"/>
    <x v="1"/>
    <s v="OFF-AR-10000390"/>
    <x v="1"/>
    <x v="6"/>
    <s v="Newell Chalk Holder"/>
    <n v="12.39"/>
    <n v="3"/>
    <n v="0"/>
    <n v="5.6993999999999998"/>
  </r>
  <r>
    <n v="9709"/>
    <s v="CA-2013-161746"/>
    <x v="0"/>
    <x v="147"/>
    <d v="2013-10-28T00:00:00"/>
    <s v="Standard Class"/>
    <s v="CS-11950"/>
    <s v="Carlos Soltero"/>
    <x v="0"/>
    <x v="0"/>
    <x v="1"/>
    <x v="1"/>
    <x v="62"/>
    <x v="1"/>
    <s v="FUR-FU-10003731"/>
    <x v="0"/>
    <x v="5"/>
    <s v="Eldon Expressions Wood and Plastic Desk Accessories, Oak"/>
    <n v="19.96"/>
    <n v="2"/>
    <n v="0"/>
    <n v="5.5888000000000009"/>
  </r>
  <r>
    <n v="9710"/>
    <s v="CA-2013-161746"/>
    <x v="0"/>
    <x v="147"/>
    <d v="2013-10-28T00:00:00"/>
    <s v="Standard Class"/>
    <s v="CS-11950"/>
    <s v="Carlos Soltero"/>
    <x v="0"/>
    <x v="0"/>
    <x v="1"/>
    <x v="1"/>
    <x v="62"/>
    <x v="1"/>
    <s v="OFF-ST-10002743"/>
    <x v="1"/>
    <x v="4"/>
    <s v="SAFCO Boltless Steel Shelving"/>
    <n v="340.92"/>
    <n v="3"/>
    <n v="0"/>
    <n v="3.4091999999999842"/>
  </r>
  <r>
    <n v="9711"/>
    <s v="CA-2011-114251"/>
    <x v="2"/>
    <x v="1127"/>
    <d v="2011-11-10T00:00:00"/>
    <s v="Standard Class"/>
    <s v="MD-17350"/>
    <s v="Maribeth Dona"/>
    <x v="0"/>
    <x v="0"/>
    <x v="10"/>
    <x v="9"/>
    <x v="105"/>
    <x v="3"/>
    <s v="FUR-FU-10001468"/>
    <x v="0"/>
    <x v="5"/>
    <s v="Tenex Antistatic Computer Chair Mats"/>
    <n v="273.56799999999998"/>
    <n v="2"/>
    <n v="0.2"/>
    <n v="-34.196000000000026"/>
  </r>
  <r>
    <n v="9712"/>
    <s v="CA-2011-114251"/>
    <x v="2"/>
    <x v="1127"/>
    <d v="2011-11-10T00:00:00"/>
    <s v="Standard Class"/>
    <s v="MD-17350"/>
    <s v="Maribeth Dona"/>
    <x v="0"/>
    <x v="0"/>
    <x v="10"/>
    <x v="9"/>
    <x v="105"/>
    <x v="3"/>
    <s v="OFF-BI-10003684"/>
    <x v="1"/>
    <x v="8"/>
    <s v="Wilson Jones Legal Size Ring Binders"/>
    <n v="13.194000000000001"/>
    <n v="2"/>
    <n v="0.7"/>
    <n v="-8.7959999999999958"/>
  </r>
  <r>
    <n v="9713"/>
    <s v="CA-2011-114251"/>
    <x v="2"/>
    <x v="1127"/>
    <d v="2011-11-10T00:00:00"/>
    <s v="Standard Class"/>
    <s v="MD-17350"/>
    <s v="Maribeth Dona"/>
    <x v="0"/>
    <x v="0"/>
    <x v="10"/>
    <x v="9"/>
    <x v="105"/>
    <x v="3"/>
    <s v="OFF-ST-10003716"/>
    <x v="1"/>
    <x v="4"/>
    <s v="Tennsco Double-Tier Lockers"/>
    <n v="1080.096"/>
    <n v="6"/>
    <n v="0.2"/>
    <n v="-94.508399999999995"/>
  </r>
  <r>
    <n v="9714"/>
    <s v="CA-2011-114251"/>
    <x v="2"/>
    <x v="1127"/>
    <d v="2011-11-10T00:00:00"/>
    <s v="Standard Class"/>
    <s v="MD-17350"/>
    <s v="Maribeth Dona"/>
    <x v="0"/>
    <x v="0"/>
    <x v="10"/>
    <x v="9"/>
    <x v="105"/>
    <x v="3"/>
    <s v="TEC-AC-10001101"/>
    <x v="2"/>
    <x v="11"/>
    <s v="Sony 16GB Class 10 Micro SDHC R40 Memory Card"/>
    <n v="51.56"/>
    <n v="5"/>
    <n v="0.2"/>
    <n v="-6.4450000000000021"/>
  </r>
  <r>
    <n v="9715"/>
    <s v="CA-2011-114251"/>
    <x v="2"/>
    <x v="1127"/>
    <d v="2011-11-10T00:00:00"/>
    <s v="Standard Class"/>
    <s v="MD-17350"/>
    <s v="Maribeth Dona"/>
    <x v="0"/>
    <x v="0"/>
    <x v="10"/>
    <x v="9"/>
    <x v="105"/>
    <x v="3"/>
    <s v="TEC-AC-10004864"/>
    <x v="2"/>
    <x v="11"/>
    <s v="Memorex Micro Travel Drive 32 GB"/>
    <n v="58.415999999999997"/>
    <n v="2"/>
    <n v="0.2"/>
    <n v="16.794600000000003"/>
  </r>
  <r>
    <n v="9716"/>
    <s v="CA-2013-116379"/>
    <x v="0"/>
    <x v="77"/>
    <d v="2013-11-13T00:00:00"/>
    <s v="Standard Class"/>
    <s v="LD-17005"/>
    <s v="Lisa DeCherney"/>
    <x v="0"/>
    <x v="0"/>
    <x v="8"/>
    <x v="1"/>
    <x v="34"/>
    <x v="1"/>
    <s v="OFF-BI-10001543"/>
    <x v="1"/>
    <x v="8"/>
    <s v="GBC VeloBinder Manual Binding System"/>
    <n v="57.584000000000003"/>
    <n v="2"/>
    <n v="0.2"/>
    <n v="20.154400000000003"/>
  </r>
  <r>
    <n v="9717"/>
    <s v="US-2013-144477"/>
    <x v="0"/>
    <x v="399"/>
    <d v="2013-08-15T00:00:00"/>
    <s v="Second Class"/>
    <s v="DB-13270"/>
    <s v="Deborah Brumfield"/>
    <x v="2"/>
    <x v="0"/>
    <x v="10"/>
    <x v="9"/>
    <x v="63"/>
    <x v="3"/>
    <s v="OFF-AR-10000914"/>
    <x v="1"/>
    <x v="6"/>
    <s v="Boston 16765 Mini Stand Up Battery Pencil Sharpener"/>
    <n v="37.312000000000005"/>
    <n v="4"/>
    <n v="0.2"/>
    <n v="2.7984000000000027"/>
  </r>
  <r>
    <n v="9718"/>
    <s v="CA-2013-108210"/>
    <x v="0"/>
    <x v="198"/>
    <d v="2013-06-01T00:00:00"/>
    <s v="Same Day"/>
    <s v="AT-10735"/>
    <s v="Annie Thurman"/>
    <x v="0"/>
    <x v="0"/>
    <x v="12"/>
    <x v="5"/>
    <x v="16"/>
    <x v="2"/>
    <s v="TEC-PH-10002293"/>
    <x v="2"/>
    <x v="7"/>
    <s v="Anker 36W 4-Port USB Wall Charger Travel Power Adapter for iPhone 5s 5c 5"/>
    <n v="79.959999999999994"/>
    <n v="5"/>
    <n v="0.2"/>
    <n v="7.9960000000000058"/>
  </r>
  <r>
    <n v="9719"/>
    <s v="CA-2013-108210"/>
    <x v="0"/>
    <x v="198"/>
    <d v="2013-06-01T00:00:00"/>
    <s v="Same Day"/>
    <s v="AT-10735"/>
    <s v="Annie Thurman"/>
    <x v="0"/>
    <x v="0"/>
    <x v="12"/>
    <x v="5"/>
    <x v="16"/>
    <x v="2"/>
    <s v="TEC-AC-10000109"/>
    <x v="2"/>
    <x v="11"/>
    <s v="Sony Micro Vault Click 16 GB USB 2.0 Flash Drive"/>
    <n v="223.96"/>
    <n v="5"/>
    <n v="0.2"/>
    <n v="11.198000000000015"/>
  </r>
  <r>
    <n v="9720"/>
    <s v="CA-2014-166835"/>
    <x v="3"/>
    <x v="105"/>
    <d v="2014-11-15T00:00:00"/>
    <s v="Second Class"/>
    <s v="DK-13375"/>
    <s v="Dennis Kane"/>
    <x v="0"/>
    <x v="0"/>
    <x v="152"/>
    <x v="9"/>
    <x v="207"/>
    <x v="3"/>
    <s v="OFF-ST-10002574"/>
    <x v="1"/>
    <x v="4"/>
    <s v="SAFCO Commercial Wire Shelving, Black"/>
    <n v="221.024"/>
    <n v="2"/>
    <n v="0.2"/>
    <n v="-55.256"/>
  </r>
  <r>
    <n v="9721"/>
    <s v="CA-2013-119641"/>
    <x v="0"/>
    <x v="897"/>
    <d v="2013-09-27T00:00:00"/>
    <s v="Standard Class"/>
    <s v="CS-12250"/>
    <s v="Chris Selesnick"/>
    <x v="1"/>
    <x v="0"/>
    <x v="124"/>
    <x v="6"/>
    <x v="156"/>
    <x v="2"/>
    <s v="FUR-FU-10002445"/>
    <x v="0"/>
    <x v="5"/>
    <s v="DAX Two-Tone Rosewood/Black Document Frame, Desktop, 5 x 7"/>
    <n v="18.96"/>
    <n v="2"/>
    <n v="0"/>
    <n v="7.5840000000000014"/>
  </r>
  <r>
    <n v="9722"/>
    <s v="CA-2013-105781"/>
    <x v="0"/>
    <x v="595"/>
    <d v="2013-02-20T00:00:00"/>
    <s v="Standard Class"/>
    <s v="JF-15565"/>
    <s v="Jill Fjeld"/>
    <x v="0"/>
    <x v="0"/>
    <x v="20"/>
    <x v="15"/>
    <x v="23"/>
    <x v="3"/>
    <s v="FUR-CH-10001802"/>
    <x v="0"/>
    <x v="1"/>
    <s v="Hon Every-Day Chair Series Swivel Task Chairs"/>
    <n v="326.64600000000002"/>
    <n v="3"/>
    <n v="0.1"/>
    <n v="39.923399999999994"/>
  </r>
  <r>
    <n v="9723"/>
    <s v="CA-2013-105781"/>
    <x v="0"/>
    <x v="595"/>
    <d v="2013-02-20T00:00:00"/>
    <s v="Standard Class"/>
    <s v="JF-15565"/>
    <s v="Jill Fjeld"/>
    <x v="0"/>
    <x v="0"/>
    <x v="20"/>
    <x v="15"/>
    <x v="23"/>
    <x v="3"/>
    <s v="TEC-AC-10003628"/>
    <x v="2"/>
    <x v="11"/>
    <s v="Logitech 910-002974 M325 Wireless Mouse for Web Scrolling"/>
    <n v="89.97"/>
    <n v="3"/>
    <n v="0"/>
    <n v="39.586800000000011"/>
  </r>
  <r>
    <n v="9724"/>
    <s v="CA-2011-101364"/>
    <x v="2"/>
    <x v="1091"/>
    <d v="2011-12-26T00:00:00"/>
    <s v="Standard Class"/>
    <s v="TW-21025"/>
    <s v="Tamara Willingham"/>
    <x v="2"/>
    <x v="0"/>
    <x v="20"/>
    <x v="15"/>
    <x v="164"/>
    <x v="3"/>
    <s v="OFF-BI-10003984"/>
    <x v="1"/>
    <x v="8"/>
    <s v="Lock-Up Easel 'Spel-Binder'"/>
    <n v="296.71200000000005"/>
    <n v="13"/>
    <n v="0.2"/>
    <n v="100.14029999999998"/>
  </r>
  <r>
    <n v="9725"/>
    <s v="CA-2012-117898"/>
    <x v="1"/>
    <x v="901"/>
    <d v="2012-12-11T00:00:00"/>
    <s v="Standard Class"/>
    <s v="TB-21250"/>
    <s v="Tim Brockman"/>
    <x v="0"/>
    <x v="0"/>
    <x v="41"/>
    <x v="10"/>
    <x v="50"/>
    <x v="2"/>
    <s v="OFF-EN-10004459"/>
    <x v="1"/>
    <x v="12"/>
    <s v="Security-Tint Envelopes"/>
    <n v="12.224"/>
    <n v="2"/>
    <n v="0.2"/>
    <n v="4.4311999999999996"/>
  </r>
  <r>
    <n v="9726"/>
    <s v="CA-2014-142293"/>
    <x v="3"/>
    <x v="697"/>
    <d v="2014-09-21T00:00:00"/>
    <s v="First Class"/>
    <s v="SC-20380"/>
    <s v="Shahid Collister"/>
    <x v="0"/>
    <x v="0"/>
    <x v="394"/>
    <x v="45"/>
    <x v="479"/>
    <x v="1"/>
    <s v="TEC-AC-10001109"/>
    <x v="2"/>
    <x v="11"/>
    <s v="Logitech Trackman Marble Mouse"/>
    <n v="89.97"/>
    <n v="3"/>
    <n v="0"/>
    <n v="37.787400000000005"/>
  </r>
  <r>
    <n v="9727"/>
    <s v="CA-2014-167395"/>
    <x v="3"/>
    <x v="574"/>
    <d v="2014-12-05T00:00:00"/>
    <s v="First Class"/>
    <s v="KM-16720"/>
    <s v="Kunst Miller"/>
    <x v="0"/>
    <x v="0"/>
    <x v="90"/>
    <x v="31"/>
    <x v="111"/>
    <x v="3"/>
    <s v="OFF-AP-10001293"/>
    <x v="1"/>
    <x v="9"/>
    <s v="Belkin 8 Outlet Surge Protector"/>
    <n v="286.85999999999996"/>
    <n v="7"/>
    <n v="0"/>
    <n v="80.320799999999991"/>
  </r>
  <r>
    <n v="9728"/>
    <s v="CA-2014-167395"/>
    <x v="3"/>
    <x v="574"/>
    <d v="2014-12-05T00:00:00"/>
    <s v="First Class"/>
    <s v="KM-16720"/>
    <s v="Kunst Miller"/>
    <x v="0"/>
    <x v="0"/>
    <x v="90"/>
    <x v="31"/>
    <x v="111"/>
    <x v="3"/>
    <s v="TEC-PH-10004977"/>
    <x v="2"/>
    <x v="7"/>
    <s v="GE 30524EE4"/>
    <n v="979.95"/>
    <n v="5"/>
    <n v="0"/>
    <n v="284.18549999999993"/>
  </r>
  <r>
    <n v="9729"/>
    <s v="CA-2014-167395"/>
    <x v="3"/>
    <x v="574"/>
    <d v="2014-12-05T00:00:00"/>
    <s v="First Class"/>
    <s v="KM-16720"/>
    <s v="Kunst Miller"/>
    <x v="0"/>
    <x v="0"/>
    <x v="90"/>
    <x v="31"/>
    <x v="111"/>
    <x v="3"/>
    <s v="OFF-SU-10001935"/>
    <x v="1"/>
    <x v="14"/>
    <s v="Staples"/>
    <n v="4.3600000000000003"/>
    <n v="2"/>
    <n v="0"/>
    <n v="0.17439999999999944"/>
  </r>
  <r>
    <n v="9730"/>
    <s v="CA-2011-111962"/>
    <x v="2"/>
    <x v="411"/>
    <d v="2011-10-04T00:00:00"/>
    <s v="Standard Class"/>
    <s v="EB-14170"/>
    <s v="Evan Bailliet"/>
    <x v="0"/>
    <x v="0"/>
    <x v="4"/>
    <x v="4"/>
    <x v="60"/>
    <x v="1"/>
    <s v="OFF-BI-10001308"/>
    <x v="1"/>
    <x v="8"/>
    <s v="GBC Standard Plastic Binding Systems' Combs"/>
    <n v="10.048000000000002"/>
    <n v="2"/>
    <n v="0.2"/>
    <n v="3.1399999999999988"/>
  </r>
  <r>
    <n v="9731"/>
    <s v="CA-2011-111962"/>
    <x v="2"/>
    <x v="411"/>
    <d v="2011-10-04T00:00:00"/>
    <s v="Standard Class"/>
    <s v="EB-14170"/>
    <s v="Evan Bailliet"/>
    <x v="0"/>
    <x v="0"/>
    <x v="4"/>
    <x v="4"/>
    <x v="60"/>
    <x v="1"/>
    <s v="OFF-ST-10000046"/>
    <x v="1"/>
    <x v="4"/>
    <s v="Fellowes Super Stor/Drawer Files"/>
    <n v="807.75"/>
    <n v="5"/>
    <n v="0"/>
    <n v="153.47250000000003"/>
  </r>
  <r>
    <n v="9732"/>
    <s v="CA-2014-124261"/>
    <x v="3"/>
    <x v="237"/>
    <d v="2014-11-20T00:00:00"/>
    <s v="Standard Class"/>
    <s v="JE-15715"/>
    <s v="Joe Elijah"/>
    <x v="0"/>
    <x v="0"/>
    <x v="1"/>
    <x v="1"/>
    <x v="13"/>
    <x v="1"/>
    <s v="OFF-AR-10003504"/>
    <x v="1"/>
    <x v="6"/>
    <s v="Newell 347"/>
    <n v="34.24"/>
    <n v="8"/>
    <n v="0"/>
    <n v="9.9295999999999971"/>
  </r>
  <r>
    <n v="9733"/>
    <s v="CA-2011-114321"/>
    <x v="2"/>
    <x v="1071"/>
    <d v="2011-08-25T00:00:00"/>
    <s v="Standard Class"/>
    <s v="NC-18535"/>
    <s v="Nick Crebassa"/>
    <x v="1"/>
    <x v="0"/>
    <x v="409"/>
    <x v="17"/>
    <x v="496"/>
    <x v="0"/>
    <s v="FUR-CH-10001797"/>
    <x v="0"/>
    <x v="1"/>
    <s v="Safco Chair Connectors, 6/Carton"/>
    <n v="500.23999999999995"/>
    <n v="13"/>
    <n v="0"/>
    <n v="145.06959999999992"/>
  </r>
  <r>
    <n v="9734"/>
    <s v="CA-2011-114321"/>
    <x v="2"/>
    <x v="1071"/>
    <d v="2011-08-25T00:00:00"/>
    <s v="Standard Class"/>
    <s v="NC-18535"/>
    <s v="Nick Crebassa"/>
    <x v="1"/>
    <x v="0"/>
    <x v="409"/>
    <x v="17"/>
    <x v="496"/>
    <x v="0"/>
    <s v="OFF-PA-10000246"/>
    <x v="1"/>
    <x v="10"/>
    <s v="Riverleaf Stik-Withit Designer Note Cubes"/>
    <n v="20.12"/>
    <n v="2"/>
    <n v="0"/>
    <n v="9.2552000000000003"/>
  </r>
  <r>
    <n v="9735"/>
    <s v="CA-2011-114321"/>
    <x v="2"/>
    <x v="1071"/>
    <d v="2011-08-25T00:00:00"/>
    <s v="Standard Class"/>
    <s v="NC-18535"/>
    <s v="Nick Crebassa"/>
    <x v="1"/>
    <x v="0"/>
    <x v="409"/>
    <x v="17"/>
    <x v="496"/>
    <x v="0"/>
    <s v="OFF-BI-10001359"/>
    <x v="1"/>
    <x v="8"/>
    <s v="GBC DocuBind TL300 Electric Binding System"/>
    <n v="896.99"/>
    <n v="1"/>
    <n v="0"/>
    <n v="421.58529999999996"/>
  </r>
  <r>
    <n v="9736"/>
    <s v="CA-2011-128062"/>
    <x v="2"/>
    <x v="84"/>
    <d v="2011-11-22T00:00:00"/>
    <s v="Second Class"/>
    <s v="AD-10180"/>
    <s v="Alan Dominguez"/>
    <x v="2"/>
    <x v="0"/>
    <x v="10"/>
    <x v="9"/>
    <x v="63"/>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x v="0"/>
    <x v="155"/>
    <x v="8"/>
    <x v="198"/>
    <x v="2"/>
    <s v="TEC-PH-10004667"/>
    <x v="2"/>
    <x v="7"/>
    <s v="Cisco 8x8 Inc. 6753i IP Business Phone System"/>
    <n v="269.98"/>
    <n v="2"/>
    <n v="0"/>
    <n v="72.894599999999997"/>
  </r>
  <r>
    <n v="9738"/>
    <s v="CA-2014-129294"/>
    <x v="3"/>
    <x v="633"/>
    <d v="2014-03-22T00:00:00"/>
    <s v="Standard Class"/>
    <s v="KD-16615"/>
    <s v="Ken Dana"/>
    <x v="1"/>
    <x v="0"/>
    <x v="1"/>
    <x v="1"/>
    <x v="3"/>
    <x v="1"/>
    <s v="OFF-ST-10002615"/>
    <x v="1"/>
    <x v="4"/>
    <s v="Dual Level, Single-Width Filing Carts"/>
    <n v="310.12"/>
    <n v="2"/>
    <n v="0"/>
    <n v="80.631200000000007"/>
  </r>
  <r>
    <n v="9739"/>
    <s v="CA-2014-129294"/>
    <x v="3"/>
    <x v="633"/>
    <d v="2014-03-22T00:00:00"/>
    <s v="Standard Class"/>
    <s v="KD-16615"/>
    <s v="Ken Dana"/>
    <x v="1"/>
    <x v="0"/>
    <x v="1"/>
    <x v="1"/>
    <x v="3"/>
    <x v="1"/>
    <s v="OFF-BI-10004236"/>
    <x v="1"/>
    <x v="8"/>
    <s v="XtraLife ClearVue Slant-D Ring Binder, White, 3&quot;"/>
    <n v="70.463999999999999"/>
    <n v="6"/>
    <n v="0.2"/>
    <n v="22.900799999999997"/>
  </r>
  <r>
    <n v="9740"/>
    <s v="CA-2014-129294"/>
    <x v="3"/>
    <x v="633"/>
    <d v="2014-03-22T00:00:00"/>
    <s v="Standard Class"/>
    <s v="KD-16615"/>
    <s v="Ken Dana"/>
    <x v="1"/>
    <x v="0"/>
    <x v="1"/>
    <x v="1"/>
    <x v="3"/>
    <x v="1"/>
    <s v="OFF-BI-10001757"/>
    <x v="1"/>
    <x v="8"/>
    <s v="Pressboard Hanging Data Binders for Unburst Sheets"/>
    <n v="19.68"/>
    <n v="5"/>
    <n v="0.2"/>
    <n v="6.8879999999999981"/>
  </r>
  <r>
    <n v="9741"/>
    <s v="CA-2014-129294"/>
    <x v="3"/>
    <x v="633"/>
    <d v="2014-03-22T00:00:00"/>
    <s v="Standard Class"/>
    <s v="KD-16615"/>
    <s v="Ken Dana"/>
    <x v="1"/>
    <x v="0"/>
    <x v="1"/>
    <x v="1"/>
    <x v="3"/>
    <x v="1"/>
    <s v="OFF-AP-10001154"/>
    <x v="1"/>
    <x v="9"/>
    <s v="Bionaire Personal Warm Mist Humidifier/Vaporizer"/>
    <n v="140.67000000000002"/>
    <n v="3"/>
    <n v="0"/>
    <n v="54.861300000000007"/>
  </r>
  <r>
    <n v="9742"/>
    <s v="CA-2012-117086"/>
    <x v="1"/>
    <x v="627"/>
    <d v="2012-11-12T00:00:00"/>
    <s v="Standard Class"/>
    <s v="QJ-19255"/>
    <s v="Quincy Jones"/>
    <x v="1"/>
    <x v="0"/>
    <x v="140"/>
    <x v="42"/>
    <x v="369"/>
    <x v="3"/>
    <s v="FUR-BO-10004834"/>
    <x v="0"/>
    <x v="0"/>
    <s v="Riverside Palais Royal Lawyers Bookcase, Royale Cherry Finish"/>
    <n v="4404.8999999999996"/>
    <n v="5"/>
    <n v="0"/>
    <n v="1013.1270000000001"/>
  </r>
  <r>
    <n v="9743"/>
    <s v="CA-2014-131303"/>
    <x v="3"/>
    <x v="354"/>
    <d v="2014-12-03T00:00:00"/>
    <s v="Standard Class"/>
    <s v="EP-13915"/>
    <s v="Emily Phan"/>
    <x v="0"/>
    <x v="0"/>
    <x v="70"/>
    <x v="1"/>
    <x v="88"/>
    <x v="1"/>
    <s v="OFF-LA-10001074"/>
    <x v="1"/>
    <x v="2"/>
    <s v="Round Specialty Laser Printer Labels"/>
    <n v="62.65"/>
    <n v="5"/>
    <n v="0"/>
    <n v="29.445499999999996"/>
  </r>
  <r>
    <n v="9744"/>
    <s v="CA-2013-137127"/>
    <x v="0"/>
    <x v="950"/>
    <d v="2013-06-23T00:00:00"/>
    <s v="Standard Class"/>
    <s v="JJ-15445"/>
    <s v="Jennifer Jackson"/>
    <x v="0"/>
    <x v="0"/>
    <x v="46"/>
    <x v="13"/>
    <x v="284"/>
    <x v="3"/>
    <s v="OFF-LA-10001641"/>
    <x v="1"/>
    <x v="2"/>
    <s v="Avery 518"/>
    <n v="9.4499999999999993"/>
    <n v="3"/>
    <n v="0"/>
    <n v="4.5359999999999996"/>
  </r>
  <r>
    <n v="9745"/>
    <s v="CA-2014-141782"/>
    <x v="3"/>
    <x v="276"/>
    <d v="2014-01-26T00:00:00"/>
    <s v="Standard Class"/>
    <s v="BE-11410"/>
    <s v="Bobby Elias"/>
    <x v="0"/>
    <x v="0"/>
    <x v="34"/>
    <x v="10"/>
    <x v="173"/>
    <x v="2"/>
    <s v="OFF-EN-10002230"/>
    <x v="1"/>
    <x v="12"/>
    <s v="Airmail Envelopes"/>
    <n v="268.57600000000002"/>
    <n v="4"/>
    <n v="0.2"/>
    <n v="90.64439999999999"/>
  </r>
  <r>
    <n v="9746"/>
    <s v="CA-2014-137505"/>
    <x v="3"/>
    <x v="221"/>
    <d v="2014-11-25T00:00:00"/>
    <s v="Same Day"/>
    <s v="BP-11290"/>
    <s v="Beth Paige"/>
    <x v="0"/>
    <x v="0"/>
    <x v="1"/>
    <x v="1"/>
    <x v="141"/>
    <x v="1"/>
    <s v="FUR-TA-10000617"/>
    <x v="0"/>
    <x v="3"/>
    <s v="Hon Practical Foundations 30 x 60 Training Table, Light Gray/Charcoal"/>
    <n v="364.08000000000004"/>
    <n v="2"/>
    <n v="0.2"/>
    <n v="9.1020000000000039"/>
  </r>
  <r>
    <n v="9747"/>
    <s v="CA-2014-137505"/>
    <x v="3"/>
    <x v="221"/>
    <d v="2014-11-25T00:00:00"/>
    <s v="Same Day"/>
    <s v="BP-11290"/>
    <s v="Beth Paige"/>
    <x v="0"/>
    <x v="0"/>
    <x v="1"/>
    <x v="1"/>
    <x v="141"/>
    <x v="1"/>
    <s v="FUR-TA-10001676"/>
    <x v="0"/>
    <x v="3"/>
    <s v="Hon 61000 Series Interactive Training Tables"/>
    <n v="71.088000000000008"/>
    <n v="2"/>
    <n v="0.2"/>
    <n v="-1.7772000000000041"/>
  </r>
  <r>
    <n v="9748"/>
    <s v="US-2011-140914"/>
    <x v="2"/>
    <x v="7"/>
    <d v="2011-11-15T00:00:00"/>
    <s v="Standard Class"/>
    <s v="BH-11710"/>
    <s v="Brosina Hoffman"/>
    <x v="0"/>
    <x v="0"/>
    <x v="22"/>
    <x v="10"/>
    <x v="155"/>
    <x v="2"/>
    <s v="FUR-FU-10000175"/>
    <x v="0"/>
    <x v="5"/>
    <s v="DAX Wood Document Frame."/>
    <n v="10.984000000000002"/>
    <n v="2"/>
    <n v="0.6"/>
    <n v="-7.9634"/>
  </r>
  <r>
    <n v="9749"/>
    <s v="US-2011-140914"/>
    <x v="2"/>
    <x v="7"/>
    <d v="2011-11-15T00:00:00"/>
    <s v="Standard Class"/>
    <s v="BH-11710"/>
    <s v="Brosina Hoffman"/>
    <x v="0"/>
    <x v="0"/>
    <x v="22"/>
    <x v="10"/>
    <x v="155"/>
    <x v="2"/>
    <s v="FUR-CH-10003379"/>
    <x v="0"/>
    <x v="1"/>
    <s v="Global Commerce Series High-Back Swivel/Tilt Chairs"/>
    <n v="797.94399999999996"/>
    <n v="4"/>
    <n v="0.3"/>
    <n v="-56.995999999999981"/>
  </r>
  <r>
    <n v="9750"/>
    <s v="CA-2013-158358"/>
    <x v="0"/>
    <x v="758"/>
    <d v="2013-03-09T00:00:00"/>
    <s v="Standard Class"/>
    <s v="EM-13810"/>
    <s v="Eleni McCrary"/>
    <x v="1"/>
    <x v="0"/>
    <x v="18"/>
    <x v="38"/>
    <x v="354"/>
    <x v="3"/>
    <s v="TEC-AC-10002567"/>
    <x v="2"/>
    <x v="11"/>
    <s v="Logitech G602 Wireless Gaming Mouse"/>
    <n v="159.97999999999999"/>
    <n v="2"/>
    <n v="0"/>
    <n v="57.592799999999997"/>
  </r>
  <r>
    <n v="9751"/>
    <s v="CA-2013-113390"/>
    <x v="0"/>
    <x v="1228"/>
    <d v="2013-10-16T00:00:00"/>
    <s v="Standard Class"/>
    <s v="EP-13915"/>
    <s v="Emily Phan"/>
    <x v="0"/>
    <x v="0"/>
    <x v="22"/>
    <x v="10"/>
    <x v="26"/>
    <x v="2"/>
    <s v="OFF-AR-10003183"/>
    <x v="1"/>
    <x v="6"/>
    <s v="Avery Fluorescent Highlighter Four-Color Set"/>
    <n v="5.3440000000000003"/>
    <n v="2"/>
    <n v="0.2"/>
    <n v="0.66799999999999948"/>
  </r>
  <r>
    <n v="9752"/>
    <s v="CA-2013-113390"/>
    <x v="0"/>
    <x v="1228"/>
    <d v="2013-10-16T00:00:00"/>
    <s v="Standard Class"/>
    <s v="EP-13915"/>
    <s v="Emily Phan"/>
    <x v="0"/>
    <x v="0"/>
    <x v="22"/>
    <x v="10"/>
    <x v="26"/>
    <x v="2"/>
    <s v="OFF-AR-10001446"/>
    <x v="1"/>
    <x v="6"/>
    <s v="Newell 309"/>
    <n v="27.72"/>
    <n v="3"/>
    <n v="0.2"/>
    <n v="3.4649999999999999"/>
  </r>
  <r>
    <n v="9753"/>
    <s v="US-2013-158680"/>
    <x v="0"/>
    <x v="949"/>
    <d v="2013-07-03T00:00:00"/>
    <s v="First Class"/>
    <s v="NZ-18565"/>
    <s v="Nick Zandusky"/>
    <x v="2"/>
    <x v="0"/>
    <x v="4"/>
    <x v="4"/>
    <x v="60"/>
    <x v="1"/>
    <s v="OFF-BI-10000145"/>
    <x v="1"/>
    <x v="8"/>
    <s v="Zipper Ring Binder Pockets"/>
    <n v="2.4960000000000004"/>
    <n v="1"/>
    <n v="0.2"/>
    <n v="0.90479999999999983"/>
  </r>
  <r>
    <n v="9754"/>
    <s v="CA-2014-113705"/>
    <x v="3"/>
    <x v="996"/>
    <d v="2014-03-30T00:00:00"/>
    <s v="Second Class"/>
    <s v="LC-16870"/>
    <s v="Lena Cacioppo"/>
    <x v="0"/>
    <x v="0"/>
    <x v="102"/>
    <x v="17"/>
    <x v="195"/>
    <x v="0"/>
    <s v="OFF-LA-10000476"/>
    <x v="1"/>
    <x v="2"/>
    <s v="Avery 05222 Permanent Self-Adhesive File Folder Labels for Typewriters, on Rolls, White, 250/Roll"/>
    <n v="8.26"/>
    <n v="2"/>
    <n v="0"/>
    <n v="3.7995999999999999"/>
  </r>
  <r>
    <n v="9755"/>
    <s v="CA-2014-113705"/>
    <x v="3"/>
    <x v="996"/>
    <d v="2014-03-30T00:00:00"/>
    <s v="Second Class"/>
    <s v="LC-16870"/>
    <s v="Lena Cacioppo"/>
    <x v="0"/>
    <x v="0"/>
    <x v="102"/>
    <x v="17"/>
    <x v="195"/>
    <x v="0"/>
    <s v="OFF-BI-10001679"/>
    <x v="1"/>
    <x v="8"/>
    <s v="GBC Instant Index System for Binding Systems"/>
    <n v="17.760000000000002"/>
    <n v="2"/>
    <n v="0"/>
    <n v="8.8800000000000008"/>
  </r>
  <r>
    <n v="9756"/>
    <s v="CA-2014-113705"/>
    <x v="3"/>
    <x v="996"/>
    <d v="2014-03-30T00:00:00"/>
    <s v="Second Class"/>
    <s v="LC-16870"/>
    <s v="Lena Cacioppo"/>
    <x v="0"/>
    <x v="0"/>
    <x v="102"/>
    <x v="17"/>
    <x v="195"/>
    <x v="0"/>
    <s v="OFF-ST-10001128"/>
    <x v="1"/>
    <x v="4"/>
    <s v="Carina Mini System Audio Rack, Model AR050B"/>
    <n v="332.94"/>
    <n v="3"/>
    <n v="0"/>
    <n v="9.9882000000000204"/>
  </r>
  <r>
    <n v="9757"/>
    <s v="CA-2014-113705"/>
    <x v="3"/>
    <x v="996"/>
    <d v="2014-03-30T00:00:00"/>
    <s v="Second Class"/>
    <s v="LC-16870"/>
    <s v="Lena Cacioppo"/>
    <x v="0"/>
    <x v="0"/>
    <x v="102"/>
    <x v="17"/>
    <x v="195"/>
    <x v="0"/>
    <s v="FUR-TA-10002533"/>
    <x v="0"/>
    <x v="3"/>
    <s v="BPI Conference Tables"/>
    <n v="292.10000000000002"/>
    <n v="2"/>
    <n v="0"/>
    <n v="58.419999999999987"/>
  </r>
  <r>
    <n v="9758"/>
    <s v="CA-2014-113705"/>
    <x v="3"/>
    <x v="996"/>
    <d v="2014-03-30T00:00:00"/>
    <s v="Second Class"/>
    <s v="LC-16870"/>
    <s v="Lena Cacioppo"/>
    <x v="0"/>
    <x v="0"/>
    <x v="102"/>
    <x v="17"/>
    <x v="195"/>
    <x v="0"/>
    <s v="TEC-PH-10004006"/>
    <x v="2"/>
    <x v="7"/>
    <s v="Panasonic KX - TS880B Telephone"/>
    <n v="206.1"/>
    <n v="5"/>
    <n v="0"/>
    <n v="55.647000000000006"/>
  </r>
  <r>
    <n v="9759"/>
    <s v="CA-2014-113705"/>
    <x v="3"/>
    <x v="996"/>
    <d v="2014-03-30T00:00:00"/>
    <s v="Second Class"/>
    <s v="LC-16870"/>
    <s v="Lena Cacioppo"/>
    <x v="0"/>
    <x v="0"/>
    <x v="102"/>
    <x v="17"/>
    <x v="195"/>
    <x v="0"/>
    <s v="OFF-PA-10002615"/>
    <x v="1"/>
    <x v="10"/>
    <s v="Ampad Gold Fibre Wirebound Steno Books, 6&quot; x 9&quot;, Gregg Ruled"/>
    <n v="17.64"/>
    <n v="4"/>
    <n v="0"/>
    <n v="8.1143999999999998"/>
  </r>
  <r>
    <n v="9760"/>
    <s v="CA-2013-146913"/>
    <x v="0"/>
    <x v="731"/>
    <d v="2013-11-06T00:00:00"/>
    <s v="Standard Class"/>
    <s v="SF-20965"/>
    <s v="Sylvia Foulston"/>
    <x v="1"/>
    <x v="0"/>
    <x v="8"/>
    <x v="1"/>
    <x v="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x v="0"/>
    <x v="528"/>
    <x v="36"/>
    <x v="626"/>
    <x v="0"/>
    <s v="OFF-AR-10000657"/>
    <x v="1"/>
    <x v="6"/>
    <s v="Binney &amp; Smith inkTank Desk Highlighter, Chisel Tip, Yellow, 12/Box"/>
    <n v="4.3"/>
    <n v="2"/>
    <n v="0"/>
    <n v="1.4189999999999996"/>
  </r>
  <r>
    <n v="9762"/>
    <s v="CA-2011-121762"/>
    <x v="2"/>
    <x v="1047"/>
    <d v="2011-02-19T00:00:00"/>
    <s v="Standard Class"/>
    <s v="ML-17395"/>
    <s v="Marina Lichtenstein"/>
    <x v="1"/>
    <x v="0"/>
    <x v="4"/>
    <x v="4"/>
    <x v="5"/>
    <x v="1"/>
    <s v="TEC-AC-10000736"/>
    <x v="2"/>
    <x v="11"/>
    <s v="Logitech G600 MMO Gaming Mouse"/>
    <n v="239.96999999999997"/>
    <n v="3"/>
    <n v="0"/>
    <n v="86.389199999999988"/>
  </r>
  <r>
    <n v="9763"/>
    <s v="CA-2011-121762"/>
    <x v="2"/>
    <x v="1047"/>
    <d v="2011-02-19T00:00:00"/>
    <s v="Standard Class"/>
    <s v="ML-17395"/>
    <s v="Marina Lichtenstein"/>
    <x v="1"/>
    <x v="0"/>
    <x v="4"/>
    <x v="4"/>
    <x v="5"/>
    <x v="1"/>
    <s v="OFF-AP-10001293"/>
    <x v="1"/>
    <x v="9"/>
    <s v="Belkin 8 Outlet Surge Protector"/>
    <n v="81.96"/>
    <n v="2"/>
    <n v="0"/>
    <n v="22.948799999999999"/>
  </r>
  <r>
    <n v="9764"/>
    <s v="CA-2011-121762"/>
    <x v="2"/>
    <x v="1047"/>
    <d v="2011-02-19T00:00:00"/>
    <s v="Standard Class"/>
    <s v="ML-17395"/>
    <s v="Marina Lichtenstein"/>
    <x v="1"/>
    <x v="0"/>
    <x v="4"/>
    <x v="4"/>
    <x v="5"/>
    <x v="1"/>
    <s v="OFF-SU-10000157"/>
    <x v="1"/>
    <x v="14"/>
    <s v="Compact Automatic Electric Letter Opener"/>
    <n v="238.62"/>
    <n v="2"/>
    <n v="0"/>
    <n v="4.7724000000000046"/>
  </r>
  <r>
    <n v="9765"/>
    <s v="CA-2011-123855"/>
    <x v="2"/>
    <x v="1229"/>
    <d v="2011-06-23T00:00:00"/>
    <s v="Standard Class"/>
    <s v="MC-18100"/>
    <s v="Mick Crebagga"/>
    <x v="0"/>
    <x v="0"/>
    <x v="1"/>
    <x v="1"/>
    <x v="1"/>
    <x v="1"/>
    <s v="TEC-PH-10000215"/>
    <x v="2"/>
    <x v="7"/>
    <s v="Plantronics Cordless Phone Headset with In-line Volume - M214C"/>
    <n v="139.80000000000001"/>
    <n v="5"/>
    <n v="0.2"/>
    <n v="12.232500000000009"/>
  </r>
  <r>
    <n v="9766"/>
    <s v="CA-2014-101959"/>
    <x v="3"/>
    <x v="1230"/>
    <d v="2014-03-07T00:00:00"/>
    <s v="Standard Class"/>
    <s v="DB-13660"/>
    <s v="Duane Benoit"/>
    <x v="0"/>
    <x v="0"/>
    <x v="209"/>
    <x v="29"/>
    <x v="263"/>
    <x v="3"/>
    <s v="OFF-BI-10001757"/>
    <x v="1"/>
    <x v="8"/>
    <s v="Pressboard Hanging Data Binders for Unburst Sheets"/>
    <n v="9.84"/>
    <n v="2"/>
    <n v="0"/>
    <n v="4.7231999999999994"/>
  </r>
  <r>
    <n v="9767"/>
    <s v="CA-2014-101959"/>
    <x v="3"/>
    <x v="1230"/>
    <d v="2014-03-07T00:00:00"/>
    <s v="Standard Class"/>
    <s v="DB-13660"/>
    <s v="Duane Benoit"/>
    <x v="0"/>
    <x v="0"/>
    <x v="209"/>
    <x v="29"/>
    <x v="263"/>
    <x v="3"/>
    <s v="OFF-PA-10002137"/>
    <x v="1"/>
    <x v="10"/>
    <s v="Southworth 100% Résumé Paper, 24lb."/>
    <n v="7.78"/>
    <n v="1"/>
    <n v="0"/>
    <n v="3.5009999999999994"/>
  </r>
  <r>
    <n v="9768"/>
    <s v="CA-2014-102659"/>
    <x v="3"/>
    <x v="34"/>
    <d v="2014-12-16T00:00:00"/>
    <s v="Standard Class"/>
    <s v="LW-17215"/>
    <s v="Luke Weiss"/>
    <x v="0"/>
    <x v="0"/>
    <x v="354"/>
    <x v="12"/>
    <x v="436"/>
    <x v="2"/>
    <s v="OFF-BI-10000088"/>
    <x v="1"/>
    <x v="8"/>
    <s v="GBC Imprintable Covers"/>
    <n v="54.900000000000006"/>
    <n v="5"/>
    <n v="0"/>
    <n v="26.901000000000003"/>
  </r>
  <r>
    <n v="9769"/>
    <s v="CA-2014-142328"/>
    <x v="3"/>
    <x v="226"/>
    <d v="2014-12-15T00:00:00"/>
    <s v="Standard Class"/>
    <s v="TC-21535"/>
    <s v="Tracy Collins"/>
    <x v="2"/>
    <x v="0"/>
    <x v="8"/>
    <x v="1"/>
    <x v="34"/>
    <x v="1"/>
    <s v="OFF-PA-10000380"/>
    <x v="1"/>
    <x v="10"/>
    <s v="REDIFORM Incoming/Outgoing Call Register, 11&quot; X 8 1/2&quot;, 100 Messages"/>
    <n v="50.04"/>
    <n v="6"/>
    <n v="0"/>
    <n v="25.02"/>
  </r>
  <r>
    <n v="9770"/>
    <s v="CA-2013-123533"/>
    <x v="0"/>
    <x v="390"/>
    <d v="2013-12-01T00:00:00"/>
    <s v="Standard Class"/>
    <s v="SC-20050"/>
    <s v="Sample Company A"/>
    <x v="2"/>
    <x v="0"/>
    <x v="146"/>
    <x v="2"/>
    <x v="186"/>
    <x v="0"/>
    <s v="FUR-BO-10001619"/>
    <x v="0"/>
    <x v="0"/>
    <s v="O'Sullivan Cherrywood Estates Traditional Bookcase"/>
    <n v="339.92000000000007"/>
    <n v="5"/>
    <n v="0.2"/>
    <n v="8.4979999999999762"/>
  </r>
  <r>
    <n v="9771"/>
    <s v="CA-2013-123533"/>
    <x v="0"/>
    <x v="390"/>
    <d v="2013-12-01T00:00:00"/>
    <s v="Standard Class"/>
    <s v="SC-20050"/>
    <s v="Sample Company A"/>
    <x v="2"/>
    <x v="0"/>
    <x v="146"/>
    <x v="2"/>
    <x v="186"/>
    <x v="0"/>
    <s v="OFF-PA-10001609"/>
    <x v="1"/>
    <x v="10"/>
    <s v="Tops Wirebound Message Log Books"/>
    <n v="10.528"/>
    <n v="4"/>
    <n v="0.2"/>
    <n v="3.4215999999999993"/>
  </r>
  <r>
    <n v="9772"/>
    <s v="CA-2013-123533"/>
    <x v="0"/>
    <x v="390"/>
    <d v="2013-12-01T00:00:00"/>
    <s v="Standard Class"/>
    <s v="SC-20050"/>
    <s v="Sample Company A"/>
    <x v="2"/>
    <x v="0"/>
    <x v="146"/>
    <x v="2"/>
    <x v="186"/>
    <x v="0"/>
    <s v="OFF-AP-10002765"/>
    <x v="1"/>
    <x v="9"/>
    <s v="Fellowes Advanced Computer Series Surge Protectors"/>
    <n v="42.384"/>
    <n v="2"/>
    <n v="0.2"/>
    <n v="4.2384000000000022"/>
  </r>
  <r>
    <n v="9773"/>
    <s v="CA-2013-104983"/>
    <x v="0"/>
    <x v="894"/>
    <d v="2013-07-04T00:00:00"/>
    <s v="Same Day"/>
    <s v="FM-14215"/>
    <s v="Filia McAdams"/>
    <x v="1"/>
    <x v="0"/>
    <x v="10"/>
    <x v="9"/>
    <x v="105"/>
    <x v="3"/>
    <s v="OFF-PA-10000167"/>
    <x v="1"/>
    <x v="10"/>
    <s v="Xerox 1925"/>
    <n v="123.92000000000002"/>
    <n v="5"/>
    <n v="0.2"/>
    <n v="38.724999999999994"/>
  </r>
  <r>
    <n v="9774"/>
    <s v="CA-2013-160234"/>
    <x v="0"/>
    <x v="190"/>
    <d v="2013-07-04T00:00:00"/>
    <s v="Standard Class"/>
    <s v="PF-19225"/>
    <s v="Phillip Flathmann"/>
    <x v="0"/>
    <x v="0"/>
    <x v="118"/>
    <x v="32"/>
    <x v="148"/>
    <x v="0"/>
    <s v="TEC-PH-10004434"/>
    <x v="2"/>
    <x v="7"/>
    <s v="Cisco IP Phone 7961G VoIP phone - Dark gray"/>
    <n v="135.94999999999999"/>
    <n v="1"/>
    <n v="0"/>
    <n v="39.425499999999985"/>
  </r>
  <r>
    <n v="9775"/>
    <s v="CA-2011-169019"/>
    <x v="2"/>
    <x v="711"/>
    <d v="2011-07-30T00:00:00"/>
    <s v="Standard Class"/>
    <s v="LF-17185"/>
    <s v="Luke Foster"/>
    <x v="0"/>
    <x v="0"/>
    <x v="52"/>
    <x v="5"/>
    <x v="65"/>
    <x v="2"/>
    <s v="OFF-BI-10004995"/>
    <x v="1"/>
    <x v="8"/>
    <s v="GBC DocuBind P400 Electric Binding System"/>
    <n v="2177.5839999999994"/>
    <n v="8"/>
    <n v="0.8"/>
    <n v="-3701.8928000000014"/>
  </r>
  <r>
    <n v="9776"/>
    <s v="CA-2011-169019"/>
    <x v="2"/>
    <x v="711"/>
    <d v="2011-07-30T00:00:00"/>
    <s v="Standard Class"/>
    <s v="LF-17185"/>
    <s v="Luke Foster"/>
    <x v="0"/>
    <x v="0"/>
    <x v="52"/>
    <x v="5"/>
    <x v="65"/>
    <x v="2"/>
    <s v="FUR-FU-10004666"/>
    <x v="0"/>
    <x v="5"/>
    <s v="DAX Clear Channel Poster Frame"/>
    <n v="17.496000000000002"/>
    <n v="3"/>
    <n v="0.6"/>
    <n v="-10.060199999999998"/>
  </r>
  <r>
    <n v="9777"/>
    <s v="CA-2011-169019"/>
    <x v="2"/>
    <x v="711"/>
    <d v="2011-07-30T00:00:00"/>
    <s v="Standard Class"/>
    <s v="LF-17185"/>
    <s v="Luke Foster"/>
    <x v="0"/>
    <x v="0"/>
    <x v="52"/>
    <x v="5"/>
    <x v="65"/>
    <x v="2"/>
    <s v="OFF-BI-10001524"/>
    <x v="1"/>
    <x v="8"/>
    <s v="GBC Premium Transparent Covers with Diagonal Lined Pattern"/>
    <n v="16.783999999999995"/>
    <n v="4"/>
    <n v="0.8"/>
    <n v="-26.854400000000012"/>
  </r>
  <r>
    <n v="9778"/>
    <s v="CA-2011-169019"/>
    <x v="2"/>
    <x v="711"/>
    <d v="2011-07-30T00:00:00"/>
    <s v="Standard Class"/>
    <s v="LF-17185"/>
    <s v="Luke Foster"/>
    <x v="0"/>
    <x v="0"/>
    <x v="52"/>
    <x v="5"/>
    <x v="65"/>
    <x v="2"/>
    <s v="TEC-AC-10002076"/>
    <x v="2"/>
    <x v="11"/>
    <s v="Microsoft Natural Keyboard Elite"/>
    <n v="431.13600000000002"/>
    <n v="9"/>
    <n v="0.2"/>
    <n v="-26.946000000000012"/>
  </r>
  <r>
    <n v="9779"/>
    <s v="CA-2011-169019"/>
    <x v="2"/>
    <x v="711"/>
    <d v="2011-07-30T00:00:00"/>
    <s v="Standard Class"/>
    <s v="LF-17185"/>
    <s v="Luke Foster"/>
    <x v="0"/>
    <x v="0"/>
    <x v="52"/>
    <x v="5"/>
    <x v="65"/>
    <x v="2"/>
    <s v="OFF-BI-10001679"/>
    <x v="1"/>
    <x v="8"/>
    <s v="GBC Instant Index System for Binding Systems"/>
    <n v="8.879999999999999"/>
    <n v="5"/>
    <n v="0.8"/>
    <n v="-13.32"/>
  </r>
  <r>
    <n v="9780"/>
    <s v="CA-2011-169019"/>
    <x v="2"/>
    <x v="711"/>
    <d v="2011-07-30T00:00:00"/>
    <s v="Standard Class"/>
    <s v="LF-17185"/>
    <s v="Luke Foster"/>
    <x v="0"/>
    <x v="0"/>
    <x v="52"/>
    <x v="5"/>
    <x v="65"/>
    <x v="2"/>
    <s v="OFF-AP-10003281"/>
    <x v="1"/>
    <x v="9"/>
    <s v="Acco 6 Outlet Guardian Standard Surge Suppressor"/>
    <n v="4.8359999999999985"/>
    <n v="2"/>
    <n v="0.8"/>
    <n v="-12.090000000000003"/>
  </r>
  <r>
    <n v="9781"/>
    <s v="CA-2013-153178"/>
    <x v="0"/>
    <x v="749"/>
    <d v="2013-09-19T00:00:00"/>
    <s v="Standard Class"/>
    <s v="CL-12565"/>
    <s v="Clay Ludtke"/>
    <x v="0"/>
    <x v="0"/>
    <x v="85"/>
    <x v="15"/>
    <x v="254"/>
    <x v="3"/>
    <s v="TEC-PH-10001944"/>
    <x v="2"/>
    <x v="7"/>
    <s v="Wi-Ex zBoost YX540 Cellular Phone Signal Booster"/>
    <n v="437.84999999999997"/>
    <n v="3"/>
    <n v="0"/>
    <n v="131.35499999999996"/>
  </r>
  <r>
    <n v="9782"/>
    <s v="CA-2013-153178"/>
    <x v="0"/>
    <x v="749"/>
    <d v="2013-09-19T00:00:00"/>
    <s v="Standard Class"/>
    <s v="CL-12565"/>
    <s v="Clay Ludtke"/>
    <x v="0"/>
    <x v="0"/>
    <x v="85"/>
    <x v="15"/>
    <x v="254"/>
    <x v="3"/>
    <s v="OFF-BI-10004390"/>
    <x v="1"/>
    <x v="8"/>
    <s v="GBC DocuBind 200 Manual Binding Machine"/>
    <n v="673.5680000000001"/>
    <n v="2"/>
    <n v="0.2"/>
    <n v="252.58799999999999"/>
  </r>
  <r>
    <n v="9783"/>
    <s v="CA-2012-149748"/>
    <x v="1"/>
    <x v="70"/>
    <d v="2012-06-02T00:00:00"/>
    <s v="Second Class"/>
    <s v="EM-13825"/>
    <s v="Elizabeth Moffitt"/>
    <x v="1"/>
    <x v="0"/>
    <x v="267"/>
    <x v="30"/>
    <x v="334"/>
    <x v="3"/>
    <s v="OFF-PA-10002120"/>
    <x v="1"/>
    <x v="10"/>
    <s v="Xerox 1889"/>
    <n v="274.8"/>
    <n v="5"/>
    <n v="0"/>
    <n v="134.65199999999999"/>
  </r>
  <r>
    <n v="9784"/>
    <s v="CA-2012-149748"/>
    <x v="1"/>
    <x v="70"/>
    <d v="2012-06-02T00:00:00"/>
    <s v="Second Class"/>
    <s v="EM-13825"/>
    <s v="Elizabeth Moffitt"/>
    <x v="1"/>
    <x v="0"/>
    <x v="267"/>
    <x v="30"/>
    <x v="334"/>
    <x v="3"/>
    <s v="OFF-ST-10004340"/>
    <x v="1"/>
    <x v="4"/>
    <s v="Fellowes Mobile File Cart, Black"/>
    <n v="62.18"/>
    <n v="1"/>
    <n v="0"/>
    <n v="16.788600000000002"/>
  </r>
  <r>
    <n v="9785"/>
    <s v="CA-2012-149748"/>
    <x v="1"/>
    <x v="70"/>
    <d v="2012-06-02T00:00:00"/>
    <s v="Second Class"/>
    <s v="EM-13825"/>
    <s v="Elizabeth Moffitt"/>
    <x v="1"/>
    <x v="0"/>
    <x v="267"/>
    <x v="30"/>
    <x v="334"/>
    <x v="3"/>
    <s v="FUR-FU-10001847"/>
    <x v="0"/>
    <x v="5"/>
    <s v="Eldon Image Series Black Desk Accessories"/>
    <n v="8.2799999999999994"/>
    <n v="2"/>
    <n v="0"/>
    <n v="2.9807999999999995"/>
  </r>
  <r>
    <n v="9786"/>
    <s v="CA-2012-155635"/>
    <x v="1"/>
    <x v="1231"/>
    <d v="2012-05-13T00:00:00"/>
    <s v="Standard Class"/>
    <s v="ME-17725"/>
    <s v="Max Engle"/>
    <x v="0"/>
    <x v="0"/>
    <x v="103"/>
    <x v="0"/>
    <x v="175"/>
    <x v="0"/>
    <s v="OFF-BI-10000962"/>
    <x v="1"/>
    <x v="8"/>
    <s v="Acco Flexible ACCOHIDE Square Ring Data Binder, Dark Blue, 11 1/2&quot; X 14&quot; 7/8&quot;"/>
    <n v="48.81"/>
    <n v="3"/>
    <n v="0"/>
    <n v="23.916899999999998"/>
  </r>
  <r>
    <n v="9787"/>
    <s v="US-2011-114377"/>
    <x v="2"/>
    <x v="1127"/>
    <d v="2011-11-05T00:00:00"/>
    <s v="Same Day"/>
    <s v="BG-11035"/>
    <s v="Barry Gonzalez"/>
    <x v="0"/>
    <x v="0"/>
    <x v="409"/>
    <x v="17"/>
    <x v="496"/>
    <x v="0"/>
    <s v="FUR-CH-10004754"/>
    <x v="0"/>
    <x v="1"/>
    <s v="Global Stack Chair with Arms, Black"/>
    <n v="149.9"/>
    <n v="5"/>
    <n v="0"/>
    <n v="40.472999999999999"/>
  </r>
  <r>
    <n v="9788"/>
    <s v="CA-2014-144491"/>
    <x v="3"/>
    <x v="996"/>
    <d v="2014-04-02T00:00:00"/>
    <s v="Standard Class"/>
    <s v="CJ-12010"/>
    <s v="Caroline Jumper"/>
    <x v="0"/>
    <x v="0"/>
    <x v="12"/>
    <x v="5"/>
    <x v="32"/>
    <x v="2"/>
    <s v="FUR-BO-10001811"/>
    <x v="0"/>
    <x v="0"/>
    <s v="Atlantic Metals Mobile 5-Shelf Bookcases, Custom Colors"/>
    <n v="1023.3319999999999"/>
    <n v="5"/>
    <n v="0.32"/>
    <n v="-30.098000000000127"/>
  </r>
  <r>
    <n v="9789"/>
    <s v="CA-2014-144491"/>
    <x v="3"/>
    <x v="996"/>
    <d v="2014-04-02T00:00:00"/>
    <s v="Standard Class"/>
    <s v="CJ-12010"/>
    <s v="Caroline Jumper"/>
    <x v="0"/>
    <x v="0"/>
    <x v="12"/>
    <x v="5"/>
    <x v="32"/>
    <x v="2"/>
    <s v="FUR-CH-10004063"/>
    <x v="0"/>
    <x v="1"/>
    <s v="Global Deluxe High-Back Manager's Chair"/>
    <n v="600.55799999999999"/>
    <n v="3"/>
    <n v="0.3"/>
    <n v="-8.5794000000000779"/>
  </r>
  <r>
    <n v="9790"/>
    <s v="CA-2014-144491"/>
    <x v="3"/>
    <x v="996"/>
    <d v="2014-04-02T00:00:00"/>
    <s v="Standard Class"/>
    <s v="CJ-12010"/>
    <s v="Caroline Jumper"/>
    <x v="0"/>
    <x v="0"/>
    <x v="12"/>
    <x v="5"/>
    <x v="32"/>
    <x v="2"/>
    <s v="TEC-AC-10004901"/>
    <x v="2"/>
    <x v="11"/>
    <s v="Kensington SlimBlade Notebook Wireless Mouse with Nano Receiver "/>
    <n v="39.992000000000004"/>
    <n v="1"/>
    <n v="0.2"/>
    <n v="6.9985999999999997"/>
  </r>
  <r>
    <n v="9791"/>
    <s v="CA-2014-144491"/>
    <x v="3"/>
    <x v="996"/>
    <d v="2014-04-02T00:00:00"/>
    <s v="Standard Class"/>
    <s v="CJ-12010"/>
    <s v="Caroline Jumper"/>
    <x v="0"/>
    <x v="0"/>
    <x v="12"/>
    <x v="5"/>
    <x v="32"/>
    <x v="2"/>
    <s v="FUR-CH-10001714"/>
    <x v="0"/>
    <x v="1"/>
    <s v="Global Leather &amp; Oak Executive Chair, Burgundy"/>
    <n v="211.24599999999998"/>
    <n v="2"/>
    <n v="0.3"/>
    <n v="-66.391599999999983"/>
  </r>
  <r>
    <n v="9792"/>
    <s v="CA-2011-127166"/>
    <x v="2"/>
    <x v="371"/>
    <d v="2011-05-23T00:00:00"/>
    <s v="Second Class"/>
    <s v="KH-16360"/>
    <s v="Katherine Hughes"/>
    <x v="0"/>
    <x v="0"/>
    <x v="12"/>
    <x v="5"/>
    <x v="32"/>
    <x v="2"/>
    <s v="OFF-EN-10003134"/>
    <x v="1"/>
    <x v="12"/>
    <s v="Staples"/>
    <n v="56.063999999999993"/>
    <n v="6"/>
    <n v="0.2"/>
    <n v="21.024000000000001"/>
  </r>
  <r>
    <n v="9793"/>
    <s v="CA-2011-127166"/>
    <x v="2"/>
    <x v="371"/>
    <d v="2011-05-23T00:00:00"/>
    <s v="Second Class"/>
    <s v="KH-16360"/>
    <s v="Katherine Hughes"/>
    <x v="0"/>
    <x v="0"/>
    <x v="12"/>
    <x v="5"/>
    <x v="32"/>
    <x v="2"/>
    <s v="FUR-CH-10003396"/>
    <x v="0"/>
    <x v="1"/>
    <s v="Global Deluxe Steno Chair"/>
    <n v="107.77200000000001"/>
    <n v="2"/>
    <n v="0.3"/>
    <n v="-29.252400000000009"/>
  </r>
  <r>
    <n v="9794"/>
    <s v="CA-2011-127166"/>
    <x v="2"/>
    <x v="371"/>
    <d v="2011-05-23T00:00:00"/>
    <s v="Second Class"/>
    <s v="KH-16360"/>
    <s v="Katherine Hughes"/>
    <x v="0"/>
    <x v="0"/>
    <x v="12"/>
    <x v="5"/>
    <x v="32"/>
    <x v="2"/>
    <s v="OFF-PA-10001560"/>
    <x v="1"/>
    <x v="10"/>
    <s v="Adams Telephone Message Books, 5 1/4” x 11”"/>
    <n v="4.8320000000000007"/>
    <n v="1"/>
    <n v="0.2"/>
    <n v="1.6307999999999998"/>
  </r>
  <r>
    <n v="9795"/>
    <s v="CA-2011-127166"/>
    <x v="2"/>
    <x v="371"/>
    <d v="2011-05-23T00:00:00"/>
    <s v="Second Class"/>
    <s v="KH-16360"/>
    <s v="Katherine Hughes"/>
    <x v="0"/>
    <x v="0"/>
    <x v="12"/>
    <x v="5"/>
    <x v="32"/>
    <x v="2"/>
    <s v="OFF-BI-10000977"/>
    <x v="1"/>
    <x v="8"/>
    <s v="Ibico Plastic Spiral Binding Combs"/>
    <n v="18.239999999999995"/>
    <n v="3"/>
    <n v="0.8"/>
    <n v="-31.00800000000001"/>
  </r>
  <r>
    <n v="9796"/>
    <s v="CA-2013-125920"/>
    <x v="0"/>
    <x v="206"/>
    <d v="2013-05-29T00:00:00"/>
    <s v="Standard Class"/>
    <s v="SH-19975"/>
    <s v="Sally Hughsby"/>
    <x v="1"/>
    <x v="0"/>
    <x v="22"/>
    <x v="10"/>
    <x v="26"/>
    <x v="2"/>
    <s v="OFF-BI-10003429"/>
    <x v="1"/>
    <x v="8"/>
    <s v="Cardinal HOLDit! Binder Insert Strips,Extra Strips"/>
    <n v="3.7979999999999992"/>
    <n v="3"/>
    <n v="0.8"/>
    <n v="-5.8869000000000007"/>
  </r>
  <r>
    <n v="9797"/>
    <s v="CA-2012-128608"/>
    <x v="1"/>
    <x v="1026"/>
    <d v="2012-01-17T00:00:00"/>
    <s v="Standard Class"/>
    <s v="CS-12490"/>
    <s v="Cindy Schnelling"/>
    <x v="1"/>
    <x v="0"/>
    <x v="167"/>
    <x v="24"/>
    <x v="213"/>
    <x v="3"/>
    <s v="OFF-AR-10001374"/>
    <x v="1"/>
    <x v="6"/>
    <s v="BIC Brite Liner Highlighters, Chisel Tip"/>
    <n v="10.368000000000002"/>
    <n v="2"/>
    <n v="0.2"/>
    <n v="1.5551999999999992"/>
  </r>
  <r>
    <n v="9798"/>
    <s v="CA-2012-128608"/>
    <x v="1"/>
    <x v="1026"/>
    <d v="2012-01-17T00:00:00"/>
    <s v="Standard Class"/>
    <s v="CS-12490"/>
    <s v="Cindy Schnelling"/>
    <x v="1"/>
    <x v="0"/>
    <x v="167"/>
    <x v="24"/>
    <x v="213"/>
    <x v="3"/>
    <s v="TEC-PH-10004977"/>
    <x v="2"/>
    <x v="7"/>
    <s v="GE 30524EE4"/>
    <n v="235.18799999999999"/>
    <n v="2"/>
    <n v="0.4"/>
    <n v="-43.117800000000045"/>
  </r>
  <r>
    <n v="9799"/>
    <s v="CA-2012-128608"/>
    <x v="1"/>
    <x v="1026"/>
    <d v="2012-01-17T00:00:00"/>
    <s v="Standard Class"/>
    <s v="CS-12490"/>
    <s v="Cindy Schnelling"/>
    <x v="1"/>
    <x v="0"/>
    <x v="167"/>
    <x v="24"/>
    <x v="213"/>
    <x v="3"/>
    <s v="TEC-PH-10000912"/>
    <x v="2"/>
    <x v="7"/>
    <s v="Anker 24W Portable Micro USB Car Charger"/>
    <n v="26.376000000000001"/>
    <n v="4"/>
    <n v="0.4"/>
    <n v="2.6375999999999991"/>
  </r>
  <r>
    <n v="9800"/>
    <s v="CA-2012-128608"/>
    <x v="1"/>
    <x v="1026"/>
    <d v="2012-01-17T00:00:00"/>
    <s v="Standard Class"/>
    <s v="CS-12490"/>
    <s v="Cindy Schnelling"/>
    <x v="1"/>
    <x v="0"/>
    <x v="167"/>
    <x v="24"/>
    <x v="213"/>
    <x v="3"/>
    <s v="TEC-AC-10000487"/>
    <x v="2"/>
    <x v="11"/>
    <s v="SanDisk Cruzer 4 GB USB Flash Drive"/>
    <n v="10.384"/>
    <n v="2"/>
    <n v="0.2"/>
    <n v="2.2065999999999999"/>
  </r>
  <r>
    <n v="9801"/>
    <s v="CA-2012-128608"/>
    <x v="1"/>
    <x v="1026"/>
    <d v="2012-01-17T00:00:00"/>
    <s v="Standard Class"/>
    <s v="CS-12490"/>
    <s v="Cindy Schnelling"/>
    <x v="1"/>
    <x v="0"/>
    <x v="167"/>
    <x v="24"/>
    <x v="213"/>
    <x v="3"/>
    <s v="TEC-PH-10002262"/>
    <x v="2"/>
    <x v="7"/>
    <s v="LG Electronics Tone+ HBS-730 Bluetooth Headset"/>
    <n v="107.11799999999999"/>
    <n v="3"/>
    <n v="0.4"/>
    <n v="-21.423599999999993"/>
  </r>
  <r>
    <n v="9802"/>
    <s v="CA-2014-137918"/>
    <x v="3"/>
    <x v="365"/>
    <d v="2014-10-07T00:00:00"/>
    <s v="Standard Class"/>
    <s v="JK-15730"/>
    <s v="Joe Kamberova"/>
    <x v="0"/>
    <x v="0"/>
    <x v="529"/>
    <x v="1"/>
    <x v="627"/>
    <x v="1"/>
    <s v="OFF-SU-10000898"/>
    <x v="1"/>
    <x v="14"/>
    <s v="Acme Hot Forged Carbon Steel Scissors with Nickel-Plated Handles, 3 7/8&quot; Cut, 8&quot;L"/>
    <n v="97.3"/>
    <n v="7"/>
    <n v="0"/>
    <n v="28.216999999999992"/>
  </r>
  <r>
    <n v="9803"/>
    <s v="CA-2012-122973"/>
    <x v="1"/>
    <x v="1074"/>
    <d v="2012-07-20T00:00:00"/>
    <s v="Second Class"/>
    <s v="PJ-19015"/>
    <s v="Pauline Johnson"/>
    <x v="0"/>
    <x v="0"/>
    <x v="20"/>
    <x v="15"/>
    <x v="23"/>
    <x v="3"/>
    <s v="OFF-BI-10004182"/>
    <x v="1"/>
    <x v="8"/>
    <s v="Economy Binders"/>
    <n v="3.3280000000000003"/>
    <n v="2"/>
    <n v="0.2"/>
    <n v="1.2064000000000001"/>
  </r>
  <r>
    <n v="9804"/>
    <s v="CA-2012-122973"/>
    <x v="1"/>
    <x v="1074"/>
    <d v="2012-07-20T00:00:00"/>
    <s v="Second Class"/>
    <s v="PJ-19015"/>
    <s v="Pauline Johnson"/>
    <x v="0"/>
    <x v="0"/>
    <x v="20"/>
    <x v="15"/>
    <x v="23"/>
    <x v="3"/>
    <s v="TEC-PH-10002468"/>
    <x v="2"/>
    <x v="7"/>
    <s v="Plantronics CS 50-USB - headset - Convertible, Monaural"/>
    <n v="135.99"/>
    <n v="1"/>
    <n v="0"/>
    <n v="36.717300000000009"/>
  </r>
  <r>
    <n v="9805"/>
    <s v="CA-2012-122973"/>
    <x v="1"/>
    <x v="1074"/>
    <d v="2012-07-20T00:00:00"/>
    <s v="Second Class"/>
    <s v="PJ-19015"/>
    <s v="Pauline Johnson"/>
    <x v="0"/>
    <x v="0"/>
    <x v="20"/>
    <x v="15"/>
    <x v="23"/>
    <x v="3"/>
    <s v="FUR-FU-10002364"/>
    <x v="0"/>
    <x v="5"/>
    <s v="Eldon Expressions Wood Desk Accessories, Oak"/>
    <n v="7.38"/>
    <n v="1"/>
    <n v="0"/>
    <n v="2.1401999999999992"/>
  </r>
  <r>
    <n v="9806"/>
    <s v="CA-2013-136322"/>
    <x v="0"/>
    <x v="147"/>
    <d v="2013-10-27T00:00:00"/>
    <s v="Standard Class"/>
    <s v="AP-10720"/>
    <s v="Anne Pryor"/>
    <x v="2"/>
    <x v="0"/>
    <x v="2"/>
    <x v="2"/>
    <x v="2"/>
    <x v="0"/>
    <s v="FUR-FU-10002878"/>
    <x v="0"/>
    <x v="5"/>
    <s v="Seth Thomas 14&quot; Day/Date Wall Clock"/>
    <n v="45.568000000000005"/>
    <n v="2"/>
    <n v="0.2"/>
    <n v="9.6832000000000011"/>
  </r>
  <r>
    <n v="9807"/>
    <s v="CA-2013-136322"/>
    <x v="0"/>
    <x v="147"/>
    <d v="2013-10-27T00:00:00"/>
    <s v="Standard Class"/>
    <s v="AP-10720"/>
    <s v="Anne Pryor"/>
    <x v="2"/>
    <x v="0"/>
    <x v="2"/>
    <x v="2"/>
    <x v="2"/>
    <x v="0"/>
    <s v="OFF-BI-10004817"/>
    <x v="1"/>
    <x v="8"/>
    <s v="GBC Personal VeloBind Strips"/>
    <n v="28.752000000000006"/>
    <n v="8"/>
    <n v="0.7"/>
    <n v="-21.084799999999994"/>
  </r>
  <r>
    <n v="9808"/>
    <s v="CA-2014-107209"/>
    <x v="3"/>
    <x v="944"/>
    <d v="2014-08-02T00:00:00"/>
    <s v="Second Class"/>
    <s v="JW-15955"/>
    <s v="Joni Wasserman"/>
    <x v="0"/>
    <x v="0"/>
    <x v="253"/>
    <x v="3"/>
    <x v="313"/>
    <x v="0"/>
    <s v="FUR-CH-10001146"/>
    <x v="0"/>
    <x v="1"/>
    <s v="Global Value Mid-Back Manager's Chair, Gray"/>
    <n v="194.84800000000001"/>
    <n v="4"/>
    <n v="0.2"/>
    <n v="12.177999999999983"/>
  </r>
  <r>
    <n v="9809"/>
    <s v="CA-2014-145093"/>
    <x v="3"/>
    <x v="246"/>
    <d v="2014-07-27T00:00:00"/>
    <s v="Standard Class"/>
    <s v="PT-19090"/>
    <s v="Pete Takahito"/>
    <x v="0"/>
    <x v="0"/>
    <x v="22"/>
    <x v="10"/>
    <x v="36"/>
    <x v="2"/>
    <s v="OFF-BI-10001116"/>
    <x v="1"/>
    <x v="8"/>
    <s v="Wilson Jones 1&quot; Hanging DublLock Ring Binders"/>
    <n v="2.1119999999999997"/>
    <n v="2"/>
    <n v="0.8"/>
    <n v="-3.3792"/>
  </r>
  <r>
    <n v="9810"/>
    <s v="US-2011-139640"/>
    <x v="2"/>
    <x v="845"/>
    <d v="2011-11-11T00:00:00"/>
    <s v="Second Class"/>
    <s v="TB-21595"/>
    <s v="Troy Blackwell"/>
    <x v="0"/>
    <x v="0"/>
    <x v="32"/>
    <x v="21"/>
    <x v="40"/>
    <x v="1"/>
    <s v="OFF-PA-10000304"/>
    <x v="1"/>
    <x v="10"/>
    <s v="Xerox 1995"/>
    <n v="25.920000000000005"/>
    <n v="5"/>
    <n v="0.2"/>
    <n v="9.0719999999999992"/>
  </r>
  <r>
    <n v="9811"/>
    <s v="US-2011-139640"/>
    <x v="2"/>
    <x v="845"/>
    <d v="2011-11-11T00:00:00"/>
    <s v="Second Class"/>
    <s v="TB-21595"/>
    <s v="Troy Blackwell"/>
    <x v="0"/>
    <x v="0"/>
    <x v="32"/>
    <x v="21"/>
    <x v="40"/>
    <x v="1"/>
    <s v="OFF-AR-10002240"/>
    <x v="1"/>
    <x v="6"/>
    <s v="Panasonic KP-150 Electric Pencil Sharpener"/>
    <n v="120.76800000000001"/>
    <n v="4"/>
    <n v="0.2"/>
    <n v="9.0575999999999972"/>
  </r>
  <r>
    <n v="9812"/>
    <s v="CA-2013-117583"/>
    <x v="0"/>
    <x v="581"/>
    <d v="2013-12-01T00:00:00"/>
    <s v="First Class"/>
    <s v="CB-12025"/>
    <s v="Cassandra Brandow"/>
    <x v="0"/>
    <x v="0"/>
    <x v="522"/>
    <x v="30"/>
    <x v="619"/>
    <x v="3"/>
    <s v="OFF-PA-10001246"/>
    <x v="1"/>
    <x v="10"/>
    <s v="Xerox 215"/>
    <n v="25.92"/>
    <n v="4"/>
    <n v="0"/>
    <n v="12.441600000000001"/>
  </r>
  <r>
    <n v="9813"/>
    <s v="CA-2013-117583"/>
    <x v="0"/>
    <x v="581"/>
    <d v="2013-12-01T00:00:00"/>
    <s v="First Class"/>
    <s v="CB-12025"/>
    <s v="Cassandra Brandow"/>
    <x v="0"/>
    <x v="0"/>
    <x v="522"/>
    <x v="30"/>
    <x v="619"/>
    <x v="3"/>
    <s v="OFF-AR-10000658"/>
    <x v="1"/>
    <x v="6"/>
    <s v="Newell 324"/>
    <n v="34.650000000000006"/>
    <n v="3"/>
    <n v="0"/>
    <n v="9.702"/>
  </r>
  <r>
    <n v="9814"/>
    <s v="CA-2013-117583"/>
    <x v="0"/>
    <x v="581"/>
    <d v="2013-12-01T00:00:00"/>
    <s v="First Class"/>
    <s v="CB-12025"/>
    <s v="Cassandra Brandow"/>
    <x v="0"/>
    <x v="0"/>
    <x v="522"/>
    <x v="30"/>
    <x v="619"/>
    <x v="3"/>
    <s v="OFF-PA-10000100"/>
    <x v="1"/>
    <x v="10"/>
    <s v="Xerox 1945"/>
    <n v="204.95000000000002"/>
    <n v="5"/>
    <n v="0"/>
    <n v="100.4255"/>
  </r>
  <r>
    <n v="9815"/>
    <s v="CA-2013-117583"/>
    <x v="0"/>
    <x v="581"/>
    <d v="2013-12-01T00:00:00"/>
    <s v="First Class"/>
    <s v="CB-12025"/>
    <s v="Cassandra Brandow"/>
    <x v="0"/>
    <x v="0"/>
    <x v="522"/>
    <x v="30"/>
    <x v="619"/>
    <x v="3"/>
    <s v="OFF-BI-10004233"/>
    <x v="1"/>
    <x v="8"/>
    <s v="GBC Pre-Punched Binding Paper, Plastic, White, 8-1/2&quot; x 11&quot;"/>
    <n v="79.95"/>
    <n v="5"/>
    <n v="0"/>
    <n v="38.376000000000005"/>
  </r>
  <r>
    <n v="9816"/>
    <s v="CA-2012-162201"/>
    <x v="1"/>
    <x v="1214"/>
    <d v="2012-06-12T00:00:00"/>
    <s v="Standard Class"/>
    <s v="AG-10495"/>
    <s v="Andrew Gjertsen"/>
    <x v="1"/>
    <x v="0"/>
    <x v="84"/>
    <x v="2"/>
    <x v="104"/>
    <x v="0"/>
    <s v="OFF-PA-10002581"/>
    <x v="1"/>
    <x v="10"/>
    <s v="Xerox 1951"/>
    <n v="173.48800000000003"/>
    <n v="7"/>
    <n v="0.2"/>
    <n v="54.214999999999982"/>
  </r>
  <r>
    <n v="9817"/>
    <s v="CA-2012-162201"/>
    <x v="1"/>
    <x v="1214"/>
    <d v="2012-06-12T00:00:00"/>
    <s v="Standard Class"/>
    <s v="AG-10495"/>
    <s v="Andrew Gjertsen"/>
    <x v="1"/>
    <x v="0"/>
    <x v="84"/>
    <x v="2"/>
    <x v="104"/>
    <x v="0"/>
    <s v="OFF-ST-10000046"/>
    <x v="1"/>
    <x v="4"/>
    <s v="Fellowes Super Stor/Drawer Files"/>
    <n v="516.96"/>
    <n v="4"/>
    <n v="0.2"/>
    <n v="-6.4619999999999891"/>
  </r>
  <r>
    <n v="9818"/>
    <s v="CA-2012-162201"/>
    <x v="1"/>
    <x v="1214"/>
    <d v="2012-06-12T00:00:00"/>
    <s v="Standard Class"/>
    <s v="AG-10495"/>
    <s v="Andrew Gjertsen"/>
    <x v="1"/>
    <x v="0"/>
    <x v="84"/>
    <x v="2"/>
    <x v="104"/>
    <x v="0"/>
    <s v="FUR-FU-10001185"/>
    <x v="0"/>
    <x v="5"/>
    <s v="Advantus Employee of the Month Certificate Frame, 11 x 13-1/2"/>
    <n v="173.208"/>
    <n v="7"/>
    <n v="0.2"/>
    <n v="45.467100000000009"/>
  </r>
  <r>
    <n v="9819"/>
    <s v="CA-2012-162201"/>
    <x v="1"/>
    <x v="1214"/>
    <d v="2012-06-12T00:00:00"/>
    <s v="Standard Class"/>
    <s v="AG-10495"/>
    <s v="Andrew Gjertsen"/>
    <x v="1"/>
    <x v="0"/>
    <x v="84"/>
    <x v="2"/>
    <x v="104"/>
    <x v="0"/>
    <s v="OFF-AR-10003856"/>
    <x v="1"/>
    <x v="6"/>
    <s v="Newell 344"/>
    <n v="4.4479999999999995"/>
    <n v="2"/>
    <n v="0.2"/>
    <n v="0.3335999999999999"/>
  </r>
  <r>
    <n v="9820"/>
    <s v="CA-2012-162201"/>
    <x v="1"/>
    <x v="1214"/>
    <d v="2012-06-12T00:00:00"/>
    <s v="Standard Class"/>
    <s v="AG-10495"/>
    <s v="Andrew Gjertsen"/>
    <x v="1"/>
    <x v="0"/>
    <x v="84"/>
    <x v="2"/>
    <x v="104"/>
    <x v="0"/>
    <s v="OFF-LA-10001982"/>
    <x v="1"/>
    <x v="2"/>
    <s v="Smead Alpha-Z Color-Coded Name Labels First Letter Starter Set"/>
    <n v="9"/>
    <n v="3"/>
    <n v="0.2"/>
    <n v="3.1499999999999995"/>
  </r>
  <r>
    <n v="9821"/>
    <s v="CA-2012-162201"/>
    <x v="1"/>
    <x v="1214"/>
    <d v="2012-06-12T00:00:00"/>
    <s v="Standard Class"/>
    <s v="AG-10495"/>
    <s v="Andrew Gjertsen"/>
    <x v="1"/>
    <x v="0"/>
    <x v="84"/>
    <x v="2"/>
    <x v="104"/>
    <x v="0"/>
    <s v="OFF-PA-10001215"/>
    <x v="1"/>
    <x v="10"/>
    <s v="Xerox 1963"/>
    <n v="42.24"/>
    <n v="10"/>
    <n v="0.2"/>
    <n v="13.199999999999998"/>
  </r>
  <r>
    <n v="9822"/>
    <s v="CA-2012-162201"/>
    <x v="1"/>
    <x v="1214"/>
    <d v="2012-06-12T00:00:00"/>
    <s v="Standard Class"/>
    <s v="AG-10495"/>
    <s v="Andrew Gjertsen"/>
    <x v="1"/>
    <x v="0"/>
    <x v="84"/>
    <x v="2"/>
    <x v="104"/>
    <x v="0"/>
    <s v="OFF-BI-10002429"/>
    <x v="1"/>
    <x v="8"/>
    <s v="Premier Elliptical Ring Binder, Black"/>
    <n v="18.264000000000003"/>
    <n v="2"/>
    <n v="0.7"/>
    <n v="-13.393599999999999"/>
  </r>
  <r>
    <n v="9823"/>
    <s v="US-2011-164406"/>
    <x v="2"/>
    <x v="860"/>
    <d v="2011-08-19T00:00:00"/>
    <s v="Standard Class"/>
    <s v="BD-11605"/>
    <s v="Brian Dahlen"/>
    <x v="0"/>
    <x v="0"/>
    <x v="8"/>
    <x v="1"/>
    <x v="34"/>
    <x v="1"/>
    <s v="OFF-AP-10003287"/>
    <x v="1"/>
    <x v="9"/>
    <s v="Tripp Lite TLP810NET Broadband Surge for Modem/Fax"/>
    <n v="152.91"/>
    <n v="3"/>
    <n v="0"/>
    <n v="42.814799999999998"/>
  </r>
  <r>
    <n v="9824"/>
    <s v="US-2011-164406"/>
    <x v="2"/>
    <x v="860"/>
    <d v="2011-08-19T00:00:00"/>
    <s v="Standard Class"/>
    <s v="BD-11605"/>
    <s v="Brian Dahlen"/>
    <x v="0"/>
    <x v="0"/>
    <x v="8"/>
    <x v="1"/>
    <x v="34"/>
    <x v="1"/>
    <s v="OFF-PA-10000167"/>
    <x v="1"/>
    <x v="10"/>
    <s v="Xerox 1925"/>
    <n v="92.94"/>
    <n v="3"/>
    <n v="0"/>
    <n v="41.822999999999993"/>
  </r>
  <r>
    <n v="9825"/>
    <s v="US-2011-164406"/>
    <x v="2"/>
    <x v="860"/>
    <d v="2011-08-19T00:00:00"/>
    <s v="Standard Class"/>
    <s v="BD-11605"/>
    <s v="Brian Dahlen"/>
    <x v="0"/>
    <x v="0"/>
    <x v="8"/>
    <x v="1"/>
    <x v="34"/>
    <x v="1"/>
    <s v="OFF-BI-10002309"/>
    <x v="1"/>
    <x v="8"/>
    <s v="Avery Heavy-Duty EZD  Binder With Locking Rings"/>
    <n v="17.856000000000002"/>
    <n v="4"/>
    <n v="0.2"/>
    <n v="6.2495999999999992"/>
  </r>
  <r>
    <n v="9826"/>
    <s v="US-2011-164406"/>
    <x v="2"/>
    <x v="860"/>
    <d v="2011-08-19T00:00:00"/>
    <s v="Standard Class"/>
    <s v="BD-11605"/>
    <s v="Brian Dahlen"/>
    <x v="0"/>
    <x v="0"/>
    <x v="8"/>
    <x v="1"/>
    <x v="34"/>
    <x v="1"/>
    <s v="OFF-BI-10003638"/>
    <x v="1"/>
    <x v="8"/>
    <s v="GBC Durable Plastic Covers"/>
    <n v="46.440000000000005"/>
    <n v="3"/>
    <n v="0.2"/>
    <n v="15.092999999999998"/>
  </r>
  <r>
    <n v="9827"/>
    <s v="US-2011-164406"/>
    <x v="2"/>
    <x v="860"/>
    <d v="2011-08-19T00:00:00"/>
    <s v="Standard Class"/>
    <s v="BD-11605"/>
    <s v="Brian Dahlen"/>
    <x v="0"/>
    <x v="0"/>
    <x v="8"/>
    <x v="1"/>
    <x v="34"/>
    <x v="1"/>
    <s v="FUR-CH-10003833"/>
    <x v="0"/>
    <x v="1"/>
    <s v="Novimex Fabric Task Chair"/>
    <n v="195.136"/>
    <n v="4"/>
    <n v="0.2"/>
    <n v="-12.196000000000005"/>
  </r>
  <r>
    <n v="9828"/>
    <s v="CA-2014-169999"/>
    <x v="3"/>
    <x v="249"/>
    <d v="2014-06-27T00:00:00"/>
    <s v="Standard Class"/>
    <s v="JS-15685"/>
    <s v="Jim Sink"/>
    <x v="1"/>
    <x v="0"/>
    <x v="20"/>
    <x v="15"/>
    <x v="45"/>
    <x v="3"/>
    <s v="OFF-ST-10001511"/>
    <x v="1"/>
    <x v="4"/>
    <s v="Space Solutions Commercial Steel Shelving"/>
    <n v="129.30000000000001"/>
    <n v="2"/>
    <n v="0"/>
    <n v="6.4649999999999892"/>
  </r>
  <r>
    <n v="9829"/>
    <s v="CA-2014-169999"/>
    <x v="3"/>
    <x v="249"/>
    <d v="2014-06-27T00:00:00"/>
    <s v="Standard Class"/>
    <s v="JS-15685"/>
    <s v="Jim Sink"/>
    <x v="1"/>
    <x v="0"/>
    <x v="20"/>
    <x v="15"/>
    <x v="45"/>
    <x v="3"/>
    <s v="OFF-BI-10004728"/>
    <x v="1"/>
    <x v="8"/>
    <s v="Wilson Jones Turn Tabs Binder Tool for Ring Binders"/>
    <n v="11.568000000000001"/>
    <n v="3"/>
    <n v="0.2"/>
    <n v="3.7595999999999998"/>
  </r>
  <r>
    <n v="9830"/>
    <s v="US-2014-152842"/>
    <x v="3"/>
    <x v="11"/>
    <d v="2014-07-24T00:00:00"/>
    <s v="Standard Class"/>
    <s v="NF-18385"/>
    <s v="Natalie Fritzler"/>
    <x v="0"/>
    <x v="0"/>
    <x v="35"/>
    <x v="3"/>
    <x v="43"/>
    <x v="0"/>
    <s v="FUR-CH-10004218"/>
    <x v="0"/>
    <x v="1"/>
    <s v="Global Fabric Manager's Chair, Dark Gray"/>
    <n v="242.35200000000003"/>
    <n v="3"/>
    <n v="0.2"/>
    <n v="15.147000000000006"/>
  </r>
  <r>
    <n v="9831"/>
    <s v="CA-2011-113257"/>
    <x v="2"/>
    <x v="757"/>
    <d v="2011-12-18T00:00:00"/>
    <s v="Second Class"/>
    <s v="SC-20305"/>
    <s v="Sean Christensen"/>
    <x v="0"/>
    <x v="0"/>
    <x v="486"/>
    <x v="5"/>
    <x v="580"/>
    <x v="2"/>
    <s v="TEC-AC-10004171"/>
    <x v="2"/>
    <x v="11"/>
    <s v="Razer Kraken 7.1 Surround Sound Over Ear USB Gaming Headset"/>
    <n v="319.96800000000002"/>
    <n v="4"/>
    <n v="0.2"/>
    <n v="95.990400000000008"/>
  </r>
  <r>
    <n v="9832"/>
    <s v="CA-2011-113257"/>
    <x v="2"/>
    <x v="757"/>
    <d v="2011-12-18T00:00:00"/>
    <s v="Second Class"/>
    <s v="SC-20305"/>
    <s v="Sean Christensen"/>
    <x v="0"/>
    <x v="0"/>
    <x v="486"/>
    <x v="5"/>
    <x v="580"/>
    <x v="2"/>
    <s v="FUR-FU-10001706"/>
    <x v="0"/>
    <x v="5"/>
    <s v="Longer-Life Soft White Bulbs"/>
    <n v="8.6240000000000023"/>
    <n v="7"/>
    <n v="0.6"/>
    <n v="-2.5872000000000011"/>
  </r>
  <r>
    <n v="9833"/>
    <s v="CA-2011-133963"/>
    <x v="2"/>
    <x v="598"/>
    <d v="2011-05-22T00:00:00"/>
    <s v="Second Class"/>
    <s v="GA-14515"/>
    <s v="George Ashbrook"/>
    <x v="0"/>
    <x v="0"/>
    <x v="61"/>
    <x v="5"/>
    <x v="77"/>
    <x v="2"/>
    <s v="OFF-PA-10001526"/>
    <x v="1"/>
    <x v="10"/>
    <s v="Xerox 1949"/>
    <n v="3.9840000000000004"/>
    <n v="1"/>
    <n v="0.2"/>
    <n v="1.4442000000000004"/>
  </r>
  <r>
    <n v="9834"/>
    <s v="CA-2014-130302"/>
    <x v="3"/>
    <x v="32"/>
    <d v="2014-09-20T00:00:00"/>
    <s v="Standard Class"/>
    <s v="CY-12745"/>
    <s v="Craig Yedwab"/>
    <x v="1"/>
    <x v="0"/>
    <x v="24"/>
    <x v="24"/>
    <x v="157"/>
    <x v="3"/>
    <s v="TEC-AC-10002001"/>
    <x v="2"/>
    <x v="11"/>
    <s v="Logitech Wireless Gaming Headset G930"/>
    <n v="895.94400000000019"/>
    <n v="7"/>
    <n v="0.2"/>
    <n v="190.38810000000001"/>
  </r>
  <r>
    <n v="9835"/>
    <s v="CA-2013-126627"/>
    <x v="0"/>
    <x v="1155"/>
    <d v="2013-10-13T00:00:00"/>
    <s v="First Class"/>
    <s v="WB-21850"/>
    <s v="William Brown"/>
    <x v="0"/>
    <x v="0"/>
    <x v="189"/>
    <x v="5"/>
    <x v="628"/>
    <x v="2"/>
    <s v="FUR-FU-10004963"/>
    <x v="0"/>
    <x v="5"/>
    <s v="Eldon 400 Class Desk Accessories, Black Carbon"/>
    <n v="14"/>
    <n v="4"/>
    <n v="0.6"/>
    <n v="-6.2999999999999972"/>
  </r>
  <r>
    <n v="9836"/>
    <s v="CA-2013-126627"/>
    <x v="0"/>
    <x v="1155"/>
    <d v="2013-10-13T00:00:00"/>
    <s v="First Class"/>
    <s v="WB-21850"/>
    <s v="William Brown"/>
    <x v="0"/>
    <x v="0"/>
    <x v="189"/>
    <x v="5"/>
    <x v="628"/>
    <x v="2"/>
    <s v="OFF-BI-10001597"/>
    <x v="1"/>
    <x v="8"/>
    <s v="Wilson Jones Ledger-Size, Piano-Hinge Binder, 2&quot;, Blue"/>
    <n v="16.391999999999996"/>
    <n v="2"/>
    <n v="0.8"/>
    <n v="-26.227200000000003"/>
  </r>
  <r>
    <n v="9837"/>
    <s v="US-2013-125402"/>
    <x v="0"/>
    <x v="477"/>
    <d v="2013-10-02T00:00:00"/>
    <s v="Standard Class"/>
    <s v="DL-12865"/>
    <s v="Dan Lawera"/>
    <x v="0"/>
    <x v="0"/>
    <x v="85"/>
    <x v="1"/>
    <x v="106"/>
    <x v="1"/>
    <s v="OFF-PA-10000141"/>
    <x v="1"/>
    <x v="10"/>
    <s v="Ampad Evidence Wirebond Steno Books, 6&quot; x 9&quot;"/>
    <n v="10.9"/>
    <n v="5"/>
    <n v="0"/>
    <n v="5.1229999999999993"/>
  </r>
  <r>
    <n v="9838"/>
    <s v="US-2013-125402"/>
    <x v="0"/>
    <x v="477"/>
    <d v="2013-10-02T00:00:00"/>
    <s v="Standard Class"/>
    <s v="DL-12865"/>
    <s v="Dan Lawera"/>
    <x v="0"/>
    <x v="0"/>
    <x v="85"/>
    <x v="1"/>
    <x v="106"/>
    <x v="1"/>
    <s v="OFF-LA-10003923"/>
    <x v="1"/>
    <x v="2"/>
    <s v="Alphabetical Labels for Top Tab Filing"/>
    <n v="29.6"/>
    <n v="2"/>
    <n v="0"/>
    <n v="14.8"/>
  </r>
  <r>
    <n v="9839"/>
    <s v="US-2013-125402"/>
    <x v="0"/>
    <x v="477"/>
    <d v="2013-10-02T00:00:00"/>
    <s v="Standard Class"/>
    <s v="DL-12865"/>
    <s v="Dan Lawera"/>
    <x v="0"/>
    <x v="0"/>
    <x v="85"/>
    <x v="1"/>
    <x v="106"/>
    <x v="1"/>
    <s v="OFF-LA-10001771"/>
    <x v="1"/>
    <x v="2"/>
    <s v="Avery 513"/>
    <n v="4.9800000000000004"/>
    <n v="1"/>
    <n v="0"/>
    <n v="2.2907999999999999"/>
  </r>
  <r>
    <n v="9840"/>
    <s v="US-2013-125402"/>
    <x v="0"/>
    <x v="477"/>
    <d v="2013-10-02T00:00:00"/>
    <s v="Standard Class"/>
    <s v="DL-12865"/>
    <s v="Dan Lawera"/>
    <x v="0"/>
    <x v="0"/>
    <x v="85"/>
    <x v="1"/>
    <x v="106"/>
    <x v="1"/>
    <s v="TEC-CO-10001943"/>
    <x v="2"/>
    <x v="16"/>
    <s v="Canon PC-428 Personal Copier"/>
    <n v="479.97600000000006"/>
    <n v="3"/>
    <n v="0.2"/>
    <n v="161.99189999999999"/>
  </r>
  <r>
    <n v="9841"/>
    <s v="US-2013-125402"/>
    <x v="0"/>
    <x v="477"/>
    <d v="2013-10-02T00:00:00"/>
    <s v="Standard Class"/>
    <s v="DL-12865"/>
    <s v="Dan Lawera"/>
    <x v="0"/>
    <x v="0"/>
    <x v="85"/>
    <x v="1"/>
    <x v="106"/>
    <x v="1"/>
    <s v="TEC-PH-10003356"/>
    <x v="2"/>
    <x v="7"/>
    <s v="SmartStand Mobile Device Holder, Assorted Colors"/>
    <n v="44.736000000000004"/>
    <n v="8"/>
    <n v="0.2"/>
    <n v="4.4736000000000011"/>
  </r>
  <r>
    <n v="9842"/>
    <s v="US-2013-125402"/>
    <x v="0"/>
    <x v="477"/>
    <d v="2013-10-02T00:00:00"/>
    <s v="Standard Class"/>
    <s v="DL-12865"/>
    <s v="Dan Lawera"/>
    <x v="0"/>
    <x v="0"/>
    <x v="85"/>
    <x v="1"/>
    <x v="106"/>
    <x v="1"/>
    <s v="OFF-AR-10002255"/>
    <x v="1"/>
    <x v="6"/>
    <s v="Newell 346"/>
    <n v="5.76"/>
    <n v="2"/>
    <n v="0"/>
    <n v="1.6703999999999999"/>
  </r>
  <r>
    <n v="9843"/>
    <s v="US-2013-125402"/>
    <x v="0"/>
    <x v="477"/>
    <d v="2013-10-02T00:00:00"/>
    <s v="Standard Class"/>
    <s v="DL-12865"/>
    <s v="Dan Lawera"/>
    <x v="0"/>
    <x v="0"/>
    <x v="85"/>
    <x v="1"/>
    <x v="106"/>
    <x v="1"/>
    <s v="FUR-CH-10000665"/>
    <x v="0"/>
    <x v="1"/>
    <s v="Global Airflow Leather Mesh Back Chair, Black"/>
    <n v="483.13599999999997"/>
    <n v="4"/>
    <n v="0.2"/>
    <n v="60.391999999999939"/>
  </r>
  <r>
    <n v="9844"/>
    <s v="CA-2011-163867"/>
    <x v="2"/>
    <x v="561"/>
    <d v="2011-06-06T00:00:00"/>
    <s v="First Class"/>
    <s v="RE-19450"/>
    <s v="Richard Eichhorn"/>
    <x v="0"/>
    <x v="0"/>
    <x v="27"/>
    <x v="10"/>
    <x v="67"/>
    <x v="2"/>
    <s v="OFF-LA-10001771"/>
    <x v="1"/>
    <x v="2"/>
    <s v="Avery 513"/>
    <n v="15.936000000000002"/>
    <n v="4"/>
    <n v="0.2"/>
    <n v="5.1791999999999998"/>
  </r>
  <r>
    <n v="9845"/>
    <s v="CA-2011-163867"/>
    <x v="2"/>
    <x v="561"/>
    <d v="2011-06-06T00:00:00"/>
    <s v="First Class"/>
    <s v="RE-19450"/>
    <s v="Richard Eichhorn"/>
    <x v="0"/>
    <x v="0"/>
    <x v="27"/>
    <x v="10"/>
    <x v="67"/>
    <x v="2"/>
    <s v="FUR-FU-10001475"/>
    <x v="0"/>
    <x v="5"/>
    <s v="Contract Clock, 14&quot;, Brown"/>
    <n v="61.543999999999997"/>
    <n v="7"/>
    <n v="0.6"/>
    <n v="-40.003599999999999"/>
  </r>
  <r>
    <n v="9846"/>
    <s v="CA-2011-163867"/>
    <x v="2"/>
    <x v="561"/>
    <d v="2011-06-06T00:00:00"/>
    <s v="First Class"/>
    <s v="RE-19450"/>
    <s v="Richard Eichhorn"/>
    <x v="0"/>
    <x v="0"/>
    <x v="27"/>
    <x v="10"/>
    <x v="67"/>
    <x v="2"/>
    <s v="OFF-ST-10000877"/>
    <x v="1"/>
    <x v="4"/>
    <s v="Recycled Steel Personal File for Standard File Folders"/>
    <n v="132.696"/>
    <n v="3"/>
    <n v="0.2"/>
    <n v="9.9521999999999977"/>
  </r>
  <r>
    <n v="9847"/>
    <s v="CA-2014-169327"/>
    <x v="3"/>
    <x v="264"/>
    <d v="2014-09-05T00:00:00"/>
    <s v="Second Class"/>
    <s v="MH-17290"/>
    <s v="Marc Harrigan"/>
    <x v="2"/>
    <x v="0"/>
    <x v="1"/>
    <x v="1"/>
    <x v="141"/>
    <x v="1"/>
    <s v="OFF-AP-10001492"/>
    <x v="1"/>
    <x v="9"/>
    <s v="Acco Six-Outlet Power Strip, 4' Cord Length"/>
    <n v="43.099999999999994"/>
    <n v="5"/>
    <n v="0"/>
    <n v="11.206"/>
  </r>
  <r>
    <n v="9848"/>
    <s v="CA-2014-169327"/>
    <x v="3"/>
    <x v="264"/>
    <d v="2014-09-05T00:00:00"/>
    <s v="Second Class"/>
    <s v="MH-17290"/>
    <s v="Marc Harrigan"/>
    <x v="2"/>
    <x v="0"/>
    <x v="1"/>
    <x v="1"/>
    <x v="141"/>
    <x v="1"/>
    <s v="FUR-FU-10004188"/>
    <x v="0"/>
    <x v="5"/>
    <s v="Luxo Professional Combination Clamp-On Lamps"/>
    <n v="511.5"/>
    <n v="5"/>
    <n v="0"/>
    <n v="132.99"/>
  </r>
  <r>
    <n v="9849"/>
    <s v="CA-2014-169327"/>
    <x v="3"/>
    <x v="264"/>
    <d v="2014-09-05T00:00:00"/>
    <s v="Second Class"/>
    <s v="MH-17290"/>
    <s v="Marc Harrigan"/>
    <x v="2"/>
    <x v="0"/>
    <x v="1"/>
    <x v="1"/>
    <x v="141"/>
    <x v="1"/>
    <s v="OFF-BI-10004330"/>
    <x v="1"/>
    <x v="8"/>
    <s v="GBC Velobind Prepunched Cover Sets, Regency Series"/>
    <n v="147.91999999999999"/>
    <n v="5"/>
    <n v="0.2"/>
    <n v="46.224999999999987"/>
  </r>
  <r>
    <n v="9850"/>
    <s v="CA-2011-142979"/>
    <x v="2"/>
    <x v="791"/>
    <d v="2011-04-18T00:00:00"/>
    <s v="Standard Class"/>
    <s v="EH-13765"/>
    <s v="Edward Hooks"/>
    <x v="1"/>
    <x v="0"/>
    <x v="529"/>
    <x v="1"/>
    <x v="627"/>
    <x v="1"/>
    <s v="OFF-AR-10002987"/>
    <x v="1"/>
    <x v="6"/>
    <s v="Prismacolor Color Pencil Set"/>
    <n v="39.68"/>
    <n v="2"/>
    <n v="0"/>
    <n v="16.268800000000002"/>
  </r>
  <r>
    <n v="9851"/>
    <s v="CA-2013-158155"/>
    <x v="0"/>
    <x v="440"/>
    <d v="2013-05-07T00:00:00"/>
    <s v="Standard Class"/>
    <s v="EH-13765"/>
    <s v="Edward Hooks"/>
    <x v="1"/>
    <x v="0"/>
    <x v="20"/>
    <x v="15"/>
    <x v="29"/>
    <x v="3"/>
    <s v="FUR-FU-10000732"/>
    <x v="0"/>
    <x v="5"/>
    <s v="Eldon 200 Class Desk Accessories"/>
    <n v="12.56"/>
    <n v="2"/>
    <n v="0"/>
    <n v="4.0191999999999997"/>
  </r>
  <r>
    <n v="9852"/>
    <s v="CA-2013-158155"/>
    <x v="0"/>
    <x v="440"/>
    <d v="2013-05-07T00:00:00"/>
    <s v="Standard Class"/>
    <s v="EH-13765"/>
    <s v="Edward Hooks"/>
    <x v="1"/>
    <x v="0"/>
    <x v="20"/>
    <x v="15"/>
    <x v="29"/>
    <x v="3"/>
    <s v="OFF-BI-10001670"/>
    <x v="1"/>
    <x v="8"/>
    <s v="Vinyl Sectional Post Binders"/>
    <n v="90.480000000000018"/>
    <n v="3"/>
    <n v="0.2"/>
    <n v="33.93"/>
  </r>
  <r>
    <n v="9853"/>
    <s v="CA-2013-158155"/>
    <x v="0"/>
    <x v="440"/>
    <d v="2013-05-07T00:00:00"/>
    <s v="Standard Class"/>
    <s v="EH-13765"/>
    <s v="Edward Hooks"/>
    <x v="1"/>
    <x v="0"/>
    <x v="20"/>
    <x v="15"/>
    <x v="29"/>
    <x v="3"/>
    <s v="OFF-PA-10000533"/>
    <x v="1"/>
    <x v="10"/>
    <s v="Southworth Parchment Paper &amp; Envelopes"/>
    <n v="13.08"/>
    <n v="2"/>
    <n v="0"/>
    <n v="6.0167999999999999"/>
  </r>
  <r>
    <n v="9854"/>
    <s v="CA-2013-158155"/>
    <x v="0"/>
    <x v="440"/>
    <d v="2013-05-07T00:00:00"/>
    <s v="Standard Class"/>
    <s v="EH-13765"/>
    <s v="Edward Hooks"/>
    <x v="1"/>
    <x v="0"/>
    <x v="20"/>
    <x v="15"/>
    <x v="29"/>
    <x v="3"/>
    <s v="FUR-FU-10002253"/>
    <x v="0"/>
    <x v="5"/>
    <s v="Howard Miller 13&quot; Diameter Pewter Finish Round Wall Clock"/>
    <n v="214.7"/>
    <n v="5"/>
    <n v="0"/>
    <n v="83.733000000000004"/>
  </r>
  <r>
    <n v="9855"/>
    <s v="CA-2014-138870"/>
    <x v="3"/>
    <x v="249"/>
    <d v="2014-06-24T00:00:00"/>
    <s v="Standard Class"/>
    <s v="GA-14515"/>
    <s v="George Ashbrook"/>
    <x v="0"/>
    <x v="0"/>
    <x v="8"/>
    <x v="1"/>
    <x v="9"/>
    <x v="1"/>
    <s v="FUR-FU-10002396"/>
    <x v="0"/>
    <x v="5"/>
    <s v="DAX Copper Panel Document Frame, 5 x 7 Size"/>
    <n v="50.32"/>
    <n v="4"/>
    <n v="0"/>
    <n v="21.134400000000003"/>
  </r>
  <r>
    <n v="9856"/>
    <s v="CA-2014-138870"/>
    <x v="3"/>
    <x v="249"/>
    <d v="2014-06-24T00:00:00"/>
    <s v="Standard Class"/>
    <s v="GA-14515"/>
    <s v="George Ashbrook"/>
    <x v="0"/>
    <x v="0"/>
    <x v="8"/>
    <x v="1"/>
    <x v="9"/>
    <x v="1"/>
    <s v="OFF-PA-10004438"/>
    <x v="1"/>
    <x v="10"/>
    <s v="Xerox 1907"/>
    <n v="24.56"/>
    <n v="2"/>
    <n v="0"/>
    <n v="11.543199999999999"/>
  </r>
  <r>
    <n v="9857"/>
    <s v="CA-2011-120950"/>
    <x v="2"/>
    <x v="1232"/>
    <d v="2011-11-11T00:00:00"/>
    <s v="Standard Class"/>
    <s v="GA-14515"/>
    <s v="George Ashbrook"/>
    <x v="0"/>
    <x v="0"/>
    <x v="38"/>
    <x v="32"/>
    <x v="112"/>
    <x v="0"/>
    <s v="OFF-PA-10000587"/>
    <x v="1"/>
    <x v="10"/>
    <s v="Array Parchment Paper, Assorted Colors"/>
    <n v="43.68"/>
    <n v="6"/>
    <n v="0"/>
    <n v="20.9664"/>
  </r>
  <r>
    <n v="9858"/>
    <s v="CA-2012-164301"/>
    <x v="1"/>
    <x v="514"/>
    <d v="2012-03-30T00:00:00"/>
    <s v="Standard Class"/>
    <s v="EB-13840"/>
    <s v="Ellis Ballard"/>
    <x v="1"/>
    <x v="0"/>
    <x v="4"/>
    <x v="4"/>
    <x v="5"/>
    <x v="1"/>
    <s v="FUR-TA-10001889"/>
    <x v="0"/>
    <x v="3"/>
    <s v="Bush Advantage Collection Racetrack Conference Table"/>
    <n v="3393.68"/>
    <n v="8"/>
    <n v="0"/>
    <n v="610.86239999999998"/>
  </r>
  <r>
    <n v="9859"/>
    <s v="CA-2014-113278"/>
    <x v="3"/>
    <x v="424"/>
    <d v="2014-01-21T00:00:00"/>
    <s v="Standard Class"/>
    <s v="HR-14770"/>
    <s v="Hallie Redmond"/>
    <x v="2"/>
    <x v="0"/>
    <x v="102"/>
    <x v="14"/>
    <x v="237"/>
    <x v="2"/>
    <s v="OFF-ST-10001590"/>
    <x v="1"/>
    <x v="4"/>
    <s v="Tenex Personal Project File with Scoop Front Design, Black"/>
    <n v="67.400000000000006"/>
    <n v="5"/>
    <n v="0"/>
    <n v="17.523999999999997"/>
  </r>
  <r>
    <n v="9860"/>
    <s v="CA-2014-113278"/>
    <x v="3"/>
    <x v="424"/>
    <d v="2014-01-21T00:00:00"/>
    <s v="Standard Class"/>
    <s v="HR-14770"/>
    <s v="Hallie Redmond"/>
    <x v="2"/>
    <x v="0"/>
    <x v="102"/>
    <x v="14"/>
    <x v="237"/>
    <x v="2"/>
    <s v="OFF-FA-10003472"/>
    <x v="1"/>
    <x v="13"/>
    <s v="Bagged Rubber Bands"/>
    <n v="2.52"/>
    <n v="2"/>
    <n v="0"/>
    <n v="0.1008"/>
  </r>
  <r>
    <n v="9861"/>
    <s v="CA-2014-113278"/>
    <x v="3"/>
    <x v="424"/>
    <d v="2014-01-21T00:00:00"/>
    <s v="Standard Class"/>
    <s v="HR-14770"/>
    <s v="Hallie Redmond"/>
    <x v="2"/>
    <x v="0"/>
    <x v="102"/>
    <x v="14"/>
    <x v="237"/>
    <x v="2"/>
    <s v="TEC-PH-10000169"/>
    <x v="2"/>
    <x v="7"/>
    <s v="ARKON Windshield Dashboard Air Vent Car Mount Holder"/>
    <n v="67.8"/>
    <n v="4"/>
    <n v="0"/>
    <n v="1.3559999999999945"/>
  </r>
  <r>
    <n v="9862"/>
    <s v="CA-2014-113278"/>
    <x v="3"/>
    <x v="424"/>
    <d v="2014-01-21T00:00:00"/>
    <s v="Standard Class"/>
    <s v="HR-14770"/>
    <s v="Hallie Redmond"/>
    <x v="2"/>
    <x v="0"/>
    <x v="102"/>
    <x v="14"/>
    <x v="237"/>
    <x v="2"/>
    <s v="OFF-ST-10002562"/>
    <x v="1"/>
    <x v="4"/>
    <s v="Staples"/>
    <n v="18.760000000000002"/>
    <n v="2"/>
    <n v="0"/>
    <n v="5.2528000000000006"/>
  </r>
  <r>
    <n v="9863"/>
    <s v="CA-2014-113278"/>
    <x v="3"/>
    <x v="424"/>
    <d v="2014-01-21T00:00:00"/>
    <s v="Standard Class"/>
    <s v="HR-14770"/>
    <s v="Hallie Redmond"/>
    <x v="2"/>
    <x v="0"/>
    <x v="102"/>
    <x v="14"/>
    <x v="237"/>
    <x v="2"/>
    <s v="TEC-AC-10001445"/>
    <x v="2"/>
    <x v="11"/>
    <s v="Imation USB 2.0 Swivel Flash Drive USB flash drive - 4 GB - Pink"/>
    <n v="12.12"/>
    <n v="4"/>
    <n v="0"/>
    <n v="2.5451999999999995"/>
  </r>
  <r>
    <n v="9864"/>
    <s v="CA-2014-113278"/>
    <x v="3"/>
    <x v="424"/>
    <d v="2014-01-21T00:00:00"/>
    <s v="Standard Class"/>
    <s v="HR-14770"/>
    <s v="Hallie Redmond"/>
    <x v="2"/>
    <x v="0"/>
    <x v="102"/>
    <x v="14"/>
    <x v="237"/>
    <x v="2"/>
    <s v="OFF-PA-10004156"/>
    <x v="1"/>
    <x v="10"/>
    <s v="Xerox 188"/>
    <n v="11.34"/>
    <n v="1"/>
    <n v="0"/>
    <n v="5.5565999999999995"/>
  </r>
  <r>
    <n v="9865"/>
    <s v="CA-2014-113278"/>
    <x v="3"/>
    <x v="424"/>
    <d v="2014-01-21T00:00:00"/>
    <s v="Standard Class"/>
    <s v="HR-14770"/>
    <s v="Hallie Redmond"/>
    <x v="2"/>
    <x v="0"/>
    <x v="102"/>
    <x v="14"/>
    <x v="237"/>
    <x v="2"/>
    <s v="TEC-AC-10004469"/>
    <x v="2"/>
    <x v="11"/>
    <s v="Microsoft Sculpt Comfort Mouse"/>
    <n v="159.80000000000001"/>
    <n v="4"/>
    <n v="0"/>
    <n v="70.312000000000012"/>
  </r>
  <r>
    <n v="9866"/>
    <s v="CA-2014-113278"/>
    <x v="3"/>
    <x v="424"/>
    <d v="2014-01-21T00:00:00"/>
    <s v="Standard Class"/>
    <s v="HR-14770"/>
    <s v="Hallie Redmond"/>
    <x v="2"/>
    <x v="0"/>
    <x v="102"/>
    <x v="14"/>
    <x v="237"/>
    <x v="2"/>
    <s v="FUR-FU-10001037"/>
    <x v="0"/>
    <x v="5"/>
    <s v="DAX Charcoal/Nickel-Tone Document Frame, 5 x 7"/>
    <n v="18.96"/>
    <n v="2"/>
    <n v="0"/>
    <n v="8.532"/>
  </r>
  <r>
    <n v="9867"/>
    <s v="US-2012-116981"/>
    <x v="1"/>
    <x v="514"/>
    <d v="2012-03-28T00:00:00"/>
    <s v="Second Class"/>
    <s v="SM-20950"/>
    <s v="Suzanne McNair"/>
    <x v="1"/>
    <x v="0"/>
    <x v="20"/>
    <x v="15"/>
    <x v="29"/>
    <x v="3"/>
    <s v="OFF-ST-10002615"/>
    <x v="1"/>
    <x v="4"/>
    <s v="Dual Level, Single-Width Filing Carts"/>
    <n v="1085.42"/>
    <n v="7"/>
    <n v="0"/>
    <n v="282.20920000000001"/>
  </r>
  <r>
    <n v="9868"/>
    <s v="US-2012-116981"/>
    <x v="1"/>
    <x v="514"/>
    <d v="2012-03-28T00:00:00"/>
    <s v="Second Class"/>
    <s v="SM-20950"/>
    <s v="Suzanne McNair"/>
    <x v="1"/>
    <x v="0"/>
    <x v="20"/>
    <x v="15"/>
    <x v="29"/>
    <x v="3"/>
    <s v="OFF-AP-10000595"/>
    <x v="1"/>
    <x v="9"/>
    <s v="Disposable Triple-Filter Dust Bags"/>
    <n v="13.11"/>
    <n v="3"/>
    <n v="0"/>
    <n v="3.4086000000000003"/>
  </r>
  <r>
    <n v="9869"/>
    <s v="CA-2011-114195"/>
    <x v="2"/>
    <x v="301"/>
    <d v="2011-11-03T00:00:00"/>
    <s v="First Class"/>
    <s v="EA-14035"/>
    <s v="Erin Ashbrook"/>
    <x v="1"/>
    <x v="0"/>
    <x v="530"/>
    <x v="24"/>
    <x v="629"/>
    <x v="3"/>
    <s v="FUR-FU-10002253"/>
    <x v="0"/>
    <x v="5"/>
    <s v="Howard Miller 13&quot; Diameter Pewter Finish Round Wall Clock"/>
    <n v="68.703999999999994"/>
    <n v="2"/>
    <n v="0.2"/>
    <n v="16.317200000000003"/>
  </r>
  <r>
    <n v="9870"/>
    <s v="CA-2011-114195"/>
    <x v="2"/>
    <x v="301"/>
    <d v="2011-11-03T00:00:00"/>
    <s v="First Class"/>
    <s v="EA-14035"/>
    <s v="Erin Ashbrook"/>
    <x v="1"/>
    <x v="0"/>
    <x v="530"/>
    <x v="24"/>
    <x v="629"/>
    <x v="3"/>
    <s v="OFF-BI-10000494"/>
    <x v="1"/>
    <x v="8"/>
    <s v="Acco Economy Flexible Poly Round Ring Binder"/>
    <n v="3.1320000000000001"/>
    <n v="2"/>
    <n v="0.7"/>
    <n v="-2.6099999999999994"/>
  </r>
  <r>
    <n v="9871"/>
    <s v="CA-2011-114195"/>
    <x v="2"/>
    <x v="301"/>
    <d v="2011-11-03T00:00:00"/>
    <s v="First Class"/>
    <s v="EA-14035"/>
    <s v="Erin Ashbrook"/>
    <x v="1"/>
    <x v="0"/>
    <x v="530"/>
    <x v="24"/>
    <x v="629"/>
    <x v="3"/>
    <s v="OFF-BI-10001658"/>
    <x v="1"/>
    <x v="8"/>
    <s v="GBC Standard Therm-A-Bind Covers"/>
    <n v="22.428000000000004"/>
    <n v="3"/>
    <n v="0.7"/>
    <n v="-17.942399999999992"/>
  </r>
  <r>
    <n v="9872"/>
    <s v="CA-2014-146269"/>
    <x v="3"/>
    <x v="833"/>
    <d v="2014-10-07T00:00:00"/>
    <s v="Same Day"/>
    <s v="MH-17455"/>
    <s v="Mark Hamilton"/>
    <x v="0"/>
    <x v="0"/>
    <x v="22"/>
    <x v="10"/>
    <x v="36"/>
    <x v="2"/>
    <s v="OFF-ST-10003208"/>
    <x v="1"/>
    <x v="4"/>
    <s v="Adjustable Depth Letter/Legal Cart"/>
    <n v="290.33600000000001"/>
    <n v="2"/>
    <n v="0.2"/>
    <n v="32.662799999999947"/>
  </r>
  <r>
    <n v="9873"/>
    <s v="CA-2014-146269"/>
    <x v="3"/>
    <x v="833"/>
    <d v="2014-10-07T00:00:00"/>
    <s v="Same Day"/>
    <s v="MH-17455"/>
    <s v="Mark Hamilton"/>
    <x v="0"/>
    <x v="0"/>
    <x v="22"/>
    <x v="10"/>
    <x v="36"/>
    <x v="2"/>
    <s v="OFF-AR-10004790"/>
    <x v="1"/>
    <x v="6"/>
    <s v="Staples"/>
    <n v="19.152000000000001"/>
    <n v="2"/>
    <n v="0.2"/>
    <n v="1.1969999999999992"/>
  </r>
  <r>
    <n v="9874"/>
    <s v="CA-2013-100587"/>
    <x v="0"/>
    <x v="107"/>
    <d v="2013-12-15T00:00:00"/>
    <s v="Standard Class"/>
    <s v="SL-20155"/>
    <s v="Sara Luxemburg"/>
    <x v="2"/>
    <x v="0"/>
    <x v="20"/>
    <x v="15"/>
    <x v="23"/>
    <x v="3"/>
    <s v="OFF-PA-10004609"/>
    <x v="1"/>
    <x v="10"/>
    <s v="Xerox 221"/>
    <n v="6.48"/>
    <n v="1"/>
    <n v="0"/>
    <n v="3.1104000000000003"/>
  </r>
  <r>
    <n v="9875"/>
    <s v="CA-2013-166653"/>
    <x v="0"/>
    <x v="897"/>
    <d v="2013-09-25T00:00:00"/>
    <s v="Second Class"/>
    <s v="NP-18685"/>
    <s v="Nora Pelletier"/>
    <x v="2"/>
    <x v="0"/>
    <x v="215"/>
    <x v="24"/>
    <x v="270"/>
    <x v="3"/>
    <s v="OFF-EN-10003055"/>
    <x v="1"/>
    <x v="12"/>
    <s v="Blue String-Tie &amp; Button Interoffice Envelopes, 10 x 13"/>
    <n v="63.967999999999996"/>
    <n v="2"/>
    <n v="0.2"/>
    <n v="19.989999999999995"/>
  </r>
  <r>
    <n v="9876"/>
    <s v="CA-2012-130855"/>
    <x v="1"/>
    <x v="1233"/>
    <d v="2013-01-05T00:00:00"/>
    <s v="Standard Class"/>
    <s v="RF-19840"/>
    <s v="Roy Französisch"/>
    <x v="0"/>
    <x v="0"/>
    <x v="20"/>
    <x v="15"/>
    <x v="45"/>
    <x v="3"/>
    <s v="OFF-SU-10003936"/>
    <x v="1"/>
    <x v="14"/>
    <s v="Acme Serrated Blade Letter Opener"/>
    <n v="6.36"/>
    <n v="2"/>
    <n v="0"/>
    <n v="6.3600000000000101E-2"/>
  </r>
  <r>
    <n v="9877"/>
    <s v="US-2014-166324"/>
    <x v="3"/>
    <x v="693"/>
    <d v="2014-04-22T00:00:00"/>
    <s v="First Class"/>
    <s v="BE-11455"/>
    <s v="Brad Eason"/>
    <x v="2"/>
    <x v="0"/>
    <x v="138"/>
    <x v="24"/>
    <x v="177"/>
    <x v="3"/>
    <s v="OFF-ST-10000078"/>
    <x v="1"/>
    <x v="4"/>
    <s v="Tennsco 6- and 18-Compartment Lockers"/>
    <n v="848.5440000000001"/>
    <n v="4"/>
    <n v="0.2"/>
    <n v="-21.213600000000099"/>
  </r>
  <r>
    <n v="9878"/>
    <s v="US-2014-166324"/>
    <x v="3"/>
    <x v="693"/>
    <d v="2014-04-22T00:00:00"/>
    <s v="First Class"/>
    <s v="BE-11455"/>
    <s v="Brad Eason"/>
    <x v="2"/>
    <x v="0"/>
    <x v="138"/>
    <x v="24"/>
    <x v="177"/>
    <x v="3"/>
    <s v="OFF-BI-10000174"/>
    <x v="1"/>
    <x v="8"/>
    <s v="Wilson Jones Clip &amp; Carry Folder Binder Tool for Ring Binders, Clear"/>
    <n v="8.7000000000000011"/>
    <n v="5"/>
    <n v="0.7"/>
    <n v="-6.379999999999999"/>
  </r>
  <r>
    <n v="9879"/>
    <s v="US-2014-166324"/>
    <x v="3"/>
    <x v="693"/>
    <d v="2014-04-22T00:00:00"/>
    <s v="First Class"/>
    <s v="BE-11455"/>
    <s v="Brad Eason"/>
    <x v="2"/>
    <x v="0"/>
    <x v="138"/>
    <x v="24"/>
    <x v="177"/>
    <x v="3"/>
    <s v="TEC-PH-10004080"/>
    <x v="2"/>
    <x v="7"/>
    <s v="Avaya 5410 Digital phone"/>
    <n v="122.38199999999999"/>
    <n v="3"/>
    <n v="0.4"/>
    <n v="-24.476399999999998"/>
  </r>
  <r>
    <n v="9880"/>
    <s v="CA-2013-122581"/>
    <x v="0"/>
    <x v="1036"/>
    <d v="2013-08-26T00:00:00"/>
    <s v="Standard Class"/>
    <s v="JK-15370"/>
    <s v="Jay Kimmel"/>
    <x v="0"/>
    <x v="0"/>
    <x v="20"/>
    <x v="15"/>
    <x v="45"/>
    <x v="3"/>
    <s v="FUR-CH-10002961"/>
    <x v="0"/>
    <x v="1"/>
    <s v="Leather Task Chair, Black"/>
    <n v="573.17399999999998"/>
    <n v="7"/>
    <n v="0.1"/>
    <n v="63.685999999999979"/>
  </r>
  <r>
    <n v="9881"/>
    <s v="CA-2012-104297"/>
    <x v="1"/>
    <x v="352"/>
    <d v="2012-05-31T00:00:00"/>
    <s v="First Class"/>
    <s v="CC-12100"/>
    <s v="Chad Cunningham"/>
    <x v="2"/>
    <x v="0"/>
    <x v="138"/>
    <x v="24"/>
    <x v="177"/>
    <x v="3"/>
    <s v="OFF-PA-10000474"/>
    <x v="1"/>
    <x v="10"/>
    <s v="Staples"/>
    <n v="85.055999999999997"/>
    <n v="3"/>
    <n v="0.2"/>
    <n v="28.706399999999991"/>
  </r>
  <r>
    <n v="9882"/>
    <s v="CA-2011-153927"/>
    <x v="2"/>
    <x v="1132"/>
    <d v="2011-08-13T00:00:00"/>
    <s v="First Class"/>
    <s v="LL-16840"/>
    <s v="Lauren Leatherbury"/>
    <x v="0"/>
    <x v="0"/>
    <x v="318"/>
    <x v="32"/>
    <x v="630"/>
    <x v="0"/>
    <s v="OFF-BI-10000138"/>
    <x v="1"/>
    <x v="8"/>
    <s v="Acco Translucent Poly Ring Binders"/>
    <n v="14.04"/>
    <n v="3"/>
    <n v="0"/>
    <n v="6.7392000000000003"/>
  </r>
  <r>
    <n v="9883"/>
    <s v="CA-2011-153927"/>
    <x v="2"/>
    <x v="1132"/>
    <d v="2011-08-13T00:00:00"/>
    <s v="First Class"/>
    <s v="LL-16840"/>
    <s v="Lauren Leatherbury"/>
    <x v="0"/>
    <x v="0"/>
    <x v="318"/>
    <x v="32"/>
    <x v="630"/>
    <x v="0"/>
    <s v="TEC-AC-10000023"/>
    <x v="2"/>
    <x v="11"/>
    <s v="Maxell 74 Minute CD-R Spindle, 50/Pack"/>
    <n v="272.61"/>
    <n v="13"/>
    <n v="0"/>
    <n v="98.139599999999987"/>
  </r>
  <r>
    <n v="9884"/>
    <s v="CA-2011-112291"/>
    <x v="2"/>
    <x v="1234"/>
    <d v="2011-04-08T00:00:00"/>
    <s v="Standard Class"/>
    <s v="KE-16420"/>
    <s v="Katrina Edelman"/>
    <x v="1"/>
    <x v="0"/>
    <x v="1"/>
    <x v="1"/>
    <x v="141"/>
    <x v="1"/>
    <s v="OFF-EN-10001415"/>
    <x v="1"/>
    <x v="12"/>
    <s v="Staples"/>
    <n v="11.16"/>
    <n v="2"/>
    <n v="0"/>
    <n v="5.58"/>
  </r>
  <r>
    <n v="9885"/>
    <s v="CA-2011-112291"/>
    <x v="2"/>
    <x v="1234"/>
    <d v="2011-04-08T00:00:00"/>
    <s v="Standard Class"/>
    <s v="KE-16420"/>
    <s v="Katrina Edelman"/>
    <x v="1"/>
    <x v="0"/>
    <x v="1"/>
    <x v="1"/>
    <x v="141"/>
    <x v="1"/>
    <s v="TEC-AC-10001284"/>
    <x v="2"/>
    <x v="11"/>
    <s v="Enermax Briskie RF Wireless Keyboard and Mouse Combo"/>
    <n v="62.31"/>
    <n v="3"/>
    <n v="0"/>
    <n v="22.4316"/>
  </r>
  <r>
    <n v="9886"/>
    <s v="CA-2011-112291"/>
    <x v="2"/>
    <x v="1234"/>
    <d v="2011-04-08T00:00:00"/>
    <s v="Standard Class"/>
    <s v="KE-16420"/>
    <s v="Katrina Edelman"/>
    <x v="1"/>
    <x v="0"/>
    <x v="1"/>
    <x v="1"/>
    <x v="141"/>
    <x v="1"/>
    <s v="TEC-AC-10000736"/>
    <x v="2"/>
    <x v="11"/>
    <s v="Logitech G600 MMO Gaming Mouse"/>
    <n v="159.97999999999999"/>
    <n v="2"/>
    <n v="0"/>
    <n v="57.592799999999997"/>
  </r>
  <r>
    <n v="9887"/>
    <s v="CA-2011-146997"/>
    <x v="2"/>
    <x v="1213"/>
    <d v="2011-01-28T00:00:00"/>
    <s v="Standard Class"/>
    <s v="SG-20605"/>
    <s v="Speros Goranitis"/>
    <x v="0"/>
    <x v="0"/>
    <x v="240"/>
    <x v="14"/>
    <x v="376"/>
    <x v="2"/>
    <s v="OFF-FA-10003467"/>
    <x v="1"/>
    <x v="13"/>
    <s v="Alliance Big Bands Rubber Bands, 12/Pack"/>
    <n v="5.9399999999999995"/>
    <n v="3"/>
    <n v="0"/>
    <n v="0"/>
  </r>
  <r>
    <n v="9888"/>
    <s v="CA-2014-169607"/>
    <x v="3"/>
    <x v="386"/>
    <d v="2014-10-16T00:00:00"/>
    <s v="First Class"/>
    <s v="CA-12265"/>
    <s v="Christina Anderson"/>
    <x v="0"/>
    <x v="0"/>
    <x v="20"/>
    <x v="15"/>
    <x v="23"/>
    <x v="3"/>
    <s v="OFF-PA-10000477"/>
    <x v="1"/>
    <x v="10"/>
    <s v="Xerox 1952"/>
    <n v="9.9600000000000009"/>
    <n v="2"/>
    <n v="0"/>
    <n v="4.6812000000000005"/>
  </r>
  <r>
    <n v="9889"/>
    <s v="CA-2012-127544"/>
    <x v="1"/>
    <x v="816"/>
    <d v="2012-08-12T00:00:00"/>
    <s v="Standard Class"/>
    <s v="RD-19585"/>
    <s v="Rob Dowd"/>
    <x v="0"/>
    <x v="0"/>
    <x v="456"/>
    <x v="15"/>
    <x v="549"/>
    <x v="3"/>
    <s v="TEC-AC-10000736"/>
    <x v="2"/>
    <x v="11"/>
    <s v="Logitech G600 MMO Gaming Mouse"/>
    <n v="79.989999999999995"/>
    <n v="1"/>
    <n v="0"/>
    <n v="28.796399999999998"/>
  </r>
  <r>
    <n v="9890"/>
    <s v="CA-2014-166499"/>
    <x v="3"/>
    <x v="498"/>
    <d v="2014-03-21T00:00:00"/>
    <s v="First Class"/>
    <s v="VG-21805"/>
    <s v="Vivek Grady"/>
    <x v="1"/>
    <x v="0"/>
    <x v="80"/>
    <x v="30"/>
    <x v="100"/>
    <x v="3"/>
    <s v="OFF-AR-10002467"/>
    <x v="1"/>
    <x v="6"/>
    <s v="Dixon Ticonderoga Pencils"/>
    <n v="8.94"/>
    <n v="3"/>
    <n v="0"/>
    <n v="2.4138000000000006"/>
  </r>
  <r>
    <n v="9891"/>
    <s v="US-2013-115441"/>
    <x v="0"/>
    <x v="197"/>
    <d v="2013-07-29T00:00:00"/>
    <s v="Second Class"/>
    <s v="SH-19975"/>
    <s v="Sally Hughsby"/>
    <x v="1"/>
    <x v="0"/>
    <x v="158"/>
    <x v="6"/>
    <x v="201"/>
    <x v="2"/>
    <s v="OFF-PA-10004996"/>
    <x v="1"/>
    <x v="10"/>
    <s v="Speediset Carbonless Redi-Letter 7&quot; x 8 1/2&quot;"/>
    <n v="20.62"/>
    <n v="2"/>
    <n v="0"/>
    <n v="9.6913999999999998"/>
  </r>
  <r>
    <n v="9892"/>
    <s v="US-2013-115441"/>
    <x v="0"/>
    <x v="197"/>
    <d v="2013-07-29T00:00:00"/>
    <s v="Second Class"/>
    <s v="SH-19975"/>
    <s v="Sally Hughsby"/>
    <x v="1"/>
    <x v="0"/>
    <x v="158"/>
    <x v="6"/>
    <x v="201"/>
    <x v="2"/>
    <s v="TEC-AC-10003116"/>
    <x v="2"/>
    <x v="11"/>
    <s v="Memorex Froggy Flash Drive 8 GB"/>
    <n v="124.25"/>
    <n v="7"/>
    <n v="0"/>
    <n v="48.457499999999996"/>
  </r>
  <r>
    <n v="9893"/>
    <s v="US-2013-115441"/>
    <x v="0"/>
    <x v="197"/>
    <d v="2013-07-29T00:00:00"/>
    <s v="Second Class"/>
    <s v="SH-19975"/>
    <s v="Sally Hughsby"/>
    <x v="1"/>
    <x v="0"/>
    <x v="158"/>
    <x v="6"/>
    <x v="201"/>
    <x v="2"/>
    <s v="TEC-PH-10002262"/>
    <x v="2"/>
    <x v="7"/>
    <s v="LG Electronics Tone+ HBS-730 Bluetooth Headset"/>
    <n v="297.55"/>
    <n v="5"/>
    <n v="0"/>
    <n v="83.314000000000021"/>
  </r>
  <r>
    <n v="9894"/>
    <s v="US-2013-115441"/>
    <x v="0"/>
    <x v="197"/>
    <d v="2013-07-29T00:00:00"/>
    <s v="Second Class"/>
    <s v="SH-19975"/>
    <s v="Sally Hughsby"/>
    <x v="1"/>
    <x v="0"/>
    <x v="158"/>
    <x v="6"/>
    <x v="201"/>
    <x v="2"/>
    <s v="FUR-CH-10004626"/>
    <x v="0"/>
    <x v="1"/>
    <s v="Office Star Flex Back Scooter Chair with Aluminum Finish Frame"/>
    <n v="403.56"/>
    <n v="4"/>
    <n v="0"/>
    <n v="96.854399999999998"/>
  </r>
  <r>
    <n v="9895"/>
    <s v="US-2013-115441"/>
    <x v="0"/>
    <x v="197"/>
    <d v="2013-07-29T00:00:00"/>
    <s v="Second Class"/>
    <s v="SH-19975"/>
    <s v="Sally Hughsby"/>
    <x v="1"/>
    <x v="0"/>
    <x v="158"/>
    <x v="6"/>
    <x v="201"/>
    <x v="2"/>
    <s v="FUR-FU-10001756"/>
    <x v="0"/>
    <x v="5"/>
    <s v="Eldon Expressions Desk Accessory, Wood Photo Frame, Mahogany"/>
    <n v="95.199999999999989"/>
    <n v="5"/>
    <n v="0"/>
    <n v="27.60799999999999"/>
  </r>
  <r>
    <n v="9896"/>
    <s v="CA-2011-115049"/>
    <x v="2"/>
    <x v="467"/>
    <d v="2011-10-01T00:00:00"/>
    <s v="Standard Class"/>
    <s v="MM-17920"/>
    <s v="Michael Moore"/>
    <x v="0"/>
    <x v="0"/>
    <x v="22"/>
    <x v="10"/>
    <x v="36"/>
    <x v="2"/>
    <s v="TEC-AC-10004859"/>
    <x v="2"/>
    <x v="11"/>
    <s v="Maxell Pro 80 Minute CD-R, 10/Pack"/>
    <n v="153.82400000000001"/>
    <n v="11"/>
    <n v="0.2"/>
    <n v="38.456000000000003"/>
  </r>
  <r>
    <n v="9897"/>
    <s v="CA-2011-156342"/>
    <x v="2"/>
    <x v="1103"/>
    <d v="2011-06-20T00:00:00"/>
    <s v="Second Class"/>
    <s v="JF-15415"/>
    <s v="Jennifer Ferguson"/>
    <x v="0"/>
    <x v="0"/>
    <x v="22"/>
    <x v="10"/>
    <x v="155"/>
    <x v="2"/>
    <s v="OFF-PA-10001725"/>
    <x v="1"/>
    <x v="10"/>
    <s v="Xerox 1892"/>
    <n v="62.015999999999998"/>
    <n v="2"/>
    <n v="0.2"/>
    <n v="22.480800000000002"/>
  </r>
  <r>
    <n v="9898"/>
    <s v="CA-2013-112830"/>
    <x v="0"/>
    <x v="112"/>
    <d v="2013-06-11T00:00:00"/>
    <s v="Standard Class"/>
    <s v="LP-17095"/>
    <s v="Liz Preis"/>
    <x v="0"/>
    <x v="0"/>
    <x v="54"/>
    <x v="24"/>
    <x v="322"/>
    <x v="3"/>
    <s v="FUR-FU-10004306"/>
    <x v="0"/>
    <x v="5"/>
    <s v="Electrix Halogen Magnifier Lamp"/>
    <n v="466.32000000000005"/>
    <n v="3"/>
    <n v="0.2"/>
    <n v="34.97399999999999"/>
  </r>
  <r>
    <n v="9899"/>
    <s v="CA-2013-112830"/>
    <x v="0"/>
    <x v="112"/>
    <d v="2013-06-11T00:00:00"/>
    <s v="Standard Class"/>
    <s v="LP-17095"/>
    <s v="Liz Preis"/>
    <x v="0"/>
    <x v="0"/>
    <x v="54"/>
    <x v="24"/>
    <x v="322"/>
    <x v="3"/>
    <s v="FUR-FU-10004845"/>
    <x v="0"/>
    <x v="5"/>
    <s v="Deflect-o EconoMat Nonstudded, No Bevel Mat"/>
    <n v="82.64"/>
    <n v="2"/>
    <n v="0.2"/>
    <n v="0"/>
  </r>
  <r>
    <n v="9900"/>
    <s v="US-2011-117380"/>
    <x v="2"/>
    <x v="1176"/>
    <d v="2011-04-03T00:00:00"/>
    <s v="Standard Class"/>
    <s v="MP-18175"/>
    <s v="Mike Pelletier"/>
    <x v="2"/>
    <x v="0"/>
    <x v="24"/>
    <x v="24"/>
    <x v="157"/>
    <x v="3"/>
    <s v="FUR-TA-10000198"/>
    <x v="0"/>
    <x v="3"/>
    <s v="Chromcraft Bull-Nose Wood Oval Conference Tables &amp; Bases"/>
    <n v="330.58800000000002"/>
    <n v="1"/>
    <n v="0.4"/>
    <n v="-143.25480000000002"/>
  </r>
  <r>
    <n v="9901"/>
    <s v="CA-2014-117646"/>
    <x v="3"/>
    <x v="170"/>
    <d v="2014-08-26T00:00:00"/>
    <s v="Standard Class"/>
    <s v="SC-20845"/>
    <s v="Sung Chung"/>
    <x v="0"/>
    <x v="0"/>
    <x v="103"/>
    <x v="22"/>
    <x v="127"/>
    <x v="1"/>
    <s v="OFF-ST-10000036"/>
    <x v="1"/>
    <x v="4"/>
    <s v="Recycled Data-Pak for Archival Bound Computer Printouts, 12-1/2 x 12-1/2 x 16"/>
    <n v="237.09600000000003"/>
    <n v="3"/>
    <n v="0.2"/>
    <n v="20.745899999999985"/>
  </r>
  <r>
    <n v="9902"/>
    <s v="CA-2014-117646"/>
    <x v="3"/>
    <x v="170"/>
    <d v="2014-08-26T00:00:00"/>
    <s v="Standard Class"/>
    <s v="SC-20845"/>
    <s v="Sung Chung"/>
    <x v="0"/>
    <x v="0"/>
    <x v="103"/>
    <x v="22"/>
    <x v="127"/>
    <x v="1"/>
    <s v="FUR-FU-10001037"/>
    <x v="0"/>
    <x v="5"/>
    <s v="DAX Charcoal/Nickel-Tone Document Frame, 5 x 7"/>
    <n v="22.752000000000002"/>
    <n v="3"/>
    <n v="0.2"/>
    <n v="7.1099999999999994"/>
  </r>
  <r>
    <n v="9903"/>
    <s v="CA-2014-117646"/>
    <x v="3"/>
    <x v="170"/>
    <d v="2014-08-26T00:00:00"/>
    <s v="Standard Class"/>
    <s v="SC-20845"/>
    <s v="Sung Chung"/>
    <x v="0"/>
    <x v="0"/>
    <x v="103"/>
    <x v="22"/>
    <x v="127"/>
    <x v="1"/>
    <s v="OFF-PA-10001950"/>
    <x v="1"/>
    <x v="10"/>
    <s v="Southworth 25% Cotton Antique Laid Paper &amp; Envelopes"/>
    <n v="6.6720000000000006"/>
    <n v="1"/>
    <n v="0.2"/>
    <n v="2.0849999999999991"/>
  </r>
  <r>
    <n v="9904"/>
    <s v="CA-2011-122609"/>
    <x v="2"/>
    <x v="607"/>
    <d v="2011-11-18T00:00:00"/>
    <s v="Standard Class"/>
    <s v="DP-13000"/>
    <s v="Darren Powers"/>
    <x v="0"/>
    <x v="0"/>
    <x v="238"/>
    <x v="5"/>
    <x v="295"/>
    <x v="2"/>
    <s v="FUR-FU-10004587"/>
    <x v="0"/>
    <x v="5"/>
    <s v="GE General Use Halogen Bulbs, 100 Watts, 1 Bulb per Pack"/>
    <n v="25.128000000000004"/>
    <n v="3"/>
    <n v="0.6"/>
    <n v="-6.9101999999999997"/>
  </r>
  <r>
    <n v="9905"/>
    <s v="CA-2011-122609"/>
    <x v="2"/>
    <x v="607"/>
    <d v="2011-11-18T00:00:00"/>
    <s v="Standard Class"/>
    <s v="DP-13000"/>
    <s v="Darren Powers"/>
    <x v="0"/>
    <x v="0"/>
    <x v="238"/>
    <x v="5"/>
    <x v="295"/>
    <x v="2"/>
    <s v="TEC-AC-10002567"/>
    <x v="2"/>
    <x v="11"/>
    <s v="Logitech G602 Wireless Gaming Mouse"/>
    <n v="127.98399999999999"/>
    <n v="2"/>
    <n v="0.2"/>
    <n v="25.596799999999998"/>
  </r>
  <r>
    <n v="9906"/>
    <s v="US-2012-129007"/>
    <x v="1"/>
    <x v="1023"/>
    <d v="2012-09-15T00:00:00"/>
    <s v="First Class"/>
    <s v="KD-16615"/>
    <s v="Ken Dana"/>
    <x v="1"/>
    <x v="0"/>
    <x v="125"/>
    <x v="1"/>
    <x v="158"/>
    <x v="1"/>
    <s v="FUR-FU-10004973"/>
    <x v="0"/>
    <x v="5"/>
    <s v="Flat Face Poster Frame"/>
    <n v="131.88"/>
    <n v="7"/>
    <n v="0"/>
    <n v="55.389600000000002"/>
  </r>
  <r>
    <n v="9907"/>
    <s v="US-2012-129007"/>
    <x v="1"/>
    <x v="1023"/>
    <d v="2012-09-15T00:00:00"/>
    <s v="First Class"/>
    <s v="KD-16615"/>
    <s v="Ken Dana"/>
    <x v="1"/>
    <x v="0"/>
    <x v="125"/>
    <x v="1"/>
    <x v="158"/>
    <x v="1"/>
    <s v="OFF-BI-10001628"/>
    <x v="1"/>
    <x v="8"/>
    <s v="Acco Data Flex Cable Posts For Top &amp; Bottom Load Binders, 6&quot; Capacity"/>
    <n v="25.031999999999996"/>
    <n v="3"/>
    <n v="0.2"/>
    <n v="7.822499999999998"/>
  </r>
  <r>
    <n v="9908"/>
    <s v="US-2012-129007"/>
    <x v="1"/>
    <x v="1023"/>
    <d v="2012-09-15T00:00:00"/>
    <s v="First Class"/>
    <s v="KD-16615"/>
    <s v="Ken Dana"/>
    <x v="1"/>
    <x v="0"/>
    <x v="125"/>
    <x v="1"/>
    <x v="158"/>
    <x v="1"/>
    <s v="FUR-CH-10000155"/>
    <x v="0"/>
    <x v="1"/>
    <s v="Global Comet Stacking Armless Chair"/>
    <n v="717.72"/>
    <n v="3"/>
    <n v="0.2"/>
    <n v="71.77200000000002"/>
  </r>
  <r>
    <n v="9909"/>
    <s v="US-2012-129007"/>
    <x v="1"/>
    <x v="1023"/>
    <d v="2012-09-15T00:00:00"/>
    <s v="First Class"/>
    <s v="KD-16615"/>
    <s v="Ken Dana"/>
    <x v="1"/>
    <x v="0"/>
    <x v="125"/>
    <x v="1"/>
    <x v="158"/>
    <x v="1"/>
    <s v="FUR-FU-10002379"/>
    <x v="0"/>
    <x v="5"/>
    <s v="Eldon Econocleat Chair Mats for Low Pile Carpets"/>
    <n v="207.35"/>
    <n v="5"/>
    <n v="0"/>
    <n v="24.881999999999991"/>
  </r>
  <r>
    <n v="9910"/>
    <s v="US-2012-129007"/>
    <x v="1"/>
    <x v="1023"/>
    <d v="2012-09-15T00:00:00"/>
    <s v="First Class"/>
    <s v="KD-16615"/>
    <s v="Ken Dana"/>
    <x v="1"/>
    <x v="0"/>
    <x v="125"/>
    <x v="1"/>
    <x v="158"/>
    <x v="1"/>
    <s v="FUR-FU-10004018"/>
    <x v="0"/>
    <x v="5"/>
    <s v="Tensor Computer Mounted Lamp"/>
    <n v="44.67"/>
    <n v="3"/>
    <n v="0"/>
    <n v="12.060900000000002"/>
  </r>
  <r>
    <n v="9911"/>
    <s v="US-2012-129007"/>
    <x v="1"/>
    <x v="1023"/>
    <d v="2012-09-15T00:00:00"/>
    <s v="First Class"/>
    <s v="KD-16615"/>
    <s v="Ken Dana"/>
    <x v="1"/>
    <x v="0"/>
    <x v="125"/>
    <x v="1"/>
    <x v="158"/>
    <x v="1"/>
    <s v="OFF-PA-10000994"/>
    <x v="1"/>
    <x v="10"/>
    <s v="Xerox 1915"/>
    <n v="209.7"/>
    <n v="2"/>
    <n v="0"/>
    <n v="100.65599999999999"/>
  </r>
  <r>
    <n v="9912"/>
    <s v="US-2011-157231"/>
    <x v="2"/>
    <x v="267"/>
    <d v="2011-04-09T00:00:00"/>
    <s v="Standard Class"/>
    <s v="RP-19855"/>
    <s v="Roy Phan"/>
    <x v="1"/>
    <x v="0"/>
    <x v="102"/>
    <x v="0"/>
    <x v="126"/>
    <x v="0"/>
    <s v="OFF-BI-10002852"/>
    <x v="1"/>
    <x v="8"/>
    <s v="Ibico Standard Transparent Covers"/>
    <n v="115.36"/>
    <n v="7"/>
    <n v="0"/>
    <n v="56.526400000000002"/>
  </r>
  <r>
    <n v="9913"/>
    <s v="CA-2012-132388"/>
    <x v="1"/>
    <x v="998"/>
    <d v="2012-10-12T00:00:00"/>
    <s v="First Class"/>
    <s v="KN-16390"/>
    <s v="Katherine Nockton"/>
    <x v="1"/>
    <x v="0"/>
    <x v="443"/>
    <x v="1"/>
    <x v="536"/>
    <x v="1"/>
    <s v="FUR-CH-10001714"/>
    <x v="0"/>
    <x v="1"/>
    <s v="Global Leather &amp; Oak Executive Chair, Burgundy"/>
    <n v="362.13599999999997"/>
    <n v="3"/>
    <n v="0.2"/>
    <n v="-54.320399999999978"/>
  </r>
  <r>
    <n v="9914"/>
    <s v="CA-2012-132388"/>
    <x v="1"/>
    <x v="998"/>
    <d v="2012-10-12T00:00:00"/>
    <s v="First Class"/>
    <s v="KN-16390"/>
    <s v="Katherine Nockton"/>
    <x v="1"/>
    <x v="0"/>
    <x v="443"/>
    <x v="1"/>
    <x v="536"/>
    <x v="1"/>
    <s v="OFF-LA-10000414"/>
    <x v="1"/>
    <x v="2"/>
    <s v="Avery 503"/>
    <n v="31.049999999999997"/>
    <n v="3"/>
    <n v="0"/>
    <n v="14.904"/>
  </r>
  <r>
    <n v="9915"/>
    <s v="CA-2014-160927"/>
    <x v="3"/>
    <x v="926"/>
    <d v="2014-02-01T00:00:00"/>
    <s v="Second Class"/>
    <s v="TM-21010"/>
    <s v="Tamara Manning"/>
    <x v="0"/>
    <x v="0"/>
    <x v="292"/>
    <x v="23"/>
    <x v="604"/>
    <x v="2"/>
    <s v="OFF-PA-10003848"/>
    <x v="1"/>
    <x v="10"/>
    <s v="Xerox 1997"/>
    <n v="12.96"/>
    <n v="2"/>
    <n v="0"/>
    <n v="6.2208000000000006"/>
  </r>
  <r>
    <n v="9916"/>
    <s v="CA-2014-160927"/>
    <x v="3"/>
    <x v="926"/>
    <d v="2014-02-01T00:00:00"/>
    <s v="Second Class"/>
    <s v="TM-21010"/>
    <s v="Tamara Manning"/>
    <x v="0"/>
    <x v="0"/>
    <x v="292"/>
    <x v="23"/>
    <x v="604"/>
    <x v="2"/>
    <s v="OFF-PA-10000176"/>
    <x v="1"/>
    <x v="10"/>
    <s v="Xerox 1887"/>
    <n v="94.85"/>
    <n v="5"/>
    <n v="0"/>
    <n v="45.527999999999992"/>
  </r>
  <r>
    <n v="9917"/>
    <s v="CA-2014-160927"/>
    <x v="3"/>
    <x v="926"/>
    <d v="2014-02-01T00:00:00"/>
    <s v="Second Class"/>
    <s v="TM-21010"/>
    <s v="Tamara Manning"/>
    <x v="0"/>
    <x v="0"/>
    <x v="292"/>
    <x v="23"/>
    <x v="604"/>
    <x v="2"/>
    <s v="OFF-ST-10001590"/>
    <x v="1"/>
    <x v="4"/>
    <s v="Tenex Personal Project File with Scoop Front Design, Black"/>
    <n v="13.48"/>
    <n v="1"/>
    <n v="0"/>
    <n v="3.5047999999999995"/>
  </r>
  <r>
    <n v="9918"/>
    <s v="CA-2014-160927"/>
    <x v="3"/>
    <x v="926"/>
    <d v="2014-02-01T00:00:00"/>
    <s v="Second Class"/>
    <s v="TM-21010"/>
    <s v="Tamara Manning"/>
    <x v="0"/>
    <x v="0"/>
    <x v="292"/>
    <x v="23"/>
    <x v="604"/>
    <x v="2"/>
    <s v="FUR-FU-10000010"/>
    <x v="0"/>
    <x v="5"/>
    <s v="DAX Value U-Channel Document Frames, Easel Back"/>
    <n v="14.91"/>
    <n v="3"/>
    <n v="0"/>
    <n v="4.6220999999999997"/>
  </r>
  <r>
    <n v="9919"/>
    <s v="CA-2012-105508"/>
    <x v="1"/>
    <x v="496"/>
    <d v="2012-09-29T00:00:00"/>
    <s v="Standard Class"/>
    <s v="JF-15190"/>
    <s v="Jamie Frazer"/>
    <x v="0"/>
    <x v="0"/>
    <x v="20"/>
    <x v="15"/>
    <x v="45"/>
    <x v="3"/>
    <s v="OFF-EN-10003055"/>
    <x v="1"/>
    <x v="12"/>
    <s v="Blue String-Tie &amp; Button Interoffice Envelopes, 10 x 13"/>
    <n v="39.979999999999997"/>
    <n v="1"/>
    <n v="0"/>
    <n v="17.990999999999996"/>
  </r>
  <r>
    <n v="9920"/>
    <s v="CA-2013-149272"/>
    <x v="0"/>
    <x v="543"/>
    <d v="2013-03-20T00:00:00"/>
    <s v="Standard Class"/>
    <s v="MY-18295"/>
    <s v="Muhammed Yedwab"/>
    <x v="1"/>
    <x v="0"/>
    <x v="518"/>
    <x v="5"/>
    <x v="615"/>
    <x v="2"/>
    <s v="FUR-CH-10000863"/>
    <x v="0"/>
    <x v="1"/>
    <s v="Novimex Swivel Fabric Task Chair"/>
    <n v="528.42999999999995"/>
    <n v="5"/>
    <n v="0.3"/>
    <n v="-143.43099999999998"/>
  </r>
  <r>
    <n v="9921"/>
    <s v="CA-2013-149272"/>
    <x v="0"/>
    <x v="543"/>
    <d v="2013-03-20T00:00:00"/>
    <s v="Standard Class"/>
    <s v="MY-18295"/>
    <s v="Muhammed Yedwab"/>
    <x v="1"/>
    <x v="0"/>
    <x v="518"/>
    <x v="5"/>
    <x v="615"/>
    <x v="2"/>
    <s v="OFF-BI-10004233"/>
    <x v="1"/>
    <x v="8"/>
    <s v="GBC Pre-Punched Binding Paper, Plastic, White, 8-1/2&quot; x 11&quot;"/>
    <n v="22.385999999999996"/>
    <n v="7"/>
    <n v="0.8"/>
    <n v="-35.817600000000013"/>
  </r>
  <r>
    <n v="9922"/>
    <s v="CA-2011-111360"/>
    <x v="2"/>
    <x v="156"/>
    <d v="2011-11-30T00:00:00"/>
    <s v="Standard Class"/>
    <s v="AT-10435"/>
    <s v="Alyssa Tate"/>
    <x v="2"/>
    <x v="0"/>
    <x v="59"/>
    <x v="24"/>
    <x v="75"/>
    <x v="3"/>
    <s v="OFF-BI-10003350"/>
    <x v="1"/>
    <x v="8"/>
    <s v="Acco Expandable Hanging Binders"/>
    <n v="5.7420000000000009"/>
    <n v="3"/>
    <n v="0.7"/>
    <n v="-4.5935999999999986"/>
  </r>
  <r>
    <n v="9923"/>
    <s v="US-2014-162124"/>
    <x v="3"/>
    <x v="636"/>
    <d v="2014-05-11T00:00:00"/>
    <s v="Standard Class"/>
    <s v="JF-15490"/>
    <s v="Jeremy Farry"/>
    <x v="0"/>
    <x v="0"/>
    <x v="22"/>
    <x v="10"/>
    <x v="155"/>
    <x v="2"/>
    <s v="TEC-AC-10001990"/>
    <x v="2"/>
    <x v="11"/>
    <s v="Kensington Orbit Wireless Mobile Trackball for PC and Mac"/>
    <n v="191.96800000000002"/>
    <n v="4"/>
    <n v="0.2"/>
    <n v="28.79519999999998"/>
  </r>
  <r>
    <n v="9924"/>
    <s v="CA-2012-159534"/>
    <x v="1"/>
    <x v="305"/>
    <d v="2012-03-23T00:00:00"/>
    <s v="First Class"/>
    <s v="DH-13075"/>
    <s v="Dave Hallsten"/>
    <x v="1"/>
    <x v="0"/>
    <x v="20"/>
    <x v="15"/>
    <x v="45"/>
    <x v="3"/>
    <s v="OFF-BI-10003982"/>
    <x v="1"/>
    <x v="8"/>
    <s v="Wilson Jones Century Plastic Molded Ring Binders"/>
    <n v="49.847999999999999"/>
    <n v="3"/>
    <n v="0.2"/>
    <n v="16.823699999999999"/>
  </r>
  <r>
    <n v="9925"/>
    <s v="CA-2012-159534"/>
    <x v="1"/>
    <x v="305"/>
    <d v="2012-03-23T00:00:00"/>
    <s v="First Class"/>
    <s v="DH-13075"/>
    <s v="Dave Hallsten"/>
    <x v="1"/>
    <x v="0"/>
    <x v="20"/>
    <x v="15"/>
    <x v="45"/>
    <x v="3"/>
    <s v="OFF-EN-10004386"/>
    <x v="1"/>
    <x v="12"/>
    <s v="Recycled Interoffice Envelopes with String and Button Closure, 10 x 13"/>
    <n v="23.99"/>
    <n v="1"/>
    <n v="0"/>
    <n v="11.994999999999999"/>
  </r>
  <r>
    <n v="9926"/>
    <s v="CA-2012-159534"/>
    <x v="1"/>
    <x v="305"/>
    <d v="2012-03-23T00:00:00"/>
    <s v="First Class"/>
    <s v="DH-13075"/>
    <s v="Dave Hallsten"/>
    <x v="1"/>
    <x v="0"/>
    <x v="20"/>
    <x v="15"/>
    <x v="45"/>
    <x v="3"/>
    <s v="OFF-BI-10003656"/>
    <x v="1"/>
    <x v="8"/>
    <s v="Fellowes PB200 Plastic Comb Binding Machine"/>
    <n v="1087.9360000000001"/>
    <n v="8"/>
    <n v="0.2"/>
    <n v="353.5791999999999"/>
  </r>
  <r>
    <n v="9927"/>
    <s v="CA-2012-159534"/>
    <x v="1"/>
    <x v="305"/>
    <d v="2012-03-23T00:00:00"/>
    <s v="First Class"/>
    <s v="DH-13075"/>
    <s v="Dave Hallsten"/>
    <x v="1"/>
    <x v="0"/>
    <x v="20"/>
    <x v="15"/>
    <x v="45"/>
    <x v="3"/>
    <s v="TEC-PH-10002310"/>
    <x v="2"/>
    <x v="7"/>
    <s v="Panasonic KX T7731-B Digital phone"/>
    <n v="199.98"/>
    <n v="2"/>
    <n v="0"/>
    <n v="53.994599999999991"/>
  </r>
  <r>
    <n v="9928"/>
    <s v="CA-2012-159534"/>
    <x v="1"/>
    <x v="305"/>
    <d v="2012-03-23T00:00:00"/>
    <s v="First Class"/>
    <s v="DH-13075"/>
    <s v="Dave Hallsten"/>
    <x v="1"/>
    <x v="0"/>
    <x v="20"/>
    <x v="15"/>
    <x v="45"/>
    <x v="3"/>
    <s v="OFF-ST-10001172"/>
    <x v="1"/>
    <x v="4"/>
    <s v="Tennsco Lockers, Sand"/>
    <n v="83.92"/>
    <n v="4"/>
    <n v="0"/>
    <n v="20.140799999999999"/>
  </r>
  <r>
    <n v="9929"/>
    <s v="CA-2013-129630"/>
    <x v="0"/>
    <x v="913"/>
    <d v="2013-09-05T00:00:00"/>
    <s v="Same Day"/>
    <s v="IM-15055"/>
    <s v="Ionia McGrath"/>
    <x v="0"/>
    <x v="0"/>
    <x v="8"/>
    <x v="1"/>
    <x v="34"/>
    <x v="1"/>
    <s v="FUR-FU-10000260"/>
    <x v="0"/>
    <x v="5"/>
    <s v="6&quot; Cubicle Wall Clock, Black"/>
    <n v="24.27"/>
    <n v="3"/>
    <n v="0"/>
    <n v="8.7371999999999996"/>
  </r>
  <r>
    <n v="9930"/>
    <s v="CA-2013-129630"/>
    <x v="0"/>
    <x v="913"/>
    <d v="2013-09-05T00:00:00"/>
    <s v="Same Day"/>
    <s v="IM-15055"/>
    <s v="Ionia McGrath"/>
    <x v="0"/>
    <x v="0"/>
    <x v="8"/>
    <x v="1"/>
    <x v="34"/>
    <x v="1"/>
    <s v="TEC-CO-10003763"/>
    <x v="2"/>
    <x v="16"/>
    <s v="Canon PC1060 Personal Laser Copier"/>
    <n v="2799.9600000000005"/>
    <n v="5"/>
    <n v="0.2"/>
    <n v="944.98649999999986"/>
  </r>
  <r>
    <n v="9931"/>
    <s v="CA-2012-104948"/>
    <x v="1"/>
    <x v="50"/>
    <d v="2012-11-17T00:00:00"/>
    <s v="Standard Class"/>
    <s v="KH-16510"/>
    <s v="Keith Herrera"/>
    <x v="0"/>
    <x v="0"/>
    <x v="272"/>
    <x v="1"/>
    <x v="341"/>
    <x v="1"/>
    <s v="OFF-BI-10001267"/>
    <x v="1"/>
    <x v="8"/>
    <s v="Universal Recycled Hanging Pressboard Report Binders, Letter Size"/>
    <n v="9.8719999999999999"/>
    <n v="2"/>
    <n v="0.2"/>
    <n v="3.4551999999999996"/>
  </r>
  <r>
    <n v="9932"/>
    <s v="CA-2012-104948"/>
    <x v="1"/>
    <x v="50"/>
    <d v="2012-11-17T00:00:00"/>
    <s v="Standard Class"/>
    <s v="KH-16510"/>
    <s v="Keith Herrera"/>
    <x v="0"/>
    <x v="0"/>
    <x v="272"/>
    <x v="1"/>
    <x v="341"/>
    <x v="1"/>
    <s v="FUR-BO-10004357"/>
    <x v="0"/>
    <x v="0"/>
    <s v="O'Sullivan Living Dimensions 3-Shelf Bookcases"/>
    <n v="683.33199999999999"/>
    <n v="4"/>
    <n v="0.15"/>
    <n v="-40.196000000000055"/>
  </r>
  <r>
    <n v="9933"/>
    <s v="CA-2012-104948"/>
    <x v="1"/>
    <x v="50"/>
    <d v="2012-11-17T00:00:00"/>
    <s v="Standard Class"/>
    <s v="KH-16510"/>
    <s v="Keith Herrera"/>
    <x v="0"/>
    <x v="0"/>
    <x v="272"/>
    <x v="1"/>
    <x v="341"/>
    <x v="1"/>
    <s v="OFF-PA-10004610"/>
    <x v="1"/>
    <x v="10"/>
    <s v="Xerox 1900"/>
    <n v="29.96"/>
    <n v="7"/>
    <n v="0"/>
    <n v="13.481999999999998"/>
  </r>
  <r>
    <n v="9934"/>
    <s v="CA-2011-166555"/>
    <x v="2"/>
    <x v="384"/>
    <d v="2011-07-14T00:00:00"/>
    <s v="First Class"/>
    <s v="JK-15205"/>
    <s v="Jamie Kunitz"/>
    <x v="0"/>
    <x v="0"/>
    <x v="221"/>
    <x v="15"/>
    <x v="276"/>
    <x v="3"/>
    <s v="TEC-PH-10004912"/>
    <x v="2"/>
    <x v="7"/>
    <s v="Cisco SPA112 2 Port Phone Adapter"/>
    <n v="164.85000000000002"/>
    <n v="3"/>
    <n v="0"/>
    <n v="47.806499999999993"/>
  </r>
  <r>
    <n v="9935"/>
    <s v="CA-2013-114405"/>
    <x v="0"/>
    <x v="281"/>
    <d v="2013-04-13T00:00:00"/>
    <s v="Standard Class"/>
    <s v="AS-10240"/>
    <s v="Alan Shonely"/>
    <x v="0"/>
    <x v="0"/>
    <x v="10"/>
    <x v="9"/>
    <x v="74"/>
    <x v="3"/>
    <s v="OFF-AP-10003278"/>
    <x v="1"/>
    <x v="9"/>
    <s v="Belkin 7-Outlet SurgeMaster Home Series"/>
    <n v="33.528000000000006"/>
    <n v="3"/>
    <n v="0.2"/>
    <n v="2.5146000000000015"/>
  </r>
  <r>
    <n v="9936"/>
    <s v="CA-2013-114405"/>
    <x v="0"/>
    <x v="281"/>
    <d v="2013-04-13T00:00:00"/>
    <s v="Standard Class"/>
    <s v="AS-10240"/>
    <s v="Alan Shonely"/>
    <x v="0"/>
    <x v="0"/>
    <x v="10"/>
    <x v="9"/>
    <x v="74"/>
    <x v="3"/>
    <s v="OFF-ST-10001627"/>
    <x v="1"/>
    <x v="4"/>
    <s v="Eldon Jumbo ProFile Portable File Boxes Graphite/Black"/>
    <n v="36.744"/>
    <n v="3"/>
    <n v="0.2"/>
    <n v="3.6744000000000039"/>
  </r>
  <r>
    <n v="9937"/>
    <s v="CA-2014-132955"/>
    <x v="3"/>
    <x v="92"/>
    <d v="2014-06-29T00:00:00"/>
    <s v="Standard Class"/>
    <s v="SC-20575"/>
    <s v="Sonia Cooley"/>
    <x v="0"/>
    <x v="0"/>
    <x v="395"/>
    <x v="34"/>
    <x v="480"/>
    <x v="3"/>
    <s v="OFF-BI-10002735"/>
    <x v="1"/>
    <x v="8"/>
    <s v="GBC Prestige Therm-A-Bind Covers"/>
    <n v="102.93"/>
    <n v="3"/>
    <n v="0"/>
    <n v="48.377100000000006"/>
  </r>
  <r>
    <n v="9938"/>
    <s v="CA-2013-164889"/>
    <x v="0"/>
    <x v="1235"/>
    <d v="2013-06-07T00:00:00"/>
    <s v="Second Class"/>
    <s v="CP-12340"/>
    <s v="Christine Phan"/>
    <x v="1"/>
    <x v="0"/>
    <x v="1"/>
    <x v="1"/>
    <x v="13"/>
    <x v="1"/>
    <s v="FUR-TA-10001676"/>
    <x v="0"/>
    <x v="3"/>
    <s v="Hon 61000 Series Interactive Training Tables"/>
    <n v="71.088000000000008"/>
    <n v="2"/>
    <n v="0.2"/>
    <n v="-1.7772000000000041"/>
  </r>
  <r>
    <n v="9939"/>
    <s v="CA-2013-169824"/>
    <x v="0"/>
    <x v="939"/>
    <d v="2013-12-18T00:00:00"/>
    <s v="Standard Class"/>
    <s v="NS-18640"/>
    <s v="Noel Staavos"/>
    <x v="1"/>
    <x v="0"/>
    <x v="20"/>
    <x v="15"/>
    <x v="29"/>
    <x v="3"/>
    <s v="FUR-FU-10004864"/>
    <x v="0"/>
    <x v="5"/>
    <s v="Eldon 500 Class Desk Accessories"/>
    <n v="60.35"/>
    <n v="5"/>
    <n v="0"/>
    <n v="19.915500000000002"/>
  </r>
  <r>
    <n v="9940"/>
    <s v="CA-2013-169824"/>
    <x v="0"/>
    <x v="939"/>
    <d v="2013-12-18T00:00:00"/>
    <s v="Standard Class"/>
    <s v="NS-18640"/>
    <s v="Noel Staavos"/>
    <x v="1"/>
    <x v="0"/>
    <x v="20"/>
    <x v="15"/>
    <x v="29"/>
    <x v="3"/>
    <s v="OFF-SU-10000952"/>
    <x v="1"/>
    <x v="14"/>
    <s v="Fiskars Home &amp; Office Scissors"/>
    <n v="35.520000000000003"/>
    <n v="4"/>
    <n v="0"/>
    <n v="9.9456000000000024"/>
  </r>
  <r>
    <n v="9941"/>
    <s v="CA-2013-169824"/>
    <x v="0"/>
    <x v="939"/>
    <d v="2013-12-18T00:00:00"/>
    <s v="Standard Class"/>
    <s v="NS-18640"/>
    <s v="Noel Staavos"/>
    <x v="1"/>
    <x v="0"/>
    <x v="20"/>
    <x v="15"/>
    <x v="29"/>
    <x v="3"/>
    <s v="OFF-AR-10000462"/>
    <x v="1"/>
    <x v="6"/>
    <s v="Sanford Pocket Accent Highlighters"/>
    <n v="11.200000000000001"/>
    <n v="7"/>
    <n v="0"/>
    <n v="4.8160000000000007"/>
  </r>
  <r>
    <n v="9942"/>
    <s v="CA-2014-164028"/>
    <x v="3"/>
    <x v="221"/>
    <d v="2014-12-01T00:00:00"/>
    <s v="Standard Class"/>
    <s v="JL-15835"/>
    <s v="John Lee"/>
    <x v="0"/>
    <x v="0"/>
    <x v="8"/>
    <x v="1"/>
    <x v="34"/>
    <x v="1"/>
    <s v="TEC-AC-10001772"/>
    <x v="2"/>
    <x v="11"/>
    <s v="Memorex Mini Travel Drive 16 GB USB 2.0 Flash Drive"/>
    <n v="223.58"/>
    <n v="14"/>
    <n v="0"/>
    <n v="87.196200000000005"/>
  </r>
  <r>
    <n v="9943"/>
    <s v="CA-2011-143371"/>
    <x v="2"/>
    <x v="129"/>
    <d v="2012-01-03T00:00:00"/>
    <s v="Standard Class"/>
    <s v="MD-17350"/>
    <s v="Maribeth Dona"/>
    <x v="0"/>
    <x v="0"/>
    <x v="125"/>
    <x v="1"/>
    <x v="158"/>
    <x v="1"/>
    <s v="OFF-ST-10001128"/>
    <x v="1"/>
    <x v="4"/>
    <s v="Carina Mini System Audio Rack, Model AR050B"/>
    <n v="998.82"/>
    <n v="9"/>
    <n v="0"/>
    <n v="29.964600000000061"/>
  </r>
  <r>
    <n v="9944"/>
    <s v="CA-2011-143371"/>
    <x v="2"/>
    <x v="129"/>
    <d v="2012-01-03T00:00:00"/>
    <s v="Standard Class"/>
    <s v="MD-17350"/>
    <s v="Maribeth Dona"/>
    <x v="0"/>
    <x v="0"/>
    <x v="125"/>
    <x v="1"/>
    <x v="158"/>
    <x v="1"/>
    <s v="OFF-SU-10002537"/>
    <x v="1"/>
    <x v="14"/>
    <s v="Acme Box Cutter Scissors"/>
    <n v="51.150000000000006"/>
    <n v="5"/>
    <n v="0"/>
    <n v="13.299000000000003"/>
  </r>
  <r>
    <n v="9945"/>
    <s v="CA-2012-145415"/>
    <x v="1"/>
    <x v="1236"/>
    <d v="2012-04-17T00:00:00"/>
    <s v="Second Class"/>
    <s v="RD-19660"/>
    <s v="Robert Dilbeck"/>
    <x v="2"/>
    <x v="0"/>
    <x v="4"/>
    <x v="4"/>
    <x v="5"/>
    <x v="1"/>
    <s v="OFF-ST-10000419"/>
    <x v="1"/>
    <x v="4"/>
    <s v="Rogers Jumbo File, Granite"/>
    <n v="40.74"/>
    <n v="3"/>
    <n v="0"/>
    <n v="0.4073999999999991"/>
  </r>
  <r>
    <n v="9946"/>
    <s v="CA-2011-111157"/>
    <x v="2"/>
    <x v="1086"/>
    <d v="2011-03-06T00:00:00"/>
    <s v="Standard Class"/>
    <s v="NH-18610"/>
    <s v="Nicole Hansen"/>
    <x v="1"/>
    <x v="0"/>
    <x v="10"/>
    <x v="9"/>
    <x v="74"/>
    <x v="3"/>
    <s v="OFF-PA-10000327"/>
    <x v="1"/>
    <x v="10"/>
    <s v="Xerox 1971"/>
    <n v="3.4240000000000004"/>
    <n v="1"/>
    <n v="0.2"/>
    <n v="1.0699999999999996"/>
  </r>
  <r>
    <n v="9947"/>
    <s v="CA-2011-111157"/>
    <x v="2"/>
    <x v="1086"/>
    <d v="2011-03-06T00:00:00"/>
    <s v="Standard Class"/>
    <s v="NH-18610"/>
    <s v="Nicole Hansen"/>
    <x v="1"/>
    <x v="0"/>
    <x v="10"/>
    <x v="9"/>
    <x v="74"/>
    <x v="3"/>
    <s v="TEC-AC-10004353"/>
    <x v="2"/>
    <x v="11"/>
    <s v="Hypercom P1300 Pinpad"/>
    <n v="151.20000000000002"/>
    <n v="3"/>
    <n v="0.2"/>
    <n v="32.130000000000003"/>
  </r>
  <r>
    <n v="9948"/>
    <s v="CA-2014-121559"/>
    <x v="3"/>
    <x v="702"/>
    <d v="2014-06-04T00:00:00"/>
    <s v="Second Class"/>
    <s v="HW-14935"/>
    <s v="Helen Wasserman"/>
    <x v="1"/>
    <x v="0"/>
    <x v="245"/>
    <x v="14"/>
    <x v="303"/>
    <x v="2"/>
    <s v="FUR-CH-10003746"/>
    <x v="0"/>
    <x v="1"/>
    <s v="Hon 4070 Series Pagoda Round Back Stacking Chairs"/>
    <n v="1925.88"/>
    <n v="6"/>
    <n v="0"/>
    <n v="539.24639999999999"/>
  </r>
  <r>
    <n v="9949"/>
    <s v="CA-2014-121559"/>
    <x v="3"/>
    <x v="702"/>
    <d v="2014-06-04T00:00:00"/>
    <s v="Second Class"/>
    <s v="HW-14935"/>
    <s v="Helen Wasserman"/>
    <x v="1"/>
    <x v="0"/>
    <x v="245"/>
    <x v="14"/>
    <x v="303"/>
    <x v="2"/>
    <s v="OFF-AP-10002945"/>
    <x v="1"/>
    <x v="9"/>
    <s v="Honeywell Enviracaire Portable HEPA Air Cleaner for 17' x 22' Room"/>
    <n v="2405.1999999999998"/>
    <n v="8"/>
    <n v="0"/>
    <n v="793.71599999999989"/>
  </r>
  <r>
    <n v="9950"/>
    <s v="CA-2014-121559"/>
    <x v="3"/>
    <x v="702"/>
    <d v="2014-06-04T00:00:00"/>
    <s v="Second Class"/>
    <s v="HW-14935"/>
    <s v="Helen Wasserman"/>
    <x v="1"/>
    <x v="0"/>
    <x v="245"/>
    <x v="14"/>
    <x v="303"/>
    <x v="2"/>
    <s v="TEC-AC-10004568"/>
    <x v="2"/>
    <x v="11"/>
    <s v="Maxell LTO Ultrium - 800 GB"/>
    <n v="83.97"/>
    <n v="3"/>
    <n v="0"/>
    <n v="15.954299999999993"/>
  </r>
  <r>
    <n v="9951"/>
    <s v="CA-2014-121559"/>
    <x v="3"/>
    <x v="702"/>
    <d v="2014-06-04T00:00:00"/>
    <s v="Second Class"/>
    <s v="HW-14935"/>
    <s v="Helen Wasserman"/>
    <x v="1"/>
    <x v="0"/>
    <x v="245"/>
    <x v="14"/>
    <x v="303"/>
    <x v="2"/>
    <s v="TEC-AC-10001714"/>
    <x v="2"/>
    <x v="11"/>
    <s v="Logitech MX Performance Wireless Mouse"/>
    <n v="39.89"/>
    <n v="1"/>
    <n v="0"/>
    <n v="14.7593"/>
  </r>
  <r>
    <n v="9952"/>
    <s v="CA-2014-121559"/>
    <x v="3"/>
    <x v="702"/>
    <d v="2014-06-04T00:00:00"/>
    <s v="Second Class"/>
    <s v="HW-14935"/>
    <s v="Helen Wasserman"/>
    <x v="1"/>
    <x v="0"/>
    <x v="245"/>
    <x v="14"/>
    <x v="303"/>
    <x v="2"/>
    <s v="OFF-BI-10002072"/>
    <x v="1"/>
    <x v="8"/>
    <s v="Cardinal Slant-D Ring Binders"/>
    <n v="17.38"/>
    <n v="2"/>
    <n v="0"/>
    <n v="8.69"/>
  </r>
  <r>
    <n v="9953"/>
    <s v="CA-2012-141593"/>
    <x v="1"/>
    <x v="639"/>
    <d v="2012-12-16T00:00:00"/>
    <s v="Second Class"/>
    <s v="DB-12970"/>
    <s v="Darren Budd"/>
    <x v="1"/>
    <x v="0"/>
    <x v="1"/>
    <x v="1"/>
    <x v="62"/>
    <x v="1"/>
    <s v="OFF-BI-10001153"/>
    <x v="1"/>
    <x v="8"/>
    <s v="Ibico Recycled Grain-Textured Covers"/>
    <n v="55.264000000000003"/>
    <n v="2"/>
    <n v="0.2"/>
    <n v="20.723999999999997"/>
  </r>
  <r>
    <n v="9954"/>
    <s v="CA-2012-141593"/>
    <x v="1"/>
    <x v="639"/>
    <d v="2012-12-16T00:00:00"/>
    <s v="Second Class"/>
    <s v="DB-12970"/>
    <s v="Darren Budd"/>
    <x v="1"/>
    <x v="0"/>
    <x v="1"/>
    <x v="1"/>
    <x v="62"/>
    <x v="1"/>
    <s v="OFF-PA-10004983"/>
    <x v="1"/>
    <x v="10"/>
    <s v="Xerox 23"/>
    <n v="6.48"/>
    <n v="1"/>
    <n v="0"/>
    <n v="3.1104000000000003"/>
  </r>
  <r>
    <n v="9955"/>
    <s v="CA-2012-141593"/>
    <x v="1"/>
    <x v="639"/>
    <d v="2012-12-16T00:00:00"/>
    <s v="Second Class"/>
    <s v="DB-12970"/>
    <s v="Darren Budd"/>
    <x v="1"/>
    <x v="0"/>
    <x v="1"/>
    <x v="1"/>
    <x v="62"/>
    <x v="1"/>
    <s v="OFF-BI-10000948"/>
    <x v="1"/>
    <x v="8"/>
    <s v="GBC Laser Imprintable Binding System Covers, Desert Sand"/>
    <n v="34.248000000000005"/>
    <n v="3"/>
    <n v="0.2"/>
    <n v="11.558699999999998"/>
  </r>
  <r>
    <n v="9956"/>
    <s v="CA-2012-141593"/>
    <x v="1"/>
    <x v="639"/>
    <d v="2012-12-16T00:00:00"/>
    <s v="Second Class"/>
    <s v="DB-12970"/>
    <s v="Darren Budd"/>
    <x v="1"/>
    <x v="0"/>
    <x v="1"/>
    <x v="1"/>
    <x v="62"/>
    <x v="1"/>
    <s v="FUR-TA-10002622"/>
    <x v="0"/>
    <x v="3"/>
    <s v="Bush Andora Conference Table, Maple/Graphite Gray Finish"/>
    <n v="273.56799999999998"/>
    <n v="2"/>
    <n v="0.2"/>
    <n v="10.258800000000008"/>
  </r>
  <r>
    <n v="9957"/>
    <s v="US-2011-143287"/>
    <x v="2"/>
    <x v="7"/>
    <d v="2011-11-17T00:00:00"/>
    <s v="Standard Class"/>
    <s v="KN-16705"/>
    <s v="Kristina Nunn"/>
    <x v="2"/>
    <x v="0"/>
    <x v="106"/>
    <x v="15"/>
    <x v="131"/>
    <x v="3"/>
    <s v="OFF-PA-10001776"/>
    <x v="1"/>
    <x v="10"/>
    <s v="Wirebound Message Books, Four 2 3/4&quot; x 5&quot; Forms per Page, 600 Sets per Book"/>
    <n v="46.349999999999994"/>
    <n v="5"/>
    <n v="0"/>
    <n v="21.784499999999998"/>
  </r>
  <r>
    <n v="9958"/>
    <s v="US-2011-143287"/>
    <x v="2"/>
    <x v="7"/>
    <d v="2011-11-17T00:00:00"/>
    <s v="Standard Class"/>
    <s v="KN-16705"/>
    <s v="Kristina Nunn"/>
    <x v="2"/>
    <x v="0"/>
    <x v="106"/>
    <x v="15"/>
    <x v="131"/>
    <x v="3"/>
    <s v="OFF-PA-10004039"/>
    <x v="1"/>
    <x v="10"/>
    <s v="Xerox 1882"/>
    <n v="223.92"/>
    <n v="4"/>
    <n v="0"/>
    <n v="109.7208"/>
  </r>
  <r>
    <n v="9959"/>
    <s v="US-2011-143287"/>
    <x v="2"/>
    <x v="7"/>
    <d v="2011-11-17T00:00:00"/>
    <s v="Standard Class"/>
    <s v="KN-16705"/>
    <s v="Kristina Nunn"/>
    <x v="2"/>
    <x v="0"/>
    <x v="106"/>
    <x v="15"/>
    <x v="131"/>
    <x v="3"/>
    <s v="OFF-SU-10001574"/>
    <x v="1"/>
    <x v="14"/>
    <s v="Acme Value Line Scissors"/>
    <n v="7.3"/>
    <n v="2"/>
    <n v="0"/>
    <n v="2.1899999999999995"/>
  </r>
  <r>
    <n v="9960"/>
    <s v="CA-2014-137421"/>
    <x v="3"/>
    <x v="833"/>
    <d v="2014-10-12T00:00:00"/>
    <s v="Standard Class"/>
    <s v="AJ-10945"/>
    <s v="Ashley Jarboe"/>
    <x v="0"/>
    <x v="0"/>
    <x v="432"/>
    <x v="16"/>
    <x v="522"/>
    <x v="1"/>
    <s v="OFF-AR-10001761"/>
    <x v="1"/>
    <x v="6"/>
    <s v="Avery Hi-Liter Smear-Safe Highlighters"/>
    <n v="9.3439999999999994"/>
    <n v="2"/>
    <n v="0.2"/>
    <n v="1.8687999999999998"/>
  </r>
  <r>
    <n v="9961"/>
    <s v="CA-2014-141446"/>
    <x v="3"/>
    <x v="118"/>
    <d v="2014-09-19T00:00:00"/>
    <s v="Second Class"/>
    <s v="CL-12700"/>
    <s v="Craig Leslie"/>
    <x v="2"/>
    <x v="0"/>
    <x v="159"/>
    <x v="0"/>
    <x v="202"/>
    <x v="0"/>
    <s v="TEC-AC-10002305"/>
    <x v="2"/>
    <x v="11"/>
    <s v="KeyTronic E03601U1 - Keyboard - Beige"/>
    <n v="18"/>
    <n v="1"/>
    <n v="0"/>
    <n v="3.2399999999999984"/>
  </r>
  <r>
    <n v="9962"/>
    <s v="CA-2012-168088"/>
    <x v="1"/>
    <x v="531"/>
    <d v="2012-03-22T00:00:00"/>
    <s v="First Class"/>
    <s v="CM-12655"/>
    <s v="Corinna Mitchell"/>
    <x v="2"/>
    <x v="0"/>
    <x v="12"/>
    <x v="5"/>
    <x v="16"/>
    <x v="2"/>
    <s v="OFF-PA-10000675"/>
    <x v="1"/>
    <x v="10"/>
    <s v="Xerox 1919"/>
    <n v="65.584000000000003"/>
    <n v="2"/>
    <n v="0.2"/>
    <n v="23.7742"/>
  </r>
  <r>
    <n v="9963"/>
    <s v="CA-2012-168088"/>
    <x v="1"/>
    <x v="531"/>
    <d v="2012-03-22T00:00:00"/>
    <s v="First Class"/>
    <s v="CM-12655"/>
    <s v="Corinna Mitchell"/>
    <x v="2"/>
    <x v="0"/>
    <x v="12"/>
    <x v="5"/>
    <x v="16"/>
    <x v="2"/>
    <s v="FUR-BO-10004218"/>
    <x v="0"/>
    <x v="0"/>
    <s v="Bush Heritage Pine Collection 5-Shelf Bookcase, Albany Pine Finish, *Special Order"/>
    <n v="383.46559999999994"/>
    <n v="4"/>
    <n v="0.32"/>
    <n v="-67.670400000000001"/>
  </r>
  <r>
    <n v="9964"/>
    <s v="CA-2012-143700"/>
    <x v="1"/>
    <x v="353"/>
    <d v="2012-07-26T00:00:00"/>
    <s v="Same Day"/>
    <s v="AS-10240"/>
    <s v="Alan Shonely"/>
    <x v="0"/>
    <x v="0"/>
    <x v="10"/>
    <x v="9"/>
    <x v="11"/>
    <x v="3"/>
    <s v="OFF-PA-10003072"/>
    <x v="1"/>
    <x v="10"/>
    <s v="Eureka Recycled Copy Paper 8 1/2&quot; x 11&quot;, Ream"/>
    <n v="10.368000000000002"/>
    <n v="2"/>
    <n v="0.2"/>
    <n v="3.6288"/>
  </r>
  <r>
    <n v="9965"/>
    <s v="CA-2013-146374"/>
    <x v="0"/>
    <x v="5"/>
    <d v="2013-12-11T00:00:00"/>
    <s v="Second Class"/>
    <s v="HE-14800"/>
    <s v="Harold Engle"/>
    <x v="1"/>
    <x v="0"/>
    <x v="46"/>
    <x v="13"/>
    <x v="284"/>
    <x v="3"/>
    <s v="FUR-FU-10002671"/>
    <x v="0"/>
    <x v="5"/>
    <s v="Electrix 20W Halogen Replacement Bulb for Zoom-In Desk Lamp"/>
    <n v="13.4"/>
    <n v="1"/>
    <n v="0"/>
    <n v="6.4319999999999995"/>
  </r>
  <r>
    <n v="9966"/>
    <s v="CA-2013-146374"/>
    <x v="0"/>
    <x v="5"/>
    <d v="2013-12-11T00:00:00"/>
    <s v="Second Class"/>
    <s v="HE-14800"/>
    <s v="Harold Engle"/>
    <x v="1"/>
    <x v="0"/>
    <x v="46"/>
    <x v="13"/>
    <x v="284"/>
    <x v="3"/>
    <s v="OFF-PA-10000349"/>
    <x v="1"/>
    <x v="10"/>
    <s v="Staples"/>
    <n v="4.9800000000000004"/>
    <n v="1"/>
    <n v="0"/>
    <n v="2.3406000000000002"/>
  </r>
  <r>
    <n v="9967"/>
    <s v="CA-2013-146374"/>
    <x v="0"/>
    <x v="5"/>
    <d v="2013-12-11T00:00:00"/>
    <s v="Second Class"/>
    <s v="HE-14800"/>
    <s v="Harold Engle"/>
    <x v="1"/>
    <x v="0"/>
    <x v="46"/>
    <x v="13"/>
    <x v="284"/>
    <x v="3"/>
    <s v="OFF-EN-10004483"/>
    <x v="1"/>
    <x v="12"/>
    <s v="#10 White Business Envelopes,4 1/8 x 9 1/2"/>
    <n v="109.69"/>
    <n v="7"/>
    <n v="0"/>
    <n v="51.554299999999991"/>
  </r>
  <r>
    <n v="9968"/>
    <s v="CA-2014-153871"/>
    <x v="3"/>
    <x v="157"/>
    <d v="2014-12-18T00:00:00"/>
    <s v="Standard Class"/>
    <s v="RB-19435"/>
    <s v="Richard Bierner"/>
    <x v="0"/>
    <x v="0"/>
    <x v="135"/>
    <x v="30"/>
    <x v="170"/>
    <x v="3"/>
    <s v="OFF-BI-10004209"/>
    <x v="1"/>
    <x v="8"/>
    <s v="Fellowes Twister Kit, Gray/Clear, 3/pkg"/>
    <n v="40.199999999999996"/>
    <n v="5"/>
    <n v="0"/>
    <n v="18.089999999999996"/>
  </r>
  <r>
    <n v="9969"/>
    <s v="CA-2014-153871"/>
    <x v="3"/>
    <x v="157"/>
    <d v="2014-12-18T00:00:00"/>
    <s v="Standard Class"/>
    <s v="RB-19435"/>
    <s v="Richard Bierner"/>
    <x v="0"/>
    <x v="0"/>
    <x v="135"/>
    <x v="30"/>
    <x v="170"/>
    <x v="3"/>
    <s v="OFF-BI-10004600"/>
    <x v="1"/>
    <x v="8"/>
    <s v="Ibico Ibimaster 300 Manual Binding System"/>
    <n v="735.98"/>
    <n v="2"/>
    <n v="0"/>
    <n v="331.19099999999997"/>
  </r>
  <r>
    <n v="9970"/>
    <s v="CA-2014-153871"/>
    <x v="3"/>
    <x v="157"/>
    <d v="2014-12-18T00:00:00"/>
    <s v="Standard Class"/>
    <s v="RB-19435"/>
    <s v="Richard Bierner"/>
    <x v="0"/>
    <x v="0"/>
    <x v="135"/>
    <x v="30"/>
    <x v="170"/>
    <x v="3"/>
    <s v="OFF-AP-10003622"/>
    <x v="1"/>
    <x v="9"/>
    <s v="Bravo II Megaboss 12-Amp Hard Body Upright, Replacement Belts, 2 Belts per Pack"/>
    <n v="22.75"/>
    <n v="7"/>
    <n v="0"/>
    <n v="6.5974999999999993"/>
  </r>
  <r>
    <n v="9971"/>
    <s v="CA-2012-103772"/>
    <x v="1"/>
    <x v="1141"/>
    <d v="2012-07-02T00:00:00"/>
    <s v="Standard Class"/>
    <s v="MP-17470"/>
    <s v="Mark Packer"/>
    <x v="2"/>
    <x v="0"/>
    <x v="214"/>
    <x v="32"/>
    <x v="268"/>
    <x v="0"/>
    <s v="OFF-BI-10002867"/>
    <x v="1"/>
    <x v="8"/>
    <s v="GBC Recycled Regency Composition Covers"/>
    <n v="119.56"/>
    <n v="2"/>
    <n v="0"/>
    <n v="54.997599999999991"/>
  </r>
  <r>
    <n v="9972"/>
    <s v="CA-2012-103772"/>
    <x v="1"/>
    <x v="1141"/>
    <d v="2012-07-02T00:00:00"/>
    <s v="Standard Class"/>
    <s v="MP-17470"/>
    <s v="Mark Packer"/>
    <x v="2"/>
    <x v="0"/>
    <x v="214"/>
    <x v="32"/>
    <x v="268"/>
    <x v="0"/>
    <s v="OFF-AR-10000538"/>
    <x v="1"/>
    <x v="6"/>
    <s v="Boston Model 1800 Electric Pencil Sharpener, Gray"/>
    <n v="140.75"/>
    <n v="5"/>
    <n v="0"/>
    <n v="42.22499999999998"/>
  </r>
  <r>
    <n v="9973"/>
    <s v="CA-2013-130225"/>
    <x v="0"/>
    <x v="108"/>
    <d v="2013-09-18T00:00:00"/>
    <s v="Standard Class"/>
    <s v="RC-19960"/>
    <s v="Ryan Crowe"/>
    <x v="0"/>
    <x v="0"/>
    <x v="12"/>
    <x v="5"/>
    <x v="16"/>
    <x v="2"/>
    <s v="OFF-EN-10000056"/>
    <x v="1"/>
    <x v="12"/>
    <s v="Cameo Buff Policy Envelopes"/>
    <n v="99.567999999999998"/>
    <n v="2"/>
    <n v="0.2"/>
    <n v="33.604199999999992"/>
  </r>
  <r>
    <n v="9974"/>
    <s v="US-2013-103674"/>
    <x v="0"/>
    <x v="409"/>
    <d v="2013-12-11T00:00:00"/>
    <s v="Standard Class"/>
    <s v="AP-10720"/>
    <s v="Anne Pryor"/>
    <x v="2"/>
    <x v="0"/>
    <x v="1"/>
    <x v="1"/>
    <x v="3"/>
    <x v="1"/>
    <s v="TEC-PH-10004080"/>
    <x v="2"/>
    <x v="7"/>
    <s v="Avaya 5410 Digital phone"/>
    <n v="271.95999999999998"/>
    <n v="5"/>
    <n v="0.2"/>
    <n v="27.195999999999998"/>
  </r>
  <r>
    <n v="9975"/>
    <s v="US-2013-103674"/>
    <x v="0"/>
    <x v="409"/>
    <d v="2013-12-11T00:00:00"/>
    <s v="Standard Class"/>
    <s v="AP-10720"/>
    <s v="Anne Pryor"/>
    <x v="2"/>
    <x v="0"/>
    <x v="1"/>
    <x v="1"/>
    <x v="3"/>
    <x v="1"/>
    <s v="OFF-AR-10004752"/>
    <x v="1"/>
    <x v="6"/>
    <s v="Blackstonian Pencils"/>
    <n v="18.689999999999998"/>
    <n v="7"/>
    <n v="0"/>
    <n v="5.2332000000000001"/>
  </r>
  <r>
    <n v="9976"/>
    <s v="US-2013-103674"/>
    <x v="0"/>
    <x v="409"/>
    <d v="2013-12-11T00:00:00"/>
    <s v="Standard Class"/>
    <s v="AP-10720"/>
    <s v="Anne Pryor"/>
    <x v="2"/>
    <x v="0"/>
    <x v="1"/>
    <x v="1"/>
    <x v="3"/>
    <x v="1"/>
    <s v="OFF-PA-10000743"/>
    <x v="1"/>
    <x v="10"/>
    <s v="Xerox 1977"/>
    <n v="13.36"/>
    <n v="2"/>
    <n v="0"/>
    <n v="6.4127999999999998"/>
  </r>
  <r>
    <n v="9977"/>
    <s v="US-2013-103674"/>
    <x v="0"/>
    <x v="409"/>
    <d v="2013-12-11T00:00:00"/>
    <s v="Standard Class"/>
    <s v="AP-10720"/>
    <s v="Anne Pryor"/>
    <x v="2"/>
    <x v="0"/>
    <x v="1"/>
    <x v="1"/>
    <x v="3"/>
    <x v="1"/>
    <s v="TEC-PH-10002496"/>
    <x v="2"/>
    <x v="7"/>
    <s v="Cisco SPA301"/>
    <n v="249.58400000000003"/>
    <n v="2"/>
    <n v="0.2"/>
    <n v="31.197999999999986"/>
  </r>
  <r>
    <n v="9978"/>
    <s v="US-2013-103674"/>
    <x v="0"/>
    <x v="409"/>
    <d v="2013-12-11T00:00:00"/>
    <s v="Standard Class"/>
    <s v="AP-10720"/>
    <s v="Anne Pryor"/>
    <x v="2"/>
    <x v="0"/>
    <x v="1"/>
    <x v="1"/>
    <x v="3"/>
    <x v="1"/>
    <s v="OFF-FA-10003467"/>
    <x v="1"/>
    <x v="13"/>
    <s v="Alliance Big Bands Rubber Bands, 12/Pack"/>
    <n v="13.86"/>
    <n v="7"/>
    <n v="0"/>
    <n v="0"/>
  </r>
  <r>
    <n v="9979"/>
    <s v="US-2013-103674"/>
    <x v="0"/>
    <x v="409"/>
    <d v="2013-12-11T00:00:00"/>
    <s v="Standard Class"/>
    <s v="AP-10720"/>
    <s v="Anne Pryor"/>
    <x v="2"/>
    <x v="0"/>
    <x v="1"/>
    <x v="1"/>
    <x v="3"/>
    <x v="1"/>
    <s v="OFF-BI-10003727"/>
    <x v="1"/>
    <x v="8"/>
    <s v="Avery Durable Slant Ring Binders With Label Holder"/>
    <n v="13.375999999999999"/>
    <n v="4"/>
    <n v="0.2"/>
    <n v="4.6815999999999995"/>
  </r>
  <r>
    <n v="9980"/>
    <s v="US-2013-103674"/>
    <x v="0"/>
    <x v="409"/>
    <d v="2013-12-11T00:00:00"/>
    <s v="Standard Class"/>
    <s v="AP-10720"/>
    <s v="Anne Pryor"/>
    <x v="2"/>
    <x v="0"/>
    <x v="1"/>
    <x v="1"/>
    <x v="3"/>
    <x v="1"/>
    <s v="OFF-BI-10002026"/>
    <x v="1"/>
    <x v="8"/>
    <s v="Ibico Recycled Linen-Style Covers"/>
    <n v="437.47200000000009"/>
    <n v="14"/>
    <n v="0.2"/>
    <n v="153.11519999999999"/>
  </r>
  <r>
    <n v="9981"/>
    <s v="US-2012-151435"/>
    <x v="1"/>
    <x v="684"/>
    <d v="2012-09-09T00:00:00"/>
    <s v="Second Class"/>
    <s v="SW-20455"/>
    <s v="Shaun Weien"/>
    <x v="0"/>
    <x v="0"/>
    <x v="240"/>
    <x v="28"/>
    <x v="298"/>
    <x v="0"/>
    <s v="FUR-TA-10001039"/>
    <x v="0"/>
    <x v="3"/>
    <s v="KI Adjustable-Height Table"/>
    <n v="85.98"/>
    <n v="1"/>
    <n v="0"/>
    <n v="22.354800000000004"/>
  </r>
  <r>
    <n v="9982"/>
    <s v="CA-2014-163566"/>
    <x v="3"/>
    <x v="646"/>
    <d v="2014-08-07T00:00:00"/>
    <s v="First Class"/>
    <s v="TB-21055"/>
    <s v="Ted Butterfield"/>
    <x v="0"/>
    <x v="0"/>
    <x v="54"/>
    <x v="24"/>
    <x v="322"/>
    <x v="3"/>
    <s v="OFF-LA-10004484"/>
    <x v="1"/>
    <x v="2"/>
    <s v="Avery 476"/>
    <n v="16.520000000000003"/>
    <n v="5"/>
    <n v="0.2"/>
    <n v="5.368999999999998"/>
  </r>
  <r>
    <n v="9983"/>
    <s v="US-2013-157728"/>
    <x v="0"/>
    <x v="897"/>
    <d v="2013-09-29T00:00:00"/>
    <s v="Standard Class"/>
    <s v="RC-19960"/>
    <s v="Ryan Crowe"/>
    <x v="0"/>
    <x v="0"/>
    <x v="354"/>
    <x v="12"/>
    <x v="436"/>
    <x v="2"/>
    <s v="OFF-PA-10002195"/>
    <x v="1"/>
    <x v="10"/>
    <s v="RSVP Cards &amp; Envelopes, Blank White, 8-1/2&quot; X 11&quot;, 24 Cards/25 Envelopes/Set"/>
    <n v="35.56"/>
    <n v="7"/>
    <n v="0"/>
    <n v="16.713200000000001"/>
  </r>
  <r>
    <n v="9984"/>
    <s v="US-2013-157728"/>
    <x v="0"/>
    <x v="897"/>
    <d v="2013-09-29T00:00:00"/>
    <s v="Standard Class"/>
    <s v="RC-19960"/>
    <s v="Ryan Crowe"/>
    <x v="0"/>
    <x v="0"/>
    <x v="354"/>
    <x v="12"/>
    <x v="436"/>
    <x v="2"/>
    <s v="TEC-PH-10001305"/>
    <x v="2"/>
    <x v="7"/>
    <s v="Panasonic KX TS208W Corded phone"/>
    <n v="97.98"/>
    <n v="2"/>
    <n v="0"/>
    <n v="27.434400000000011"/>
  </r>
  <r>
    <n v="9985"/>
    <s v="CA-2012-100251"/>
    <x v="1"/>
    <x v="961"/>
    <d v="2012-05-23T00:00:00"/>
    <s v="Standard Class"/>
    <s v="DV-13465"/>
    <s v="Dianna Vittorini"/>
    <x v="0"/>
    <x v="0"/>
    <x v="85"/>
    <x v="15"/>
    <x v="254"/>
    <x v="3"/>
    <s v="OFF-LA-10003766"/>
    <x v="1"/>
    <x v="2"/>
    <s v="Self-Adhesive Removable Labels"/>
    <n v="31.5"/>
    <n v="10"/>
    <n v="0"/>
    <n v="15.120000000000001"/>
  </r>
  <r>
    <n v="9986"/>
    <s v="CA-2012-100251"/>
    <x v="1"/>
    <x v="961"/>
    <d v="2012-05-23T00:00:00"/>
    <s v="Standard Class"/>
    <s v="DV-13465"/>
    <s v="Dianna Vittorini"/>
    <x v="0"/>
    <x v="0"/>
    <x v="85"/>
    <x v="15"/>
    <x v="254"/>
    <x v="3"/>
    <s v="OFF-SU-10000898"/>
    <x v="1"/>
    <x v="14"/>
    <s v="Acme Hot Forged Carbon Steel Scissors with Nickel-Plated Handles, 3 7/8&quot; Cut, 8&quot;L"/>
    <n v="55.6"/>
    <n v="4"/>
    <n v="0"/>
    <n v="16.123999999999995"/>
  </r>
  <r>
    <n v="9987"/>
    <s v="CA-2013-125794"/>
    <x v="0"/>
    <x v="321"/>
    <d v="2013-10-04T00:00:00"/>
    <s v="Standard Class"/>
    <s v="ML-17410"/>
    <s v="Maris LaWare"/>
    <x v="0"/>
    <x v="0"/>
    <x v="1"/>
    <x v="1"/>
    <x v="141"/>
    <x v="1"/>
    <s v="TEC-AC-10003399"/>
    <x v="2"/>
    <x v="11"/>
    <s v="Memorex Mini Travel Drive 64 GB USB 2.0 Flash Drive"/>
    <n v="36.24"/>
    <n v="1"/>
    <n v="0"/>
    <n v="15.220800000000001"/>
  </r>
  <r>
    <n v="9988"/>
    <s v="CA-2014-163629"/>
    <x v="3"/>
    <x v="701"/>
    <d v="2014-11-22T00:00:00"/>
    <s v="Standard Class"/>
    <s v="RA-19885"/>
    <s v="Ruben Ausman"/>
    <x v="1"/>
    <x v="0"/>
    <x v="417"/>
    <x v="32"/>
    <x v="505"/>
    <x v="0"/>
    <s v="TEC-AC-10001539"/>
    <x v="2"/>
    <x v="11"/>
    <s v="Logitech G430 Surround Sound Gaming Headset with Dolby 7.1 Technology"/>
    <n v="79.989999999999995"/>
    <n v="1"/>
    <n v="0"/>
    <n v="28.796399999999998"/>
  </r>
  <r>
    <n v="9989"/>
    <s v="CA-2014-163629"/>
    <x v="3"/>
    <x v="701"/>
    <d v="2014-11-22T00:00:00"/>
    <s v="Standard Class"/>
    <s v="RA-19885"/>
    <s v="Ruben Ausman"/>
    <x v="1"/>
    <x v="0"/>
    <x v="417"/>
    <x v="32"/>
    <x v="505"/>
    <x v="0"/>
    <s v="TEC-PH-10004006"/>
    <x v="2"/>
    <x v="7"/>
    <s v="Panasonic KX - TS880B Telephone"/>
    <n v="206.1"/>
    <n v="5"/>
    <n v="0"/>
    <n v="55.647000000000006"/>
  </r>
  <r>
    <n v="9990"/>
    <s v="CA-2011-110422"/>
    <x v="2"/>
    <x v="1237"/>
    <d v="2011-01-24T00:00:00"/>
    <s v="Second Class"/>
    <s v="TB-21400"/>
    <s v="Tom Boeckenhauer"/>
    <x v="0"/>
    <x v="0"/>
    <x v="100"/>
    <x v="2"/>
    <x v="123"/>
    <x v="0"/>
    <s v="FUR-FU-10001889"/>
    <x v="0"/>
    <x v="5"/>
    <s v="Ultra Door Pull Handle"/>
    <n v="25.248000000000001"/>
    <n v="3"/>
    <n v="0.2"/>
    <n v="4.1027999999999993"/>
  </r>
  <r>
    <n v="9991"/>
    <s v="CA-2014-121258"/>
    <x v="3"/>
    <x v="425"/>
    <d v="2014-03-04T00:00:00"/>
    <s v="Standard Class"/>
    <s v="DB-13060"/>
    <s v="Dave Brooks"/>
    <x v="0"/>
    <x v="0"/>
    <x v="116"/>
    <x v="1"/>
    <x v="146"/>
    <x v="1"/>
    <s v="FUR-FU-10000747"/>
    <x v="0"/>
    <x v="5"/>
    <s v="Tenex B1-RE Series Chair Mats for Low Pile Carpets"/>
    <n v="91.96"/>
    <n v="2"/>
    <n v="0"/>
    <n v="15.633199999999988"/>
  </r>
  <r>
    <n v="9992"/>
    <s v="CA-2014-121258"/>
    <x v="3"/>
    <x v="425"/>
    <d v="2014-03-04T00:00:00"/>
    <s v="Standard Class"/>
    <s v="DB-13060"/>
    <s v="Dave Brooks"/>
    <x v="0"/>
    <x v="0"/>
    <x v="116"/>
    <x v="1"/>
    <x v="146"/>
    <x v="1"/>
    <s v="TEC-PH-10003645"/>
    <x v="2"/>
    <x v="7"/>
    <s v="Aastra 57i VoIP phone"/>
    <n v="258.57600000000002"/>
    <n v="2"/>
    <n v="0.2"/>
    <n v="19.393200000000007"/>
  </r>
  <r>
    <n v="9993"/>
    <s v="CA-2014-121258"/>
    <x v="3"/>
    <x v="425"/>
    <d v="2014-03-04T00:00:00"/>
    <s v="Standard Class"/>
    <s v="DB-13060"/>
    <s v="Dave Brooks"/>
    <x v="0"/>
    <x v="0"/>
    <x v="116"/>
    <x v="1"/>
    <x v="146"/>
    <x v="1"/>
    <s v="OFF-PA-10004041"/>
    <x v="1"/>
    <x v="10"/>
    <s v="It's Hot Message Books with Stickers, 2 3/4&quot; x 5&quot;"/>
    <n v="29.6"/>
    <n v="4"/>
    <n v="0"/>
    <n v="13.32"/>
  </r>
  <r>
    <n v="9994"/>
    <s v="CA-2014-119914"/>
    <x v="3"/>
    <x v="464"/>
    <d v="2014-05-10T00:00:00"/>
    <s v="Second Class"/>
    <s v="CC-12220"/>
    <s v="Chris Cortes"/>
    <x v="0"/>
    <x v="0"/>
    <x v="223"/>
    <x v="1"/>
    <x v="278"/>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9DC203-C4F7-4160-B1C8-7A54ECC79BAA}" name="KPIS"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83:J88" firstHeaderRow="0" firstDataRow="1" firstDataCol="1"/>
  <pivotFields count="27">
    <pivotField showAll="0"/>
    <pivotField dataField="1" showAll="0"/>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15" baseItem="0" numFmtId="2"/>
    <dataField name="Sum of Profit" fld="21" baseField="0" baseItem="0"/>
    <dataField name="Sum of Quantity" fld="19" baseField="0" baseItem="0"/>
    <dataField name="Count of Order ID" fld="1" subtotal="count" baseField="0" baseItem="0"/>
    <dataField name="profit margin" fld="26" baseField="23" baseItem="1"/>
  </dataFields>
  <formats count="2">
    <format dxfId="25">
      <pivotArea outline="0" fieldPosition="0">
        <references count="1">
          <reference field="4294967294" count="1">
            <x v="0"/>
          </reference>
        </references>
      </pivotArea>
    </format>
    <format dxfId="26">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063A9F-7EE6-420B-8EB7-224BAA77E88A}" name="month profit margin line"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N60:O73"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profit margin" fld="26" baseField="3" baseItem="1"/>
  </dataFields>
  <formats count="3">
    <format dxfId="19">
      <pivotArea outline="0" collapsedLevelsAreSubtotals="1" fieldPosition="0"/>
    </format>
    <format dxfId="20">
      <pivotArea dataOnly="0" labelOnly="1" fieldPosition="0">
        <references count="1">
          <reference field="3" count="12">
            <x v="1"/>
            <x v="2"/>
            <x v="3"/>
            <x v="4"/>
            <x v="5"/>
            <x v="6"/>
            <x v="7"/>
            <x v="8"/>
            <x v="9"/>
            <x v="10"/>
            <x v="11"/>
            <x v="12"/>
          </reference>
        </references>
      </pivotArea>
    </format>
    <format dxfId="21">
      <pivotArea dataOnly="0" labelOnly="1" grandRow="1" outline="0" fieldPosition="0"/>
    </format>
  </formats>
  <chartFormats count="3">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3"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5AC775-9E6E-443C-86DF-E31D4A0584ED}" name="month order ID line"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K60:L73" firstHeaderRow="1" firstDataRow="1" firstDataCol="1"/>
  <pivotFields count="27">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2"/>
  </dataFields>
  <formats count="3">
    <format dxfId="30">
      <pivotArea outline="0" collapsedLevelsAreSubtotals="1" fieldPosition="0"/>
    </format>
    <format dxfId="31">
      <pivotArea dataOnly="0" labelOnly="1" fieldPosition="0">
        <references count="1">
          <reference field="3" count="12">
            <x v="1"/>
            <x v="2"/>
            <x v="3"/>
            <x v="4"/>
            <x v="5"/>
            <x v="6"/>
            <x v="7"/>
            <x v="8"/>
            <x v="9"/>
            <x v="10"/>
            <x v="11"/>
            <x v="12"/>
          </reference>
        </references>
      </pivotArea>
    </format>
    <format dxfId="32">
      <pivotArea dataOnly="0" labelOnly="1" grandRow="1" outline="0" fieldPosition="0"/>
    </format>
  </formats>
  <chartFormats count="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3" count="1" selected="0">
            <x v="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4321D9-B226-437B-BA5D-3837C79AF5FC}" name="month quantity line"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H60:I73"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3" baseItem="1" numFmtId="2"/>
  </dataFields>
  <formats count="3">
    <format dxfId="16">
      <pivotArea outline="0" collapsedLevelsAreSubtotals="1" fieldPosition="0"/>
    </format>
    <format dxfId="17">
      <pivotArea dataOnly="0" labelOnly="1" fieldPosition="0">
        <references count="1">
          <reference field="3" count="12">
            <x v="1"/>
            <x v="2"/>
            <x v="3"/>
            <x v="4"/>
            <x v="5"/>
            <x v="6"/>
            <x v="7"/>
            <x v="8"/>
            <x v="9"/>
            <x v="10"/>
            <x v="11"/>
            <x v="12"/>
          </reference>
        </references>
      </pivotArea>
    </format>
    <format dxfId="18">
      <pivotArea dataOnly="0" labelOnly="1" grandRow="1" outline="0" fieldPosition="0"/>
    </format>
  </formats>
  <chartFormats count="1">
    <chartFormat chart="1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EC5B21-7263-41E3-840B-FC5B1F1CD88E}" name="month profit line"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E60:F73"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2"/>
  </dataFields>
  <formats count="3">
    <format dxfId="22">
      <pivotArea outline="0" collapsedLevelsAreSubtotals="1" fieldPosition="0"/>
    </format>
    <format dxfId="23">
      <pivotArea dataOnly="0" labelOnly="1" fieldPosition="0">
        <references count="1">
          <reference field="3" count="12">
            <x v="1"/>
            <x v="2"/>
            <x v="3"/>
            <x v="4"/>
            <x v="5"/>
            <x v="6"/>
            <x v="7"/>
            <x v="8"/>
            <x v="9"/>
            <x v="10"/>
            <x v="11"/>
            <x v="12"/>
          </reference>
        </references>
      </pivotArea>
    </format>
    <format dxfId="24">
      <pivotArea dataOnly="0" labelOnly="1" grandRow="1" outline="0" fieldPosition="0"/>
    </format>
  </formats>
  <chartFormats count="4">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AC4674-8048-4C63-92BB-5C59EC03CB7C}" name="month sales line"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60:C73"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15" baseItem="0" numFmtId="2"/>
  </dataFields>
  <formats count="2">
    <format dxfId="14">
      <pivotArea outline="0" fieldPosition="0">
        <references count="1">
          <reference field="4294967294" count="1">
            <x v="0"/>
          </reference>
        </references>
      </pivotArea>
    </format>
    <format dxfId="15">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F928A9-88B1-4D45-8AE4-8204A1A1064E}" name="SUB CATEGORY SALES"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41:C47" firstHeaderRow="1" firstDataRow="1" firstDataCol="1"/>
  <pivotFields count="27">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15" baseItem="0" numFmtId="167"/>
  </dataFields>
  <formats count="2">
    <format dxfId="11">
      <pivotArea outline="0" fieldPosition="0">
        <references count="1">
          <reference field="4294967294" count="1">
            <x v="0"/>
          </reference>
        </references>
      </pivotArea>
    </format>
    <format dxfId="12">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DC9430-9771-46A4-8D3E-50310C0A7AE0}" name="SALES BY STATE"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M6:N56" firstHeaderRow="1" firstDataRow="1" firstDataCol="1"/>
  <pivotFields count="27">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1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C29750-A82B-4F7F-ABCC-D15FC882D303}" name="CATEGORY SALES"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32:C36" firstHeaderRow="1" firstDataRow="1" firstDataCol="1"/>
  <pivotFields count="27">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formats count="2">
    <format dxfId="27">
      <pivotArea outline="0" collapsedLevelsAreSubtotals="1" fieldPosition="0"/>
    </format>
    <format dxfId="28">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771AB0-9A4B-4942-BF20-9FBD6D5A3724}" name="CATEGORY PROFIT"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22:C26" firstHeaderRow="1" firstDataRow="1" firstDataCol="1"/>
  <pivotFields count="27">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29">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BA8875-BC72-4DC6-AD68-E585E4FAC069}" name="MONTH SALES PROFIT"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4:D17" firstHeaderRow="0"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5E25504-1C54-4B9E-982C-4CD4E566869B}" sourceName="Year">
  <pivotTables>
    <pivotTable tabId="3" name="month order ID line"/>
    <pivotTable tabId="3" name="CATEGORY PROFIT"/>
    <pivotTable tabId="3" name="CATEGORY SALES"/>
    <pivotTable tabId="3" name="month profit line"/>
    <pivotTable tabId="3" name="month profit margin line"/>
    <pivotTable tabId="3" name="month quantity line"/>
    <pivotTable tabId="3" name="month sales line"/>
    <pivotTable tabId="3" name="MONTH SALES PROFIT"/>
    <pivotTable tabId="3" name="SALES BY STATE"/>
    <pivotTable tabId="3" name="SUB CATEGORY SALES"/>
  </pivotTables>
  <data>
    <tabular pivotCacheId="19750618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9F70F7-FE85-4947-A5A0-BB6DF83BD202}" sourceName="Segment">
  <pivotTables>
    <pivotTable tabId="3" name="KPIS"/>
    <pivotTable tabId="3" name="CATEGORY PROFIT"/>
    <pivotTable tabId="3" name="CATEGORY SALES"/>
    <pivotTable tabId="3" name="month order ID line"/>
    <pivotTable tabId="3" name="month profit line"/>
    <pivotTable tabId="3" name="month profit margin line"/>
    <pivotTable tabId="3" name="month quantity line"/>
    <pivotTable tabId="3" name="month sales line"/>
    <pivotTable tabId="3" name="MONTH SALES PROFIT"/>
    <pivotTable tabId="3" name="SALES BY STATE"/>
    <pivotTable tabId="3" name="SUB CATEGORY SALES"/>
  </pivotTables>
  <data>
    <tabular pivotCacheId="19750618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B21DA3-270E-4915-8852-B5514D98A218}" sourceName="Region">
  <pivotTables>
    <pivotTable tabId="3" name="KPIS"/>
    <pivotTable tabId="3" name="CATEGORY PROFIT"/>
    <pivotTable tabId="3" name="CATEGORY SALES"/>
    <pivotTable tabId="3" name="month order ID line"/>
    <pivotTable tabId="3" name="month profit line"/>
    <pivotTable tabId="3" name="month profit margin line"/>
    <pivotTable tabId="3" name="month quantity line"/>
    <pivotTable tabId="3" name="month sales line"/>
    <pivotTable tabId="3" name="MONTH SALES PROFIT"/>
    <pivotTable tabId="3" name="SALES BY STATE"/>
    <pivotTable tabId="3" name="SUB CATEGORY SALES"/>
  </pivotTables>
  <data>
    <tabular pivotCacheId="19750618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0983475-249B-431C-AD3B-CAA1A0643DA8}" cache="Slicer_Year" caption="Year" rowHeight="241300"/>
  <slicer name="Segment" xr10:uid="{95C649DD-81A4-4180-8F3C-AE94D6078FC9}" cache="Slicer_Segment" caption="Segment" rowHeight="241300"/>
  <slicer name="Region" xr10:uid="{6FF840F1-59BC-4797-86B0-669DAD245F2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83C727B-223B-44E3-937A-C4614659116B}" cache="Slicer_Year" caption="Year" style="AB" rowHeight="241300"/>
  <slicer name="Segment 1" xr10:uid="{671C6622-45B5-44AD-AAB7-05ACD9A40105}" cache="Slicer_Segment" caption="Segment" style="AB" rowHeight="241300"/>
  <slicer name="Region 1" xr10:uid="{71C5D2D3-EA43-44CA-8326-3C68DBA420C7}"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dataDxfId="68">
  <autoFilter ref="A1:V9995" xr:uid="{0F185FCF-2C49-4C54-9D49-421223802757}"/>
  <tableColumns count="22">
    <tableColumn id="1" xr3:uid="{00000000-0010-0000-0000-000001000000}" name="Row ID" dataDxfId="67"/>
    <tableColumn id="2" xr3:uid="{00000000-0010-0000-0000-000002000000}" name="Order ID" dataDxfId="66"/>
    <tableColumn id="3" xr3:uid="{00000000-0010-0000-0000-000003000000}" name="Year" dataDxfId="65"/>
    <tableColumn id="4" xr3:uid="{00000000-0010-0000-0000-000004000000}" name="Order Date" dataDxfId="64"/>
    <tableColumn id="5" xr3:uid="{00000000-0010-0000-0000-000005000000}" name="Ship Date" dataDxfId="63"/>
    <tableColumn id="6" xr3:uid="{00000000-0010-0000-0000-000006000000}" name="Ship Mode" dataDxfId="62"/>
    <tableColumn id="7" xr3:uid="{00000000-0010-0000-0000-000007000000}" name="Customer ID" dataDxfId="61"/>
    <tableColumn id="8" xr3:uid="{00000000-0010-0000-0000-000008000000}" name="Customer Name" dataDxfId="60"/>
    <tableColumn id="9" xr3:uid="{00000000-0010-0000-0000-000009000000}" name="Segment" dataDxfId="59"/>
    <tableColumn id="10" xr3:uid="{00000000-0010-0000-0000-00000A000000}" name="Country" dataDxfId="58"/>
    <tableColumn id="11" xr3:uid="{00000000-0010-0000-0000-00000B000000}" name="City" dataDxfId="57"/>
    <tableColumn id="12" xr3:uid="{00000000-0010-0000-0000-00000C000000}" name="State" dataDxfId="56"/>
    <tableColumn id="13" xr3:uid="{00000000-0010-0000-0000-00000D000000}" name="Postal Code" dataDxfId="55"/>
    <tableColumn id="14" xr3:uid="{00000000-0010-0000-0000-00000E000000}" name="Region" dataDxfId="54"/>
    <tableColumn id="15" xr3:uid="{00000000-0010-0000-0000-00000F000000}" name="Product ID" dataDxfId="53"/>
    <tableColumn id="16" xr3:uid="{00000000-0010-0000-0000-000010000000}" name="Category" dataDxfId="52"/>
    <tableColumn id="17" xr3:uid="{00000000-0010-0000-0000-000011000000}" name="Sub-Category" dataDxfId="51"/>
    <tableColumn id="18" xr3:uid="{00000000-0010-0000-0000-000012000000}" name="Product Name" dataDxfId="50"/>
    <tableColumn id="19" xr3:uid="{00000000-0010-0000-0000-000013000000}" name="Sales" dataDxfId="49"/>
    <tableColumn id="20" xr3:uid="{00000000-0010-0000-0000-000014000000}" name="Quantity" dataDxfId="48"/>
    <tableColumn id="21" xr3:uid="{00000000-0010-0000-0000-000015000000}" name="Discount" dataDxfId="47"/>
    <tableColumn id="22" xr3:uid="{00000000-0010-0000-0000-000016000000}" name="Profit" dataDxfId="46"/>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33E50F-253A-49CE-92B5-1CFB1EECE0DF}" name="Table2" displayName="Table2" ref="P6:Q56" totalsRowShown="0">
  <autoFilter ref="P6:Q56" xr:uid="{962758E4-231A-4DEC-9762-80740EC107CE}"/>
  <tableColumns count="2">
    <tableColumn id="1" xr3:uid="{6B7ECEF5-DBC2-4774-895C-8D06310F1963}" name="Row Labels">
      <calculatedColumnFormula>M7</calculatedColumnFormula>
    </tableColumn>
    <tableColumn id="2" xr3:uid="{5712E211-2ECA-4663-8BE7-899BD80E4960}" name="Sum of Sales" dataDxfId="4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8E245CB-FEAF-4867-AA3D-2606C26CA805}" name="Table4" displayName="Table4" ref="AC7:AE10001" totalsRowShown="0" headerRowDxfId="9" dataDxfId="8" tableBorderDxfId="7">
  <autoFilter ref="AC7:AE10001" xr:uid="{2238AA7C-2649-4720-9C68-ACC4BA588F9E}"/>
  <tableColumns count="3">
    <tableColumn id="2" xr3:uid="{4BBB938E-01EE-49F9-8E8A-9CE607EBA9E9}" name="State" dataDxfId="6"/>
    <tableColumn id="3" xr3:uid="{72745BFA-6ABA-41BE-97B4-D014357CA44E}" name="City" dataDxfId="5"/>
    <tableColumn id="4" xr3:uid="{3647FF80-95FB-41D8-81A7-6766CD1377D5}" name="Postal Code" dataDxfId="4"/>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3.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9970" zoomScale="109" workbookViewId="0">
      <selection activeCell="S1" sqref="S1:S9995"/>
    </sheetView>
  </sheetViews>
  <sheetFormatPr defaultColWidth="14.453125" defaultRowHeight="15" customHeight="1"/>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8" width="21.08984375" bestFit="1" customWidth="1"/>
    <col min="9"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5.1796875" bestFit="1" customWidth="1"/>
    <col min="18" max="18" width="15" customWidth="1"/>
    <col min="19" max="22" width="12.5429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4">
        <v>1</v>
      </c>
      <c r="B2" s="4" t="s">
        <v>22</v>
      </c>
      <c r="C2" s="4">
        <f>YEAR(Data!$D2)</f>
        <v>2013</v>
      </c>
      <c r="D2" s="5">
        <v>41587</v>
      </c>
      <c r="E2" s="5">
        <v>41590</v>
      </c>
      <c r="F2" s="4" t="s">
        <v>23</v>
      </c>
      <c r="G2" s="4" t="s">
        <v>24</v>
      </c>
      <c r="H2" s="4" t="s">
        <v>25</v>
      </c>
      <c r="I2" s="4" t="s">
        <v>26</v>
      </c>
      <c r="J2" s="4" t="s">
        <v>27</v>
      </c>
      <c r="K2" s="4" t="s">
        <v>28</v>
      </c>
      <c r="L2" s="4" t="s">
        <v>29</v>
      </c>
      <c r="M2" s="4">
        <v>42420</v>
      </c>
      <c r="N2" s="6" t="s">
        <v>30</v>
      </c>
      <c r="O2" s="4" t="s">
        <v>31</v>
      </c>
      <c r="P2" s="4" t="s">
        <v>32</v>
      </c>
      <c r="Q2" s="4" t="s">
        <v>33</v>
      </c>
      <c r="R2" s="4" t="s">
        <v>34</v>
      </c>
      <c r="S2" s="4">
        <v>261.95999999999998</v>
      </c>
      <c r="T2" s="4">
        <v>2</v>
      </c>
      <c r="U2" s="4">
        <v>0</v>
      </c>
      <c r="V2" s="4">
        <v>41.913600000000002</v>
      </c>
    </row>
    <row r="3" spans="1:22" ht="14.25" customHeight="1">
      <c r="A3" s="4">
        <v>2</v>
      </c>
      <c r="B3" s="4" t="s">
        <v>22</v>
      </c>
      <c r="C3" s="4">
        <f>YEAR(Data!$D3)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c r="A4" s="4">
        <v>3</v>
      </c>
      <c r="B4" s="4" t="s">
        <v>38</v>
      </c>
      <c r="C4" s="4">
        <f>YEAR(Data!$D4)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c r="A5" s="4">
        <v>4</v>
      </c>
      <c r="B5" s="4" t="s">
        <v>49</v>
      </c>
      <c r="C5" s="4">
        <f>YEAR(Data!$D5)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c r="A6" s="4">
        <v>5</v>
      </c>
      <c r="B6" s="4" t="s">
        <v>49</v>
      </c>
      <c r="C6" s="4">
        <f>YEAR(Data!$D6)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c r="A7" s="4">
        <v>6</v>
      </c>
      <c r="B7" s="4" t="s">
        <v>61</v>
      </c>
      <c r="C7" s="4">
        <f>YEAR(Data!$D7)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c r="A8" s="4">
        <v>7</v>
      </c>
      <c r="B8" s="4" t="s">
        <v>61</v>
      </c>
      <c r="C8" s="4">
        <f>YEAR(Data!$D8)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c r="A9" s="4">
        <v>8</v>
      </c>
      <c r="B9" s="4" t="s">
        <v>61</v>
      </c>
      <c r="C9" s="4">
        <f>YEAR(Data!$D9)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c r="A10" s="4">
        <v>9</v>
      </c>
      <c r="B10" s="4" t="s">
        <v>61</v>
      </c>
      <c r="C10" s="4">
        <f>YEAR(Data!$D10)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c r="A11" s="4">
        <v>10</v>
      </c>
      <c r="B11" s="4" t="s">
        <v>61</v>
      </c>
      <c r="C11" s="4">
        <f>YEAR(Data!$D11)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c r="A12" s="4">
        <v>11</v>
      </c>
      <c r="B12" s="4" t="s">
        <v>61</v>
      </c>
      <c r="C12" s="4">
        <f>YEAR(Data!$D12)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c r="A13" s="4">
        <v>12</v>
      </c>
      <c r="B13" s="4" t="s">
        <v>61</v>
      </c>
      <c r="C13" s="4">
        <f>YEAR(Data!$D13)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c r="A14" s="4">
        <v>13</v>
      </c>
      <c r="B14" s="4" t="s">
        <v>84</v>
      </c>
      <c r="C14" s="4">
        <f>YEAR(Data!$D14)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c r="A15" s="4">
        <v>14</v>
      </c>
      <c r="B15" s="4" t="s">
        <v>92</v>
      </c>
      <c r="C15" s="4">
        <f>YEAR(Data!$D15)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c r="A16" s="4">
        <v>15</v>
      </c>
      <c r="B16" s="4" t="s">
        <v>99</v>
      </c>
      <c r="C16" s="4">
        <f>YEAR(Data!$D16)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c r="A17" s="4">
        <v>16</v>
      </c>
      <c r="B17" s="4" t="s">
        <v>99</v>
      </c>
      <c r="C17" s="4">
        <f>YEAR(Data!$D17)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c r="A18" s="4">
        <v>17</v>
      </c>
      <c r="B18" s="4" t="s">
        <v>110</v>
      </c>
      <c r="C18" s="4">
        <f>YEAR(Data!$D18)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c r="A19" s="4">
        <v>18</v>
      </c>
      <c r="B19" s="4" t="s">
        <v>117</v>
      </c>
      <c r="C19" s="4">
        <f>YEAR(Data!$D19)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c r="A20" s="4">
        <v>19</v>
      </c>
      <c r="B20" s="4" t="s">
        <v>124</v>
      </c>
      <c r="C20" s="4">
        <f>YEAR(Data!$D20)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c r="A21" s="4">
        <v>20</v>
      </c>
      <c r="B21" s="4" t="s">
        <v>124</v>
      </c>
      <c r="C21" s="4">
        <f>YEAR(Data!$D21)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c r="A22" s="4">
        <v>21</v>
      </c>
      <c r="B22" s="4" t="s">
        <v>124</v>
      </c>
      <c r="C22" s="4">
        <f>YEAR(Data!$D22)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c r="A23" s="4">
        <v>22</v>
      </c>
      <c r="B23" s="4" t="s">
        <v>134</v>
      </c>
      <c r="C23" s="4">
        <f>YEAR(Data!$D23)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c r="A24" s="4">
        <v>23</v>
      </c>
      <c r="B24" s="4" t="s">
        <v>134</v>
      </c>
      <c r="C24" s="4">
        <f>YEAR(Data!$D24)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c r="A25" s="4">
        <v>24</v>
      </c>
      <c r="B25" s="4" t="s">
        <v>143</v>
      </c>
      <c r="C25" s="4">
        <f>YEAR(Data!$D25)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c r="A26" s="4">
        <v>25</v>
      </c>
      <c r="B26" s="4" t="s">
        <v>151</v>
      </c>
      <c r="C26" s="4">
        <f>YEAR(Data!$D26)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c r="A27" s="4">
        <v>26</v>
      </c>
      <c r="B27" s="4" t="s">
        <v>155</v>
      </c>
      <c r="C27" s="4">
        <f>YEAR(Data!$D27)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c r="A28" s="4">
        <v>27</v>
      </c>
      <c r="B28" s="4" t="s">
        <v>155</v>
      </c>
      <c r="C28" s="4">
        <f>YEAR(Data!$D28)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c r="A29" s="4">
        <v>28</v>
      </c>
      <c r="B29" s="4" t="s">
        <v>163</v>
      </c>
      <c r="C29" s="4">
        <f>YEAR(Data!$D29)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c r="A30" s="4">
        <v>29</v>
      </c>
      <c r="B30" s="4" t="s">
        <v>163</v>
      </c>
      <c r="C30" s="4">
        <f>YEAR(Data!$D30)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c r="A31" s="4">
        <v>30</v>
      </c>
      <c r="B31" s="4" t="s">
        <v>163</v>
      </c>
      <c r="C31" s="4">
        <f>YEAR(Data!$D31)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c r="A32" s="4">
        <v>31</v>
      </c>
      <c r="B32" s="4" t="s">
        <v>163</v>
      </c>
      <c r="C32" s="4">
        <f>YEAR(Data!$D32)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c r="A33" s="4">
        <v>32</v>
      </c>
      <c r="B33" s="4" t="s">
        <v>163</v>
      </c>
      <c r="C33" s="4">
        <f>YEAR(Data!$D33)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c r="A34" s="4">
        <v>33</v>
      </c>
      <c r="B34" s="4" t="s">
        <v>163</v>
      </c>
      <c r="C34" s="4">
        <f>YEAR(Data!$D34)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c r="A35" s="4">
        <v>34</v>
      </c>
      <c r="B35" s="4" t="s">
        <v>163</v>
      </c>
      <c r="C35" s="4">
        <f>YEAR(Data!$D35)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c r="A36" s="4">
        <v>35</v>
      </c>
      <c r="B36" s="4" t="s">
        <v>181</v>
      </c>
      <c r="C36" s="4">
        <f>YEAR(Data!$D36)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c r="A37" s="4">
        <v>36</v>
      </c>
      <c r="B37" s="4" t="s">
        <v>187</v>
      </c>
      <c r="C37" s="4">
        <f>YEAR(Data!$D37)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c r="A38" s="4">
        <v>37</v>
      </c>
      <c r="B38" s="4" t="s">
        <v>187</v>
      </c>
      <c r="C38" s="4">
        <f>YEAR(Data!$D38)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c r="A39" s="4">
        <v>38</v>
      </c>
      <c r="B39" s="4" t="s">
        <v>196</v>
      </c>
      <c r="C39" s="4">
        <f>YEAR(Data!$D39)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c r="A40" s="4">
        <v>39</v>
      </c>
      <c r="B40" s="4" t="s">
        <v>196</v>
      </c>
      <c r="C40" s="4">
        <f>YEAR(Data!$D40)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c r="A41" s="4">
        <v>40</v>
      </c>
      <c r="B41" s="4" t="s">
        <v>196</v>
      </c>
      <c r="C41" s="4">
        <f>YEAR(Data!$D41)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c r="A42" s="4">
        <v>41</v>
      </c>
      <c r="B42" s="4" t="s">
        <v>196</v>
      </c>
      <c r="C42" s="4">
        <f>YEAR(Data!$D42)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c r="A43" s="4">
        <v>42</v>
      </c>
      <c r="B43" s="4" t="s">
        <v>207</v>
      </c>
      <c r="C43" s="4">
        <f>YEAR(Data!$D43)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c r="A44" s="4">
        <v>43</v>
      </c>
      <c r="B44" s="4" t="s">
        <v>214</v>
      </c>
      <c r="C44" s="4">
        <f>YEAR(Data!$D44)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c r="A45" s="4">
        <v>44</v>
      </c>
      <c r="B45" s="4" t="s">
        <v>219</v>
      </c>
      <c r="C45" s="4">
        <f>YEAR(Data!$D45)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c r="A46" s="4">
        <v>45</v>
      </c>
      <c r="B46" s="4" t="s">
        <v>225</v>
      </c>
      <c r="C46" s="4">
        <f>YEAR(Data!$D46)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c r="A47" s="4">
        <v>46</v>
      </c>
      <c r="B47" s="4" t="s">
        <v>225</v>
      </c>
      <c r="C47" s="4">
        <f>YEAR(Data!$D47)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c r="A48" s="4">
        <v>47</v>
      </c>
      <c r="B48" s="4" t="s">
        <v>234</v>
      </c>
      <c r="C48" s="4">
        <f>YEAR(Data!$D48)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c r="A49" s="4">
        <v>48</v>
      </c>
      <c r="B49" s="4" t="s">
        <v>241</v>
      </c>
      <c r="C49" s="4">
        <f>YEAR(Data!$D49)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c r="A50" s="4">
        <v>49</v>
      </c>
      <c r="B50" s="4" t="s">
        <v>241</v>
      </c>
      <c r="C50" s="4">
        <f>YEAR(Data!$D50)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c r="A51" s="4">
        <v>50</v>
      </c>
      <c r="B51" s="4" t="s">
        <v>250</v>
      </c>
      <c r="C51" s="4">
        <f>YEAR(Data!$D51)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c r="A52" s="4">
        <v>51</v>
      </c>
      <c r="B52" s="4" t="s">
        <v>250</v>
      </c>
      <c r="C52" s="4">
        <f>YEAR(Data!$D52)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c r="A53" s="4">
        <v>52</v>
      </c>
      <c r="B53" s="4" t="s">
        <v>250</v>
      </c>
      <c r="C53" s="4">
        <f>YEAR(Data!$D53)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c r="A54" s="4">
        <v>53</v>
      </c>
      <c r="B54" s="4" t="s">
        <v>250</v>
      </c>
      <c r="C54" s="4">
        <f>YEAR(Data!$D54)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c r="A55" s="4">
        <v>54</v>
      </c>
      <c r="B55" s="4" t="s">
        <v>263</v>
      </c>
      <c r="C55" s="4">
        <f>YEAR(Data!$D55)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c r="A56" s="4">
        <v>55</v>
      </c>
      <c r="B56" s="4" t="s">
        <v>263</v>
      </c>
      <c r="C56" s="4">
        <f>YEAR(Data!$D56)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c r="A57" s="4">
        <v>56</v>
      </c>
      <c r="B57" s="4" t="s">
        <v>273</v>
      </c>
      <c r="C57" s="4">
        <f>YEAR(Data!$D57)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c r="A58" s="4">
        <v>57</v>
      </c>
      <c r="B58" s="4" t="s">
        <v>273</v>
      </c>
      <c r="C58" s="4">
        <f>YEAR(Data!$D58)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c r="A59" s="4">
        <v>58</v>
      </c>
      <c r="B59" s="4" t="s">
        <v>273</v>
      </c>
      <c r="C59" s="4">
        <f>YEAR(Data!$D59)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c r="A60" s="4">
        <v>59</v>
      </c>
      <c r="B60" s="4" t="s">
        <v>273</v>
      </c>
      <c r="C60" s="4">
        <f>YEAR(Data!$D60)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c r="A61" s="4">
        <v>60</v>
      </c>
      <c r="B61" s="4" t="s">
        <v>273</v>
      </c>
      <c r="C61" s="4">
        <f>YEAR(Data!$D61)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c r="A62" s="4">
        <v>61</v>
      </c>
      <c r="B62" s="4" t="s">
        <v>273</v>
      </c>
      <c r="C62" s="4">
        <f>YEAR(Data!$D62)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c r="A63" s="4">
        <v>62</v>
      </c>
      <c r="B63" s="4" t="s">
        <v>273</v>
      </c>
      <c r="C63" s="4">
        <f>YEAR(Data!$D63)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c r="A64" s="4">
        <v>63</v>
      </c>
      <c r="B64" s="4" t="s">
        <v>289</v>
      </c>
      <c r="C64" s="4">
        <f>YEAR(Data!$D64)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c r="A65" s="4">
        <v>64</v>
      </c>
      <c r="B65" s="4" t="s">
        <v>289</v>
      </c>
      <c r="C65" s="4">
        <f>YEAR(Data!$D65)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c r="A66" s="4">
        <v>65</v>
      </c>
      <c r="B66" s="4" t="s">
        <v>289</v>
      </c>
      <c r="C66" s="4">
        <f>YEAR(Data!$D66)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c r="A67" s="4">
        <v>66</v>
      </c>
      <c r="B67" s="4" t="s">
        <v>289</v>
      </c>
      <c r="C67" s="4">
        <f>YEAR(Data!$D67)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c r="A68" s="4">
        <v>67</v>
      </c>
      <c r="B68" s="4" t="s">
        <v>300</v>
      </c>
      <c r="C68" s="4">
        <f>YEAR(Data!$D68)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c r="A69" s="4">
        <v>68</v>
      </c>
      <c r="B69" s="4" t="s">
        <v>306</v>
      </c>
      <c r="C69" s="4">
        <f>YEAR(Data!$D69)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c r="A70" s="4">
        <v>69</v>
      </c>
      <c r="B70" s="4" t="s">
        <v>306</v>
      </c>
      <c r="C70" s="4">
        <f>YEAR(Data!$D70)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c r="A71" s="4">
        <v>70</v>
      </c>
      <c r="B71" s="4" t="s">
        <v>315</v>
      </c>
      <c r="C71" s="4">
        <f>YEAR(Data!$D71)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c r="A72" s="4">
        <v>71</v>
      </c>
      <c r="B72" s="4" t="s">
        <v>322</v>
      </c>
      <c r="C72" s="4">
        <f>YEAR(Data!$D72)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c r="A73" s="4">
        <v>72</v>
      </c>
      <c r="B73" s="4" t="s">
        <v>327</v>
      </c>
      <c r="C73" s="4">
        <f>YEAR(Data!$D73)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c r="A74" s="4">
        <v>73</v>
      </c>
      <c r="B74" s="4" t="s">
        <v>331</v>
      </c>
      <c r="C74" s="4">
        <f>YEAR(Data!$D74)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c r="A75" s="4">
        <v>74</v>
      </c>
      <c r="B75" s="4" t="s">
        <v>331</v>
      </c>
      <c r="C75" s="4">
        <f>YEAR(Data!$D75)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c r="A76" s="4">
        <v>75</v>
      </c>
      <c r="B76" s="4" t="s">
        <v>331</v>
      </c>
      <c r="C76" s="4">
        <f>YEAR(Data!$D76)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c r="A77" s="4">
        <v>76</v>
      </c>
      <c r="B77" s="4" t="s">
        <v>342</v>
      </c>
      <c r="C77" s="4">
        <f>YEAR(Data!$D77)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c r="A78" s="4">
        <v>77</v>
      </c>
      <c r="B78" s="4" t="s">
        <v>342</v>
      </c>
      <c r="C78" s="4">
        <f>YEAR(Data!$D78)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c r="A79" s="4">
        <v>78</v>
      </c>
      <c r="B79" s="4" t="s">
        <v>342</v>
      </c>
      <c r="C79" s="4">
        <f>YEAR(Data!$D79)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c r="A80" s="4">
        <v>79</v>
      </c>
      <c r="B80" s="4" t="s">
        <v>351</v>
      </c>
      <c r="C80" s="4">
        <f>YEAR(Data!$D80)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c r="A81" s="4">
        <v>80</v>
      </c>
      <c r="B81" s="4" t="s">
        <v>354</v>
      </c>
      <c r="C81" s="4">
        <f>YEAR(Data!$D81)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c r="A82" s="4">
        <v>81</v>
      </c>
      <c r="B82" s="4" t="s">
        <v>354</v>
      </c>
      <c r="C82" s="4">
        <f>YEAR(Data!$D82)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c r="A83" s="4">
        <v>82</v>
      </c>
      <c r="B83" s="4" t="s">
        <v>363</v>
      </c>
      <c r="C83" s="4">
        <f>YEAR(Data!$D83)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c r="A84" s="4">
        <v>83</v>
      </c>
      <c r="B84" s="4" t="s">
        <v>363</v>
      </c>
      <c r="C84" s="4">
        <f>YEAR(Data!$D84)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c r="A85" s="4">
        <v>84</v>
      </c>
      <c r="B85" s="4" t="s">
        <v>370</v>
      </c>
      <c r="C85" s="4">
        <f>YEAR(Data!$D85)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c r="A86" s="4">
        <v>85</v>
      </c>
      <c r="B86" s="4" t="s">
        <v>376</v>
      </c>
      <c r="C86" s="4">
        <f>YEAR(Data!$D86)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c r="A87" s="4">
        <v>86</v>
      </c>
      <c r="B87" s="4" t="s">
        <v>381</v>
      </c>
      <c r="C87" s="4">
        <f>YEAR(Data!$D87)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c r="A88" s="4">
        <v>87</v>
      </c>
      <c r="B88" s="4" t="s">
        <v>386</v>
      </c>
      <c r="C88" s="4">
        <f>YEAR(Data!$D88)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c r="A89" s="4">
        <v>88</v>
      </c>
      <c r="B89" s="4" t="s">
        <v>386</v>
      </c>
      <c r="C89" s="4">
        <f>YEAR(Data!$D89)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c r="A90" s="4">
        <v>89</v>
      </c>
      <c r="B90" s="4" t="s">
        <v>394</v>
      </c>
      <c r="C90" s="4">
        <f>YEAR(Data!$D90)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c r="A91" s="4">
        <v>90</v>
      </c>
      <c r="B91" s="4" t="s">
        <v>399</v>
      </c>
      <c r="C91" s="4">
        <f>YEAR(Data!$D91)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c r="A92" s="4">
        <v>91</v>
      </c>
      <c r="B92" s="4" t="s">
        <v>399</v>
      </c>
      <c r="C92" s="4">
        <f>YEAR(Data!$D92)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c r="A93" s="4">
        <v>92</v>
      </c>
      <c r="B93" s="4" t="s">
        <v>399</v>
      </c>
      <c r="C93" s="4">
        <f>YEAR(Data!$D93)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c r="A94" s="4">
        <v>93</v>
      </c>
      <c r="B94" s="4" t="s">
        <v>406</v>
      </c>
      <c r="C94" s="4">
        <f>YEAR(Data!$D94)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c r="A95" s="4">
        <v>94</v>
      </c>
      <c r="B95" s="4" t="s">
        <v>406</v>
      </c>
      <c r="C95" s="4">
        <f>YEAR(Data!$D95)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c r="A96" s="4">
        <v>95</v>
      </c>
      <c r="B96" s="4" t="s">
        <v>406</v>
      </c>
      <c r="C96" s="4">
        <f>YEAR(Data!$D96)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c r="A97" s="4">
        <v>96</v>
      </c>
      <c r="B97" s="4" t="s">
        <v>416</v>
      </c>
      <c r="C97" s="4">
        <f>YEAR(Data!$D97)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c r="A98" s="4">
        <v>97</v>
      </c>
      <c r="B98" s="4" t="s">
        <v>423</v>
      </c>
      <c r="C98" s="4">
        <f>YEAR(Data!$D98)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c r="A99" s="4">
        <v>98</v>
      </c>
      <c r="B99" s="4" t="s">
        <v>428</v>
      </c>
      <c r="C99" s="4">
        <f>YEAR(Data!$D99)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c r="A100" s="4">
        <v>99</v>
      </c>
      <c r="B100" s="4" t="s">
        <v>433</v>
      </c>
      <c r="C100" s="4">
        <f>YEAR(Data!$D100)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c r="A101" s="4">
        <v>100</v>
      </c>
      <c r="B101" s="4" t="s">
        <v>439</v>
      </c>
      <c r="C101" s="4">
        <f>YEAR(Data!$D101)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c r="A102" s="4">
        <v>101</v>
      </c>
      <c r="B102" s="4" t="s">
        <v>439</v>
      </c>
      <c r="C102" s="4">
        <f>YEAR(Data!$D102)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c r="A103" s="4">
        <v>102</v>
      </c>
      <c r="B103" s="4" t="s">
        <v>439</v>
      </c>
      <c r="C103" s="4">
        <f>YEAR(Data!$D103)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c r="A104" s="4">
        <v>103</v>
      </c>
      <c r="B104" s="4" t="s">
        <v>448</v>
      </c>
      <c r="C104" s="4">
        <f>YEAR(Data!$D104)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c r="A105" s="4">
        <v>104</v>
      </c>
      <c r="B105" s="4" t="s">
        <v>453</v>
      </c>
      <c r="C105" s="4">
        <f>YEAR(Data!$D105)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c r="A106" s="4">
        <v>105</v>
      </c>
      <c r="B106" s="4" t="s">
        <v>453</v>
      </c>
      <c r="C106" s="4">
        <f>YEAR(Data!$D106)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c r="A107" s="4">
        <v>106</v>
      </c>
      <c r="B107" s="4" t="s">
        <v>453</v>
      </c>
      <c r="C107" s="4">
        <f>YEAR(Data!$D107)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c r="A108" s="4">
        <v>107</v>
      </c>
      <c r="B108" s="4" t="s">
        <v>464</v>
      </c>
      <c r="C108" s="4">
        <f>YEAR(Data!$D108)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c r="A109" s="4">
        <v>108</v>
      </c>
      <c r="B109" s="4" t="s">
        <v>464</v>
      </c>
      <c r="C109" s="4">
        <f>YEAR(Data!$D109)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c r="A110" s="4">
        <v>109</v>
      </c>
      <c r="B110" s="4" t="s">
        <v>464</v>
      </c>
      <c r="C110" s="4">
        <f>YEAR(Data!$D110)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c r="A111" s="4">
        <v>110</v>
      </c>
      <c r="B111" s="4" t="s">
        <v>474</v>
      </c>
      <c r="C111" s="4">
        <f>YEAR(Data!$D111)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c r="A112" s="4">
        <v>111</v>
      </c>
      <c r="B112" s="4" t="s">
        <v>480</v>
      </c>
      <c r="C112" s="4">
        <f>YEAR(Data!$D112)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c r="A113" s="4">
        <v>112</v>
      </c>
      <c r="B113" s="4" t="s">
        <v>485</v>
      </c>
      <c r="C113" s="4">
        <f>YEAR(Data!$D113)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c r="A114" s="4">
        <v>113</v>
      </c>
      <c r="B114" s="4" t="s">
        <v>485</v>
      </c>
      <c r="C114" s="4">
        <f>YEAR(Data!$D114)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c r="A115" s="4">
        <v>114</v>
      </c>
      <c r="B115" s="4" t="s">
        <v>494</v>
      </c>
      <c r="C115" s="4">
        <f>YEAR(Data!$D115)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c r="A116" s="4">
        <v>115</v>
      </c>
      <c r="B116" s="4" t="s">
        <v>494</v>
      </c>
      <c r="C116" s="4">
        <f>YEAR(Data!$D116)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c r="A117" s="4">
        <v>116</v>
      </c>
      <c r="B117" s="4" t="s">
        <v>494</v>
      </c>
      <c r="C117" s="4">
        <f>YEAR(Data!$D117)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c r="A118" s="4">
        <v>117</v>
      </c>
      <c r="B118" s="4" t="s">
        <v>494</v>
      </c>
      <c r="C118" s="4">
        <f>YEAR(Data!$D118)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c r="A119" s="4">
        <v>118</v>
      </c>
      <c r="B119" s="4" t="s">
        <v>507</v>
      </c>
      <c r="C119" s="4">
        <f>YEAR(Data!$D119)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c r="A120" s="4">
        <v>119</v>
      </c>
      <c r="B120" s="4" t="s">
        <v>512</v>
      </c>
      <c r="C120" s="4">
        <f>YEAR(Data!$D120)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c r="A121" s="4">
        <v>120</v>
      </c>
      <c r="B121" s="4" t="s">
        <v>518</v>
      </c>
      <c r="C121" s="4">
        <f>YEAR(Data!$D121)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c r="A122" s="4">
        <v>121</v>
      </c>
      <c r="B122" s="4" t="s">
        <v>518</v>
      </c>
      <c r="C122" s="4">
        <f>YEAR(Data!$D122)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c r="A123" s="4">
        <v>122</v>
      </c>
      <c r="B123" s="4" t="s">
        <v>518</v>
      </c>
      <c r="C123" s="4">
        <f>YEAR(Data!$D123)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c r="A124" s="4">
        <v>123</v>
      </c>
      <c r="B124" s="4" t="s">
        <v>518</v>
      </c>
      <c r="C124" s="4">
        <f>YEAR(Data!$D124)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c r="A125" s="4">
        <v>124</v>
      </c>
      <c r="B125" s="4" t="s">
        <v>518</v>
      </c>
      <c r="C125" s="4">
        <f>YEAR(Data!$D125)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c r="A126" s="4">
        <v>125</v>
      </c>
      <c r="B126" s="4" t="s">
        <v>530</v>
      </c>
      <c r="C126" s="4">
        <f>YEAR(Data!$D126)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c r="A127" s="4">
        <v>126</v>
      </c>
      <c r="B127" s="4" t="s">
        <v>535</v>
      </c>
      <c r="C127" s="4">
        <f>YEAR(Data!$D127)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c r="A128" s="4">
        <v>127</v>
      </c>
      <c r="B128" s="4" t="s">
        <v>541</v>
      </c>
      <c r="C128" s="4">
        <f>YEAR(Data!$D128)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c r="A129" s="4">
        <v>128</v>
      </c>
      <c r="B129" s="4" t="s">
        <v>541</v>
      </c>
      <c r="C129" s="4">
        <f>YEAR(Data!$D129)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c r="A130" s="4">
        <v>129</v>
      </c>
      <c r="B130" s="4" t="s">
        <v>549</v>
      </c>
      <c r="C130" s="4">
        <f>YEAR(Data!$D130)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c r="A131" s="4">
        <v>130</v>
      </c>
      <c r="B131" s="4" t="s">
        <v>549</v>
      </c>
      <c r="C131" s="4">
        <f>YEAR(Data!$D131)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c r="A132" s="4">
        <v>131</v>
      </c>
      <c r="B132" s="4" t="s">
        <v>555</v>
      </c>
      <c r="C132" s="4">
        <f>YEAR(Data!$D132)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c r="A133" s="4">
        <v>132</v>
      </c>
      <c r="B133" s="4" t="s">
        <v>555</v>
      </c>
      <c r="C133" s="4">
        <f>YEAR(Data!$D133)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c r="A134" s="4">
        <v>133</v>
      </c>
      <c r="B134" s="4" t="s">
        <v>555</v>
      </c>
      <c r="C134" s="4">
        <f>YEAR(Data!$D134)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c r="A135" s="4">
        <v>134</v>
      </c>
      <c r="B135" s="4" t="s">
        <v>563</v>
      </c>
      <c r="C135" s="4">
        <f>YEAR(Data!$D135)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c r="A136" s="4">
        <v>135</v>
      </c>
      <c r="B136" s="4" t="s">
        <v>563</v>
      </c>
      <c r="C136" s="4">
        <f>YEAR(Data!$D136)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c r="A137" s="4">
        <v>136</v>
      </c>
      <c r="B137" s="4" t="s">
        <v>563</v>
      </c>
      <c r="C137" s="4">
        <f>YEAR(Data!$D137)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c r="A138" s="4">
        <v>137</v>
      </c>
      <c r="B138" s="4" t="s">
        <v>563</v>
      </c>
      <c r="C138" s="4">
        <f>YEAR(Data!$D138)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c r="A139" s="4">
        <v>138</v>
      </c>
      <c r="B139" s="4" t="s">
        <v>563</v>
      </c>
      <c r="C139" s="4">
        <f>YEAR(Data!$D139)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c r="A140" s="4">
        <v>139</v>
      </c>
      <c r="B140" s="4" t="s">
        <v>563</v>
      </c>
      <c r="C140" s="4">
        <f>YEAR(Data!$D140)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c r="A141" s="4">
        <v>140</v>
      </c>
      <c r="B141" s="4" t="s">
        <v>563</v>
      </c>
      <c r="C141" s="4">
        <f>YEAR(Data!$D141)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c r="A142" s="4">
        <v>141</v>
      </c>
      <c r="B142" s="4" t="s">
        <v>580</v>
      </c>
      <c r="C142" s="4">
        <f>YEAR(Data!$D142)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c r="A143" s="4">
        <v>142</v>
      </c>
      <c r="B143" s="4" t="s">
        <v>583</v>
      </c>
      <c r="C143" s="4">
        <f>YEAR(Data!$D143)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c r="A144" s="4">
        <v>143</v>
      </c>
      <c r="B144" s="4" t="s">
        <v>583</v>
      </c>
      <c r="C144" s="4">
        <f>YEAR(Data!$D144)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c r="A145" s="4">
        <v>144</v>
      </c>
      <c r="B145" s="4" t="s">
        <v>583</v>
      </c>
      <c r="C145" s="4">
        <f>YEAR(Data!$D145)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c r="A146" s="4">
        <v>145</v>
      </c>
      <c r="B146" s="4" t="s">
        <v>592</v>
      </c>
      <c r="C146" s="4">
        <f>YEAR(Data!$D146)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c r="A147" s="4">
        <v>146</v>
      </c>
      <c r="B147" s="4" t="s">
        <v>599</v>
      </c>
      <c r="C147" s="4">
        <f>YEAR(Data!$D147)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c r="A148" s="4">
        <v>147</v>
      </c>
      <c r="B148" s="4" t="s">
        <v>603</v>
      </c>
      <c r="C148" s="4">
        <f>YEAR(Data!$D148)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c r="A149" s="4">
        <v>148</v>
      </c>
      <c r="B149" s="4" t="s">
        <v>609</v>
      </c>
      <c r="C149" s="4">
        <f>YEAR(Data!$D149)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c r="A150" s="4">
        <v>149</v>
      </c>
      <c r="B150" s="4" t="s">
        <v>609</v>
      </c>
      <c r="C150" s="4">
        <f>YEAR(Data!$D150)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c r="A151" s="4">
        <v>150</v>
      </c>
      <c r="B151" s="4" t="s">
        <v>609</v>
      </c>
      <c r="C151" s="4">
        <f>YEAR(Data!$D151)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c r="A152" s="4">
        <v>151</v>
      </c>
      <c r="B152" s="4" t="s">
        <v>609</v>
      </c>
      <c r="C152" s="4">
        <f>YEAR(Data!$D152)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c r="A153" s="4">
        <v>152</v>
      </c>
      <c r="B153" s="4" t="s">
        <v>619</v>
      </c>
      <c r="C153" s="4">
        <f>YEAR(Data!$D153)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c r="A154" s="4">
        <v>153</v>
      </c>
      <c r="B154" s="4" t="s">
        <v>619</v>
      </c>
      <c r="C154" s="4">
        <f>YEAR(Data!$D154)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c r="A155" s="4">
        <v>154</v>
      </c>
      <c r="B155" s="4" t="s">
        <v>627</v>
      </c>
      <c r="C155" s="4">
        <f>YEAR(Data!$D155)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c r="A156" s="4">
        <v>155</v>
      </c>
      <c r="B156" s="4" t="s">
        <v>627</v>
      </c>
      <c r="C156" s="4">
        <f>YEAR(Data!$D156)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c r="A157" s="4">
        <v>156</v>
      </c>
      <c r="B157" s="4" t="s">
        <v>627</v>
      </c>
      <c r="C157" s="4">
        <f>YEAR(Data!$D157)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c r="A158" s="4">
        <v>157</v>
      </c>
      <c r="B158" s="4" t="s">
        <v>637</v>
      </c>
      <c r="C158" s="4">
        <f>YEAR(Data!$D158)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c r="A159" s="4">
        <v>158</v>
      </c>
      <c r="B159" s="4" t="s">
        <v>642</v>
      </c>
      <c r="C159" s="4">
        <f>YEAR(Data!$D159)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c r="A160" s="4">
        <v>159</v>
      </c>
      <c r="B160" s="4" t="s">
        <v>645</v>
      </c>
      <c r="C160" s="4">
        <f>YEAR(Data!$D160)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c r="A161" s="4">
        <v>160</v>
      </c>
      <c r="B161" s="4" t="s">
        <v>645</v>
      </c>
      <c r="C161" s="4">
        <f>YEAR(Data!$D161)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c r="A162" s="4">
        <v>161</v>
      </c>
      <c r="B162" s="4" t="s">
        <v>654</v>
      </c>
      <c r="C162" s="4">
        <f>YEAR(Data!$D162)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c r="A163" s="4">
        <v>162</v>
      </c>
      <c r="B163" s="4" t="s">
        <v>659</v>
      </c>
      <c r="C163" s="4">
        <f>YEAR(Data!$D163)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c r="A164" s="4">
        <v>163</v>
      </c>
      <c r="B164" s="4" t="s">
        <v>664</v>
      </c>
      <c r="C164" s="4">
        <f>YEAR(Data!$D164)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c r="A165" s="4">
        <v>164</v>
      </c>
      <c r="B165" s="4" t="s">
        <v>670</v>
      </c>
      <c r="C165" s="4">
        <f>YEAR(Data!$D165)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c r="A166" s="4">
        <v>165</v>
      </c>
      <c r="B166" s="4" t="s">
        <v>675</v>
      </c>
      <c r="C166" s="4">
        <f>YEAR(Data!$D166)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c r="A167" s="4">
        <v>166</v>
      </c>
      <c r="B167" s="4" t="s">
        <v>675</v>
      </c>
      <c r="C167" s="4">
        <f>YEAR(Data!$D167)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c r="A168" s="4">
        <v>167</v>
      </c>
      <c r="B168" s="4" t="s">
        <v>675</v>
      </c>
      <c r="C168" s="4">
        <f>YEAR(Data!$D168)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c r="A169" s="4">
        <v>168</v>
      </c>
      <c r="B169" s="4" t="s">
        <v>675</v>
      </c>
      <c r="C169" s="4">
        <f>YEAR(Data!$D169)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c r="A170" s="4">
        <v>169</v>
      </c>
      <c r="B170" s="4" t="s">
        <v>675</v>
      </c>
      <c r="C170" s="4">
        <f>YEAR(Data!$D170)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c r="A171" s="4">
        <v>170</v>
      </c>
      <c r="B171" s="4" t="s">
        <v>675</v>
      </c>
      <c r="C171" s="4">
        <f>YEAR(Data!$D171)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c r="A172" s="4">
        <v>171</v>
      </c>
      <c r="B172" s="4" t="s">
        <v>675</v>
      </c>
      <c r="C172" s="4">
        <f>YEAR(Data!$D172)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c r="A173" s="4">
        <v>172</v>
      </c>
      <c r="B173" s="4" t="s">
        <v>694</v>
      </c>
      <c r="C173" s="4">
        <f>YEAR(Data!$D173)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c r="A174" s="4">
        <v>173</v>
      </c>
      <c r="B174" s="4" t="s">
        <v>694</v>
      </c>
      <c r="C174" s="4">
        <f>YEAR(Data!$D174)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c r="A175" s="4">
        <v>174</v>
      </c>
      <c r="B175" s="4" t="s">
        <v>694</v>
      </c>
      <c r="C175" s="4">
        <f>YEAR(Data!$D175)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c r="A176" s="4">
        <v>175</v>
      </c>
      <c r="B176" s="4" t="s">
        <v>703</v>
      </c>
      <c r="C176" s="4">
        <f>YEAR(Data!$D176)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c r="A177" s="4">
        <v>176</v>
      </c>
      <c r="B177" s="4" t="s">
        <v>703</v>
      </c>
      <c r="C177" s="4">
        <f>YEAR(Data!$D177)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c r="A178" s="4">
        <v>177</v>
      </c>
      <c r="B178" s="4" t="s">
        <v>710</v>
      </c>
      <c r="C178" s="4">
        <f>YEAR(Data!$D178)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c r="A179" s="4">
        <v>178</v>
      </c>
      <c r="B179" s="4" t="s">
        <v>715</v>
      </c>
      <c r="C179" s="4">
        <f>YEAR(Data!$D179)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c r="A180" s="4">
        <v>179</v>
      </c>
      <c r="B180" s="4" t="s">
        <v>715</v>
      </c>
      <c r="C180" s="4">
        <f>YEAR(Data!$D180)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c r="A181" s="4">
        <v>180</v>
      </c>
      <c r="B181" s="4" t="s">
        <v>720</v>
      </c>
      <c r="C181" s="4">
        <f>YEAR(Data!$D181)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c r="A182" s="4">
        <v>181</v>
      </c>
      <c r="B182" s="4" t="s">
        <v>725</v>
      </c>
      <c r="C182" s="4">
        <f>YEAR(Data!$D182)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c r="A183" s="4">
        <v>182</v>
      </c>
      <c r="B183" s="4" t="s">
        <v>725</v>
      </c>
      <c r="C183" s="4">
        <f>YEAR(Data!$D183)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c r="A184" s="4">
        <v>183</v>
      </c>
      <c r="B184" s="4" t="s">
        <v>732</v>
      </c>
      <c r="C184" s="4">
        <f>YEAR(Data!$D184)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c r="A185" s="4">
        <v>184</v>
      </c>
      <c r="B185" s="4" t="s">
        <v>732</v>
      </c>
      <c r="C185" s="4">
        <f>YEAR(Data!$D185)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c r="A186" s="4">
        <v>185</v>
      </c>
      <c r="B186" s="4" t="s">
        <v>732</v>
      </c>
      <c r="C186" s="4">
        <f>YEAR(Data!$D186)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c r="A187" s="4">
        <v>186</v>
      </c>
      <c r="B187" s="4" t="s">
        <v>743</v>
      </c>
      <c r="C187" s="4">
        <f>YEAR(Data!$D187)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c r="A188" s="4">
        <v>187</v>
      </c>
      <c r="B188" s="4" t="s">
        <v>750</v>
      </c>
      <c r="C188" s="4">
        <f>YEAR(Data!$D188)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c r="A189" s="4">
        <v>188</v>
      </c>
      <c r="B189" s="4" t="s">
        <v>755</v>
      </c>
      <c r="C189" s="4">
        <f>YEAR(Data!$D189)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c r="A190" s="4">
        <v>189</v>
      </c>
      <c r="B190" s="4" t="s">
        <v>755</v>
      </c>
      <c r="C190" s="4">
        <f>YEAR(Data!$D190)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c r="A191" s="4">
        <v>190</v>
      </c>
      <c r="B191" s="4" t="s">
        <v>761</v>
      </c>
      <c r="C191" s="4">
        <f>YEAR(Data!$D191)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c r="A192" s="4">
        <v>191</v>
      </c>
      <c r="B192" s="4" t="s">
        <v>761</v>
      </c>
      <c r="C192" s="4">
        <f>YEAR(Data!$D192)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c r="A193" s="4">
        <v>192</v>
      </c>
      <c r="B193" s="4" t="s">
        <v>761</v>
      </c>
      <c r="C193" s="4">
        <f>YEAR(Data!$D193)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c r="A194" s="4">
        <v>193</v>
      </c>
      <c r="B194" s="4" t="s">
        <v>761</v>
      </c>
      <c r="C194" s="4">
        <f>YEAR(Data!$D194)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c r="A195" s="4">
        <v>194</v>
      </c>
      <c r="B195" s="4" t="s">
        <v>761</v>
      </c>
      <c r="C195" s="4">
        <f>YEAR(Data!$D195)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c r="A196" s="4">
        <v>195</v>
      </c>
      <c r="B196" s="4" t="s">
        <v>772</v>
      </c>
      <c r="C196" s="4">
        <f>YEAR(Data!$D196)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c r="A197" s="4">
        <v>196</v>
      </c>
      <c r="B197" s="4" t="s">
        <v>776</v>
      </c>
      <c r="C197" s="4">
        <f>YEAR(Data!$D197)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c r="A198" s="4">
        <v>197</v>
      </c>
      <c r="B198" s="4" t="s">
        <v>776</v>
      </c>
      <c r="C198" s="4">
        <f>YEAR(Data!$D198)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c r="A199" s="4">
        <v>198</v>
      </c>
      <c r="B199" s="4" t="s">
        <v>784</v>
      </c>
      <c r="C199" s="4">
        <f>YEAR(Data!$D199)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c r="A200" s="4">
        <v>199</v>
      </c>
      <c r="B200" s="4" t="s">
        <v>791</v>
      </c>
      <c r="C200" s="4">
        <f>YEAR(Data!$D200)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c r="A201" s="4">
        <v>200</v>
      </c>
      <c r="B201" s="4" t="s">
        <v>791</v>
      </c>
      <c r="C201" s="4">
        <f>YEAR(Data!$D201)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c r="A202" s="4">
        <v>201</v>
      </c>
      <c r="B202" s="4" t="s">
        <v>798</v>
      </c>
      <c r="C202" s="4">
        <f>YEAR(Data!$D202)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c r="A203" s="4">
        <v>202</v>
      </c>
      <c r="B203" s="4" t="s">
        <v>804</v>
      </c>
      <c r="C203" s="4">
        <f>YEAR(Data!$D203)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c r="A204" s="4">
        <v>203</v>
      </c>
      <c r="B204" s="4" t="s">
        <v>804</v>
      </c>
      <c r="C204" s="4">
        <f>YEAR(Data!$D204)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c r="A205" s="4">
        <v>204</v>
      </c>
      <c r="B205" s="4" t="s">
        <v>812</v>
      </c>
      <c r="C205" s="4">
        <f>YEAR(Data!$D205)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c r="A206" s="4">
        <v>205</v>
      </c>
      <c r="B206" s="4" t="s">
        <v>818</v>
      </c>
      <c r="C206" s="4">
        <f>YEAR(Data!$D206)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c r="A207" s="4">
        <v>206</v>
      </c>
      <c r="B207" s="4" t="s">
        <v>823</v>
      </c>
      <c r="C207" s="4">
        <f>YEAR(Data!$D207)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c r="A208" s="4">
        <v>207</v>
      </c>
      <c r="B208" s="4" t="s">
        <v>829</v>
      </c>
      <c r="C208" s="4">
        <f>YEAR(Data!$D208)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c r="A209" s="4">
        <v>208</v>
      </c>
      <c r="B209" s="4" t="s">
        <v>829</v>
      </c>
      <c r="C209" s="4">
        <f>YEAR(Data!$D209)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c r="A210" s="4">
        <v>209</v>
      </c>
      <c r="B210" s="4" t="s">
        <v>829</v>
      </c>
      <c r="C210" s="4">
        <f>YEAR(Data!$D210)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c r="A211" s="4">
        <v>210</v>
      </c>
      <c r="B211" s="4" t="s">
        <v>829</v>
      </c>
      <c r="C211" s="4">
        <f>YEAR(Data!$D211)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c r="A212" s="4">
        <v>211</v>
      </c>
      <c r="B212" s="4" t="s">
        <v>829</v>
      </c>
      <c r="C212" s="4">
        <f>YEAR(Data!$D212)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c r="A213" s="4">
        <v>212</v>
      </c>
      <c r="B213" s="4" t="s">
        <v>841</v>
      </c>
      <c r="C213" s="4">
        <f>YEAR(Data!$D213)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c r="A214" s="4">
        <v>213</v>
      </c>
      <c r="B214" s="4" t="s">
        <v>846</v>
      </c>
      <c r="C214" s="4">
        <f>YEAR(Data!$D214)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c r="A215" s="4">
        <v>214</v>
      </c>
      <c r="B215" s="4" t="s">
        <v>846</v>
      </c>
      <c r="C215" s="4">
        <f>YEAR(Data!$D215)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c r="A216" s="4">
        <v>215</v>
      </c>
      <c r="B216" s="4" t="s">
        <v>846</v>
      </c>
      <c r="C216" s="4">
        <f>YEAR(Data!$D216)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c r="A217" s="4">
        <v>216</v>
      </c>
      <c r="B217" s="4" t="s">
        <v>846</v>
      </c>
      <c r="C217" s="4">
        <f>YEAR(Data!$D217)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c r="A218" s="4">
        <v>217</v>
      </c>
      <c r="B218" s="4" t="s">
        <v>846</v>
      </c>
      <c r="C218" s="4">
        <f>YEAR(Data!$D218)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c r="A219" s="4">
        <v>218</v>
      </c>
      <c r="B219" s="4" t="s">
        <v>858</v>
      </c>
      <c r="C219" s="4">
        <f>YEAR(Data!$D219)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c r="A220" s="4">
        <v>219</v>
      </c>
      <c r="B220" s="4" t="s">
        <v>858</v>
      </c>
      <c r="C220" s="4">
        <f>YEAR(Data!$D220)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c r="A221" s="4">
        <v>220</v>
      </c>
      <c r="B221" s="4" t="s">
        <v>863</v>
      </c>
      <c r="C221" s="4">
        <f>YEAR(Data!$D221)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c r="A222" s="4">
        <v>221</v>
      </c>
      <c r="B222" s="4" t="s">
        <v>863</v>
      </c>
      <c r="C222" s="4">
        <f>YEAR(Data!$D222)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c r="A223" s="4">
        <v>222</v>
      </c>
      <c r="B223" s="4" t="s">
        <v>863</v>
      </c>
      <c r="C223" s="4">
        <f>YEAR(Data!$D223)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c r="A224" s="4">
        <v>223</v>
      </c>
      <c r="B224" s="4" t="s">
        <v>863</v>
      </c>
      <c r="C224" s="4">
        <f>YEAR(Data!$D224)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c r="A225" s="4">
        <v>224</v>
      </c>
      <c r="B225" s="4" t="s">
        <v>863</v>
      </c>
      <c r="C225" s="4">
        <f>YEAR(Data!$D225)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c r="A226" s="4">
        <v>225</v>
      </c>
      <c r="B226" s="4" t="s">
        <v>863</v>
      </c>
      <c r="C226" s="4">
        <f>YEAR(Data!$D226)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c r="A227" s="4">
        <v>226</v>
      </c>
      <c r="B227" s="4" t="s">
        <v>877</v>
      </c>
      <c r="C227" s="4">
        <f>YEAR(Data!$D227)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c r="A228" s="4">
        <v>227</v>
      </c>
      <c r="B228" s="4" t="s">
        <v>877</v>
      </c>
      <c r="C228" s="4">
        <f>YEAR(Data!$D228)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c r="A229" s="4">
        <v>228</v>
      </c>
      <c r="B229" s="4" t="s">
        <v>877</v>
      </c>
      <c r="C229" s="4">
        <f>YEAR(Data!$D229)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c r="A230" s="4">
        <v>229</v>
      </c>
      <c r="B230" s="4" t="s">
        <v>887</v>
      </c>
      <c r="C230" s="4">
        <f>YEAR(Data!$D230)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c r="A231" s="4">
        <v>230</v>
      </c>
      <c r="B231" s="4" t="s">
        <v>887</v>
      </c>
      <c r="C231" s="4">
        <f>YEAR(Data!$D231)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c r="A232" s="4">
        <v>231</v>
      </c>
      <c r="B232" s="4" t="s">
        <v>894</v>
      </c>
      <c r="C232" s="4">
        <f>YEAR(Data!$D232)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c r="A233" s="4">
        <v>232</v>
      </c>
      <c r="B233" s="4" t="s">
        <v>899</v>
      </c>
      <c r="C233" s="4">
        <f>YEAR(Data!$D233)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c r="A234" s="4">
        <v>233</v>
      </c>
      <c r="B234" s="4" t="s">
        <v>899</v>
      </c>
      <c r="C234" s="4">
        <f>YEAR(Data!$D234)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c r="A235" s="4">
        <v>234</v>
      </c>
      <c r="B235" s="4" t="s">
        <v>899</v>
      </c>
      <c r="C235" s="4">
        <f>YEAR(Data!$D235)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c r="A236" s="4">
        <v>235</v>
      </c>
      <c r="B236" s="4" t="s">
        <v>899</v>
      </c>
      <c r="C236" s="4">
        <f>YEAR(Data!$D236)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c r="A237" s="4">
        <v>236</v>
      </c>
      <c r="B237" s="4" t="s">
        <v>899</v>
      </c>
      <c r="C237" s="4">
        <f>YEAR(Data!$D237)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c r="A238" s="4">
        <v>237</v>
      </c>
      <c r="B238" s="4" t="s">
        <v>909</v>
      </c>
      <c r="C238" s="4">
        <f>YEAR(Data!$D238)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c r="A239" s="4">
        <v>238</v>
      </c>
      <c r="B239" s="4" t="s">
        <v>915</v>
      </c>
      <c r="C239" s="4">
        <f>YEAR(Data!$D239)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c r="A240" s="4">
        <v>239</v>
      </c>
      <c r="B240" s="4" t="s">
        <v>915</v>
      </c>
      <c r="C240" s="4">
        <f>YEAR(Data!$D240)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c r="A241" s="4">
        <v>240</v>
      </c>
      <c r="B241" s="4" t="s">
        <v>915</v>
      </c>
      <c r="C241" s="4">
        <f>YEAR(Data!$D241)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c r="A242" s="4">
        <v>241</v>
      </c>
      <c r="B242" s="4" t="s">
        <v>915</v>
      </c>
      <c r="C242" s="4">
        <f>YEAR(Data!$D242)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c r="A243" s="4">
        <v>242</v>
      </c>
      <c r="B243" s="4" t="s">
        <v>915</v>
      </c>
      <c r="C243" s="4">
        <f>YEAR(Data!$D243)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c r="A244" s="4">
        <v>243</v>
      </c>
      <c r="B244" s="4" t="s">
        <v>915</v>
      </c>
      <c r="C244" s="4">
        <f>YEAR(Data!$D244)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c r="A245" s="4">
        <v>244</v>
      </c>
      <c r="B245" s="4" t="s">
        <v>915</v>
      </c>
      <c r="C245" s="4">
        <f>YEAR(Data!$D245)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c r="A246" s="4">
        <v>245</v>
      </c>
      <c r="B246" s="4" t="s">
        <v>929</v>
      </c>
      <c r="C246" s="4">
        <f>YEAR(Data!$D246)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c r="A247" s="4">
        <v>246</v>
      </c>
      <c r="B247" s="4" t="s">
        <v>929</v>
      </c>
      <c r="C247" s="4">
        <f>YEAR(Data!$D247)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c r="A248" s="4">
        <v>247</v>
      </c>
      <c r="B248" s="4" t="s">
        <v>929</v>
      </c>
      <c r="C248" s="4">
        <f>YEAR(Data!$D248)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c r="A249" s="4">
        <v>248</v>
      </c>
      <c r="B249" s="4" t="s">
        <v>929</v>
      </c>
      <c r="C249" s="4">
        <f>YEAR(Data!$D249)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c r="A250" s="4">
        <v>249</v>
      </c>
      <c r="B250" s="4" t="s">
        <v>929</v>
      </c>
      <c r="C250" s="4">
        <f>YEAR(Data!$D250)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c r="A251" s="4">
        <v>250</v>
      </c>
      <c r="B251" s="4" t="s">
        <v>939</v>
      </c>
      <c r="C251" s="4">
        <f>YEAR(Data!$D251)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c r="A252" s="4">
        <v>251</v>
      </c>
      <c r="B252" s="4" t="s">
        <v>944</v>
      </c>
      <c r="C252" s="4">
        <f>YEAR(Data!$D252)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c r="A253" s="4">
        <v>252</v>
      </c>
      <c r="B253" s="4" t="s">
        <v>944</v>
      </c>
      <c r="C253" s="4">
        <f>YEAR(Data!$D253)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c r="A254" s="4">
        <v>253</v>
      </c>
      <c r="B254" s="4" t="s">
        <v>950</v>
      </c>
      <c r="C254" s="4">
        <f>YEAR(Data!$D254)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c r="A255" s="4">
        <v>254</v>
      </c>
      <c r="B255" s="4" t="s">
        <v>950</v>
      </c>
      <c r="C255" s="4">
        <f>YEAR(Data!$D255)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c r="A256" s="4">
        <v>255</v>
      </c>
      <c r="B256" s="4" t="s">
        <v>957</v>
      </c>
      <c r="C256" s="4">
        <f>YEAR(Data!$D256)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c r="A257" s="4">
        <v>256</v>
      </c>
      <c r="B257" s="4" t="s">
        <v>957</v>
      </c>
      <c r="C257" s="4">
        <f>YEAR(Data!$D257)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c r="A258" s="4">
        <v>257</v>
      </c>
      <c r="B258" s="4" t="s">
        <v>957</v>
      </c>
      <c r="C258" s="4">
        <f>YEAR(Data!$D258)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c r="A259" s="4">
        <v>258</v>
      </c>
      <c r="B259" s="4" t="s">
        <v>957</v>
      </c>
      <c r="C259" s="4">
        <f>YEAR(Data!$D259)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c r="A260" s="4">
        <v>259</v>
      </c>
      <c r="B260" s="4" t="s">
        <v>964</v>
      </c>
      <c r="C260" s="4">
        <f>YEAR(Data!$D260)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c r="A261" s="4">
        <v>260</v>
      </c>
      <c r="B261" s="4" t="s">
        <v>964</v>
      </c>
      <c r="C261" s="4">
        <f>YEAR(Data!$D261)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c r="A262" s="4">
        <v>261</v>
      </c>
      <c r="B262" s="4" t="s">
        <v>964</v>
      </c>
      <c r="C262" s="4">
        <f>YEAR(Data!$D262)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c r="A263" s="4">
        <v>262</v>
      </c>
      <c r="B263" s="4" t="s">
        <v>973</v>
      </c>
      <c r="C263" s="4">
        <f>YEAR(Data!$D263)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c r="A264" s="4">
        <v>263</v>
      </c>
      <c r="B264" s="4" t="s">
        <v>978</v>
      </c>
      <c r="C264" s="4">
        <f>YEAR(Data!$D264)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c r="A265" s="4">
        <v>264</v>
      </c>
      <c r="B265" s="4" t="s">
        <v>978</v>
      </c>
      <c r="C265" s="4">
        <f>YEAR(Data!$D265)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c r="A266" s="4">
        <v>265</v>
      </c>
      <c r="B266" s="4" t="s">
        <v>983</v>
      </c>
      <c r="C266" s="4">
        <f>YEAR(Data!$D266)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c r="A267" s="4">
        <v>266</v>
      </c>
      <c r="B267" s="4" t="s">
        <v>988</v>
      </c>
      <c r="C267" s="4">
        <f>YEAR(Data!$D267)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c r="A268" s="4">
        <v>267</v>
      </c>
      <c r="B268" s="4" t="s">
        <v>994</v>
      </c>
      <c r="C268" s="4">
        <f>YEAR(Data!$D268)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c r="A269" s="4">
        <v>268</v>
      </c>
      <c r="B269" s="4" t="s">
        <v>1000</v>
      </c>
      <c r="C269" s="4">
        <f>YEAR(Data!$D269)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c r="A270" s="4">
        <v>269</v>
      </c>
      <c r="B270" s="4" t="s">
        <v>1004</v>
      </c>
      <c r="C270" s="4">
        <f>YEAR(Data!$D270)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c r="A271" s="4">
        <v>270</v>
      </c>
      <c r="B271" s="4" t="s">
        <v>1004</v>
      </c>
      <c r="C271" s="4">
        <f>YEAR(Data!$D271)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c r="A272" s="4">
        <v>271</v>
      </c>
      <c r="B272" s="4" t="s">
        <v>1012</v>
      </c>
      <c r="C272" s="4">
        <f>YEAR(Data!$D272)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c r="A273" s="4">
        <v>272</v>
      </c>
      <c r="B273" s="4" t="s">
        <v>1017</v>
      </c>
      <c r="C273" s="4">
        <f>YEAR(Data!$D273)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c r="A274" s="4">
        <v>273</v>
      </c>
      <c r="B274" s="4" t="s">
        <v>1017</v>
      </c>
      <c r="C274" s="4">
        <f>YEAR(Data!$D274)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c r="A275" s="4">
        <v>274</v>
      </c>
      <c r="B275" s="4" t="s">
        <v>1017</v>
      </c>
      <c r="C275" s="4">
        <f>YEAR(Data!$D275)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c r="A276" s="4">
        <v>275</v>
      </c>
      <c r="B276" s="4" t="s">
        <v>1024</v>
      </c>
      <c r="C276" s="4">
        <f>YEAR(Data!$D276)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c r="A277" s="4">
        <v>276</v>
      </c>
      <c r="B277" s="4" t="s">
        <v>1024</v>
      </c>
      <c r="C277" s="4">
        <f>YEAR(Data!$D277)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c r="A278" s="4">
        <v>277</v>
      </c>
      <c r="B278" s="4" t="s">
        <v>1032</v>
      </c>
      <c r="C278" s="4">
        <f>YEAR(Data!$D278)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c r="A279" s="4">
        <v>278</v>
      </c>
      <c r="B279" s="4" t="s">
        <v>1032</v>
      </c>
      <c r="C279" s="4">
        <f>YEAR(Data!$D279)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c r="A280" s="4">
        <v>279</v>
      </c>
      <c r="B280" s="4" t="s">
        <v>1032</v>
      </c>
      <c r="C280" s="4">
        <f>YEAR(Data!$D280)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c r="A281" s="4">
        <v>280</v>
      </c>
      <c r="B281" s="4" t="s">
        <v>1032</v>
      </c>
      <c r="C281" s="4">
        <f>YEAR(Data!$D281)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c r="A282" s="4">
        <v>281</v>
      </c>
      <c r="B282" s="4" t="s">
        <v>1043</v>
      </c>
      <c r="C282" s="4">
        <f>YEAR(Data!$D282)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c r="A283" s="4">
        <v>282</v>
      </c>
      <c r="B283" s="4" t="s">
        <v>1043</v>
      </c>
      <c r="C283" s="4">
        <f>YEAR(Data!$D283)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c r="A284" s="4">
        <v>283</v>
      </c>
      <c r="B284" s="4" t="s">
        <v>1048</v>
      </c>
      <c r="C284" s="4">
        <f>YEAR(Data!$D284)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c r="A285" s="4">
        <v>284</v>
      </c>
      <c r="B285" s="4" t="s">
        <v>1053</v>
      </c>
      <c r="C285" s="4">
        <f>YEAR(Data!$D285)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c r="A286" s="4">
        <v>285</v>
      </c>
      <c r="B286" s="4" t="s">
        <v>1053</v>
      </c>
      <c r="C286" s="4">
        <f>YEAR(Data!$D286)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c r="A287" s="4">
        <v>286</v>
      </c>
      <c r="B287" s="4" t="s">
        <v>1053</v>
      </c>
      <c r="C287" s="4">
        <f>YEAR(Data!$D287)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c r="A288" s="4">
        <v>287</v>
      </c>
      <c r="B288" s="4" t="s">
        <v>1059</v>
      </c>
      <c r="C288" s="4">
        <f>YEAR(Data!$D288)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c r="A289" s="4">
        <v>288</v>
      </c>
      <c r="B289" s="4" t="s">
        <v>1059</v>
      </c>
      <c r="C289" s="4">
        <f>YEAR(Data!$D289)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c r="A290" s="4">
        <v>289</v>
      </c>
      <c r="B290" s="4" t="s">
        <v>1059</v>
      </c>
      <c r="C290" s="4">
        <f>YEAR(Data!$D290)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c r="A291" s="4">
        <v>290</v>
      </c>
      <c r="B291" s="4" t="s">
        <v>1067</v>
      </c>
      <c r="C291" s="4">
        <f>YEAR(Data!$D291)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c r="A292" s="4">
        <v>291</v>
      </c>
      <c r="B292" s="4" t="s">
        <v>1067</v>
      </c>
      <c r="C292" s="4">
        <f>YEAR(Data!$D292)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c r="A293" s="4">
        <v>292</v>
      </c>
      <c r="B293" s="4" t="s">
        <v>1067</v>
      </c>
      <c r="C293" s="4">
        <f>YEAR(Data!$D293)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c r="A294" s="4">
        <v>293</v>
      </c>
      <c r="B294" s="4" t="s">
        <v>1067</v>
      </c>
      <c r="C294" s="4">
        <f>YEAR(Data!$D294)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c r="A295" s="4">
        <v>294</v>
      </c>
      <c r="B295" s="4" t="s">
        <v>1078</v>
      </c>
      <c r="C295" s="4">
        <f>YEAR(Data!$D295)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c r="A296" s="4">
        <v>295</v>
      </c>
      <c r="B296" s="4" t="s">
        <v>1078</v>
      </c>
      <c r="C296" s="4">
        <f>YEAR(Data!$D296)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c r="A297" s="4">
        <v>296</v>
      </c>
      <c r="B297" s="4" t="s">
        <v>1078</v>
      </c>
      <c r="C297" s="4">
        <f>YEAR(Data!$D297)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c r="A298" s="4">
        <v>297</v>
      </c>
      <c r="B298" s="4" t="s">
        <v>1078</v>
      </c>
      <c r="C298" s="4">
        <f>YEAR(Data!$D298)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c r="A299" s="4">
        <v>298</v>
      </c>
      <c r="B299" s="4" t="s">
        <v>1078</v>
      </c>
      <c r="C299" s="4">
        <f>YEAR(Data!$D299)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c r="A300" s="4">
        <v>299</v>
      </c>
      <c r="B300" s="4" t="s">
        <v>1092</v>
      </c>
      <c r="C300" s="4">
        <f>YEAR(Data!$D300)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c r="A301" s="4">
        <v>300</v>
      </c>
      <c r="B301" s="4" t="s">
        <v>1092</v>
      </c>
      <c r="C301" s="4">
        <f>YEAR(Data!$D301)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c r="A302" s="4">
        <v>301</v>
      </c>
      <c r="B302" s="4" t="s">
        <v>1092</v>
      </c>
      <c r="C302" s="4">
        <f>YEAR(Data!$D302)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c r="A303" s="4">
        <v>302</v>
      </c>
      <c r="B303" s="4" t="s">
        <v>1092</v>
      </c>
      <c r="C303" s="4">
        <f>YEAR(Data!$D303)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c r="A304" s="4">
        <v>303</v>
      </c>
      <c r="B304" s="4" t="s">
        <v>1092</v>
      </c>
      <c r="C304" s="4">
        <f>YEAR(Data!$D304)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c r="A305" s="4">
        <v>304</v>
      </c>
      <c r="B305" s="4" t="s">
        <v>1104</v>
      </c>
      <c r="C305" s="4">
        <f>YEAR(Data!$D305)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c r="A306" s="4">
        <v>305</v>
      </c>
      <c r="B306" s="4" t="s">
        <v>1107</v>
      </c>
      <c r="C306" s="4">
        <f>YEAR(Data!$D306)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c r="A307" s="4">
        <v>306</v>
      </c>
      <c r="B307" s="4" t="s">
        <v>1112</v>
      </c>
      <c r="C307" s="4">
        <f>YEAR(Data!$D307)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c r="A308" s="4">
        <v>307</v>
      </c>
      <c r="B308" s="4" t="s">
        <v>1116</v>
      </c>
      <c r="C308" s="4">
        <f>YEAR(Data!$D308)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c r="A309" s="4">
        <v>308</v>
      </c>
      <c r="B309" s="4" t="s">
        <v>1116</v>
      </c>
      <c r="C309" s="4">
        <f>YEAR(Data!$D309)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c r="A310" s="4">
        <v>309</v>
      </c>
      <c r="B310" s="4" t="s">
        <v>1124</v>
      </c>
      <c r="C310" s="4">
        <f>YEAR(Data!$D310)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c r="A311" s="4">
        <v>310</v>
      </c>
      <c r="B311" s="4" t="s">
        <v>1130</v>
      </c>
      <c r="C311" s="4">
        <f>YEAR(Data!$D311)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c r="A312" s="4">
        <v>311</v>
      </c>
      <c r="B312" s="4" t="s">
        <v>1130</v>
      </c>
      <c r="C312" s="4">
        <f>YEAR(Data!$D312)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c r="A313" s="4">
        <v>312</v>
      </c>
      <c r="B313" s="4" t="s">
        <v>1130</v>
      </c>
      <c r="C313" s="4">
        <f>YEAR(Data!$D313)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c r="A314" s="4">
        <v>313</v>
      </c>
      <c r="B314" s="4" t="s">
        <v>1130</v>
      </c>
      <c r="C314" s="4">
        <f>YEAR(Data!$D314)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c r="A315" s="4">
        <v>314</v>
      </c>
      <c r="B315" s="4" t="s">
        <v>1142</v>
      </c>
      <c r="C315" s="4">
        <f>YEAR(Data!$D315)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c r="A316" s="4">
        <v>315</v>
      </c>
      <c r="B316" s="4" t="s">
        <v>1148</v>
      </c>
      <c r="C316" s="4">
        <f>YEAR(Data!$D316)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c r="A317" s="4">
        <v>316</v>
      </c>
      <c r="B317" s="4" t="s">
        <v>1148</v>
      </c>
      <c r="C317" s="4">
        <f>YEAR(Data!$D317)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c r="A318" s="4">
        <v>317</v>
      </c>
      <c r="B318" s="4" t="s">
        <v>1156</v>
      </c>
      <c r="C318" s="4">
        <f>YEAR(Data!$D318)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c r="A319" s="4">
        <v>318</v>
      </c>
      <c r="B319" s="4" t="s">
        <v>1161</v>
      </c>
      <c r="C319" s="4">
        <f>YEAR(Data!$D319)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c r="A320" s="4">
        <v>319</v>
      </c>
      <c r="B320" s="4" t="s">
        <v>1161</v>
      </c>
      <c r="C320" s="4">
        <f>YEAR(Data!$D320)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c r="A321" s="4">
        <v>320</v>
      </c>
      <c r="B321" s="4" t="s">
        <v>1161</v>
      </c>
      <c r="C321" s="4">
        <f>YEAR(Data!$D321)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c r="A322" s="4">
        <v>321</v>
      </c>
      <c r="B322" s="4" t="s">
        <v>1161</v>
      </c>
      <c r="C322" s="4">
        <f>YEAR(Data!$D322)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c r="A323" s="4">
        <v>322</v>
      </c>
      <c r="B323" s="4" t="s">
        <v>1161</v>
      </c>
      <c r="C323" s="4">
        <f>YEAR(Data!$D323)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c r="A324" s="4">
        <v>323</v>
      </c>
      <c r="B324" s="4" t="s">
        <v>1170</v>
      </c>
      <c r="C324" s="4">
        <f>YEAR(Data!$D324)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c r="A325" s="4">
        <v>324</v>
      </c>
      <c r="B325" s="4" t="s">
        <v>1176</v>
      </c>
      <c r="C325" s="4">
        <f>YEAR(Data!$D325)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c r="A326" s="4">
        <v>325</v>
      </c>
      <c r="B326" s="4" t="s">
        <v>1176</v>
      </c>
      <c r="C326" s="4">
        <f>YEAR(Data!$D326)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c r="A327" s="4">
        <v>326</v>
      </c>
      <c r="B327" s="4" t="s">
        <v>1182</v>
      </c>
      <c r="C327" s="4">
        <f>YEAR(Data!$D327)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c r="A328" s="4">
        <v>327</v>
      </c>
      <c r="B328" s="4" t="s">
        <v>1188</v>
      </c>
      <c r="C328" s="4">
        <f>YEAR(Data!$D328)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c r="A329" s="4">
        <v>328</v>
      </c>
      <c r="B329" s="4" t="s">
        <v>1188</v>
      </c>
      <c r="C329" s="4">
        <f>YEAR(Data!$D329)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c r="A330" s="4">
        <v>329</v>
      </c>
      <c r="B330" s="4" t="s">
        <v>1188</v>
      </c>
      <c r="C330" s="4">
        <f>YEAR(Data!$D330)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c r="A331" s="4">
        <v>330</v>
      </c>
      <c r="B331" s="4" t="s">
        <v>1188</v>
      </c>
      <c r="C331" s="4">
        <f>YEAR(Data!$D331)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c r="A332" s="4">
        <v>331</v>
      </c>
      <c r="B332" s="4" t="s">
        <v>1188</v>
      </c>
      <c r="C332" s="4">
        <f>YEAR(Data!$D332)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c r="A333" s="4">
        <v>332</v>
      </c>
      <c r="B333" s="4" t="s">
        <v>1201</v>
      </c>
      <c r="C333" s="4">
        <f>YEAR(Data!$D333)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c r="A334" s="4">
        <v>333</v>
      </c>
      <c r="B334" s="4" t="s">
        <v>1201</v>
      </c>
      <c r="C334" s="4">
        <f>YEAR(Data!$D334)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c r="A335" s="4">
        <v>334</v>
      </c>
      <c r="B335" s="4" t="s">
        <v>1201</v>
      </c>
      <c r="C335" s="4">
        <f>YEAR(Data!$D335)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c r="A336" s="4">
        <v>335</v>
      </c>
      <c r="B336" s="4" t="s">
        <v>1210</v>
      </c>
      <c r="C336" s="4">
        <f>YEAR(Data!$D336)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c r="A337" s="4">
        <v>336</v>
      </c>
      <c r="B337" s="4" t="s">
        <v>1210</v>
      </c>
      <c r="C337" s="4">
        <f>YEAR(Data!$D337)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c r="A338" s="4">
        <v>337</v>
      </c>
      <c r="B338" s="4" t="s">
        <v>1210</v>
      </c>
      <c r="C338" s="4">
        <f>YEAR(Data!$D338)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c r="A339" s="4">
        <v>338</v>
      </c>
      <c r="B339" s="4" t="s">
        <v>1220</v>
      </c>
      <c r="C339" s="4">
        <f>YEAR(Data!$D339)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c r="A340" s="4">
        <v>339</v>
      </c>
      <c r="B340" s="4" t="s">
        <v>1220</v>
      </c>
      <c r="C340" s="4">
        <f>YEAR(Data!$D340)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c r="A341" s="4">
        <v>340</v>
      </c>
      <c r="B341" s="4" t="s">
        <v>1227</v>
      </c>
      <c r="C341" s="4">
        <f>YEAR(Data!$D341)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c r="A342" s="4">
        <v>341</v>
      </c>
      <c r="B342" s="4" t="s">
        <v>1231</v>
      </c>
      <c r="C342" s="4">
        <f>YEAR(Data!$D342)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c r="A343" s="4">
        <v>342</v>
      </c>
      <c r="B343" s="4" t="s">
        <v>1231</v>
      </c>
      <c r="C343" s="4">
        <f>YEAR(Data!$D343)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c r="A344" s="4">
        <v>343</v>
      </c>
      <c r="B344" s="4" t="s">
        <v>1231</v>
      </c>
      <c r="C344" s="4">
        <f>YEAR(Data!$D344)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c r="A345" s="4">
        <v>344</v>
      </c>
      <c r="B345" s="4" t="s">
        <v>1231</v>
      </c>
      <c r="C345" s="4">
        <f>YEAR(Data!$D345)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c r="A346" s="4">
        <v>345</v>
      </c>
      <c r="B346" s="4" t="s">
        <v>1236</v>
      </c>
      <c r="C346" s="4">
        <f>YEAR(Data!$D346)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c r="A347" s="4">
        <v>346</v>
      </c>
      <c r="B347" s="4" t="s">
        <v>1238</v>
      </c>
      <c r="C347" s="4">
        <f>YEAR(Data!$D347)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c r="A348" s="4">
        <v>347</v>
      </c>
      <c r="B348" s="4" t="s">
        <v>1241</v>
      </c>
      <c r="C348" s="4">
        <f>YEAR(Data!$D348)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c r="A349" s="4">
        <v>348</v>
      </c>
      <c r="B349" s="4" t="s">
        <v>1241</v>
      </c>
      <c r="C349" s="4">
        <f>YEAR(Data!$D349)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c r="A350" s="4">
        <v>349</v>
      </c>
      <c r="B350" s="4" t="s">
        <v>1241</v>
      </c>
      <c r="C350" s="4">
        <f>YEAR(Data!$D350)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c r="A351" s="4">
        <v>350</v>
      </c>
      <c r="B351" s="4" t="s">
        <v>1248</v>
      </c>
      <c r="C351" s="4">
        <f>YEAR(Data!$D351)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c r="A352" s="4">
        <v>351</v>
      </c>
      <c r="B352" s="4" t="s">
        <v>1248</v>
      </c>
      <c r="C352" s="4">
        <f>YEAR(Data!$D352)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c r="A353" s="4">
        <v>352</v>
      </c>
      <c r="B353" s="4" t="s">
        <v>1248</v>
      </c>
      <c r="C353" s="4">
        <f>YEAR(Data!$D353)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c r="A354" s="4">
        <v>353</v>
      </c>
      <c r="B354" s="4" t="s">
        <v>1248</v>
      </c>
      <c r="C354" s="4">
        <f>YEAR(Data!$D354)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c r="A355" s="4">
        <v>354</v>
      </c>
      <c r="B355" s="4" t="s">
        <v>1248</v>
      </c>
      <c r="C355" s="4">
        <f>YEAR(Data!$D355)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c r="A356" s="4">
        <v>355</v>
      </c>
      <c r="B356" s="4" t="s">
        <v>1257</v>
      </c>
      <c r="C356" s="4">
        <f>YEAR(Data!$D356)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c r="A357" s="4">
        <v>356</v>
      </c>
      <c r="B357" s="4" t="s">
        <v>1257</v>
      </c>
      <c r="C357" s="4">
        <f>YEAR(Data!$D357)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c r="A358" s="4">
        <v>357</v>
      </c>
      <c r="B358" s="4" t="s">
        <v>1257</v>
      </c>
      <c r="C358" s="4">
        <f>YEAR(Data!$D358)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c r="A359" s="4">
        <v>358</v>
      </c>
      <c r="B359" s="4" t="s">
        <v>1257</v>
      </c>
      <c r="C359" s="4">
        <f>YEAR(Data!$D359)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c r="A360" s="4">
        <v>359</v>
      </c>
      <c r="B360" s="4" t="s">
        <v>1268</v>
      </c>
      <c r="C360" s="4">
        <f>YEAR(Data!$D360)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c r="A361" s="4">
        <v>360</v>
      </c>
      <c r="B361" s="4" t="s">
        <v>1269</v>
      </c>
      <c r="C361" s="4">
        <f>YEAR(Data!$D361)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c r="A362" s="4">
        <v>361</v>
      </c>
      <c r="B362" s="4" t="s">
        <v>1269</v>
      </c>
      <c r="C362" s="4">
        <f>YEAR(Data!$D362)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c r="A363" s="4">
        <v>362</v>
      </c>
      <c r="B363" s="4" t="s">
        <v>1277</v>
      </c>
      <c r="C363" s="4">
        <f>YEAR(Data!$D363)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c r="A364" s="4">
        <v>363</v>
      </c>
      <c r="B364" s="4" t="s">
        <v>1277</v>
      </c>
      <c r="C364" s="4">
        <f>YEAR(Data!$D364)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c r="A365" s="4">
        <v>364</v>
      </c>
      <c r="B365" s="4" t="s">
        <v>1277</v>
      </c>
      <c r="C365" s="4">
        <f>YEAR(Data!$D365)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c r="A366" s="4">
        <v>365</v>
      </c>
      <c r="B366" s="4" t="s">
        <v>1277</v>
      </c>
      <c r="C366" s="4">
        <f>YEAR(Data!$D366)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c r="A367" s="4">
        <v>366</v>
      </c>
      <c r="B367" s="4" t="s">
        <v>1286</v>
      </c>
      <c r="C367" s="4">
        <f>YEAR(Data!$D367)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c r="A368" s="4">
        <v>367</v>
      </c>
      <c r="B368" s="4" t="s">
        <v>1289</v>
      </c>
      <c r="C368" s="4">
        <f>YEAR(Data!$D368)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c r="A369" s="4">
        <v>368</v>
      </c>
      <c r="B369" s="4" t="s">
        <v>1289</v>
      </c>
      <c r="C369" s="4">
        <f>YEAR(Data!$D369)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c r="A370" s="4">
        <v>369</v>
      </c>
      <c r="B370" s="4" t="s">
        <v>1289</v>
      </c>
      <c r="C370" s="4">
        <f>YEAR(Data!$D370)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c r="A371" s="4">
        <v>370</v>
      </c>
      <c r="B371" s="4" t="s">
        <v>1289</v>
      </c>
      <c r="C371" s="4">
        <f>YEAR(Data!$D371)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c r="A372" s="4">
        <v>371</v>
      </c>
      <c r="B372" s="4" t="s">
        <v>1299</v>
      </c>
      <c r="C372" s="4">
        <f>YEAR(Data!$D372)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c r="A373" s="4">
        <v>372</v>
      </c>
      <c r="B373" s="4" t="s">
        <v>1299</v>
      </c>
      <c r="C373" s="4">
        <f>YEAR(Data!$D373)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c r="A374" s="4">
        <v>373</v>
      </c>
      <c r="B374" s="4" t="s">
        <v>1307</v>
      </c>
      <c r="C374" s="4">
        <f>YEAR(Data!$D374)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c r="A375" s="4">
        <v>374</v>
      </c>
      <c r="B375" s="4" t="s">
        <v>1307</v>
      </c>
      <c r="C375" s="4">
        <f>YEAR(Data!$D375)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c r="A376" s="4">
        <v>375</v>
      </c>
      <c r="B376" s="4" t="s">
        <v>1307</v>
      </c>
      <c r="C376" s="4">
        <f>YEAR(Data!$D376)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c r="A377" s="4">
        <v>376</v>
      </c>
      <c r="B377" s="4" t="s">
        <v>1307</v>
      </c>
      <c r="C377" s="4">
        <f>YEAR(Data!$D377)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c r="A378" s="4">
        <v>377</v>
      </c>
      <c r="B378" s="4" t="s">
        <v>1317</v>
      </c>
      <c r="C378" s="4">
        <f>YEAR(Data!$D378)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c r="A379" s="4">
        <v>378</v>
      </c>
      <c r="B379" s="4" t="s">
        <v>1323</v>
      </c>
      <c r="C379" s="4">
        <f>YEAR(Data!$D379)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c r="A380" s="4">
        <v>379</v>
      </c>
      <c r="B380" s="4" t="s">
        <v>1328</v>
      </c>
      <c r="C380" s="4">
        <f>YEAR(Data!$D380)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c r="A381" s="4">
        <v>380</v>
      </c>
      <c r="B381" s="4" t="s">
        <v>1328</v>
      </c>
      <c r="C381" s="4">
        <f>YEAR(Data!$D381)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c r="A382" s="4">
        <v>381</v>
      </c>
      <c r="B382" s="4" t="s">
        <v>1328</v>
      </c>
      <c r="C382" s="4">
        <f>YEAR(Data!$D382)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c r="A383" s="4">
        <v>382</v>
      </c>
      <c r="B383" s="4" t="s">
        <v>1337</v>
      </c>
      <c r="C383" s="4">
        <f>YEAR(Data!$D383)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c r="A384" s="4">
        <v>383</v>
      </c>
      <c r="B384" s="4" t="s">
        <v>1337</v>
      </c>
      <c r="C384" s="4">
        <f>YEAR(Data!$D384)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c r="A385" s="4">
        <v>384</v>
      </c>
      <c r="B385" s="4" t="s">
        <v>1344</v>
      </c>
      <c r="C385" s="4">
        <f>YEAR(Data!$D385)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c r="A386" s="4">
        <v>385</v>
      </c>
      <c r="B386" s="4" t="s">
        <v>1349</v>
      </c>
      <c r="C386" s="4">
        <f>YEAR(Data!$D386)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c r="A387" s="4">
        <v>386</v>
      </c>
      <c r="B387" s="4" t="s">
        <v>1349</v>
      </c>
      <c r="C387" s="4">
        <f>YEAR(Data!$D387)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c r="A388" s="4">
        <v>387</v>
      </c>
      <c r="B388" s="4" t="s">
        <v>1357</v>
      </c>
      <c r="C388" s="4">
        <f>YEAR(Data!$D388)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c r="A389" s="4">
        <v>388</v>
      </c>
      <c r="B389" s="4" t="s">
        <v>1357</v>
      </c>
      <c r="C389" s="4">
        <f>YEAR(Data!$D389)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c r="A390" s="4">
        <v>389</v>
      </c>
      <c r="B390" s="4" t="s">
        <v>1364</v>
      </c>
      <c r="C390" s="4">
        <f>YEAR(Data!$D390)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c r="A391" s="4">
        <v>390</v>
      </c>
      <c r="B391" s="4" t="s">
        <v>1369</v>
      </c>
      <c r="C391" s="4">
        <f>YEAR(Data!$D391)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c r="A392" s="4">
        <v>391</v>
      </c>
      <c r="B392" s="4" t="s">
        <v>1369</v>
      </c>
      <c r="C392" s="4">
        <f>YEAR(Data!$D392)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c r="A393" s="4">
        <v>392</v>
      </c>
      <c r="B393" s="4" t="s">
        <v>1374</v>
      </c>
      <c r="C393" s="4">
        <f>YEAR(Data!$D393)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c r="A394" s="4">
        <v>393</v>
      </c>
      <c r="B394" s="4" t="s">
        <v>1374</v>
      </c>
      <c r="C394" s="4">
        <f>YEAR(Data!$D394)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c r="A395" s="4">
        <v>394</v>
      </c>
      <c r="B395" s="4" t="s">
        <v>1382</v>
      </c>
      <c r="C395" s="4">
        <f>YEAR(Data!$D395)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c r="A396" s="4">
        <v>395</v>
      </c>
      <c r="B396" s="4" t="s">
        <v>1388</v>
      </c>
      <c r="C396" s="4">
        <f>YEAR(Data!$D396)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c r="A397" s="4">
        <v>396</v>
      </c>
      <c r="B397" s="4" t="s">
        <v>1395</v>
      </c>
      <c r="C397" s="4">
        <f>YEAR(Data!$D397)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c r="A398" s="4">
        <v>397</v>
      </c>
      <c r="B398" s="4" t="s">
        <v>1395</v>
      </c>
      <c r="C398" s="4">
        <f>YEAR(Data!$D398)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c r="A399" s="4">
        <v>398</v>
      </c>
      <c r="B399" s="4" t="s">
        <v>1404</v>
      </c>
      <c r="C399" s="4">
        <f>YEAR(Data!$D399)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c r="A400" s="4">
        <v>399</v>
      </c>
      <c r="B400" s="4" t="s">
        <v>1407</v>
      </c>
      <c r="C400" s="4">
        <f>YEAR(Data!$D400)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c r="A401" s="4">
        <v>400</v>
      </c>
      <c r="B401" s="4" t="s">
        <v>1407</v>
      </c>
      <c r="C401" s="4">
        <f>YEAR(Data!$D401)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c r="A402" s="4">
        <v>401</v>
      </c>
      <c r="B402" s="4" t="s">
        <v>1407</v>
      </c>
      <c r="C402" s="4">
        <f>YEAR(Data!$D402)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c r="A403" s="4">
        <v>402</v>
      </c>
      <c r="B403" s="4" t="s">
        <v>1407</v>
      </c>
      <c r="C403" s="4">
        <f>YEAR(Data!$D403)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c r="A404" s="4">
        <v>403</v>
      </c>
      <c r="B404" s="4" t="s">
        <v>1416</v>
      </c>
      <c r="C404" s="4">
        <f>YEAR(Data!$D404)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c r="A405" s="4">
        <v>404</v>
      </c>
      <c r="B405" s="4" t="s">
        <v>1422</v>
      </c>
      <c r="C405" s="4">
        <f>YEAR(Data!$D405)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c r="A406" s="4">
        <v>405</v>
      </c>
      <c r="B406" s="4" t="s">
        <v>1425</v>
      </c>
      <c r="C406" s="4">
        <f>YEAR(Data!$D406)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c r="A407" s="4">
        <v>406</v>
      </c>
      <c r="B407" s="4" t="s">
        <v>1429</v>
      </c>
      <c r="C407" s="4">
        <f>YEAR(Data!$D407)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c r="A408" s="4">
        <v>407</v>
      </c>
      <c r="B408" s="4" t="s">
        <v>1429</v>
      </c>
      <c r="C408" s="4">
        <f>YEAR(Data!$D408)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c r="A409" s="4">
        <v>408</v>
      </c>
      <c r="B409" s="4" t="s">
        <v>1429</v>
      </c>
      <c r="C409" s="4">
        <f>YEAR(Data!$D409)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c r="A410" s="4">
        <v>409</v>
      </c>
      <c r="B410" s="4" t="s">
        <v>1429</v>
      </c>
      <c r="C410" s="4">
        <f>YEAR(Data!$D410)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c r="A411" s="4">
        <v>410</v>
      </c>
      <c r="B411" s="4" t="s">
        <v>1429</v>
      </c>
      <c r="C411" s="4">
        <f>YEAR(Data!$D411)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c r="A412" s="4">
        <v>411</v>
      </c>
      <c r="B412" s="4" t="s">
        <v>1429</v>
      </c>
      <c r="C412" s="4">
        <f>YEAR(Data!$D412)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c r="A413" s="4">
        <v>412</v>
      </c>
      <c r="B413" s="4" t="s">
        <v>1429</v>
      </c>
      <c r="C413" s="4">
        <f>YEAR(Data!$D413)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c r="A414" s="4">
        <v>413</v>
      </c>
      <c r="B414" s="4" t="s">
        <v>1429</v>
      </c>
      <c r="C414" s="4">
        <f>YEAR(Data!$D414)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c r="A415" s="4">
        <v>414</v>
      </c>
      <c r="B415" s="4" t="s">
        <v>1429</v>
      </c>
      <c r="C415" s="4">
        <f>YEAR(Data!$D415)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c r="A416" s="4">
        <v>415</v>
      </c>
      <c r="B416" s="4" t="s">
        <v>1447</v>
      </c>
      <c r="C416" s="4">
        <f>YEAR(Data!$D416)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c r="A417" s="4">
        <v>416</v>
      </c>
      <c r="B417" s="4" t="s">
        <v>1447</v>
      </c>
      <c r="C417" s="4">
        <f>YEAR(Data!$D417)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c r="A418" s="4">
        <v>417</v>
      </c>
      <c r="B418" s="4" t="s">
        <v>1452</v>
      </c>
      <c r="C418" s="4">
        <f>YEAR(Data!$D418)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c r="A419" s="4">
        <v>418</v>
      </c>
      <c r="B419" s="4" t="s">
        <v>1458</v>
      </c>
      <c r="C419" s="4">
        <f>YEAR(Data!$D419)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c r="A420" s="4">
        <v>419</v>
      </c>
      <c r="B420" s="4" t="s">
        <v>1463</v>
      </c>
      <c r="C420" s="4">
        <f>YEAR(Data!$D420)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c r="A421" s="4">
        <v>420</v>
      </c>
      <c r="B421" s="4" t="s">
        <v>1467</v>
      </c>
      <c r="C421" s="4">
        <f>YEAR(Data!$D421)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c r="A422" s="4">
        <v>421</v>
      </c>
      <c r="B422" s="4" t="s">
        <v>1467</v>
      </c>
      <c r="C422" s="4">
        <f>YEAR(Data!$D422)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c r="A423" s="4">
        <v>422</v>
      </c>
      <c r="B423" s="4" t="s">
        <v>1472</v>
      </c>
      <c r="C423" s="4">
        <f>YEAR(Data!$D423)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c r="A424" s="4">
        <v>423</v>
      </c>
      <c r="B424" s="4" t="s">
        <v>1476</v>
      </c>
      <c r="C424" s="4">
        <f>YEAR(Data!$D424)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c r="A425" s="4">
        <v>424</v>
      </c>
      <c r="B425" s="4" t="s">
        <v>1476</v>
      </c>
      <c r="C425" s="4">
        <f>YEAR(Data!$D425)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c r="A426" s="4">
        <v>425</v>
      </c>
      <c r="B426" s="4" t="s">
        <v>1484</v>
      </c>
      <c r="C426" s="4">
        <f>YEAR(Data!$D426)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c r="A427" s="4">
        <v>426</v>
      </c>
      <c r="B427" s="4" t="s">
        <v>1490</v>
      </c>
      <c r="C427" s="4">
        <f>YEAR(Data!$D427)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c r="A428" s="4">
        <v>427</v>
      </c>
      <c r="B428" s="4" t="s">
        <v>1490</v>
      </c>
      <c r="C428" s="4">
        <f>YEAR(Data!$D428)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c r="A429" s="4">
        <v>428</v>
      </c>
      <c r="B429" s="4" t="s">
        <v>1496</v>
      </c>
      <c r="C429" s="4">
        <f>YEAR(Data!$D429)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c r="A430" s="4">
        <v>429</v>
      </c>
      <c r="B430" s="4" t="s">
        <v>1502</v>
      </c>
      <c r="C430" s="4">
        <f>YEAR(Data!$D430)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c r="A431" s="4">
        <v>430</v>
      </c>
      <c r="B431" s="4" t="s">
        <v>1507</v>
      </c>
      <c r="C431" s="4">
        <f>YEAR(Data!$D431)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c r="A432" s="4">
        <v>431</v>
      </c>
      <c r="B432" s="4" t="s">
        <v>1507</v>
      </c>
      <c r="C432" s="4">
        <f>YEAR(Data!$D432)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c r="A433" s="4">
        <v>432</v>
      </c>
      <c r="B433" s="4" t="s">
        <v>1507</v>
      </c>
      <c r="C433" s="4">
        <f>YEAR(Data!$D433)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c r="A434" s="4">
        <v>433</v>
      </c>
      <c r="B434" s="4" t="s">
        <v>1507</v>
      </c>
      <c r="C434" s="4">
        <f>YEAR(Data!$D434)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c r="A435" s="4">
        <v>434</v>
      </c>
      <c r="B435" s="4" t="s">
        <v>1515</v>
      </c>
      <c r="C435" s="4">
        <f>YEAR(Data!$D435)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c r="A436" s="4">
        <v>435</v>
      </c>
      <c r="B436" s="4" t="s">
        <v>1518</v>
      </c>
      <c r="C436" s="4">
        <f>YEAR(Data!$D436)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c r="A437" s="4">
        <v>436</v>
      </c>
      <c r="B437" s="4" t="s">
        <v>1518</v>
      </c>
      <c r="C437" s="4">
        <f>YEAR(Data!$D437)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c r="A438" s="4">
        <v>437</v>
      </c>
      <c r="B438" s="4" t="s">
        <v>1526</v>
      </c>
      <c r="C438" s="4">
        <f>YEAR(Data!$D438)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c r="A439" s="4">
        <v>438</v>
      </c>
      <c r="B439" s="4" t="s">
        <v>1526</v>
      </c>
      <c r="C439" s="4">
        <f>YEAR(Data!$D439)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c r="A440" s="4">
        <v>439</v>
      </c>
      <c r="B440" s="4" t="s">
        <v>1531</v>
      </c>
      <c r="C440" s="4">
        <f>YEAR(Data!$D440)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c r="A441" s="4">
        <v>440</v>
      </c>
      <c r="B441" s="4" t="s">
        <v>1536</v>
      </c>
      <c r="C441" s="4">
        <f>YEAR(Data!$D441)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c r="A442" s="4">
        <v>441</v>
      </c>
      <c r="B442" s="4" t="s">
        <v>1539</v>
      </c>
      <c r="C442" s="4">
        <f>YEAR(Data!$D442)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c r="A443" s="4">
        <v>442</v>
      </c>
      <c r="B443" s="4" t="s">
        <v>1539</v>
      </c>
      <c r="C443" s="4">
        <f>YEAR(Data!$D443)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c r="A444" s="4">
        <v>443</v>
      </c>
      <c r="B444" s="4" t="s">
        <v>1539</v>
      </c>
      <c r="C444" s="4">
        <f>YEAR(Data!$D444)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c r="A445" s="4">
        <v>444</v>
      </c>
      <c r="B445" s="4" t="s">
        <v>1539</v>
      </c>
      <c r="C445" s="4">
        <f>YEAR(Data!$D445)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c r="A446" s="4">
        <v>445</v>
      </c>
      <c r="B446" s="4" t="s">
        <v>1539</v>
      </c>
      <c r="C446" s="4">
        <f>YEAR(Data!$D446)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c r="A447" s="4">
        <v>446</v>
      </c>
      <c r="B447" s="4" t="s">
        <v>1539</v>
      </c>
      <c r="C447" s="4">
        <f>YEAR(Data!$D447)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c r="A448" s="4">
        <v>447</v>
      </c>
      <c r="B448" s="4" t="s">
        <v>1552</v>
      </c>
      <c r="C448" s="4">
        <f>YEAR(Data!$D448)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c r="A449" s="4">
        <v>448</v>
      </c>
      <c r="B449" s="4" t="s">
        <v>1557</v>
      </c>
      <c r="C449" s="4">
        <f>YEAR(Data!$D449)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c r="A450" s="4">
        <v>449</v>
      </c>
      <c r="B450" s="4" t="s">
        <v>1557</v>
      </c>
      <c r="C450" s="4">
        <f>YEAR(Data!$D450)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c r="A451" s="4">
        <v>450</v>
      </c>
      <c r="B451" s="4" t="s">
        <v>1557</v>
      </c>
      <c r="C451" s="4">
        <f>YEAR(Data!$D451)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c r="A452" s="4">
        <v>451</v>
      </c>
      <c r="B452" s="4" t="s">
        <v>1557</v>
      </c>
      <c r="C452" s="4">
        <f>YEAR(Data!$D452)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c r="A453" s="4">
        <v>452</v>
      </c>
      <c r="B453" s="4" t="s">
        <v>1557</v>
      </c>
      <c r="C453" s="4">
        <f>YEAR(Data!$D453)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c r="A454" s="4">
        <v>453</v>
      </c>
      <c r="B454" s="4" t="s">
        <v>1557</v>
      </c>
      <c r="C454" s="4">
        <f>YEAR(Data!$D454)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c r="A455" s="4">
        <v>454</v>
      </c>
      <c r="B455" s="4" t="s">
        <v>1573</v>
      </c>
      <c r="C455" s="4">
        <f>YEAR(Data!$D455)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c r="A456" s="4">
        <v>455</v>
      </c>
      <c r="B456" s="4" t="s">
        <v>1573</v>
      </c>
      <c r="C456" s="4">
        <f>YEAR(Data!$D456)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c r="A457" s="4">
        <v>456</v>
      </c>
      <c r="B457" s="4" t="s">
        <v>1578</v>
      </c>
      <c r="C457" s="4">
        <f>YEAR(Data!$D457)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c r="A458" s="4">
        <v>457</v>
      </c>
      <c r="B458" s="4" t="s">
        <v>1582</v>
      </c>
      <c r="C458" s="4">
        <f>YEAR(Data!$D458)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c r="A459" s="4">
        <v>458</v>
      </c>
      <c r="B459" s="4" t="s">
        <v>1587</v>
      </c>
      <c r="C459" s="4">
        <f>YEAR(Data!$D459)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c r="A460" s="4">
        <v>459</v>
      </c>
      <c r="B460" s="4" t="s">
        <v>1587</v>
      </c>
      <c r="C460" s="4">
        <f>YEAR(Data!$D460)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c r="A461" s="4">
        <v>460</v>
      </c>
      <c r="B461" s="4" t="s">
        <v>1591</v>
      </c>
      <c r="C461" s="4">
        <f>YEAR(Data!$D461)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c r="A462" s="4">
        <v>461</v>
      </c>
      <c r="B462" s="4" t="s">
        <v>1591</v>
      </c>
      <c r="C462" s="4">
        <f>YEAR(Data!$D462)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c r="A463" s="4">
        <v>462</v>
      </c>
      <c r="B463" s="4" t="s">
        <v>1591</v>
      </c>
      <c r="C463" s="4">
        <f>YEAR(Data!$D463)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c r="A464" s="4">
        <v>463</v>
      </c>
      <c r="B464" s="4" t="s">
        <v>1598</v>
      </c>
      <c r="C464" s="4">
        <f>YEAR(Data!$D464)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c r="A465" s="4">
        <v>464</v>
      </c>
      <c r="B465" s="4" t="s">
        <v>1598</v>
      </c>
      <c r="C465" s="4">
        <f>YEAR(Data!$D465)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c r="A466" s="4">
        <v>465</v>
      </c>
      <c r="B466" s="4" t="s">
        <v>1598</v>
      </c>
      <c r="C466" s="4">
        <f>YEAR(Data!$D466)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c r="A467" s="4">
        <v>466</v>
      </c>
      <c r="B467" s="4" t="s">
        <v>1598</v>
      </c>
      <c r="C467" s="4">
        <f>YEAR(Data!$D467)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c r="A468" s="4">
        <v>467</v>
      </c>
      <c r="B468" s="4" t="s">
        <v>1598</v>
      </c>
      <c r="C468" s="4">
        <f>YEAR(Data!$D468)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c r="A469" s="4">
        <v>468</v>
      </c>
      <c r="B469" s="4" t="s">
        <v>1609</v>
      </c>
      <c r="C469" s="4">
        <f>YEAR(Data!$D469)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c r="A470" s="4">
        <v>469</v>
      </c>
      <c r="B470" s="4" t="s">
        <v>1613</v>
      </c>
      <c r="C470" s="4">
        <f>YEAR(Data!$D470)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c r="A471" s="4">
        <v>470</v>
      </c>
      <c r="B471" s="4" t="s">
        <v>1617</v>
      </c>
      <c r="C471" s="4">
        <f>YEAR(Data!$D471)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c r="A472" s="4">
        <v>471</v>
      </c>
      <c r="B472" s="4" t="s">
        <v>1620</v>
      </c>
      <c r="C472" s="4">
        <f>YEAR(Data!$D472)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c r="A473" s="4">
        <v>472</v>
      </c>
      <c r="B473" s="4" t="s">
        <v>1626</v>
      </c>
      <c r="C473" s="4">
        <f>YEAR(Data!$D473)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c r="A474" s="4">
        <v>473</v>
      </c>
      <c r="B474" s="4" t="s">
        <v>1626</v>
      </c>
      <c r="C474" s="4">
        <f>YEAR(Data!$D474)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c r="A475" s="4">
        <v>474</v>
      </c>
      <c r="B475" s="4" t="s">
        <v>1626</v>
      </c>
      <c r="C475" s="4">
        <f>YEAR(Data!$D475)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c r="A476" s="4">
        <v>475</v>
      </c>
      <c r="B476" s="4" t="s">
        <v>1626</v>
      </c>
      <c r="C476" s="4">
        <f>YEAR(Data!$D476)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c r="A477" s="4">
        <v>476</v>
      </c>
      <c r="B477" s="4" t="s">
        <v>1626</v>
      </c>
      <c r="C477" s="4">
        <f>YEAR(Data!$D477)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c r="A478" s="4">
        <v>477</v>
      </c>
      <c r="B478" s="4" t="s">
        <v>1626</v>
      </c>
      <c r="C478" s="4">
        <f>YEAR(Data!$D478)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c r="A479" s="4">
        <v>478</v>
      </c>
      <c r="B479" s="4" t="s">
        <v>1641</v>
      </c>
      <c r="C479" s="4">
        <f>YEAR(Data!$D479)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c r="A480" s="4">
        <v>479</v>
      </c>
      <c r="B480" s="4" t="s">
        <v>1644</v>
      </c>
      <c r="C480" s="4">
        <f>YEAR(Data!$D480)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c r="A481" s="4">
        <v>480</v>
      </c>
      <c r="B481" s="4" t="s">
        <v>1647</v>
      </c>
      <c r="C481" s="4">
        <f>YEAR(Data!$D481)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c r="A482" s="4">
        <v>481</v>
      </c>
      <c r="B482" s="4" t="s">
        <v>1647</v>
      </c>
      <c r="C482" s="4">
        <f>YEAR(Data!$D482)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c r="A483" s="4">
        <v>482</v>
      </c>
      <c r="B483" s="4" t="s">
        <v>1654</v>
      </c>
      <c r="C483" s="4">
        <f>YEAR(Data!$D483)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c r="A484" s="4">
        <v>483</v>
      </c>
      <c r="B484" s="4" t="s">
        <v>1659</v>
      </c>
      <c r="C484" s="4">
        <f>YEAR(Data!$D484)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c r="A485" s="4">
        <v>484</v>
      </c>
      <c r="B485" s="4" t="s">
        <v>1659</v>
      </c>
      <c r="C485" s="4">
        <f>YEAR(Data!$D485)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c r="A486" s="4">
        <v>485</v>
      </c>
      <c r="B486" s="4" t="s">
        <v>1664</v>
      </c>
      <c r="C486" s="4">
        <f>YEAR(Data!$D486)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c r="A487" s="4">
        <v>486</v>
      </c>
      <c r="B487" s="4" t="s">
        <v>1664</v>
      </c>
      <c r="C487" s="4">
        <f>YEAR(Data!$D487)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c r="A488" s="4">
        <v>487</v>
      </c>
      <c r="B488" s="4" t="s">
        <v>1664</v>
      </c>
      <c r="C488" s="4">
        <f>YEAR(Data!$D488)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c r="A489" s="4">
        <v>488</v>
      </c>
      <c r="B489" s="4" t="s">
        <v>1673</v>
      </c>
      <c r="C489" s="4">
        <f>YEAR(Data!$D489)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c r="A490" s="4">
        <v>489</v>
      </c>
      <c r="B490" s="4" t="s">
        <v>1678</v>
      </c>
      <c r="C490" s="4">
        <f>YEAR(Data!$D490)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c r="A491" s="4">
        <v>490</v>
      </c>
      <c r="B491" s="4" t="s">
        <v>1678</v>
      </c>
      <c r="C491" s="4">
        <f>YEAR(Data!$D491)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c r="A492" s="4">
        <v>491</v>
      </c>
      <c r="B492" s="4" t="s">
        <v>1678</v>
      </c>
      <c r="C492" s="4">
        <f>YEAR(Data!$D492)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c r="A493" s="4">
        <v>492</v>
      </c>
      <c r="B493" s="4" t="s">
        <v>1686</v>
      </c>
      <c r="C493" s="4">
        <f>YEAR(Data!$D493)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c r="A494" s="4">
        <v>493</v>
      </c>
      <c r="B494" s="4" t="s">
        <v>1686</v>
      </c>
      <c r="C494" s="4">
        <f>YEAR(Data!$D494)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c r="A495" s="4">
        <v>494</v>
      </c>
      <c r="B495" s="4" t="s">
        <v>1693</v>
      </c>
      <c r="C495" s="4">
        <f>YEAR(Data!$D495)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c r="A496" s="4">
        <v>495</v>
      </c>
      <c r="B496" s="4" t="s">
        <v>1698</v>
      </c>
      <c r="C496" s="4">
        <f>YEAR(Data!$D496)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c r="A497" s="4">
        <v>496</v>
      </c>
      <c r="B497" s="4" t="s">
        <v>1703</v>
      </c>
      <c r="C497" s="4">
        <f>YEAR(Data!$D497)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c r="A498" s="4">
        <v>497</v>
      </c>
      <c r="B498" s="4" t="s">
        <v>1710</v>
      </c>
      <c r="C498" s="4">
        <f>YEAR(Data!$D498)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c r="A499" s="4">
        <v>498</v>
      </c>
      <c r="B499" s="4" t="s">
        <v>1710</v>
      </c>
      <c r="C499" s="4">
        <f>YEAR(Data!$D499)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c r="A500" s="4">
        <v>499</v>
      </c>
      <c r="B500" s="4" t="s">
        <v>1710</v>
      </c>
      <c r="C500" s="4">
        <f>YEAR(Data!$D500)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c r="A501" s="4">
        <v>500</v>
      </c>
      <c r="B501" s="4" t="s">
        <v>1710</v>
      </c>
      <c r="C501" s="4">
        <f>YEAR(Data!$D501)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c r="A502" s="4">
        <v>501</v>
      </c>
      <c r="B502" s="4" t="s">
        <v>1718</v>
      </c>
      <c r="C502" s="4">
        <f>YEAR(Data!$D502)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c r="A503" s="4">
        <v>502</v>
      </c>
      <c r="B503" s="4" t="s">
        <v>1718</v>
      </c>
      <c r="C503" s="4">
        <f>YEAR(Data!$D503)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c r="A504" s="4">
        <v>503</v>
      </c>
      <c r="B504" s="4" t="s">
        <v>1718</v>
      </c>
      <c r="C504" s="4">
        <f>YEAR(Data!$D504)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c r="A505" s="4">
        <v>504</v>
      </c>
      <c r="B505" s="4" t="s">
        <v>1718</v>
      </c>
      <c r="C505" s="4">
        <f>YEAR(Data!$D505)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c r="A506" s="4">
        <v>505</v>
      </c>
      <c r="B506" s="4" t="s">
        <v>1718</v>
      </c>
      <c r="C506" s="4">
        <f>YEAR(Data!$D506)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c r="A507" s="4">
        <v>506</v>
      </c>
      <c r="B507" s="4" t="s">
        <v>1732</v>
      </c>
      <c r="C507" s="4">
        <f>YEAR(Data!$D507)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c r="A508" s="4">
        <v>507</v>
      </c>
      <c r="B508" s="4" t="s">
        <v>1733</v>
      </c>
      <c r="C508" s="4">
        <f>YEAR(Data!$D508)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c r="A509" s="4">
        <v>508</v>
      </c>
      <c r="B509" s="4" t="s">
        <v>1733</v>
      </c>
      <c r="C509" s="4">
        <f>YEAR(Data!$D509)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c r="A510" s="4">
        <v>509</v>
      </c>
      <c r="B510" s="4" t="s">
        <v>1733</v>
      </c>
      <c r="C510" s="4">
        <f>YEAR(Data!$D510)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c r="A511" s="4">
        <v>510</v>
      </c>
      <c r="B511" s="4" t="s">
        <v>1733</v>
      </c>
      <c r="C511" s="4">
        <f>YEAR(Data!$D511)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c r="A512" s="4">
        <v>511</v>
      </c>
      <c r="B512" s="4" t="s">
        <v>1744</v>
      </c>
      <c r="C512" s="4">
        <f>YEAR(Data!$D512)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c r="A513" s="4">
        <v>512</v>
      </c>
      <c r="B513" s="4" t="s">
        <v>1744</v>
      </c>
      <c r="C513" s="4">
        <f>YEAR(Data!$D513)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c r="A514" s="4">
        <v>513</v>
      </c>
      <c r="B514" s="4" t="s">
        <v>1752</v>
      </c>
      <c r="C514" s="4">
        <f>YEAR(Data!$D514)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c r="A515" s="4">
        <v>514</v>
      </c>
      <c r="B515" s="4" t="s">
        <v>1753</v>
      </c>
      <c r="C515" s="4">
        <f>YEAR(Data!$D515)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c r="A516" s="4">
        <v>515</v>
      </c>
      <c r="B516" s="4" t="s">
        <v>1753</v>
      </c>
      <c r="C516" s="4">
        <f>YEAR(Data!$D516)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c r="A517" s="4">
        <v>516</v>
      </c>
      <c r="B517" s="4" t="s">
        <v>1760</v>
      </c>
      <c r="C517" s="4">
        <f>YEAR(Data!$D517)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c r="A518" s="4">
        <v>517</v>
      </c>
      <c r="B518" s="4" t="s">
        <v>1760</v>
      </c>
      <c r="C518" s="4">
        <f>YEAR(Data!$D518)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c r="A519" s="4">
        <v>518</v>
      </c>
      <c r="B519" s="4" t="s">
        <v>1760</v>
      </c>
      <c r="C519" s="4">
        <f>YEAR(Data!$D519)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c r="A520" s="4">
        <v>519</v>
      </c>
      <c r="B520" s="4" t="s">
        <v>1760</v>
      </c>
      <c r="C520" s="4">
        <f>YEAR(Data!$D520)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c r="A521" s="4">
        <v>520</v>
      </c>
      <c r="B521" s="4" t="s">
        <v>1771</v>
      </c>
      <c r="C521" s="4">
        <f>YEAR(Data!$D521)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c r="A522" s="4">
        <v>521</v>
      </c>
      <c r="B522" s="4" t="s">
        <v>1771</v>
      </c>
      <c r="C522" s="4">
        <f>YEAR(Data!$D522)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c r="A523" s="4">
        <v>522</v>
      </c>
      <c r="B523" s="4" t="s">
        <v>1771</v>
      </c>
      <c r="C523" s="4">
        <f>YEAR(Data!$D523)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c r="A524" s="4">
        <v>523</v>
      </c>
      <c r="B524" s="4" t="s">
        <v>1778</v>
      </c>
      <c r="C524" s="4">
        <f>YEAR(Data!$D524)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c r="A525" s="4">
        <v>524</v>
      </c>
      <c r="B525" s="4" t="s">
        <v>1781</v>
      </c>
      <c r="C525" s="4">
        <f>YEAR(Data!$D525)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c r="A526" s="4">
        <v>525</v>
      </c>
      <c r="B526" s="4" t="s">
        <v>1781</v>
      </c>
      <c r="C526" s="4">
        <f>YEAR(Data!$D526)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c r="A527" s="4">
        <v>526</v>
      </c>
      <c r="B527" s="4" t="s">
        <v>1785</v>
      </c>
      <c r="C527" s="4">
        <f>YEAR(Data!$D527)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c r="A528" s="4">
        <v>527</v>
      </c>
      <c r="B528" s="4" t="s">
        <v>1789</v>
      </c>
      <c r="C528" s="4">
        <f>YEAR(Data!$D528)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c r="A529" s="4">
        <v>528</v>
      </c>
      <c r="B529" s="4" t="s">
        <v>1789</v>
      </c>
      <c r="C529" s="4">
        <f>YEAR(Data!$D529)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c r="A530" s="4">
        <v>529</v>
      </c>
      <c r="B530" s="4" t="s">
        <v>1795</v>
      </c>
      <c r="C530" s="4">
        <f>YEAR(Data!$D530)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c r="A531" s="4">
        <v>530</v>
      </c>
      <c r="B531" s="4" t="s">
        <v>1795</v>
      </c>
      <c r="C531" s="4">
        <f>YEAR(Data!$D531)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c r="A532" s="4">
        <v>531</v>
      </c>
      <c r="B532" s="4" t="s">
        <v>1795</v>
      </c>
      <c r="C532" s="4">
        <f>YEAR(Data!$D532)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c r="A533" s="4">
        <v>532</v>
      </c>
      <c r="B533" s="4" t="s">
        <v>1804</v>
      </c>
      <c r="C533" s="4">
        <f>YEAR(Data!$D533)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c r="A534" s="4">
        <v>533</v>
      </c>
      <c r="B534" s="4" t="s">
        <v>1809</v>
      </c>
      <c r="C534" s="4">
        <f>YEAR(Data!$D534)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c r="A535" s="4">
        <v>534</v>
      </c>
      <c r="B535" s="4" t="s">
        <v>1814</v>
      </c>
      <c r="C535" s="4">
        <f>YEAR(Data!$D535)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c r="A536" s="4">
        <v>535</v>
      </c>
      <c r="B536" s="4" t="s">
        <v>1814</v>
      </c>
      <c r="C536" s="4">
        <f>YEAR(Data!$D536)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c r="A537" s="4">
        <v>536</v>
      </c>
      <c r="B537" s="4" t="s">
        <v>1820</v>
      </c>
      <c r="C537" s="4">
        <f>YEAR(Data!$D537)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c r="A538" s="4">
        <v>537</v>
      </c>
      <c r="B538" s="4" t="s">
        <v>1826</v>
      </c>
      <c r="C538" s="4">
        <f>YEAR(Data!$D538)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c r="A539" s="4">
        <v>538</v>
      </c>
      <c r="B539" s="4" t="s">
        <v>1831</v>
      </c>
      <c r="C539" s="4">
        <f>YEAR(Data!$D539)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c r="A540" s="4">
        <v>539</v>
      </c>
      <c r="B540" s="4" t="s">
        <v>1834</v>
      </c>
      <c r="C540" s="4">
        <f>YEAR(Data!$D540)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c r="A541" s="4">
        <v>540</v>
      </c>
      <c r="B541" s="4" t="s">
        <v>1834</v>
      </c>
      <c r="C541" s="4">
        <f>YEAR(Data!$D541)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c r="A542" s="4">
        <v>541</v>
      </c>
      <c r="B542" s="4" t="s">
        <v>1841</v>
      </c>
      <c r="C542" s="4">
        <f>YEAR(Data!$D542)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c r="A543" s="4">
        <v>542</v>
      </c>
      <c r="B543" s="4" t="s">
        <v>1847</v>
      </c>
      <c r="C543" s="4">
        <f>YEAR(Data!$D543)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c r="A544" s="4">
        <v>543</v>
      </c>
      <c r="B544" s="4" t="s">
        <v>1850</v>
      </c>
      <c r="C544" s="4">
        <f>YEAR(Data!$D544)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c r="A545" s="4">
        <v>544</v>
      </c>
      <c r="B545" s="4" t="s">
        <v>1853</v>
      </c>
      <c r="C545" s="4">
        <f>YEAR(Data!$D545)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c r="A546" s="4">
        <v>545</v>
      </c>
      <c r="B546" s="4" t="s">
        <v>1853</v>
      </c>
      <c r="C546" s="4">
        <f>YEAR(Data!$D546)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c r="A547" s="4">
        <v>546</v>
      </c>
      <c r="B547" s="4" t="s">
        <v>1853</v>
      </c>
      <c r="C547" s="4">
        <f>YEAR(Data!$D547)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c r="A548" s="4">
        <v>547</v>
      </c>
      <c r="B548" s="4" t="s">
        <v>1860</v>
      </c>
      <c r="C548" s="4">
        <f>YEAR(Data!$D548)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c r="A549" s="4">
        <v>548</v>
      </c>
      <c r="B549" s="4" t="s">
        <v>1860</v>
      </c>
      <c r="C549" s="4">
        <f>YEAR(Data!$D549)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c r="A550" s="4">
        <v>549</v>
      </c>
      <c r="B550" s="4" t="s">
        <v>1867</v>
      </c>
      <c r="C550" s="4">
        <f>YEAR(Data!$D550)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c r="A551" s="4">
        <v>550</v>
      </c>
      <c r="B551" s="4" t="s">
        <v>1867</v>
      </c>
      <c r="C551" s="4">
        <f>YEAR(Data!$D551)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c r="A552" s="4">
        <v>551</v>
      </c>
      <c r="B552" s="4" t="s">
        <v>1867</v>
      </c>
      <c r="C552" s="4">
        <f>YEAR(Data!$D552)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c r="A553" s="4">
        <v>552</v>
      </c>
      <c r="B553" s="4" t="s">
        <v>1869</v>
      </c>
      <c r="C553" s="4">
        <f>YEAR(Data!$D553)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c r="A554" s="4">
        <v>553</v>
      </c>
      <c r="B554" s="4" t="s">
        <v>1874</v>
      </c>
      <c r="C554" s="4">
        <f>YEAR(Data!$D554)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c r="A555" s="4">
        <v>554</v>
      </c>
      <c r="B555" s="4" t="s">
        <v>1877</v>
      </c>
      <c r="C555" s="4">
        <f>YEAR(Data!$D555)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c r="A556" s="4">
        <v>555</v>
      </c>
      <c r="B556" s="4" t="s">
        <v>1882</v>
      </c>
      <c r="C556" s="4">
        <f>YEAR(Data!$D556)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c r="A557" s="4">
        <v>556</v>
      </c>
      <c r="B557" s="4" t="s">
        <v>1886</v>
      </c>
      <c r="C557" s="4">
        <f>YEAR(Data!$D557)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c r="A558" s="4">
        <v>557</v>
      </c>
      <c r="B558" s="4" t="s">
        <v>1891</v>
      </c>
      <c r="C558" s="4">
        <f>YEAR(Data!$D558)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c r="A559" s="4">
        <v>558</v>
      </c>
      <c r="B559" s="4" t="s">
        <v>1891</v>
      </c>
      <c r="C559" s="4">
        <f>YEAR(Data!$D559)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c r="A560" s="4">
        <v>559</v>
      </c>
      <c r="B560" s="4" t="s">
        <v>1891</v>
      </c>
      <c r="C560" s="4">
        <f>YEAR(Data!$D560)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c r="A561" s="4">
        <v>560</v>
      </c>
      <c r="B561" s="4" t="s">
        <v>1900</v>
      </c>
      <c r="C561" s="4">
        <f>YEAR(Data!$D561)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c r="A562" s="4">
        <v>561</v>
      </c>
      <c r="B562" s="4" t="s">
        <v>1900</v>
      </c>
      <c r="C562" s="4">
        <f>YEAR(Data!$D562)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c r="A563" s="4">
        <v>562</v>
      </c>
      <c r="B563" s="4" t="s">
        <v>1905</v>
      </c>
      <c r="C563" s="4">
        <f>YEAR(Data!$D563)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c r="A564" s="4">
        <v>563</v>
      </c>
      <c r="B564" s="4" t="s">
        <v>1905</v>
      </c>
      <c r="C564" s="4">
        <f>YEAR(Data!$D564)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c r="A565" s="4">
        <v>564</v>
      </c>
      <c r="B565" s="4" t="s">
        <v>1912</v>
      </c>
      <c r="C565" s="4">
        <f>YEAR(Data!$D565)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c r="A566" s="4">
        <v>565</v>
      </c>
      <c r="B566" s="4" t="s">
        <v>1912</v>
      </c>
      <c r="C566" s="4">
        <f>YEAR(Data!$D566)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c r="A567" s="4">
        <v>566</v>
      </c>
      <c r="B567" s="4" t="s">
        <v>1917</v>
      </c>
      <c r="C567" s="4">
        <f>YEAR(Data!$D567)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c r="A568" s="4">
        <v>567</v>
      </c>
      <c r="B568" s="4" t="s">
        <v>1922</v>
      </c>
      <c r="C568" s="4">
        <f>YEAR(Data!$D568)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c r="A569" s="4">
        <v>568</v>
      </c>
      <c r="B569" s="4" t="s">
        <v>1922</v>
      </c>
      <c r="C569" s="4">
        <f>YEAR(Data!$D569)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c r="A570" s="4">
        <v>569</v>
      </c>
      <c r="B570" s="4" t="s">
        <v>1922</v>
      </c>
      <c r="C570" s="4">
        <f>YEAR(Data!$D570)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c r="A571" s="4">
        <v>570</v>
      </c>
      <c r="B571" s="4" t="s">
        <v>1922</v>
      </c>
      <c r="C571" s="4">
        <f>YEAR(Data!$D571)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c r="A572" s="4">
        <v>571</v>
      </c>
      <c r="B572" s="4" t="s">
        <v>1933</v>
      </c>
      <c r="C572" s="4">
        <f>YEAR(Data!$D572)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c r="A573" s="4">
        <v>572</v>
      </c>
      <c r="B573" s="4" t="s">
        <v>1933</v>
      </c>
      <c r="C573" s="4">
        <f>YEAR(Data!$D573)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c r="A574" s="4">
        <v>573</v>
      </c>
      <c r="B574" s="4" t="s">
        <v>1933</v>
      </c>
      <c r="C574" s="4">
        <f>YEAR(Data!$D574)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c r="A575" s="4">
        <v>574</v>
      </c>
      <c r="B575" s="4" t="s">
        <v>1933</v>
      </c>
      <c r="C575" s="4">
        <f>YEAR(Data!$D575)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c r="A576" s="4">
        <v>575</v>
      </c>
      <c r="B576" s="4" t="s">
        <v>1938</v>
      </c>
      <c r="C576" s="4">
        <f>YEAR(Data!$D576)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c r="A577" s="4">
        <v>576</v>
      </c>
      <c r="B577" s="4" t="s">
        <v>1944</v>
      </c>
      <c r="C577" s="4">
        <f>YEAR(Data!$D577)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c r="A578" s="4">
        <v>577</v>
      </c>
      <c r="B578" s="4" t="s">
        <v>1944</v>
      </c>
      <c r="C578" s="4">
        <f>YEAR(Data!$D578)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c r="A579" s="4">
        <v>578</v>
      </c>
      <c r="B579" s="4" t="s">
        <v>1944</v>
      </c>
      <c r="C579" s="4">
        <f>YEAR(Data!$D579)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c r="A580" s="4">
        <v>579</v>
      </c>
      <c r="B580" s="4" t="s">
        <v>1951</v>
      </c>
      <c r="C580" s="4">
        <f>YEAR(Data!$D580)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c r="A581" s="4">
        <v>580</v>
      </c>
      <c r="B581" s="4" t="s">
        <v>1951</v>
      </c>
      <c r="C581" s="4">
        <f>YEAR(Data!$D581)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c r="A582" s="4">
        <v>581</v>
      </c>
      <c r="B582" s="4" t="s">
        <v>1956</v>
      </c>
      <c r="C582" s="4">
        <f>YEAR(Data!$D582)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c r="A583" s="4">
        <v>582</v>
      </c>
      <c r="B583" s="4" t="s">
        <v>1961</v>
      </c>
      <c r="C583" s="4">
        <f>YEAR(Data!$D583)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c r="A584" s="4">
        <v>583</v>
      </c>
      <c r="B584" s="4" t="s">
        <v>1961</v>
      </c>
      <c r="C584" s="4">
        <f>YEAR(Data!$D584)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c r="A585" s="4">
        <v>584</v>
      </c>
      <c r="B585" s="4" t="s">
        <v>1961</v>
      </c>
      <c r="C585" s="4">
        <f>YEAR(Data!$D585)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c r="A586" s="4">
        <v>585</v>
      </c>
      <c r="B586" s="4" t="s">
        <v>1961</v>
      </c>
      <c r="C586" s="4">
        <f>YEAR(Data!$D586)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c r="A587" s="4">
        <v>586</v>
      </c>
      <c r="B587" s="4" t="s">
        <v>1961</v>
      </c>
      <c r="C587" s="4">
        <f>YEAR(Data!$D587)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c r="A588" s="4">
        <v>587</v>
      </c>
      <c r="B588" s="4" t="s">
        <v>1968</v>
      </c>
      <c r="C588" s="4">
        <f>YEAR(Data!$D588)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c r="A589" s="4">
        <v>588</v>
      </c>
      <c r="B589" s="4" t="s">
        <v>1968</v>
      </c>
      <c r="C589" s="4">
        <f>YEAR(Data!$D589)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c r="A590" s="4">
        <v>589</v>
      </c>
      <c r="B590" s="4" t="s">
        <v>1973</v>
      </c>
      <c r="C590" s="4">
        <f>YEAR(Data!$D590)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c r="A591" s="4">
        <v>590</v>
      </c>
      <c r="B591" s="4" t="s">
        <v>1973</v>
      </c>
      <c r="C591" s="4">
        <f>YEAR(Data!$D591)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c r="A592" s="4">
        <v>591</v>
      </c>
      <c r="B592" s="4" t="s">
        <v>1973</v>
      </c>
      <c r="C592" s="4">
        <f>YEAR(Data!$D592)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c r="A593" s="4">
        <v>592</v>
      </c>
      <c r="B593" s="4" t="s">
        <v>1973</v>
      </c>
      <c r="C593" s="4">
        <f>YEAR(Data!$D593)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c r="A594" s="4">
        <v>593</v>
      </c>
      <c r="B594" s="4" t="s">
        <v>1983</v>
      </c>
      <c r="C594" s="4">
        <f>YEAR(Data!$D594)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c r="A595" s="4">
        <v>594</v>
      </c>
      <c r="B595" s="4" t="s">
        <v>1983</v>
      </c>
      <c r="C595" s="4">
        <f>YEAR(Data!$D595)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c r="A596" s="4">
        <v>595</v>
      </c>
      <c r="B596" s="4" t="s">
        <v>1989</v>
      </c>
      <c r="C596" s="4">
        <f>YEAR(Data!$D596)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c r="A597" s="4">
        <v>596</v>
      </c>
      <c r="B597" s="4" t="s">
        <v>1989</v>
      </c>
      <c r="C597" s="4">
        <f>YEAR(Data!$D597)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c r="A598" s="4">
        <v>597</v>
      </c>
      <c r="B598" s="4" t="s">
        <v>1989</v>
      </c>
      <c r="C598" s="4">
        <f>YEAR(Data!$D598)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c r="A599" s="4">
        <v>598</v>
      </c>
      <c r="B599" s="4" t="s">
        <v>1989</v>
      </c>
      <c r="C599" s="4">
        <f>YEAR(Data!$D599)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c r="A600" s="4">
        <v>599</v>
      </c>
      <c r="B600" s="4" t="s">
        <v>1996</v>
      </c>
      <c r="C600" s="4">
        <f>YEAR(Data!$D600)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c r="A601" s="4">
        <v>600</v>
      </c>
      <c r="B601" s="4" t="s">
        <v>2001</v>
      </c>
      <c r="C601" s="4">
        <f>YEAR(Data!$D601)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c r="A602" s="4">
        <v>601</v>
      </c>
      <c r="B602" s="4" t="s">
        <v>2001</v>
      </c>
      <c r="C602" s="4">
        <f>YEAR(Data!$D602)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c r="A603" s="4">
        <v>602</v>
      </c>
      <c r="B603" s="4" t="s">
        <v>2001</v>
      </c>
      <c r="C603" s="4">
        <f>YEAR(Data!$D603)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c r="A604" s="4">
        <v>603</v>
      </c>
      <c r="B604" s="4" t="s">
        <v>2008</v>
      </c>
      <c r="C604" s="4">
        <f>YEAR(Data!$D604)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c r="A605" s="4">
        <v>604</v>
      </c>
      <c r="B605" s="4" t="s">
        <v>2008</v>
      </c>
      <c r="C605" s="4">
        <f>YEAR(Data!$D605)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c r="A606" s="4">
        <v>605</v>
      </c>
      <c r="B606" s="4" t="s">
        <v>2008</v>
      </c>
      <c r="C606" s="4">
        <f>YEAR(Data!$D606)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c r="A607" s="4">
        <v>606</v>
      </c>
      <c r="B607" s="4" t="s">
        <v>2008</v>
      </c>
      <c r="C607" s="4">
        <f>YEAR(Data!$D607)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c r="A608" s="4">
        <v>607</v>
      </c>
      <c r="B608" s="4" t="s">
        <v>2008</v>
      </c>
      <c r="C608" s="4">
        <f>YEAR(Data!$D608)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c r="A609" s="4">
        <v>608</v>
      </c>
      <c r="B609" s="4" t="s">
        <v>2015</v>
      </c>
      <c r="C609" s="4">
        <f>YEAR(Data!$D609)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c r="A610" s="4">
        <v>609</v>
      </c>
      <c r="B610" s="4" t="s">
        <v>2015</v>
      </c>
      <c r="C610" s="4">
        <f>YEAR(Data!$D610)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c r="A611" s="4">
        <v>610</v>
      </c>
      <c r="B611" s="4" t="s">
        <v>2015</v>
      </c>
      <c r="C611" s="4">
        <f>YEAR(Data!$D611)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c r="A612" s="4">
        <v>611</v>
      </c>
      <c r="B612" s="4" t="s">
        <v>2022</v>
      </c>
      <c r="C612" s="4">
        <f>YEAR(Data!$D612)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c r="A613" s="4">
        <v>612</v>
      </c>
      <c r="B613" s="4" t="s">
        <v>2022</v>
      </c>
      <c r="C613" s="4">
        <f>YEAR(Data!$D613)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c r="A614" s="4">
        <v>613</v>
      </c>
      <c r="B614" s="4" t="s">
        <v>2027</v>
      </c>
      <c r="C614" s="4">
        <f>YEAR(Data!$D614)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c r="A615" s="4">
        <v>614</v>
      </c>
      <c r="B615" s="4" t="s">
        <v>2027</v>
      </c>
      <c r="C615" s="4">
        <f>YEAR(Data!$D615)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c r="A616" s="4">
        <v>615</v>
      </c>
      <c r="B616" s="4" t="s">
        <v>2034</v>
      </c>
      <c r="C616" s="4">
        <f>YEAR(Data!$D616)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c r="A617" s="4">
        <v>616</v>
      </c>
      <c r="B617" s="4" t="s">
        <v>2034</v>
      </c>
      <c r="C617" s="4">
        <f>YEAR(Data!$D617)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c r="A618" s="4">
        <v>617</v>
      </c>
      <c r="B618" s="4" t="s">
        <v>2040</v>
      </c>
      <c r="C618" s="4">
        <f>YEAR(Data!$D618)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c r="A619" s="4">
        <v>618</v>
      </c>
      <c r="B619" s="4" t="s">
        <v>2040</v>
      </c>
      <c r="C619" s="4">
        <f>YEAR(Data!$D619)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c r="A620" s="4">
        <v>619</v>
      </c>
      <c r="B620" s="4" t="s">
        <v>2040</v>
      </c>
      <c r="C620" s="4">
        <f>YEAR(Data!$D620)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c r="A621" s="4">
        <v>620</v>
      </c>
      <c r="B621" s="4" t="s">
        <v>2040</v>
      </c>
      <c r="C621" s="4">
        <f>YEAR(Data!$D621)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c r="A622" s="4">
        <v>621</v>
      </c>
      <c r="B622" s="4" t="s">
        <v>2040</v>
      </c>
      <c r="C622" s="4">
        <f>YEAR(Data!$D622)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c r="A623" s="4">
        <v>622</v>
      </c>
      <c r="B623" s="4" t="s">
        <v>2051</v>
      </c>
      <c r="C623" s="4">
        <f>YEAR(Data!$D623)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c r="A624" s="4">
        <v>623</v>
      </c>
      <c r="B624" s="4" t="s">
        <v>2056</v>
      </c>
      <c r="C624" s="4">
        <f>YEAR(Data!$D624)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c r="A625" s="4">
        <v>624</v>
      </c>
      <c r="B625" s="4" t="s">
        <v>2056</v>
      </c>
      <c r="C625" s="4">
        <f>YEAR(Data!$D625)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c r="A626" s="4">
        <v>625</v>
      </c>
      <c r="B626" s="4" t="s">
        <v>2056</v>
      </c>
      <c r="C626" s="4">
        <f>YEAR(Data!$D626)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c r="A627" s="4">
        <v>626</v>
      </c>
      <c r="B627" s="4" t="s">
        <v>2056</v>
      </c>
      <c r="C627" s="4">
        <f>YEAR(Data!$D627)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c r="A628" s="4">
        <v>627</v>
      </c>
      <c r="B628" s="4" t="s">
        <v>2066</v>
      </c>
      <c r="C628" s="4">
        <f>YEAR(Data!$D628)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c r="A629" s="4">
        <v>628</v>
      </c>
      <c r="B629" s="4" t="s">
        <v>2071</v>
      </c>
      <c r="C629" s="4">
        <f>YEAR(Data!$D629)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c r="A630" s="4">
        <v>629</v>
      </c>
      <c r="B630" s="4" t="s">
        <v>2076</v>
      </c>
      <c r="C630" s="4">
        <f>YEAR(Data!$D630)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c r="A631" s="4">
        <v>630</v>
      </c>
      <c r="B631" s="4" t="s">
        <v>2076</v>
      </c>
      <c r="C631" s="4">
        <f>YEAR(Data!$D631)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c r="A632" s="4">
        <v>631</v>
      </c>
      <c r="B632" s="4" t="s">
        <v>2079</v>
      </c>
      <c r="C632" s="4">
        <f>YEAR(Data!$D632)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c r="A633" s="4">
        <v>632</v>
      </c>
      <c r="B633" s="4" t="s">
        <v>2079</v>
      </c>
      <c r="C633" s="4">
        <f>YEAR(Data!$D633)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c r="A634" s="4">
        <v>633</v>
      </c>
      <c r="B634" s="4" t="s">
        <v>2079</v>
      </c>
      <c r="C634" s="4">
        <f>YEAR(Data!$D634)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c r="A635" s="4">
        <v>634</v>
      </c>
      <c r="B635" s="4" t="s">
        <v>2088</v>
      </c>
      <c r="C635" s="4">
        <f>YEAR(Data!$D635)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c r="A636" s="4">
        <v>635</v>
      </c>
      <c r="B636" s="4" t="s">
        <v>2088</v>
      </c>
      <c r="C636" s="4">
        <f>YEAR(Data!$D636)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c r="A637" s="4">
        <v>636</v>
      </c>
      <c r="B637" s="4" t="s">
        <v>2091</v>
      </c>
      <c r="C637" s="4">
        <f>YEAR(Data!$D637)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c r="A638" s="4">
        <v>637</v>
      </c>
      <c r="B638" s="4" t="s">
        <v>2097</v>
      </c>
      <c r="C638" s="4">
        <f>YEAR(Data!$D638)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c r="A639" s="4">
        <v>638</v>
      </c>
      <c r="B639" s="4" t="s">
        <v>2097</v>
      </c>
      <c r="C639" s="4">
        <f>YEAR(Data!$D639)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c r="A640" s="4">
        <v>639</v>
      </c>
      <c r="B640" s="4" t="s">
        <v>2104</v>
      </c>
      <c r="C640" s="4">
        <f>YEAR(Data!$D640)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c r="A641" s="4">
        <v>640</v>
      </c>
      <c r="B641" s="4" t="s">
        <v>2104</v>
      </c>
      <c r="C641" s="4">
        <f>YEAR(Data!$D641)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c r="A642" s="4">
        <v>641</v>
      </c>
      <c r="B642" s="4" t="s">
        <v>2108</v>
      </c>
      <c r="C642" s="4">
        <f>YEAR(Data!$D642)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c r="A643" s="4">
        <v>642</v>
      </c>
      <c r="B643" s="4" t="s">
        <v>2113</v>
      </c>
      <c r="C643" s="4">
        <f>YEAR(Data!$D643)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c r="A644" s="4">
        <v>643</v>
      </c>
      <c r="B644" s="4" t="s">
        <v>2113</v>
      </c>
      <c r="C644" s="4">
        <f>YEAR(Data!$D644)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c r="A645" s="4">
        <v>644</v>
      </c>
      <c r="B645" s="4" t="s">
        <v>2121</v>
      </c>
      <c r="C645" s="4">
        <f>YEAR(Data!$D645)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c r="A646" s="4">
        <v>645</v>
      </c>
      <c r="B646" s="4" t="s">
        <v>2125</v>
      </c>
      <c r="C646" s="4">
        <f>YEAR(Data!$D646)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c r="A647" s="4">
        <v>646</v>
      </c>
      <c r="B647" s="4" t="s">
        <v>2129</v>
      </c>
      <c r="C647" s="4">
        <f>YEAR(Data!$D647)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c r="A648" s="4">
        <v>647</v>
      </c>
      <c r="B648" s="4" t="s">
        <v>2134</v>
      </c>
      <c r="C648" s="4">
        <f>YEAR(Data!$D648)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c r="A649" s="4">
        <v>648</v>
      </c>
      <c r="B649" s="4" t="s">
        <v>2134</v>
      </c>
      <c r="C649" s="4">
        <f>YEAR(Data!$D649)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c r="A650" s="4">
        <v>649</v>
      </c>
      <c r="B650" s="4" t="s">
        <v>2139</v>
      </c>
      <c r="C650" s="4">
        <f>YEAR(Data!$D650)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c r="A651" s="4">
        <v>650</v>
      </c>
      <c r="B651" s="4" t="s">
        <v>2139</v>
      </c>
      <c r="C651" s="4">
        <f>YEAR(Data!$D651)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c r="A652" s="4">
        <v>651</v>
      </c>
      <c r="B652" s="4" t="s">
        <v>2139</v>
      </c>
      <c r="C652" s="4">
        <f>YEAR(Data!$D652)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c r="A653" s="4">
        <v>652</v>
      </c>
      <c r="B653" s="4" t="s">
        <v>2145</v>
      </c>
      <c r="C653" s="4">
        <f>YEAR(Data!$D653)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c r="A654" s="4">
        <v>653</v>
      </c>
      <c r="B654" s="4" t="s">
        <v>2148</v>
      </c>
      <c r="C654" s="4">
        <f>YEAR(Data!$D654)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c r="A655" s="4">
        <v>654</v>
      </c>
      <c r="B655" s="4" t="s">
        <v>2148</v>
      </c>
      <c r="C655" s="4">
        <f>YEAR(Data!$D655)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c r="A656" s="4">
        <v>655</v>
      </c>
      <c r="B656" s="4" t="s">
        <v>2151</v>
      </c>
      <c r="C656" s="4">
        <f>YEAR(Data!$D656)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c r="A657" s="4">
        <v>656</v>
      </c>
      <c r="B657" s="4" t="s">
        <v>2151</v>
      </c>
      <c r="C657" s="4">
        <f>YEAR(Data!$D657)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c r="A658" s="4">
        <v>657</v>
      </c>
      <c r="B658" s="4" t="s">
        <v>2151</v>
      </c>
      <c r="C658" s="4">
        <f>YEAR(Data!$D658)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c r="A659" s="4">
        <v>658</v>
      </c>
      <c r="B659" s="4" t="s">
        <v>2160</v>
      </c>
      <c r="C659" s="4">
        <f>YEAR(Data!$D659)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c r="A660" s="4">
        <v>659</v>
      </c>
      <c r="B660" s="4" t="s">
        <v>2160</v>
      </c>
      <c r="C660" s="4">
        <f>YEAR(Data!$D660)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c r="A661" s="4">
        <v>660</v>
      </c>
      <c r="B661" s="4" t="s">
        <v>2163</v>
      </c>
      <c r="C661" s="4">
        <f>YEAR(Data!$D661)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c r="A662" s="4">
        <v>661</v>
      </c>
      <c r="B662" s="4" t="s">
        <v>2163</v>
      </c>
      <c r="C662" s="4">
        <f>YEAR(Data!$D662)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c r="A663" s="4">
        <v>662</v>
      </c>
      <c r="B663" s="4" t="s">
        <v>2163</v>
      </c>
      <c r="C663" s="4">
        <f>YEAR(Data!$D663)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c r="A664" s="4">
        <v>663</v>
      </c>
      <c r="B664" s="4" t="s">
        <v>2163</v>
      </c>
      <c r="C664" s="4">
        <f>YEAR(Data!$D664)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c r="A665" s="4">
        <v>664</v>
      </c>
      <c r="B665" s="4" t="s">
        <v>2166</v>
      </c>
      <c r="C665" s="4">
        <f>YEAR(Data!$D665)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c r="A666" s="4">
        <v>665</v>
      </c>
      <c r="B666" s="4" t="s">
        <v>2169</v>
      </c>
      <c r="C666" s="4">
        <f>YEAR(Data!$D666)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c r="A667" s="4">
        <v>666</v>
      </c>
      <c r="B667" s="4" t="s">
        <v>2170</v>
      </c>
      <c r="C667" s="4">
        <f>YEAR(Data!$D667)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c r="A668" s="4">
        <v>667</v>
      </c>
      <c r="B668" s="4" t="s">
        <v>2170</v>
      </c>
      <c r="C668" s="4">
        <f>YEAR(Data!$D668)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c r="A669" s="4">
        <v>668</v>
      </c>
      <c r="B669" s="4" t="s">
        <v>2170</v>
      </c>
      <c r="C669" s="4">
        <f>YEAR(Data!$D669)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c r="A670" s="4">
        <v>669</v>
      </c>
      <c r="B670" s="4" t="s">
        <v>2177</v>
      </c>
      <c r="C670" s="4">
        <f>YEAR(Data!$D670)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c r="A671" s="4">
        <v>670</v>
      </c>
      <c r="B671" s="4" t="s">
        <v>2183</v>
      </c>
      <c r="C671" s="4">
        <f>YEAR(Data!$D671)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c r="A672" s="4">
        <v>671</v>
      </c>
      <c r="B672" s="4" t="s">
        <v>2183</v>
      </c>
      <c r="C672" s="4">
        <f>YEAR(Data!$D672)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c r="A673" s="4">
        <v>672</v>
      </c>
      <c r="B673" s="4" t="s">
        <v>2183</v>
      </c>
      <c r="C673" s="4">
        <f>YEAR(Data!$D673)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c r="A674" s="4">
        <v>673</v>
      </c>
      <c r="B674" s="4" t="s">
        <v>2189</v>
      </c>
      <c r="C674" s="4">
        <f>YEAR(Data!$D674)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c r="A675" s="4">
        <v>674</v>
      </c>
      <c r="B675" s="4" t="s">
        <v>2192</v>
      </c>
      <c r="C675" s="4">
        <f>YEAR(Data!$D675)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c r="A676" s="4">
        <v>675</v>
      </c>
      <c r="B676" s="4" t="s">
        <v>2192</v>
      </c>
      <c r="C676" s="4">
        <f>YEAR(Data!$D676)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c r="A677" s="4">
        <v>676</v>
      </c>
      <c r="B677" s="4" t="s">
        <v>2192</v>
      </c>
      <c r="C677" s="4">
        <f>YEAR(Data!$D677)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c r="A678" s="4">
        <v>677</v>
      </c>
      <c r="B678" s="4" t="s">
        <v>2199</v>
      </c>
      <c r="C678" s="4">
        <f>YEAR(Data!$D678)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c r="A679" s="4">
        <v>678</v>
      </c>
      <c r="B679" s="4" t="s">
        <v>2199</v>
      </c>
      <c r="C679" s="4">
        <f>YEAR(Data!$D679)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c r="A680" s="4">
        <v>679</v>
      </c>
      <c r="B680" s="4" t="s">
        <v>2199</v>
      </c>
      <c r="C680" s="4">
        <f>YEAR(Data!$D680)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c r="A681" s="4">
        <v>680</v>
      </c>
      <c r="B681" s="4" t="s">
        <v>2199</v>
      </c>
      <c r="C681" s="4">
        <f>YEAR(Data!$D681)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c r="A682" s="4">
        <v>681</v>
      </c>
      <c r="B682" s="4" t="s">
        <v>2211</v>
      </c>
      <c r="C682" s="4">
        <f>YEAR(Data!$D682)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c r="A683" s="4">
        <v>682</v>
      </c>
      <c r="B683" s="4" t="s">
        <v>2211</v>
      </c>
      <c r="C683" s="4">
        <f>YEAR(Data!$D683)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c r="A684" s="4">
        <v>683</v>
      </c>
      <c r="B684" s="4" t="s">
        <v>2211</v>
      </c>
      <c r="C684" s="4">
        <f>YEAR(Data!$D684)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c r="A685" s="4">
        <v>684</v>
      </c>
      <c r="B685" s="4" t="s">
        <v>2218</v>
      </c>
      <c r="C685" s="4">
        <f>YEAR(Data!$D685)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c r="A686" s="4">
        <v>685</v>
      </c>
      <c r="B686" s="4" t="s">
        <v>2218</v>
      </c>
      <c r="C686" s="4">
        <f>YEAR(Data!$D686)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c r="A687" s="4">
        <v>686</v>
      </c>
      <c r="B687" s="4" t="s">
        <v>2224</v>
      </c>
      <c r="C687" s="4">
        <f>YEAR(Data!$D687)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c r="A688" s="4">
        <v>687</v>
      </c>
      <c r="B688" s="4" t="s">
        <v>2224</v>
      </c>
      <c r="C688" s="4">
        <f>YEAR(Data!$D688)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c r="A689" s="4">
        <v>688</v>
      </c>
      <c r="B689" s="4" t="s">
        <v>2224</v>
      </c>
      <c r="C689" s="4">
        <f>YEAR(Data!$D689)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c r="A690" s="4">
        <v>689</v>
      </c>
      <c r="B690" s="4" t="s">
        <v>2229</v>
      </c>
      <c r="C690" s="4">
        <f>YEAR(Data!$D690)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c r="A691" s="4">
        <v>690</v>
      </c>
      <c r="B691" s="4" t="s">
        <v>2234</v>
      </c>
      <c r="C691" s="4">
        <f>YEAR(Data!$D691)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c r="A692" s="4">
        <v>691</v>
      </c>
      <c r="B692" s="4" t="s">
        <v>2234</v>
      </c>
      <c r="C692" s="4">
        <f>YEAR(Data!$D692)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c r="A693" s="4">
        <v>692</v>
      </c>
      <c r="B693" s="4" t="s">
        <v>2234</v>
      </c>
      <c r="C693" s="4">
        <f>YEAR(Data!$D693)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c r="A694" s="4">
        <v>693</v>
      </c>
      <c r="B694" s="4" t="s">
        <v>2242</v>
      </c>
      <c r="C694" s="4">
        <f>YEAR(Data!$D694)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c r="A695" s="4">
        <v>694</v>
      </c>
      <c r="B695" s="4" t="s">
        <v>2242</v>
      </c>
      <c r="C695" s="4">
        <f>YEAR(Data!$D695)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c r="A696" s="4">
        <v>695</v>
      </c>
      <c r="B696" s="4" t="s">
        <v>2249</v>
      </c>
      <c r="C696" s="4">
        <f>YEAR(Data!$D696)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c r="A697" s="4">
        <v>696</v>
      </c>
      <c r="B697" s="4" t="s">
        <v>2249</v>
      </c>
      <c r="C697" s="4">
        <f>YEAR(Data!$D697)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c r="A698" s="4">
        <v>697</v>
      </c>
      <c r="B698" s="4" t="s">
        <v>2249</v>
      </c>
      <c r="C698" s="4">
        <f>YEAR(Data!$D698)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c r="A699" s="4">
        <v>698</v>
      </c>
      <c r="B699" s="4" t="s">
        <v>2249</v>
      </c>
      <c r="C699" s="4">
        <f>YEAR(Data!$D699)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c r="A700" s="4">
        <v>699</v>
      </c>
      <c r="B700" s="4" t="s">
        <v>2249</v>
      </c>
      <c r="C700" s="4">
        <f>YEAR(Data!$D700)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c r="A701" s="4">
        <v>700</v>
      </c>
      <c r="B701" s="4" t="s">
        <v>2249</v>
      </c>
      <c r="C701" s="4">
        <f>YEAR(Data!$D701)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c r="A702" s="4">
        <v>701</v>
      </c>
      <c r="B702" s="4" t="s">
        <v>2249</v>
      </c>
      <c r="C702" s="4">
        <f>YEAR(Data!$D702)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c r="A703" s="4">
        <v>702</v>
      </c>
      <c r="B703" s="4" t="s">
        <v>2261</v>
      </c>
      <c r="C703" s="4">
        <f>YEAR(Data!$D703)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c r="A704" s="4">
        <v>703</v>
      </c>
      <c r="B704" s="4" t="s">
        <v>2262</v>
      </c>
      <c r="C704" s="4">
        <f>YEAR(Data!$D704)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c r="A705" s="4">
        <v>704</v>
      </c>
      <c r="B705" s="4" t="s">
        <v>2265</v>
      </c>
      <c r="C705" s="4">
        <f>YEAR(Data!$D705)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c r="A706" s="4">
        <v>705</v>
      </c>
      <c r="B706" s="4" t="s">
        <v>2270</v>
      </c>
      <c r="C706" s="4">
        <f>YEAR(Data!$D706)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c r="A707" s="4">
        <v>706</v>
      </c>
      <c r="B707" s="4" t="s">
        <v>2270</v>
      </c>
      <c r="C707" s="4">
        <f>YEAR(Data!$D707)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c r="A708" s="4">
        <v>707</v>
      </c>
      <c r="B708" s="4" t="s">
        <v>2270</v>
      </c>
      <c r="C708" s="4">
        <f>YEAR(Data!$D708)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c r="A709" s="4">
        <v>708</v>
      </c>
      <c r="B709" s="4" t="s">
        <v>2278</v>
      </c>
      <c r="C709" s="4">
        <f>YEAR(Data!$D709)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c r="A710" s="4">
        <v>709</v>
      </c>
      <c r="B710" s="4" t="s">
        <v>2278</v>
      </c>
      <c r="C710" s="4">
        <f>YEAR(Data!$D710)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c r="A711" s="4">
        <v>710</v>
      </c>
      <c r="B711" s="4" t="s">
        <v>2278</v>
      </c>
      <c r="C711" s="4">
        <f>YEAR(Data!$D711)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c r="A712" s="4">
        <v>711</v>
      </c>
      <c r="B712" s="4" t="s">
        <v>2283</v>
      </c>
      <c r="C712" s="4">
        <f>YEAR(Data!$D712)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c r="A713" s="4">
        <v>712</v>
      </c>
      <c r="B713" s="4" t="s">
        <v>2286</v>
      </c>
      <c r="C713" s="4">
        <f>YEAR(Data!$D713)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c r="A714" s="4">
        <v>713</v>
      </c>
      <c r="B714" s="4" t="s">
        <v>2292</v>
      </c>
      <c r="C714" s="4">
        <f>YEAR(Data!$D714)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c r="A715" s="4">
        <v>714</v>
      </c>
      <c r="B715" s="4" t="s">
        <v>2292</v>
      </c>
      <c r="C715" s="4">
        <f>YEAR(Data!$D715)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c r="A716" s="4">
        <v>715</v>
      </c>
      <c r="B716" s="4" t="s">
        <v>2292</v>
      </c>
      <c r="C716" s="4">
        <f>YEAR(Data!$D716)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c r="A717" s="4">
        <v>716</v>
      </c>
      <c r="B717" s="4" t="s">
        <v>2300</v>
      </c>
      <c r="C717" s="4">
        <f>YEAR(Data!$D717)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c r="A718" s="4">
        <v>717</v>
      </c>
      <c r="B718" s="4" t="s">
        <v>2303</v>
      </c>
      <c r="C718" s="4">
        <f>YEAR(Data!$D718)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c r="A719" s="4">
        <v>718</v>
      </c>
      <c r="B719" s="4" t="s">
        <v>2306</v>
      </c>
      <c r="C719" s="4">
        <f>YEAR(Data!$D719)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c r="A720" s="4">
        <v>719</v>
      </c>
      <c r="B720" s="4" t="s">
        <v>2309</v>
      </c>
      <c r="C720" s="4">
        <f>YEAR(Data!$D720)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c r="A721" s="4">
        <v>720</v>
      </c>
      <c r="B721" s="4" t="s">
        <v>2309</v>
      </c>
      <c r="C721" s="4">
        <f>YEAR(Data!$D721)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c r="A722" s="4">
        <v>721</v>
      </c>
      <c r="B722" s="4" t="s">
        <v>2312</v>
      </c>
      <c r="C722" s="4">
        <f>YEAR(Data!$D722)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c r="A723" s="4">
        <v>722</v>
      </c>
      <c r="B723" s="4" t="s">
        <v>2317</v>
      </c>
      <c r="C723" s="4">
        <f>YEAR(Data!$D723)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c r="A724" s="4">
        <v>723</v>
      </c>
      <c r="B724" s="4" t="s">
        <v>2317</v>
      </c>
      <c r="C724" s="4">
        <f>YEAR(Data!$D724)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c r="A725" s="4">
        <v>724</v>
      </c>
      <c r="B725" s="4" t="s">
        <v>2322</v>
      </c>
      <c r="C725" s="4">
        <f>YEAR(Data!$D725)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c r="A726" s="4">
        <v>725</v>
      </c>
      <c r="B726" s="4" t="s">
        <v>2327</v>
      </c>
      <c r="C726" s="4">
        <f>YEAR(Data!$D726)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c r="A727" s="4">
        <v>726</v>
      </c>
      <c r="B727" s="4" t="s">
        <v>2333</v>
      </c>
      <c r="C727" s="4">
        <f>YEAR(Data!$D727)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c r="A728" s="4">
        <v>727</v>
      </c>
      <c r="B728" s="4" t="s">
        <v>2333</v>
      </c>
      <c r="C728" s="4">
        <f>YEAR(Data!$D728)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c r="A729" s="4">
        <v>728</v>
      </c>
      <c r="B729" s="4" t="s">
        <v>2340</v>
      </c>
      <c r="C729" s="4">
        <f>YEAR(Data!$D729)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c r="A730" s="4">
        <v>729</v>
      </c>
      <c r="B730" s="4" t="s">
        <v>2340</v>
      </c>
      <c r="C730" s="4">
        <f>YEAR(Data!$D730)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c r="A731" s="4">
        <v>730</v>
      </c>
      <c r="B731" s="4" t="s">
        <v>2340</v>
      </c>
      <c r="C731" s="4">
        <f>YEAR(Data!$D731)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c r="A732" s="4">
        <v>731</v>
      </c>
      <c r="B732" s="4" t="s">
        <v>2340</v>
      </c>
      <c r="C732" s="4">
        <f>YEAR(Data!$D732)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c r="A733" s="4">
        <v>732</v>
      </c>
      <c r="B733" s="4" t="s">
        <v>2340</v>
      </c>
      <c r="C733" s="4">
        <f>YEAR(Data!$D733)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c r="A734" s="4">
        <v>733</v>
      </c>
      <c r="B734" s="4" t="s">
        <v>2350</v>
      </c>
      <c r="C734" s="4">
        <f>YEAR(Data!$D734)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c r="A735" s="4">
        <v>734</v>
      </c>
      <c r="B735" s="4" t="s">
        <v>2350</v>
      </c>
      <c r="C735" s="4">
        <f>YEAR(Data!$D735)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c r="A736" s="4">
        <v>735</v>
      </c>
      <c r="B736" s="4" t="s">
        <v>2350</v>
      </c>
      <c r="C736" s="4">
        <f>YEAR(Data!$D736)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c r="A737" s="4">
        <v>736</v>
      </c>
      <c r="B737" s="4" t="s">
        <v>2350</v>
      </c>
      <c r="C737" s="4">
        <f>YEAR(Data!$D737)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c r="A738" s="4">
        <v>737</v>
      </c>
      <c r="B738" s="4" t="s">
        <v>2350</v>
      </c>
      <c r="C738" s="4">
        <f>YEAR(Data!$D738)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c r="A739" s="4">
        <v>738</v>
      </c>
      <c r="B739" s="4" t="s">
        <v>2350</v>
      </c>
      <c r="C739" s="4">
        <f>YEAR(Data!$D739)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c r="A740" s="4">
        <v>739</v>
      </c>
      <c r="B740" s="4" t="s">
        <v>2359</v>
      </c>
      <c r="C740" s="4">
        <f>YEAR(Data!$D740)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c r="A741" s="4">
        <v>740</v>
      </c>
      <c r="B741" s="4" t="s">
        <v>2362</v>
      </c>
      <c r="C741" s="4">
        <f>YEAR(Data!$D741)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c r="A742" s="4">
        <v>741</v>
      </c>
      <c r="B742" s="4" t="s">
        <v>2362</v>
      </c>
      <c r="C742" s="4">
        <f>YEAR(Data!$D742)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c r="A743" s="4">
        <v>742</v>
      </c>
      <c r="B743" s="4" t="s">
        <v>2362</v>
      </c>
      <c r="C743" s="4">
        <f>YEAR(Data!$D743)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c r="A744" s="4">
        <v>743</v>
      </c>
      <c r="B744" s="4" t="s">
        <v>2369</v>
      </c>
      <c r="C744" s="4">
        <f>YEAR(Data!$D744)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c r="A745" s="4">
        <v>744</v>
      </c>
      <c r="B745" s="4" t="s">
        <v>2369</v>
      </c>
      <c r="C745" s="4">
        <f>YEAR(Data!$D745)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c r="A746" s="4">
        <v>745</v>
      </c>
      <c r="B746" s="4" t="s">
        <v>2369</v>
      </c>
      <c r="C746" s="4">
        <f>YEAR(Data!$D746)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c r="A747" s="4">
        <v>746</v>
      </c>
      <c r="B747" s="4" t="s">
        <v>2369</v>
      </c>
      <c r="C747" s="4">
        <f>YEAR(Data!$D747)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c r="A748" s="4">
        <v>747</v>
      </c>
      <c r="B748" s="4" t="s">
        <v>2376</v>
      </c>
      <c r="C748" s="4">
        <f>YEAR(Data!$D748)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c r="A749" s="4">
        <v>748</v>
      </c>
      <c r="B749" s="4" t="s">
        <v>2376</v>
      </c>
      <c r="C749" s="4">
        <f>YEAR(Data!$D749)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c r="A750" s="4">
        <v>749</v>
      </c>
      <c r="B750" s="4" t="s">
        <v>2377</v>
      </c>
      <c r="C750" s="4">
        <f>YEAR(Data!$D750)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c r="A751" s="4">
        <v>750</v>
      </c>
      <c r="B751" s="4" t="s">
        <v>2383</v>
      </c>
      <c r="C751" s="4">
        <f>YEAR(Data!$D751)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c r="A752" s="4">
        <v>751</v>
      </c>
      <c r="B752" s="4" t="s">
        <v>2383</v>
      </c>
      <c r="C752" s="4">
        <f>YEAR(Data!$D752)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c r="A753" s="4">
        <v>752</v>
      </c>
      <c r="B753" s="4" t="s">
        <v>2383</v>
      </c>
      <c r="C753" s="4">
        <f>YEAR(Data!$D753)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c r="A754" s="4">
        <v>753</v>
      </c>
      <c r="B754" s="4" t="s">
        <v>2383</v>
      </c>
      <c r="C754" s="4">
        <f>YEAR(Data!$D754)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c r="A755" s="4">
        <v>754</v>
      </c>
      <c r="B755" s="4" t="s">
        <v>2393</v>
      </c>
      <c r="C755" s="4">
        <f>YEAR(Data!$D755)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c r="A756" s="4">
        <v>755</v>
      </c>
      <c r="B756" s="4" t="s">
        <v>2398</v>
      </c>
      <c r="C756" s="4">
        <f>YEAR(Data!$D756)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c r="A757" s="4">
        <v>756</v>
      </c>
      <c r="B757" s="4" t="s">
        <v>2399</v>
      </c>
      <c r="C757" s="4">
        <f>YEAR(Data!$D757)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c r="A758" s="4">
        <v>757</v>
      </c>
      <c r="B758" s="4" t="s">
        <v>2402</v>
      </c>
      <c r="C758" s="4">
        <f>YEAR(Data!$D758)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c r="A759" s="4">
        <v>758</v>
      </c>
      <c r="B759" s="4" t="s">
        <v>2402</v>
      </c>
      <c r="C759" s="4">
        <f>YEAR(Data!$D759)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c r="A760" s="4">
        <v>759</v>
      </c>
      <c r="B760" s="4" t="s">
        <v>2406</v>
      </c>
      <c r="C760" s="4">
        <f>YEAR(Data!$D760)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c r="A761" s="4">
        <v>760</v>
      </c>
      <c r="B761" s="4" t="s">
        <v>2409</v>
      </c>
      <c r="C761" s="4">
        <f>YEAR(Data!$D761)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c r="A762" s="4">
        <v>761</v>
      </c>
      <c r="B762" s="4" t="s">
        <v>2412</v>
      </c>
      <c r="C762" s="4">
        <f>YEAR(Data!$D762)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c r="A763" s="4">
        <v>762</v>
      </c>
      <c r="B763" s="4" t="s">
        <v>2413</v>
      </c>
      <c r="C763" s="4">
        <f>YEAR(Data!$D763)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c r="A764" s="4">
        <v>763</v>
      </c>
      <c r="B764" s="4" t="s">
        <v>2416</v>
      </c>
      <c r="C764" s="4">
        <f>YEAR(Data!$D764)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c r="A765" s="4">
        <v>764</v>
      </c>
      <c r="B765" s="4" t="s">
        <v>2419</v>
      </c>
      <c r="C765" s="4">
        <f>YEAR(Data!$D765)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c r="A766" s="4">
        <v>765</v>
      </c>
      <c r="B766" s="4" t="s">
        <v>2419</v>
      </c>
      <c r="C766" s="4">
        <f>YEAR(Data!$D766)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c r="A767" s="4">
        <v>766</v>
      </c>
      <c r="B767" s="4" t="s">
        <v>2419</v>
      </c>
      <c r="C767" s="4">
        <f>YEAR(Data!$D767)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c r="A768" s="4">
        <v>767</v>
      </c>
      <c r="B768" s="4" t="s">
        <v>2419</v>
      </c>
      <c r="C768" s="4">
        <f>YEAR(Data!$D768)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c r="A769" s="4">
        <v>768</v>
      </c>
      <c r="B769" s="4" t="s">
        <v>2419</v>
      </c>
      <c r="C769" s="4">
        <f>YEAR(Data!$D769)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c r="A770" s="4">
        <v>769</v>
      </c>
      <c r="B770" s="4" t="s">
        <v>2430</v>
      </c>
      <c r="C770" s="4">
        <f>YEAR(Data!$D770)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c r="A771" s="4">
        <v>770</v>
      </c>
      <c r="B771" s="4" t="s">
        <v>2435</v>
      </c>
      <c r="C771" s="4">
        <f>YEAR(Data!$D771)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c r="A772" s="4">
        <v>771</v>
      </c>
      <c r="B772" s="4" t="s">
        <v>2438</v>
      </c>
      <c r="C772" s="4">
        <f>YEAR(Data!$D772)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c r="A773" s="4">
        <v>772</v>
      </c>
      <c r="B773" s="4" t="s">
        <v>2438</v>
      </c>
      <c r="C773" s="4">
        <f>YEAR(Data!$D773)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c r="A774" s="4">
        <v>773</v>
      </c>
      <c r="B774" s="4" t="s">
        <v>2438</v>
      </c>
      <c r="C774" s="4">
        <f>YEAR(Data!$D774)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c r="A775" s="4">
        <v>774</v>
      </c>
      <c r="B775" s="4" t="s">
        <v>2438</v>
      </c>
      <c r="C775" s="4">
        <f>YEAR(Data!$D775)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c r="A776" s="4">
        <v>775</v>
      </c>
      <c r="B776" s="4" t="s">
        <v>2438</v>
      </c>
      <c r="C776" s="4">
        <f>YEAR(Data!$D776)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c r="A777" s="4">
        <v>776</v>
      </c>
      <c r="B777" s="4" t="s">
        <v>2438</v>
      </c>
      <c r="C777" s="4">
        <f>YEAR(Data!$D777)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c r="A778" s="4">
        <v>777</v>
      </c>
      <c r="B778" s="4" t="s">
        <v>2449</v>
      </c>
      <c r="C778" s="4">
        <f>YEAR(Data!$D778)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c r="A779" s="4">
        <v>778</v>
      </c>
      <c r="B779" s="4" t="s">
        <v>2454</v>
      </c>
      <c r="C779" s="4">
        <f>YEAR(Data!$D779)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c r="A780" s="4">
        <v>779</v>
      </c>
      <c r="B780" s="4" t="s">
        <v>2454</v>
      </c>
      <c r="C780" s="4">
        <f>YEAR(Data!$D780)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c r="A781" s="4">
        <v>780</v>
      </c>
      <c r="B781" s="4" t="s">
        <v>2454</v>
      </c>
      <c r="C781" s="4">
        <f>YEAR(Data!$D781)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c r="A782" s="4">
        <v>781</v>
      </c>
      <c r="B782" s="4" t="s">
        <v>2454</v>
      </c>
      <c r="C782" s="4">
        <f>YEAR(Data!$D782)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c r="A783" s="4">
        <v>782</v>
      </c>
      <c r="B783" s="4" t="s">
        <v>2459</v>
      </c>
      <c r="C783" s="4">
        <f>YEAR(Data!$D783)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c r="A784" s="4">
        <v>783</v>
      </c>
      <c r="B784" s="4" t="s">
        <v>2459</v>
      </c>
      <c r="C784" s="4">
        <f>YEAR(Data!$D784)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c r="A785" s="4">
        <v>784</v>
      </c>
      <c r="B785" s="4" t="s">
        <v>2459</v>
      </c>
      <c r="C785" s="4">
        <f>YEAR(Data!$D785)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c r="A786" s="4">
        <v>785</v>
      </c>
      <c r="B786" s="4" t="s">
        <v>2459</v>
      </c>
      <c r="C786" s="4">
        <f>YEAR(Data!$D786)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c r="A787" s="4">
        <v>786</v>
      </c>
      <c r="B787" s="4" t="s">
        <v>2466</v>
      </c>
      <c r="C787" s="4">
        <f>YEAR(Data!$D787)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c r="A788" s="4">
        <v>787</v>
      </c>
      <c r="B788" s="4" t="s">
        <v>2469</v>
      </c>
      <c r="C788" s="4">
        <f>YEAR(Data!$D788)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c r="A789" s="4">
        <v>788</v>
      </c>
      <c r="B789" s="4" t="s">
        <v>2473</v>
      </c>
      <c r="C789" s="4">
        <f>YEAR(Data!$D789)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c r="A790" s="4">
        <v>789</v>
      </c>
      <c r="B790" s="4" t="s">
        <v>2478</v>
      </c>
      <c r="C790" s="4">
        <f>YEAR(Data!$D790)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c r="A791" s="4">
        <v>790</v>
      </c>
      <c r="B791" s="4" t="s">
        <v>2478</v>
      </c>
      <c r="C791" s="4">
        <f>YEAR(Data!$D791)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c r="A792" s="4">
        <v>791</v>
      </c>
      <c r="B792" s="4" t="s">
        <v>2478</v>
      </c>
      <c r="C792" s="4">
        <f>YEAR(Data!$D792)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c r="A793" s="4">
        <v>792</v>
      </c>
      <c r="B793" s="4" t="s">
        <v>2478</v>
      </c>
      <c r="C793" s="4">
        <f>YEAR(Data!$D793)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c r="A794" s="4">
        <v>793</v>
      </c>
      <c r="B794" s="4" t="s">
        <v>2483</v>
      </c>
      <c r="C794" s="4">
        <f>YEAR(Data!$D794)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c r="A795" s="4">
        <v>794</v>
      </c>
      <c r="B795" s="4" t="s">
        <v>2489</v>
      </c>
      <c r="C795" s="4">
        <f>YEAR(Data!$D795)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c r="A796" s="4">
        <v>795</v>
      </c>
      <c r="B796" s="4" t="s">
        <v>2489</v>
      </c>
      <c r="C796" s="4">
        <f>YEAR(Data!$D796)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c r="A797" s="4">
        <v>796</v>
      </c>
      <c r="B797" s="4" t="s">
        <v>2494</v>
      </c>
      <c r="C797" s="4">
        <f>YEAR(Data!$D797)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c r="A798" s="4">
        <v>797</v>
      </c>
      <c r="B798" s="4" t="s">
        <v>2497</v>
      </c>
      <c r="C798" s="4">
        <f>YEAR(Data!$D798)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c r="A799" s="4">
        <v>798</v>
      </c>
      <c r="B799" s="4" t="s">
        <v>2497</v>
      </c>
      <c r="C799" s="4">
        <f>YEAR(Data!$D799)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c r="A800" s="4">
        <v>799</v>
      </c>
      <c r="B800" s="4" t="s">
        <v>2497</v>
      </c>
      <c r="C800" s="4">
        <f>YEAR(Data!$D800)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c r="A801" s="4">
        <v>800</v>
      </c>
      <c r="B801" s="4" t="s">
        <v>2502</v>
      </c>
      <c r="C801" s="4">
        <f>YEAR(Data!$D801)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c r="A802" s="4">
        <v>801</v>
      </c>
      <c r="B802" s="4" t="s">
        <v>2506</v>
      </c>
      <c r="C802" s="4">
        <f>YEAR(Data!$D802)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c r="A803" s="4">
        <v>802</v>
      </c>
      <c r="B803" s="4" t="s">
        <v>2506</v>
      </c>
      <c r="C803" s="4">
        <f>YEAR(Data!$D803)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c r="A804" s="4">
        <v>803</v>
      </c>
      <c r="B804" s="4" t="s">
        <v>2511</v>
      </c>
      <c r="C804" s="4">
        <f>YEAR(Data!$D804)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c r="A805" s="4">
        <v>804</v>
      </c>
      <c r="B805" s="4" t="s">
        <v>2514</v>
      </c>
      <c r="C805" s="4">
        <f>YEAR(Data!$D805)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c r="A806" s="4">
        <v>805</v>
      </c>
      <c r="B806" s="4" t="s">
        <v>2519</v>
      </c>
      <c r="C806" s="4">
        <f>YEAR(Data!$D806)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c r="A807" s="4">
        <v>806</v>
      </c>
      <c r="B807" s="4" t="s">
        <v>2524</v>
      </c>
      <c r="C807" s="4">
        <f>YEAR(Data!$D807)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c r="A808" s="4">
        <v>807</v>
      </c>
      <c r="B808" s="4" t="s">
        <v>2524</v>
      </c>
      <c r="C808" s="4">
        <f>YEAR(Data!$D808)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c r="A809" s="4">
        <v>808</v>
      </c>
      <c r="B809" s="4" t="s">
        <v>2529</v>
      </c>
      <c r="C809" s="4">
        <f>YEAR(Data!$D809)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c r="A810" s="4">
        <v>809</v>
      </c>
      <c r="B810" s="4" t="s">
        <v>2529</v>
      </c>
      <c r="C810" s="4">
        <f>YEAR(Data!$D810)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c r="A811" s="4">
        <v>810</v>
      </c>
      <c r="B811" s="4" t="s">
        <v>2533</v>
      </c>
      <c r="C811" s="4">
        <f>YEAR(Data!$D811)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c r="A812" s="4">
        <v>811</v>
      </c>
      <c r="B812" s="4" t="s">
        <v>2533</v>
      </c>
      <c r="C812" s="4">
        <f>YEAR(Data!$D812)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c r="A813" s="4">
        <v>812</v>
      </c>
      <c r="B813" s="4" t="s">
        <v>2533</v>
      </c>
      <c r="C813" s="4">
        <f>YEAR(Data!$D813)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c r="A814" s="4">
        <v>813</v>
      </c>
      <c r="B814" s="4" t="s">
        <v>2533</v>
      </c>
      <c r="C814" s="4">
        <f>YEAR(Data!$D814)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c r="A815" s="4">
        <v>814</v>
      </c>
      <c r="B815" s="4" t="s">
        <v>2539</v>
      </c>
      <c r="C815" s="4">
        <f>YEAR(Data!$D815)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c r="A816" s="4">
        <v>815</v>
      </c>
      <c r="B816" s="4" t="s">
        <v>2539</v>
      </c>
      <c r="C816" s="4">
        <f>YEAR(Data!$D816)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c r="A817" s="4">
        <v>816</v>
      </c>
      <c r="B817" s="4" t="s">
        <v>2545</v>
      </c>
      <c r="C817" s="4">
        <f>YEAR(Data!$D817)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c r="A818" s="4">
        <v>817</v>
      </c>
      <c r="B818" s="4" t="s">
        <v>2549</v>
      </c>
      <c r="C818" s="4">
        <f>YEAR(Data!$D818)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c r="A819" s="4">
        <v>818</v>
      </c>
      <c r="B819" s="4" t="s">
        <v>2552</v>
      </c>
      <c r="C819" s="4">
        <f>YEAR(Data!$D819)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c r="A820" s="4">
        <v>819</v>
      </c>
      <c r="B820" s="4" t="s">
        <v>2552</v>
      </c>
      <c r="C820" s="4">
        <f>YEAR(Data!$D820)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c r="A821" s="4">
        <v>820</v>
      </c>
      <c r="B821" s="4" t="s">
        <v>2552</v>
      </c>
      <c r="C821" s="4">
        <f>YEAR(Data!$D821)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c r="A822" s="4">
        <v>821</v>
      </c>
      <c r="B822" s="4" t="s">
        <v>2552</v>
      </c>
      <c r="C822" s="4">
        <f>YEAR(Data!$D822)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c r="A823" s="4">
        <v>822</v>
      </c>
      <c r="B823" s="4" t="s">
        <v>2552</v>
      </c>
      <c r="C823" s="4">
        <f>YEAR(Data!$D823)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c r="A824" s="4">
        <v>823</v>
      </c>
      <c r="B824" s="4" t="s">
        <v>2561</v>
      </c>
      <c r="C824" s="4">
        <f>YEAR(Data!$D824)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c r="A825" s="4">
        <v>824</v>
      </c>
      <c r="B825" s="4" t="s">
        <v>2561</v>
      </c>
      <c r="C825" s="4">
        <f>YEAR(Data!$D825)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c r="A826" s="4">
        <v>825</v>
      </c>
      <c r="B826" s="4" t="s">
        <v>2566</v>
      </c>
      <c r="C826" s="4">
        <f>YEAR(Data!$D826)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c r="A827" s="4">
        <v>826</v>
      </c>
      <c r="B827" s="4" t="s">
        <v>2566</v>
      </c>
      <c r="C827" s="4">
        <f>YEAR(Data!$D827)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c r="A828" s="4">
        <v>827</v>
      </c>
      <c r="B828" s="4" t="s">
        <v>2571</v>
      </c>
      <c r="C828" s="4">
        <f>YEAR(Data!$D828)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c r="A829" s="4">
        <v>828</v>
      </c>
      <c r="B829" s="4" t="s">
        <v>2571</v>
      </c>
      <c r="C829" s="4">
        <f>YEAR(Data!$D829)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c r="A830" s="4">
        <v>829</v>
      </c>
      <c r="B830" s="4" t="s">
        <v>2571</v>
      </c>
      <c r="C830" s="4">
        <f>YEAR(Data!$D830)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c r="A831" s="4">
        <v>830</v>
      </c>
      <c r="B831" s="4" t="s">
        <v>2578</v>
      </c>
      <c r="C831" s="4">
        <f>YEAR(Data!$D831)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c r="A832" s="4">
        <v>831</v>
      </c>
      <c r="B832" s="4" t="s">
        <v>2578</v>
      </c>
      <c r="C832" s="4">
        <f>YEAR(Data!$D832)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c r="A833" s="4">
        <v>832</v>
      </c>
      <c r="B833" s="4" t="s">
        <v>2578</v>
      </c>
      <c r="C833" s="4">
        <f>YEAR(Data!$D833)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c r="A834" s="4">
        <v>833</v>
      </c>
      <c r="B834" s="4" t="s">
        <v>2578</v>
      </c>
      <c r="C834" s="4">
        <f>YEAR(Data!$D834)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c r="A835" s="4">
        <v>834</v>
      </c>
      <c r="B835" s="4" t="s">
        <v>2588</v>
      </c>
      <c r="C835" s="4">
        <f>YEAR(Data!$D835)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c r="A836" s="4">
        <v>835</v>
      </c>
      <c r="B836" s="4" t="s">
        <v>2588</v>
      </c>
      <c r="C836" s="4">
        <f>YEAR(Data!$D836)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c r="A837" s="4">
        <v>836</v>
      </c>
      <c r="B837" s="4" t="s">
        <v>2588</v>
      </c>
      <c r="C837" s="4">
        <f>YEAR(Data!$D837)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c r="A838" s="4">
        <v>837</v>
      </c>
      <c r="B838" s="4" t="s">
        <v>2595</v>
      </c>
      <c r="C838" s="4">
        <f>YEAR(Data!$D838)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c r="A839" s="4">
        <v>838</v>
      </c>
      <c r="B839" s="4" t="s">
        <v>2598</v>
      </c>
      <c r="C839" s="4">
        <f>YEAR(Data!$D839)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c r="A840" s="4">
        <v>839</v>
      </c>
      <c r="B840" s="4" t="s">
        <v>2603</v>
      </c>
      <c r="C840" s="4">
        <f>YEAR(Data!$D840)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c r="A841" s="4">
        <v>840</v>
      </c>
      <c r="B841" s="4" t="s">
        <v>2604</v>
      </c>
      <c r="C841" s="4">
        <f>YEAR(Data!$D841)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c r="A842" s="4">
        <v>841</v>
      </c>
      <c r="B842" s="4" t="s">
        <v>2604</v>
      </c>
      <c r="C842" s="4">
        <f>YEAR(Data!$D842)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c r="A843" s="4">
        <v>842</v>
      </c>
      <c r="B843" s="4" t="s">
        <v>2604</v>
      </c>
      <c r="C843" s="4">
        <f>YEAR(Data!$D843)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c r="A844" s="4">
        <v>843</v>
      </c>
      <c r="B844" s="4" t="s">
        <v>2611</v>
      </c>
      <c r="C844" s="4">
        <f>YEAR(Data!$D844)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c r="A845" s="4">
        <v>844</v>
      </c>
      <c r="B845" s="4" t="s">
        <v>2611</v>
      </c>
      <c r="C845" s="4">
        <f>YEAR(Data!$D845)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c r="A846" s="4">
        <v>845</v>
      </c>
      <c r="B846" s="4" t="s">
        <v>2611</v>
      </c>
      <c r="C846" s="4">
        <f>YEAR(Data!$D846)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c r="A847" s="4">
        <v>846</v>
      </c>
      <c r="B847" s="4" t="s">
        <v>2611</v>
      </c>
      <c r="C847" s="4">
        <f>YEAR(Data!$D847)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c r="A848" s="4">
        <v>847</v>
      </c>
      <c r="B848" s="4" t="s">
        <v>2622</v>
      </c>
      <c r="C848" s="4">
        <f>YEAR(Data!$D848)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c r="A849" s="4">
        <v>848</v>
      </c>
      <c r="B849" s="4" t="s">
        <v>2622</v>
      </c>
      <c r="C849" s="4">
        <f>YEAR(Data!$D849)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c r="A850" s="4">
        <v>849</v>
      </c>
      <c r="B850" s="4" t="s">
        <v>2625</v>
      </c>
      <c r="C850" s="4">
        <f>YEAR(Data!$D850)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c r="A851" s="4">
        <v>850</v>
      </c>
      <c r="B851" s="4" t="s">
        <v>2631</v>
      </c>
      <c r="C851" s="4">
        <f>YEAR(Data!$D851)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c r="A852" s="4">
        <v>851</v>
      </c>
      <c r="B852" s="4" t="s">
        <v>2637</v>
      </c>
      <c r="C852" s="4">
        <f>YEAR(Data!$D852)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c r="A853" s="4">
        <v>852</v>
      </c>
      <c r="B853" s="4" t="s">
        <v>2637</v>
      </c>
      <c r="C853" s="4">
        <f>YEAR(Data!$D853)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c r="A854" s="4">
        <v>853</v>
      </c>
      <c r="B854" s="4" t="s">
        <v>2645</v>
      </c>
      <c r="C854" s="4">
        <f>YEAR(Data!$D854)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c r="A855" s="4">
        <v>854</v>
      </c>
      <c r="B855" s="4" t="s">
        <v>2646</v>
      </c>
      <c r="C855" s="4">
        <f>YEAR(Data!$D855)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c r="A856" s="4">
        <v>855</v>
      </c>
      <c r="B856" s="4" t="s">
        <v>2646</v>
      </c>
      <c r="C856" s="4">
        <f>YEAR(Data!$D856)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c r="A857" s="4">
        <v>856</v>
      </c>
      <c r="B857" s="4" t="s">
        <v>2647</v>
      </c>
      <c r="C857" s="4">
        <f>YEAR(Data!$D857)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c r="A858" s="4">
        <v>857</v>
      </c>
      <c r="B858" s="4" t="s">
        <v>2647</v>
      </c>
      <c r="C858" s="4">
        <f>YEAR(Data!$D858)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c r="A859" s="4">
        <v>858</v>
      </c>
      <c r="B859" s="4" t="s">
        <v>2647</v>
      </c>
      <c r="C859" s="4">
        <f>YEAR(Data!$D859)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c r="A860" s="4">
        <v>859</v>
      </c>
      <c r="B860" s="4" t="s">
        <v>2655</v>
      </c>
      <c r="C860" s="4">
        <f>YEAR(Data!$D860)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c r="A861" s="4">
        <v>860</v>
      </c>
      <c r="B861" s="4" t="s">
        <v>2655</v>
      </c>
      <c r="C861" s="4">
        <f>YEAR(Data!$D861)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c r="A862" s="4">
        <v>861</v>
      </c>
      <c r="B862" s="4" t="s">
        <v>2659</v>
      </c>
      <c r="C862" s="4">
        <f>YEAR(Data!$D862)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c r="A863" s="4">
        <v>862</v>
      </c>
      <c r="B863" s="4" t="s">
        <v>2659</v>
      </c>
      <c r="C863" s="4">
        <f>YEAR(Data!$D863)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c r="A864" s="4">
        <v>863</v>
      </c>
      <c r="B864" s="4" t="s">
        <v>2664</v>
      </c>
      <c r="C864" s="4">
        <f>YEAR(Data!$D864)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c r="A865" s="4">
        <v>864</v>
      </c>
      <c r="B865" s="4" t="s">
        <v>2664</v>
      </c>
      <c r="C865" s="4">
        <f>YEAR(Data!$D865)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c r="A866" s="4">
        <v>865</v>
      </c>
      <c r="B866" s="4" t="s">
        <v>2664</v>
      </c>
      <c r="C866" s="4">
        <f>YEAR(Data!$D866)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c r="A867" s="4">
        <v>866</v>
      </c>
      <c r="B867" s="4" t="s">
        <v>2671</v>
      </c>
      <c r="C867" s="4">
        <f>YEAR(Data!$D867)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c r="A868" s="4">
        <v>867</v>
      </c>
      <c r="B868" s="4" t="s">
        <v>2671</v>
      </c>
      <c r="C868" s="4">
        <f>YEAR(Data!$D868)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c r="A869" s="4">
        <v>868</v>
      </c>
      <c r="B869" s="4" t="s">
        <v>2678</v>
      </c>
      <c r="C869" s="4">
        <f>YEAR(Data!$D869)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c r="A870" s="4">
        <v>869</v>
      </c>
      <c r="B870" s="4" t="s">
        <v>2683</v>
      </c>
      <c r="C870" s="4">
        <f>YEAR(Data!$D870)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c r="A871" s="4">
        <v>870</v>
      </c>
      <c r="B871" s="4" t="s">
        <v>2688</v>
      </c>
      <c r="C871" s="4">
        <f>YEAR(Data!$D871)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c r="A872" s="4">
        <v>871</v>
      </c>
      <c r="B872" s="4" t="s">
        <v>2688</v>
      </c>
      <c r="C872" s="4">
        <f>YEAR(Data!$D872)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c r="A873" s="4">
        <v>872</v>
      </c>
      <c r="B873" s="4" t="s">
        <v>2693</v>
      </c>
      <c r="C873" s="4">
        <f>YEAR(Data!$D873)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c r="A874" s="4">
        <v>873</v>
      </c>
      <c r="B874" s="4" t="s">
        <v>2697</v>
      </c>
      <c r="C874" s="4">
        <f>YEAR(Data!$D874)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c r="A875" s="4">
        <v>874</v>
      </c>
      <c r="B875" s="4" t="s">
        <v>2697</v>
      </c>
      <c r="C875" s="4">
        <f>YEAR(Data!$D875)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c r="A876" s="4">
        <v>875</v>
      </c>
      <c r="B876" s="4" t="s">
        <v>2700</v>
      </c>
      <c r="C876" s="4">
        <f>YEAR(Data!$D876)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c r="A877" s="4">
        <v>876</v>
      </c>
      <c r="B877" s="4" t="s">
        <v>2703</v>
      </c>
      <c r="C877" s="4">
        <f>YEAR(Data!$D877)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c r="A878" s="4">
        <v>877</v>
      </c>
      <c r="B878" s="4" t="s">
        <v>2703</v>
      </c>
      <c r="C878" s="4">
        <f>YEAR(Data!$D878)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c r="A879" s="4">
        <v>878</v>
      </c>
      <c r="B879" s="4" t="s">
        <v>2703</v>
      </c>
      <c r="C879" s="4">
        <f>YEAR(Data!$D879)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c r="A880" s="4">
        <v>879</v>
      </c>
      <c r="B880" s="4" t="s">
        <v>2706</v>
      </c>
      <c r="C880" s="4">
        <f>YEAR(Data!$D880)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c r="A881" s="4">
        <v>880</v>
      </c>
      <c r="B881" s="4" t="s">
        <v>2711</v>
      </c>
      <c r="C881" s="4">
        <f>YEAR(Data!$D881)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c r="A882" s="4">
        <v>881</v>
      </c>
      <c r="B882" s="4" t="s">
        <v>2711</v>
      </c>
      <c r="C882" s="4">
        <f>YEAR(Data!$D882)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c r="A883" s="4">
        <v>882</v>
      </c>
      <c r="B883" s="4" t="s">
        <v>2714</v>
      </c>
      <c r="C883" s="4">
        <f>YEAR(Data!$D883)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c r="A884" s="4">
        <v>883</v>
      </c>
      <c r="B884" s="4" t="s">
        <v>2715</v>
      </c>
      <c r="C884" s="4">
        <f>YEAR(Data!$D884)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c r="A885" s="4">
        <v>884</v>
      </c>
      <c r="B885" s="4" t="s">
        <v>2716</v>
      </c>
      <c r="C885" s="4">
        <f>YEAR(Data!$D885)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c r="A886" s="4">
        <v>885</v>
      </c>
      <c r="B886" s="4" t="s">
        <v>2719</v>
      </c>
      <c r="C886" s="4">
        <f>YEAR(Data!$D886)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c r="A887" s="4">
        <v>886</v>
      </c>
      <c r="B887" s="4" t="s">
        <v>2724</v>
      </c>
      <c r="C887" s="4">
        <f>YEAR(Data!$D887)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c r="A888" s="4">
        <v>887</v>
      </c>
      <c r="B888" s="4" t="s">
        <v>2729</v>
      </c>
      <c r="C888" s="4">
        <f>YEAR(Data!$D888)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c r="A889" s="4">
        <v>888</v>
      </c>
      <c r="B889" s="4" t="s">
        <v>2732</v>
      </c>
      <c r="C889" s="4">
        <f>YEAR(Data!$D889)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c r="A890" s="4">
        <v>889</v>
      </c>
      <c r="B890" s="4" t="s">
        <v>2736</v>
      </c>
      <c r="C890" s="4">
        <f>YEAR(Data!$D890)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c r="A891" s="4">
        <v>890</v>
      </c>
      <c r="B891" s="4" t="s">
        <v>2737</v>
      </c>
      <c r="C891" s="4">
        <f>YEAR(Data!$D891)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c r="A892" s="4">
        <v>891</v>
      </c>
      <c r="B892" s="4" t="s">
        <v>2737</v>
      </c>
      <c r="C892" s="4">
        <f>YEAR(Data!$D892)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c r="A893" s="4">
        <v>892</v>
      </c>
      <c r="B893" s="4" t="s">
        <v>2740</v>
      </c>
      <c r="C893" s="4">
        <f>YEAR(Data!$D893)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c r="A894" s="4">
        <v>893</v>
      </c>
      <c r="B894" s="4" t="s">
        <v>2740</v>
      </c>
      <c r="C894" s="4">
        <f>YEAR(Data!$D894)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c r="A895" s="4">
        <v>894</v>
      </c>
      <c r="B895" s="4" t="s">
        <v>2740</v>
      </c>
      <c r="C895" s="4">
        <f>YEAR(Data!$D895)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c r="A896" s="4">
        <v>895</v>
      </c>
      <c r="B896" s="4" t="s">
        <v>2747</v>
      </c>
      <c r="C896" s="4">
        <f>YEAR(Data!$D896)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c r="A897" s="4">
        <v>896</v>
      </c>
      <c r="B897" s="4" t="s">
        <v>2747</v>
      </c>
      <c r="C897" s="4">
        <f>YEAR(Data!$D897)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c r="A898" s="4">
        <v>897</v>
      </c>
      <c r="B898" s="4" t="s">
        <v>2752</v>
      </c>
      <c r="C898" s="4">
        <f>YEAR(Data!$D898)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c r="A899" s="4">
        <v>898</v>
      </c>
      <c r="B899" s="4" t="s">
        <v>2756</v>
      </c>
      <c r="C899" s="4">
        <f>YEAR(Data!$D899)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c r="A900" s="4">
        <v>899</v>
      </c>
      <c r="B900" s="4" t="s">
        <v>2759</v>
      </c>
      <c r="C900" s="4">
        <f>YEAR(Data!$D900)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c r="A901" s="4">
        <v>900</v>
      </c>
      <c r="B901" s="4" t="s">
        <v>2764</v>
      </c>
      <c r="C901" s="4">
        <f>YEAR(Data!$D901)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c r="A902" s="4">
        <v>901</v>
      </c>
      <c r="B902" s="4" t="s">
        <v>2769</v>
      </c>
      <c r="C902" s="4">
        <f>YEAR(Data!$D902)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c r="A903" s="4">
        <v>902</v>
      </c>
      <c r="B903" s="4" t="s">
        <v>2769</v>
      </c>
      <c r="C903" s="4">
        <f>YEAR(Data!$D903)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c r="A904" s="4">
        <v>903</v>
      </c>
      <c r="B904" s="4" t="s">
        <v>2775</v>
      </c>
      <c r="C904" s="4">
        <f>YEAR(Data!$D904)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c r="A905" s="4">
        <v>904</v>
      </c>
      <c r="B905" s="4" t="s">
        <v>2776</v>
      </c>
      <c r="C905" s="4">
        <f>YEAR(Data!$D905)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c r="A906" s="4">
        <v>905</v>
      </c>
      <c r="B906" s="4" t="s">
        <v>2776</v>
      </c>
      <c r="C906" s="4">
        <f>YEAR(Data!$D906)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c r="A907" s="4">
        <v>906</v>
      </c>
      <c r="B907" s="4" t="s">
        <v>2776</v>
      </c>
      <c r="C907" s="4">
        <f>YEAR(Data!$D907)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c r="A908" s="4">
        <v>907</v>
      </c>
      <c r="B908" s="4" t="s">
        <v>2781</v>
      </c>
      <c r="C908" s="4">
        <f>YEAR(Data!$D908)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c r="A909" s="4">
        <v>908</v>
      </c>
      <c r="B909" s="4" t="s">
        <v>2781</v>
      </c>
      <c r="C909" s="4">
        <f>YEAR(Data!$D909)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c r="A910" s="4">
        <v>909</v>
      </c>
      <c r="B910" s="4" t="s">
        <v>2781</v>
      </c>
      <c r="C910" s="4">
        <f>YEAR(Data!$D910)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c r="A911" s="4">
        <v>910</v>
      </c>
      <c r="B911" s="4" t="s">
        <v>2788</v>
      </c>
      <c r="C911" s="4">
        <f>YEAR(Data!$D911)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c r="A912" s="4">
        <v>911</v>
      </c>
      <c r="B912" s="4" t="s">
        <v>2788</v>
      </c>
      <c r="C912" s="4">
        <f>YEAR(Data!$D912)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c r="A913" s="4">
        <v>912</v>
      </c>
      <c r="B913" s="4" t="s">
        <v>2788</v>
      </c>
      <c r="C913" s="4">
        <f>YEAR(Data!$D913)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c r="A914" s="4">
        <v>913</v>
      </c>
      <c r="B914" s="4" t="s">
        <v>2797</v>
      </c>
      <c r="C914" s="4">
        <f>YEAR(Data!$D914)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c r="A915" s="4">
        <v>914</v>
      </c>
      <c r="B915" s="4" t="s">
        <v>2801</v>
      </c>
      <c r="C915" s="4">
        <f>YEAR(Data!$D915)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c r="A916" s="4">
        <v>915</v>
      </c>
      <c r="B916" s="4" t="s">
        <v>2801</v>
      </c>
      <c r="C916" s="4">
        <f>YEAR(Data!$D916)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c r="A917" s="4">
        <v>916</v>
      </c>
      <c r="B917" s="4" t="s">
        <v>2802</v>
      </c>
      <c r="C917" s="4">
        <f>YEAR(Data!$D917)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c r="A918" s="4">
        <v>917</v>
      </c>
      <c r="B918" s="4" t="s">
        <v>2802</v>
      </c>
      <c r="C918" s="4">
        <f>YEAR(Data!$D918)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c r="A919" s="4">
        <v>918</v>
      </c>
      <c r="B919" s="4" t="s">
        <v>2802</v>
      </c>
      <c r="C919" s="4">
        <f>YEAR(Data!$D919)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c r="A920" s="4">
        <v>919</v>
      </c>
      <c r="B920" s="4" t="s">
        <v>2805</v>
      </c>
      <c r="C920" s="4">
        <f>YEAR(Data!$D920)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c r="A921" s="4">
        <v>920</v>
      </c>
      <c r="B921" s="4" t="s">
        <v>2805</v>
      </c>
      <c r="C921" s="4">
        <f>YEAR(Data!$D921)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c r="A922" s="4">
        <v>921</v>
      </c>
      <c r="B922" s="4" t="s">
        <v>2810</v>
      </c>
      <c r="C922" s="4">
        <f>YEAR(Data!$D922)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c r="A923" s="4">
        <v>922</v>
      </c>
      <c r="B923" s="4" t="s">
        <v>2812</v>
      </c>
      <c r="C923" s="4">
        <f>YEAR(Data!$D923)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c r="A924" s="4">
        <v>923</v>
      </c>
      <c r="B924" s="4" t="s">
        <v>2812</v>
      </c>
      <c r="C924" s="4">
        <f>YEAR(Data!$D924)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c r="A925" s="4">
        <v>924</v>
      </c>
      <c r="B925" s="4" t="s">
        <v>2812</v>
      </c>
      <c r="C925" s="4">
        <f>YEAR(Data!$D925)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c r="A926" s="4">
        <v>925</v>
      </c>
      <c r="B926" s="4" t="s">
        <v>2821</v>
      </c>
      <c r="C926" s="4">
        <f>YEAR(Data!$D926)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c r="A927" s="4">
        <v>926</v>
      </c>
      <c r="B927" s="4" t="s">
        <v>2824</v>
      </c>
      <c r="C927" s="4">
        <f>YEAR(Data!$D927)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c r="A928" s="4">
        <v>927</v>
      </c>
      <c r="B928" s="4" t="s">
        <v>2824</v>
      </c>
      <c r="C928" s="4">
        <f>YEAR(Data!$D928)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c r="A929" s="4">
        <v>928</v>
      </c>
      <c r="B929" s="4" t="s">
        <v>2831</v>
      </c>
      <c r="C929" s="4">
        <f>YEAR(Data!$D929)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c r="A930" s="4">
        <v>929</v>
      </c>
      <c r="B930" s="4" t="s">
        <v>2831</v>
      </c>
      <c r="C930" s="4">
        <f>YEAR(Data!$D930)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c r="A931" s="4">
        <v>930</v>
      </c>
      <c r="B931" s="4" t="s">
        <v>2834</v>
      </c>
      <c r="C931" s="4">
        <f>YEAR(Data!$D931)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c r="A932" s="4">
        <v>931</v>
      </c>
      <c r="B932" s="4" t="s">
        <v>2834</v>
      </c>
      <c r="C932" s="4">
        <f>YEAR(Data!$D932)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c r="A933" s="4">
        <v>932</v>
      </c>
      <c r="B933" s="4" t="s">
        <v>2834</v>
      </c>
      <c r="C933" s="4">
        <f>YEAR(Data!$D933)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c r="A934" s="4">
        <v>933</v>
      </c>
      <c r="B934" s="4" t="s">
        <v>2838</v>
      </c>
      <c r="C934" s="4">
        <f>YEAR(Data!$D934)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c r="A935" s="4">
        <v>934</v>
      </c>
      <c r="B935" s="4" t="s">
        <v>2843</v>
      </c>
      <c r="C935" s="4">
        <f>YEAR(Data!$D935)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c r="A936" s="4">
        <v>935</v>
      </c>
      <c r="B936" s="4" t="s">
        <v>2843</v>
      </c>
      <c r="C936" s="4">
        <f>YEAR(Data!$D936)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c r="A937" s="4">
        <v>936</v>
      </c>
      <c r="B937" s="4" t="s">
        <v>2843</v>
      </c>
      <c r="C937" s="4">
        <f>YEAR(Data!$D937)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c r="A938" s="4">
        <v>937</v>
      </c>
      <c r="B938" s="4" t="s">
        <v>2843</v>
      </c>
      <c r="C938" s="4">
        <f>YEAR(Data!$D938)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c r="A939" s="4">
        <v>938</v>
      </c>
      <c r="B939" s="4" t="s">
        <v>2850</v>
      </c>
      <c r="C939" s="4">
        <f>YEAR(Data!$D939)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c r="A940" s="4">
        <v>939</v>
      </c>
      <c r="B940" s="4" t="s">
        <v>2852</v>
      </c>
      <c r="C940" s="4">
        <f>YEAR(Data!$D940)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c r="A941" s="4">
        <v>940</v>
      </c>
      <c r="B941" s="4" t="s">
        <v>2852</v>
      </c>
      <c r="C941" s="4">
        <f>YEAR(Data!$D941)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c r="A942" s="4">
        <v>941</v>
      </c>
      <c r="B942" s="4" t="s">
        <v>2860</v>
      </c>
      <c r="C942" s="4">
        <f>YEAR(Data!$D942)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c r="A943" s="4">
        <v>942</v>
      </c>
      <c r="B943" s="4" t="s">
        <v>2865</v>
      </c>
      <c r="C943" s="4">
        <f>YEAR(Data!$D943)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c r="A944" s="4">
        <v>943</v>
      </c>
      <c r="B944" s="4" t="s">
        <v>2865</v>
      </c>
      <c r="C944" s="4">
        <f>YEAR(Data!$D944)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c r="A945" s="4">
        <v>944</v>
      </c>
      <c r="B945" s="4" t="s">
        <v>2869</v>
      </c>
      <c r="C945" s="4">
        <f>YEAR(Data!$D945)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c r="A946" s="4">
        <v>945</v>
      </c>
      <c r="B946" s="4" t="s">
        <v>2869</v>
      </c>
      <c r="C946" s="4">
        <f>YEAR(Data!$D946)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c r="A947" s="4">
        <v>946</v>
      </c>
      <c r="B947" s="4" t="s">
        <v>2869</v>
      </c>
      <c r="C947" s="4">
        <f>YEAR(Data!$D947)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c r="A948" s="4">
        <v>947</v>
      </c>
      <c r="B948" s="4" t="s">
        <v>2874</v>
      </c>
      <c r="C948" s="4">
        <f>YEAR(Data!$D948)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c r="A949" s="4">
        <v>948</v>
      </c>
      <c r="B949" s="4" t="s">
        <v>2877</v>
      </c>
      <c r="C949" s="4">
        <f>YEAR(Data!$D949)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c r="A950" s="4">
        <v>949</v>
      </c>
      <c r="B950" s="4" t="s">
        <v>2877</v>
      </c>
      <c r="C950" s="4">
        <f>YEAR(Data!$D950)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c r="A951" s="4">
        <v>950</v>
      </c>
      <c r="B951" s="4" t="s">
        <v>2877</v>
      </c>
      <c r="C951" s="4">
        <f>YEAR(Data!$D951)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c r="A952" s="4">
        <v>951</v>
      </c>
      <c r="B952" s="4" t="s">
        <v>2877</v>
      </c>
      <c r="C952" s="4">
        <f>YEAR(Data!$D952)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c r="A953" s="4">
        <v>952</v>
      </c>
      <c r="B953" s="4" t="s">
        <v>2877</v>
      </c>
      <c r="C953" s="4">
        <f>YEAR(Data!$D953)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c r="A954" s="4">
        <v>953</v>
      </c>
      <c r="B954" s="4" t="s">
        <v>2884</v>
      </c>
      <c r="C954" s="4">
        <f>YEAR(Data!$D954)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c r="A955" s="4">
        <v>954</v>
      </c>
      <c r="B955" s="4" t="s">
        <v>2888</v>
      </c>
      <c r="C955" s="4">
        <f>YEAR(Data!$D955)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c r="A956" s="4">
        <v>955</v>
      </c>
      <c r="B956" s="4" t="s">
        <v>2888</v>
      </c>
      <c r="C956" s="4">
        <f>YEAR(Data!$D956)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c r="A957" s="4">
        <v>956</v>
      </c>
      <c r="B957" s="4" t="s">
        <v>2892</v>
      </c>
      <c r="C957" s="4">
        <f>YEAR(Data!$D957)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c r="A958" s="4">
        <v>957</v>
      </c>
      <c r="B958" s="4" t="s">
        <v>2895</v>
      </c>
      <c r="C958" s="4">
        <f>YEAR(Data!$D958)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c r="A959" s="4">
        <v>958</v>
      </c>
      <c r="B959" s="4" t="s">
        <v>2895</v>
      </c>
      <c r="C959" s="4">
        <f>YEAR(Data!$D959)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c r="A960" s="4">
        <v>959</v>
      </c>
      <c r="B960" s="4" t="s">
        <v>2895</v>
      </c>
      <c r="C960" s="4">
        <f>YEAR(Data!$D960)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c r="A961" s="4">
        <v>960</v>
      </c>
      <c r="B961" s="4" t="s">
        <v>2902</v>
      </c>
      <c r="C961" s="4">
        <f>YEAR(Data!$D961)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c r="A962" s="4">
        <v>961</v>
      </c>
      <c r="B962" s="4" t="s">
        <v>2907</v>
      </c>
      <c r="C962" s="4">
        <f>YEAR(Data!$D962)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c r="A963" s="4">
        <v>962</v>
      </c>
      <c r="B963" s="4" t="s">
        <v>2910</v>
      </c>
      <c r="C963" s="4">
        <f>YEAR(Data!$D963)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c r="A964" s="4">
        <v>963</v>
      </c>
      <c r="B964" s="4" t="s">
        <v>2915</v>
      </c>
      <c r="C964" s="4">
        <f>YEAR(Data!$D964)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c r="A965" s="4">
        <v>964</v>
      </c>
      <c r="B965" s="4" t="s">
        <v>2916</v>
      </c>
      <c r="C965" s="4">
        <f>YEAR(Data!$D965)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c r="A966" s="4">
        <v>965</v>
      </c>
      <c r="B966" s="4" t="s">
        <v>2920</v>
      </c>
      <c r="C966" s="4">
        <f>YEAR(Data!$D966)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c r="A967" s="4">
        <v>966</v>
      </c>
      <c r="B967" s="4" t="s">
        <v>2920</v>
      </c>
      <c r="C967" s="4">
        <f>YEAR(Data!$D967)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c r="A968" s="4">
        <v>967</v>
      </c>
      <c r="B968" s="4" t="s">
        <v>2920</v>
      </c>
      <c r="C968" s="4">
        <f>YEAR(Data!$D968)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c r="A969" s="4">
        <v>968</v>
      </c>
      <c r="B969" s="4" t="s">
        <v>2920</v>
      </c>
      <c r="C969" s="4">
        <f>YEAR(Data!$D969)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c r="A970" s="4">
        <v>969</v>
      </c>
      <c r="B970" s="4" t="s">
        <v>2920</v>
      </c>
      <c r="C970" s="4">
        <f>YEAR(Data!$D970)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c r="A971" s="4">
        <v>970</v>
      </c>
      <c r="B971" s="4" t="s">
        <v>2920</v>
      </c>
      <c r="C971" s="4">
        <f>YEAR(Data!$D971)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c r="A972" s="4">
        <v>971</v>
      </c>
      <c r="B972" s="4" t="s">
        <v>2931</v>
      </c>
      <c r="C972" s="4">
        <f>YEAR(Data!$D972)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c r="A973" s="4">
        <v>972</v>
      </c>
      <c r="B973" s="4" t="s">
        <v>2931</v>
      </c>
      <c r="C973" s="4">
        <f>YEAR(Data!$D973)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c r="A974" s="4">
        <v>973</v>
      </c>
      <c r="B974" s="4" t="s">
        <v>2931</v>
      </c>
      <c r="C974" s="4">
        <f>YEAR(Data!$D974)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c r="A975" s="4">
        <v>974</v>
      </c>
      <c r="B975" s="4" t="s">
        <v>2931</v>
      </c>
      <c r="C975" s="4">
        <f>YEAR(Data!$D975)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c r="A976" s="4">
        <v>975</v>
      </c>
      <c r="B976" s="4" t="s">
        <v>2934</v>
      </c>
      <c r="C976" s="4">
        <f>YEAR(Data!$D976)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c r="A977" s="4">
        <v>976</v>
      </c>
      <c r="B977" s="4" t="s">
        <v>2934</v>
      </c>
      <c r="C977" s="4">
        <f>YEAR(Data!$D977)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c r="A978" s="4">
        <v>977</v>
      </c>
      <c r="B978" s="4" t="s">
        <v>2935</v>
      </c>
      <c r="C978" s="4">
        <f>YEAR(Data!$D978)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c r="A979" s="4">
        <v>978</v>
      </c>
      <c r="B979" s="4" t="s">
        <v>2938</v>
      </c>
      <c r="C979" s="4">
        <f>YEAR(Data!$D979)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c r="A980" s="4">
        <v>979</v>
      </c>
      <c r="B980" s="4" t="s">
        <v>2939</v>
      </c>
      <c r="C980" s="4">
        <f>YEAR(Data!$D980)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c r="A981" s="4">
        <v>980</v>
      </c>
      <c r="B981" s="4" t="s">
        <v>2942</v>
      </c>
      <c r="C981" s="4">
        <f>YEAR(Data!$D981)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c r="A982" s="4">
        <v>981</v>
      </c>
      <c r="B982" s="4" t="s">
        <v>2945</v>
      </c>
      <c r="C982" s="4">
        <f>YEAR(Data!$D982)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c r="A983" s="4">
        <v>982</v>
      </c>
      <c r="B983" s="4" t="s">
        <v>2946</v>
      </c>
      <c r="C983" s="4">
        <f>YEAR(Data!$D983)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c r="A984" s="4">
        <v>983</v>
      </c>
      <c r="B984" s="4" t="s">
        <v>2946</v>
      </c>
      <c r="C984" s="4">
        <f>YEAR(Data!$D984)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c r="A985" s="4">
        <v>984</v>
      </c>
      <c r="B985" s="4" t="s">
        <v>2946</v>
      </c>
      <c r="C985" s="4">
        <f>YEAR(Data!$D985)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c r="A986" s="4">
        <v>985</v>
      </c>
      <c r="B986" s="4" t="s">
        <v>2953</v>
      </c>
      <c r="C986" s="4">
        <f>YEAR(Data!$D986)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c r="A987" s="4">
        <v>986</v>
      </c>
      <c r="B987" s="4" t="s">
        <v>2953</v>
      </c>
      <c r="C987" s="4">
        <f>YEAR(Data!$D987)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c r="A988" s="4">
        <v>987</v>
      </c>
      <c r="B988" s="4" t="s">
        <v>2953</v>
      </c>
      <c r="C988" s="4">
        <f>YEAR(Data!$D988)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c r="A989" s="4">
        <v>988</v>
      </c>
      <c r="B989" s="4" t="s">
        <v>2960</v>
      </c>
      <c r="C989" s="4">
        <f>YEAR(Data!$D989)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c r="A990" s="4">
        <v>989</v>
      </c>
      <c r="B990" s="4" t="s">
        <v>2965</v>
      </c>
      <c r="C990" s="4">
        <f>YEAR(Data!$D990)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c r="A991" s="4">
        <v>990</v>
      </c>
      <c r="B991" s="4" t="s">
        <v>2965</v>
      </c>
      <c r="C991" s="4">
        <f>YEAR(Data!$D991)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c r="A992" s="4">
        <v>991</v>
      </c>
      <c r="B992" s="4" t="s">
        <v>2968</v>
      </c>
      <c r="C992" s="4">
        <f>YEAR(Data!$D992)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c r="A993" s="4">
        <v>992</v>
      </c>
      <c r="B993" s="4" t="s">
        <v>2971</v>
      </c>
      <c r="C993" s="4">
        <f>YEAR(Data!$D993)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c r="A994" s="4">
        <v>993</v>
      </c>
      <c r="B994" s="4" t="s">
        <v>2972</v>
      </c>
      <c r="C994" s="4">
        <f>YEAR(Data!$D994)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c r="A995" s="4">
        <v>994</v>
      </c>
      <c r="B995" s="4" t="s">
        <v>2972</v>
      </c>
      <c r="C995" s="4">
        <f>YEAR(Data!$D995)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c r="A996" s="4">
        <v>995</v>
      </c>
      <c r="B996" s="4" t="s">
        <v>2975</v>
      </c>
      <c r="C996" s="4">
        <f>YEAR(Data!$D996)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c r="A997" s="4">
        <v>996</v>
      </c>
      <c r="B997" s="4" t="s">
        <v>2975</v>
      </c>
      <c r="C997" s="4">
        <f>YEAR(Data!$D997)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c r="A998" s="4">
        <v>997</v>
      </c>
      <c r="B998" s="4" t="s">
        <v>2982</v>
      </c>
      <c r="C998" s="4">
        <f>YEAR(Data!$D998)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c r="A999" s="4">
        <v>998</v>
      </c>
      <c r="B999" s="4" t="s">
        <v>2982</v>
      </c>
      <c r="C999" s="4">
        <f>YEAR(Data!$D999)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c r="A1000" s="4">
        <v>999</v>
      </c>
      <c r="B1000" s="4" t="s">
        <v>2982</v>
      </c>
      <c r="C1000" s="4">
        <f>YEAR(Data!$D1000)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c r="A1001" s="4">
        <v>1000</v>
      </c>
      <c r="B1001" s="4" t="s">
        <v>2982</v>
      </c>
      <c r="C1001" s="4">
        <f>YEAR(Data!$D1001)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c r="A1002" s="4">
        <v>1001</v>
      </c>
      <c r="B1002" s="4" t="s">
        <v>2991</v>
      </c>
      <c r="C1002" s="4">
        <f>YEAR(Data!$D1002)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c r="A1003" s="4">
        <v>1002</v>
      </c>
      <c r="B1003" s="4" t="s">
        <v>2992</v>
      </c>
      <c r="C1003" s="4">
        <f>YEAR(Data!$D1003)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c r="A1004" s="4">
        <v>1003</v>
      </c>
      <c r="B1004" s="4" t="s">
        <v>2992</v>
      </c>
      <c r="C1004" s="4">
        <f>YEAR(Data!$D1004)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c r="A1005" s="4">
        <v>1004</v>
      </c>
      <c r="B1005" s="4" t="s">
        <v>2992</v>
      </c>
      <c r="C1005" s="4">
        <f>YEAR(Data!$D1005)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c r="A1006" s="4">
        <v>1005</v>
      </c>
      <c r="B1006" s="4" t="s">
        <v>2995</v>
      </c>
      <c r="C1006" s="4">
        <f>YEAR(Data!$D1006)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c r="A1007" s="4">
        <v>1006</v>
      </c>
      <c r="B1007" s="4" t="s">
        <v>3001</v>
      </c>
      <c r="C1007" s="4">
        <f>YEAR(Data!$D1007)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c r="A1008" s="4">
        <v>1007</v>
      </c>
      <c r="B1008" s="4" t="s">
        <v>3002</v>
      </c>
      <c r="C1008" s="4">
        <f>YEAR(Data!$D1008)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c r="A1009" s="4">
        <v>1008</v>
      </c>
      <c r="B1009" s="4" t="s">
        <v>3002</v>
      </c>
      <c r="C1009" s="4">
        <f>YEAR(Data!$D1009)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c r="A1010" s="4">
        <v>1009</v>
      </c>
      <c r="B1010" s="4" t="s">
        <v>3007</v>
      </c>
      <c r="C1010" s="4">
        <f>YEAR(Data!$D1010)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c r="A1011" s="4">
        <v>1010</v>
      </c>
      <c r="B1011" s="4" t="s">
        <v>3008</v>
      </c>
      <c r="C1011" s="4">
        <f>YEAR(Data!$D1011)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c r="A1012" s="4">
        <v>1011</v>
      </c>
      <c r="B1012" s="4" t="s">
        <v>3009</v>
      </c>
      <c r="C1012" s="4">
        <f>YEAR(Data!$D1012)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c r="A1013" s="4">
        <v>1012</v>
      </c>
      <c r="B1013" s="4" t="s">
        <v>3014</v>
      </c>
      <c r="C1013" s="4">
        <f>YEAR(Data!$D1013)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c r="A1014" s="4">
        <v>1013</v>
      </c>
      <c r="B1014" s="4" t="s">
        <v>3014</v>
      </c>
      <c r="C1014" s="4">
        <f>YEAR(Data!$D1014)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c r="A1015" s="4">
        <v>1014</v>
      </c>
      <c r="B1015" s="4" t="s">
        <v>3018</v>
      </c>
      <c r="C1015" s="4">
        <f>YEAR(Data!$D1015)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c r="A1016" s="4">
        <v>1015</v>
      </c>
      <c r="B1016" s="4" t="s">
        <v>3018</v>
      </c>
      <c r="C1016" s="4">
        <f>YEAR(Data!$D1016)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c r="A1017" s="4">
        <v>1016</v>
      </c>
      <c r="B1017" s="4" t="s">
        <v>3023</v>
      </c>
      <c r="C1017" s="4">
        <f>YEAR(Data!$D1017)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c r="A1018" s="4">
        <v>1017</v>
      </c>
      <c r="B1018" s="4" t="s">
        <v>3024</v>
      </c>
      <c r="C1018" s="4">
        <f>YEAR(Data!$D1018)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c r="A1019" s="4">
        <v>1018</v>
      </c>
      <c r="B1019" s="4" t="s">
        <v>3024</v>
      </c>
      <c r="C1019" s="4">
        <f>YEAR(Data!$D1019)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c r="A1020" s="4">
        <v>1019</v>
      </c>
      <c r="B1020" s="4" t="s">
        <v>3024</v>
      </c>
      <c r="C1020" s="4">
        <f>YEAR(Data!$D1020)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c r="A1021" s="4">
        <v>1020</v>
      </c>
      <c r="B1021" s="4" t="s">
        <v>3024</v>
      </c>
      <c r="C1021" s="4">
        <f>YEAR(Data!$D1021)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c r="A1022" s="4">
        <v>1021</v>
      </c>
      <c r="B1022" s="4" t="s">
        <v>3033</v>
      </c>
      <c r="C1022" s="4">
        <f>YEAR(Data!$D1022)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c r="A1023" s="4">
        <v>1022</v>
      </c>
      <c r="B1023" s="4" t="s">
        <v>3033</v>
      </c>
      <c r="C1023" s="4">
        <f>YEAR(Data!$D1023)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c r="A1024" s="4">
        <v>1023</v>
      </c>
      <c r="B1024" s="4" t="s">
        <v>3033</v>
      </c>
      <c r="C1024" s="4">
        <f>YEAR(Data!$D1024)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c r="A1025" s="4">
        <v>1024</v>
      </c>
      <c r="B1025" s="4" t="s">
        <v>3040</v>
      </c>
      <c r="C1025" s="4">
        <f>YEAR(Data!$D1025)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c r="A1026" s="4">
        <v>1025</v>
      </c>
      <c r="B1026" s="4" t="s">
        <v>3043</v>
      </c>
      <c r="C1026" s="4">
        <f>YEAR(Data!$D1026)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c r="A1027" s="4">
        <v>1026</v>
      </c>
      <c r="B1027" s="4" t="s">
        <v>3048</v>
      </c>
      <c r="C1027" s="4">
        <f>YEAR(Data!$D1027)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c r="A1028" s="4">
        <v>1027</v>
      </c>
      <c r="B1028" s="4" t="s">
        <v>3048</v>
      </c>
      <c r="C1028" s="4">
        <f>YEAR(Data!$D1028)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c r="A1029" s="4">
        <v>1028</v>
      </c>
      <c r="B1029" s="4" t="s">
        <v>3048</v>
      </c>
      <c r="C1029" s="4">
        <f>YEAR(Data!$D1029)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c r="A1030" s="4">
        <v>1029</v>
      </c>
      <c r="B1030" s="4" t="s">
        <v>3057</v>
      </c>
      <c r="C1030" s="4">
        <f>YEAR(Data!$D1030)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c r="A1031" s="4">
        <v>1030</v>
      </c>
      <c r="B1031" s="4" t="s">
        <v>3057</v>
      </c>
      <c r="C1031" s="4">
        <f>YEAR(Data!$D1031)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c r="A1032" s="4">
        <v>1031</v>
      </c>
      <c r="B1032" s="4" t="s">
        <v>3057</v>
      </c>
      <c r="C1032" s="4">
        <f>YEAR(Data!$D1032)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c r="A1033" s="4">
        <v>1032</v>
      </c>
      <c r="B1033" s="4" t="s">
        <v>3057</v>
      </c>
      <c r="C1033" s="4">
        <f>YEAR(Data!$D1033)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c r="A1034" s="4">
        <v>1033</v>
      </c>
      <c r="B1034" s="4" t="s">
        <v>3057</v>
      </c>
      <c r="C1034" s="4">
        <f>YEAR(Data!$D1034)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c r="A1035" s="4">
        <v>1034</v>
      </c>
      <c r="B1035" s="4" t="s">
        <v>3062</v>
      </c>
      <c r="C1035" s="4">
        <f>YEAR(Data!$D1035)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c r="A1036" s="4">
        <v>1035</v>
      </c>
      <c r="B1036" s="4" t="s">
        <v>3062</v>
      </c>
      <c r="C1036" s="4">
        <f>YEAR(Data!$D1036)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c r="A1037" s="4">
        <v>1036</v>
      </c>
      <c r="B1037" s="4" t="s">
        <v>3062</v>
      </c>
      <c r="C1037" s="4">
        <f>YEAR(Data!$D1037)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c r="A1038" s="4">
        <v>1037</v>
      </c>
      <c r="B1038" s="4" t="s">
        <v>3067</v>
      </c>
      <c r="C1038" s="4">
        <f>YEAR(Data!$D1038)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c r="A1039" s="4">
        <v>1038</v>
      </c>
      <c r="B1039" s="4" t="s">
        <v>3071</v>
      </c>
      <c r="C1039" s="4">
        <f>YEAR(Data!$D1039)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c r="A1040" s="4">
        <v>1039</v>
      </c>
      <c r="B1040" s="4" t="s">
        <v>3076</v>
      </c>
      <c r="C1040" s="4">
        <f>YEAR(Data!$D1040)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c r="A1041" s="4">
        <v>1040</v>
      </c>
      <c r="B1041" s="4" t="s">
        <v>3076</v>
      </c>
      <c r="C1041" s="4">
        <f>YEAR(Data!$D1041)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c r="A1042" s="4">
        <v>1041</v>
      </c>
      <c r="B1042" s="4" t="s">
        <v>3082</v>
      </c>
      <c r="C1042" s="4">
        <f>YEAR(Data!$D1042)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c r="A1043" s="4">
        <v>1042</v>
      </c>
      <c r="B1043" s="4" t="s">
        <v>3086</v>
      </c>
      <c r="C1043" s="4">
        <f>YEAR(Data!$D1043)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c r="A1044" s="4">
        <v>1043</v>
      </c>
      <c r="B1044" s="4" t="s">
        <v>3086</v>
      </c>
      <c r="C1044" s="4">
        <f>YEAR(Data!$D1044)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c r="A1045" s="4">
        <v>1044</v>
      </c>
      <c r="B1045" s="4" t="s">
        <v>3093</v>
      </c>
      <c r="C1045" s="4">
        <f>YEAR(Data!$D1045)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c r="A1046" s="4">
        <v>1045</v>
      </c>
      <c r="B1046" s="4" t="s">
        <v>3093</v>
      </c>
      <c r="C1046" s="4">
        <f>YEAR(Data!$D1046)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c r="A1047" s="4">
        <v>1046</v>
      </c>
      <c r="B1047" s="4" t="s">
        <v>3100</v>
      </c>
      <c r="C1047" s="4">
        <f>YEAR(Data!$D1047)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c r="A1048" s="4">
        <v>1047</v>
      </c>
      <c r="B1048" s="4" t="s">
        <v>3104</v>
      </c>
      <c r="C1048" s="4">
        <f>YEAR(Data!$D1048)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c r="A1049" s="4">
        <v>1048</v>
      </c>
      <c r="B1049" s="4" t="s">
        <v>3104</v>
      </c>
      <c r="C1049" s="4">
        <f>YEAR(Data!$D1049)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c r="A1050" s="4">
        <v>1049</v>
      </c>
      <c r="B1050" s="4" t="s">
        <v>3105</v>
      </c>
      <c r="C1050" s="4">
        <f>YEAR(Data!$D1050)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c r="A1051" s="4">
        <v>1050</v>
      </c>
      <c r="B1051" s="4" t="s">
        <v>3105</v>
      </c>
      <c r="C1051" s="4">
        <f>YEAR(Data!$D1051)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c r="A1052" s="4">
        <v>1051</v>
      </c>
      <c r="B1052" s="4" t="s">
        <v>3106</v>
      </c>
      <c r="C1052" s="4">
        <f>YEAR(Data!$D1052)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c r="A1053" s="4">
        <v>1052</v>
      </c>
      <c r="B1053" s="4" t="s">
        <v>3106</v>
      </c>
      <c r="C1053" s="4">
        <f>YEAR(Data!$D1053)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c r="A1054" s="4">
        <v>1053</v>
      </c>
      <c r="B1054" s="4" t="s">
        <v>3106</v>
      </c>
      <c r="C1054" s="4">
        <f>YEAR(Data!$D1054)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c r="A1055" s="4">
        <v>1054</v>
      </c>
      <c r="B1055" s="4" t="s">
        <v>3115</v>
      </c>
      <c r="C1055" s="4">
        <f>YEAR(Data!$D1055)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c r="A1056" s="4">
        <v>1055</v>
      </c>
      <c r="B1056" s="4" t="s">
        <v>3115</v>
      </c>
      <c r="C1056" s="4">
        <f>YEAR(Data!$D1056)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c r="A1057" s="4">
        <v>1056</v>
      </c>
      <c r="B1057" s="4" t="s">
        <v>3115</v>
      </c>
      <c r="C1057" s="4">
        <f>YEAR(Data!$D1057)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c r="A1058" s="4">
        <v>1057</v>
      </c>
      <c r="B1058" s="4" t="s">
        <v>3115</v>
      </c>
      <c r="C1058" s="4">
        <f>YEAR(Data!$D1058)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c r="A1059" s="4">
        <v>1058</v>
      </c>
      <c r="B1059" s="4" t="s">
        <v>3124</v>
      </c>
      <c r="C1059" s="4">
        <f>YEAR(Data!$D1059)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c r="A1060" s="4">
        <v>1059</v>
      </c>
      <c r="B1060" s="4" t="s">
        <v>3124</v>
      </c>
      <c r="C1060" s="4">
        <f>YEAR(Data!$D1060)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c r="A1061" s="4">
        <v>1060</v>
      </c>
      <c r="B1061" s="4" t="s">
        <v>3129</v>
      </c>
      <c r="C1061" s="4">
        <f>YEAR(Data!$D1061)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c r="A1062" s="4">
        <v>1061</v>
      </c>
      <c r="B1062" s="4" t="s">
        <v>3134</v>
      </c>
      <c r="C1062" s="4">
        <f>YEAR(Data!$D1062)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c r="A1063" s="4">
        <v>1062</v>
      </c>
      <c r="B1063" s="4" t="s">
        <v>3135</v>
      </c>
      <c r="C1063" s="4">
        <f>YEAR(Data!$D1063)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c r="A1064" s="4">
        <v>1063</v>
      </c>
      <c r="B1064" s="4" t="s">
        <v>3135</v>
      </c>
      <c r="C1064" s="4">
        <f>YEAR(Data!$D1064)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c r="A1065" s="4">
        <v>1064</v>
      </c>
      <c r="B1065" s="4" t="s">
        <v>3135</v>
      </c>
      <c r="C1065" s="4">
        <f>YEAR(Data!$D1065)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c r="A1066" s="4">
        <v>1065</v>
      </c>
      <c r="B1066" s="4" t="s">
        <v>3135</v>
      </c>
      <c r="C1066" s="4">
        <f>YEAR(Data!$D1066)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c r="A1067" s="4">
        <v>1066</v>
      </c>
      <c r="B1067" s="4" t="s">
        <v>3135</v>
      </c>
      <c r="C1067" s="4">
        <f>YEAR(Data!$D1067)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c r="A1068" s="4">
        <v>1067</v>
      </c>
      <c r="B1068" s="4" t="s">
        <v>3135</v>
      </c>
      <c r="C1068" s="4">
        <f>YEAR(Data!$D1068)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c r="A1069" s="4">
        <v>1068</v>
      </c>
      <c r="B1069" s="4" t="s">
        <v>3146</v>
      </c>
      <c r="C1069" s="4">
        <f>YEAR(Data!$D1069)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c r="A1070" s="4">
        <v>1069</v>
      </c>
      <c r="B1070" s="4" t="s">
        <v>3149</v>
      </c>
      <c r="C1070" s="4">
        <f>YEAR(Data!$D1070)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c r="A1071" s="4">
        <v>1070</v>
      </c>
      <c r="B1071" s="4" t="s">
        <v>3153</v>
      </c>
      <c r="C1071" s="4">
        <f>YEAR(Data!$D1071)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c r="A1072" s="4">
        <v>1071</v>
      </c>
      <c r="B1072" s="4" t="s">
        <v>3154</v>
      </c>
      <c r="C1072" s="4">
        <f>YEAR(Data!$D1072)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c r="A1073" s="4">
        <v>1072</v>
      </c>
      <c r="B1073" s="4" t="s">
        <v>3157</v>
      </c>
      <c r="C1073" s="4">
        <f>YEAR(Data!$D1073)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c r="A1074" s="4">
        <v>1073</v>
      </c>
      <c r="B1074" s="4" t="s">
        <v>3160</v>
      </c>
      <c r="C1074" s="4">
        <f>YEAR(Data!$D1074)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c r="A1075" s="4">
        <v>1074</v>
      </c>
      <c r="B1075" s="4" t="s">
        <v>3165</v>
      </c>
      <c r="C1075" s="4">
        <f>YEAR(Data!$D1075)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c r="A1076" s="4">
        <v>1075</v>
      </c>
      <c r="B1076" s="4" t="s">
        <v>3165</v>
      </c>
      <c r="C1076" s="4">
        <f>YEAR(Data!$D1076)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c r="A1077" s="4">
        <v>1076</v>
      </c>
      <c r="B1077" s="4" t="s">
        <v>3165</v>
      </c>
      <c r="C1077" s="4">
        <f>YEAR(Data!$D1077)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c r="A1078" s="4">
        <v>1077</v>
      </c>
      <c r="B1078" s="4" t="s">
        <v>3172</v>
      </c>
      <c r="C1078" s="4">
        <f>YEAR(Data!$D1078)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c r="A1079" s="4">
        <v>1078</v>
      </c>
      <c r="B1079" s="4" t="s">
        <v>3177</v>
      </c>
      <c r="C1079" s="4">
        <f>YEAR(Data!$D1079)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c r="A1080" s="4">
        <v>1079</v>
      </c>
      <c r="B1080" s="4" t="s">
        <v>3177</v>
      </c>
      <c r="C1080" s="4">
        <f>YEAR(Data!$D1080)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c r="A1081" s="4">
        <v>1080</v>
      </c>
      <c r="B1081" s="4" t="s">
        <v>3177</v>
      </c>
      <c r="C1081" s="4">
        <f>YEAR(Data!$D1081)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c r="A1082" s="4">
        <v>1081</v>
      </c>
      <c r="B1082" s="4" t="s">
        <v>3182</v>
      </c>
      <c r="C1082" s="4">
        <f>YEAR(Data!$D1082)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c r="A1083" s="4">
        <v>1082</v>
      </c>
      <c r="B1083" s="4" t="s">
        <v>3182</v>
      </c>
      <c r="C1083" s="4">
        <f>YEAR(Data!$D1083)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c r="A1084" s="4">
        <v>1083</v>
      </c>
      <c r="B1084" s="4" t="s">
        <v>3188</v>
      </c>
      <c r="C1084" s="4">
        <f>YEAR(Data!$D1084)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c r="A1085" s="4">
        <v>1084</v>
      </c>
      <c r="B1085" s="4" t="s">
        <v>3188</v>
      </c>
      <c r="C1085" s="4">
        <f>YEAR(Data!$D1085)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c r="A1086" s="4">
        <v>1085</v>
      </c>
      <c r="B1086" s="4" t="s">
        <v>3188</v>
      </c>
      <c r="C1086" s="4">
        <f>YEAR(Data!$D1086)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c r="A1087" s="4">
        <v>1086</v>
      </c>
      <c r="B1087" s="4" t="s">
        <v>3188</v>
      </c>
      <c r="C1087" s="4">
        <f>YEAR(Data!$D1087)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c r="A1088" s="4">
        <v>1087</v>
      </c>
      <c r="B1088" s="4" t="s">
        <v>3193</v>
      </c>
      <c r="C1088" s="4">
        <f>YEAR(Data!$D1088)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c r="A1089" s="4">
        <v>1088</v>
      </c>
      <c r="B1089" s="4" t="s">
        <v>3196</v>
      </c>
      <c r="C1089" s="4">
        <f>YEAR(Data!$D1089)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c r="A1090" s="4">
        <v>1089</v>
      </c>
      <c r="B1090" s="4" t="s">
        <v>3196</v>
      </c>
      <c r="C1090" s="4">
        <f>YEAR(Data!$D1090)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c r="A1091" s="4">
        <v>1090</v>
      </c>
      <c r="B1091" s="4" t="s">
        <v>3202</v>
      </c>
      <c r="C1091" s="4">
        <f>YEAR(Data!$D1091)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c r="A1092" s="4">
        <v>1091</v>
      </c>
      <c r="B1092" s="4" t="s">
        <v>3202</v>
      </c>
      <c r="C1092" s="4">
        <f>YEAR(Data!$D1092)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c r="A1093" s="4">
        <v>1092</v>
      </c>
      <c r="B1093" s="4" t="s">
        <v>3205</v>
      </c>
      <c r="C1093" s="4">
        <f>YEAR(Data!$D1093)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c r="A1094" s="4">
        <v>1093</v>
      </c>
      <c r="B1094" s="4" t="s">
        <v>3205</v>
      </c>
      <c r="C1094" s="4">
        <f>YEAR(Data!$D1094)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c r="A1095" s="4">
        <v>1094</v>
      </c>
      <c r="B1095" s="4" t="s">
        <v>3210</v>
      </c>
      <c r="C1095" s="4">
        <f>YEAR(Data!$D1095)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c r="A1096" s="4">
        <v>1095</v>
      </c>
      <c r="B1096" s="4" t="s">
        <v>3210</v>
      </c>
      <c r="C1096" s="4">
        <f>YEAR(Data!$D1096)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c r="A1097" s="4">
        <v>1096</v>
      </c>
      <c r="B1097" s="4" t="s">
        <v>3216</v>
      </c>
      <c r="C1097" s="4">
        <f>YEAR(Data!$D1097)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c r="A1098" s="4">
        <v>1097</v>
      </c>
      <c r="B1098" s="4" t="s">
        <v>3216</v>
      </c>
      <c r="C1098" s="4">
        <f>YEAR(Data!$D1098)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c r="A1099" s="4">
        <v>1098</v>
      </c>
      <c r="B1099" s="4" t="s">
        <v>3223</v>
      </c>
      <c r="C1099" s="4">
        <f>YEAR(Data!$D1099)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c r="A1100" s="4">
        <v>1099</v>
      </c>
      <c r="B1100" s="4" t="s">
        <v>3226</v>
      </c>
      <c r="C1100" s="4">
        <f>YEAR(Data!$D1100)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c r="A1101" s="4">
        <v>1100</v>
      </c>
      <c r="B1101" s="4" t="s">
        <v>3226</v>
      </c>
      <c r="C1101" s="4">
        <f>YEAR(Data!$D1101)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c r="A1102" s="4">
        <v>1101</v>
      </c>
      <c r="B1102" s="4" t="s">
        <v>3226</v>
      </c>
      <c r="C1102" s="4">
        <f>YEAR(Data!$D1102)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c r="A1103" s="4">
        <v>1102</v>
      </c>
      <c r="B1103" s="4" t="s">
        <v>3226</v>
      </c>
      <c r="C1103" s="4">
        <f>YEAR(Data!$D1103)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c r="A1104" s="4">
        <v>1103</v>
      </c>
      <c r="B1104" s="4" t="s">
        <v>3235</v>
      </c>
      <c r="C1104" s="4">
        <f>YEAR(Data!$D1104)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c r="A1105" s="4">
        <v>1104</v>
      </c>
      <c r="B1105" s="4" t="s">
        <v>3235</v>
      </c>
      <c r="C1105" s="4">
        <f>YEAR(Data!$D1105)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c r="A1106" s="4">
        <v>1105</v>
      </c>
      <c r="B1106" s="4" t="s">
        <v>3236</v>
      </c>
      <c r="C1106" s="4">
        <f>YEAR(Data!$D1106)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c r="A1107" s="4">
        <v>1106</v>
      </c>
      <c r="B1107" s="4" t="s">
        <v>3241</v>
      </c>
      <c r="C1107" s="4">
        <f>YEAR(Data!$D1107)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c r="A1108" s="4">
        <v>1107</v>
      </c>
      <c r="B1108" s="4" t="s">
        <v>3241</v>
      </c>
      <c r="C1108" s="4">
        <f>YEAR(Data!$D1108)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c r="A1109" s="4">
        <v>1108</v>
      </c>
      <c r="B1109" s="4" t="s">
        <v>3241</v>
      </c>
      <c r="C1109" s="4">
        <f>YEAR(Data!$D1109)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c r="A1110" s="4">
        <v>1109</v>
      </c>
      <c r="B1110" s="4" t="s">
        <v>3241</v>
      </c>
      <c r="C1110" s="4">
        <f>YEAR(Data!$D1110)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c r="A1111" s="4">
        <v>1110</v>
      </c>
      <c r="B1111" s="4" t="s">
        <v>3241</v>
      </c>
      <c r="C1111" s="4">
        <f>YEAR(Data!$D1111)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c r="A1112" s="4">
        <v>1111</v>
      </c>
      <c r="B1112" s="4" t="s">
        <v>3241</v>
      </c>
      <c r="C1112" s="4">
        <f>YEAR(Data!$D1112)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c r="A1113" s="4">
        <v>1112</v>
      </c>
      <c r="B1113" s="4" t="s">
        <v>3241</v>
      </c>
      <c r="C1113" s="4">
        <f>YEAR(Data!$D1113)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c r="A1114" s="4">
        <v>1113</v>
      </c>
      <c r="B1114" s="4" t="s">
        <v>3241</v>
      </c>
      <c r="C1114" s="4">
        <f>YEAR(Data!$D1114)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c r="A1115" s="4">
        <v>1114</v>
      </c>
      <c r="B1115" s="4" t="s">
        <v>3251</v>
      </c>
      <c r="C1115" s="4">
        <f>YEAR(Data!$D1115)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c r="A1116" s="4">
        <v>1115</v>
      </c>
      <c r="B1116" s="4" t="s">
        <v>3251</v>
      </c>
      <c r="C1116" s="4">
        <f>YEAR(Data!$D1116)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c r="A1117" s="4">
        <v>1116</v>
      </c>
      <c r="B1117" s="4" t="s">
        <v>3251</v>
      </c>
      <c r="C1117" s="4">
        <f>YEAR(Data!$D1117)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c r="A1118" s="4">
        <v>1117</v>
      </c>
      <c r="B1118" s="4" t="s">
        <v>3255</v>
      </c>
      <c r="C1118" s="4">
        <f>YEAR(Data!$D1118)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c r="A1119" s="4">
        <v>1118</v>
      </c>
      <c r="B1119" s="4" t="s">
        <v>3258</v>
      </c>
      <c r="C1119" s="4">
        <f>YEAR(Data!$D1119)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c r="A1120" s="4">
        <v>1119</v>
      </c>
      <c r="B1120" s="4" t="s">
        <v>3258</v>
      </c>
      <c r="C1120" s="4">
        <f>YEAR(Data!$D1120)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c r="A1121" s="4">
        <v>1120</v>
      </c>
      <c r="B1121" s="4" t="s">
        <v>3258</v>
      </c>
      <c r="C1121" s="4">
        <f>YEAR(Data!$D1121)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c r="A1122" s="4">
        <v>1121</v>
      </c>
      <c r="B1122" s="4" t="s">
        <v>3258</v>
      </c>
      <c r="C1122" s="4">
        <f>YEAR(Data!$D1122)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c r="A1123" s="4">
        <v>1122</v>
      </c>
      <c r="B1123" s="4" t="s">
        <v>3264</v>
      </c>
      <c r="C1123" s="4">
        <f>YEAR(Data!$D1123)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c r="A1124" s="4">
        <v>1123</v>
      </c>
      <c r="B1124" s="4" t="s">
        <v>3264</v>
      </c>
      <c r="C1124" s="4">
        <f>YEAR(Data!$D1124)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c r="A1125" s="4">
        <v>1124</v>
      </c>
      <c r="B1125" s="4" t="s">
        <v>3264</v>
      </c>
      <c r="C1125" s="4">
        <f>YEAR(Data!$D1125)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c r="A1126" s="4">
        <v>1125</v>
      </c>
      <c r="B1126" s="4" t="s">
        <v>3264</v>
      </c>
      <c r="C1126" s="4">
        <f>YEAR(Data!$D1126)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c r="A1127" s="4">
        <v>1126</v>
      </c>
      <c r="B1127" s="4" t="s">
        <v>3264</v>
      </c>
      <c r="C1127" s="4">
        <f>YEAR(Data!$D1127)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c r="A1128" s="4">
        <v>1127</v>
      </c>
      <c r="B1128" s="4" t="s">
        <v>3264</v>
      </c>
      <c r="C1128" s="4">
        <f>YEAR(Data!$D1128)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c r="A1129" s="4">
        <v>1128</v>
      </c>
      <c r="B1129" s="4" t="s">
        <v>3271</v>
      </c>
      <c r="C1129" s="4">
        <f>YEAR(Data!$D1129)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c r="A1130" s="4">
        <v>1129</v>
      </c>
      <c r="B1130" s="4" t="s">
        <v>3271</v>
      </c>
      <c r="C1130" s="4">
        <f>YEAR(Data!$D1130)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c r="A1131" s="4">
        <v>1130</v>
      </c>
      <c r="B1131" s="4" t="s">
        <v>3272</v>
      </c>
      <c r="C1131" s="4">
        <f>YEAR(Data!$D1131)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c r="A1132" s="4">
        <v>1131</v>
      </c>
      <c r="B1132" s="4" t="s">
        <v>3272</v>
      </c>
      <c r="C1132" s="4">
        <f>YEAR(Data!$D1132)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c r="A1133" s="4">
        <v>1132</v>
      </c>
      <c r="B1133" s="4" t="s">
        <v>3272</v>
      </c>
      <c r="C1133" s="4">
        <f>YEAR(Data!$D1133)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c r="A1134" s="4">
        <v>1133</v>
      </c>
      <c r="B1134" s="4" t="s">
        <v>3277</v>
      </c>
      <c r="C1134" s="4">
        <f>YEAR(Data!$D1134)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c r="A1135" s="4">
        <v>1134</v>
      </c>
      <c r="B1135" s="4" t="s">
        <v>3279</v>
      </c>
      <c r="C1135" s="4">
        <f>YEAR(Data!$D1135)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c r="A1136" s="4">
        <v>1135</v>
      </c>
      <c r="B1136" s="4" t="s">
        <v>3279</v>
      </c>
      <c r="C1136" s="4">
        <f>YEAR(Data!$D1136)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c r="A1137" s="4">
        <v>1136</v>
      </c>
      <c r="B1137" s="4" t="s">
        <v>3282</v>
      </c>
      <c r="C1137" s="4">
        <f>YEAR(Data!$D1137)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c r="A1138" s="4">
        <v>1137</v>
      </c>
      <c r="B1138" s="4" t="s">
        <v>3286</v>
      </c>
      <c r="C1138" s="4">
        <f>YEAR(Data!$D1138)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c r="A1139" s="4">
        <v>1138</v>
      </c>
      <c r="B1139" s="4" t="s">
        <v>3286</v>
      </c>
      <c r="C1139" s="4">
        <f>YEAR(Data!$D1139)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c r="A1140" s="4">
        <v>1139</v>
      </c>
      <c r="B1140" s="4" t="s">
        <v>3286</v>
      </c>
      <c r="C1140" s="4">
        <f>YEAR(Data!$D1140)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c r="A1141" s="4">
        <v>1140</v>
      </c>
      <c r="B1141" s="4" t="s">
        <v>3286</v>
      </c>
      <c r="C1141" s="4">
        <f>YEAR(Data!$D1141)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c r="A1142" s="4">
        <v>1141</v>
      </c>
      <c r="B1142" s="4" t="s">
        <v>3286</v>
      </c>
      <c r="C1142" s="4">
        <f>YEAR(Data!$D1142)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c r="A1143" s="4">
        <v>1142</v>
      </c>
      <c r="B1143" s="4" t="s">
        <v>3296</v>
      </c>
      <c r="C1143" s="4">
        <f>YEAR(Data!$D1143)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c r="A1144" s="4">
        <v>1143</v>
      </c>
      <c r="B1144" s="4" t="s">
        <v>3296</v>
      </c>
      <c r="C1144" s="4">
        <f>YEAR(Data!$D1144)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c r="A1145" s="4">
        <v>1144</v>
      </c>
      <c r="B1145" s="4" t="s">
        <v>3296</v>
      </c>
      <c r="C1145" s="4">
        <f>YEAR(Data!$D1145)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c r="A1146" s="4">
        <v>1145</v>
      </c>
      <c r="B1146" s="4" t="s">
        <v>3296</v>
      </c>
      <c r="C1146" s="4">
        <f>YEAR(Data!$D1146)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c r="A1147" s="4">
        <v>1146</v>
      </c>
      <c r="B1147" s="4" t="s">
        <v>3296</v>
      </c>
      <c r="C1147" s="4">
        <f>YEAR(Data!$D1147)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c r="A1148" s="4">
        <v>1147</v>
      </c>
      <c r="B1148" s="4" t="s">
        <v>3301</v>
      </c>
      <c r="C1148" s="4">
        <f>YEAR(Data!$D1148)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c r="A1149" s="4">
        <v>1148</v>
      </c>
      <c r="B1149" s="4" t="s">
        <v>3301</v>
      </c>
      <c r="C1149" s="4">
        <f>YEAR(Data!$D1149)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c r="A1150" s="4">
        <v>1149</v>
      </c>
      <c r="B1150" s="4" t="s">
        <v>3301</v>
      </c>
      <c r="C1150" s="4">
        <f>YEAR(Data!$D1150)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c r="A1151" s="4">
        <v>1150</v>
      </c>
      <c r="B1151" s="4" t="s">
        <v>3301</v>
      </c>
      <c r="C1151" s="4">
        <f>YEAR(Data!$D1151)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c r="A1152" s="4">
        <v>1151</v>
      </c>
      <c r="B1152" s="4" t="s">
        <v>3301</v>
      </c>
      <c r="C1152" s="4">
        <f>YEAR(Data!$D1152)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c r="A1153" s="4">
        <v>1152</v>
      </c>
      <c r="B1153" s="4" t="s">
        <v>3314</v>
      </c>
      <c r="C1153" s="4">
        <f>YEAR(Data!$D1153)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c r="A1154" s="4">
        <v>1153</v>
      </c>
      <c r="B1154" s="4" t="s">
        <v>3318</v>
      </c>
      <c r="C1154" s="4">
        <f>YEAR(Data!$D1154)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c r="A1155" s="4">
        <v>1154</v>
      </c>
      <c r="B1155" s="4" t="s">
        <v>3318</v>
      </c>
      <c r="C1155" s="4">
        <f>YEAR(Data!$D1155)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c r="A1156" s="4">
        <v>1155</v>
      </c>
      <c r="B1156" s="4" t="s">
        <v>3322</v>
      </c>
      <c r="C1156" s="4">
        <f>YEAR(Data!$D1156)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c r="A1157" s="4">
        <v>1156</v>
      </c>
      <c r="B1157" s="4" t="s">
        <v>3322</v>
      </c>
      <c r="C1157" s="4">
        <f>YEAR(Data!$D1157)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c r="A1158" s="4">
        <v>1157</v>
      </c>
      <c r="B1158" s="4" t="s">
        <v>3322</v>
      </c>
      <c r="C1158" s="4">
        <f>YEAR(Data!$D1158)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c r="A1159" s="4">
        <v>1158</v>
      </c>
      <c r="B1159" s="4" t="s">
        <v>3322</v>
      </c>
      <c r="C1159" s="4">
        <f>YEAR(Data!$D1159)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c r="A1160" s="4">
        <v>1159</v>
      </c>
      <c r="B1160" s="4" t="s">
        <v>3328</v>
      </c>
      <c r="C1160" s="4">
        <f>YEAR(Data!$D1160)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c r="A1161" s="4">
        <v>1160</v>
      </c>
      <c r="B1161" s="4" t="s">
        <v>3331</v>
      </c>
      <c r="C1161" s="4">
        <f>YEAR(Data!$D1161)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c r="A1162" s="4">
        <v>1161</v>
      </c>
      <c r="B1162" s="4" t="s">
        <v>3331</v>
      </c>
      <c r="C1162" s="4">
        <f>YEAR(Data!$D1162)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c r="A1163" s="4">
        <v>1162</v>
      </c>
      <c r="B1163" s="4" t="s">
        <v>3335</v>
      </c>
      <c r="C1163" s="4">
        <f>YEAR(Data!$D1163)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c r="A1164" s="4">
        <v>1163</v>
      </c>
      <c r="B1164" s="4" t="s">
        <v>3339</v>
      </c>
      <c r="C1164" s="4">
        <f>YEAR(Data!$D1164)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c r="A1165" s="4">
        <v>1164</v>
      </c>
      <c r="B1165" s="4" t="s">
        <v>3339</v>
      </c>
      <c r="C1165" s="4">
        <f>YEAR(Data!$D1165)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c r="A1166" s="4">
        <v>1165</v>
      </c>
      <c r="B1166" s="4" t="s">
        <v>3339</v>
      </c>
      <c r="C1166" s="4">
        <f>YEAR(Data!$D1166)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c r="A1167" s="4">
        <v>1166</v>
      </c>
      <c r="B1167" s="4" t="s">
        <v>3346</v>
      </c>
      <c r="C1167" s="4">
        <f>YEAR(Data!$D1167)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c r="A1168" s="4">
        <v>1167</v>
      </c>
      <c r="B1168" s="4" t="s">
        <v>3349</v>
      </c>
      <c r="C1168" s="4">
        <f>YEAR(Data!$D1168)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c r="A1169" s="4">
        <v>1168</v>
      </c>
      <c r="B1169" s="4" t="s">
        <v>3350</v>
      </c>
      <c r="C1169" s="4">
        <f>YEAR(Data!$D1169)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c r="A1170" s="4">
        <v>1169</v>
      </c>
      <c r="B1170" s="4" t="s">
        <v>3350</v>
      </c>
      <c r="C1170" s="4">
        <f>YEAR(Data!$D1170)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c r="A1171" s="4">
        <v>1170</v>
      </c>
      <c r="B1171" s="4" t="s">
        <v>3350</v>
      </c>
      <c r="C1171" s="4">
        <f>YEAR(Data!$D1171)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c r="A1172" s="4">
        <v>1171</v>
      </c>
      <c r="B1172" s="4" t="s">
        <v>3350</v>
      </c>
      <c r="C1172" s="4">
        <f>YEAR(Data!$D1172)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c r="A1173" s="4">
        <v>1172</v>
      </c>
      <c r="B1173" s="4" t="s">
        <v>3357</v>
      </c>
      <c r="C1173" s="4">
        <f>YEAR(Data!$D1173)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c r="A1174" s="4">
        <v>1173</v>
      </c>
      <c r="B1174" s="4" t="s">
        <v>3361</v>
      </c>
      <c r="C1174" s="4">
        <f>YEAR(Data!$D1174)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c r="A1175" s="4">
        <v>1174</v>
      </c>
      <c r="B1175" s="4" t="s">
        <v>3364</v>
      </c>
      <c r="C1175" s="4">
        <f>YEAR(Data!$D1175)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c r="A1176" s="4">
        <v>1175</v>
      </c>
      <c r="B1176" s="4" t="s">
        <v>3365</v>
      </c>
      <c r="C1176" s="4">
        <f>YEAR(Data!$D1176)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c r="A1177" s="4">
        <v>1176</v>
      </c>
      <c r="B1177" s="4" t="s">
        <v>3368</v>
      </c>
      <c r="C1177" s="4">
        <f>YEAR(Data!$D1177)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c r="A1178" s="4">
        <v>1177</v>
      </c>
      <c r="B1178" s="4" t="s">
        <v>3369</v>
      </c>
      <c r="C1178" s="4">
        <f>YEAR(Data!$D1178)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c r="A1179" s="4">
        <v>1178</v>
      </c>
      <c r="B1179" s="4" t="s">
        <v>3373</v>
      </c>
      <c r="C1179" s="4">
        <f>YEAR(Data!$D1179)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c r="A1180" s="4">
        <v>1179</v>
      </c>
      <c r="B1180" s="4" t="s">
        <v>3373</v>
      </c>
      <c r="C1180" s="4">
        <f>YEAR(Data!$D1180)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c r="A1181" s="4">
        <v>1180</v>
      </c>
      <c r="B1181" s="4" t="s">
        <v>3377</v>
      </c>
      <c r="C1181" s="4">
        <f>YEAR(Data!$D1181)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c r="A1182" s="4">
        <v>1181</v>
      </c>
      <c r="B1182" s="4" t="s">
        <v>3380</v>
      </c>
      <c r="C1182" s="4">
        <f>YEAR(Data!$D1182)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c r="A1183" s="4">
        <v>1182</v>
      </c>
      <c r="B1183" s="4" t="s">
        <v>3380</v>
      </c>
      <c r="C1183" s="4">
        <f>YEAR(Data!$D1183)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c r="A1184" s="4">
        <v>1183</v>
      </c>
      <c r="B1184" s="4" t="s">
        <v>3385</v>
      </c>
      <c r="C1184" s="4">
        <f>YEAR(Data!$D1184)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c r="A1185" s="4">
        <v>1184</v>
      </c>
      <c r="B1185" s="4" t="s">
        <v>3385</v>
      </c>
      <c r="C1185" s="4">
        <f>YEAR(Data!$D1185)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c r="A1186" s="4">
        <v>1185</v>
      </c>
      <c r="B1186" s="4" t="s">
        <v>3388</v>
      </c>
      <c r="C1186" s="4">
        <f>YEAR(Data!$D1186)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c r="A1187" s="4">
        <v>1186</v>
      </c>
      <c r="B1187" s="4" t="s">
        <v>3388</v>
      </c>
      <c r="C1187" s="4">
        <f>YEAR(Data!$D1187)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c r="A1188" s="4">
        <v>1187</v>
      </c>
      <c r="B1188" s="4" t="s">
        <v>3388</v>
      </c>
      <c r="C1188" s="4">
        <f>YEAR(Data!$D1188)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c r="A1189" s="4">
        <v>1188</v>
      </c>
      <c r="B1189" s="4" t="s">
        <v>3388</v>
      </c>
      <c r="C1189" s="4">
        <f>YEAR(Data!$D1189)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c r="A1190" s="4">
        <v>1189</v>
      </c>
      <c r="B1190" s="4" t="s">
        <v>3395</v>
      </c>
      <c r="C1190" s="4">
        <f>YEAR(Data!$D1190)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c r="A1191" s="4">
        <v>1190</v>
      </c>
      <c r="B1191" s="4" t="s">
        <v>3395</v>
      </c>
      <c r="C1191" s="4">
        <f>YEAR(Data!$D1191)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c r="A1192" s="4">
        <v>1191</v>
      </c>
      <c r="B1192" s="4" t="s">
        <v>3395</v>
      </c>
      <c r="C1192" s="4">
        <f>YEAR(Data!$D1192)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c r="A1193" s="4">
        <v>1192</v>
      </c>
      <c r="B1193" s="4" t="s">
        <v>3395</v>
      </c>
      <c r="C1193" s="4">
        <f>YEAR(Data!$D1193)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c r="A1194" s="4">
        <v>1193</v>
      </c>
      <c r="B1194" s="4" t="s">
        <v>3395</v>
      </c>
      <c r="C1194" s="4">
        <f>YEAR(Data!$D1194)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c r="A1195" s="4">
        <v>1194</v>
      </c>
      <c r="B1195" s="4" t="s">
        <v>3404</v>
      </c>
      <c r="C1195" s="4">
        <f>YEAR(Data!$D1195)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c r="A1196" s="4">
        <v>1195</v>
      </c>
      <c r="B1196" s="4" t="s">
        <v>3404</v>
      </c>
      <c r="C1196" s="4">
        <f>YEAR(Data!$D1196)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c r="A1197" s="4">
        <v>1196</v>
      </c>
      <c r="B1197" s="4" t="s">
        <v>3404</v>
      </c>
      <c r="C1197" s="4">
        <f>YEAR(Data!$D1197)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c r="A1198" s="4">
        <v>1197</v>
      </c>
      <c r="B1198" s="4" t="s">
        <v>3404</v>
      </c>
      <c r="C1198" s="4">
        <f>YEAR(Data!$D1198)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c r="A1199" s="4">
        <v>1198</v>
      </c>
      <c r="B1199" s="4" t="s">
        <v>3408</v>
      </c>
      <c r="C1199" s="4">
        <f>YEAR(Data!$D1199)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c r="A1200" s="4">
        <v>1199</v>
      </c>
      <c r="B1200" s="4" t="s">
        <v>3408</v>
      </c>
      <c r="C1200" s="4">
        <f>YEAR(Data!$D1200)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c r="A1201" s="4">
        <v>1200</v>
      </c>
      <c r="B1201" s="4" t="s">
        <v>3408</v>
      </c>
      <c r="C1201" s="4">
        <f>YEAR(Data!$D1201)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c r="A1202" s="4">
        <v>1201</v>
      </c>
      <c r="B1202" s="4" t="s">
        <v>3413</v>
      </c>
      <c r="C1202" s="4">
        <f>YEAR(Data!$D1202)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c r="A1203" s="4">
        <v>1202</v>
      </c>
      <c r="B1203" s="4" t="s">
        <v>3413</v>
      </c>
      <c r="C1203" s="4">
        <f>YEAR(Data!$D1203)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c r="A1204" s="4">
        <v>1203</v>
      </c>
      <c r="B1204" s="4" t="s">
        <v>3413</v>
      </c>
      <c r="C1204" s="4">
        <f>YEAR(Data!$D1204)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c r="A1205" s="4">
        <v>1204</v>
      </c>
      <c r="B1205" s="4" t="s">
        <v>3413</v>
      </c>
      <c r="C1205" s="4">
        <f>YEAR(Data!$D1205)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c r="A1206" s="4">
        <v>1205</v>
      </c>
      <c r="B1206" s="4" t="s">
        <v>3413</v>
      </c>
      <c r="C1206" s="4">
        <f>YEAR(Data!$D1206)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c r="A1207" s="4">
        <v>1206</v>
      </c>
      <c r="B1207" s="4" t="s">
        <v>3416</v>
      </c>
      <c r="C1207" s="4">
        <f>YEAR(Data!$D1207)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c r="A1208" s="4">
        <v>1207</v>
      </c>
      <c r="B1208" s="4" t="s">
        <v>3419</v>
      </c>
      <c r="C1208" s="4">
        <f>YEAR(Data!$D1208)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c r="A1209" s="4">
        <v>1208</v>
      </c>
      <c r="B1209" s="4" t="s">
        <v>3419</v>
      </c>
      <c r="C1209" s="4">
        <f>YEAR(Data!$D1209)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c r="A1210" s="4">
        <v>1209</v>
      </c>
      <c r="B1210" s="4" t="s">
        <v>3419</v>
      </c>
      <c r="C1210" s="4">
        <f>YEAR(Data!$D1210)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c r="A1211" s="4">
        <v>1210</v>
      </c>
      <c r="B1211" s="4" t="s">
        <v>3419</v>
      </c>
      <c r="C1211" s="4">
        <f>YEAR(Data!$D1211)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c r="A1212" s="4">
        <v>1211</v>
      </c>
      <c r="B1212" s="4" t="s">
        <v>3419</v>
      </c>
      <c r="C1212" s="4">
        <f>YEAR(Data!$D1212)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c r="A1213" s="4">
        <v>1212</v>
      </c>
      <c r="B1213" s="4" t="s">
        <v>3419</v>
      </c>
      <c r="C1213" s="4">
        <f>YEAR(Data!$D1213)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c r="A1214" s="4">
        <v>1213</v>
      </c>
      <c r="B1214" s="4" t="s">
        <v>3426</v>
      </c>
      <c r="C1214" s="4">
        <f>YEAR(Data!$D1214)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c r="A1215" s="4">
        <v>1214</v>
      </c>
      <c r="B1215" s="4" t="s">
        <v>3426</v>
      </c>
      <c r="C1215" s="4">
        <f>YEAR(Data!$D1215)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c r="A1216" s="4">
        <v>1215</v>
      </c>
      <c r="B1216" s="4" t="s">
        <v>3426</v>
      </c>
      <c r="C1216" s="4">
        <f>YEAR(Data!$D1216)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c r="A1217" s="4">
        <v>1216</v>
      </c>
      <c r="B1217" s="4" t="s">
        <v>3426</v>
      </c>
      <c r="C1217" s="4">
        <f>YEAR(Data!$D1217)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c r="A1218" s="4">
        <v>1217</v>
      </c>
      <c r="B1218" s="4" t="s">
        <v>3426</v>
      </c>
      <c r="C1218" s="4">
        <f>YEAR(Data!$D1218)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c r="A1219" s="4">
        <v>1218</v>
      </c>
      <c r="B1219" s="4" t="s">
        <v>3426</v>
      </c>
      <c r="C1219" s="4">
        <f>YEAR(Data!$D1219)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c r="A1220" s="4">
        <v>1219</v>
      </c>
      <c r="B1220" s="4" t="s">
        <v>3426</v>
      </c>
      <c r="C1220" s="4">
        <f>YEAR(Data!$D1220)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c r="A1221" s="4">
        <v>1220</v>
      </c>
      <c r="B1221" s="4" t="s">
        <v>3426</v>
      </c>
      <c r="C1221" s="4">
        <f>YEAR(Data!$D1221)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c r="A1222" s="4">
        <v>1221</v>
      </c>
      <c r="B1222" s="4" t="s">
        <v>3435</v>
      </c>
      <c r="C1222" s="4">
        <f>YEAR(Data!$D1222)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c r="A1223" s="4">
        <v>1222</v>
      </c>
      <c r="B1223" s="4" t="s">
        <v>3435</v>
      </c>
      <c r="C1223" s="4">
        <f>YEAR(Data!$D1223)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c r="A1224" s="4">
        <v>1223</v>
      </c>
      <c r="B1224" s="4" t="s">
        <v>3440</v>
      </c>
      <c r="C1224" s="4">
        <f>YEAR(Data!$D1224)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c r="A1225" s="4">
        <v>1224</v>
      </c>
      <c r="B1225" s="4" t="s">
        <v>3440</v>
      </c>
      <c r="C1225" s="4">
        <f>YEAR(Data!$D1225)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c r="A1226" s="4">
        <v>1225</v>
      </c>
      <c r="B1226" s="4" t="s">
        <v>3440</v>
      </c>
      <c r="C1226" s="4">
        <f>YEAR(Data!$D1226)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c r="A1227" s="4">
        <v>1226</v>
      </c>
      <c r="B1227" s="4" t="s">
        <v>3440</v>
      </c>
      <c r="C1227" s="4">
        <f>YEAR(Data!$D1227)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c r="A1228" s="4">
        <v>1227</v>
      </c>
      <c r="B1228" s="4" t="s">
        <v>3440</v>
      </c>
      <c r="C1228" s="4">
        <f>YEAR(Data!$D1228)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c r="A1229" s="4">
        <v>1228</v>
      </c>
      <c r="B1229" s="4" t="s">
        <v>3440</v>
      </c>
      <c r="C1229" s="4">
        <f>YEAR(Data!$D1229)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c r="A1230" s="4">
        <v>1229</v>
      </c>
      <c r="B1230" s="4" t="s">
        <v>3446</v>
      </c>
      <c r="C1230" s="4">
        <f>YEAR(Data!$D1230)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c r="A1231" s="4">
        <v>1230</v>
      </c>
      <c r="B1231" s="4" t="s">
        <v>3446</v>
      </c>
      <c r="C1231" s="4">
        <f>YEAR(Data!$D1231)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c r="A1232" s="4">
        <v>1231</v>
      </c>
      <c r="B1232" s="4" t="s">
        <v>3446</v>
      </c>
      <c r="C1232" s="4">
        <f>YEAR(Data!$D1232)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c r="A1233" s="4">
        <v>1232</v>
      </c>
      <c r="B1233" s="4" t="s">
        <v>3449</v>
      </c>
      <c r="C1233" s="4">
        <f>YEAR(Data!$D1233)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c r="A1234" s="4">
        <v>1233</v>
      </c>
      <c r="B1234" s="4" t="s">
        <v>3449</v>
      </c>
      <c r="C1234" s="4">
        <f>YEAR(Data!$D1234)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c r="A1235" s="4">
        <v>1234</v>
      </c>
      <c r="B1235" s="4" t="s">
        <v>3455</v>
      </c>
      <c r="C1235" s="4">
        <f>YEAR(Data!$D1235)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c r="A1236" s="4">
        <v>1235</v>
      </c>
      <c r="B1236" s="4" t="s">
        <v>3460</v>
      </c>
      <c r="C1236" s="4">
        <f>YEAR(Data!$D1236)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c r="A1237" s="4">
        <v>1236</v>
      </c>
      <c r="B1237" s="4" t="s">
        <v>3460</v>
      </c>
      <c r="C1237" s="4">
        <f>YEAR(Data!$D1237)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c r="A1238" s="4">
        <v>1237</v>
      </c>
      <c r="B1238" s="4" t="s">
        <v>3460</v>
      </c>
      <c r="C1238" s="4">
        <f>YEAR(Data!$D1238)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c r="A1239" s="4">
        <v>1238</v>
      </c>
      <c r="B1239" s="4" t="s">
        <v>3460</v>
      </c>
      <c r="C1239" s="4">
        <f>YEAR(Data!$D1239)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c r="A1240" s="4">
        <v>1239</v>
      </c>
      <c r="B1240" s="4" t="s">
        <v>3466</v>
      </c>
      <c r="C1240" s="4">
        <f>YEAR(Data!$D1240)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c r="A1241" s="4">
        <v>1240</v>
      </c>
      <c r="B1241" s="4" t="s">
        <v>3466</v>
      </c>
      <c r="C1241" s="4">
        <f>YEAR(Data!$D1241)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c r="A1242" s="4">
        <v>1241</v>
      </c>
      <c r="B1242" s="4" t="s">
        <v>3466</v>
      </c>
      <c r="C1242" s="4">
        <f>YEAR(Data!$D1242)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c r="A1243" s="4">
        <v>1242</v>
      </c>
      <c r="B1243" s="4" t="s">
        <v>3473</v>
      </c>
      <c r="C1243" s="4">
        <f>YEAR(Data!$D1243)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c r="A1244" s="4">
        <v>1243</v>
      </c>
      <c r="B1244" s="4" t="s">
        <v>3476</v>
      </c>
      <c r="C1244" s="4">
        <f>YEAR(Data!$D1244)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c r="A1245" s="4">
        <v>1244</v>
      </c>
      <c r="B1245" s="4" t="s">
        <v>3476</v>
      </c>
      <c r="C1245" s="4">
        <f>YEAR(Data!$D1245)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c r="A1246" s="4">
        <v>1245</v>
      </c>
      <c r="B1246" s="4" t="s">
        <v>3479</v>
      </c>
      <c r="C1246" s="4">
        <f>YEAR(Data!$D1246)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c r="A1247" s="4">
        <v>1246</v>
      </c>
      <c r="B1247" s="4" t="s">
        <v>3485</v>
      </c>
      <c r="C1247" s="4">
        <f>YEAR(Data!$D1247)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c r="A1248" s="4">
        <v>1247</v>
      </c>
      <c r="B1248" s="4" t="s">
        <v>3485</v>
      </c>
      <c r="C1248" s="4">
        <f>YEAR(Data!$D1248)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c r="A1249" s="4">
        <v>1248</v>
      </c>
      <c r="B1249" s="4" t="s">
        <v>3485</v>
      </c>
      <c r="C1249" s="4">
        <f>YEAR(Data!$D1249)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c r="A1250" s="4">
        <v>1249</v>
      </c>
      <c r="B1250" s="4" t="s">
        <v>3493</v>
      </c>
      <c r="C1250" s="4">
        <f>YEAR(Data!$D1250)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c r="A1251" s="4">
        <v>1250</v>
      </c>
      <c r="B1251" s="4" t="s">
        <v>3493</v>
      </c>
      <c r="C1251" s="4">
        <f>YEAR(Data!$D1251)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c r="A1252" s="4">
        <v>1251</v>
      </c>
      <c r="B1252" s="4" t="s">
        <v>3493</v>
      </c>
      <c r="C1252" s="4">
        <f>YEAR(Data!$D1252)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c r="A1253" s="4">
        <v>1252</v>
      </c>
      <c r="B1253" s="4" t="s">
        <v>3493</v>
      </c>
      <c r="C1253" s="4">
        <f>YEAR(Data!$D1253)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c r="A1254" s="4">
        <v>1253</v>
      </c>
      <c r="B1254" s="4" t="s">
        <v>3499</v>
      </c>
      <c r="C1254" s="4">
        <f>YEAR(Data!$D1254)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c r="A1255" s="4">
        <v>1254</v>
      </c>
      <c r="B1255" s="4" t="s">
        <v>3502</v>
      </c>
      <c r="C1255" s="4">
        <f>YEAR(Data!$D1255)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c r="A1256" s="4">
        <v>1255</v>
      </c>
      <c r="B1256" s="4" t="s">
        <v>3502</v>
      </c>
      <c r="C1256" s="4">
        <f>YEAR(Data!$D1256)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c r="A1257" s="4">
        <v>1256</v>
      </c>
      <c r="B1257" s="4" t="s">
        <v>3502</v>
      </c>
      <c r="C1257" s="4">
        <f>YEAR(Data!$D1257)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c r="A1258" s="4">
        <v>1257</v>
      </c>
      <c r="B1258" s="4" t="s">
        <v>3502</v>
      </c>
      <c r="C1258" s="4">
        <f>YEAR(Data!$D1258)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c r="A1259" s="4">
        <v>1258</v>
      </c>
      <c r="B1259" s="4" t="s">
        <v>3509</v>
      </c>
      <c r="C1259" s="4">
        <f>YEAR(Data!$D1259)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c r="A1260" s="4">
        <v>1259</v>
      </c>
      <c r="B1260" s="4" t="s">
        <v>3509</v>
      </c>
      <c r="C1260" s="4">
        <f>YEAR(Data!$D1260)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c r="A1261" s="4">
        <v>1260</v>
      </c>
      <c r="B1261" s="4" t="s">
        <v>3509</v>
      </c>
      <c r="C1261" s="4">
        <f>YEAR(Data!$D1261)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c r="A1262" s="4">
        <v>1261</v>
      </c>
      <c r="B1262" s="4" t="s">
        <v>3512</v>
      </c>
      <c r="C1262" s="4">
        <f>YEAR(Data!$D1262)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c r="A1263" s="4">
        <v>1262</v>
      </c>
      <c r="B1263" s="4" t="s">
        <v>3517</v>
      </c>
      <c r="C1263" s="4">
        <f>YEAR(Data!$D1263)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c r="A1264" s="4">
        <v>1263</v>
      </c>
      <c r="B1264" s="4" t="s">
        <v>3523</v>
      </c>
      <c r="C1264" s="4">
        <f>YEAR(Data!$D1264)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c r="A1265" s="4">
        <v>1264</v>
      </c>
      <c r="B1265" s="4" t="s">
        <v>3524</v>
      </c>
      <c r="C1265" s="4">
        <f>YEAR(Data!$D1265)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c r="A1266" s="4">
        <v>1265</v>
      </c>
      <c r="B1266" s="4" t="s">
        <v>3524</v>
      </c>
      <c r="C1266" s="4">
        <f>YEAR(Data!$D1266)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c r="A1267" s="4">
        <v>1266</v>
      </c>
      <c r="B1267" s="4" t="s">
        <v>3527</v>
      </c>
      <c r="C1267" s="4">
        <f>YEAR(Data!$D1267)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c r="A1268" s="4">
        <v>1267</v>
      </c>
      <c r="B1268" s="4" t="s">
        <v>3532</v>
      </c>
      <c r="C1268" s="4">
        <f>YEAR(Data!$D1268)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c r="A1269" s="4">
        <v>1268</v>
      </c>
      <c r="B1269" s="4" t="s">
        <v>3532</v>
      </c>
      <c r="C1269" s="4">
        <f>YEAR(Data!$D1269)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c r="A1270" s="4">
        <v>1269</v>
      </c>
      <c r="B1270" s="4" t="s">
        <v>3533</v>
      </c>
      <c r="C1270" s="4">
        <f>YEAR(Data!$D1270)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c r="A1271" s="4">
        <v>1270</v>
      </c>
      <c r="B1271" s="4" t="s">
        <v>3534</v>
      </c>
      <c r="C1271" s="4">
        <f>YEAR(Data!$D1271)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c r="A1272" s="4">
        <v>1271</v>
      </c>
      <c r="B1272" s="4" t="s">
        <v>3539</v>
      </c>
      <c r="C1272" s="4">
        <f>YEAR(Data!$D1272)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c r="A1273" s="4">
        <v>1272</v>
      </c>
      <c r="B1273" s="4" t="s">
        <v>3539</v>
      </c>
      <c r="C1273" s="4">
        <f>YEAR(Data!$D1273)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c r="A1274" s="4">
        <v>1273</v>
      </c>
      <c r="B1274" s="4" t="s">
        <v>3539</v>
      </c>
      <c r="C1274" s="4">
        <f>YEAR(Data!$D1274)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c r="A1275" s="4">
        <v>1274</v>
      </c>
      <c r="B1275" s="4" t="s">
        <v>3544</v>
      </c>
      <c r="C1275" s="4">
        <f>YEAR(Data!$D1275)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c r="A1276" s="4">
        <v>1275</v>
      </c>
      <c r="B1276" s="4" t="s">
        <v>3544</v>
      </c>
      <c r="C1276" s="4">
        <f>YEAR(Data!$D1276)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c r="A1277" s="4">
        <v>1276</v>
      </c>
      <c r="B1277" s="4" t="s">
        <v>3544</v>
      </c>
      <c r="C1277" s="4">
        <f>YEAR(Data!$D1277)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c r="A1278" s="4">
        <v>1277</v>
      </c>
      <c r="B1278" s="4" t="s">
        <v>3544</v>
      </c>
      <c r="C1278" s="4">
        <f>YEAR(Data!$D1278)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c r="A1279" s="4">
        <v>1278</v>
      </c>
      <c r="B1279" s="4" t="s">
        <v>3549</v>
      </c>
      <c r="C1279" s="4">
        <f>YEAR(Data!$D1279)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c r="A1280" s="4">
        <v>1279</v>
      </c>
      <c r="B1280" s="4" t="s">
        <v>3554</v>
      </c>
      <c r="C1280" s="4">
        <f>YEAR(Data!$D1280)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c r="A1281" s="4">
        <v>1280</v>
      </c>
      <c r="B1281" s="4" t="s">
        <v>3554</v>
      </c>
      <c r="C1281" s="4">
        <f>YEAR(Data!$D1281)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c r="A1282" s="4">
        <v>1281</v>
      </c>
      <c r="B1282" s="4" t="s">
        <v>3560</v>
      </c>
      <c r="C1282" s="4">
        <f>YEAR(Data!$D1282)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c r="A1283" s="4">
        <v>1282</v>
      </c>
      <c r="B1283" s="4" t="s">
        <v>3564</v>
      </c>
      <c r="C1283" s="4">
        <f>YEAR(Data!$D1283)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c r="A1284" s="4">
        <v>1283</v>
      </c>
      <c r="B1284" s="4" t="s">
        <v>3564</v>
      </c>
      <c r="C1284" s="4">
        <f>YEAR(Data!$D1284)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c r="A1285" s="4">
        <v>1284</v>
      </c>
      <c r="B1285" s="4" t="s">
        <v>3564</v>
      </c>
      <c r="C1285" s="4">
        <f>YEAR(Data!$D1285)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c r="A1286" s="4">
        <v>1285</v>
      </c>
      <c r="B1286" s="4" t="s">
        <v>3571</v>
      </c>
      <c r="C1286" s="4">
        <f>YEAR(Data!$D1286)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c r="A1287" s="4">
        <v>1286</v>
      </c>
      <c r="B1287" s="4" t="s">
        <v>3574</v>
      </c>
      <c r="C1287" s="4">
        <f>YEAR(Data!$D1287)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c r="A1288" s="4">
        <v>1287</v>
      </c>
      <c r="B1288" s="4" t="s">
        <v>3578</v>
      </c>
      <c r="C1288" s="4">
        <f>YEAR(Data!$D1288)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c r="A1289" s="4">
        <v>1288</v>
      </c>
      <c r="B1289" s="4" t="s">
        <v>3581</v>
      </c>
      <c r="C1289" s="4">
        <f>YEAR(Data!$D1289)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c r="A1290" s="4">
        <v>1289</v>
      </c>
      <c r="B1290" s="4" t="s">
        <v>3581</v>
      </c>
      <c r="C1290" s="4">
        <f>YEAR(Data!$D1290)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c r="A1291" s="4">
        <v>1290</v>
      </c>
      <c r="B1291" s="4" t="s">
        <v>3581</v>
      </c>
      <c r="C1291" s="4">
        <f>YEAR(Data!$D1291)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c r="A1292" s="4">
        <v>1291</v>
      </c>
      <c r="B1292" s="4" t="s">
        <v>3586</v>
      </c>
      <c r="C1292" s="4">
        <f>YEAR(Data!$D1292)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c r="A1293" s="4">
        <v>1292</v>
      </c>
      <c r="B1293" s="4" t="s">
        <v>3586</v>
      </c>
      <c r="C1293" s="4">
        <f>YEAR(Data!$D1293)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c r="A1294" s="4">
        <v>1293</v>
      </c>
      <c r="B1294" s="4" t="s">
        <v>3589</v>
      </c>
      <c r="C1294" s="4">
        <f>YEAR(Data!$D1294)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c r="A1295" s="4">
        <v>1294</v>
      </c>
      <c r="B1295" s="4" t="s">
        <v>3589</v>
      </c>
      <c r="C1295" s="4">
        <f>YEAR(Data!$D1295)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c r="A1296" s="4">
        <v>1295</v>
      </c>
      <c r="B1296" s="4" t="s">
        <v>3589</v>
      </c>
      <c r="C1296" s="4">
        <f>YEAR(Data!$D1296)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c r="A1297" s="4">
        <v>1296</v>
      </c>
      <c r="B1297" s="4" t="s">
        <v>3592</v>
      </c>
      <c r="C1297" s="4">
        <f>YEAR(Data!$D1297)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c r="A1298" s="4">
        <v>1297</v>
      </c>
      <c r="B1298" s="4" t="s">
        <v>3596</v>
      </c>
      <c r="C1298" s="4">
        <f>YEAR(Data!$D1298)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c r="A1299" s="4">
        <v>1298</v>
      </c>
      <c r="B1299" s="4" t="s">
        <v>3596</v>
      </c>
      <c r="C1299" s="4">
        <f>YEAR(Data!$D1299)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c r="A1300" s="4">
        <v>1299</v>
      </c>
      <c r="B1300" s="4" t="s">
        <v>3600</v>
      </c>
      <c r="C1300" s="4">
        <f>YEAR(Data!$D1300)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c r="A1301" s="4">
        <v>1300</v>
      </c>
      <c r="B1301" s="4" t="s">
        <v>3603</v>
      </c>
      <c r="C1301" s="4">
        <f>YEAR(Data!$D1301)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c r="A1302" s="4">
        <v>1301</v>
      </c>
      <c r="B1302" s="4" t="s">
        <v>3604</v>
      </c>
      <c r="C1302" s="4">
        <f>YEAR(Data!$D1302)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c r="A1303" s="4">
        <v>1302</v>
      </c>
      <c r="B1303" s="4" t="s">
        <v>3604</v>
      </c>
      <c r="C1303" s="4">
        <f>YEAR(Data!$D1303)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c r="A1304" s="4">
        <v>1303</v>
      </c>
      <c r="B1304" s="4" t="s">
        <v>3605</v>
      </c>
      <c r="C1304" s="4">
        <f>YEAR(Data!$D1304)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c r="A1305" s="4">
        <v>1304</v>
      </c>
      <c r="B1305" s="4" t="s">
        <v>3610</v>
      </c>
      <c r="C1305" s="4">
        <f>YEAR(Data!$D1305)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c r="A1306" s="4">
        <v>1305</v>
      </c>
      <c r="B1306" s="4" t="s">
        <v>3610</v>
      </c>
      <c r="C1306" s="4">
        <f>YEAR(Data!$D1306)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c r="A1307" s="4">
        <v>1306</v>
      </c>
      <c r="B1307" s="4" t="s">
        <v>3615</v>
      </c>
      <c r="C1307" s="4">
        <f>YEAR(Data!$D1307)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c r="A1308" s="4">
        <v>1307</v>
      </c>
      <c r="B1308" s="4" t="s">
        <v>3618</v>
      </c>
      <c r="C1308" s="4">
        <f>YEAR(Data!$D1308)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c r="A1309" s="4">
        <v>1308</v>
      </c>
      <c r="B1309" s="4" t="s">
        <v>3618</v>
      </c>
      <c r="C1309" s="4">
        <f>YEAR(Data!$D1309)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c r="A1310" s="4">
        <v>1309</v>
      </c>
      <c r="B1310" s="4" t="s">
        <v>3618</v>
      </c>
      <c r="C1310" s="4">
        <f>YEAR(Data!$D1310)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c r="A1311" s="4">
        <v>1310</v>
      </c>
      <c r="B1311" s="4" t="s">
        <v>3618</v>
      </c>
      <c r="C1311" s="4">
        <f>YEAR(Data!$D1311)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c r="A1312" s="4">
        <v>1311</v>
      </c>
      <c r="B1312" s="4" t="s">
        <v>3618</v>
      </c>
      <c r="C1312" s="4">
        <f>YEAR(Data!$D1312)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c r="A1313" s="4">
        <v>1312</v>
      </c>
      <c r="B1313" s="4" t="s">
        <v>3623</v>
      </c>
      <c r="C1313" s="4">
        <f>YEAR(Data!$D1313)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c r="A1314" s="4">
        <v>1313</v>
      </c>
      <c r="B1314" s="4" t="s">
        <v>3623</v>
      </c>
      <c r="C1314" s="4">
        <f>YEAR(Data!$D1314)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c r="A1315" s="4">
        <v>1314</v>
      </c>
      <c r="B1315" s="4" t="s">
        <v>3628</v>
      </c>
      <c r="C1315" s="4">
        <f>YEAR(Data!$D1315)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c r="A1316" s="4">
        <v>1315</v>
      </c>
      <c r="B1316" s="4" t="s">
        <v>3629</v>
      </c>
      <c r="C1316" s="4">
        <f>YEAR(Data!$D1316)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c r="A1317" s="4">
        <v>1316</v>
      </c>
      <c r="B1317" s="4" t="s">
        <v>3629</v>
      </c>
      <c r="C1317" s="4">
        <f>YEAR(Data!$D1317)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c r="A1318" s="4">
        <v>1317</v>
      </c>
      <c r="B1318" s="4" t="s">
        <v>3629</v>
      </c>
      <c r="C1318" s="4">
        <f>YEAR(Data!$D1318)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c r="A1319" s="4">
        <v>1318</v>
      </c>
      <c r="B1319" s="4" t="s">
        <v>3636</v>
      </c>
      <c r="C1319" s="4">
        <f>YEAR(Data!$D1319)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c r="A1320" s="4">
        <v>1319</v>
      </c>
      <c r="B1320" s="4" t="s">
        <v>3639</v>
      </c>
      <c r="C1320" s="4">
        <f>YEAR(Data!$D1320)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c r="A1321" s="4">
        <v>1320</v>
      </c>
      <c r="B1321" s="4" t="s">
        <v>3639</v>
      </c>
      <c r="C1321" s="4">
        <f>YEAR(Data!$D1321)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c r="A1322" s="4">
        <v>1321</v>
      </c>
      <c r="B1322" s="4" t="s">
        <v>3643</v>
      </c>
      <c r="C1322" s="4">
        <f>YEAR(Data!$D1322)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c r="A1323" s="4">
        <v>1322</v>
      </c>
      <c r="B1323" s="4" t="s">
        <v>3643</v>
      </c>
      <c r="C1323" s="4">
        <f>YEAR(Data!$D1323)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c r="A1324" s="4">
        <v>1323</v>
      </c>
      <c r="B1324" s="4" t="s">
        <v>3646</v>
      </c>
      <c r="C1324" s="4">
        <f>YEAR(Data!$D1324)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c r="A1325" s="4">
        <v>1324</v>
      </c>
      <c r="B1325" s="4" t="s">
        <v>3652</v>
      </c>
      <c r="C1325" s="4">
        <f>YEAR(Data!$D1325)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c r="A1326" s="4">
        <v>1325</v>
      </c>
      <c r="B1326" s="4" t="s">
        <v>3657</v>
      </c>
      <c r="C1326" s="4">
        <f>YEAR(Data!$D1326)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c r="A1327" s="4">
        <v>1326</v>
      </c>
      <c r="B1327" s="4" t="s">
        <v>3660</v>
      </c>
      <c r="C1327" s="4">
        <f>YEAR(Data!$D1327)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c r="A1328" s="4">
        <v>1327</v>
      </c>
      <c r="B1328" s="4" t="s">
        <v>3663</v>
      </c>
      <c r="C1328" s="4">
        <f>YEAR(Data!$D1328)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c r="A1329" s="4">
        <v>1328</v>
      </c>
      <c r="B1329" s="4" t="s">
        <v>3664</v>
      </c>
      <c r="C1329" s="4">
        <f>YEAR(Data!$D1329)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c r="A1330" s="4">
        <v>1329</v>
      </c>
      <c r="B1330" s="4" t="s">
        <v>3667</v>
      </c>
      <c r="C1330" s="4">
        <f>YEAR(Data!$D1330)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c r="A1331" s="4">
        <v>1330</v>
      </c>
      <c r="B1331" s="4" t="s">
        <v>3672</v>
      </c>
      <c r="C1331" s="4">
        <f>YEAR(Data!$D1331)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c r="A1332" s="4">
        <v>1331</v>
      </c>
      <c r="B1332" s="4" t="s">
        <v>3675</v>
      </c>
      <c r="C1332" s="4">
        <f>YEAR(Data!$D1332)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c r="A1333" s="4">
        <v>1332</v>
      </c>
      <c r="B1333" s="4" t="s">
        <v>3675</v>
      </c>
      <c r="C1333" s="4">
        <f>YEAR(Data!$D1333)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c r="A1334" s="4">
        <v>1333</v>
      </c>
      <c r="B1334" s="4" t="s">
        <v>3678</v>
      </c>
      <c r="C1334" s="4">
        <f>YEAR(Data!$D1334)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c r="A1335" s="4">
        <v>1334</v>
      </c>
      <c r="B1335" s="4" t="s">
        <v>3678</v>
      </c>
      <c r="C1335" s="4">
        <f>YEAR(Data!$D1335)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c r="A1336" s="4">
        <v>1335</v>
      </c>
      <c r="B1336" s="4" t="s">
        <v>3683</v>
      </c>
      <c r="C1336" s="4">
        <f>YEAR(Data!$D1336)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c r="A1337" s="4">
        <v>1336</v>
      </c>
      <c r="B1337" s="4" t="s">
        <v>3684</v>
      </c>
      <c r="C1337" s="4">
        <f>YEAR(Data!$D1337)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c r="A1338" s="4">
        <v>1337</v>
      </c>
      <c r="B1338" s="4" t="s">
        <v>3690</v>
      </c>
      <c r="C1338" s="4">
        <f>YEAR(Data!$D1338)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c r="A1339" s="4">
        <v>1338</v>
      </c>
      <c r="B1339" s="4" t="s">
        <v>3693</v>
      </c>
      <c r="C1339" s="4">
        <f>YEAR(Data!$D1339)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c r="A1340" s="4">
        <v>1339</v>
      </c>
      <c r="B1340" s="4" t="s">
        <v>3693</v>
      </c>
      <c r="C1340" s="4">
        <f>YEAR(Data!$D1340)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c r="A1341" s="4">
        <v>1340</v>
      </c>
      <c r="B1341" s="4" t="s">
        <v>3693</v>
      </c>
      <c r="C1341" s="4">
        <f>YEAR(Data!$D1341)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c r="A1342" s="4">
        <v>1341</v>
      </c>
      <c r="B1342" s="4" t="s">
        <v>3702</v>
      </c>
      <c r="C1342" s="4">
        <f>YEAR(Data!$D1342)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c r="A1343" s="4">
        <v>1342</v>
      </c>
      <c r="B1343" s="4" t="s">
        <v>3702</v>
      </c>
      <c r="C1343" s="4">
        <f>YEAR(Data!$D1343)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c r="A1344" s="4">
        <v>1343</v>
      </c>
      <c r="B1344" s="4" t="s">
        <v>3702</v>
      </c>
      <c r="C1344" s="4">
        <f>YEAR(Data!$D1344)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c r="A1345" s="4">
        <v>1344</v>
      </c>
      <c r="B1345" s="4" t="s">
        <v>3707</v>
      </c>
      <c r="C1345" s="4">
        <f>YEAR(Data!$D1345)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c r="A1346" s="4">
        <v>1345</v>
      </c>
      <c r="B1346" s="4" t="s">
        <v>3707</v>
      </c>
      <c r="C1346" s="4">
        <f>YEAR(Data!$D1346)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c r="A1347" s="4">
        <v>1346</v>
      </c>
      <c r="B1347" s="4" t="s">
        <v>3713</v>
      </c>
      <c r="C1347" s="4">
        <f>YEAR(Data!$D1347)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c r="A1348" s="4">
        <v>1347</v>
      </c>
      <c r="B1348" s="4" t="s">
        <v>3713</v>
      </c>
      <c r="C1348" s="4">
        <f>YEAR(Data!$D1348)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c r="A1349" s="4">
        <v>1348</v>
      </c>
      <c r="B1349" s="4" t="s">
        <v>3713</v>
      </c>
      <c r="C1349" s="4">
        <f>YEAR(Data!$D1349)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c r="A1350" s="4">
        <v>1349</v>
      </c>
      <c r="B1350" s="4" t="s">
        <v>3713</v>
      </c>
      <c r="C1350" s="4">
        <f>YEAR(Data!$D1350)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c r="A1351" s="4">
        <v>1350</v>
      </c>
      <c r="B1351" s="4" t="s">
        <v>3713</v>
      </c>
      <c r="C1351" s="4">
        <f>YEAR(Data!$D1351)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c r="A1352" s="4">
        <v>1351</v>
      </c>
      <c r="B1352" s="4" t="s">
        <v>3722</v>
      </c>
      <c r="C1352" s="4">
        <f>YEAR(Data!$D1352)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c r="A1353" s="4">
        <v>1352</v>
      </c>
      <c r="B1353" s="4" t="s">
        <v>3725</v>
      </c>
      <c r="C1353" s="4">
        <f>YEAR(Data!$D1353)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c r="A1354" s="4">
        <v>1353</v>
      </c>
      <c r="B1354" s="4" t="s">
        <v>3728</v>
      </c>
      <c r="C1354" s="4">
        <f>YEAR(Data!$D1354)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c r="A1355" s="4">
        <v>1354</v>
      </c>
      <c r="B1355" s="4" t="s">
        <v>3728</v>
      </c>
      <c r="C1355" s="4">
        <f>YEAR(Data!$D1355)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c r="A1356" s="4">
        <v>1355</v>
      </c>
      <c r="B1356" s="4" t="s">
        <v>3728</v>
      </c>
      <c r="C1356" s="4">
        <f>YEAR(Data!$D1356)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c r="A1357" s="4">
        <v>1356</v>
      </c>
      <c r="B1357" s="4" t="s">
        <v>3729</v>
      </c>
      <c r="C1357" s="4">
        <f>YEAR(Data!$D1357)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c r="A1358" s="4">
        <v>1357</v>
      </c>
      <c r="B1358" s="4" t="s">
        <v>3729</v>
      </c>
      <c r="C1358" s="4">
        <f>YEAR(Data!$D1358)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c r="A1359" s="4">
        <v>1358</v>
      </c>
      <c r="B1359" s="4" t="s">
        <v>3730</v>
      </c>
      <c r="C1359" s="4">
        <f>YEAR(Data!$D1359)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c r="A1360" s="4">
        <v>1359</v>
      </c>
      <c r="B1360" s="4" t="s">
        <v>3735</v>
      </c>
      <c r="C1360" s="4">
        <f>YEAR(Data!$D1360)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c r="A1361" s="4">
        <v>1360</v>
      </c>
      <c r="B1361" s="4" t="s">
        <v>3738</v>
      </c>
      <c r="C1361" s="4">
        <f>YEAR(Data!$D1361)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c r="A1362" s="4">
        <v>1361</v>
      </c>
      <c r="B1362" s="4" t="s">
        <v>3743</v>
      </c>
      <c r="C1362" s="4">
        <f>YEAR(Data!$D1362)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c r="A1363" s="4">
        <v>1362</v>
      </c>
      <c r="B1363" s="4" t="s">
        <v>3743</v>
      </c>
      <c r="C1363" s="4">
        <f>YEAR(Data!$D1363)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c r="A1364" s="4">
        <v>1363</v>
      </c>
      <c r="B1364" s="4" t="s">
        <v>3743</v>
      </c>
      <c r="C1364" s="4">
        <f>YEAR(Data!$D1364)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c r="A1365" s="4">
        <v>1364</v>
      </c>
      <c r="B1365" s="4" t="s">
        <v>3750</v>
      </c>
      <c r="C1365" s="4">
        <f>YEAR(Data!$D1365)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c r="A1366" s="4">
        <v>1365</v>
      </c>
      <c r="B1366" s="4" t="s">
        <v>3750</v>
      </c>
      <c r="C1366" s="4">
        <f>YEAR(Data!$D1366)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c r="A1367" s="4">
        <v>1366</v>
      </c>
      <c r="B1367" s="4" t="s">
        <v>3750</v>
      </c>
      <c r="C1367" s="4">
        <f>YEAR(Data!$D1367)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c r="A1368" s="4">
        <v>1367</v>
      </c>
      <c r="B1368" s="4" t="s">
        <v>3750</v>
      </c>
      <c r="C1368" s="4">
        <f>YEAR(Data!$D1368)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c r="A1369" s="4">
        <v>1368</v>
      </c>
      <c r="B1369" s="4" t="s">
        <v>3750</v>
      </c>
      <c r="C1369" s="4">
        <f>YEAR(Data!$D1369)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c r="A1370" s="4">
        <v>1369</v>
      </c>
      <c r="B1370" s="4" t="s">
        <v>3757</v>
      </c>
      <c r="C1370" s="4">
        <f>YEAR(Data!$D1370)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c r="A1371" s="4">
        <v>1370</v>
      </c>
      <c r="B1371" s="4" t="s">
        <v>3761</v>
      </c>
      <c r="C1371" s="4">
        <f>YEAR(Data!$D1371)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c r="A1372" s="4">
        <v>1371</v>
      </c>
      <c r="B1372" s="4" t="s">
        <v>3761</v>
      </c>
      <c r="C1372" s="4">
        <f>YEAR(Data!$D1372)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c r="A1373" s="4">
        <v>1372</v>
      </c>
      <c r="B1373" s="4" t="s">
        <v>3762</v>
      </c>
      <c r="C1373" s="4">
        <f>YEAR(Data!$D1373)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c r="A1374" s="4">
        <v>1373</v>
      </c>
      <c r="B1374" s="4" t="s">
        <v>3767</v>
      </c>
      <c r="C1374" s="4">
        <f>YEAR(Data!$D1374)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c r="A1375" s="4">
        <v>1374</v>
      </c>
      <c r="B1375" s="4" t="s">
        <v>3767</v>
      </c>
      <c r="C1375" s="4">
        <f>YEAR(Data!$D1375)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c r="A1376" s="4">
        <v>1375</v>
      </c>
      <c r="B1376" s="4" t="s">
        <v>3770</v>
      </c>
      <c r="C1376" s="4">
        <f>YEAR(Data!$D1376)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c r="A1377" s="4">
        <v>1376</v>
      </c>
      <c r="B1377" s="4" t="s">
        <v>3774</v>
      </c>
      <c r="C1377" s="4">
        <f>YEAR(Data!$D1377)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c r="A1378" s="4">
        <v>1377</v>
      </c>
      <c r="B1378" s="4" t="s">
        <v>3774</v>
      </c>
      <c r="C1378" s="4">
        <f>YEAR(Data!$D1378)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c r="A1379" s="4">
        <v>1378</v>
      </c>
      <c r="B1379" s="4" t="s">
        <v>3774</v>
      </c>
      <c r="C1379" s="4">
        <f>YEAR(Data!$D1379)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c r="A1380" s="4">
        <v>1379</v>
      </c>
      <c r="B1380" s="4" t="s">
        <v>3774</v>
      </c>
      <c r="C1380" s="4">
        <f>YEAR(Data!$D1380)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c r="A1381" s="4">
        <v>1380</v>
      </c>
      <c r="B1381" s="4" t="s">
        <v>3774</v>
      </c>
      <c r="C1381" s="4">
        <f>YEAR(Data!$D1381)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c r="A1382" s="4">
        <v>1381</v>
      </c>
      <c r="B1382" s="4" t="s">
        <v>3774</v>
      </c>
      <c r="C1382" s="4">
        <f>YEAR(Data!$D1382)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c r="A1383" s="4">
        <v>1382</v>
      </c>
      <c r="B1383" s="4" t="s">
        <v>3786</v>
      </c>
      <c r="C1383" s="4">
        <f>YEAR(Data!$D1383)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c r="A1384" s="4">
        <v>1383</v>
      </c>
      <c r="B1384" s="4" t="s">
        <v>3789</v>
      </c>
      <c r="C1384" s="4">
        <f>YEAR(Data!$D1384)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c r="A1385" s="4">
        <v>1384</v>
      </c>
      <c r="B1385" s="4" t="s">
        <v>3789</v>
      </c>
      <c r="C1385" s="4">
        <f>YEAR(Data!$D1385)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c r="A1386" s="4">
        <v>1385</v>
      </c>
      <c r="B1386" s="4" t="s">
        <v>3789</v>
      </c>
      <c r="C1386" s="4">
        <f>YEAR(Data!$D1386)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c r="A1387" s="4">
        <v>1386</v>
      </c>
      <c r="B1387" s="4" t="s">
        <v>3789</v>
      </c>
      <c r="C1387" s="4">
        <f>YEAR(Data!$D1387)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c r="A1388" s="4">
        <v>1387</v>
      </c>
      <c r="B1388" s="4" t="s">
        <v>3789</v>
      </c>
      <c r="C1388" s="4">
        <f>YEAR(Data!$D1388)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c r="A1389" s="4">
        <v>1388</v>
      </c>
      <c r="B1389" s="4" t="s">
        <v>3789</v>
      </c>
      <c r="C1389" s="4">
        <f>YEAR(Data!$D1389)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c r="A1390" s="4">
        <v>1389</v>
      </c>
      <c r="B1390" s="4" t="s">
        <v>3789</v>
      </c>
      <c r="C1390" s="4">
        <f>YEAR(Data!$D1390)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c r="A1391" s="4">
        <v>1390</v>
      </c>
      <c r="B1391" s="4" t="s">
        <v>3789</v>
      </c>
      <c r="C1391" s="4">
        <f>YEAR(Data!$D1391)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c r="A1392" s="4">
        <v>1391</v>
      </c>
      <c r="B1392" s="4" t="s">
        <v>3789</v>
      </c>
      <c r="C1392" s="4">
        <f>YEAR(Data!$D1392)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c r="A1393" s="4">
        <v>1392</v>
      </c>
      <c r="B1393" s="4" t="s">
        <v>3789</v>
      </c>
      <c r="C1393" s="4">
        <f>YEAR(Data!$D1393)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c r="A1394" s="4">
        <v>1393</v>
      </c>
      <c r="B1394" s="4" t="s">
        <v>3789</v>
      </c>
      <c r="C1394" s="4">
        <f>YEAR(Data!$D1394)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c r="A1395" s="4">
        <v>1394</v>
      </c>
      <c r="B1395" s="4" t="s">
        <v>3800</v>
      </c>
      <c r="C1395" s="4">
        <f>YEAR(Data!$D1395)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c r="A1396" s="4">
        <v>1395</v>
      </c>
      <c r="B1396" s="4" t="s">
        <v>3803</v>
      </c>
      <c r="C1396" s="4">
        <f>YEAR(Data!$D1396)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c r="A1397" s="4">
        <v>1396</v>
      </c>
      <c r="B1397" s="4" t="s">
        <v>3803</v>
      </c>
      <c r="C1397" s="4">
        <f>YEAR(Data!$D1397)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c r="A1398" s="4">
        <v>1397</v>
      </c>
      <c r="B1398" s="4" t="s">
        <v>3808</v>
      </c>
      <c r="C1398" s="4">
        <f>YEAR(Data!$D1398)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c r="A1399" s="4">
        <v>1398</v>
      </c>
      <c r="B1399" s="4" t="s">
        <v>3808</v>
      </c>
      <c r="C1399" s="4">
        <f>YEAR(Data!$D1399)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c r="A1400" s="4">
        <v>1399</v>
      </c>
      <c r="B1400" s="4" t="s">
        <v>3808</v>
      </c>
      <c r="C1400" s="4">
        <f>YEAR(Data!$D1400)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c r="A1401" s="4">
        <v>1400</v>
      </c>
      <c r="B1401" s="4" t="s">
        <v>3808</v>
      </c>
      <c r="C1401" s="4">
        <f>YEAR(Data!$D1401)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c r="A1402" s="4">
        <v>1401</v>
      </c>
      <c r="B1402" s="4" t="s">
        <v>3813</v>
      </c>
      <c r="C1402" s="4">
        <f>YEAR(Data!$D1402)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c r="A1403" s="4">
        <v>1402</v>
      </c>
      <c r="B1403" s="4" t="s">
        <v>3813</v>
      </c>
      <c r="C1403" s="4">
        <f>YEAR(Data!$D1403)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c r="A1404" s="4">
        <v>1403</v>
      </c>
      <c r="B1404" s="4" t="s">
        <v>3816</v>
      </c>
      <c r="C1404" s="4">
        <f>YEAR(Data!$D1404)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c r="A1405" s="4">
        <v>1404</v>
      </c>
      <c r="B1405" s="4" t="s">
        <v>3816</v>
      </c>
      <c r="C1405" s="4">
        <f>YEAR(Data!$D1405)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c r="A1406" s="4">
        <v>1405</v>
      </c>
      <c r="B1406" s="4" t="s">
        <v>3821</v>
      </c>
      <c r="C1406" s="4">
        <f>YEAR(Data!$D1406)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c r="A1407" s="4">
        <v>1406</v>
      </c>
      <c r="B1407" s="4" t="s">
        <v>3821</v>
      </c>
      <c r="C1407" s="4">
        <f>YEAR(Data!$D1407)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c r="A1408" s="4">
        <v>1407</v>
      </c>
      <c r="B1408" s="4" t="s">
        <v>3821</v>
      </c>
      <c r="C1408" s="4">
        <f>YEAR(Data!$D1408)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c r="A1409" s="4">
        <v>1408</v>
      </c>
      <c r="B1409" s="4" t="s">
        <v>3823</v>
      </c>
      <c r="C1409" s="4">
        <f>YEAR(Data!$D1409)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c r="A1410" s="4">
        <v>1409</v>
      </c>
      <c r="B1410" s="4" t="s">
        <v>3823</v>
      </c>
      <c r="C1410" s="4">
        <f>YEAR(Data!$D1410)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c r="A1411" s="4">
        <v>1410</v>
      </c>
      <c r="B1411" s="4" t="s">
        <v>3826</v>
      </c>
      <c r="C1411" s="4">
        <f>YEAR(Data!$D1411)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c r="A1412" s="4">
        <v>1411</v>
      </c>
      <c r="B1412" s="4" t="s">
        <v>3829</v>
      </c>
      <c r="C1412" s="4">
        <f>YEAR(Data!$D1412)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c r="A1413" s="4">
        <v>1412</v>
      </c>
      <c r="B1413" s="4" t="s">
        <v>3830</v>
      </c>
      <c r="C1413" s="4">
        <f>YEAR(Data!$D1413)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c r="A1414" s="4">
        <v>1413</v>
      </c>
      <c r="B1414" s="4" t="s">
        <v>3830</v>
      </c>
      <c r="C1414" s="4">
        <f>YEAR(Data!$D1414)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c r="A1415" s="4">
        <v>1414</v>
      </c>
      <c r="B1415" s="4" t="s">
        <v>3831</v>
      </c>
      <c r="C1415" s="4">
        <f>YEAR(Data!$D1415)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c r="A1416" s="4">
        <v>1415</v>
      </c>
      <c r="B1416" s="4" t="s">
        <v>3836</v>
      </c>
      <c r="C1416" s="4">
        <f>YEAR(Data!$D1416)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c r="A1417" s="4">
        <v>1416</v>
      </c>
      <c r="B1417" s="4" t="s">
        <v>3836</v>
      </c>
      <c r="C1417" s="4">
        <f>YEAR(Data!$D1417)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c r="A1418" s="4">
        <v>1417</v>
      </c>
      <c r="B1418" s="4" t="s">
        <v>3841</v>
      </c>
      <c r="C1418" s="4">
        <f>YEAR(Data!$D1418)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c r="A1419" s="4">
        <v>1418</v>
      </c>
      <c r="B1419" s="4" t="s">
        <v>3841</v>
      </c>
      <c r="C1419" s="4">
        <f>YEAR(Data!$D1419)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c r="A1420" s="4">
        <v>1419</v>
      </c>
      <c r="B1420" s="4" t="s">
        <v>3841</v>
      </c>
      <c r="C1420" s="4">
        <f>YEAR(Data!$D1420)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c r="A1421" s="4">
        <v>1420</v>
      </c>
      <c r="B1421" s="4" t="s">
        <v>3846</v>
      </c>
      <c r="C1421" s="4">
        <f>YEAR(Data!$D1421)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c r="A1422" s="4">
        <v>1421</v>
      </c>
      <c r="B1422" s="4" t="s">
        <v>3846</v>
      </c>
      <c r="C1422" s="4">
        <f>YEAR(Data!$D1422)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c r="A1423" s="4">
        <v>1422</v>
      </c>
      <c r="B1423" s="4" t="s">
        <v>3846</v>
      </c>
      <c r="C1423" s="4">
        <f>YEAR(Data!$D1423)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c r="A1424" s="4">
        <v>1423</v>
      </c>
      <c r="B1424" s="4" t="s">
        <v>3846</v>
      </c>
      <c r="C1424" s="4">
        <f>YEAR(Data!$D1424)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c r="A1425" s="4">
        <v>1424</v>
      </c>
      <c r="B1425" s="4" t="s">
        <v>3846</v>
      </c>
      <c r="C1425" s="4">
        <f>YEAR(Data!$D1425)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c r="A1426" s="4">
        <v>1425</v>
      </c>
      <c r="B1426" s="4" t="s">
        <v>3846</v>
      </c>
      <c r="C1426" s="4">
        <f>YEAR(Data!$D1426)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c r="A1427" s="4">
        <v>1426</v>
      </c>
      <c r="B1427" s="4" t="s">
        <v>3846</v>
      </c>
      <c r="C1427" s="4">
        <f>YEAR(Data!$D1427)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c r="A1428" s="4">
        <v>1427</v>
      </c>
      <c r="B1428" s="4" t="s">
        <v>3855</v>
      </c>
      <c r="C1428" s="4">
        <f>YEAR(Data!$D1428)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c r="A1429" s="4">
        <v>1428</v>
      </c>
      <c r="B1429" s="4" t="s">
        <v>3855</v>
      </c>
      <c r="C1429" s="4">
        <f>YEAR(Data!$D1429)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c r="A1430" s="4">
        <v>1429</v>
      </c>
      <c r="B1430" s="4" t="s">
        <v>3855</v>
      </c>
      <c r="C1430" s="4">
        <f>YEAR(Data!$D1430)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c r="A1431" s="4">
        <v>1430</v>
      </c>
      <c r="B1431" s="4" t="s">
        <v>3855</v>
      </c>
      <c r="C1431" s="4">
        <f>YEAR(Data!$D1431)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c r="A1432" s="4">
        <v>1431</v>
      </c>
      <c r="B1432" s="4" t="s">
        <v>3860</v>
      </c>
      <c r="C1432" s="4">
        <f>YEAR(Data!$D1432)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c r="A1433" s="4">
        <v>1432</v>
      </c>
      <c r="B1433" s="4" t="s">
        <v>3861</v>
      </c>
      <c r="C1433" s="4">
        <f>YEAR(Data!$D1433)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c r="A1434" s="4">
        <v>1433</v>
      </c>
      <c r="B1434" s="4" t="s">
        <v>3861</v>
      </c>
      <c r="C1434" s="4">
        <f>YEAR(Data!$D1434)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c r="A1435" s="4">
        <v>1434</v>
      </c>
      <c r="B1435" s="4" t="s">
        <v>3861</v>
      </c>
      <c r="C1435" s="4">
        <f>YEAR(Data!$D1435)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c r="A1436" s="4">
        <v>1435</v>
      </c>
      <c r="B1436" s="4" t="s">
        <v>3864</v>
      </c>
      <c r="C1436" s="4">
        <f>YEAR(Data!$D1436)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c r="A1437" s="4">
        <v>1436</v>
      </c>
      <c r="B1437" s="4" t="s">
        <v>3867</v>
      </c>
      <c r="C1437" s="4">
        <f>YEAR(Data!$D1437)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c r="A1438" s="4">
        <v>1437</v>
      </c>
      <c r="B1438" s="4" t="s">
        <v>3867</v>
      </c>
      <c r="C1438" s="4">
        <f>YEAR(Data!$D1438)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c r="A1439" s="4">
        <v>1438</v>
      </c>
      <c r="B1439" s="4" t="s">
        <v>3873</v>
      </c>
      <c r="C1439" s="4">
        <f>YEAR(Data!$D1439)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c r="A1440" s="4">
        <v>1439</v>
      </c>
      <c r="B1440" s="4" t="s">
        <v>3873</v>
      </c>
      <c r="C1440" s="4">
        <f>YEAR(Data!$D1440)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c r="A1441" s="4">
        <v>1440</v>
      </c>
      <c r="B1441" s="4" t="s">
        <v>3876</v>
      </c>
      <c r="C1441" s="4">
        <f>YEAR(Data!$D1441)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c r="A1442" s="4">
        <v>1441</v>
      </c>
      <c r="B1442" s="4" t="s">
        <v>3876</v>
      </c>
      <c r="C1442" s="4">
        <f>YEAR(Data!$D1442)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c r="A1443" s="4">
        <v>1442</v>
      </c>
      <c r="B1443" s="4" t="s">
        <v>3880</v>
      </c>
      <c r="C1443" s="4">
        <f>YEAR(Data!$D1443)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c r="A1444" s="4">
        <v>1443</v>
      </c>
      <c r="B1444" s="4" t="s">
        <v>3883</v>
      </c>
      <c r="C1444" s="4">
        <f>YEAR(Data!$D1444)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c r="A1445" s="4">
        <v>1444</v>
      </c>
      <c r="B1445" s="4" t="s">
        <v>3886</v>
      </c>
      <c r="C1445" s="4">
        <f>YEAR(Data!$D1445)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c r="A1446" s="4">
        <v>1445</v>
      </c>
      <c r="B1446" s="4" t="s">
        <v>3889</v>
      </c>
      <c r="C1446" s="4">
        <f>YEAR(Data!$D1446)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c r="A1447" s="4">
        <v>1446</v>
      </c>
      <c r="B1447" s="4" t="s">
        <v>3890</v>
      </c>
      <c r="C1447" s="4">
        <f>YEAR(Data!$D1447)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c r="A1448" s="4">
        <v>1447</v>
      </c>
      <c r="B1448" s="4" t="s">
        <v>3890</v>
      </c>
      <c r="C1448" s="4">
        <f>YEAR(Data!$D1448)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c r="A1449" s="4">
        <v>1448</v>
      </c>
      <c r="B1449" s="4" t="s">
        <v>3890</v>
      </c>
      <c r="C1449" s="4">
        <f>YEAR(Data!$D1449)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c r="A1450" s="4">
        <v>1449</v>
      </c>
      <c r="B1450" s="4" t="s">
        <v>3895</v>
      </c>
      <c r="C1450" s="4">
        <f>YEAR(Data!$D1450)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c r="A1451" s="4">
        <v>1450</v>
      </c>
      <c r="B1451" s="4" t="s">
        <v>3898</v>
      </c>
      <c r="C1451" s="4">
        <f>YEAR(Data!$D1451)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c r="A1452" s="4">
        <v>1451</v>
      </c>
      <c r="B1452" s="4" t="s">
        <v>3901</v>
      </c>
      <c r="C1452" s="4">
        <f>YEAR(Data!$D1452)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c r="A1453" s="4">
        <v>1452</v>
      </c>
      <c r="B1453" s="4" t="s">
        <v>3906</v>
      </c>
      <c r="C1453" s="4">
        <f>YEAR(Data!$D1453)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c r="A1454" s="4">
        <v>1453</v>
      </c>
      <c r="B1454" s="4" t="s">
        <v>3906</v>
      </c>
      <c r="C1454" s="4">
        <f>YEAR(Data!$D1454)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c r="A1455" s="4">
        <v>1454</v>
      </c>
      <c r="B1455" s="4" t="s">
        <v>3906</v>
      </c>
      <c r="C1455" s="4">
        <f>YEAR(Data!$D1455)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c r="A1456" s="4">
        <v>1455</v>
      </c>
      <c r="B1456" s="4" t="s">
        <v>3906</v>
      </c>
      <c r="C1456" s="4">
        <f>YEAR(Data!$D1456)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c r="A1457" s="4">
        <v>1456</v>
      </c>
      <c r="B1457" s="4" t="s">
        <v>3914</v>
      </c>
      <c r="C1457" s="4">
        <f>YEAR(Data!$D1457)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c r="A1458" s="4">
        <v>1457</v>
      </c>
      <c r="B1458" s="4" t="s">
        <v>3914</v>
      </c>
      <c r="C1458" s="4">
        <f>YEAR(Data!$D1458)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c r="A1459" s="4">
        <v>1458</v>
      </c>
      <c r="B1459" s="4" t="s">
        <v>3921</v>
      </c>
      <c r="C1459" s="4">
        <f>YEAR(Data!$D1459)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c r="A1460" s="4">
        <v>1459</v>
      </c>
      <c r="B1460" s="4" t="s">
        <v>3923</v>
      </c>
      <c r="C1460" s="4">
        <f>YEAR(Data!$D1460)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c r="A1461" s="4">
        <v>1460</v>
      </c>
      <c r="B1461" s="4" t="s">
        <v>3927</v>
      </c>
      <c r="C1461" s="4">
        <f>YEAR(Data!$D1461)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c r="A1462" s="4">
        <v>1461</v>
      </c>
      <c r="B1462" s="4" t="s">
        <v>3930</v>
      </c>
      <c r="C1462" s="4">
        <f>YEAR(Data!$D1462)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c r="A1463" s="4">
        <v>1462</v>
      </c>
      <c r="B1463" s="4" t="s">
        <v>3933</v>
      </c>
      <c r="C1463" s="4">
        <f>YEAR(Data!$D1463)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c r="A1464" s="4">
        <v>1463</v>
      </c>
      <c r="B1464" s="4" t="s">
        <v>3937</v>
      </c>
      <c r="C1464" s="4">
        <f>YEAR(Data!$D1464)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c r="A1465" s="4">
        <v>1464</v>
      </c>
      <c r="B1465" s="4" t="s">
        <v>3937</v>
      </c>
      <c r="C1465" s="4">
        <f>YEAR(Data!$D1465)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c r="A1466" s="4">
        <v>1465</v>
      </c>
      <c r="B1466" s="4" t="s">
        <v>3938</v>
      </c>
      <c r="C1466" s="4">
        <f>YEAR(Data!$D1466)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c r="A1467" s="4">
        <v>1466</v>
      </c>
      <c r="B1467" s="4" t="s">
        <v>3941</v>
      </c>
      <c r="C1467" s="4">
        <f>YEAR(Data!$D1467)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c r="A1468" s="4">
        <v>1467</v>
      </c>
      <c r="B1468" s="4" t="s">
        <v>3941</v>
      </c>
      <c r="C1468" s="4">
        <f>YEAR(Data!$D1468)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c r="A1469" s="4">
        <v>1468</v>
      </c>
      <c r="B1469" s="4" t="s">
        <v>3943</v>
      </c>
      <c r="C1469" s="4">
        <f>YEAR(Data!$D1469)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c r="A1470" s="4">
        <v>1469</v>
      </c>
      <c r="B1470" s="4" t="s">
        <v>3944</v>
      </c>
      <c r="C1470" s="4">
        <f>YEAR(Data!$D1470)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c r="A1471" s="4">
        <v>1470</v>
      </c>
      <c r="B1471" s="4" t="s">
        <v>3944</v>
      </c>
      <c r="C1471" s="4">
        <f>YEAR(Data!$D1471)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c r="A1472" s="4">
        <v>1471</v>
      </c>
      <c r="B1472" s="4" t="s">
        <v>3944</v>
      </c>
      <c r="C1472" s="4">
        <f>YEAR(Data!$D1472)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c r="A1473" s="4">
        <v>1472</v>
      </c>
      <c r="B1473" s="4" t="s">
        <v>3949</v>
      </c>
      <c r="C1473" s="4">
        <f>YEAR(Data!$D1473)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c r="A1474" s="4">
        <v>1473</v>
      </c>
      <c r="B1474" s="4" t="s">
        <v>3952</v>
      </c>
      <c r="C1474" s="4">
        <f>YEAR(Data!$D1474)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c r="A1475" s="4">
        <v>1474</v>
      </c>
      <c r="B1475" s="4" t="s">
        <v>3955</v>
      </c>
      <c r="C1475" s="4">
        <f>YEAR(Data!$D1475)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c r="A1476" s="4">
        <v>1475</v>
      </c>
      <c r="B1476" s="4" t="s">
        <v>3958</v>
      </c>
      <c r="C1476" s="4">
        <f>YEAR(Data!$D1476)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c r="A1477" s="4">
        <v>1476</v>
      </c>
      <c r="B1477" s="4" t="s">
        <v>3958</v>
      </c>
      <c r="C1477" s="4">
        <f>YEAR(Data!$D1477)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c r="A1478" s="4">
        <v>1477</v>
      </c>
      <c r="B1478" s="4" t="s">
        <v>3964</v>
      </c>
      <c r="C1478" s="4">
        <f>YEAR(Data!$D1478)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c r="A1479" s="4">
        <v>1478</v>
      </c>
      <c r="B1479" s="4" t="s">
        <v>3967</v>
      </c>
      <c r="C1479" s="4">
        <f>YEAR(Data!$D1479)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c r="A1480" s="4">
        <v>1479</v>
      </c>
      <c r="B1480" s="4" t="s">
        <v>3971</v>
      </c>
      <c r="C1480" s="4">
        <f>YEAR(Data!$D1480)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c r="A1481" s="4">
        <v>1480</v>
      </c>
      <c r="B1481" s="4" t="s">
        <v>3973</v>
      </c>
      <c r="C1481" s="4">
        <f>YEAR(Data!$D1481)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c r="A1482" s="4">
        <v>1481</v>
      </c>
      <c r="B1482" s="4" t="s">
        <v>3973</v>
      </c>
      <c r="C1482" s="4">
        <f>YEAR(Data!$D1482)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c r="A1483" s="4">
        <v>1482</v>
      </c>
      <c r="B1483" s="4" t="s">
        <v>3973</v>
      </c>
      <c r="C1483" s="4">
        <f>YEAR(Data!$D1483)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c r="A1484" s="4">
        <v>1483</v>
      </c>
      <c r="B1484" s="4" t="s">
        <v>3980</v>
      </c>
      <c r="C1484" s="4">
        <f>YEAR(Data!$D1484)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c r="A1485" s="4">
        <v>1484</v>
      </c>
      <c r="B1485" s="4" t="s">
        <v>3980</v>
      </c>
      <c r="C1485" s="4">
        <f>YEAR(Data!$D1485)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c r="A1486" s="4">
        <v>1485</v>
      </c>
      <c r="B1486" s="4" t="s">
        <v>3983</v>
      </c>
      <c r="C1486" s="4">
        <f>YEAR(Data!$D1486)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c r="A1487" s="4">
        <v>1486</v>
      </c>
      <c r="B1487" s="4" t="s">
        <v>3986</v>
      </c>
      <c r="C1487" s="4">
        <f>YEAR(Data!$D1487)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c r="A1488" s="4">
        <v>1487</v>
      </c>
      <c r="B1488" s="4" t="s">
        <v>3990</v>
      </c>
      <c r="C1488" s="4">
        <f>YEAR(Data!$D1488)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c r="A1489" s="4">
        <v>1488</v>
      </c>
      <c r="B1489" s="4" t="s">
        <v>3990</v>
      </c>
      <c r="C1489" s="4">
        <f>YEAR(Data!$D1489)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c r="A1490" s="4">
        <v>1489</v>
      </c>
      <c r="B1490" s="4" t="s">
        <v>3990</v>
      </c>
      <c r="C1490" s="4">
        <f>YEAR(Data!$D1490)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c r="A1491" s="4">
        <v>1490</v>
      </c>
      <c r="B1491" s="4" t="s">
        <v>3997</v>
      </c>
      <c r="C1491" s="4">
        <f>YEAR(Data!$D1491)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c r="A1492" s="4">
        <v>1491</v>
      </c>
      <c r="B1492" s="4" t="s">
        <v>4000</v>
      </c>
      <c r="C1492" s="4">
        <f>YEAR(Data!$D1492)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c r="A1493" s="4">
        <v>1492</v>
      </c>
      <c r="B1493" s="4" t="s">
        <v>4001</v>
      </c>
      <c r="C1493" s="4">
        <f>YEAR(Data!$D1493)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c r="A1494" s="4">
        <v>1493</v>
      </c>
      <c r="B1494" s="4" t="s">
        <v>4001</v>
      </c>
      <c r="C1494" s="4">
        <f>YEAR(Data!$D1494)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c r="A1495" s="4">
        <v>1494</v>
      </c>
      <c r="B1495" s="4" t="s">
        <v>4006</v>
      </c>
      <c r="C1495" s="4">
        <f>YEAR(Data!$D1495)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c r="A1496" s="4">
        <v>1495</v>
      </c>
      <c r="B1496" s="4" t="s">
        <v>4009</v>
      </c>
      <c r="C1496" s="4">
        <f>YEAR(Data!$D1496)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c r="A1497" s="4">
        <v>1496</v>
      </c>
      <c r="B1497" s="4" t="s">
        <v>4010</v>
      </c>
      <c r="C1497" s="4">
        <f>YEAR(Data!$D1497)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c r="A1498" s="4">
        <v>1497</v>
      </c>
      <c r="B1498" s="4" t="s">
        <v>4010</v>
      </c>
      <c r="C1498" s="4">
        <f>YEAR(Data!$D1498)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c r="A1499" s="4">
        <v>1498</v>
      </c>
      <c r="B1499" s="4" t="s">
        <v>4010</v>
      </c>
      <c r="C1499" s="4">
        <f>YEAR(Data!$D1499)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c r="A1500" s="4">
        <v>1499</v>
      </c>
      <c r="B1500" s="4" t="s">
        <v>4016</v>
      </c>
      <c r="C1500" s="4">
        <f>YEAR(Data!$D1500)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c r="A1501" s="4">
        <v>1500</v>
      </c>
      <c r="B1501" s="4" t="s">
        <v>4017</v>
      </c>
      <c r="C1501" s="4">
        <f>YEAR(Data!$D1501)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c r="A1502" s="4">
        <v>1501</v>
      </c>
      <c r="B1502" s="4" t="s">
        <v>4017</v>
      </c>
      <c r="C1502" s="4">
        <f>YEAR(Data!$D1502)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c r="A1503" s="4">
        <v>1502</v>
      </c>
      <c r="B1503" s="4" t="s">
        <v>4017</v>
      </c>
      <c r="C1503" s="4">
        <f>YEAR(Data!$D1503)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c r="A1504" s="4">
        <v>1503</v>
      </c>
      <c r="B1504" s="4" t="s">
        <v>4020</v>
      </c>
      <c r="C1504" s="4">
        <f>YEAR(Data!$D1504)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c r="A1505" s="4">
        <v>1504</v>
      </c>
      <c r="B1505" s="4" t="s">
        <v>4020</v>
      </c>
      <c r="C1505" s="4">
        <f>YEAR(Data!$D1505)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c r="A1506" s="4">
        <v>1505</v>
      </c>
      <c r="B1506" s="4" t="s">
        <v>4023</v>
      </c>
      <c r="C1506" s="4">
        <f>YEAR(Data!$D1506)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c r="A1507" s="4">
        <v>1506</v>
      </c>
      <c r="B1507" s="4" t="s">
        <v>4023</v>
      </c>
      <c r="C1507" s="4">
        <f>YEAR(Data!$D1507)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c r="A1508" s="4">
        <v>1507</v>
      </c>
      <c r="B1508" s="4" t="s">
        <v>4028</v>
      </c>
      <c r="C1508" s="4">
        <f>YEAR(Data!$D1508)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c r="A1509" s="4">
        <v>1508</v>
      </c>
      <c r="B1509" s="4" t="s">
        <v>4031</v>
      </c>
      <c r="C1509" s="4">
        <f>YEAR(Data!$D1509)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c r="A1510" s="4">
        <v>1509</v>
      </c>
      <c r="B1510" s="4" t="s">
        <v>4034</v>
      </c>
      <c r="C1510" s="4">
        <f>YEAR(Data!$D1510)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c r="A1511" s="4">
        <v>1510</v>
      </c>
      <c r="B1511" s="4" t="s">
        <v>4037</v>
      </c>
      <c r="C1511" s="4">
        <f>YEAR(Data!$D1511)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c r="A1512" s="4">
        <v>1511</v>
      </c>
      <c r="B1512" s="4" t="s">
        <v>4038</v>
      </c>
      <c r="C1512" s="4">
        <f>YEAR(Data!$D1512)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c r="A1513" s="4">
        <v>1512</v>
      </c>
      <c r="B1513" s="4" t="s">
        <v>4038</v>
      </c>
      <c r="C1513" s="4">
        <f>YEAR(Data!$D1513)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c r="A1514" s="4">
        <v>1513</v>
      </c>
      <c r="B1514" s="4" t="s">
        <v>4040</v>
      </c>
      <c r="C1514" s="4">
        <f>YEAR(Data!$D1514)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c r="A1515" s="4">
        <v>1514</v>
      </c>
      <c r="B1515" s="4" t="s">
        <v>4040</v>
      </c>
      <c r="C1515" s="4">
        <f>YEAR(Data!$D1515)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c r="A1516" s="4">
        <v>1515</v>
      </c>
      <c r="B1516" s="4" t="s">
        <v>4040</v>
      </c>
      <c r="C1516" s="4">
        <f>YEAR(Data!$D1516)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c r="A1517" s="4">
        <v>1516</v>
      </c>
      <c r="B1517" s="4" t="s">
        <v>4041</v>
      </c>
      <c r="C1517" s="4">
        <f>YEAR(Data!$D1517)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c r="A1518" s="4">
        <v>1517</v>
      </c>
      <c r="B1518" s="4" t="s">
        <v>4044</v>
      </c>
      <c r="C1518" s="4">
        <f>YEAR(Data!$D1518)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c r="A1519" s="4">
        <v>1518</v>
      </c>
      <c r="B1519" s="4" t="s">
        <v>4046</v>
      </c>
      <c r="C1519" s="4">
        <f>YEAR(Data!$D1519)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c r="A1520" s="4">
        <v>1519</v>
      </c>
      <c r="B1520" s="4" t="s">
        <v>4046</v>
      </c>
      <c r="C1520" s="4">
        <f>YEAR(Data!$D1520)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c r="A1521" s="4">
        <v>1520</v>
      </c>
      <c r="B1521" s="4" t="s">
        <v>4049</v>
      </c>
      <c r="C1521" s="4">
        <f>YEAR(Data!$D1521)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c r="A1522" s="4">
        <v>1521</v>
      </c>
      <c r="B1522" s="4" t="s">
        <v>4050</v>
      </c>
      <c r="C1522" s="4">
        <f>YEAR(Data!$D1522)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c r="A1523" s="4">
        <v>1522</v>
      </c>
      <c r="B1523" s="4" t="s">
        <v>4055</v>
      </c>
      <c r="C1523" s="4">
        <f>YEAR(Data!$D1523)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c r="A1524" s="4">
        <v>1523</v>
      </c>
      <c r="B1524" s="4" t="s">
        <v>4055</v>
      </c>
      <c r="C1524" s="4">
        <f>YEAR(Data!$D1524)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c r="A1525" s="4">
        <v>1524</v>
      </c>
      <c r="B1525" s="4" t="s">
        <v>4055</v>
      </c>
      <c r="C1525" s="4">
        <f>YEAR(Data!$D1525)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c r="A1526" s="4">
        <v>1525</v>
      </c>
      <c r="B1526" s="4" t="s">
        <v>4055</v>
      </c>
      <c r="C1526" s="4">
        <f>YEAR(Data!$D1526)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c r="A1527" s="4">
        <v>1526</v>
      </c>
      <c r="B1527" s="4" t="s">
        <v>4055</v>
      </c>
      <c r="C1527" s="4">
        <f>YEAR(Data!$D1527)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c r="A1528" s="4">
        <v>1527</v>
      </c>
      <c r="B1528" s="4" t="s">
        <v>4060</v>
      </c>
      <c r="C1528" s="4">
        <f>YEAR(Data!$D1528)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c r="A1529" s="4">
        <v>1528</v>
      </c>
      <c r="B1529" s="4" t="s">
        <v>4060</v>
      </c>
      <c r="C1529" s="4">
        <f>YEAR(Data!$D1529)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c r="A1530" s="4">
        <v>1529</v>
      </c>
      <c r="B1530" s="4" t="s">
        <v>4066</v>
      </c>
      <c r="C1530" s="4">
        <f>YEAR(Data!$D1530)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c r="A1531" s="4">
        <v>1530</v>
      </c>
      <c r="B1531" s="4" t="s">
        <v>4066</v>
      </c>
      <c r="C1531" s="4">
        <f>YEAR(Data!$D1531)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c r="A1532" s="4">
        <v>1531</v>
      </c>
      <c r="B1532" s="4" t="s">
        <v>4071</v>
      </c>
      <c r="C1532" s="4">
        <f>YEAR(Data!$D1532)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c r="A1533" s="4">
        <v>1532</v>
      </c>
      <c r="B1533" s="4" t="s">
        <v>4074</v>
      </c>
      <c r="C1533" s="4">
        <f>YEAR(Data!$D1533)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c r="A1534" s="4">
        <v>1533</v>
      </c>
      <c r="B1534" s="4" t="s">
        <v>4074</v>
      </c>
      <c r="C1534" s="4">
        <f>YEAR(Data!$D1534)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c r="A1535" s="4">
        <v>1534</v>
      </c>
      <c r="B1535" s="4" t="s">
        <v>4078</v>
      </c>
      <c r="C1535" s="4">
        <f>YEAR(Data!$D1535)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c r="A1536" s="4">
        <v>1535</v>
      </c>
      <c r="B1536" s="4" t="s">
        <v>4081</v>
      </c>
      <c r="C1536" s="4">
        <f>YEAR(Data!$D1536)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c r="A1537" s="4">
        <v>1536</v>
      </c>
      <c r="B1537" s="4" t="s">
        <v>4085</v>
      </c>
      <c r="C1537" s="4">
        <f>YEAR(Data!$D1537)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c r="A1538" s="4">
        <v>1537</v>
      </c>
      <c r="B1538" s="4" t="s">
        <v>4085</v>
      </c>
      <c r="C1538" s="4">
        <f>YEAR(Data!$D1538)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c r="A1539" s="4">
        <v>1538</v>
      </c>
      <c r="B1539" s="4" t="s">
        <v>4093</v>
      </c>
      <c r="C1539" s="4">
        <f>YEAR(Data!$D1539)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c r="A1540" s="4">
        <v>1539</v>
      </c>
      <c r="B1540" s="4" t="s">
        <v>4093</v>
      </c>
      <c r="C1540" s="4">
        <f>YEAR(Data!$D1540)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c r="A1541" s="4">
        <v>1540</v>
      </c>
      <c r="B1541" s="4" t="s">
        <v>4093</v>
      </c>
      <c r="C1541" s="4">
        <f>YEAR(Data!$D1541)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c r="A1542" s="4">
        <v>1541</v>
      </c>
      <c r="B1542" s="4" t="s">
        <v>4093</v>
      </c>
      <c r="C1542" s="4">
        <f>YEAR(Data!$D1542)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c r="A1543" s="4">
        <v>1542</v>
      </c>
      <c r="B1543" s="4" t="s">
        <v>4097</v>
      </c>
      <c r="C1543" s="4">
        <f>YEAR(Data!$D1543)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c r="A1544" s="4">
        <v>1543</v>
      </c>
      <c r="B1544" s="4" t="s">
        <v>4097</v>
      </c>
      <c r="C1544" s="4">
        <f>YEAR(Data!$D1544)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c r="A1545" s="4">
        <v>1544</v>
      </c>
      <c r="B1545" s="4" t="s">
        <v>4099</v>
      </c>
      <c r="C1545" s="4">
        <f>YEAR(Data!$D1545)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c r="A1546" s="4">
        <v>1545</v>
      </c>
      <c r="B1546" s="4" t="s">
        <v>4099</v>
      </c>
      <c r="C1546" s="4">
        <f>YEAR(Data!$D1546)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c r="A1547" s="4">
        <v>1546</v>
      </c>
      <c r="B1547" s="4" t="s">
        <v>4102</v>
      </c>
      <c r="C1547" s="4">
        <f>YEAR(Data!$D1547)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c r="A1548" s="4">
        <v>1547</v>
      </c>
      <c r="B1548" s="4" t="s">
        <v>4104</v>
      </c>
      <c r="C1548" s="4">
        <f>YEAR(Data!$D1548)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c r="A1549" s="4">
        <v>1548</v>
      </c>
      <c r="B1549" s="4" t="s">
        <v>4104</v>
      </c>
      <c r="C1549" s="4">
        <f>YEAR(Data!$D1549)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c r="A1550" s="4">
        <v>1549</v>
      </c>
      <c r="B1550" s="4" t="s">
        <v>4104</v>
      </c>
      <c r="C1550" s="4">
        <f>YEAR(Data!$D1550)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c r="A1551" s="4">
        <v>1550</v>
      </c>
      <c r="B1551" s="4" t="s">
        <v>4107</v>
      </c>
      <c r="C1551" s="4">
        <f>YEAR(Data!$D1551)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c r="A1552" s="4">
        <v>1551</v>
      </c>
      <c r="B1552" s="4" t="s">
        <v>4108</v>
      </c>
      <c r="C1552" s="4">
        <f>YEAR(Data!$D1552)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c r="A1553" s="4">
        <v>1552</v>
      </c>
      <c r="B1553" s="4" t="s">
        <v>4111</v>
      </c>
      <c r="C1553" s="4">
        <f>YEAR(Data!$D1553)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c r="A1554" s="4">
        <v>1553</v>
      </c>
      <c r="B1554" s="4" t="s">
        <v>4114</v>
      </c>
      <c r="C1554" s="4">
        <f>YEAR(Data!$D1554)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c r="A1555" s="4">
        <v>1554</v>
      </c>
      <c r="B1555" s="4" t="s">
        <v>4118</v>
      </c>
      <c r="C1555" s="4">
        <f>YEAR(Data!$D1555)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c r="A1556" s="4">
        <v>1555</v>
      </c>
      <c r="B1556" s="4" t="s">
        <v>4121</v>
      </c>
      <c r="C1556" s="4">
        <f>YEAR(Data!$D1556)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c r="A1557" s="4">
        <v>1556</v>
      </c>
      <c r="B1557" s="4" t="s">
        <v>4125</v>
      </c>
      <c r="C1557" s="4">
        <f>YEAR(Data!$D1557)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c r="A1558" s="4">
        <v>1557</v>
      </c>
      <c r="B1558" s="4" t="s">
        <v>4128</v>
      </c>
      <c r="C1558" s="4">
        <f>YEAR(Data!$D1558)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c r="A1559" s="4">
        <v>1558</v>
      </c>
      <c r="B1559" s="4" t="s">
        <v>4128</v>
      </c>
      <c r="C1559" s="4">
        <f>YEAR(Data!$D1559)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c r="A1560" s="4">
        <v>1559</v>
      </c>
      <c r="B1560" s="4" t="s">
        <v>4134</v>
      </c>
      <c r="C1560" s="4">
        <f>YEAR(Data!$D1560)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c r="A1561" s="4">
        <v>1560</v>
      </c>
      <c r="B1561" s="4" t="s">
        <v>4135</v>
      </c>
      <c r="C1561" s="4">
        <f>YEAR(Data!$D1561)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c r="A1562" s="4">
        <v>1561</v>
      </c>
      <c r="B1562" s="4" t="s">
        <v>4138</v>
      </c>
      <c r="C1562" s="4">
        <f>YEAR(Data!$D1562)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c r="A1563" s="4">
        <v>1562</v>
      </c>
      <c r="B1563" s="4" t="s">
        <v>4141</v>
      </c>
      <c r="C1563" s="4">
        <f>YEAR(Data!$D1563)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c r="A1564" s="4">
        <v>1563</v>
      </c>
      <c r="B1564" s="4" t="s">
        <v>4142</v>
      </c>
      <c r="C1564" s="4">
        <f>YEAR(Data!$D1564)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c r="A1565" s="4">
        <v>1564</v>
      </c>
      <c r="B1565" s="4" t="s">
        <v>4145</v>
      </c>
      <c r="C1565" s="4">
        <f>YEAR(Data!$D1565)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c r="A1566" s="4">
        <v>1565</v>
      </c>
      <c r="B1566" s="4" t="s">
        <v>4148</v>
      </c>
      <c r="C1566" s="4">
        <f>YEAR(Data!$D1566)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c r="A1567" s="4">
        <v>1566</v>
      </c>
      <c r="B1567" s="4" t="s">
        <v>4151</v>
      </c>
      <c r="C1567" s="4">
        <f>YEAR(Data!$D1567)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c r="A1568" s="4">
        <v>1567</v>
      </c>
      <c r="B1568" s="4" t="s">
        <v>4152</v>
      </c>
      <c r="C1568" s="4">
        <f>YEAR(Data!$D1568)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c r="A1569" s="4">
        <v>1568</v>
      </c>
      <c r="B1569" s="4" t="s">
        <v>4152</v>
      </c>
      <c r="C1569" s="4">
        <f>YEAR(Data!$D1569)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c r="A1570" s="4">
        <v>1569</v>
      </c>
      <c r="B1570" s="4" t="s">
        <v>4160</v>
      </c>
      <c r="C1570" s="4">
        <f>YEAR(Data!$D1570)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c r="A1571" s="4">
        <v>1570</v>
      </c>
      <c r="B1571" s="4" t="s">
        <v>4161</v>
      </c>
      <c r="C1571" s="4">
        <f>YEAR(Data!$D1571)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c r="A1572" s="4">
        <v>1571</v>
      </c>
      <c r="B1572" s="4" t="s">
        <v>4164</v>
      </c>
      <c r="C1572" s="4">
        <f>YEAR(Data!$D1572)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c r="A1573" s="4">
        <v>1572</v>
      </c>
      <c r="B1573" s="4" t="s">
        <v>4164</v>
      </c>
      <c r="C1573" s="4">
        <f>YEAR(Data!$D1573)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c r="A1574" s="4">
        <v>1573</v>
      </c>
      <c r="B1574" s="4" t="s">
        <v>4164</v>
      </c>
      <c r="C1574" s="4">
        <f>YEAR(Data!$D1574)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c r="A1575" s="4">
        <v>1574</v>
      </c>
      <c r="B1575" s="4" t="s">
        <v>4164</v>
      </c>
      <c r="C1575" s="4">
        <f>YEAR(Data!$D1575)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c r="A1576" s="4">
        <v>1575</v>
      </c>
      <c r="B1576" s="4" t="s">
        <v>4169</v>
      </c>
      <c r="C1576" s="4">
        <f>YEAR(Data!$D1576)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c r="A1577" s="4">
        <v>1576</v>
      </c>
      <c r="B1577" s="4" t="s">
        <v>4169</v>
      </c>
      <c r="C1577" s="4">
        <f>YEAR(Data!$D1577)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c r="A1578" s="4">
        <v>1577</v>
      </c>
      <c r="B1578" s="4" t="s">
        <v>4175</v>
      </c>
      <c r="C1578" s="4">
        <f>YEAR(Data!$D1578)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c r="A1579" s="4">
        <v>1578</v>
      </c>
      <c r="B1579" s="4" t="s">
        <v>4178</v>
      </c>
      <c r="C1579" s="4">
        <f>YEAR(Data!$D1579)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c r="A1580" s="4">
        <v>1579</v>
      </c>
      <c r="B1580" s="4" t="s">
        <v>4181</v>
      </c>
      <c r="C1580" s="4">
        <f>YEAR(Data!$D1580)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c r="A1581" s="4">
        <v>1580</v>
      </c>
      <c r="B1581" s="4" t="s">
        <v>4184</v>
      </c>
      <c r="C1581" s="4">
        <f>YEAR(Data!$D1581)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c r="A1582" s="4">
        <v>1581</v>
      </c>
      <c r="B1582" s="4" t="s">
        <v>4184</v>
      </c>
      <c r="C1582" s="4">
        <f>YEAR(Data!$D1582)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c r="A1583" s="4">
        <v>1582</v>
      </c>
      <c r="B1583" s="4" t="s">
        <v>4184</v>
      </c>
      <c r="C1583" s="4">
        <f>YEAR(Data!$D1583)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c r="A1584" s="4">
        <v>1583</v>
      </c>
      <c r="B1584" s="4" t="s">
        <v>4184</v>
      </c>
      <c r="C1584" s="4">
        <f>YEAR(Data!$D1584)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c r="A1585" s="4">
        <v>1584</v>
      </c>
      <c r="B1585" s="4" t="s">
        <v>4184</v>
      </c>
      <c r="C1585" s="4">
        <f>YEAR(Data!$D1585)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c r="A1586" s="4">
        <v>1585</v>
      </c>
      <c r="B1586" s="4" t="s">
        <v>4184</v>
      </c>
      <c r="C1586" s="4">
        <f>YEAR(Data!$D1586)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c r="A1587" s="4">
        <v>1586</v>
      </c>
      <c r="B1587" s="4" t="s">
        <v>4184</v>
      </c>
      <c r="C1587" s="4">
        <f>YEAR(Data!$D1587)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c r="A1588" s="4">
        <v>1587</v>
      </c>
      <c r="B1588" s="4" t="s">
        <v>4184</v>
      </c>
      <c r="C1588" s="4">
        <f>YEAR(Data!$D1588)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c r="A1589" s="4">
        <v>1588</v>
      </c>
      <c r="B1589" s="4" t="s">
        <v>4184</v>
      </c>
      <c r="C1589" s="4">
        <f>YEAR(Data!$D1589)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c r="A1590" s="4">
        <v>1589</v>
      </c>
      <c r="B1590" s="4" t="s">
        <v>4184</v>
      </c>
      <c r="C1590" s="4">
        <f>YEAR(Data!$D1590)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c r="A1591" s="4">
        <v>1590</v>
      </c>
      <c r="B1591" s="4" t="s">
        <v>4189</v>
      </c>
      <c r="C1591" s="4">
        <f>YEAR(Data!$D1591)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c r="A1592" s="4">
        <v>1591</v>
      </c>
      <c r="B1592" s="4" t="s">
        <v>4192</v>
      </c>
      <c r="C1592" s="4">
        <f>YEAR(Data!$D1592)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c r="A1593" s="4">
        <v>1592</v>
      </c>
      <c r="B1593" s="4" t="s">
        <v>4192</v>
      </c>
      <c r="C1593" s="4">
        <f>YEAR(Data!$D1593)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c r="A1594" s="4">
        <v>1593</v>
      </c>
      <c r="B1594" s="4" t="s">
        <v>4198</v>
      </c>
      <c r="C1594" s="4">
        <f>YEAR(Data!$D1594)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c r="A1595" s="4">
        <v>1594</v>
      </c>
      <c r="B1595" s="4" t="s">
        <v>4203</v>
      </c>
      <c r="C1595" s="4">
        <f>YEAR(Data!$D1595)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c r="A1596" s="4">
        <v>1595</v>
      </c>
      <c r="B1596" s="4" t="s">
        <v>4206</v>
      </c>
      <c r="C1596" s="4">
        <f>YEAR(Data!$D1596)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c r="A1597" s="4">
        <v>1596</v>
      </c>
      <c r="B1597" s="4" t="s">
        <v>4211</v>
      </c>
      <c r="C1597" s="4">
        <f>YEAR(Data!$D1597)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c r="A1598" s="4">
        <v>1597</v>
      </c>
      <c r="B1598" s="4" t="s">
        <v>4212</v>
      </c>
      <c r="C1598" s="4">
        <f>YEAR(Data!$D1598)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c r="A1599" s="4">
        <v>1598</v>
      </c>
      <c r="B1599" s="4" t="s">
        <v>4213</v>
      </c>
      <c r="C1599" s="4">
        <f>YEAR(Data!$D1599)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c r="A1600" s="4">
        <v>1599</v>
      </c>
      <c r="B1600" s="4" t="s">
        <v>4213</v>
      </c>
      <c r="C1600" s="4">
        <f>YEAR(Data!$D1600)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c r="A1601" s="4">
        <v>1600</v>
      </c>
      <c r="B1601" s="4" t="s">
        <v>4213</v>
      </c>
      <c r="C1601" s="4">
        <f>YEAR(Data!$D1601)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c r="A1602" s="4">
        <v>1601</v>
      </c>
      <c r="B1602" s="4" t="s">
        <v>4213</v>
      </c>
      <c r="C1602" s="4">
        <f>YEAR(Data!$D1602)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c r="A1603" s="4">
        <v>1602</v>
      </c>
      <c r="B1603" s="4" t="s">
        <v>4219</v>
      </c>
      <c r="C1603" s="4">
        <f>YEAR(Data!$D1603)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c r="A1604" s="4">
        <v>1603</v>
      </c>
      <c r="B1604" s="4" t="s">
        <v>4222</v>
      </c>
      <c r="C1604" s="4">
        <f>YEAR(Data!$D1604)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c r="A1605" s="4">
        <v>1604</v>
      </c>
      <c r="B1605" s="4" t="s">
        <v>4225</v>
      </c>
      <c r="C1605" s="4">
        <f>YEAR(Data!$D1605)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c r="A1606" s="4">
        <v>1605</v>
      </c>
      <c r="B1606" s="4" t="s">
        <v>4228</v>
      </c>
      <c r="C1606" s="4">
        <f>YEAR(Data!$D1606)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c r="A1607" s="4">
        <v>1606</v>
      </c>
      <c r="B1607" s="4" t="s">
        <v>4228</v>
      </c>
      <c r="C1607" s="4">
        <f>YEAR(Data!$D1607)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c r="A1608" s="4">
        <v>1607</v>
      </c>
      <c r="B1608" s="4" t="s">
        <v>4228</v>
      </c>
      <c r="C1608" s="4">
        <f>YEAR(Data!$D1608)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c r="A1609" s="4">
        <v>1608</v>
      </c>
      <c r="B1609" s="4" t="s">
        <v>4228</v>
      </c>
      <c r="C1609" s="4">
        <f>YEAR(Data!$D1609)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c r="A1610" s="4">
        <v>1609</v>
      </c>
      <c r="B1610" s="4" t="s">
        <v>4228</v>
      </c>
      <c r="C1610" s="4">
        <f>YEAR(Data!$D1610)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c r="A1611" s="4">
        <v>1610</v>
      </c>
      <c r="B1611" s="4" t="s">
        <v>4228</v>
      </c>
      <c r="C1611" s="4">
        <f>YEAR(Data!$D1611)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c r="A1612" s="4">
        <v>1611</v>
      </c>
      <c r="B1612" s="4" t="s">
        <v>4235</v>
      </c>
      <c r="C1612" s="4">
        <f>YEAR(Data!$D1612)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c r="A1613" s="4">
        <v>1612</v>
      </c>
      <c r="B1613" s="4" t="s">
        <v>4235</v>
      </c>
      <c r="C1613" s="4">
        <f>YEAR(Data!$D1613)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c r="A1614" s="4">
        <v>1613</v>
      </c>
      <c r="B1614" s="4" t="s">
        <v>4235</v>
      </c>
      <c r="C1614" s="4">
        <f>YEAR(Data!$D1614)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c r="A1615" s="4">
        <v>1614</v>
      </c>
      <c r="B1615" s="4" t="s">
        <v>4240</v>
      </c>
      <c r="C1615" s="4">
        <f>YEAR(Data!$D1615)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c r="A1616" s="4">
        <v>1615</v>
      </c>
      <c r="B1616" s="4" t="s">
        <v>4241</v>
      </c>
      <c r="C1616" s="4">
        <f>YEAR(Data!$D1616)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c r="A1617" s="4">
        <v>1616</v>
      </c>
      <c r="B1617" s="4" t="s">
        <v>4244</v>
      </c>
      <c r="C1617" s="4">
        <f>YEAR(Data!$D1617)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c r="A1618" s="4">
        <v>1617</v>
      </c>
      <c r="B1618" s="4" t="s">
        <v>4244</v>
      </c>
      <c r="C1618" s="4">
        <f>YEAR(Data!$D1618)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c r="A1619" s="4">
        <v>1618</v>
      </c>
      <c r="B1619" s="4" t="s">
        <v>4244</v>
      </c>
      <c r="C1619" s="4">
        <f>YEAR(Data!$D1619)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c r="A1620" s="4">
        <v>1619</v>
      </c>
      <c r="B1620" s="4" t="s">
        <v>4247</v>
      </c>
      <c r="C1620" s="4">
        <f>YEAR(Data!$D1620)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c r="A1621" s="4">
        <v>1620</v>
      </c>
      <c r="B1621" s="4" t="s">
        <v>4247</v>
      </c>
      <c r="C1621" s="4">
        <f>YEAR(Data!$D1621)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c r="A1622" s="4">
        <v>1621</v>
      </c>
      <c r="B1622" s="4" t="s">
        <v>4252</v>
      </c>
      <c r="C1622" s="4">
        <f>YEAR(Data!$D1622)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c r="A1623" s="4">
        <v>1622</v>
      </c>
      <c r="B1623" s="4" t="s">
        <v>4252</v>
      </c>
      <c r="C1623" s="4">
        <f>YEAR(Data!$D1623)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c r="A1624" s="4">
        <v>1623</v>
      </c>
      <c r="B1624" s="4" t="s">
        <v>4252</v>
      </c>
      <c r="C1624" s="4">
        <f>YEAR(Data!$D1624)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c r="A1625" s="4">
        <v>1624</v>
      </c>
      <c r="B1625" s="4" t="s">
        <v>4252</v>
      </c>
      <c r="C1625" s="4">
        <f>YEAR(Data!$D1625)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c r="A1626" s="4">
        <v>1625</v>
      </c>
      <c r="B1626" s="4" t="s">
        <v>4260</v>
      </c>
      <c r="C1626" s="4">
        <f>YEAR(Data!$D1626)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c r="A1627" s="4">
        <v>1626</v>
      </c>
      <c r="B1627" s="4" t="s">
        <v>4260</v>
      </c>
      <c r="C1627" s="4">
        <f>YEAR(Data!$D1627)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c r="A1628" s="4">
        <v>1627</v>
      </c>
      <c r="B1628" s="4" t="s">
        <v>4264</v>
      </c>
      <c r="C1628" s="4">
        <f>YEAR(Data!$D1628)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c r="A1629" s="4">
        <v>1628</v>
      </c>
      <c r="B1629" s="4" t="s">
        <v>4265</v>
      </c>
      <c r="C1629" s="4">
        <f>YEAR(Data!$D1629)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c r="A1630" s="4">
        <v>1629</v>
      </c>
      <c r="B1630" s="4" t="s">
        <v>4269</v>
      </c>
      <c r="C1630" s="4">
        <f>YEAR(Data!$D1630)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c r="A1631" s="4">
        <v>1630</v>
      </c>
      <c r="B1631" s="4" t="s">
        <v>4269</v>
      </c>
      <c r="C1631" s="4">
        <f>YEAR(Data!$D1631)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c r="A1632" s="4">
        <v>1631</v>
      </c>
      <c r="B1632" s="4" t="s">
        <v>4272</v>
      </c>
      <c r="C1632" s="4">
        <f>YEAR(Data!$D1632)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c r="A1633" s="4">
        <v>1632</v>
      </c>
      <c r="B1633" s="4" t="s">
        <v>4272</v>
      </c>
      <c r="C1633" s="4">
        <f>YEAR(Data!$D1633)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c r="A1634" s="4">
        <v>1633</v>
      </c>
      <c r="B1634" s="4" t="s">
        <v>4272</v>
      </c>
      <c r="C1634" s="4">
        <f>YEAR(Data!$D1634)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c r="A1635" s="4">
        <v>1634</v>
      </c>
      <c r="B1635" s="4" t="s">
        <v>4272</v>
      </c>
      <c r="C1635" s="4">
        <f>YEAR(Data!$D1635)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c r="A1636" s="4">
        <v>1635</v>
      </c>
      <c r="B1636" s="4" t="s">
        <v>4272</v>
      </c>
      <c r="C1636" s="4">
        <f>YEAR(Data!$D1636)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c r="A1637" s="4">
        <v>1636</v>
      </c>
      <c r="B1637" s="4" t="s">
        <v>4275</v>
      </c>
      <c r="C1637" s="4">
        <f>YEAR(Data!$D1637)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c r="A1638" s="4">
        <v>1637</v>
      </c>
      <c r="B1638" s="4" t="s">
        <v>4275</v>
      </c>
      <c r="C1638" s="4">
        <f>YEAR(Data!$D1638)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c r="A1639" s="4">
        <v>1638</v>
      </c>
      <c r="B1639" s="4" t="s">
        <v>4275</v>
      </c>
      <c r="C1639" s="4">
        <f>YEAR(Data!$D1639)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c r="A1640" s="4">
        <v>1639</v>
      </c>
      <c r="B1640" s="4" t="s">
        <v>4281</v>
      </c>
      <c r="C1640" s="4">
        <f>YEAR(Data!$D1640)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c r="A1641" s="4">
        <v>1640</v>
      </c>
      <c r="B1641" s="4" t="s">
        <v>4281</v>
      </c>
      <c r="C1641" s="4">
        <f>YEAR(Data!$D1641)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c r="A1642" s="4">
        <v>1641</v>
      </c>
      <c r="B1642" s="4" t="s">
        <v>4281</v>
      </c>
      <c r="C1642" s="4">
        <f>YEAR(Data!$D1642)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c r="A1643" s="4">
        <v>1642</v>
      </c>
      <c r="B1643" s="4" t="s">
        <v>4281</v>
      </c>
      <c r="C1643" s="4">
        <f>YEAR(Data!$D1643)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c r="A1644" s="4">
        <v>1643</v>
      </c>
      <c r="B1644" s="4" t="s">
        <v>4286</v>
      </c>
      <c r="C1644" s="4">
        <f>YEAR(Data!$D1644)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c r="A1645" s="4">
        <v>1644</v>
      </c>
      <c r="B1645" s="4" t="s">
        <v>4290</v>
      </c>
      <c r="C1645" s="4">
        <f>YEAR(Data!$D1645)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c r="A1646" s="4">
        <v>1645</v>
      </c>
      <c r="B1646" s="4" t="s">
        <v>4290</v>
      </c>
      <c r="C1646" s="4">
        <f>YEAR(Data!$D1646)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c r="A1647" s="4">
        <v>1646</v>
      </c>
      <c r="B1647" s="4" t="s">
        <v>4290</v>
      </c>
      <c r="C1647" s="4">
        <f>YEAR(Data!$D1647)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c r="A1648" s="4">
        <v>1647</v>
      </c>
      <c r="B1648" s="4" t="s">
        <v>4295</v>
      </c>
      <c r="C1648" s="4">
        <f>YEAR(Data!$D1648)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c r="A1649" s="4">
        <v>1648</v>
      </c>
      <c r="B1649" s="4" t="s">
        <v>4295</v>
      </c>
      <c r="C1649" s="4">
        <f>YEAR(Data!$D1649)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c r="A1650" s="4">
        <v>1649</v>
      </c>
      <c r="B1650" s="4" t="s">
        <v>4298</v>
      </c>
      <c r="C1650" s="4">
        <f>YEAR(Data!$D1650)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c r="A1651" s="4">
        <v>1650</v>
      </c>
      <c r="B1651" s="4" t="s">
        <v>4298</v>
      </c>
      <c r="C1651" s="4">
        <f>YEAR(Data!$D1651)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c r="A1652" s="4">
        <v>1651</v>
      </c>
      <c r="B1652" s="4" t="s">
        <v>4303</v>
      </c>
      <c r="C1652" s="4">
        <f>YEAR(Data!$D1652)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c r="A1653" s="4">
        <v>1652</v>
      </c>
      <c r="B1653" s="4" t="s">
        <v>4303</v>
      </c>
      <c r="C1653" s="4">
        <f>YEAR(Data!$D1653)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c r="A1654" s="4">
        <v>1653</v>
      </c>
      <c r="B1654" s="4" t="s">
        <v>4310</v>
      </c>
      <c r="C1654" s="4">
        <f>YEAR(Data!$D1654)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c r="A1655" s="4">
        <v>1654</v>
      </c>
      <c r="B1655" s="4" t="s">
        <v>4310</v>
      </c>
      <c r="C1655" s="4">
        <f>YEAR(Data!$D1655)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c r="A1656" s="4">
        <v>1655</v>
      </c>
      <c r="B1656" s="4" t="s">
        <v>4310</v>
      </c>
      <c r="C1656" s="4">
        <f>YEAR(Data!$D1656)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c r="A1657" s="4">
        <v>1656</v>
      </c>
      <c r="B1657" s="4" t="s">
        <v>4310</v>
      </c>
      <c r="C1657" s="4">
        <f>YEAR(Data!$D1657)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c r="A1658" s="4">
        <v>1657</v>
      </c>
      <c r="B1658" s="4" t="s">
        <v>4310</v>
      </c>
      <c r="C1658" s="4">
        <f>YEAR(Data!$D1658)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c r="A1659" s="4">
        <v>1658</v>
      </c>
      <c r="B1659" s="4" t="s">
        <v>4317</v>
      </c>
      <c r="C1659" s="4">
        <f>YEAR(Data!$D1659)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c r="A1660" s="4">
        <v>1659</v>
      </c>
      <c r="B1660" s="4" t="s">
        <v>4318</v>
      </c>
      <c r="C1660" s="4">
        <f>YEAR(Data!$D1660)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c r="A1661" s="4">
        <v>1660</v>
      </c>
      <c r="B1661" s="4" t="s">
        <v>4323</v>
      </c>
      <c r="C1661" s="4">
        <f>YEAR(Data!$D1661)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c r="A1662" s="4">
        <v>1661</v>
      </c>
      <c r="B1662" s="4" t="s">
        <v>4323</v>
      </c>
      <c r="C1662" s="4">
        <f>YEAR(Data!$D1662)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c r="A1663" s="4">
        <v>1662</v>
      </c>
      <c r="B1663" s="4" t="s">
        <v>4326</v>
      </c>
      <c r="C1663" s="4">
        <f>YEAR(Data!$D1663)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c r="A1664" s="4">
        <v>1663</v>
      </c>
      <c r="B1664" s="4" t="s">
        <v>4326</v>
      </c>
      <c r="C1664" s="4">
        <f>YEAR(Data!$D1664)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c r="A1665" s="4">
        <v>1664</v>
      </c>
      <c r="B1665" s="4" t="s">
        <v>4329</v>
      </c>
      <c r="C1665" s="4">
        <f>YEAR(Data!$D1665)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c r="A1666" s="4">
        <v>1665</v>
      </c>
      <c r="B1666" s="4" t="s">
        <v>4329</v>
      </c>
      <c r="C1666" s="4">
        <f>YEAR(Data!$D1666)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c r="A1667" s="4">
        <v>1666</v>
      </c>
      <c r="B1667" s="4" t="s">
        <v>4329</v>
      </c>
      <c r="C1667" s="4">
        <f>YEAR(Data!$D1667)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c r="A1668" s="4">
        <v>1667</v>
      </c>
      <c r="B1668" s="4" t="s">
        <v>4329</v>
      </c>
      <c r="C1668" s="4">
        <f>YEAR(Data!$D1668)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c r="A1669" s="4">
        <v>1668</v>
      </c>
      <c r="B1669" s="4" t="s">
        <v>4329</v>
      </c>
      <c r="C1669" s="4">
        <f>YEAR(Data!$D1669)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c r="A1670" s="4">
        <v>1669</v>
      </c>
      <c r="B1670" s="4" t="s">
        <v>4329</v>
      </c>
      <c r="C1670" s="4">
        <f>YEAR(Data!$D1670)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c r="A1671" s="4">
        <v>1670</v>
      </c>
      <c r="B1671" s="4" t="s">
        <v>4338</v>
      </c>
      <c r="C1671" s="4">
        <f>YEAR(Data!$D1671)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c r="A1672" s="4">
        <v>1671</v>
      </c>
      <c r="B1672" s="4" t="s">
        <v>4339</v>
      </c>
      <c r="C1672" s="4">
        <f>YEAR(Data!$D1672)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c r="A1673" s="4">
        <v>1672</v>
      </c>
      <c r="B1673" s="4" t="s">
        <v>4342</v>
      </c>
      <c r="C1673" s="4">
        <f>YEAR(Data!$D1673)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c r="A1674" s="4">
        <v>1673</v>
      </c>
      <c r="B1674" s="4" t="s">
        <v>4345</v>
      </c>
      <c r="C1674" s="4">
        <f>YEAR(Data!$D1674)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c r="A1675" s="4">
        <v>1674</v>
      </c>
      <c r="B1675" s="4" t="s">
        <v>4347</v>
      </c>
      <c r="C1675" s="4">
        <f>YEAR(Data!$D1675)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c r="A1676" s="4">
        <v>1675</v>
      </c>
      <c r="B1676" s="4" t="s">
        <v>4351</v>
      </c>
      <c r="C1676" s="4">
        <f>YEAR(Data!$D1676)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c r="A1677" s="4">
        <v>1676</v>
      </c>
      <c r="B1677" s="4" t="s">
        <v>4351</v>
      </c>
      <c r="C1677" s="4">
        <f>YEAR(Data!$D1677)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c r="A1678" s="4">
        <v>1677</v>
      </c>
      <c r="B1678" s="4" t="s">
        <v>4352</v>
      </c>
      <c r="C1678" s="4">
        <f>YEAR(Data!$D1678)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c r="A1679" s="4">
        <v>1678</v>
      </c>
      <c r="B1679" s="4" t="s">
        <v>4352</v>
      </c>
      <c r="C1679" s="4">
        <f>YEAR(Data!$D1679)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c r="A1680" s="4">
        <v>1679</v>
      </c>
      <c r="B1680" s="4" t="s">
        <v>4355</v>
      </c>
      <c r="C1680" s="4">
        <f>YEAR(Data!$D1680)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c r="A1681" s="4">
        <v>1680</v>
      </c>
      <c r="B1681" s="4" t="s">
        <v>4355</v>
      </c>
      <c r="C1681" s="4">
        <f>YEAR(Data!$D1681)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c r="A1682" s="4">
        <v>1681</v>
      </c>
      <c r="B1682" s="4" t="s">
        <v>4355</v>
      </c>
      <c r="C1682" s="4">
        <f>YEAR(Data!$D1682)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c r="A1683" s="4">
        <v>1682</v>
      </c>
      <c r="B1683" s="4" t="s">
        <v>4355</v>
      </c>
      <c r="C1683" s="4">
        <f>YEAR(Data!$D1683)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c r="A1684" s="4">
        <v>1683</v>
      </c>
      <c r="B1684" s="4" t="s">
        <v>4360</v>
      </c>
      <c r="C1684" s="4">
        <f>YEAR(Data!$D1684)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c r="A1685" s="4">
        <v>1684</v>
      </c>
      <c r="B1685" s="4" t="s">
        <v>4363</v>
      </c>
      <c r="C1685" s="4">
        <f>YEAR(Data!$D1685)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c r="A1686" s="4">
        <v>1685</v>
      </c>
      <c r="B1686" s="4" t="s">
        <v>4364</v>
      </c>
      <c r="C1686" s="4">
        <f>YEAR(Data!$D1686)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c r="A1687" s="4">
        <v>1686</v>
      </c>
      <c r="B1687" s="4" t="s">
        <v>4364</v>
      </c>
      <c r="C1687" s="4">
        <f>YEAR(Data!$D1687)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c r="A1688" s="4">
        <v>1687</v>
      </c>
      <c r="B1688" s="4" t="s">
        <v>4364</v>
      </c>
      <c r="C1688" s="4">
        <f>YEAR(Data!$D1688)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c r="A1689" s="4">
        <v>1688</v>
      </c>
      <c r="B1689" s="4" t="s">
        <v>4369</v>
      </c>
      <c r="C1689" s="4">
        <f>YEAR(Data!$D1689)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c r="A1690" s="4">
        <v>1689</v>
      </c>
      <c r="B1690" s="4" t="s">
        <v>4369</v>
      </c>
      <c r="C1690" s="4">
        <f>YEAR(Data!$D1690)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c r="A1691" s="4">
        <v>1690</v>
      </c>
      <c r="B1691" s="4" t="s">
        <v>4370</v>
      </c>
      <c r="C1691" s="4">
        <f>YEAR(Data!$D1691)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c r="A1692" s="4">
        <v>1691</v>
      </c>
      <c r="B1692" s="4" t="s">
        <v>4371</v>
      </c>
      <c r="C1692" s="4">
        <f>YEAR(Data!$D1692)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c r="A1693" s="4">
        <v>1692</v>
      </c>
      <c r="B1693" s="4" t="s">
        <v>4371</v>
      </c>
      <c r="C1693" s="4">
        <f>YEAR(Data!$D1693)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c r="A1694" s="4">
        <v>1693</v>
      </c>
      <c r="B1694" s="4" t="s">
        <v>4375</v>
      </c>
      <c r="C1694" s="4">
        <f>YEAR(Data!$D1694)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c r="A1695" s="4">
        <v>1694</v>
      </c>
      <c r="B1695" s="4" t="s">
        <v>4378</v>
      </c>
      <c r="C1695" s="4">
        <f>YEAR(Data!$D1695)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c r="A1696" s="4">
        <v>1695</v>
      </c>
      <c r="B1696" s="4" t="s">
        <v>4381</v>
      </c>
      <c r="C1696" s="4">
        <f>YEAR(Data!$D1696)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c r="A1697" s="4">
        <v>1696</v>
      </c>
      <c r="B1697" s="4" t="s">
        <v>4381</v>
      </c>
      <c r="C1697" s="4">
        <f>YEAR(Data!$D1697)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c r="A1698" s="4">
        <v>1697</v>
      </c>
      <c r="B1698" s="4" t="s">
        <v>4381</v>
      </c>
      <c r="C1698" s="4">
        <f>YEAR(Data!$D1698)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c r="A1699" s="4">
        <v>1698</v>
      </c>
      <c r="B1699" s="4" t="s">
        <v>4385</v>
      </c>
      <c r="C1699" s="4">
        <f>YEAR(Data!$D1699)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c r="A1700" s="4">
        <v>1699</v>
      </c>
      <c r="B1700" s="4" t="s">
        <v>4385</v>
      </c>
      <c r="C1700" s="4">
        <f>YEAR(Data!$D1700)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c r="A1701" s="4">
        <v>1700</v>
      </c>
      <c r="B1701" s="4" t="s">
        <v>4388</v>
      </c>
      <c r="C1701" s="4">
        <f>YEAR(Data!$D1701)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c r="A1702" s="4">
        <v>1701</v>
      </c>
      <c r="B1702" s="4" t="s">
        <v>4389</v>
      </c>
      <c r="C1702" s="4">
        <f>YEAR(Data!$D1702)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c r="A1703" s="4">
        <v>1702</v>
      </c>
      <c r="B1703" s="4" t="s">
        <v>4389</v>
      </c>
      <c r="C1703" s="4">
        <f>YEAR(Data!$D1703)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c r="A1704" s="4">
        <v>1703</v>
      </c>
      <c r="B1704" s="4" t="s">
        <v>4389</v>
      </c>
      <c r="C1704" s="4">
        <f>YEAR(Data!$D1704)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c r="A1705" s="4">
        <v>1704</v>
      </c>
      <c r="B1705" s="4" t="s">
        <v>4390</v>
      </c>
      <c r="C1705" s="4">
        <f>YEAR(Data!$D1705)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c r="A1706" s="4">
        <v>1705</v>
      </c>
      <c r="B1706" s="4" t="s">
        <v>4394</v>
      </c>
      <c r="C1706" s="4">
        <f>YEAR(Data!$D1706)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c r="A1707" s="4">
        <v>1706</v>
      </c>
      <c r="B1707" s="4" t="s">
        <v>4395</v>
      </c>
      <c r="C1707" s="4">
        <f>YEAR(Data!$D1707)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c r="A1708" s="4">
        <v>1707</v>
      </c>
      <c r="B1708" s="4" t="s">
        <v>4396</v>
      </c>
      <c r="C1708" s="4">
        <f>YEAR(Data!$D1708)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c r="A1709" s="4">
        <v>1708</v>
      </c>
      <c r="B1709" s="4" t="s">
        <v>4396</v>
      </c>
      <c r="C1709" s="4">
        <f>YEAR(Data!$D1709)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c r="A1710" s="4">
        <v>1709</v>
      </c>
      <c r="B1710" s="4" t="s">
        <v>4396</v>
      </c>
      <c r="C1710" s="4">
        <f>YEAR(Data!$D1710)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c r="A1711" s="4">
        <v>1710</v>
      </c>
      <c r="B1711" s="4" t="s">
        <v>4396</v>
      </c>
      <c r="C1711" s="4">
        <f>YEAR(Data!$D1711)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c r="A1712" s="4">
        <v>1711</v>
      </c>
      <c r="B1712" s="4" t="s">
        <v>4396</v>
      </c>
      <c r="C1712" s="4">
        <f>YEAR(Data!$D1712)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c r="A1713" s="4">
        <v>1712</v>
      </c>
      <c r="B1713" s="4" t="s">
        <v>4396</v>
      </c>
      <c r="C1713" s="4">
        <f>YEAR(Data!$D1713)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c r="A1714" s="4">
        <v>1713</v>
      </c>
      <c r="B1714" s="4" t="s">
        <v>4403</v>
      </c>
      <c r="C1714" s="4">
        <f>YEAR(Data!$D1714)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c r="A1715" s="4">
        <v>1714</v>
      </c>
      <c r="B1715" s="4" t="s">
        <v>4406</v>
      </c>
      <c r="C1715" s="4">
        <f>YEAR(Data!$D1715)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c r="A1716" s="4">
        <v>1715</v>
      </c>
      <c r="B1716" s="4" t="s">
        <v>4407</v>
      </c>
      <c r="C1716" s="4">
        <f>YEAR(Data!$D1716)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c r="A1717" s="4">
        <v>1716</v>
      </c>
      <c r="B1717" s="4" t="s">
        <v>4410</v>
      </c>
      <c r="C1717" s="4">
        <f>YEAR(Data!$D1717)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c r="A1718" s="4">
        <v>1717</v>
      </c>
      <c r="B1718" s="4" t="s">
        <v>4411</v>
      </c>
      <c r="C1718" s="4">
        <f>YEAR(Data!$D1718)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c r="A1719" s="4">
        <v>1718</v>
      </c>
      <c r="B1719" s="4" t="s">
        <v>4411</v>
      </c>
      <c r="C1719" s="4">
        <f>YEAR(Data!$D1719)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c r="A1720" s="4">
        <v>1719</v>
      </c>
      <c r="B1720" s="4" t="s">
        <v>4411</v>
      </c>
      <c r="C1720" s="4">
        <f>YEAR(Data!$D1720)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c r="A1721" s="4">
        <v>1720</v>
      </c>
      <c r="B1721" s="4" t="s">
        <v>4411</v>
      </c>
      <c r="C1721" s="4">
        <f>YEAR(Data!$D1721)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c r="A1722" s="4">
        <v>1721</v>
      </c>
      <c r="B1722" s="4" t="s">
        <v>4411</v>
      </c>
      <c r="C1722" s="4">
        <f>YEAR(Data!$D1722)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c r="A1723" s="4">
        <v>1722</v>
      </c>
      <c r="B1723" s="4" t="s">
        <v>4414</v>
      </c>
      <c r="C1723" s="4">
        <f>YEAR(Data!$D1723)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c r="A1724" s="4">
        <v>1723</v>
      </c>
      <c r="B1724" s="4" t="s">
        <v>4414</v>
      </c>
      <c r="C1724" s="4">
        <f>YEAR(Data!$D1724)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c r="A1725" s="4">
        <v>1724</v>
      </c>
      <c r="B1725" s="4" t="s">
        <v>4414</v>
      </c>
      <c r="C1725" s="4">
        <f>YEAR(Data!$D1725)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c r="A1726" s="4">
        <v>1725</v>
      </c>
      <c r="B1726" s="4" t="s">
        <v>4419</v>
      </c>
      <c r="C1726" s="4">
        <f>YEAR(Data!$D1726)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c r="A1727" s="4">
        <v>1726</v>
      </c>
      <c r="B1727" s="4" t="s">
        <v>4419</v>
      </c>
      <c r="C1727" s="4">
        <f>YEAR(Data!$D1727)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c r="A1728" s="4">
        <v>1727</v>
      </c>
      <c r="B1728" s="4" t="s">
        <v>4419</v>
      </c>
      <c r="C1728" s="4">
        <f>YEAR(Data!$D1728)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c r="A1729" s="4">
        <v>1728</v>
      </c>
      <c r="B1729" s="4" t="s">
        <v>4426</v>
      </c>
      <c r="C1729" s="4">
        <f>YEAR(Data!$D1729)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c r="A1730" s="4">
        <v>1729</v>
      </c>
      <c r="B1730" s="4" t="s">
        <v>4431</v>
      </c>
      <c r="C1730" s="4">
        <f>YEAR(Data!$D1730)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c r="A1731" s="4">
        <v>1730</v>
      </c>
      <c r="B1731" s="4" t="s">
        <v>4431</v>
      </c>
      <c r="C1731" s="4">
        <f>YEAR(Data!$D1731)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c r="A1732" s="4">
        <v>1731</v>
      </c>
      <c r="B1732" s="4" t="s">
        <v>4432</v>
      </c>
      <c r="C1732" s="4">
        <f>YEAR(Data!$D1732)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c r="A1733" s="4">
        <v>1732</v>
      </c>
      <c r="B1733" s="4" t="s">
        <v>4432</v>
      </c>
      <c r="C1733" s="4">
        <f>YEAR(Data!$D1733)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c r="A1734" s="4">
        <v>1733</v>
      </c>
      <c r="B1734" s="4" t="s">
        <v>4435</v>
      </c>
      <c r="C1734" s="4">
        <f>YEAR(Data!$D1734)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c r="A1735" s="4">
        <v>1734</v>
      </c>
      <c r="B1735" s="4" t="s">
        <v>4435</v>
      </c>
      <c r="C1735" s="4">
        <f>YEAR(Data!$D1735)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c r="A1736" s="4">
        <v>1735</v>
      </c>
      <c r="B1736" s="4" t="s">
        <v>4436</v>
      </c>
      <c r="C1736" s="4">
        <f>YEAR(Data!$D1736)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c r="A1737" s="4">
        <v>1736</v>
      </c>
      <c r="B1737" s="4" t="s">
        <v>4436</v>
      </c>
      <c r="C1737" s="4">
        <f>YEAR(Data!$D1737)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c r="A1738" s="4">
        <v>1737</v>
      </c>
      <c r="B1738" s="4" t="s">
        <v>4436</v>
      </c>
      <c r="C1738" s="4">
        <f>YEAR(Data!$D1738)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c r="A1739" s="4">
        <v>1738</v>
      </c>
      <c r="B1739" s="4" t="s">
        <v>4439</v>
      </c>
      <c r="C1739" s="4">
        <f>YEAR(Data!$D1739)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c r="A1740" s="4">
        <v>1739</v>
      </c>
      <c r="B1740" s="4" t="s">
        <v>4439</v>
      </c>
      <c r="C1740" s="4">
        <f>YEAR(Data!$D1740)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c r="A1741" s="4">
        <v>1740</v>
      </c>
      <c r="B1741" s="4" t="s">
        <v>4439</v>
      </c>
      <c r="C1741" s="4">
        <f>YEAR(Data!$D1741)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c r="A1742" s="4">
        <v>1741</v>
      </c>
      <c r="B1742" s="4" t="s">
        <v>4442</v>
      </c>
      <c r="C1742" s="4">
        <f>YEAR(Data!$D1742)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c r="A1743" s="4">
        <v>1742</v>
      </c>
      <c r="B1743" s="4" t="s">
        <v>4445</v>
      </c>
      <c r="C1743" s="4">
        <f>YEAR(Data!$D1743)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c r="A1744" s="4">
        <v>1743</v>
      </c>
      <c r="B1744" s="4" t="s">
        <v>4445</v>
      </c>
      <c r="C1744" s="4">
        <f>YEAR(Data!$D1744)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c r="A1745" s="4">
        <v>1744</v>
      </c>
      <c r="B1745" s="4" t="s">
        <v>4445</v>
      </c>
      <c r="C1745" s="4">
        <f>YEAR(Data!$D1745)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c r="A1746" s="4">
        <v>1745</v>
      </c>
      <c r="B1746" s="4" t="s">
        <v>4445</v>
      </c>
      <c r="C1746" s="4">
        <f>YEAR(Data!$D1746)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c r="A1747" s="4">
        <v>1746</v>
      </c>
      <c r="B1747" s="4" t="s">
        <v>4448</v>
      </c>
      <c r="C1747" s="4">
        <f>YEAR(Data!$D1747)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c r="A1748" s="4">
        <v>1747</v>
      </c>
      <c r="B1748" s="4" t="s">
        <v>4449</v>
      </c>
      <c r="C1748" s="4">
        <f>YEAR(Data!$D1748)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c r="A1749" s="4">
        <v>1748</v>
      </c>
      <c r="B1749" s="4" t="s">
        <v>4449</v>
      </c>
      <c r="C1749" s="4">
        <f>YEAR(Data!$D1749)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c r="A1750" s="4">
        <v>1749</v>
      </c>
      <c r="B1750" s="4" t="s">
        <v>4451</v>
      </c>
      <c r="C1750" s="4">
        <f>YEAR(Data!$D1750)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c r="A1751" s="4">
        <v>1750</v>
      </c>
      <c r="B1751" s="4" t="s">
        <v>4451</v>
      </c>
      <c r="C1751" s="4">
        <f>YEAR(Data!$D1751)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c r="A1752" s="4">
        <v>1751</v>
      </c>
      <c r="B1752" s="4" t="s">
        <v>4454</v>
      </c>
      <c r="C1752" s="4">
        <f>YEAR(Data!$D1752)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c r="A1753" s="4">
        <v>1752</v>
      </c>
      <c r="B1753" s="4" t="s">
        <v>4457</v>
      </c>
      <c r="C1753" s="4">
        <f>YEAR(Data!$D1753)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c r="A1754" s="4">
        <v>1753</v>
      </c>
      <c r="B1754" s="4" t="s">
        <v>4460</v>
      </c>
      <c r="C1754" s="4">
        <f>YEAR(Data!$D1754)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c r="A1755" s="4">
        <v>1754</v>
      </c>
      <c r="B1755" s="4" t="s">
        <v>4460</v>
      </c>
      <c r="C1755" s="4">
        <f>YEAR(Data!$D1755)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c r="A1756" s="4">
        <v>1755</v>
      </c>
      <c r="B1756" s="4" t="s">
        <v>4460</v>
      </c>
      <c r="C1756" s="4">
        <f>YEAR(Data!$D1756)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c r="A1757" s="4">
        <v>1756</v>
      </c>
      <c r="B1757" s="4" t="s">
        <v>4463</v>
      </c>
      <c r="C1757" s="4">
        <f>YEAR(Data!$D1757)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c r="A1758" s="4">
        <v>1757</v>
      </c>
      <c r="B1758" s="4" t="s">
        <v>4463</v>
      </c>
      <c r="C1758" s="4">
        <f>YEAR(Data!$D1758)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c r="A1759" s="4">
        <v>1758</v>
      </c>
      <c r="B1759" s="4" t="s">
        <v>4466</v>
      </c>
      <c r="C1759" s="4">
        <f>YEAR(Data!$D1759)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c r="A1760" s="4">
        <v>1759</v>
      </c>
      <c r="B1760" s="4" t="s">
        <v>4467</v>
      </c>
      <c r="C1760" s="4">
        <f>YEAR(Data!$D1760)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c r="A1761" s="4">
        <v>1760</v>
      </c>
      <c r="B1761" s="4" t="s">
        <v>4470</v>
      </c>
      <c r="C1761" s="4">
        <f>YEAR(Data!$D1761)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c r="A1762" s="4">
        <v>1761</v>
      </c>
      <c r="B1762" s="4" t="s">
        <v>4471</v>
      </c>
      <c r="C1762" s="4">
        <f>YEAR(Data!$D1762)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c r="A1763" s="4">
        <v>1762</v>
      </c>
      <c r="B1763" s="4" t="s">
        <v>4471</v>
      </c>
      <c r="C1763" s="4">
        <f>YEAR(Data!$D1763)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c r="A1764" s="4">
        <v>1763</v>
      </c>
      <c r="B1764" s="4" t="s">
        <v>4471</v>
      </c>
      <c r="C1764" s="4">
        <f>YEAR(Data!$D1764)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c r="A1765" s="4">
        <v>1764</v>
      </c>
      <c r="B1765" s="4" t="s">
        <v>4478</v>
      </c>
      <c r="C1765" s="4">
        <f>YEAR(Data!$D1765)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c r="A1766" s="4">
        <v>1765</v>
      </c>
      <c r="B1766" s="4" t="s">
        <v>4478</v>
      </c>
      <c r="C1766" s="4">
        <f>YEAR(Data!$D1766)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c r="A1767" s="4">
        <v>1766</v>
      </c>
      <c r="B1767" s="4" t="s">
        <v>4478</v>
      </c>
      <c r="C1767" s="4">
        <f>YEAR(Data!$D1767)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c r="A1768" s="4">
        <v>1767</v>
      </c>
      <c r="B1768" s="4" t="s">
        <v>4478</v>
      </c>
      <c r="C1768" s="4">
        <f>YEAR(Data!$D1768)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c r="A1769" s="4">
        <v>1768</v>
      </c>
      <c r="B1769" s="4" t="s">
        <v>4485</v>
      </c>
      <c r="C1769" s="4">
        <f>YEAR(Data!$D1769)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c r="A1770" s="4">
        <v>1769</v>
      </c>
      <c r="B1770" s="4" t="s">
        <v>4485</v>
      </c>
      <c r="C1770" s="4">
        <f>YEAR(Data!$D1770)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c r="A1771" s="4">
        <v>1770</v>
      </c>
      <c r="B1771" s="4" t="s">
        <v>4489</v>
      </c>
      <c r="C1771" s="4">
        <f>YEAR(Data!$D1771)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c r="A1772" s="4">
        <v>1771</v>
      </c>
      <c r="B1772" s="4" t="s">
        <v>4489</v>
      </c>
      <c r="C1772" s="4">
        <f>YEAR(Data!$D1772)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c r="A1773" s="4">
        <v>1772</v>
      </c>
      <c r="B1773" s="4" t="s">
        <v>4490</v>
      </c>
      <c r="C1773" s="4">
        <f>YEAR(Data!$D1773)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c r="A1774" s="4">
        <v>1773</v>
      </c>
      <c r="B1774" s="4" t="s">
        <v>4490</v>
      </c>
      <c r="C1774" s="4">
        <f>YEAR(Data!$D1774)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c r="A1775" s="4">
        <v>1774</v>
      </c>
      <c r="B1775" s="4" t="s">
        <v>4491</v>
      </c>
      <c r="C1775" s="4">
        <f>YEAR(Data!$D1775)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c r="A1776" s="4">
        <v>1775</v>
      </c>
      <c r="B1776" s="4" t="s">
        <v>4491</v>
      </c>
      <c r="C1776" s="4">
        <f>YEAR(Data!$D1776)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c r="A1777" s="4">
        <v>1776</v>
      </c>
      <c r="B1777" s="4" t="s">
        <v>4491</v>
      </c>
      <c r="C1777" s="4">
        <f>YEAR(Data!$D1777)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c r="A1778" s="4">
        <v>1777</v>
      </c>
      <c r="B1778" s="4" t="s">
        <v>4491</v>
      </c>
      <c r="C1778" s="4">
        <f>YEAR(Data!$D1778)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c r="A1779" s="4">
        <v>1778</v>
      </c>
      <c r="B1779" s="4" t="s">
        <v>4499</v>
      </c>
      <c r="C1779" s="4">
        <f>YEAR(Data!$D1779)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c r="A1780" s="4">
        <v>1779</v>
      </c>
      <c r="B1780" s="4" t="s">
        <v>4499</v>
      </c>
      <c r="C1780" s="4">
        <f>YEAR(Data!$D1780)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c r="A1781" s="4">
        <v>1780</v>
      </c>
      <c r="B1781" s="4" t="s">
        <v>4502</v>
      </c>
      <c r="C1781" s="4">
        <f>YEAR(Data!$D1781)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c r="A1782" s="4">
        <v>1781</v>
      </c>
      <c r="B1782" s="4" t="s">
        <v>4502</v>
      </c>
      <c r="C1782" s="4">
        <f>YEAR(Data!$D1782)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c r="A1783" s="4">
        <v>1782</v>
      </c>
      <c r="B1783" s="4" t="s">
        <v>4503</v>
      </c>
      <c r="C1783" s="4">
        <f>YEAR(Data!$D1783)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c r="A1784" s="4">
        <v>1783</v>
      </c>
      <c r="B1784" s="4" t="s">
        <v>4503</v>
      </c>
      <c r="C1784" s="4">
        <f>YEAR(Data!$D1784)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c r="A1785" s="4">
        <v>1784</v>
      </c>
      <c r="B1785" s="4" t="s">
        <v>4506</v>
      </c>
      <c r="C1785" s="4">
        <f>YEAR(Data!$D1785)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c r="A1786" s="4">
        <v>1785</v>
      </c>
      <c r="B1786" s="4" t="s">
        <v>4506</v>
      </c>
      <c r="C1786" s="4">
        <f>YEAR(Data!$D1786)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c r="A1787" s="4">
        <v>1786</v>
      </c>
      <c r="B1787" s="4" t="s">
        <v>4506</v>
      </c>
      <c r="C1787" s="4">
        <f>YEAR(Data!$D1787)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c r="A1788" s="4">
        <v>1787</v>
      </c>
      <c r="B1788" s="4" t="s">
        <v>4506</v>
      </c>
      <c r="C1788" s="4">
        <f>YEAR(Data!$D1788)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c r="A1789" s="4">
        <v>1788</v>
      </c>
      <c r="B1789" s="4" t="s">
        <v>4511</v>
      </c>
      <c r="C1789" s="4">
        <f>YEAR(Data!$D1789)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c r="A1790" s="4">
        <v>1789</v>
      </c>
      <c r="B1790" s="4" t="s">
        <v>4511</v>
      </c>
      <c r="C1790" s="4">
        <f>YEAR(Data!$D1790)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c r="A1791" s="4">
        <v>1790</v>
      </c>
      <c r="B1791" s="4" t="s">
        <v>4511</v>
      </c>
      <c r="C1791" s="4">
        <f>YEAR(Data!$D1791)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c r="A1792" s="4">
        <v>1791</v>
      </c>
      <c r="B1792" s="4" t="s">
        <v>4517</v>
      </c>
      <c r="C1792" s="4">
        <f>YEAR(Data!$D1792)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c r="A1793" s="4">
        <v>1792</v>
      </c>
      <c r="B1793" s="4" t="s">
        <v>4518</v>
      </c>
      <c r="C1793" s="4">
        <f>YEAR(Data!$D1793)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c r="A1794" s="4">
        <v>1793</v>
      </c>
      <c r="B1794" s="4" t="s">
        <v>4518</v>
      </c>
      <c r="C1794" s="4">
        <f>YEAR(Data!$D1794)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c r="A1795" s="4">
        <v>1794</v>
      </c>
      <c r="B1795" s="4" t="s">
        <v>4523</v>
      </c>
      <c r="C1795" s="4">
        <f>YEAR(Data!$D1795)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c r="A1796" s="4">
        <v>1795</v>
      </c>
      <c r="B1796" s="4" t="s">
        <v>4526</v>
      </c>
      <c r="C1796" s="4">
        <f>YEAR(Data!$D1796)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c r="A1797" s="4">
        <v>1796</v>
      </c>
      <c r="B1797" s="4" t="s">
        <v>4531</v>
      </c>
      <c r="C1797" s="4">
        <f>YEAR(Data!$D1797)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c r="A1798" s="4">
        <v>1797</v>
      </c>
      <c r="B1798" s="4" t="s">
        <v>4531</v>
      </c>
      <c r="C1798" s="4">
        <f>YEAR(Data!$D1798)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c r="A1799" s="4">
        <v>1798</v>
      </c>
      <c r="B1799" s="4" t="s">
        <v>4531</v>
      </c>
      <c r="C1799" s="4">
        <f>YEAR(Data!$D1799)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c r="A1800" s="4">
        <v>1799</v>
      </c>
      <c r="B1800" s="4" t="s">
        <v>4534</v>
      </c>
      <c r="C1800" s="4">
        <f>YEAR(Data!$D1800)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c r="A1801" s="4">
        <v>1800</v>
      </c>
      <c r="B1801" s="4" t="s">
        <v>4535</v>
      </c>
      <c r="C1801" s="4">
        <f>YEAR(Data!$D1801)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c r="A1802" s="4">
        <v>1801</v>
      </c>
      <c r="B1802" s="4" t="s">
        <v>4535</v>
      </c>
      <c r="C1802" s="4">
        <f>YEAR(Data!$D1802)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c r="A1803" s="4">
        <v>1802</v>
      </c>
      <c r="B1803" s="4" t="s">
        <v>4540</v>
      </c>
      <c r="C1803" s="4">
        <f>YEAR(Data!$D1803)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c r="A1804" s="4">
        <v>1803</v>
      </c>
      <c r="B1804" s="4" t="s">
        <v>4541</v>
      </c>
      <c r="C1804" s="4">
        <f>YEAR(Data!$D1804)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c r="A1805" s="4">
        <v>1804</v>
      </c>
      <c r="B1805" s="4" t="s">
        <v>4541</v>
      </c>
      <c r="C1805" s="4">
        <f>YEAR(Data!$D1805)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c r="A1806" s="4">
        <v>1805</v>
      </c>
      <c r="B1806" s="4" t="s">
        <v>4541</v>
      </c>
      <c r="C1806" s="4">
        <f>YEAR(Data!$D1806)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c r="A1807" s="4">
        <v>1806</v>
      </c>
      <c r="B1807" s="4" t="s">
        <v>4544</v>
      </c>
      <c r="C1807" s="4">
        <f>YEAR(Data!$D1807)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c r="A1808" s="4">
        <v>1807</v>
      </c>
      <c r="B1808" s="4" t="s">
        <v>4544</v>
      </c>
      <c r="C1808" s="4">
        <f>YEAR(Data!$D1808)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c r="A1809" s="4">
        <v>1808</v>
      </c>
      <c r="B1809" s="4" t="s">
        <v>4544</v>
      </c>
      <c r="C1809" s="4">
        <f>YEAR(Data!$D1809)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c r="A1810" s="4">
        <v>1809</v>
      </c>
      <c r="B1810" s="4" t="s">
        <v>4545</v>
      </c>
      <c r="C1810" s="4">
        <f>YEAR(Data!$D1810)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c r="A1811" s="4">
        <v>1810</v>
      </c>
      <c r="B1811" s="4" t="s">
        <v>4551</v>
      </c>
      <c r="C1811" s="4">
        <f>YEAR(Data!$D1811)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c r="A1812" s="4">
        <v>1811</v>
      </c>
      <c r="B1812" s="4" t="s">
        <v>4551</v>
      </c>
      <c r="C1812" s="4">
        <f>YEAR(Data!$D1812)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c r="A1813" s="4">
        <v>1812</v>
      </c>
      <c r="B1813" s="4" t="s">
        <v>4556</v>
      </c>
      <c r="C1813" s="4">
        <f>YEAR(Data!$D1813)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c r="A1814" s="4">
        <v>1813</v>
      </c>
      <c r="B1814" s="4" t="s">
        <v>4557</v>
      </c>
      <c r="C1814" s="4">
        <f>YEAR(Data!$D1814)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c r="A1815" s="4">
        <v>1814</v>
      </c>
      <c r="B1815" s="4" t="s">
        <v>4557</v>
      </c>
      <c r="C1815" s="4">
        <f>YEAR(Data!$D1815)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c r="A1816" s="4">
        <v>1815</v>
      </c>
      <c r="B1816" s="4" t="s">
        <v>4560</v>
      </c>
      <c r="C1816" s="4">
        <f>YEAR(Data!$D1816)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c r="A1817" s="4">
        <v>1816</v>
      </c>
      <c r="B1817" s="4" t="s">
        <v>4561</v>
      </c>
      <c r="C1817" s="4">
        <f>YEAR(Data!$D1817)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c r="A1818" s="4">
        <v>1817</v>
      </c>
      <c r="B1818" s="4" t="s">
        <v>4561</v>
      </c>
      <c r="C1818" s="4">
        <f>YEAR(Data!$D1818)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c r="A1819" s="4">
        <v>1818</v>
      </c>
      <c r="B1819" s="4" t="s">
        <v>4564</v>
      </c>
      <c r="C1819" s="4">
        <f>YEAR(Data!$D1819)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c r="A1820" s="4">
        <v>1819</v>
      </c>
      <c r="B1820" s="4" t="s">
        <v>4567</v>
      </c>
      <c r="C1820" s="4">
        <f>YEAR(Data!$D1820)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c r="A1821" s="4">
        <v>1820</v>
      </c>
      <c r="B1821" s="4" t="s">
        <v>4567</v>
      </c>
      <c r="C1821" s="4">
        <f>YEAR(Data!$D1821)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c r="A1822" s="4">
        <v>1821</v>
      </c>
      <c r="B1822" s="4" t="s">
        <v>4574</v>
      </c>
      <c r="C1822" s="4">
        <f>YEAR(Data!$D1822)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c r="A1823" s="4">
        <v>1822</v>
      </c>
      <c r="B1823" s="4" t="s">
        <v>4574</v>
      </c>
      <c r="C1823" s="4">
        <f>YEAR(Data!$D1823)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c r="A1824" s="4">
        <v>1823</v>
      </c>
      <c r="B1824" s="4" t="s">
        <v>4574</v>
      </c>
      <c r="C1824" s="4">
        <f>YEAR(Data!$D1824)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c r="A1825" s="4">
        <v>1824</v>
      </c>
      <c r="B1825" s="4" t="s">
        <v>4574</v>
      </c>
      <c r="C1825" s="4">
        <f>YEAR(Data!$D1825)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c r="A1826" s="4">
        <v>1825</v>
      </c>
      <c r="B1826" s="4" t="s">
        <v>4581</v>
      </c>
      <c r="C1826" s="4">
        <f>YEAR(Data!$D1826)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c r="A1827" s="4">
        <v>1826</v>
      </c>
      <c r="B1827" s="4" t="s">
        <v>4581</v>
      </c>
      <c r="C1827" s="4">
        <f>YEAR(Data!$D1827)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c r="A1828" s="4">
        <v>1827</v>
      </c>
      <c r="B1828" s="4" t="s">
        <v>4581</v>
      </c>
      <c r="C1828" s="4">
        <f>YEAR(Data!$D1828)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c r="A1829" s="4">
        <v>1828</v>
      </c>
      <c r="B1829" s="4" t="s">
        <v>4585</v>
      </c>
      <c r="C1829" s="4">
        <f>YEAR(Data!$D1829)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c r="A1830" s="4">
        <v>1829</v>
      </c>
      <c r="B1830" s="4" t="s">
        <v>4591</v>
      </c>
      <c r="C1830" s="4">
        <f>YEAR(Data!$D1830)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c r="A1831" s="4">
        <v>1830</v>
      </c>
      <c r="B1831" s="4" t="s">
        <v>4594</v>
      </c>
      <c r="C1831" s="4">
        <f>YEAR(Data!$D1831)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c r="A1832" s="4">
        <v>1831</v>
      </c>
      <c r="B1832" s="4" t="s">
        <v>4597</v>
      </c>
      <c r="C1832" s="4">
        <f>YEAR(Data!$D1832)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c r="A1833" s="4">
        <v>1832</v>
      </c>
      <c r="B1833" s="4" t="s">
        <v>4597</v>
      </c>
      <c r="C1833" s="4">
        <f>YEAR(Data!$D1833)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c r="A1834" s="4">
        <v>1833</v>
      </c>
      <c r="B1834" s="4" t="s">
        <v>4601</v>
      </c>
      <c r="C1834" s="4">
        <f>YEAR(Data!$D1834)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c r="A1835" s="4">
        <v>1834</v>
      </c>
      <c r="B1835" s="4" t="s">
        <v>4602</v>
      </c>
      <c r="C1835" s="4">
        <f>YEAR(Data!$D1835)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c r="A1836" s="4">
        <v>1835</v>
      </c>
      <c r="B1836" s="4" t="s">
        <v>4602</v>
      </c>
      <c r="C1836" s="4">
        <f>YEAR(Data!$D1836)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c r="A1837" s="4">
        <v>1836</v>
      </c>
      <c r="B1837" s="4" t="s">
        <v>4607</v>
      </c>
      <c r="C1837" s="4">
        <f>YEAR(Data!$D1837)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c r="A1838" s="4">
        <v>1837</v>
      </c>
      <c r="B1838" s="4" t="s">
        <v>4609</v>
      </c>
      <c r="C1838" s="4">
        <f>YEAR(Data!$D1838)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c r="A1839" s="4">
        <v>1838</v>
      </c>
      <c r="B1839" s="4" t="s">
        <v>4610</v>
      </c>
      <c r="C1839" s="4">
        <f>YEAR(Data!$D1839)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c r="A1840" s="4">
        <v>1839</v>
      </c>
      <c r="B1840" s="4" t="s">
        <v>4610</v>
      </c>
      <c r="C1840" s="4">
        <f>YEAR(Data!$D1840)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c r="A1841" s="4">
        <v>1840</v>
      </c>
      <c r="B1841" s="4" t="s">
        <v>4610</v>
      </c>
      <c r="C1841" s="4">
        <f>YEAR(Data!$D1841)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c r="A1842" s="4">
        <v>1841</v>
      </c>
      <c r="B1842" s="4" t="s">
        <v>4610</v>
      </c>
      <c r="C1842" s="4">
        <f>YEAR(Data!$D1842)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c r="A1843" s="4">
        <v>1842</v>
      </c>
      <c r="B1843" s="4" t="s">
        <v>4615</v>
      </c>
      <c r="C1843" s="4">
        <f>YEAR(Data!$D1843)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c r="A1844" s="4">
        <v>1843</v>
      </c>
      <c r="B1844" s="4" t="s">
        <v>4621</v>
      </c>
      <c r="C1844" s="4">
        <f>YEAR(Data!$D1844)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c r="A1845" s="4">
        <v>1844</v>
      </c>
      <c r="B1845" s="4" t="s">
        <v>4621</v>
      </c>
      <c r="C1845" s="4">
        <f>YEAR(Data!$D1845)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c r="A1846" s="4">
        <v>1845</v>
      </c>
      <c r="B1846" s="4" t="s">
        <v>4624</v>
      </c>
      <c r="C1846" s="4">
        <f>YEAR(Data!$D1846)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c r="A1847" s="4">
        <v>1846</v>
      </c>
      <c r="B1847" s="4" t="s">
        <v>4627</v>
      </c>
      <c r="C1847" s="4">
        <f>YEAR(Data!$D1847)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c r="A1848" s="4">
        <v>1847</v>
      </c>
      <c r="B1848" s="4" t="s">
        <v>4627</v>
      </c>
      <c r="C1848" s="4">
        <f>YEAR(Data!$D1848)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c r="A1849" s="4">
        <v>1848</v>
      </c>
      <c r="B1849" s="4" t="s">
        <v>4630</v>
      </c>
      <c r="C1849" s="4">
        <f>YEAR(Data!$D1849)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c r="A1850" s="4">
        <v>1849</v>
      </c>
      <c r="B1850" s="4" t="s">
        <v>4630</v>
      </c>
      <c r="C1850" s="4">
        <f>YEAR(Data!$D1850)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c r="A1851" s="4">
        <v>1850</v>
      </c>
      <c r="B1851" s="4" t="s">
        <v>4631</v>
      </c>
      <c r="C1851" s="4">
        <f>YEAR(Data!$D1851)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c r="A1852" s="4">
        <v>1851</v>
      </c>
      <c r="B1852" s="4" t="s">
        <v>4631</v>
      </c>
      <c r="C1852" s="4">
        <f>YEAR(Data!$D1852)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c r="A1853" s="4">
        <v>1852</v>
      </c>
      <c r="B1853" s="4" t="s">
        <v>4631</v>
      </c>
      <c r="C1853" s="4">
        <f>YEAR(Data!$D1853)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c r="A1854" s="4">
        <v>1853</v>
      </c>
      <c r="B1854" s="4" t="s">
        <v>4631</v>
      </c>
      <c r="C1854" s="4">
        <f>YEAR(Data!$D1854)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c r="A1855" s="4">
        <v>1854</v>
      </c>
      <c r="B1855" s="4" t="s">
        <v>4631</v>
      </c>
      <c r="C1855" s="4">
        <f>YEAR(Data!$D1855)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c r="A1856" s="4">
        <v>1855</v>
      </c>
      <c r="B1856" s="4" t="s">
        <v>4631</v>
      </c>
      <c r="C1856" s="4">
        <f>YEAR(Data!$D1856)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c r="A1857" s="4">
        <v>1856</v>
      </c>
      <c r="B1857" s="4" t="s">
        <v>4639</v>
      </c>
      <c r="C1857" s="4">
        <f>YEAR(Data!$D1857)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c r="A1858" s="4">
        <v>1857</v>
      </c>
      <c r="B1858" s="4" t="s">
        <v>4641</v>
      </c>
      <c r="C1858" s="4">
        <f>YEAR(Data!$D1858)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c r="A1859" s="4">
        <v>1858</v>
      </c>
      <c r="B1859" s="4" t="s">
        <v>4641</v>
      </c>
      <c r="C1859" s="4">
        <f>YEAR(Data!$D1859)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c r="A1860" s="4">
        <v>1859</v>
      </c>
      <c r="B1860" s="4" t="s">
        <v>4644</v>
      </c>
      <c r="C1860" s="4">
        <f>YEAR(Data!$D1860)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c r="A1861" s="4">
        <v>1860</v>
      </c>
      <c r="B1861" s="4" t="s">
        <v>4644</v>
      </c>
      <c r="C1861" s="4">
        <f>YEAR(Data!$D1861)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c r="A1862" s="4">
        <v>1861</v>
      </c>
      <c r="B1862" s="4" t="s">
        <v>4647</v>
      </c>
      <c r="C1862" s="4">
        <f>YEAR(Data!$D1862)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c r="A1863" s="4">
        <v>1862</v>
      </c>
      <c r="B1863" s="4" t="s">
        <v>4647</v>
      </c>
      <c r="C1863" s="4">
        <f>YEAR(Data!$D1863)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c r="A1864" s="4">
        <v>1863</v>
      </c>
      <c r="B1864" s="4" t="s">
        <v>4650</v>
      </c>
      <c r="C1864" s="4">
        <f>YEAR(Data!$D1864)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c r="A1865" s="4">
        <v>1864</v>
      </c>
      <c r="B1865" s="4" t="s">
        <v>4651</v>
      </c>
      <c r="C1865" s="4">
        <f>YEAR(Data!$D1865)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c r="A1866" s="4">
        <v>1865</v>
      </c>
      <c r="B1866" s="4" t="s">
        <v>4651</v>
      </c>
      <c r="C1866" s="4">
        <f>YEAR(Data!$D1866)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c r="A1867" s="4">
        <v>1866</v>
      </c>
      <c r="B1867" s="4" t="s">
        <v>4656</v>
      </c>
      <c r="C1867" s="4">
        <f>YEAR(Data!$D1867)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c r="A1868" s="4">
        <v>1867</v>
      </c>
      <c r="B1868" s="4" t="s">
        <v>4659</v>
      </c>
      <c r="C1868" s="4">
        <f>YEAR(Data!$D1868)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c r="A1869" s="4">
        <v>1868</v>
      </c>
      <c r="B1869" s="4" t="s">
        <v>4660</v>
      </c>
      <c r="C1869" s="4">
        <f>YEAR(Data!$D1869)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c r="A1870" s="4">
        <v>1869</v>
      </c>
      <c r="B1870" s="4" t="s">
        <v>4660</v>
      </c>
      <c r="C1870" s="4">
        <f>YEAR(Data!$D1870)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c r="A1871" s="4">
        <v>1870</v>
      </c>
      <c r="B1871" s="4" t="s">
        <v>4665</v>
      </c>
      <c r="C1871" s="4">
        <f>YEAR(Data!$D1871)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c r="A1872" s="4">
        <v>1871</v>
      </c>
      <c r="B1872" s="4" t="s">
        <v>4666</v>
      </c>
      <c r="C1872" s="4">
        <f>YEAR(Data!$D1872)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c r="A1873" s="4">
        <v>1872</v>
      </c>
      <c r="B1873" s="4" t="s">
        <v>4666</v>
      </c>
      <c r="C1873" s="4">
        <f>YEAR(Data!$D1873)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c r="A1874" s="4">
        <v>1873</v>
      </c>
      <c r="B1874" s="4" t="s">
        <v>4666</v>
      </c>
      <c r="C1874" s="4">
        <f>YEAR(Data!$D1874)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c r="A1875" s="4">
        <v>1874</v>
      </c>
      <c r="B1875" s="4" t="s">
        <v>4673</v>
      </c>
      <c r="C1875" s="4">
        <f>YEAR(Data!$D1875)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c r="A1876" s="4">
        <v>1875</v>
      </c>
      <c r="B1876" s="4" t="s">
        <v>4679</v>
      </c>
      <c r="C1876" s="4">
        <f>YEAR(Data!$D1876)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c r="A1877" s="4">
        <v>1876</v>
      </c>
      <c r="B1877" s="4" t="s">
        <v>4680</v>
      </c>
      <c r="C1877" s="4">
        <f>YEAR(Data!$D1877)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c r="A1878" s="4">
        <v>1877</v>
      </c>
      <c r="B1878" s="4" t="s">
        <v>4681</v>
      </c>
      <c r="C1878" s="4">
        <f>YEAR(Data!$D1878)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c r="A1879" s="4">
        <v>1878</v>
      </c>
      <c r="B1879" s="4" t="s">
        <v>4684</v>
      </c>
      <c r="C1879" s="4">
        <f>YEAR(Data!$D1879)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c r="A1880" s="4">
        <v>1879</v>
      </c>
      <c r="B1880" s="4" t="s">
        <v>4684</v>
      </c>
      <c r="C1880" s="4">
        <f>YEAR(Data!$D1880)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c r="A1881" s="4">
        <v>1880</v>
      </c>
      <c r="B1881" s="4" t="s">
        <v>4685</v>
      </c>
      <c r="C1881" s="4">
        <f>YEAR(Data!$D1881)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c r="A1882" s="4">
        <v>1881</v>
      </c>
      <c r="B1882" s="4" t="s">
        <v>4686</v>
      </c>
      <c r="C1882" s="4">
        <f>YEAR(Data!$D1882)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c r="A1883" s="4">
        <v>1882</v>
      </c>
      <c r="B1883" s="4" t="s">
        <v>4686</v>
      </c>
      <c r="C1883" s="4">
        <f>YEAR(Data!$D1883)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c r="A1884" s="4">
        <v>1883</v>
      </c>
      <c r="B1884" s="4" t="s">
        <v>4686</v>
      </c>
      <c r="C1884" s="4">
        <f>YEAR(Data!$D1884)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c r="A1885" s="4">
        <v>1884</v>
      </c>
      <c r="B1885" s="4" t="s">
        <v>4688</v>
      </c>
      <c r="C1885" s="4">
        <f>YEAR(Data!$D1885)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c r="A1886" s="4">
        <v>1885</v>
      </c>
      <c r="B1886" s="4" t="s">
        <v>4689</v>
      </c>
      <c r="C1886" s="4">
        <f>YEAR(Data!$D1886)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c r="A1887" s="4">
        <v>1886</v>
      </c>
      <c r="B1887" s="4" t="s">
        <v>4693</v>
      </c>
      <c r="C1887" s="4">
        <f>YEAR(Data!$D1887)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c r="A1888" s="4">
        <v>1887</v>
      </c>
      <c r="B1888" s="4" t="s">
        <v>4696</v>
      </c>
      <c r="C1888" s="4">
        <f>YEAR(Data!$D1888)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c r="A1889" s="4">
        <v>1888</v>
      </c>
      <c r="B1889" s="4" t="s">
        <v>4696</v>
      </c>
      <c r="C1889" s="4">
        <f>YEAR(Data!$D1889)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c r="A1890" s="4">
        <v>1889</v>
      </c>
      <c r="B1890" s="4" t="s">
        <v>4697</v>
      </c>
      <c r="C1890" s="4">
        <f>YEAR(Data!$D1890)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c r="A1891" s="4">
        <v>1890</v>
      </c>
      <c r="B1891" s="4" t="s">
        <v>4697</v>
      </c>
      <c r="C1891" s="4">
        <f>YEAR(Data!$D1891)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c r="A1892" s="4">
        <v>1891</v>
      </c>
      <c r="B1892" s="4" t="s">
        <v>4698</v>
      </c>
      <c r="C1892" s="4">
        <f>YEAR(Data!$D1892)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c r="A1893" s="4">
        <v>1892</v>
      </c>
      <c r="B1893" s="4" t="s">
        <v>4698</v>
      </c>
      <c r="C1893" s="4">
        <f>YEAR(Data!$D1893)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c r="A1894" s="4">
        <v>1893</v>
      </c>
      <c r="B1894" s="4" t="s">
        <v>4701</v>
      </c>
      <c r="C1894" s="4">
        <f>YEAR(Data!$D1894)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c r="A1895" s="4">
        <v>1894</v>
      </c>
      <c r="B1895" s="4" t="s">
        <v>4703</v>
      </c>
      <c r="C1895" s="4">
        <f>YEAR(Data!$D1895)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c r="A1896" s="4">
        <v>1895</v>
      </c>
      <c r="B1896" s="4" t="s">
        <v>4707</v>
      </c>
      <c r="C1896" s="4">
        <f>YEAR(Data!$D1896)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c r="A1897" s="4">
        <v>1896</v>
      </c>
      <c r="B1897" s="4" t="s">
        <v>4713</v>
      </c>
      <c r="C1897" s="4">
        <f>YEAR(Data!$D1897)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c r="A1898" s="4">
        <v>1897</v>
      </c>
      <c r="B1898" s="4" t="s">
        <v>4715</v>
      </c>
      <c r="C1898" s="4">
        <f>YEAR(Data!$D1898)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c r="A1899" s="4">
        <v>1898</v>
      </c>
      <c r="B1899" s="4" t="s">
        <v>4720</v>
      </c>
      <c r="C1899" s="4">
        <f>YEAR(Data!$D1899)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c r="A1900" s="4">
        <v>1899</v>
      </c>
      <c r="B1900" s="4" t="s">
        <v>4720</v>
      </c>
      <c r="C1900" s="4">
        <f>YEAR(Data!$D1900)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c r="A1901" s="4">
        <v>1900</v>
      </c>
      <c r="B1901" s="4" t="s">
        <v>4720</v>
      </c>
      <c r="C1901" s="4">
        <f>YEAR(Data!$D1901)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c r="A1902" s="4">
        <v>1901</v>
      </c>
      <c r="B1902" s="4" t="s">
        <v>4725</v>
      </c>
      <c r="C1902" s="4">
        <f>YEAR(Data!$D1902)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c r="A1903" s="4">
        <v>1902</v>
      </c>
      <c r="B1903" s="4" t="s">
        <v>4726</v>
      </c>
      <c r="C1903" s="4">
        <f>YEAR(Data!$D1903)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c r="A1904" s="4">
        <v>1903</v>
      </c>
      <c r="B1904" s="4" t="s">
        <v>4729</v>
      </c>
      <c r="C1904" s="4">
        <f>YEAR(Data!$D1904)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c r="A1905" s="4">
        <v>1904</v>
      </c>
      <c r="B1905" s="4" t="s">
        <v>4729</v>
      </c>
      <c r="C1905" s="4">
        <f>YEAR(Data!$D1905)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c r="A1906" s="4">
        <v>1905</v>
      </c>
      <c r="B1906" s="4" t="s">
        <v>4729</v>
      </c>
      <c r="C1906" s="4">
        <f>YEAR(Data!$D1906)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c r="A1907" s="4">
        <v>1906</v>
      </c>
      <c r="B1907" s="4" t="s">
        <v>4732</v>
      </c>
      <c r="C1907" s="4">
        <f>YEAR(Data!$D1907)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c r="A1908" s="4">
        <v>1907</v>
      </c>
      <c r="B1908" s="4" t="s">
        <v>4735</v>
      </c>
      <c r="C1908" s="4">
        <f>YEAR(Data!$D1908)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c r="A1909" s="4">
        <v>1908</v>
      </c>
      <c r="B1909" s="4" t="s">
        <v>4735</v>
      </c>
      <c r="C1909" s="4">
        <f>YEAR(Data!$D1909)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c r="A1910" s="4">
        <v>1909</v>
      </c>
      <c r="B1910" s="4" t="s">
        <v>4739</v>
      </c>
      <c r="C1910" s="4">
        <f>YEAR(Data!$D1910)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c r="A1911" s="4">
        <v>1910</v>
      </c>
      <c r="B1911" s="4" t="s">
        <v>4742</v>
      </c>
      <c r="C1911" s="4">
        <f>YEAR(Data!$D1911)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c r="A1912" s="4">
        <v>1911</v>
      </c>
      <c r="B1912" s="4" t="s">
        <v>4747</v>
      </c>
      <c r="C1912" s="4">
        <f>YEAR(Data!$D1912)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c r="A1913" s="4">
        <v>1912</v>
      </c>
      <c r="B1913" s="4" t="s">
        <v>4748</v>
      </c>
      <c r="C1913" s="4">
        <f>YEAR(Data!$D1913)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c r="A1914" s="4">
        <v>1913</v>
      </c>
      <c r="B1914" s="4" t="s">
        <v>4748</v>
      </c>
      <c r="C1914" s="4">
        <f>YEAR(Data!$D1914)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c r="A1915" s="4">
        <v>1914</v>
      </c>
      <c r="B1915" s="4" t="s">
        <v>4753</v>
      </c>
      <c r="C1915" s="4">
        <f>YEAR(Data!$D1915)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c r="A1916" s="4">
        <v>1915</v>
      </c>
      <c r="B1916" s="4" t="s">
        <v>4756</v>
      </c>
      <c r="C1916" s="4">
        <f>YEAR(Data!$D1916)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c r="A1917" s="4">
        <v>1916</v>
      </c>
      <c r="B1917" s="4" t="s">
        <v>4756</v>
      </c>
      <c r="C1917" s="4">
        <f>YEAR(Data!$D1917)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c r="A1918" s="4">
        <v>1917</v>
      </c>
      <c r="B1918" s="4" t="s">
        <v>4756</v>
      </c>
      <c r="C1918" s="4">
        <f>YEAR(Data!$D1918)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c r="A1919" s="4">
        <v>1918</v>
      </c>
      <c r="B1919" s="4" t="s">
        <v>4759</v>
      </c>
      <c r="C1919" s="4">
        <f>YEAR(Data!$D1919)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c r="A1920" s="4">
        <v>1919</v>
      </c>
      <c r="B1920" s="4" t="s">
        <v>4760</v>
      </c>
      <c r="C1920" s="4">
        <f>YEAR(Data!$D1920)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c r="A1921" s="4">
        <v>1920</v>
      </c>
      <c r="B1921" s="4" t="s">
        <v>4763</v>
      </c>
      <c r="C1921" s="4">
        <f>YEAR(Data!$D1921)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c r="A1922" s="4">
        <v>1921</v>
      </c>
      <c r="B1922" s="4" t="s">
        <v>4763</v>
      </c>
      <c r="C1922" s="4">
        <f>YEAR(Data!$D1922)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c r="A1923" s="4">
        <v>1922</v>
      </c>
      <c r="B1923" s="4" t="s">
        <v>4770</v>
      </c>
      <c r="C1923" s="4">
        <f>YEAR(Data!$D1923)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c r="A1924" s="4">
        <v>1923</v>
      </c>
      <c r="B1924" s="4" t="s">
        <v>4773</v>
      </c>
      <c r="C1924" s="4">
        <f>YEAR(Data!$D1924)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c r="A1925" s="4">
        <v>1924</v>
      </c>
      <c r="B1925" s="4" t="s">
        <v>4773</v>
      </c>
      <c r="C1925" s="4">
        <f>YEAR(Data!$D1925)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c r="A1926" s="4">
        <v>1925</v>
      </c>
      <c r="B1926" s="4" t="s">
        <v>4778</v>
      </c>
      <c r="C1926" s="4">
        <f>YEAR(Data!$D1926)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c r="A1927" s="4">
        <v>1926</v>
      </c>
      <c r="B1927" s="4" t="s">
        <v>4779</v>
      </c>
      <c r="C1927" s="4">
        <f>YEAR(Data!$D1927)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c r="A1928" s="4">
        <v>1927</v>
      </c>
      <c r="B1928" s="4" t="s">
        <v>4780</v>
      </c>
      <c r="C1928" s="4">
        <f>YEAR(Data!$D1928)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c r="A1929" s="4">
        <v>1928</v>
      </c>
      <c r="B1929" s="4" t="s">
        <v>4783</v>
      </c>
      <c r="C1929" s="4">
        <f>YEAR(Data!$D1929)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c r="A1930" s="4">
        <v>1929</v>
      </c>
      <c r="B1930" s="4" t="s">
        <v>4784</v>
      </c>
      <c r="C1930" s="4">
        <f>YEAR(Data!$D1930)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c r="A1931" s="4">
        <v>1930</v>
      </c>
      <c r="B1931" s="4" t="s">
        <v>4784</v>
      </c>
      <c r="C1931" s="4">
        <f>YEAR(Data!$D1931)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c r="A1932" s="4">
        <v>1931</v>
      </c>
      <c r="B1932" s="4" t="s">
        <v>4784</v>
      </c>
      <c r="C1932" s="4">
        <f>YEAR(Data!$D1932)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c r="A1933" s="4">
        <v>1932</v>
      </c>
      <c r="B1933" s="4" t="s">
        <v>4787</v>
      </c>
      <c r="C1933" s="4">
        <f>YEAR(Data!$D1933)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c r="A1934" s="4">
        <v>1933</v>
      </c>
      <c r="B1934" s="4" t="s">
        <v>4790</v>
      </c>
      <c r="C1934" s="4">
        <f>YEAR(Data!$D1934)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c r="A1935" s="4">
        <v>1934</v>
      </c>
      <c r="B1935" s="4" t="s">
        <v>4790</v>
      </c>
      <c r="C1935" s="4">
        <f>YEAR(Data!$D1935)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c r="A1936" s="4">
        <v>1935</v>
      </c>
      <c r="B1936" s="4" t="s">
        <v>4793</v>
      </c>
      <c r="C1936" s="4">
        <f>YEAR(Data!$D1936)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c r="A1937" s="4">
        <v>1936</v>
      </c>
      <c r="B1937" s="4" t="s">
        <v>4793</v>
      </c>
      <c r="C1937" s="4">
        <f>YEAR(Data!$D1937)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c r="A1938" s="4">
        <v>1937</v>
      </c>
      <c r="B1938" s="4" t="s">
        <v>4796</v>
      </c>
      <c r="C1938" s="4">
        <f>YEAR(Data!$D1938)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c r="A1939" s="4">
        <v>1938</v>
      </c>
      <c r="B1939" s="4" t="s">
        <v>4797</v>
      </c>
      <c r="C1939" s="4">
        <f>YEAR(Data!$D1939)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c r="A1940" s="4">
        <v>1939</v>
      </c>
      <c r="B1940" s="4" t="s">
        <v>4797</v>
      </c>
      <c r="C1940" s="4">
        <f>YEAR(Data!$D1940)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c r="A1941" s="4">
        <v>1940</v>
      </c>
      <c r="B1941" s="4" t="s">
        <v>4797</v>
      </c>
      <c r="C1941" s="4">
        <f>YEAR(Data!$D1941)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c r="A1942" s="4">
        <v>1941</v>
      </c>
      <c r="B1942" s="4" t="s">
        <v>4797</v>
      </c>
      <c r="C1942" s="4">
        <f>YEAR(Data!$D1942)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c r="A1943" s="4">
        <v>1942</v>
      </c>
      <c r="B1943" s="4" t="s">
        <v>4805</v>
      </c>
      <c r="C1943" s="4">
        <f>YEAR(Data!$D1943)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c r="A1944" s="4">
        <v>1943</v>
      </c>
      <c r="B1944" s="4" t="s">
        <v>4805</v>
      </c>
      <c r="C1944" s="4">
        <f>YEAR(Data!$D1944)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c r="A1945" s="4">
        <v>1944</v>
      </c>
      <c r="B1945" s="4" t="s">
        <v>4805</v>
      </c>
      <c r="C1945" s="4">
        <f>YEAR(Data!$D1945)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c r="A1946" s="4">
        <v>1945</v>
      </c>
      <c r="B1946" s="4" t="s">
        <v>4806</v>
      </c>
      <c r="C1946" s="4">
        <f>YEAR(Data!$D1946)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c r="A1947" s="4">
        <v>1946</v>
      </c>
      <c r="B1947" s="4" t="s">
        <v>4806</v>
      </c>
      <c r="C1947" s="4">
        <f>YEAR(Data!$D1947)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c r="A1948" s="4">
        <v>1947</v>
      </c>
      <c r="B1948" s="4" t="s">
        <v>4807</v>
      </c>
      <c r="C1948" s="4">
        <f>YEAR(Data!$D1948)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c r="A1949" s="4">
        <v>1948</v>
      </c>
      <c r="B1949" s="4" t="s">
        <v>4807</v>
      </c>
      <c r="C1949" s="4">
        <f>YEAR(Data!$D1949)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c r="A1950" s="4">
        <v>1949</v>
      </c>
      <c r="B1950" s="4" t="s">
        <v>4807</v>
      </c>
      <c r="C1950" s="4">
        <f>YEAR(Data!$D1950)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c r="A1951" s="4">
        <v>1950</v>
      </c>
      <c r="B1951" s="4" t="s">
        <v>4807</v>
      </c>
      <c r="C1951" s="4">
        <f>YEAR(Data!$D1951)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c r="A1952" s="4">
        <v>1951</v>
      </c>
      <c r="B1952" s="4" t="s">
        <v>4807</v>
      </c>
      <c r="C1952" s="4">
        <f>YEAR(Data!$D1952)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c r="A1953" s="4">
        <v>1952</v>
      </c>
      <c r="B1953" s="4" t="s">
        <v>4807</v>
      </c>
      <c r="C1953" s="4">
        <f>YEAR(Data!$D1953)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c r="A1954" s="4">
        <v>1953</v>
      </c>
      <c r="B1954" s="4" t="s">
        <v>4807</v>
      </c>
      <c r="C1954" s="4">
        <f>YEAR(Data!$D1954)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c r="A1955" s="4">
        <v>1954</v>
      </c>
      <c r="B1955" s="4" t="s">
        <v>4807</v>
      </c>
      <c r="C1955" s="4">
        <f>YEAR(Data!$D1955)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c r="A1956" s="4">
        <v>1955</v>
      </c>
      <c r="B1956" s="4" t="s">
        <v>4807</v>
      </c>
      <c r="C1956" s="4">
        <f>YEAR(Data!$D1956)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c r="A1957" s="4">
        <v>1956</v>
      </c>
      <c r="B1957" s="4" t="s">
        <v>4807</v>
      </c>
      <c r="C1957" s="4">
        <f>YEAR(Data!$D1957)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c r="A1958" s="4">
        <v>1957</v>
      </c>
      <c r="B1958" s="4" t="s">
        <v>4807</v>
      </c>
      <c r="C1958" s="4">
        <f>YEAR(Data!$D1958)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c r="A1959" s="4">
        <v>1958</v>
      </c>
      <c r="B1959" s="4" t="s">
        <v>4807</v>
      </c>
      <c r="C1959" s="4">
        <f>YEAR(Data!$D1959)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c r="A1960" s="4">
        <v>1959</v>
      </c>
      <c r="B1960" s="4" t="s">
        <v>4814</v>
      </c>
      <c r="C1960" s="4">
        <f>YEAR(Data!$D1960)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c r="A1961" s="4">
        <v>1960</v>
      </c>
      <c r="B1961" s="4" t="s">
        <v>4814</v>
      </c>
      <c r="C1961" s="4">
        <f>YEAR(Data!$D1961)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c r="A1962" s="4">
        <v>1961</v>
      </c>
      <c r="B1962" s="4" t="s">
        <v>4814</v>
      </c>
      <c r="C1962" s="4">
        <f>YEAR(Data!$D1962)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c r="A1963" s="4">
        <v>1962</v>
      </c>
      <c r="B1963" s="4" t="s">
        <v>4814</v>
      </c>
      <c r="C1963" s="4">
        <f>YEAR(Data!$D1963)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c r="A1964" s="4">
        <v>1963</v>
      </c>
      <c r="B1964" s="4" t="s">
        <v>4814</v>
      </c>
      <c r="C1964" s="4">
        <f>YEAR(Data!$D1964)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c r="A1965" s="4">
        <v>1964</v>
      </c>
      <c r="B1965" s="4" t="s">
        <v>4814</v>
      </c>
      <c r="C1965" s="4">
        <f>YEAR(Data!$D1965)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c r="A1966" s="4">
        <v>1965</v>
      </c>
      <c r="B1966" s="4" t="s">
        <v>4814</v>
      </c>
      <c r="C1966" s="4">
        <f>YEAR(Data!$D1966)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c r="A1967" s="4">
        <v>1966</v>
      </c>
      <c r="B1967" s="4" t="s">
        <v>4814</v>
      </c>
      <c r="C1967" s="4">
        <f>YEAR(Data!$D1967)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c r="A1968" s="4">
        <v>1967</v>
      </c>
      <c r="B1968" s="4" t="s">
        <v>4823</v>
      </c>
      <c r="C1968" s="4">
        <f>YEAR(Data!$D1968)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c r="A1969" s="4">
        <v>1968</v>
      </c>
      <c r="B1969" s="4" t="s">
        <v>4823</v>
      </c>
      <c r="C1969" s="4">
        <f>YEAR(Data!$D1969)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c r="A1970" s="4">
        <v>1969</v>
      </c>
      <c r="B1970" s="4" t="s">
        <v>4823</v>
      </c>
      <c r="C1970" s="4">
        <f>YEAR(Data!$D1970)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c r="A1971" s="4">
        <v>1970</v>
      </c>
      <c r="B1971" s="4" t="s">
        <v>4827</v>
      </c>
      <c r="C1971" s="4">
        <f>YEAR(Data!$D1971)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c r="A1972" s="4">
        <v>1971</v>
      </c>
      <c r="B1972" s="4" t="s">
        <v>4828</v>
      </c>
      <c r="C1972" s="4">
        <f>YEAR(Data!$D1972)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c r="A1973" s="4">
        <v>1972</v>
      </c>
      <c r="B1973" s="4" t="s">
        <v>4828</v>
      </c>
      <c r="C1973" s="4">
        <f>YEAR(Data!$D1973)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c r="A1974" s="4">
        <v>1973</v>
      </c>
      <c r="B1974" s="4" t="s">
        <v>4829</v>
      </c>
      <c r="C1974" s="4">
        <f>YEAR(Data!$D1974)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c r="A1975" s="4">
        <v>1974</v>
      </c>
      <c r="B1975" s="4" t="s">
        <v>4829</v>
      </c>
      <c r="C1975" s="4">
        <f>YEAR(Data!$D1975)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c r="A1976" s="4">
        <v>1975</v>
      </c>
      <c r="B1976" s="4" t="s">
        <v>4829</v>
      </c>
      <c r="C1976" s="4">
        <f>YEAR(Data!$D1976)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c r="A1977" s="4">
        <v>1976</v>
      </c>
      <c r="B1977" s="4" t="s">
        <v>4836</v>
      </c>
      <c r="C1977" s="4">
        <f>YEAR(Data!$D1977)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c r="A1978" s="4">
        <v>1977</v>
      </c>
      <c r="B1978" s="4" t="s">
        <v>4836</v>
      </c>
      <c r="C1978" s="4">
        <f>YEAR(Data!$D1978)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c r="A1979" s="4">
        <v>1978</v>
      </c>
      <c r="B1979" s="4" t="s">
        <v>4836</v>
      </c>
      <c r="C1979" s="4">
        <f>YEAR(Data!$D1979)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c r="A1980" s="4">
        <v>1979</v>
      </c>
      <c r="B1980" s="4" t="s">
        <v>4841</v>
      </c>
      <c r="C1980" s="4">
        <f>YEAR(Data!$D1980)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c r="A1981" s="4">
        <v>1980</v>
      </c>
      <c r="B1981" s="4" t="s">
        <v>4844</v>
      </c>
      <c r="C1981" s="4">
        <f>YEAR(Data!$D1981)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c r="A1982" s="4">
        <v>1981</v>
      </c>
      <c r="B1982" s="4" t="s">
        <v>4844</v>
      </c>
      <c r="C1982" s="4">
        <f>YEAR(Data!$D1982)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c r="A1983" s="4">
        <v>1982</v>
      </c>
      <c r="B1983" s="4" t="s">
        <v>4845</v>
      </c>
      <c r="C1983" s="4">
        <f>YEAR(Data!$D1983)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c r="A1984" s="4">
        <v>1983</v>
      </c>
      <c r="B1984" s="4" t="s">
        <v>4846</v>
      </c>
      <c r="C1984" s="4">
        <f>YEAR(Data!$D1984)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c r="A1985" s="4">
        <v>1984</v>
      </c>
      <c r="B1985" s="4" t="s">
        <v>4850</v>
      </c>
      <c r="C1985" s="4">
        <f>YEAR(Data!$D1985)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c r="A1986" s="4">
        <v>1985</v>
      </c>
      <c r="B1986" s="4" t="s">
        <v>4850</v>
      </c>
      <c r="C1986" s="4">
        <f>YEAR(Data!$D1986)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c r="A1987" s="4">
        <v>1986</v>
      </c>
      <c r="B1987" s="4" t="s">
        <v>4850</v>
      </c>
      <c r="C1987" s="4">
        <f>YEAR(Data!$D1987)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c r="A1988" s="4">
        <v>1987</v>
      </c>
      <c r="B1988" s="4" t="s">
        <v>4851</v>
      </c>
      <c r="C1988" s="4">
        <f>YEAR(Data!$D1988)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c r="A1989" s="4">
        <v>1988</v>
      </c>
      <c r="B1989" s="4" t="s">
        <v>4854</v>
      </c>
      <c r="C1989" s="4">
        <f>YEAR(Data!$D1989)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c r="A1990" s="4">
        <v>1989</v>
      </c>
      <c r="B1990" s="4" t="s">
        <v>4854</v>
      </c>
      <c r="C1990" s="4">
        <f>YEAR(Data!$D1990)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c r="A1991" s="4">
        <v>1990</v>
      </c>
      <c r="B1991" s="4" t="s">
        <v>4854</v>
      </c>
      <c r="C1991" s="4">
        <f>YEAR(Data!$D1991)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c r="A1992" s="4">
        <v>1991</v>
      </c>
      <c r="B1992" s="4" t="s">
        <v>4854</v>
      </c>
      <c r="C1992" s="4">
        <f>YEAR(Data!$D1992)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c r="A1993" s="4">
        <v>1992</v>
      </c>
      <c r="B1993" s="4" t="s">
        <v>4862</v>
      </c>
      <c r="C1993" s="4">
        <f>YEAR(Data!$D1993)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c r="A1994" s="4">
        <v>1993</v>
      </c>
      <c r="B1994" s="4" t="s">
        <v>4863</v>
      </c>
      <c r="C1994" s="4">
        <f>YEAR(Data!$D1994)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c r="A1995" s="4">
        <v>1994</v>
      </c>
      <c r="B1995" s="4" t="s">
        <v>4863</v>
      </c>
      <c r="C1995" s="4">
        <f>YEAR(Data!$D1995)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c r="A1996" s="4">
        <v>1995</v>
      </c>
      <c r="B1996" s="4" t="s">
        <v>4863</v>
      </c>
      <c r="C1996" s="4">
        <f>YEAR(Data!$D1996)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c r="A1997" s="4">
        <v>1996</v>
      </c>
      <c r="B1997" s="4" t="s">
        <v>4868</v>
      </c>
      <c r="C1997" s="4">
        <f>YEAR(Data!$D1997)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c r="A1998" s="4">
        <v>1997</v>
      </c>
      <c r="B1998" s="4" t="s">
        <v>4868</v>
      </c>
      <c r="C1998" s="4">
        <f>YEAR(Data!$D1998)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c r="A1999" s="4">
        <v>1998</v>
      </c>
      <c r="B1999" s="4" t="s">
        <v>4873</v>
      </c>
      <c r="C1999" s="4">
        <f>YEAR(Data!$D1999)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c r="A2000" s="4">
        <v>1999</v>
      </c>
      <c r="B2000" s="4" t="s">
        <v>4873</v>
      </c>
      <c r="C2000" s="4">
        <f>YEAR(Data!$D2000)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c r="A2001" s="4">
        <v>2000</v>
      </c>
      <c r="B2001" s="4" t="s">
        <v>4873</v>
      </c>
      <c r="C2001" s="4">
        <f>YEAR(Data!$D2001)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c r="A2002" s="4">
        <v>2001</v>
      </c>
      <c r="B2002" s="4" t="s">
        <v>4875</v>
      </c>
      <c r="C2002" s="4">
        <f>YEAR(Data!$D2002)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c r="A2003" s="4">
        <v>2002</v>
      </c>
      <c r="B2003" s="4" t="s">
        <v>4875</v>
      </c>
      <c r="C2003" s="4">
        <f>YEAR(Data!$D2003)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c r="A2004" s="4">
        <v>2003</v>
      </c>
      <c r="B2004" s="4" t="s">
        <v>4878</v>
      </c>
      <c r="C2004" s="4">
        <f>YEAR(Data!$D2004)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c r="A2005" s="4">
        <v>2004</v>
      </c>
      <c r="B2005" s="4" t="s">
        <v>4878</v>
      </c>
      <c r="C2005" s="4">
        <f>YEAR(Data!$D2005)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c r="A2006" s="4">
        <v>2005</v>
      </c>
      <c r="B2006" s="4" t="s">
        <v>4879</v>
      </c>
      <c r="C2006" s="4">
        <f>YEAR(Data!$D2006)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c r="A2007" s="4">
        <v>2006</v>
      </c>
      <c r="B2007" s="4" t="s">
        <v>4881</v>
      </c>
      <c r="C2007" s="4">
        <f>YEAR(Data!$D2007)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c r="A2008" s="4">
        <v>2007</v>
      </c>
      <c r="B2008" s="4" t="s">
        <v>4881</v>
      </c>
      <c r="C2008" s="4">
        <f>YEAR(Data!$D2008)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c r="A2009" s="4">
        <v>2008</v>
      </c>
      <c r="B2009" s="4" t="s">
        <v>4882</v>
      </c>
      <c r="C2009" s="4">
        <f>YEAR(Data!$D2009)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c r="A2010" s="4">
        <v>2009</v>
      </c>
      <c r="B2010" s="4" t="s">
        <v>4885</v>
      </c>
      <c r="C2010" s="4">
        <f>YEAR(Data!$D2010)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c r="A2011" s="4">
        <v>2010</v>
      </c>
      <c r="B2011" s="4" t="s">
        <v>4885</v>
      </c>
      <c r="C2011" s="4">
        <f>YEAR(Data!$D2011)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c r="A2012" s="4">
        <v>2011</v>
      </c>
      <c r="B2012" s="4" t="s">
        <v>4885</v>
      </c>
      <c r="C2012" s="4">
        <f>YEAR(Data!$D2012)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c r="A2013" s="4">
        <v>2012</v>
      </c>
      <c r="B2013" s="4" t="s">
        <v>4887</v>
      </c>
      <c r="C2013" s="4">
        <f>YEAR(Data!$D2013)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c r="A2014" s="4">
        <v>2013</v>
      </c>
      <c r="B2014" s="4" t="s">
        <v>4887</v>
      </c>
      <c r="C2014" s="4">
        <f>YEAR(Data!$D2014)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c r="A2015" s="4">
        <v>2014</v>
      </c>
      <c r="B2015" s="4" t="s">
        <v>4892</v>
      </c>
      <c r="C2015" s="4">
        <f>YEAR(Data!$D2015)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c r="A2016" s="4">
        <v>2015</v>
      </c>
      <c r="B2016" s="4" t="s">
        <v>4892</v>
      </c>
      <c r="C2016" s="4">
        <f>YEAR(Data!$D2016)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c r="A2017" s="4">
        <v>2016</v>
      </c>
      <c r="B2017" s="4" t="s">
        <v>4892</v>
      </c>
      <c r="C2017" s="4">
        <f>YEAR(Data!$D2017)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c r="A2018" s="4">
        <v>2017</v>
      </c>
      <c r="B2018" s="4" t="s">
        <v>4897</v>
      </c>
      <c r="C2018" s="4">
        <f>YEAR(Data!$D2018)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c r="A2019" s="4">
        <v>2018</v>
      </c>
      <c r="B2019" s="4" t="s">
        <v>4897</v>
      </c>
      <c r="C2019" s="4">
        <f>YEAR(Data!$D2019)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c r="A2020" s="4">
        <v>2019</v>
      </c>
      <c r="B2020" s="4" t="s">
        <v>4897</v>
      </c>
      <c r="C2020" s="4">
        <f>YEAR(Data!$D2020)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c r="A2021" s="4">
        <v>2020</v>
      </c>
      <c r="B2021" s="4" t="s">
        <v>4897</v>
      </c>
      <c r="C2021" s="4">
        <f>YEAR(Data!$D2021)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c r="A2022" s="4">
        <v>2021</v>
      </c>
      <c r="B2022" s="4" t="s">
        <v>4899</v>
      </c>
      <c r="C2022" s="4">
        <f>YEAR(Data!$D2022)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c r="A2023" s="4">
        <v>2022</v>
      </c>
      <c r="B2023" s="4" t="s">
        <v>4899</v>
      </c>
      <c r="C2023" s="4">
        <f>YEAR(Data!$D2023)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c r="A2024" s="4">
        <v>2023</v>
      </c>
      <c r="B2024" s="4" t="s">
        <v>4899</v>
      </c>
      <c r="C2024" s="4">
        <f>YEAR(Data!$D2024)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c r="A2025" s="4">
        <v>2024</v>
      </c>
      <c r="B2025" s="4" t="s">
        <v>4899</v>
      </c>
      <c r="C2025" s="4">
        <f>YEAR(Data!$D2025)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c r="A2026" s="4">
        <v>2025</v>
      </c>
      <c r="B2026" s="4" t="s">
        <v>4902</v>
      </c>
      <c r="C2026" s="4">
        <f>YEAR(Data!$D2026)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c r="A2027" s="4">
        <v>2026</v>
      </c>
      <c r="B2027" s="4" t="s">
        <v>4903</v>
      </c>
      <c r="C2027" s="4">
        <f>YEAR(Data!$D2027)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c r="A2028" s="4">
        <v>2027</v>
      </c>
      <c r="B2028" s="4" t="s">
        <v>4904</v>
      </c>
      <c r="C2028" s="4">
        <f>YEAR(Data!$D2028)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c r="A2029" s="4">
        <v>2028</v>
      </c>
      <c r="B2029" s="4" t="s">
        <v>4904</v>
      </c>
      <c r="C2029" s="4">
        <f>YEAR(Data!$D2029)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c r="A2030" s="4">
        <v>2029</v>
      </c>
      <c r="B2030" s="4" t="s">
        <v>4905</v>
      </c>
      <c r="C2030" s="4">
        <f>YEAR(Data!$D2030)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c r="A2031" s="4">
        <v>2030</v>
      </c>
      <c r="B2031" s="4" t="s">
        <v>4905</v>
      </c>
      <c r="C2031" s="4">
        <f>YEAR(Data!$D2031)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c r="A2032" s="4">
        <v>2031</v>
      </c>
      <c r="B2032" s="4" t="s">
        <v>4905</v>
      </c>
      <c r="C2032" s="4">
        <f>YEAR(Data!$D2032)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c r="A2033" s="4">
        <v>2032</v>
      </c>
      <c r="B2033" s="4" t="s">
        <v>4905</v>
      </c>
      <c r="C2033" s="4">
        <f>YEAR(Data!$D2033)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c r="A2034" s="4">
        <v>2033</v>
      </c>
      <c r="B2034" s="4" t="s">
        <v>4909</v>
      </c>
      <c r="C2034" s="4">
        <f>YEAR(Data!$D2034)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c r="A2035" s="4">
        <v>2034</v>
      </c>
      <c r="B2035" s="4" t="s">
        <v>4909</v>
      </c>
      <c r="C2035" s="4">
        <f>YEAR(Data!$D2035)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c r="A2036" s="4">
        <v>2035</v>
      </c>
      <c r="B2036" s="4" t="s">
        <v>4910</v>
      </c>
      <c r="C2036" s="4">
        <f>YEAR(Data!$D2036)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c r="A2037" s="4">
        <v>2036</v>
      </c>
      <c r="B2037" s="4" t="s">
        <v>4910</v>
      </c>
      <c r="C2037" s="4">
        <f>YEAR(Data!$D2037)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c r="A2038" s="4">
        <v>2037</v>
      </c>
      <c r="B2038" s="4" t="s">
        <v>4913</v>
      </c>
      <c r="C2038" s="4">
        <f>YEAR(Data!$D2038)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c r="A2039" s="4">
        <v>2038</v>
      </c>
      <c r="B2039" s="4" t="s">
        <v>4913</v>
      </c>
      <c r="C2039" s="4">
        <f>YEAR(Data!$D2039)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c r="A2040" s="4">
        <v>2039</v>
      </c>
      <c r="B2040" s="4" t="s">
        <v>4915</v>
      </c>
      <c r="C2040" s="4">
        <f>YEAR(Data!$D2040)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c r="A2041" s="4">
        <v>2040</v>
      </c>
      <c r="B2041" s="4" t="s">
        <v>4915</v>
      </c>
      <c r="C2041" s="4">
        <f>YEAR(Data!$D2041)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c r="A2042" s="4">
        <v>2041</v>
      </c>
      <c r="B2042" s="4" t="s">
        <v>4915</v>
      </c>
      <c r="C2042" s="4">
        <f>YEAR(Data!$D2042)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c r="A2043" s="4">
        <v>2042</v>
      </c>
      <c r="B2043" s="4" t="s">
        <v>4915</v>
      </c>
      <c r="C2043" s="4">
        <f>YEAR(Data!$D2043)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c r="A2044" s="4">
        <v>2043</v>
      </c>
      <c r="B2044" s="4" t="s">
        <v>4918</v>
      </c>
      <c r="C2044" s="4">
        <f>YEAR(Data!$D2044)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c r="A2045" s="4">
        <v>2044</v>
      </c>
      <c r="B2045" s="4" t="s">
        <v>4921</v>
      </c>
      <c r="C2045" s="4">
        <f>YEAR(Data!$D2045)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c r="A2046" s="4">
        <v>2045</v>
      </c>
      <c r="B2046" s="4" t="s">
        <v>4922</v>
      </c>
      <c r="C2046" s="4">
        <f>YEAR(Data!$D2046)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c r="A2047" s="4">
        <v>2046</v>
      </c>
      <c r="B2047" s="4" t="s">
        <v>4923</v>
      </c>
      <c r="C2047" s="4">
        <f>YEAR(Data!$D2047)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c r="A2048" s="4">
        <v>2047</v>
      </c>
      <c r="B2048" s="4" t="s">
        <v>4923</v>
      </c>
      <c r="C2048" s="4">
        <f>YEAR(Data!$D2048)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c r="A2049" s="4">
        <v>2048</v>
      </c>
      <c r="B2049" s="4" t="s">
        <v>4923</v>
      </c>
      <c r="C2049" s="4">
        <f>YEAR(Data!$D2049)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c r="A2050" s="4">
        <v>2049</v>
      </c>
      <c r="B2050" s="4" t="s">
        <v>4927</v>
      </c>
      <c r="C2050" s="4">
        <f>YEAR(Data!$D2050)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c r="A2051" s="4">
        <v>2050</v>
      </c>
      <c r="B2051" s="4" t="s">
        <v>4927</v>
      </c>
      <c r="C2051" s="4">
        <f>YEAR(Data!$D2051)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c r="A2052" s="4">
        <v>2051</v>
      </c>
      <c r="B2052" s="4" t="s">
        <v>4927</v>
      </c>
      <c r="C2052" s="4">
        <f>YEAR(Data!$D2052)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c r="A2053" s="4">
        <v>2052</v>
      </c>
      <c r="B2053" s="4" t="s">
        <v>4927</v>
      </c>
      <c r="C2053" s="4">
        <f>YEAR(Data!$D2053)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c r="A2054" s="4">
        <v>2053</v>
      </c>
      <c r="B2054" s="4" t="s">
        <v>4927</v>
      </c>
      <c r="C2054" s="4">
        <f>YEAR(Data!$D2054)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c r="A2055" s="4">
        <v>2054</v>
      </c>
      <c r="B2055" s="4" t="s">
        <v>4927</v>
      </c>
      <c r="C2055" s="4">
        <f>YEAR(Data!$D2055)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c r="A2056" s="4">
        <v>2055</v>
      </c>
      <c r="B2056" s="4" t="s">
        <v>4932</v>
      </c>
      <c r="C2056" s="4">
        <f>YEAR(Data!$D2056)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c r="A2057" s="4">
        <v>2056</v>
      </c>
      <c r="B2057" s="4" t="s">
        <v>4933</v>
      </c>
      <c r="C2057" s="4">
        <f>YEAR(Data!$D2057)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c r="A2058" s="4">
        <v>2057</v>
      </c>
      <c r="B2058" s="4" t="s">
        <v>4933</v>
      </c>
      <c r="C2058" s="4">
        <f>YEAR(Data!$D2058)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c r="A2059" s="4">
        <v>2058</v>
      </c>
      <c r="B2059" s="4" t="s">
        <v>4933</v>
      </c>
      <c r="C2059" s="4">
        <f>YEAR(Data!$D2059)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c r="A2060" s="4">
        <v>2059</v>
      </c>
      <c r="B2060" s="4" t="s">
        <v>4933</v>
      </c>
      <c r="C2060" s="4">
        <f>YEAR(Data!$D2060)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c r="A2061" s="4">
        <v>2060</v>
      </c>
      <c r="B2061" s="4" t="s">
        <v>4936</v>
      </c>
      <c r="C2061" s="4">
        <f>YEAR(Data!$D2061)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c r="A2062" s="4">
        <v>2061</v>
      </c>
      <c r="B2062" s="4" t="s">
        <v>4936</v>
      </c>
      <c r="C2062" s="4">
        <f>YEAR(Data!$D2062)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c r="A2063" s="4">
        <v>2062</v>
      </c>
      <c r="B2063" s="4" t="s">
        <v>4936</v>
      </c>
      <c r="C2063" s="4">
        <f>YEAR(Data!$D2063)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c r="A2064" s="4">
        <v>2063</v>
      </c>
      <c r="B2064" s="4" t="s">
        <v>4936</v>
      </c>
      <c r="C2064" s="4">
        <f>YEAR(Data!$D2064)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c r="A2065" s="4">
        <v>2064</v>
      </c>
      <c r="B2065" s="4" t="s">
        <v>4936</v>
      </c>
      <c r="C2065" s="4">
        <f>YEAR(Data!$D2065)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c r="A2066" s="4">
        <v>2065</v>
      </c>
      <c r="B2066" s="4" t="s">
        <v>4936</v>
      </c>
      <c r="C2066" s="4">
        <f>YEAR(Data!$D2066)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c r="A2067" s="4">
        <v>2066</v>
      </c>
      <c r="B2067" s="4" t="s">
        <v>4936</v>
      </c>
      <c r="C2067" s="4">
        <f>YEAR(Data!$D2067)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c r="A2068" s="4">
        <v>2067</v>
      </c>
      <c r="B2068" s="4" t="s">
        <v>4936</v>
      </c>
      <c r="C2068" s="4">
        <f>YEAR(Data!$D2068)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c r="A2069" s="4">
        <v>2068</v>
      </c>
      <c r="B2069" s="4" t="s">
        <v>4936</v>
      </c>
      <c r="C2069" s="4">
        <f>YEAR(Data!$D2069)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c r="A2070" s="4">
        <v>2069</v>
      </c>
      <c r="B2070" s="4" t="s">
        <v>4946</v>
      </c>
      <c r="C2070" s="4">
        <f>YEAR(Data!$D2070)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c r="A2071" s="4">
        <v>2070</v>
      </c>
      <c r="B2071" s="4" t="s">
        <v>4946</v>
      </c>
      <c r="C2071" s="4">
        <f>YEAR(Data!$D2071)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c r="A2072" s="4">
        <v>2071</v>
      </c>
      <c r="B2072" s="4" t="s">
        <v>4951</v>
      </c>
      <c r="C2072" s="4">
        <f>YEAR(Data!$D2072)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c r="A2073" s="4">
        <v>2072</v>
      </c>
      <c r="B2073" s="4" t="s">
        <v>4954</v>
      </c>
      <c r="C2073" s="4">
        <f>YEAR(Data!$D2073)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c r="A2074" s="4">
        <v>2073</v>
      </c>
      <c r="B2074" s="4" t="s">
        <v>4958</v>
      </c>
      <c r="C2074" s="4">
        <f>YEAR(Data!$D2074)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c r="A2075" s="4">
        <v>2074</v>
      </c>
      <c r="B2075" s="4" t="s">
        <v>4961</v>
      </c>
      <c r="C2075" s="4">
        <f>YEAR(Data!$D2075)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c r="A2076" s="4">
        <v>2075</v>
      </c>
      <c r="B2076" s="4" t="s">
        <v>4961</v>
      </c>
      <c r="C2076" s="4">
        <f>YEAR(Data!$D2076)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c r="A2077" s="4">
        <v>2076</v>
      </c>
      <c r="B2077" s="4" t="s">
        <v>4966</v>
      </c>
      <c r="C2077" s="4">
        <f>YEAR(Data!$D2077)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c r="A2078" s="4">
        <v>2077</v>
      </c>
      <c r="B2078" s="4" t="s">
        <v>4967</v>
      </c>
      <c r="C2078" s="4">
        <f>YEAR(Data!$D2078)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c r="A2079" s="4">
        <v>2078</v>
      </c>
      <c r="B2079" s="4" t="s">
        <v>4967</v>
      </c>
      <c r="C2079" s="4">
        <f>YEAR(Data!$D2079)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c r="A2080" s="4">
        <v>2079</v>
      </c>
      <c r="B2080" s="4" t="s">
        <v>4967</v>
      </c>
      <c r="C2080" s="4">
        <f>YEAR(Data!$D2080)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c r="A2081" s="4">
        <v>2080</v>
      </c>
      <c r="B2081" s="4" t="s">
        <v>4970</v>
      </c>
      <c r="C2081" s="4">
        <f>YEAR(Data!$D2081)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c r="A2082" s="4">
        <v>2081</v>
      </c>
      <c r="B2082" s="4" t="s">
        <v>4970</v>
      </c>
      <c r="C2082" s="4">
        <f>YEAR(Data!$D2082)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c r="A2083" s="4">
        <v>2082</v>
      </c>
      <c r="B2083" s="4" t="s">
        <v>4970</v>
      </c>
      <c r="C2083" s="4">
        <f>YEAR(Data!$D2083)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c r="A2084" s="4">
        <v>2083</v>
      </c>
      <c r="B2084" s="4" t="s">
        <v>4973</v>
      </c>
      <c r="C2084" s="4">
        <f>YEAR(Data!$D2084)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c r="A2085" s="4">
        <v>2084</v>
      </c>
      <c r="B2085" s="4" t="s">
        <v>4974</v>
      </c>
      <c r="C2085" s="4">
        <f>YEAR(Data!$D2085)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c r="A2086" s="4">
        <v>2085</v>
      </c>
      <c r="B2086" s="4" t="s">
        <v>4975</v>
      </c>
      <c r="C2086" s="4">
        <f>YEAR(Data!$D2086)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c r="A2087" s="4">
        <v>2086</v>
      </c>
      <c r="B2087" s="4" t="s">
        <v>4975</v>
      </c>
      <c r="C2087" s="4">
        <f>YEAR(Data!$D2087)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c r="A2088" s="4">
        <v>2087</v>
      </c>
      <c r="B2088" s="4" t="s">
        <v>4975</v>
      </c>
      <c r="C2088" s="4">
        <f>YEAR(Data!$D2088)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c r="A2089" s="4">
        <v>2088</v>
      </c>
      <c r="B2089" s="4" t="s">
        <v>4975</v>
      </c>
      <c r="C2089" s="4">
        <f>YEAR(Data!$D2089)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c r="A2090" s="4">
        <v>2089</v>
      </c>
      <c r="B2090" s="4" t="s">
        <v>4975</v>
      </c>
      <c r="C2090" s="4">
        <f>YEAR(Data!$D2090)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c r="A2091" s="4">
        <v>2090</v>
      </c>
      <c r="B2091" s="4" t="s">
        <v>4980</v>
      </c>
      <c r="C2091" s="4">
        <f>YEAR(Data!$D2091)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c r="A2092" s="4">
        <v>2091</v>
      </c>
      <c r="B2092" s="4" t="s">
        <v>4984</v>
      </c>
      <c r="C2092" s="4">
        <f>YEAR(Data!$D2092)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c r="A2093" s="4">
        <v>2092</v>
      </c>
      <c r="B2093" s="4" t="s">
        <v>4984</v>
      </c>
      <c r="C2093" s="4">
        <f>YEAR(Data!$D2093)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c r="A2094" s="4">
        <v>2093</v>
      </c>
      <c r="B2094" s="4" t="s">
        <v>4987</v>
      </c>
      <c r="C2094" s="4">
        <f>YEAR(Data!$D2094)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c r="A2095" s="4">
        <v>2094</v>
      </c>
      <c r="B2095" s="4" t="s">
        <v>4989</v>
      </c>
      <c r="C2095" s="4">
        <f>YEAR(Data!$D2095)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c r="A2096" s="4">
        <v>2095</v>
      </c>
      <c r="B2096" s="4" t="s">
        <v>4990</v>
      </c>
      <c r="C2096" s="4">
        <f>YEAR(Data!$D2096)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c r="A2097" s="4">
        <v>2096</v>
      </c>
      <c r="B2097" s="4" t="s">
        <v>4993</v>
      </c>
      <c r="C2097" s="4">
        <f>YEAR(Data!$D2097)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c r="A2098" s="4">
        <v>2097</v>
      </c>
      <c r="B2098" s="4" t="s">
        <v>4993</v>
      </c>
      <c r="C2098" s="4">
        <f>YEAR(Data!$D2098)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c r="A2099" s="4">
        <v>2098</v>
      </c>
      <c r="B2099" s="4" t="s">
        <v>4993</v>
      </c>
      <c r="C2099" s="4">
        <f>YEAR(Data!$D2099)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c r="A2100" s="4">
        <v>2099</v>
      </c>
      <c r="B2100" s="4" t="s">
        <v>4998</v>
      </c>
      <c r="C2100" s="4">
        <f>YEAR(Data!$D2100)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c r="A2101" s="4">
        <v>2100</v>
      </c>
      <c r="B2101" s="4" t="s">
        <v>4998</v>
      </c>
      <c r="C2101" s="4">
        <f>YEAR(Data!$D2101)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c r="A2102" s="4">
        <v>2101</v>
      </c>
      <c r="B2102" s="4" t="s">
        <v>4999</v>
      </c>
      <c r="C2102" s="4">
        <f>YEAR(Data!$D2102)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c r="A2103" s="4">
        <v>2102</v>
      </c>
      <c r="B2103" s="4" t="s">
        <v>4999</v>
      </c>
      <c r="C2103" s="4">
        <f>YEAR(Data!$D2103)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c r="A2104" s="4">
        <v>2103</v>
      </c>
      <c r="B2104" s="4" t="s">
        <v>5002</v>
      </c>
      <c r="C2104" s="4">
        <f>YEAR(Data!$D2104)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c r="A2105" s="4">
        <v>2104</v>
      </c>
      <c r="B2105" s="4" t="s">
        <v>5005</v>
      </c>
      <c r="C2105" s="4">
        <f>YEAR(Data!$D2105)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c r="A2106" s="4">
        <v>2105</v>
      </c>
      <c r="B2106" s="4" t="s">
        <v>5005</v>
      </c>
      <c r="C2106" s="4">
        <f>YEAR(Data!$D2106)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c r="A2107" s="4">
        <v>2106</v>
      </c>
      <c r="B2107" s="4" t="s">
        <v>5007</v>
      </c>
      <c r="C2107" s="4">
        <f>YEAR(Data!$D2107)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c r="A2108" s="4">
        <v>2107</v>
      </c>
      <c r="B2108" s="4" t="s">
        <v>5010</v>
      </c>
      <c r="C2108" s="4">
        <f>YEAR(Data!$D2108)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c r="A2109" s="4">
        <v>2108</v>
      </c>
      <c r="B2109" s="4" t="s">
        <v>5012</v>
      </c>
      <c r="C2109" s="4">
        <f>YEAR(Data!$D2109)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c r="A2110" s="4">
        <v>2109</v>
      </c>
      <c r="B2110" s="4" t="s">
        <v>5012</v>
      </c>
      <c r="C2110" s="4">
        <f>YEAR(Data!$D2110)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c r="A2111" s="4">
        <v>2110</v>
      </c>
      <c r="B2111" s="4" t="s">
        <v>5012</v>
      </c>
      <c r="C2111" s="4">
        <f>YEAR(Data!$D2111)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c r="A2112" s="4">
        <v>2111</v>
      </c>
      <c r="B2112" s="4" t="s">
        <v>5012</v>
      </c>
      <c r="C2112" s="4">
        <f>YEAR(Data!$D2112)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c r="A2113" s="4">
        <v>2112</v>
      </c>
      <c r="B2113" s="4" t="s">
        <v>5012</v>
      </c>
      <c r="C2113" s="4">
        <f>YEAR(Data!$D2113)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c r="A2114" s="4">
        <v>2113</v>
      </c>
      <c r="B2114" s="4" t="s">
        <v>5012</v>
      </c>
      <c r="C2114" s="4">
        <f>YEAR(Data!$D2114)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c r="A2115" s="4">
        <v>2114</v>
      </c>
      <c r="B2115" s="4" t="s">
        <v>5012</v>
      </c>
      <c r="C2115" s="4">
        <f>YEAR(Data!$D2115)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c r="A2116" s="4">
        <v>2115</v>
      </c>
      <c r="B2116" s="4" t="s">
        <v>5012</v>
      </c>
      <c r="C2116" s="4">
        <f>YEAR(Data!$D2116)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c r="A2117" s="4">
        <v>2116</v>
      </c>
      <c r="B2117" s="4" t="s">
        <v>5012</v>
      </c>
      <c r="C2117" s="4">
        <f>YEAR(Data!$D2117)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c r="A2118" s="4">
        <v>2117</v>
      </c>
      <c r="B2118" s="4" t="s">
        <v>5021</v>
      </c>
      <c r="C2118" s="4">
        <f>YEAR(Data!$D2118)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c r="A2119" s="4">
        <v>2118</v>
      </c>
      <c r="B2119" s="4" t="s">
        <v>5022</v>
      </c>
      <c r="C2119" s="4">
        <f>YEAR(Data!$D2119)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c r="A2120" s="4">
        <v>2119</v>
      </c>
      <c r="B2120" s="4" t="s">
        <v>5026</v>
      </c>
      <c r="C2120" s="4">
        <f>YEAR(Data!$D2120)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c r="A2121" s="4">
        <v>2120</v>
      </c>
      <c r="B2121" s="4" t="s">
        <v>5026</v>
      </c>
      <c r="C2121" s="4">
        <f>YEAR(Data!$D2121)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c r="A2122" s="4">
        <v>2121</v>
      </c>
      <c r="B2122" s="4" t="s">
        <v>5027</v>
      </c>
      <c r="C2122" s="4">
        <f>YEAR(Data!$D2122)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c r="A2123" s="4">
        <v>2122</v>
      </c>
      <c r="B2123" s="4" t="s">
        <v>5029</v>
      </c>
      <c r="C2123" s="4">
        <f>YEAR(Data!$D2123)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c r="A2124" s="4">
        <v>2123</v>
      </c>
      <c r="B2124" s="4" t="s">
        <v>5031</v>
      </c>
      <c r="C2124" s="4">
        <f>YEAR(Data!$D2124)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c r="A2125" s="4">
        <v>2124</v>
      </c>
      <c r="B2125" s="4" t="s">
        <v>5031</v>
      </c>
      <c r="C2125" s="4">
        <f>YEAR(Data!$D2125)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c r="A2126" s="4">
        <v>2125</v>
      </c>
      <c r="B2126" s="4" t="s">
        <v>5032</v>
      </c>
      <c r="C2126" s="4">
        <f>YEAR(Data!$D2126)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c r="A2127" s="4">
        <v>2126</v>
      </c>
      <c r="B2127" s="4" t="s">
        <v>5032</v>
      </c>
      <c r="C2127" s="4">
        <f>YEAR(Data!$D2127)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c r="A2128" s="4">
        <v>2127</v>
      </c>
      <c r="B2128" s="4" t="s">
        <v>5037</v>
      </c>
      <c r="C2128" s="4">
        <f>YEAR(Data!$D2128)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c r="A2129" s="4">
        <v>2128</v>
      </c>
      <c r="B2129" s="4" t="s">
        <v>5040</v>
      </c>
      <c r="C2129" s="4">
        <f>YEAR(Data!$D2129)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c r="A2130" s="4">
        <v>2129</v>
      </c>
      <c r="B2130" s="4" t="s">
        <v>5040</v>
      </c>
      <c r="C2130" s="4">
        <f>YEAR(Data!$D2130)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c r="A2131" s="4">
        <v>2130</v>
      </c>
      <c r="B2131" s="4" t="s">
        <v>5043</v>
      </c>
      <c r="C2131" s="4">
        <f>YEAR(Data!$D2131)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c r="A2132" s="4">
        <v>2131</v>
      </c>
      <c r="B2132" s="4" t="s">
        <v>5043</v>
      </c>
      <c r="C2132" s="4">
        <f>YEAR(Data!$D2132)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c r="A2133" s="4">
        <v>2132</v>
      </c>
      <c r="B2133" s="4" t="s">
        <v>5043</v>
      </c>
      <c r="C2133" s="4">
        <f>YEAR(Data!$D2133)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c r="A2134" s="4">
        <v>2133</v>
      </c>
      <c r="B2134" s="4" t="s">
        <v>5050</v>
      </c>
      <c r="C2134" s="4">
        <f>YEAR(Data!$D2134)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c r="A2135" s="4">
        <v>2134</v>
      </c>
      <c r="B2135" s="4" t="s">
        <v>5053</v>
      </c>
      <c r="C2135" s="4">
        <f>YEAR(Data!$D2135)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c r="A2136" s="4">
        <v>2135</v>
      </c>
      <c r="B2136" s="4" t="s">
        <v>5053</v>
      </c>
      <c r="C2136" s="4">
        <f>YEAR(Data!$D2136)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c r="A2137" s="4">
        <v>2136</v>
      </c>
      <c r="B2137" s="4" t="s">
        <v>5053</v>
      </c>
      <c r="C2137" s="4">
        <f>YEAR(Data!$D2137)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c r="A2138" s="4">
        <v>2137</v>
      </c>
      <c r="B2138" s="4" t="s">
        <v>5058</v>
      </c>
      <c r="C2138" s="4">
        <f>YEAR(Data!$D2138)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c r="A2139" s="4">
        <v>2138</v>
      </c>
      <c r="B2139" s="4" t="s">
        <v>5058</v>
      </c>
      <c r="C2139" s="4">
        <f>YEAR(Data!$D2139)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c r="A2140" s="4">
        <v>2139</v>
      </c>
      <c r="B2140" s="4" t="s">
        <v>5063</v>
      </c>
      <c r="C2140" s="4">
        <f>YEAR(Data!$D2140)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c r="A2141" s="4">
        <v>2140</v>
      </c>
      <c r="B2141" s="4" t="s">
        <v>5064</v>
      </c>
      <c r="C2141" s="4">
        <f>YEAR(Data!$D2141)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c r="A2142" s="4">
        <v>2141</v>
      </c>
      <c r="B2142" s="4" t="s">
        <v>5064</v>
      </c>
      <c r="C2142" s="4">
        <f>YEAR(Data!$D2142)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c r="A2143" s="4">
        <v>2142</v>
      </c>
      <c r="B2143" s="4" t="s">
        <v>5064</v>
      </c>
      <c r="C2143" s="4">
        <f>YEAR(Data!$D2143)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c r="A2144" s="4">
        <v>2143</v>
      </c>
      <c r="B2144" s="4" t="s">
        <v>5069</v>
      </c>
      <c r="C2144" s="4">
        <f>YEAR(Data!$D2144)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c r="A2145" s="4">
        <v>2144</v>
      </c>
      <c r="B2145" s="4" t="s">
        <v>5069</v>
      </c>
      <c r="C2145" s="4">
        <f>YEAR(Data!$D2145)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c r="A2146" s="4">
        <v>2145</v>
      </c>
      <c r="B2146" s="4" t="s">
        <v>5069</v>
      </c>
      <c r="C2146" s="4">
        <f>YEAR(Data!$D2146)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c r="A2147" s="4">
        <v>2146</v>
      </c>
      <c r="B2147" s="4" t="s">
        <v>5070</v>
      </c>
      <c r="C2147" s="4">
        <f>YEAR(Data!$D2147)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c r="A2148" s="4">
        <v>2147</v>
      </c>
      <c r="B2148" s="4" t="s">
        <v>5070</v>
      </c>
      <c r="C2148" s="4">
        <f>YEAR(Data!$D2148)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c r="A2149" s="4">
        <v>2148</v>
      </c>
      <c r="B2149" s="4" t="s">
        <v>5070</v>
      </c>
      <c r="C2149" s="4">
        <f>YEAR(Data!$D2149)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c r="A2150" s="4">
        <v>2149</v>
      </c>
      <c r="B2150" s="4" t="s">
        <v>5072</v>
      </c>
      <c r="C2150" s="4">
        <f>YEAR(Data!$D2150)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c r="A2151" s="4">
        <v>2150</v>
      </c>
      <c r="B2151" s="4" t="s">
        <v>5073</v>
      </c>
      <c r="C2151" s="4">
        <f>YEAR(Data!$D2151)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c r="A2152" s="4">
        <v>2151</v>
      </c>
      <c r="B2152" s="4" t="s">
        <v>5076</v>
      </c>
      <c r="C2152" s="4">
        <f>YEAR(Data!$D2152)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c r="A2153" s="4">
        <v>2152</v>
      </c>
      <c r="B2153" s="4" t="s">
        <v>5080</v>
      </c>
      <c r="C2153" s="4">
        <f>YEAR(Data!$D2153)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c r="A2154" s="4">
        <v>2153</v>
      </c>
      <c r="B2154" s="4" t="s">
        <v>5084</v>
      </c>
      <c r="C2154" s="4">
        <f>YEAR(Data!$D2154)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c r="A2155" s="4">
        <v>2154</v>
      </c>
      <c r="B2155" s="4" t="s">
        <v>5085</v>
      </c>
      <c r="C2155" s="4">
        <f>YEAR(Data!$D2155)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c r="A2156" s="4">
        <v>2155</v>
      </c>
      <c r="B2156" s="4" t="s">
        <v>5086</v>
      </c>
      <c r="C2156" s="4">
        <f>YEAR(Data!$D2156)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c r="A2157" s="4">
        <v>2156</v>
      </c>
      <c r="B2157" s="4" t="s">
        <v>5087</v>
      </c>
      <c r="C2157" s="4">
        <f>YEAR(Data!$D2157)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c r="A2158" s="4">
        <v>2157</v>
      </c>
      <c r="B2158" s="4" t="s">
        <v>5088</v>
      </c>
      <c r="C2158" s="4">
        <f>YEAR(Data!$D2158)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c r="A2159" s="4">
        <v>2158</v>
      </c>
      <c r="B2159" s="4" t="s">
        <v>5088</v>
      </c>
      <c r="C2159" s="4">
        <f>YEAR(Data!$D2159)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c r="A2160" s="4">
        <v>2159</v>
      </c>
      <c r="B2160" s="4" t="s">
        <v>5089</v>
      </c>
      <c r="C2160" s="4">
        <f>YEAR(Data!$D2160)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c r="A2161" s="4">
        <v>2160</v>
      </c>
      <c r="B2161" s="4" t="s">
        <v>5092</v>
      </c>
      <c r="C2161" s="4">
        <f>YEAR(Data!$D2161)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c r="A2162" s="4">
        <v>2161</v>
      </c>
      <c r="B2162" s="4" t="s">
        <v>5093</v>
      </c>
      <c r="C2162" s="4">
        <f>YEAR(Data!$D2162)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c r="A2163" s="4">
        <v>2162</v>
      </c>
      <c r="B2163" s="4" t="s">
        <v>5094</v>
      </c>
      <c r="C2163" s="4">
        <f>YEAR(Data!$D2163)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c r="A2164" s="4">
        <v>2163</v>
      </c>
      <c r="B2164" s="4" t="s">
        <v>5097</v>
      </c>
      <c r="C2164" s="4">
        <f>YEAR(Data!$D2164)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c r="A2165" s="4">
        <v>2164</v>
      </c>
      <c r="B2165" s="4" t="s">
        <v>5101</v>
      </c>
      <c r="C2165" s="4">
        <f>YEAR(Data!$D2165)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c r="A2166" s="4">
        <v>2165</v>
      </c>
      <c r="B2166" s="4" t="s">
        <v>5101</v>
      </c>
      <c r="C2166" s="4">
        <f>YEAR(Data!$D2166)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c r="A2167" s="4">
        <v>2166</v>
      </c>
      <c r="B2167" s="4" t="s">
        <v>5101</v>
      </c>
      <c r="C2167" s="4">
        <f>YEAR(Data!$D2167)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c r="A2168" s="4">
        <v>2167</v>
      </c>
      <c r="B2168" s="4" t="s">
        <v>5101</v>
      </c>
      <c r="C2168" s="4">
        <f>YEAR(Data!$D2168)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c r="A2169" s="4">
        <v>2168</v>
      </c>
      <c r="B2169" s="4" t="s">
        <v>5101</v>
      </c>
      <c r="C2169" s="4">
        <f>YEAR(Data!$D2169)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c r="A2170" s="4">
        <v>2169</v>
      </c>
      <c r="B2170" s="4" t="s">
        <v>5104</v>
      </c>
      <c r="C2170" s="4">
        <f>YEAR(Data!$D2170)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c r="A2171" s="4">
        <v>2170</v>
      </c>
      <c r="B2171" s="4" t="s">
        <v>5104</v>
      </c>
      <c r="C2171" s="4">
        <f>YEAR(Data!$D2171)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c r="A2172" s="4">
        <v>2171</v>
      </c>
      <c r="B2172" s="4" t="s">
        <v>5104</v>
      </c>
      <c r="C2172" s="4">
        <f>YEAR(Data!$D2172)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c r="A2173" s="4">
        <v>2172</v>
      </c>
      <c r="B2173" s="4" t="s">
        <v>5107</v>
      </c>
      <c r="C2173" s="4">
        <f>YEAR(Data!$D2173)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c r="A2174" s="4">
        <v>2173</v>
      </c>
      <c r="B2174" s="4" t="s">
        <v>5109</v>
      </c>
      <c r="C2174" s="4">
        <f>YEAR(Data!$D2174)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c r="A2175" s="4">
        <v>2174</v>
      </c>
      <c r="B2175" s="4" t="s">
        <v>5114</v>
      </c>
      <c r="C2175" s="4">
        <f>YEAR(Data!$D2175)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c r="A2176" s="4">
        <v>2175</v>
      </c>
      <c r="B2176" s="4" t="s">
        <v>5115</v>
      </c>
      <c r="C2176" s="4">
        <f>YEAR(Data!$D2176)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c r="A2177" s="4">
        <v>2176</v>
      </c>
      <c r="B2177" s="4" t="s">
        <v>5116</v>
      </c>
      <c r="C2177" s="4">
        <f>YEAR(Data!$D2177)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c r="A2178" s="4">
        <v>2177</v>
      </c>
      <c r="B2178" s="4" t="s">
        <v>5116</v>
      </c>
      <c r="C2178" s="4">
        <f>YEAR(Data!$D2178)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c r="A2179" s="4">
        <v>2178</v>
      </c>
      <c r="B2179" s="4" t="s">
        <v>5116</v>
      </c>
      <c r="C2179" s="4">
        <f>YEAR(Data!$D2179)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c r="A2180" s="4">
        <v>2179</v>
      </c>
      <c r="B2180" s="4" t="s">
        <v>5116</v>
      </c>
      <c r="C2180" s="4">
        <f>YEAR(Data!$D2180)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c r="A2181" s="4">
        <v>2180</v>
      </c>
      <c r="B2181" s="4" t="s">
        <v>5122</v>
      </c>
      <c r="C2181" s="4">
        <f>YEAR(Data!$D2181)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c r="A2182" s="4">
        <v>2181</v>
      </c>
      <c r="B2182" s="4" t="s">
        <v>5122</v>
      </c>
      <c r="C2182" s="4">
        <f>YEAR(Data!$D2182)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c r="A2183" s="4">
        <v>2182</v>
      </c>
      <c r="B2183" s="4" t="s">
        <v>5122</v>
      </c>
      <c r="C2183" s="4">
        <f>YEAR(Data!$D2183)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c r="A2184" s="4">
        <v>2183</v>
      </c>
      <c r="B2184" s="4" t="s">
        <v>5122</v>
      </c>
      <c r="C2184" s="4">
        <f>YEAR(Data!$D2184)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c r="A2185" s="4">
        <v>2184</v>
      </c>
      <c r="B2185" s="4" t="s">
        <v>5122</v>
      </c>
      <c r="C2185" s="4">
        <f>YEAR(Data!$D2185)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c r="A2186" s="4">
        <v>2185</v>
      </c>
      <c r="B2186" s="4" t="s">
        <v>5122</v>
      </c>
      <c r="C2186" s="4">
        <f>YEAR(Data!$D2186)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c r="A2187" s="4">
        <v>2186</v>
      </c>
      <c r="B2187" s="4" t="s">
        <v>5125</v>
      </c>
      <c r="C2187" s="4">
        <f>YEAR(Data!$D2187)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c r="A2188" s="4">
        <v>2187</v>
      </c>
      <c r="B2188" s="4" t="s">
        <v>5126</v>
      </c>
      <c r="C2188" s="4">
        <f>YEAR(Data!$D2188)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c r="A2189" s="4">
        <v>2188</v>
      </c>
      <c r="B2189" s="4" t="s">
        <v>5129</v>
      </c>
      <c r="C2189" s="4">
        <f>YEAR(Data!$D2189)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c r="A2190" s="4">
        <v>2189</v>
      </c>
      <c r="B2190" s="4" t="s">
        <v>5129</v>
      </c>
      <c r="C2190" s="4">
        <f>YEAR(Data!$D2190)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c r="A2191" s="4">
        <v>2190</v>
      </c>
      <c r="B2191" s="4" t="s">
        <v>5129</v>
      </c>
      <c r="C2191" s="4">
        <f>YEAR(Data!$D2191)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c r="A2192" s="4">
        <v>2191</v>
      </c>
      <c r="B2192" s="4" t="s">
        <v>5130</v>
      </c>
      <c r="C2192" s="4">
        <f>YEAR(Data!$D2192)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c r="A2193" s="4">
        <v>2192</v>
      </c>
      <c r="B2193" s="4" t="s">
        <v>5133</v>
      </c>
      <c r="C2193" s="4">
        <f>YEAR(Data!$D2193)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c r="A2194" s="4">
        <v>2193</v>
      </c>
      <c r="B2194" s="4" t="s">
        <v>5133</v>
      </c>
      <c r="C2194" s="4">
        <f>YEAR(Data!$D2194)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c r="A2195" s="4">
        <v>2194</v>
      </c>
      <c r="B2195" s="4" t="s">
        <v>5133</v>
      </c>
      <c r="C2195" s="4">
        <f>YEAR(Data!$D2195)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c r="A2196" s="4">
        <v>2195</v>
      </c>
      <c r="B2196" s="4" t="s">
        <v>5133</v>
      </c>
      <c r="C2196" s="4">
        <f>YEAR(Data!$D2196)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c r="A2197" s="4">
        <v>2196</v>
      </c>
      <c r="B2197" s="4" t="s">
        <v>5133</v>
      </c>
      <c r="C2197" s="4">
        <f>YEAR(Data!$D2197)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c r="A2198" s="4">
        <v>2197</v>
      </c>
      <c r="B2198" s="4" t="s">
        <v>5136</v>
      </c>
      <c r="C2198" s="4">
        <f>YEAR(Data!$D2198)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c r="A2199" s="4">
        <v>2198</v>
      </c>
      <c r="B2199" s="4" t="s">
        <v>5138</v>
      </c>
      <c r="C2199" s="4">
        <f>YEAR(Data!$D2199)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c r="A2200" s="4">
        <v>2199</v>
      </c>
      <c r="B2200" s="4" t="s">
        <v>5139</v>
      </c>
      <c r="C2200" s="4">
        <f>YEAR(Data!$D2200)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c r="A2201" s="4">
        <v>2200</v>
      </c>
      <c r="B2201" s="4" t="s">
        <v>5139</v>
      </c>
      <c r="C2201" s="4">
        <f>YEAR(Data!$D2201)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c r="A2202" s="4">
        <v>2201</v>
      </c>
      <c r="B2202" s="4" t="s">
        <v>5140</v>
      </c>
      <c r="C2202" s="4">
        <f>YEAR(Data!$D2202)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c r="A2203" s="4">
        <v>2202</v>
      </c>
      <c r="B2203" s="4" t="s">
        <v>5140</v>
      </c>
      <c r="C2203" s="4">
        <f>YEAR(Data!$D2203)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c r="A2204" s="4">
        <v>2203</v>
      </c>
      <c r="B2204" s="4" t="s">
        <v>5142</v>
      </c>
      <c r="C2204" s="4">
        <f>YEAR(Data!$D2204)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c r="A2205" s="4">
        <v>2204</v>
      </c>
      <c r="B2205" s="4" t="s">
        <v>5142</v>
      </c>
      <c r="C2205" s="4">
        <f>YEAR(Data!$D2205)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c r="A2206" s="4">
        <v>2205</v>
      </c>
      <c r="B2206" s="4" t="s">
        <v>5145</v>
      </c>
      <c r="C2206" s="4">
        <f>YEAR(Data!$D2206)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c r="A2207" s="4">
        <v>2206</v>
      </c>
      <c r="B2207" s="4" t="s">
        <v>5147</v>
      </c>
      <c r="C2207" s="4">
        <f>YEAR(Data!$D2207)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c r="A2208" s="4">
        <v>2207</v>
      </c>
      <c r="B2208" s="4" t="s">
        <v>5150</v>
      </c>
      <c r="C2208" s="4">
        <f>YEAR(Data!$D2208)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c r="A2209" s="4">
        <v>2208</v>
      </c>
      <c r="B2209" s="4" t="s">
        <v>5150</v>
      </c>
      <c r="C2209" s="4">
        <f>YEAR(Data!$D2209)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c r="A2210" s="4">
        <v>2209</v>
      </c>
      <c r="B2210" s="4" t="s">
        <v>5153</v>
      </c>
      <c r="C2210" s="4">
        <f>YEAR(Data!$D2210)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c r="A2211" s="4">
        <v>2210</v>
      </c>
      <c r="B2211" s="4" t="s">
        <v>5154</v>
      </c>
      <c r="C2211" s="4">
        <f>YEAR(Data!$D2211)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c r="A2212" s="4">
        <v>2211</v>
      </c>
      <c r="B2212" s="4" t="s">
        <v>5154</v>
      </c>
      <c r="C2212" s="4">
        <f>YEAR(Data!$D2212)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c r="A2213" s="4">
        <v>2212</v>
      </c>
      <c r="B2213" s="4" t="s">
        <v>5159</v>
      </c>
      <c r="C2213" s="4">
        <f>YEAR(Data!$D2213)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c r="A2214" s="4">
        <v>2213</v>
      </c>
      <c r="B2214" s="4" t="s">
        <v>5163</v>
      </c>
      <c r="C2214" s="4">
        <f>YEAR(Data!$D2214)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c r="A2215" s="4">
        <v>2214</v>
      </c>
      <c r="B2215" s="4" t="s">
        <v>5164</v>
      </c>
      <c r="C2215" s="4">
        <f>YEAR(Data!$D2215)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c r="A2216" s="4">
        <v>2215</v>
      </c>
      <c r="B2216" s="4" t="s">
        <v>5164</v>
      </c>
      <c r="C2216" s="4">
        <f>YEAR(Data!$D2216)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c r="A2217" s="4">
        <v>2216</v>
      </c>
      <c r="B2217" s="4" t="s">
        <v>5164</v>
      </c>
      <c r="C2217" s="4">
        <f>YEAR(Data!$D2217)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c r="A2218" s="4">
        <v>2217</v>
      </c>
      <c r="B2218" s="4" t="s">
        <v>5164</v>
      </c>
      <c r="C2218" s="4">
        <f>YEAR(Data!$D2218)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c r="A2219" s="4">
        <v>2218</v>
      </c>
      <c r="B2219" s="4" t="s">
        <v>5167</v>
      </c>
      <c r="C2219" s="4">
        <f>YEAR(Data!$D2219)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c r="A2220" s="4">
        <v>2219</v>
      </c>
      <c r="B2220" s="4" t="s">
        <v>5172</v>
      </c>
      <c r="C2220" s="4">
        <f>YEAR(Data!$D2220)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c r="A2221" s="4">
        <v>2220</v>
      </c>
      <c r="B2221" s="4" t="s">
        <v>5172</v>
      </c>
      <c r="C2221" s="4">
        <f>YEAR(Data!$D2221)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c r="A2222" s="4">
        <v>2221</v>
      </c>
      <c r="B2222" s="4" t="s">
        <v>5172</v>
      </c>
      <c r="C2222" s="4">
        <f>YEAR(Data!$D2222)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c r="A2223" s="4">
        <v>2222</v>
      </c>
      <c r="B2223" s="4" t="s">
        <v>5175</v>
      </c>
      <c r="C2223" s="4">
        <f>YEAR(Data!$D2223)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c r="A2224" s="4">
        <v>2223</v>
      </c>
      <c r="B2224" s="4" t="s">
        <v>5175</v>
      </c>
      <c r="C2224" s="4">
        <f>YEAR(Data!$D2224)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c r="A2225" s="4">
        <v>2224</v>
      </c>
      <c r="B2225" s="4" t="s">
        <v>5175</v>
      </c>
      <c r="C2225" s="4">
        <f>YEAR(Data!$D2225)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c r="A2226" s="4">
        <v>2225</v>
      </c>
      <c r="B2226" s="4" t="s">
        <v>5179</v>
      </c>
      <c r="C2226" s="4">
        <f>YEAR(Data!$D2226)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c r="A2227" s="4">
        <v>2226</v>
      </c>
      <c r="B2227" s="4" t="s">
        <v>5182</v>
      </c>
      <c r="C2227" s="4">
        <f>YEAR(Data!$D2227)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c r="A2228" s="4">
        <v>2227</v>
      </c>
      <c r="B2228" s="4" t="s">
        <v>5188</v>
      </c>
      <c r="C2228" s="4">
        <f>YEAR(Data!$D2228)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c r="A2229" s="4">
        <v>2228</v>
      </c>
      <c r="B2229" s="4" t="s">
        <v>5188</v>
      </c>
      <c r="C2229" s="4">
        <f>YEAR(Data!$D2229)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c r="A2230" s="4">
        <v>2229</v>
      </c>
      <c r="B2230" s="4" t="s">
        <v>5189</v>
      </c>
      <c r="C2230" s="4">
        <f>YEAR(Data!$D2230)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c r="A2231" s="4">
        <v>2230</v>
      </c>
      <c r="B2231" s="4" t="s">
        <v>5190</v>
      </c>
      <c r="C2231" s="4">
        <f>YEAR(Data!$D2231)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c r="A2232" s="4">
        <v>2231</v>
      </c>
      <c r="B2232" s="4" t="s">
        <v>5190</v>
      </c>
      <c r="C2232" s="4">
        <f>YEAR(Data!$D2232)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c r="A2233" s="4">
        <v>2232</v>
      </c>
      <c r="B2233" s="4" t="s">
        <v>5193</v>
      </c>
      <c r="C2233" s="4">
        <f>YEAR(Data!$D2233)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c r="A2234" s="4">
        <v>2233</v>
      </c>
      <c r="B2234" s="4" t="s">
        <v>5196</v>
      </c>
      <c r="C2234" s="4">
        <f>YEAR(Data!$D2234)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c r="A2235" s="4">
        <v>2234</v>
      </c>
      <c r="B2235" s="4" t="s">
        <v>5199</v>
      </c>
      <c r="C2235" s="4">
        <f>YEAR(Data!$D2235)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c r="A2236" s="4">
        <v>2235</v>
      </c>
      <c r="B2236" s="4" t="s">
        <v>5202</v>
      </c>
      <c r="C2236" s="4">
        <f>YEAR(Data!$D2236)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c r="A2237" s="4">
        <v>2236</v>
      </c>
      <c r="B2237" s="4" t="s">
        <v>5205</v>
      </c>
      <c r="C2237" s="4">
        <f>YEAR(Data!$D2237)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c r="A2238" s="4">
        <v>2237</v>
      </c>
      <c r="B2238" s="4" t="s">
        <v>5205</v>
      </c>
      <c r="C2238" s="4">
        <f>YEAR(Data!$D2238)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c r="A2239" s="4">
        <v>2238</v>
      </c>
      <c r="B2239" s="4" t="s">
        <v>5208</v>
      </c>
      <c r="C2239" s="4">
        <f>YEAR(Data!$D2239)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c r="A2240" s="4">
        <v>2239</v>
      </c>
      <c r="B2240" s="4" t="s">
        <v>5211</v>
      </c>
      <c r="C2240" s="4">
        <f>YEAR(Data!$D2240)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c r="A2241" s="4">
        <v>2240</v>
      </c>
      <c r="B2241" s="4" t="s">
        <v>5214</v>
      </c>
      <c r="C2241" s="4">
        <f>YEAR(Data!$D2241)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c r="A2242" s="4">
        <v>2241</v>
      </c>
      <c r="B2242" s="4" t="s">
        <v>5214</v>
      </c>
      <c r="C2242" s="4">
        <f>YEAR(Data!$D2242)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c r="A2243" s="4">
        <v>2242</v>
      </c>
      <c r="B2243" s="4" t="s">
        <v>5219</v>
      </c>
      <c r="C2243" s="4">
        <f>YEAR(Data!$D2243)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c r="A2244" s="4">
        <v>2243</v>
      </c>
      <c r="B2244" s="4" t="s">
        <v>5220</v>
      </c>
      <c r="C2244" s="4">
        <f>YEAR(Data!$D2244)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c r="A2245" s="4">
        <v>2244</v>
      </c>
      <c r="B2245" s="4" t="s">
        <v>5220</v>
      </c>
      <c r="C2245" s="4">
        <f>YEAR(Data!$D2245)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c r="A2246" s="4">
        <v>2245</v>
      </c>
      <c r="B2246" s="4" t="s">
        <v>5220</v>
      </c>
      <c r="C2246" s="4">
        <f>YEAR(Data!$D2246)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c r="A2247" s="4">
        <v>2246</v>
      </c>
      <c r="B2247" s="4" t="s">
        <v>5220</v>
      </c>
      <c r="C2247" s="4">
        <f>YEAR(Data!$D2247)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c r="A2248" s="4">
        <v>2247</v>
      </c>
      <c r="B2248" s="4" t="s">
        <v>5220</v>
      </c>
      <c r="C2248" s="4">
        <f>YEAR(Data!$D2248)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c r="A2249" s="4">
        <v>2248</v>
      </c>
      <c r="B2249" s="4" t="s">
        <v>5223</v>
      </c>
      <c r="C2249" s="4">
        <f>YEAR(Data!$D2249)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c r="A2250" s="4">
        <v>2249</v>
      </c>
      <c r="B2250" s="4" t="s">
        <v>5223</v>
      </c>
      <c r="C2250" s="4">
        <f>YEAR(Data!$D2250)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c r="A2251" s="4">
        <v>2250</v>
      </c>
      <c r="B2251" s="4" t="s">
        <v>5223</v>
      </c>
      <c r="C2251" s="4">
        <f>YEAR(Data!$D2251)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c r="A2252" s="4">
        <v>2251</v>
      </c>
      <c r="B2252" s="4" t="s">
        <v>5223</v>
      </c>
      <c r="C2252" s="4">
        <f>YEAR(Data!$D2252)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c r="A2253" s="4">
        <v>2252</v>
      </c>
      <c r="B2253" s="4" t="s">
        <v>5223</v>
      </c>
      <c r="C2253" s="4">
        <f>YEAR(Data!$D2253)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c r="A2254" s="4">
        <v>2253</v>
      </c>
      <c r="B2254" s="4" t="s">
        <v>5231</v>
      </c>
      <c r="C2254" s="4">
        <f>YEAR(Data!$D2254)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c r="A2255" s="4">
        <v>2254</v>
      </c>
      <c r="B2255" s="4" t="s">
        <v>5232</v>
      </c>
      <c r="C2255" s="4">
        <f>YEAR(Data!$D2255)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c r="A2256" s="4">
        <v>2255</v>
      </c>
      <c r="B2256" s="4" t="s">
        <v>5232</v>
      </c>
      <c r="C2256" s="4">
        <f>YEAR(Data!$D2256)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c r="A2257" s="4">
        <v>2256</v>
      </c>
      <c r="B2257" s="4" t="s">
        <v>5233</v>
      </c>
      <c r="C2257" s="4">
        <f>YEAR(Data!$D2257)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c r="A2258" s="4">
        <v>2257</v>
      </c>
      <c r="B2258" s="4" t="s">
        <v>5233</v>
      </c>
      <c r="C2258" s="4">
        <f>YEAR(Data!$D2258)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c r="A2259" s="4">
        <v>2258</v>
      </c>
      <c r="B2259" s="4" t="s">
        <v>5238</v>
      </c>
      <c r="C2259" s="4">
        <f>YEAR(Data!$D2259)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c r="A2260" s="4">
        <v>2259</v>
      </c>
      <c r="B2260" s="4" t="s">
        <v>5238</v>
      </c>
      <c r="C2260" s="4">
        <f>YEAR(Data!$D2260)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c r="A2261" s="4">
        <v>2260</v>
      </c>
      <c r="B2261" s="4" t="s">
        <v>5241</v>
      </c>
      <c r="C2261" s="4">
        <f>YEAR(Data!$D2261)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c r="A2262" s="4">
        <v>2261</v>
      </c>
      <c r="B2262" s="4" t="s">
        <v>5241</v>
      </c>
      <c r="C2262" s="4">
        <f>YEAR(Data!$D2262)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c r="A2263" s="4">
        <v>2262</v>
      </c>
      <c r="B2263" s="4" t="s">
        <v>5244</v>
      </c>
      <c r="C2263" s="4">
        <f>YEAR(Data!$D2263)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c r="A2264" s="4">
        <v>2263</v>
      </c>
      <c r="B2264" s="4" t="s">
        <v>5247</v>
      </c>
      <c r="C2264" s="4">
        <f>YEAR(Data!$D2264)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c r="A2265" s="4">
        <v>2264</v>
      </c>
      <c r="B2265" s="4" t="s">
        <v>5250</v>
      </c>
      <c r="C2265" s="4">
        <f>YEAR(Data!$D2265)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c r="A2266" s="4">
        <v>2265</v>
      </c>
      <c r="B2266" s="4" t="s">
        <v>5250</v>
      </c>
      <c r="C2266" s="4">
        <f>YEAR(Data!$D2266)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c r="A2267" s="4">
        <v>2266</v>
      </c>
      <c r="B2267" s="4" t="s">
        <v>5250</v>
      </c>
      <c r="C2267" s="4">
        <f>YEAR(Data!$D2267)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c r="A2268" s="4">
        <v>2267</v>
      </c>
      <c r="B2268" s="4" t="s">
        <v>5253</v>
      </c>
      <c r="C2268" s="4">
        <f>YEAR(Data!$D2268)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c r="A2269" s="4">
        <v>2268</v>
      </c>
      <c r="B2269" s="4" t="s">
        <v>5258</v>
      </c>
      <c r="C2269" s="4">
        <f>YEAR(Data!$D2269)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c r="A2270" s="4">
        <v>2269</v>
      </c>
      <c r="B2270" s="4" t="s">
        <v>5263</v>
      </c>
      <c r="C2270" s="4">
        <f>YEAR(Data!$D2270)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c r="A2271" s="4">
        <v>2270</v>
      </c>
      <c r="B2271" s="4" t="s">
        <v>5263</v>
      </c>
      <c r="C2271" s="4">
        <f>YEAR(Data!$D2271)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c r="A2272" s="4">
        <v>2271</v>
      </c>
      <c r="B2272" s="4" t="s">
        <v>5266</v>
      </c>
      <c r="C2272" s="4">
        <f>YEAR(Data!$D2272)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c r="A2273" s="4">
        <v>2272</v>
      </c>
      <c r="B2273" s="4" t="s">
        <v>5267</v>
      </c>
      <c r="C2273" s="4">
        <f>YEAR(Data!$D2273)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c r="A2274" s="4">
        <v>2273</v>
      </c>
      <c r="B2274" s="4" t="s">
        <v>5270</v>
      </c>
      <c r="C2274" s="4">
        <f>YEAR(Data!$D2274)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c r="A2275" s="4">
        <v>2274</v>
      </c>
      <c r="B2275" s="4" t="s">
        <v>5270</v>
      </c>
      <c r="C2275" s="4">
        <f>YEAR(Data!$D2275)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c r="A2276" s="4">
        <v>2275</v>
      </c>
      <c r="B2276" s="4" t="s">
        <v>5275</v>
      </c>
      <c r="C2276" s="4">
        <f>YEAR(Data!$D2276)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c r="A2277" s="4">
        <v>2276</v>
      </c>
      <c r="B2277" s="4" t="s">
        <v>5275</v>
      </c>
      <c r="C2277" s="4">
        <f>YEAR(Data!$D2277)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c r="A2278" s="4">
        <v>2277</v>
      </c>
      <c r="B2278" s="4" t="s">
        <v>5278</v>
      </c>
      <c r="C2278" s="4">
        <f>YEAR(Data!$D2278)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c r="A2279" s="4">
        <v>2278</v>
      </c>
      <c r="B2279" s="4" t="s">
        <v>5278</v>
      </c>
      <c r="C2279" s="4">
        <f>YEAR(Data!$D2279)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c r="A2280" s="4">
        <v>2279</v>
      </c>
      <c r="B2280" s="4" t="s">
        <v>5278</v>
      </c>
      <c r="C2280" s="4">
        <f>YEAR(Data!$D2280)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c r="A2281" s="4">
        <v>2280</v>
      </c>
      <c r="B2281" s="4" t="s">
        <v>5280</v>
      </c>
      <c r="C2281" s="4">
        <f>YEAR(Data!$D2281)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c r="A2282" s="4">
        <v>2281</v>
      </c>
      <c r="B2282" s="4" t="s">
        <v>5280</v>
      </c>
      <c r="C2282" s="4">
        <f>YEAR(Data!$D2282)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c r="A2283" s="4">
        <v>2282</v>
      </c>
      <c r="B2283" s="4" t="s">
        <v>5280</v>
      </c>
      <c r="C2283" s="4">
        <f>YEAR(Data!$D2283)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c r="A2284" s="4">
        <v>2283</v>
      </c>
      <c r="B2284" s="4" t="s">
        <v>5283</v>
      </c>
      <c r="C2284" s="4">
        <f>YEAR(Data!$D2284)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c r="A2285" s="4">
        <v>2284</v>
      </c>
      <c r="B2285" s="4" t="s">
        <v>5284</v>
      </c>
      <c r="C2285" s="4">
        <f>YEAR(Data!$D2285)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c r="A2286" s="4">
        <v>2285</v>
      </c>
      <c r="B2286" s="4" t="s">
        <v>5284</v>
      </c>
      <c r="C2286" s="4">
        <f>YEAR(Data!$D2286)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c r="A2287" s="4">
        <v>2286</v>
      </c>
      <c r="B2287" s="4" t="s">
        <v>5287</v>
      </c>
      <c r="C2287" s="4">
        <f>YEAR(Data!$D2287)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c r="A2288" s="4">
        <v>2287</v>
      </c>
      <c r="B2288" s="4" t="s">
        <v>5292</v>
      </c>
      <c r="C2288" s="4">
        <f>YEAR(Data!$D2288)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c r="A2289" s="4">
        <v>2288</v>
      </c>
      <c r="B2289" s="4" t="s">
        <v>5295</v>
      </c>
      <c r="C2289" s="4">
        <f>YEAR(Data!$D2289)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c r="A2290" s="4">
        <v>2289</v>
      </c>
      <c r="B2290" s="4" t="s">
        <v>5298</v>
      </c>
      <c r="C2290" s="4">
        <f>YEAR(Data!$D2290)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c r="A2291" s="4">
        <v>2290</v>
      </c>
      <c r="B2291" s="4" t="s">
        <v>5299</v>
      </c>
      <c r="C2291" s="4">
        <f>YEAR(Data!$D2291)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c r="A2292" s="4">
        <v>2291</v>
      </c>
      <c r="B2292" s="4" t="s">
        <v>5304</v>
      </c>
      <c r="C2292" s="4">
        <f>YEAR(Data!$D2292)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c r="A2293" s="4">
        <v>2292</v>
      </c>
      <c r="B2293" s="4" t="s">
        <v>5304</v>
      </c>
      <c r="C2293" s="4">
        <f>YEAR(Data!$D2293)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c r="A2294" s="4">
        <v>2293</v>
      </c>
      <c r="B2294" s="4" t="s">
        <v>5304</v>
      </c>
      <c r="C2294" s="4">
        <f>YEAR(Data!$D2294)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c r="A2295" s="4">
        <v>2294</v>
      </c>
      <c r="B2295" s="4" t="s">
        <v>5305</v>
      </c>
      <c r="C2295" s="4">
        <f>YEAR(Data!$D2295)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c r="A2296" s="4">
        <v>2295</v>
      </c>
      <c r="B2296" s="4" t="s">
        <v>5306</v>
      </c>
      <c r="C2296" s="4">
        <f>YEAR(Data!$D2296)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c r="A2297" s="4">
        <v>2296</v>
      </c>
      <c r="B2297" s="4" t="s">
        <v>5307</v>
      </c>
      <c r="C2297" s="4">
        <f>YEAR(Data!$D2297)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c r="A2298" s="4">
        <v>2297</v>
      </c>
      <c r="B2298" s="4" t="s">
        <v>5307</v>
      </c>
      <c r="C2298" s="4">
        <f>YEAR(Data!$D2298)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c r="A2299" s="4">
        <v>2298</v>
      </c>
      <c r="B2299" s="4" t="s">
        <v>5307</v>
      </c>
      <c r="C2299" s="4">
        <f>YEAR(Data!$D2299)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c r="A2300" s="4">
        <v>2299</v>
      </c>
      <c r="B2300" s="4" t="s">
        <v>5307</v>
      </c>
      <c r="C2300" s="4">
        <f>YEAR(Data!$D2300)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c r="A2301" s="4">
        <v>2300</v>
      </c>
      <c r="B2301" s="4" t="s">
        <v>5307</v>
      </c>
      <c r="C2301" s="4">
        <f>YEAR(Data!$D2301)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c r="A2302" s="4">
        <v>2301</v>
      </c>
      <c r="B2302" s="4" t="s">
        <v>5310</v>
      </c>
      <c r="C2302" s="4">
        <f>YEAR(Data!$D2302)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c r="A2303" s="4">
        <v>2302</v>
      </c>
      <c r="B2303" s="4" t="s">
        <v>5310</v>
      </c>
      <c r="C2303" s="4">
        <f>YEAR(Data!$D2303)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c r="A2304" s="4">
        <v>2303</v>
      </c>
      <c r="B2304" s="4" t="s">
        <v>5312</v>
      </c>
      <c r="C2304" s="4">
        <f>YEAR(Data!$D2304)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c r="A2305" s="4">
        <v>2304</v>
      </c>
      <c r="B2305" s="4" t="s">
        <v>5313</v>
      </c>
      <c r="C2305" s="4">
        <f>YEAR(Data!$D2305)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c r="A2306" s="4">
        <v>2305</v>
      </c>
      <c r="B2306" s="4" t="s">
        <v>5313</v>
      </c>
      <c r="C2306" s="4">
        <f>YEAR(Data!$D2306)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c r="A2307" s="4">
        <v>2306</v>
      </c>
      <c r="B2307" s="4" t="s">
        <v>5314</v>
      </c>
      <c r="C2307" s="4">
        <f>YEAR(Data!$D2307)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c r="A2308" s="4">
        <v>2307</v>
      </c>
      <c r="B2308" s="4" t="s">
        <v>5315</v>
      </c>
      <c r="C2308" s="4">
        <f>YEAR(Data!$D2308)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c r="A2309" s="4">
        <v>2308</v>
      </c>
      <c r="B2309" s="4" t="s">
        <v>5316</v>
      </c>
      <c r="C2309" s="4">
        <f>YEAR(Data!$D2309)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c r="A2310" s="4">
        <v>2309</v>
      </c>
      <c r="B2310" s="4" t="s">
        <v>5319</v>
      </c>
      <c r="C2310" s="4">
        <f>YEAR(Data!$D2310)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c r="A2311" s="4">
        <v>2310</v>
      </c>
      <c r="B2311" s="4" t="s">
        <v>5319</v>
      </c>
      <c r="C2311" s="4">
        <f>YEAR(Data!$D2311)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c r="A2312" s="4">
        <v>2311</v>
      </c>
      <c r="B2312" s="4" t="s">
        <v>5319</v>
      </c>
      <c r="C2312" s="4">
        <f>YEAR(Data!$D2312)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c r="A2313" s="4">
        <v>2312</v>
      </c>
      <c r="B2313" s="4" t="s">
        <v>5319</v>
      </c>
      <c r="C2313" s="4">
        <f>YEAR(Data!$D2313)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c r="A2314" s="4">
        <v>2313</v>
      </c>
      <c r="B2314" s="4" t="s">
        <v>5319</v>
      </c>
      <c r="C2314" s="4">
        <f>YEAR(Data!$D2314)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c r="A2315" s="4">
        <v>2314</v>
      </c>
      <c r="B2315" s="4" t="s">
        <v>5322</v>
      </c>
      <c r="C2315" s="4">
        <f>YEAR(Data!$D2315)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c r="A2316" s="4">
        <v>2315</v>
      </c>
      <c r="B2316" s="4" t="s">
        <v>5322</v>
      </c>
      <c r="C2316" s="4">
        <f>YEAR(Data!$D2316)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c r="A2317" s="4">
        <v>2316</v>
      </c>
      <c r="B2317" s="4" t="s">
        <v>5322</v>
      </c>
      <c r="C2317" s="4">
        <f>YEAR(Data!$D2317)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c r="A2318" s="4">
        <v>2317</v>
      </c>
      <c r="B2318" s="4" t="s">
        <v>5322</v>
      </c>
      <c r="C2318" s="4">
        <f>YEAR(Data!$D2318)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c r="A2319" s="4">
        <v>2318</v>
      </c>
      <c r="B2319" s="4" t="s">
        <v>5322</v>
      </c>
      <c r="C2319" s="4">
        <f>YEAR(Data!$D2319)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c r="A2320" s="4">
        <v>2319</v>
      </c>
      <c r="B2320" s="4" t="s">
        <v>5322</v>
      </c>
      <c r="C2320" s="4">
        <f>YEAR(Data!$D2320)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c r="A2321" s="4">
        <v>2320</v>
      </c>
      <c r="B2321" s="4" t="s">
        <v>5329</v>
      </c>
      <c r="C2321" s="4">
        <f>YEAR(Data!$D2321)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c r="A2322" s="4">
        <v>2321</v>
      </c>
      <c r="B2322" s="4" t="s">
        <v>5330</v>
      </c>
      <c r="C2322" s="4">
        <f>YEAR(Data!$D2322)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c r="A2323" s="4">
        <v>2322</v>
      </c>
      <c r="B2323" s="4" t="s">
        <v>5333</v>
      </c>
      <c r="C2323" s="4">
        <f>YEAR(Data!$D2323)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c r="A2324" s="4">
        <v>2323</v>
      </c>
      <c r="B2324" s="4" t="s">
        <v>5333</v>
      </c>
      <c r="C2324" s="4">
        <f>YEAR(Data!$D2324)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c r="A2325" s="4">
        <v>2324</v>
      </c>
      <c r="B2325" s="4" t="s">
        <v>5333</v>
      </c>
      <c r="C2325" s="4">
        <f>YEAR(Data!$D2325)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c r="A2326" s="4">
        <v>2325</v>
      </c>
      <c r="B2326" s="4" t="s">
        <v>5333</v>
      </c>
      <c r="C2326" s="4">
        <f>YEAR(Data!$D2326)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c r="A2327" s="4">
        <v>2326</v>
      </c>
      <c r="B2327" s="4" t="s">
        <v>5334</v>
      </c>
      <c r="C2327" s="4">
        <f>YEAR(Data!$D2327)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c r="A2328" s="4">
        <v>2327</v>
      </c>
      <c r="B2328" s="4" t="s">
        <v>5334</v>
      </c>
      <c r="C2328" s="4">
        <f>YEAR(Data!$D2328)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c r="A2329" s="4">
        <v>2328</v>
      </c>
      <c r="B2329" s="4" t="s">
        <v>5334</v>
      </c>
      <c r="C2329" s="4">
        <f>YEAR(Data!$D2329)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c r="A2330" s="4">
        <v>2329</v>
      </c>
      <c r="B2330" s="4" t="s">
        <v>5337</v>
      </c>
      <c r="C2330" s="4">
        <f>YEAR(Data!$D2330)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c r="A2331" s="4">
        <v>2330</v>
      </c>
      <c r="B2331" s="4" t="s">
        <v>5343</v>
      </c>
      <c r="C2331" s="4">
        <f>YEAR(Data!$D2331)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c r="A2332" s="4">
        <v>2331</v>
      </c>
      <c r="B2332" s="4" t="s">
        <v>5346</v>
      </c>
      <c r="C2332" s="4">
        <f>YEAR(Data!$D2332)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c r="A2333" s="4">
        <v>2332</v>
      </c>
      <c r="B2333" s="4" t="s">
        <v>5346</v>
      </c>
      <c r="C2333" s="4">
        <f>YEAR(Data!$D2333)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c r="A2334" s="4">
        <v>2333</v>
      </c>
      <c r="B2334" s="4" t="s">
        <v>5349</v>
      </c>
      <c r="C2334" s="4">
        <f>YEAR(Data!$D2334)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c r="A2335" s="4">
        <v>2334</v>
      </c>
      <c r="B2335" s="4" t="s">
        <v>5349</v>
      </c>
      <c r="C2335" s="4">
        <f>YEAR(Data!$D2335)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c r="A2336" s="4">
        <v>2335</v>
      </c>
      <c r="B2336" s="4" t="s">
        <v>5350</v>
      </c>
      <c r="C2336" s="4">
        <f>YEAR(Data!$D2336)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c r="A2337" s="4">
        <v>2336</v>
      </c>
      <c r="B2337" s="4" t="s">
        <v>5354</v>
      </c>
      <c r="C2337" s="4">
        <f>YEAR(Data!$D2337)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c r="A2338" s="4">
        <v>2337</v>
      </c>
      <c r="B2338" s="4" t="s">
        <v>5354</v>
      </c>
      <c r="C2338" s="4">
        <f>YEAR(Data!$D2338)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c r="A2339" s="4">
        <v>2338</v>
      </c>
      <c r="B2339" s="4" t="s">
        <v>5357</v>
      </c>
      <c r="C2339" s="4">
        <f>YEAR(Data!$D2339)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c r="A2340" s="4">
        <v>2339</v>
      </c>
      <c r="B2340" s="4" t="s">
        <v>5357</v>
      </c>
      <c r="C2340" s="4">
        <f>YEAR(Data!$D2340)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c r="A2341" s="4">
        <v>2340</v>
      </c>
      <c r="B2341" s="4" t="s">
        <v>5360</v>
      </c>
      <c r="C2341" s="4">
        <f>YEAR(Data!$D2341)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c r="A2342" s="4">
        <v>2341</v>
      </c>
      <c r="B2342" s="4" t="s">
        <v>5361</v>
      </c>
      <c r="C2342" s="4">
        <f>YEAR(Data!$D2342)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c r="A2343" s="4">
        <v>2342</v>
      </c>
      <c r="B2343" s="4" t="s">
        <v>5362</v>
      </c>
      <c r="C2343" s="4">
        <f>YEAR(Data!$D2343)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c r="A2344" s="4">
        <v>2343</v>
      </c>
      <c r="B2344" s="4" t="s">
        <v>5362</v>
      </c>
      <c r="C2344" s="4">
        <f>YEAR(Data!$D2344)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c r="A2345" s="4">
        <v>2344</v>
      </c>
      <c r="B2345" s="4" t="s">
        <v>5365</v>
      </c>
      <c r="C2345" s="4">
        <f>YEAR(Data!$D2345)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c r="A2346" s="4">
        <v>2345</v>
      </c>
      <c r="B2346" s="4" t="s">
        <v>5366</v>
      </c>
      <c r="C2346" s="4">
        <f>YEAR(Data!$D2346)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c r="A2347" s="4">
        <v>2346</v>
      </c>
      <c r="B2347" s="4" t="s">
        <v>5369</v>
      </c>
      <c r="C2347" s="4">
        <f>YEAR(Data!$D2347)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c r="A2348" s="4">
        <v>2347</v>
      </c>
      <c r="B2348" s="4" t="s">
        <v>5369</v>
      </c>
      <c r="C2348" s="4">
        <f>YEAR(Data!$D2348)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c r="A2349" s="4">
        <v>2348</v>
      </c>
      <c r="B2349" s="4" t="s">
        <v>5369</v>
      </c>
      <c r="C2349" s="4">
        <f>YEAR(Data!$D2349)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c r="A2350" s="4">
        <v>2349</v>
      </c>
      <c r="B2350" s="4" t="s">
        <v>5373</v>
      </c>
      <c r="C2350" s="4">
        <f>YEAR(Data!$D2350)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c r="A2351" s="4">
        <v>2350</v>
      </c>
      <c r="B2351" s="4" t="s">
        <v>5373</v>
      </c>
      <c r="C2351" s="4">
        <f>YEAR(Data!$D2351)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c r="A2352" s="4">
        <v>2351</v>
      </c>
      <c r="B2352" s="4" t="s">
        <v>5373</v>
      </c>
      <c r="C2352" s="4">
        <f>YEAR(Data!$D2352)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c r="A2353" s="4">
        <v>2352</v>
      </c>
      <c r="B2353" s="4" t="s">
        <v>5373</v>
      </c>
      <c r="C2353" s="4">
        <f>YEAR(Data!$D2353)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c r="A2354" s="4">
        <v>2353</v>
      </c>
      <c r="B2354" s="4" t="s">
        <v>5373</v>
      </c>
      <c r="C2354" s="4">
        <f>YEAR(Data!$D2354)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c r="A2355" s="4">
        <v>2354</v>
      </c>
      <c r="B2355" s="4" t="s">
        <v>5376</v>
      </c>
      <c r="C2355" s="4">
        <f>YEAR(Data!$D2355)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c r="A2356" s="4">
        <v>2355</v>
      </c>
      <c r="B2356" s="4" t="s">
        <v>5376</v>
      </c>
      <c r="C2356" s="4">
        <f>YEAR(Data!$D2356)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c r="A2357" s="4">
        <v>2356</v>
      </c>
      <c r="B2357" s="4" t="s">
        <v>5376</v>
      </c>
      <c r="C2357" s="4">
        <f>YEAR(Data!$D2357)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c r="A2358" s="4">
        <v>2357</v>
      </c>
      <c r="B2358" s="4" t="s">
        <v>5376</v>
      </c>
      <c r="C2358" s="4">
        <f>YEAR(Data!$D2358)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c r="A2359" s="4">
        <v>2358</v>
      </c>
      <c r="B2359" s="4" t="s">
        <v>5383</v>
      </c>
      <c r="C2359" s="4">
        <f>YEAR(Data!$D2359)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c r="A2360" s="4">
        <v>2359</v>
      </c>
      <c r="B2360" s="4" t="s">
        <v>5383</v>
      </c>
      <c r="C2360" s="4">
        <f>YEAR(Data!$D2360)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c r="A2361" s="4">
        <v>2360</v>
      </c>
      <c r="B2361" s="4" t="s">
        <v>5383</v>
      </c>
      <c r="C2361" s="4">
        <f>YEAR(Data!$D2361)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c r="A2362" s="4">
        <v>2361</v>
      </c>
      <c r="B2362" s="4" t="s">
        <v>5383</v>
      </c>
      <c r="C2362" s="4">
        <f>YEAR(Data!$D2362)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c r="A2363" s="4">
        <v>2362</v>
      </c>
      <c r="B2363" s="4" t="s">
        <v>5383</v>
      </c>
      <c r="C2363" s="4">
        <f>YEAR(Data!$D2363)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c r="A2364" s="4">
        <v>2363</v>
      </c>
      <c r="B2364" s="4" t="s">
        <v>5388</v>
      </c>
      <c r="C2364" s="4">
        <f>YEAR(Data!$D2364)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c r="A2365" s="4">
        <v>2364</v>
      </c>
      <c r="B2365" s="4" t="s">
        <v>5391</v>
      </c>
      <c r="C2365" s="4">
        <f>YEAR(Data!$D2365)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c r="A2366" s="4">
        <v>2365</v>
      </c>
      <c r="B2366" s="4" t="s">
        <v>5391</v>
      </c>
      <c r="C2366" s="4">
        <f>YEAR(Data!$D2366)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c r="A2367" s="4">
        <v>2366</v>
      </c>
      <c r="B2367" s="4" t="s">
        <v>5391</v>
      </c>
      <c r="C2367" s="4">
        <f>YEAR(Data!$D2367)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c r="A2368" s="4">
        <v>2367</v>
      </c>
      <c r="B2368" s="4" t="s">
        <v>5394</v>
      </c>
      <c r="C2368" s="4">
        <f>YEAR(Data!$D2368)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c r="A2369" s="4">
        <v>2368</v>
      </c>
      <c r="B2369" s="4" t="s">
        <v>5398</v>
      </c>
      <c r="C2369" s="4">
        <f>YEAR(Data!$D2369)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c r="A2370" s="4">
        <v>2369</v>
      </c>
      <c r="B2370" s="4" t="s">
        <v>5399</v>
      </c>
      <c r="C2370" s="4">
        <f>YEAR(Data!$D2370)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c r="A2371" s="4">
        <v>2370</v>
      </c>
      <c r="B2371" s="4" t="s">
        <v>5399</v>
      </c>
      <c r="C2371" s="4">
        <f>YEAR(Data!$D2371)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c r="A2372" s="4">
        <v>2371</v>
      </c>
      <c r="B2372" s="4" t="s">
        <v>5404</v>
      </c>
      <c r="C2372" s="4">
        <f>YEAR(Data!$D2372)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c r="A2373" s="4">
        <v>2372</v>
      </c>
      <c r="B2373" s="4" t="s">
        <v>5405</v>
      </c>
      <c r="C2373" s="4">
        <f>YEAR(Data!$D2373)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c r="A2374" s="4">
        <v>2373</v>
      </c>
      <c r="B2374" s="4" t="s">
        <v>5405</v>
      </c>
      <c r="C2374" s="4">
        <f>YEAR(Data!$D2374)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c r="A2375" s="4">
        <v>2374</v>
      </c>
      <c r="B2375" s="4" t="s">
        <v>5405</v>
      </c>
      <c r="C2375" s="4">
        <f>YEAR(Data!$D2375)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c r="A2376" s="4">
        <v>2375</v>
      </c>
      <c r="B2376" s="4" t="s">
        <v>5405</v>
      </c>
      <c r="C2376" s="4">
        <f>YEAR(Data!$D2376)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c r="A2377" s="4">
        <v>2376</v>
      </c>
      <c r="B2377" s="4" t="s">
        <v>5408</v>
      </c>
      <c r="C2377" s="4">
        <f>YEAR(Data!$D2377)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c r="A2378" s="4">
        <v>2377</v>
      </c>
      <c r="B2378" s="4" t="s">
        <v>5409</v>
      </c>
      <c r="C2378" s="4">
        <f>YEAR(Data!$D2378)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c r="A2379" s="4">
        <v>2378</v>
      </c>
      <c r="B2379" s="4" t="s">
        <v>5409</v>
      </c>
      <c r="C2379" s="4">
        <f>YEAR(Data!$D2379)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c r="A2380" s="4">
        <v>2379</v>
      </c>
      <c r="B2380" s="4" t="s">
        <v>5412</v>
      </c>
      <c r="C2380" s="4">
        <f>YEAR(Data!$D2380)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c r="A2381" s="4">
        <v>2380</v>
      </c>
      <c r="B2381" s="4" t="s">
        <v>5414</v>
      </c>
      <c r="C2381" s="4">
        <f>YEAR(Data!$D2381)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c r="A2382" s="4">
        <v>2381</v>
      </c>
      <c r="B2382" s="4" t="s">
        <v>5414</v>
      </c>
      <c r="C2382" s="4">
        <f>YEAR(Data!$D2382)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c r="A2383" s="4">
        <v>2382</v>
      </c>
      <c r="B2383" s="4" t="s">
        <v>5414</v>
      </c>
      <c r="C2383" s="4">
        <f>YEAR(Data!$D2383)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c r="A2384" s="4">
        <v>2383</v>
      </c>
      <c r="B2384" s="4" t="s">
        <v>5418</v>
      </c>
      <c r="C2384" s="4">
        <f>YEAR(Data!$D2384)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c r="A2385" s="4">
        <v>2384</v>
      </c>
      <c r="B2385" s="4" t="s">
        <v>5418</v>
      </c>
      <c r="C2385" s="4">
        <f>YEAR(Data!$D2385)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c r="A2386" s="4">
        <v>2385</v>
      </c>
      <c r="B2386" s="4" t="s">
        <v>5418</v>
      </c>
      <c r="C2386" s="4">
        <f>YEAR(Data!$D2386)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c r="A2387" s="4">
        <v>2386</v>
      </c>
      <c r="B2387" s="4" t="s">
        <v>5418</v>
      </c>
      <c r="C2387" s="4">
        <f>YEAR(Data!$D2387)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c r="A2388" s="4">
        <v>2387</v>
      </c>
      <c r="B2388" s="4" t="s">
        <v>5418</v>
      </c>
      <c r="C2388" s="4">
        <f>YEAR(Data!$D2388)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c r="A2389" s="4">
        <v>2388</v>
      </c>
      <c r="B2389" s="4" t="s">
        <v>5428</v>
      </c>
      <c r="C2389" s="4">
        <f>YEAR(Data!$D2389)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c r="A2390" s="4">
        <v>2389</v>
      </c>
      <c r="B2390" s="4" t="s">
        <v>5428</v>
      </c>
      <c r="C2390" s="4">
        <f>YEAR(Data!$D2390)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c r="A2391" s="4">
        <v>2390</v>
      </c>
      <c r="B2391" s="4" t="s">
        <v>5432</v>
      </c>
      <c r="C2391" s="4">
        <f>YEAR(Data!$D2391)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c r="A2392" s="4">
        <v>2391</v>
      </c>
      <c r="B2392" s="4" t="s">
        <v>5432</v>
      </c>
      <c r="C2392" s="4">
        <f>YEAR(Data!$D2392)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c r="A2393" s="4">
        <v>2392</v>
      </c>
      <c r="B2393" s="4" t="s">
        <v>5432</v>
      </c>
      <c r="C2393" s="4">
        <f>YEAR(Data!$D2393)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c r="A2394" s="4">
        <v>2393</v>
      </c>
      <c r="B2394" s="4" t="s">
        <v>5432</v>
      </c>
      <c r="C2394" s="4">
        <f>YEAR(Data!$D2394)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c r="A2395" s="4">
        <v>2394</v>
      </c>
      <c r="B2395" s="4" t="s">
        <v>5441</v>
      </c>
      <c r="C2395" s="4">
        <f>YEAR(Data!$D2395)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c r="A2396" s="4">
        <v>2395</v>
      </c>
      <c r="B2396" s="4" t="s">
        <v>5443</v>
      </c>
      <c r="C2396" s="4">
        <f>YEAR(Data!$D2396)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c r="A2397" s="4">
        <v>2396</v>
      </c>
      <c r="B2397" s="4" t="s">
        <v>5443</v>
      </c>
      <c r="C2397" s="4">
        <f>YEAR(Data!$D2397)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c r="A2398" s="4">
        <v>2397</v>
      </c>
      <c r="B2398" s="4" t="s">
        <v>5443</v>
      </c>
      <c r="C2398" s="4">
        <f>YEAR(Data!$D2398)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c r="A2399" s="4">
        <v>2398</v>
      </c>
      <c r="B2399" s="4" t="s">
        <v>5444</v>
      </c>
      <c r="C2399" s="4">
        <f>YEAR(Data!$D2399)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c r="A2400" s="4">
        <v>2399</v>
      </c>
      <c r="B2400" s="4" t="s">
        <v>5444</v>
      </c>
      <c r="C2400" s="4">
        <f>YEAR(Data!$D2400)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c r="A2401" s="4">
        <v>2400</v>
      </c>
      <c r="B2401" s="4" t="s">
        <v>5445</v>
      </c>
      <c r="C2401" s="4">
        <f>YEAR(Data!$D2401)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c r="A2402" s="4">
        <v>2401</v>
      </c>
      <c r="B2402" s="4" t="s">
        <v>5445</v>
      </c>
      <c r="C2402" s="4">
        <f>YEAR(Data!$D2402)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c r="A2403" s="4">
        <v>2402</v>
      </c>
      <c r="B2403" s="4" t="s">
        <v>5446</v>
      </c>
      <c r="C2403" s="4">
        <f>YEAR(Data!$D2403)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c r="A2404" s="4">
        <v>2403</v>
      </c>
      <c r="B2404" s="4" t="s">
        <v>5446</v>
      </c>
      <c r="C2404" s="4">
        <f>YEAR(Data!$D2404)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c r="A2405" s="4">
        <v>2404</v>
      </c>
      <c r="B2405" s="4" t="s">
        <v>5447</v>
      </c>
      <c r="C2405" s="4">
        <f>YEAR(Data!$D2405)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c r="A2406" s="4">
        <v>2405</v>
      </c>
      <c r="B2406" s="4" t="s">
        <v>5450</v>
      </c>
      <c r="C2406" s="4">
        <f>YEAR(Data!$D2406)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c r="A2407" s="4">
        <v>2406</v>
      </c>
      <c r="B2407" s="4" t="s">
        <v>5450</v>
      </c>
      <c r="C2407" s="4">
        <f>YEAR(Data!$D2407)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c r="A2408" s="4">
        <v>2407</v>
      </c>
      <c r="B2408" s="4" t="s">
        <v>5450</v>
      </c>
      <c r="C2408" s="4">
        <f>YEAR(Data!$D2408)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c r="A2409" s="4">
        <v>2408</v>
      </c>
      <c r="B2409" s="4" t="s">
        <v>5451</v>
      </c>
      <c r="C2409" s="4">
        <f>YEAR(Data!$D2409)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c r="A2410" s="4">
        <v>2409</v>
      </c>
      <c r="B2410" s="4" t="s">
        <v>5451</v>
      </c>
      <c r="C2410" s="4">
        <f>YEAR(Data!$D2410)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c r="A2411" s="4">
        <v>2410</v>
      </c>
      <c r="B2411" s="4" t="s">
        <v>5456</v>
      </c>
      <c r="C2411" s="4">
        <f>YEAR(Data!$D2411)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c r="A2412" s="4">
        <v>2411</v>
      </c>
      <c r="B2412" s="4" t="s">
        <v>5457</v>
      </c>
      <c r="C2412" s="4">
        <f>YEAR(Data!$D2412)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c r="A2413" s="4">
        <v>2412</v>
      </c>
      <c r="B2413" s="4" t="s">
        <v>5458</v>
      </c>
      <c r="C2413" s="4">
        <f>YEAR(Data!$D2413)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c r="A2414" s="4">
        <v>2413</v>
      </c>
      <c r="B2414" s="4" t="s">
        <v>5461</v>
      </c>
      <c r="C2414" s="4">
        <f>YEAR(Data!$D2414)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c r="A2415" s="4">
        <v>2414</v>
      </c>
      <c r="B2415" s="4" t="s">
        <v>5461</v>
      </c>
      <c r="C2415" s="4">
        <f>YEAR(Data!$D2415)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c r="A2416" s="4">
        <v>2415</v>
      </c>
      <c r="B2416" s="4" t="s">
        <v>5462</v>
      </c>
      <c r="C2416" s="4">
        <f>YEAR(Data!$D2416)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c r="A2417" s="4">
        <v>2416</v>
      </c>
      <c r="B2417" s="4" t="s">
        <v>5463</v>
      </c>
      <c r="C2417" s="4">
        <f>YEAR(Data!$D2417)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c r="A2418" s="4">
        <v>2417</v>
      </c>
      <c r="B2418" s="4" t="s">
        <v>5465</v>
      </c>
      <c r="C2418" s="4">
        <f>YEAR(Data!$D2418)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c r="A2419" s="4">
        <v>2418</v>
      </c>
      <c r="B2419" s="4" t="s">
        <v>5465</v>
      </c>
      <c r="C2419" s="4">
        <f>YEAR(Data!$D2419)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c r="A2420" s="4">
        <v>2419</v>
      </c>
      <c r="B2420" s="4" t="s">
        <v>5469</v>
      </c>
      <c r="C2420" s="4">
        <f>YEAR(Data!$D2420)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c r="A2421" s="4">
        <v>2420</v>
      </c>
      <c r="B2421" s="4" t="s">
        <v>5473</v>
      </c>
      <c r="C2421" s="4">
        <f>YEAR(Data!$D2421)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c r="A2422" s="4">
        <v>2421</v>
      </c>
      <c r="B2422" s="4" t="s">
        <v>5473</v>
      </c>
      <c r="C2422" s="4">
        <f>YEAR(Data!$D2422)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c r="A2423" s="4">
        <v>2422</v>
      </c>
      <c r="B2423" s="4" t="s">
        <v>5477</v>
      </c>
      <c r="C2423" s="4">
        <f>YEAR(Data!$D2423)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c r="A2424" s="4">
        <v>2423</v>
      </c>
      <c r="B2424" s="4" t="s">
        <v>5477</v>
      </c>
      <c r="C2424" s="4">
        <f>YEAR(Data!$D2424)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c r="A2425" s="4">
        <v>2424</v>
      </c>
      <c r="B2425" s="4" t="s">
        <v>5481</v>
      </c>
      <c r="C2425" s="4">
        <f>YEAR(Data!$D2425)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c r="A2426" s="4">
        <v>2425</v>
      </c>
      <c r="B2426" s="4" t="s">
        <v>5481</v>
      </c>
      <c r="C2426" s="4">
        <f>YEAR(Data!$D2426)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c r="A2427" s="4">
        <v>2426</v>
      </c>
      <c r="B2427" s="4" t="s">
        <v>5481</v>
      </c>
      <c r="C2427" s="4">
        <f>YEAR(Data!$D2427)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c r="A2428" s="4">
        <v>2427</v>
      </c>
      <c r="B2428" s="4" t="s">
        <v>5481</v>
      </c>
      <c r="C2428" s="4">
        <f>YEAR(Data!$D2428)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c r="A2429" s="4">
        <v>2428</v>
      </c>
      <c r="B2429" s="4" t="s">
        <v>5484</v>
      </c>
      <c r="C2429" s="4">
        <f>YEAR(Data!$D2429)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c r="A2430" s="4">
        <v>2429</v>
      </c>
      <c r="B2430" s="4" t="s">
        <v>5484</v>
      </c>
      <c r="C2430" s="4">
        <f>YEAR(Data!$D2430)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c r="A2431" s="4">
        <v>2430</v>
      </c>
      <c r="B2431" s="4" t="s">
        <v>5484</v>
      </c>
      <c r="C2431" s="4">
        <f>YEAR(Data!$D2431)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c r="A2432" s="4">
        <v>2431</v>
      </c>
      <c r="B2432" s="4" t="s">
        <v>5489</v>
      </c>
      <c r="C2432" s="4">
        <f>YEAR(Data!$D2432)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c r="A2433" s="4">
        <v>2432</v>
      </c>
      <c r="B2433" s="4" t="s">
        <v>5490</v>
      </c>
      <c r="C2433" s="4">
        <f>YEAR(Data!$D2433)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c r="A2434" s="4">
        <v>2433</v>
      </c>
      <c r="B2434" s="4" t="s">
        <v>5491</v>
      </c>
      <c r="C2434" s="4">
        <f>YEAR(Data!$D2434)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c r="A2435" s="4">
        <v>2434</v>
      </c>
      <c r="B2435" s="4" t="s">
        <v>5496</v>
      </c>
      <c r="C2435" s="4">
        <f>YEAR(Data!$D2435)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c r="A2436" s="4">
        <v>2435</v>
      </c>
      <c r="B2436" s="4" t="s">
        <v>5497</v>
      </c>
      <c r="C2436" s="4">
        <f>YEAR(Data!$D2436)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c r="A2437" s="4">
        <v>2436</v>
      </c>
      <c r="B2437" s="4" t="s">
        <v>5497</v>
      </c>
      <c r="C2437" s="4">
        <f>YEAR(Data!$D2437)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c r="A2438" s="4">
        <v>2437</v>
      </c>
      <c r="B2438" s="4" t="s">
        <v>5500</v>
      </c>
      <c r="C2438" s="4">
        <f>YEAR(Data!$D2438)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c r="A2439" s="4">
        <v>2438</v>
      </c>
      <c r="B2439" s="4" t="s">
        <v>5501</v>
      </c>
      <c r="C2439" s="4">
        <f>YEAR(Data!$D2439)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c r="A2440" s="4">
        <v>2439</v>
      </c>
      <c r="B2440" s="4" t="s">
        <v>5501</v>
      </c>
      <c r="C2440" s="4">
        <f>YEAR(Data!$D2440)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c r="A2441" s="4">
        <v>2440</v>
      </c>
      <c r="B2441" s="4" t="s">
        <v>5506</v>
      </c>
      <c r="C2441" s="4">
        <f>YEAR(Data!$D2441)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c r="A2442" s="4">
        <v>2441</v>
      </c>
      <c r="B2442" s="4" t="s">
        <v>5507</v>
      </c>
      <c r="C2442" s="4">
        <f>YEAR(Data!$D2442)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c r="A2443" s="4">
        <v>2442</v>
      </c>
      <c r="B2443" s="4" t="s">
        <v>5507</v>
      </c>
      <c r="C2443" s="4">
        <f>YEAR(Data!$D2443)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c r="A2444" s="4">
        <v>2443</v>
      </c>
      <c r="B2444" s="4" t="s">
        <v>5507</v>
      </c>
      <c r="C2444" s="4">
        <f>YEAR(Data!$D2444)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c r="A2445" s="4">
        <v>2444</v>
      </c>
      <c r="B2445" s="4" t="s">
        <v>5507</v>
      </c>
      <c r="C2445" s="4">
        <f>YEAR(Data!$D2445)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c r="A2446" s="4">
        <v>2445</v>
      </c>
      <c r="B2446" s="4" t="s">
        <v>5507</v>
      </c>
      <c r="C2446" s="4">
        <f>YEAR(Data!$D2446)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c r="A2447" s="4">
        <v>2446</v>
      </c>
      <c r="B2447" s="4" t="s">
        <v>5507</v>
      </c>
      <c r="C2447" s="4">
        <f>YEAR(Data!$D2447)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c r="A2448" s="4">
        <v>2447</v>
      </c>
      <c r="B2448" s="4" t="s">
        <v>5511</v>
      </c>
      <c r="C2448" s="4">
        <f>YEAR(Data!$D2448)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c r="A2449" s="4">
        <v>2448</v>
      </c>
      <c r="B2449" s="4" t="s">
        <v>5512</v>
      </c>
      <c r="C2449" s="4">
        <f>YEAR(Data!$D2449)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c r="A2450" s="4">
        <v>2449</v>
      </c>
      <c r="B2450" s="4" t="s">
        <v>5513</v>
      </c>
      <c r="C2450" s="4">
        <f>YEAR(Data!$D2450)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c r="A2451" s="4">
        <v>2450</v>
      </c>
      <c r="B2451" s="4" t="s">
        <v>5515</v>
      </c>
      <c r="C2451" s="4">
        <f>YEAR(Data!$D2451)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c r="A2452" s="4">
        <v>2451</v>
      </c>
      <c r="B2452" s="4" t="s">
        <v>5518</v>
      </c>
      <c r="C2452" s="4">
        <f>YEAR(Data!$D2452)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c r="A2453" s="4">
        <v>2452</v>
      </c>
      <c r="B2453" s="4" t="s">
        <v>5518</v>
      </c>
      <c r="C2453" s="4">
        <f>YEAR(Data!$D2453)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c r="A2454" s="4">
        <v>2453</v>
      </c>
      <c r="B2454" s="4" t="s">
        <v>5518</v>
      </c>
      <c r="C2454" s="4">
        <f>YEAR(Data!$D2454)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c r="A2455" s="4">
        <v>2454</v>
      </c>
      <c r="B2455" s="4" t="s">
        <v>5518</v>
      </c>
      <c r="C2455" s="4">
        <f>YEAR(Data!$D2455)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c r="A2456" s="4">
        <v>2455</v>
      </c>
      <c r="B2456" s="4" t="s">
        <v>5518</v>
      </c>
      <c r="C2456" s="4">
        <f>YEAR(Data!$D2456)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c r="A2457" s="4">
        <v>2456</v>
      </c>
      <c r="B2457" s="4" t="s">
        <v>5518</v>
      </c>
      <c r="C2457" s="4">
        <f>YEAR(Data!$D2457)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c r="A2458" s="4">
        <v>2457</v>
      </c>
      <c r="B2458" s="4" t="s">
        <v>5518</v>
      </c>
      <c r="C2458" s="4">
        <f>YEAR(Data!$D2458)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c r="A2459" s="4">
        <v>2458</v>
      </c>
      <c r="B2459" s="4" t="s">
        <v>5518</v>
      </c>
      <c r="C2459" s="4">
        <f>YEAR(Data!$D2459)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c r="A2460" s="4">
        <v>2459</v>
      </c>
      <c r="B2460" s="4" t="s">
        <v>5518</v>
      </c>
      <c r="C2460" s="4">
        <f>YEAR(Data!$D2460)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c r="A2461" s="4">
        <v>2460</v>
      </c>
      <c r="B2461" s="4" t="s">
        <v>5521</v>
      </c>
      <c r="C2461" s="4">
        <f>YEAR(Data!$D2461)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c r="A2462" s="4">
        <v>2461</v>
      </c>
      <c r="B2462" s="4" t="s">
        <v>5522</v>
      </c>
      <c r="C2462" s="4">
        <f>YEAR(Data!$D2462)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c r="A2463" s="4">
        <v>2462</v>
      </c>
      <c r="B2463" s="4" t="s">
        <v>5522</v>
      </c>
      <c r="C2463" s="4">
        <f>YEAR(Data!$D2463)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c r="A2464" s="4">
        <v>2463</v>
      </c>
      <c r="B2464" s="4" t="s">
        <v>5525</v>
      </c>
      <c r="C2464" s="4">
        <f>YEAR(Data!$D2464)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c r="A2465" s="4">
        <v>2464</v>
      </c>
      <c r="B2465" s="4" t="s">
        <v>5525</v>
      </c>
      <c r="C2465" s="4">
        <f>YEAR(Data!$D2465)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c r="A2466" s="4">
        <v>2465</v>
      </c>
      <c r="B2466" s="4" t="s">
        <v>5525</v>
      </c>
      <c r="C2466" s="4">
        <f>YEAR(Data!$D2466)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c r="A2467" s="4">
        <v>2466</v>
      </c>
      <c r="B2467" s="4" t="s">
        <v>5525</v>
      </c>
      <c r="C2467" s="4">
        <f>YEAR(Data!$D2467)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c r="A2468" s="4">
        <v>2467</v>
      </c>
      <c r="B2468" s="4" t="s">
        <v>5526</v>
      </c>
      <c r="C2468" s="4">
        <f>YEAR(Data!$D2468)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c r="A2469" s="4">
        <v>2468</v>
      </c>
      <c r="B2469" s="4" t="s">
        <v>5526</v>
      </c>
      <c r="C2469" s="4">
        <f>YEAR(Data!$D2469)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c r="A2470" s="4">
        <v>2469</v>
      </c>
      <c r="B2470" s="4" t="s">
        <v>5526</v>
      </c>
      <c r="C2470" s="4">
        <f>YEAR(Data!$D2470)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c r="A2471" s="4">
        <v>2470</v>
      </c>
      <c r="B2471" s="4" t="s">
        <v>5526</v>
      </c>
      <c r="C2471" s="4">
        <f>YEAR(Data!$D2471)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c r="A2472" s="4">
        <v>2471</v>
      </c>
      <c r="B2472" s="4" t="s">
        <v>5532</v>
      </c>
      <c r="C2472" s="4">
        <f>YEAR(Data!$D2472)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c r="A2473" s="4">
        <v>2472</v>
      </c>
      <c r="B2473" s="4" t="s">
        <v>5532</v>
      </c>
      <c r="C2473" s="4">
        <f>YEAR(Data!$D2473)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c r="A2474" s="4">
        <v>2473</v>
      </c>
      <c r="B2474" s="4" t="s">
        <v>5532</v>
      </c>
      <c r="C2474" s="4">
        <f>YEAR(Data!$D2474)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c r="A2475" s="4">
        <v>2474</v>
      </c>
      <c r="B2475" s="4" t="s">
        <v>5538</v>
      </c>
      <c r="C2475" s="4">
        <f>YEAR(Data!$D2475)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c r="A2476" s="4">
        <v>2475</v>
      </c>
      <c r="B2476" s="4" t="s">
        <v>5538</v>
      </c>
      <c r="C2476" s="4">
        <f>YEAR(Data!$D2476)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c r="A2477" s="4">
        <v>2476</v>
      </c>
      <c r="B2477" s="4" t="s">
        <v>5538</v>
      </c>
      <c r="C2477" s="4">
        <f>YEAR(Data!$D2477)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c r="A2478" s="4">
        <v>2477</v>
      </c>
      <c r="B2478" s="4" t="s">
        <v>5538</v>
      </c>
      <c r="C2478" s="4">
        <f>YEAR(Data!$D2478)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c r="A2479" s="4">
        <v>2478</v>
      </c>
      <c r="B2479" s="4" t="s">
        <v>5545</v>
      </c>
      <c r="C2479" s="4">
        <f>YEAR(Data!$D2479)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c r="A2480" s="4">
        <v>2479</v>
      </c>
      <c r="B2480" s="4" t="s">
        <v>5548</v>
      </c>
      <c r="C2480" s="4">
        <f>YEAR(Data!$D2480)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c r="A2481" s="4">
        <v>2480</v>
      </c>
      <c r="B2481" s="4" t="s">
        <v>5549</v>
      </c>
      <c r="C2481" s="4">
        <f>YEAR(Data!$D2481)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c r="A2482" s="4">
        <v>2481</v>
      </c>
      <c r="B2482" s="4" t="s">
        <v>5549</v>
      </c>
      <c r="C2482" s="4">
        <f>YEAR(Data!$D2482)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c r="A2483" s="4">
        <v>2482</v>
      </c>
      <c r="B2483" s="4" t="s">
        <v>5552</v>
      </c>
      <c r="C2483" s="4">
        <f>YEAR(Data!$D2483)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c r="A2484" s="4">
        <v>2483</v>
      </c>
      <c r="B2484" s="4" t="s">
        <v>5553</v>
      </c>
      <c r="C2484" s="4">
        <f>YEAR(Data!$D2484)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c r="A2485" s="4">
        <v>2484</v>
      </c>
      <c r="B2485" s="4" t="s">
        <v>5553</v>
      </c>
      <c r="C2485" s="4">
        <f>YEAR(Data!$D2485)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c r="A2486" s="4">
        <v>2485</v>
      </c>
      <c r="B2486" s="4" t="s">
        <v>5553</v>
      </c>
      <c r="C2486" s="4">
        <f>YEAR(Data!$D2486)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c r="A2487" s="4">
        <v>2486</v>
      </c>
      <c r="B2487" s="4" t="s">
        <v>5553</v>
      </c>
      <c r="C2487" s="4">
        <f>YEAR(Data!$D2487)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c r="A2488" s="4">
        <v>2487</v>
      </c>
      <c r="B2488" s="4" t="s">
        <v>5556</v>
      </c>
      <c r="C2488" s="4">
        <f>YEAR(Data!$D2488)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c r="A2489" s="4">
        <v>2488</v>
      </c>
      <c r="B2489" s="4" t="s">
        <v>5556</v>
      </c>
      <c r="C2489" s="4">
        <f>YEAR(Data!$D2489)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c r="A2490" s="4">
        <v>2489</v>
      </c>
      <c r="B2490" s="4" t="s">
        <v>5556</v>
      </c>
      <c r="C2490" s="4">
        <f>YEAR(Data!$D2490)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c r="A2491" s="4">
        <v>2490</v>
      </c>
      <c r="B2491" s="4" t="s">
        <v>5561</v>
      </c>
      <c r="C2491" s="4">
        <f>YEAR(Data!$D2491)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c r="A2492" s="4">
        <v>2491</v>
      </c>
      <c r="B2492" s="4" t="s">
        <v>5561</v>
      </c>
      <c r="C2492" s="4">
        <f>YEAR(Data!$D2492)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c r="A2493" s="4">
        <v>2492</v>
      </c>
      <c r="B2493" s="4" t="s">
        <v>5568</v>
      </c>
      <c r="C2493" s="4">
        <f>YEAR(Data!$D2493)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c r="A2494" s="4">
        <v>2493</v>
      </c>
      <c r="B2494" s="4" t="s">
        <v>5569</v>
      </c>
      <c r="C2494" s="4">
        <f>YEAR(Data!$D2494)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c r="A2495" s="4">
        <v>2494</v>
      </c>
      <c r="B2495" s="4" t="s">
        <v>5573</v>
      </c>
      <c r="C2495" s="4">
        <f>YEAR(Data!$D2495)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c r="A2496" s="4">
        <v>2495</v>
      </c>
      <c r="B2496" s="4" t="s">
        <v>5573</v>
      </c>
      <c r="C2496" s="4">
        <f>YEAR(Data!$D2496)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c r="A2497" s="4">
        <v>2496</v>
      </c>
      <c r="B2497" s="4" t="s">
        <v>5574</v>
      </c>
      <c r="C2497" s="4">
        <f>YEAR(Data!$D2497)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c r="A2498" s="4">
        <v>2497</v>
      </c>
      <c r="B2498" s="4" t="s">
        <v>5578</v>
      </c>
      <c r="C2498" s="4">
        <f>YEAR(Data!$D2498)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c r="A2499" s="4">
        <v>2498</v>
      </c>
      <c r="B2499" s="4" t="s">
        <v>5578</v>
      </c>
      <c r="C2499" s="4">
        <f>YEAR(Data!$D2499)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c r="A2500" s="4">
        <v>2499</v>
      </c>
      <c r="B2500" s="4" t="s">
        <v>5579</v>
      </c>
      <c r="C2500" s="4">
        <f>YEAR(Data!$D2500)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c r="A2501" s="4">
        <v>2500</v>
      </c>
      <c r="B2501" s="4" t="s">
        <v>5580</v>
      </c>
      <c r="C2501" s="4">
        <f>YEAR(Data!$D2501)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c r="A2502" s="4">
        <v>2501</v>
      </c>
      <c r="B2502" s="4" t="s">
        <v>5583</v>
      </c>
      <c r="C2502" s="4">
        <f>YEAR(Data!$D2502)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c r="A2503" s="4">
        <v>2502</v>
      </c>
      <c r="B2503" s="4" t="s">
        <v>5583</v>
      </c>
      <c r="C2503" s="4">
        <f>YEAR(Data!$D2503)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c r="A2504" s="4">
        <v>2503</v>
      </c>
      <c r="B2504" s="4" t="s">
        <v>5583</v>
      </c>
      <c r="C2504" s="4">
        <f>YEAR(Data!$D2504)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c r="A2505" s="4">
        <v>2504</v>
      </c>
      <c r="B2505" s="4" t="s">
        <v>5586</v>
      </c>
      <c r="C2505" s="4">
        <f>YEAR(Data!$D2505)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c r="A2506" s="4">
        <v>2505</v>
      </c>
      <c r="B2506" s="4" t="s">
        <v>5589</v>
      </c>
      <c r="C2506" s="4">
        <f>YEAR(Data!$D2506)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c r="A2507" s="4">
        <v>2506</v>
      </c>
      <c r="B2507" s="4" t="s">
        <v>5589</v>
      </c>
      <c r="C2507" s="4">
        <f>YEAR(Data!$D2507)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c r="A2508" s="4">
        <v>2507</v>
      </c>
      <c r="B2508" s="4" t="s">
        <v>5589</v>
      </c>
      <c r="C2508" s="4">
        <f>YEAR(Data!$D2508)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c r="A2509" s="4">
        <v>2508</v>
      </c>
      <c r="B2509" s="4" t="s">
        <v>5592</v>
      </c>
      <c r="C2509" s="4">
        <f>YEAR(Data!$D2509)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c r="A2510" s="4">
        <v>2509</v>
      </c>
      <c r="B2510" s="4" t="s">
        <v>5595</v>
      </c>
      <c r="C2510" s="4">
        <f>YEAR(Data!$D2510)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c r="A2511" s="4">
        <v>2510</v>
      </c>
      <c r="B2511" s="4" t="s">
        <v>5595</v>
      </c>
      <c r="C2511" s="4">
        <f>YEAR(Data!$D2511)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c r="A2512" s="4">
        <v>2511</v>
      </c>
      <c r="B2512" s="4" t="s">
        <v>5598</v>
      </c>
      <c r="C2512" s="4">
        <f>YEAR(Data!$D2512)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c r="A2513" s="4">
        <v>2512</v>
      </c>
      <c r="B2513" s="4" t="s">
        <v>5601</v>
      </c>
      <c r="C2513" s="4">
        <f>YEAR(Data!$D2513)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c r="A2514" s="4">
        <v>2513</v>
      </c>
      <c r="B2514" s="4" t="s">
        <v>5602</v>
      </c>
      <c r="C2514" s="4">
        <f>YEAR(Data!$D2514)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c r="A2515" s="4">
        <v>2514</v>
      </c>
      <c r="B2515" s="4" t="s">
        <v>5605</v>
      </c>
      <c r="C2515" s="4">
        <f>YEAR(Data!$D2515)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c r="A2516" s="4">
        <v>2515</v>
      </c>
      <c r="B2516" s="4" t="s">
        <v>5605</v>
      </c>
      <c r="C2516" s="4">
        <f>YEAR(Data!$D2516)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c r="A2517" s="4">
        <v>2516</v>
      </c>
      <c r="B2517" s="4" t="s">
        <v>5606</v>
      </c>
      <c r="C2517" s="4">
        <f>YEAR(Data!$D2517)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c r="A2518" s="4">
        <v>2517</v>
      </c>
      <c r="B2518" s="4" t="s">
        <v>5607</v>
      </c>
      <c r="C2518" s="4">
        <f>YEAR(Data!$D2518)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c r="A2519" s="4">
        <v>2518</v>
      </c>
      <c r="B2519" s="4" t="s">
        <v>5608</v>
      </c>
      <c r="C2519" s="4">
        <f>YEAR(Data!$D2519)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c r="A2520" s="4">
        <v>2519</v>
      </c>
      <c r="B2520" s="4" t="s">
        <v>5609</v>
      </c>
      <c r="C2520" s="4">
        <f>YEAR(Data!$D2520)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c r="A2521" s="4">
        <v>2520</v>
      </c>
      <c r="B2521" s="4" t="s">
        <v>5609</v>
      </c>
      <c r="C2521" s="4">
        <f>YEAR(Data!$D2521)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c r="A2522" s="4">
        <v>2521</v>
      </c>
      <c r="B2522" s="4" t="s">
        <v>5609</v>
      </c>
      <c r="C2522" s="4">
        <f>YEAR(Data!$D2522)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c r="A2523" s="4">
        <v>2522</v>
      </c>
      <c r="B2523" s="4" t="s">
        <v>5609</v>
      </c>
      <c r="C2523" s="4">
        <f>YEAR(Data!$D2523)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c r="A2524" s="4">
        <v>2523</v>
      </c>
      <c r="B2524" s="4" t="s">
        <v>5609</v>
      </c>
      <c r="C2524" s="4">
        <f>YEAR(Data!$D2524)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c r="A2525" s="4">
        <v>2524</v>
      </c>
      <c r="B2525" s="4" t="s">
        <v>5609</v>
      </c>
      <c r="C2525" s="4">
        <f>YEAR(Data!$D2525)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c r="A2526" s="4">
        <v>2525</v>
      </c>
      <c r="B2526" s="4" t="s">
        <v>5614</v>
      </c>
      <c r="C2526" s="4">
        <f>YEAR(Data!$D2526)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c r="A2527" s="4">
        <v>2526</v>
      </c>
      <c r="B2527" s="4" t="s">
        <v>5614</v>
      </c>
      <c r="C2527" s="4">
        <f>YEAR(Data!$D2527)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c r="A2528" s="4">
        <v>2527</v>
      </c>
      <c r="B2528" s="4" t="s">
        <v>5614</v>
      </c>
      <c r="C2528" s="4">
        <f>YEAR(Data!$D2528)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c r="A2529" s="4">
        <v>2528</v>
      </c>
      <c r="B2529" s="4" t="s">
        <v>5614</v>
      </c>
      <c r="C2529" s="4">
        <f>YEAR(Data!$D2529)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c r="A2530" s="4">
        <v>2529</v>
      </c>
      <c r="B2530" s="4" t="s">
        <v>5614</v>
      </c>
      <c r="C2530" s="4">
        <f>YEAR(Data!$D2530)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c r="A2531" s="4">
        <v>2530</v>
      </c>
      <c r="B2531" s="4" t="s">
        <v>5619</v>
      </c>
      <c r="C2531" s="4">
        <f>YEAR(Data!$D2531)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c r="A2532" s="4">
        <v>2531</v>
      </c>
      <c r="B2532" s="4" t="s">
        <v>5620</v>
      </c>
      <c r="C2532" s="4">
        <f>YEAR(Data!$D2532)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c r="A2533" s="4">
        <v>2532</v>
      </c>
      <c r="B2533" s="4" t="s">
        <v>5620</v>
      </c>
      <c r="C2533" s="4">
        <f>YEAR(Data!$D2533)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c r="A2534" s="4">
        <v>2533</v>
      </c>
      <c r="B2534" s="4" t="s">
        <v>5620</v>
      </c>
      <c r="C2534" s="4">
        <f>YEAR(Data!$D2534)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c r="A2535" s="4">
        <v>2534</v>
      </c>
      <c r="B2535" s="4" t="s">
        <v>5620</v>
      </c>
      <c r="C2535" s="4">
        <f>YEAR(Data!$D2535)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c r="A2536" s="4">
        <v>2535</v>
      </c>
      <c r="B2536" s="4" t="s">
        <v>5622</v>
      </c>
      <c r="C2536" s="4">
        <f>YEAR(Data!$D2536)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c r="A2537" s="4">
        <v>2536</v>
      </c>
      <c r="B2537" s="4" t="s">
        <v>5623</v>
      </c>
      <c r="C2537" s="4">
        <f>YEAR(Data!$D2537)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c r="A2538" s="4">
        <v>2537</v>
      </c>
      <c r="B2538" s="4" t="s">
        <v>5627</v>
      </c>
      <c r="C2538" s="4">
        <f>YEAR(Data!$D2538)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c r="A2539" s="4">
        <v>2538</v>
      </c>
      <c r="B2539" s="4" t="s">
        <v>5627</v>
      </c>
      <c r="C2539" s="4">
        <f>YEAR(Data!$D2539)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c r="A2540" s="4">
        <v>2539</v>
      </c>
      <c r="B2540" s="4" t="s">
        <v>5627</v>
      </c>
      <c r="C2540" s="4">
        <f>YEAR(Data!$D2540)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c r="A2541" s="4">
        <v>2540</v>
      </c>
      <c r="B2541" s="4" t="s">
        <v>5630</v>
      </c>
      <c r="C2541" s="4">
        <f>YEAR(Data!$D2541)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c r="A2542" s="4">
        <v>2541</v>
      </c>
      <c r="B2542" s="4" t="s">
        <v>5630</v>
      </c>
      <c r="C2542" s="4">
        <f>YEAR(Data!$D2542)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c r="A2543" s="4">
        <v>2542</v>
      </c>
      <c r="B2543" s="4" t="s">
        <v>5631</v>
      </c>
      <c r="C2543" s="4">
        <f>YEAR(Data!$D2543)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c r="A2544" s="4">
        <v>2543</v>
      </c>
      <c r="B2544" s="4" t="s">
        <v>5634</v>
      </c>
      <c r="C2544" s="4">
        <f>YEAR(Data!$D2544)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c r="A2545" s="4">
        <v>2544</v>
      </c>
      <c r="B2545" s="4" t="s">
        <v>5637</v>
      </c>
      <c r="C2545" s="4">
        <f>YEAR(Data!$D2545)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c r="A2546" s="4">
        <v>2545</v>
      </c>
      <c r="B2546" s="4" t="s">
        <v>5637</v>
      </c>
      <c r="C2546" s="4">
        <f>YEAR(Data!$D2546)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c r="A2547" s="4">
        <v>2546</v>
      </c>
      <c r="B2547" s="4" t="s">
        <v>5640</v>
      </c>
      <c r="C2547" s="4">
        <f>YEAR(Data!$D2547)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c r="A2548" s="4">
        <v>2547</v>
      </c>
      <c r="B2548" s="4" t="s">
        <v>5640</v>
      </c>
      <c r="C2548" s="4">
        <f>YEAR(Data!$D2548)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c r="A2549" s="4">
        <v>2548</v>
      </c>
      <c r="B2549" s="4" t="s">
        <v>5641</v>
      </c>
      <c r="C2549" s="4">
        <f>YEAR(Data!$D2549)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c r="A2550" s="4">
        <v>2549</v>
      </c>
      <c r="B2550" s="4" t="s">
        <v>5641</v>
      </c>
      <c r="C2550" s="4">
        <f>YEAR(Data!$D2550)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c r="A2551" s="4">
        <v>2550</v>
      </c>
      <c r="B2551" s="4" t="s">
        <v>5641</v>
      </c>
      <c r="C2551" s="4">
        <f>YEAR(Data!$D2551)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c r="A2552" s="4">
        <v>2551</v>
      </c>
      <c r="B2552" s="4" t="s">
        <v>5641</v>
      </c>
      <c r="C2552" s="4">
        <f>YEAR(Data!$D2552)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c r="A2553" s="4">
        <v>2552</v>
      </c>
      <c r="B2553" s="4" t="s">
        <v>5642</v>
      </c>
      <c r="C2553" s="4">
        <f>YEAR(Data!$D2553)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c r="A2554" s="4">
        <v>2553</v>
      </c>
      <c r="B2554" s="4" t="s">
        <v>5642</v>
      </c>
      <c r="C2554" s="4">
        <f>YEAR(Data!$D2554)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c r="A2555" s="4">
        <v>2554</v>
      </c>
      <c r="B2555" s="4" t="s">
        <v>5645</v>
      </c>
      <c r="C2555" s="4">
        <f>YEAR(Data!$D2555)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c r="A2556" s="4">
        <v>2555</v>
      </c>
      <c r="B2556" s="4" t="s">
        <v>5646</v>
      </c>
      <c r="C2556" s="4">
        <f>YEAR(Data!$D2556)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c r="A2557" s="4">
        <v>2556</v>
      </c>
      <c r="B2557" s="4" t="s">
        <v>5650</v>
      </c>
      <c r="C2557" s="4">
        <f>YEAR(Data!$D2557)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c r="A2558" s="4">
        <v>2557</v>
      </c>
      <c r="B2558" s="4" t="s">
        <v>5653</v>
      </c>
      <c r="C2558" s="4">
        <f>YEAR(Data!$D2558)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c r="A2559" s="4">
        <v>2558</v>
      </c>
      <c r="B2559" s="4" t="s">
        <v>5656</v>
      </c>
      <c r="C2559" s="4">
        <f>YEAR(Data!$D2559)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c r="A2560" s="4">
        <v>2559</v>
      </c>
      <c r="B2560" s="4" t="s">
        <v>5657</v>
      </c>
      <c r="C2560" s="4">
        <f>YEAR(Data!$D2560)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c r="A2561" s="4">
        <v>2560</v>
      </c>
      <c r="B2561" s="4" t="s">
        <v>5657</v>
      </c>
      <c r="C2561" s="4">
        <f>YEAR(Data!$D2561)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c r="A2562" s="4">
        <v>2561</v>
      </c>
      <c r="B2562" s="4" t="s">
        <v>5657</v>
      </c>
      <c r="C2562" s="4">
        <f>YEAR(Data!$D2562)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c r="A2563" s="4">
        <v>2562</v>
      </c>
      <c r="B2563" s="4" t="s">
        <v>5660</v>
      </c>
      <c r="C2563" s="4">
        <f>YEAR(Data!$D2563)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c r="A2564" s="4">
        <v>2563</v>
      </c>
      <c r="B2564" s="4" t="s">
        <v>5660</v>
      </c>
      <c r="C2564" s="4">
        <f>YEAR(Data!$D2564)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c r="A2565" s="4">
        <v>2564</v>
      </c>
      <c r="B2565" s="4" t="s">
        <v>5662</v>
      </c>
      <c r="C2565" s="4">
        <f>YEAR(Data!$D2565)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c r="A2566" s="4">
        <v>2565</v>
      </c>
      <c r="B2566" s="4" t="s">
        <v>5662</v>
      </c>
      <c r="C2566" s="4">
        <f>YEAR(Data!$D2566)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c r="A2567" s="4">
        <v>2566</v>
      </c>
      <c r="B2567" s="4" t="s">
        <v>5665</v>
      </c>
      <c r="C2567" s="4">
        <f>YEAR(Data!$D2567)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c r="A2568" s="4">
        <v>2567</v>
      </c>
      <c r="B2568" s="4" t="s">
        <v>5668</v>
      </c>
      <c r="C2568" s="4">
        <f>YEAR(Data!$D2568)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c r="A2569" s="4">
        <v>2568</v>
      </c>
      <c r="B2569" s="4" t="s">
        <v>5668</v>
      </c>
      <c r="C2569" s="4">
        <f>YEAR(Data!$D2569)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c r="A2570" s="4">
        <v>2569</v>
      </c>
      <c r="B2570" s="4" t="s">
        <v>5672</v>
      </c>
      <c r="C2570" s="4">
        <f>YEAR(Data!$D2570)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c r="A2571" s="4">
        <v>2570</v>
      </c>
      <c r="B2571" s="4" t="s">
        <v>5673</v>
      </c>
      <c r="C2571" s="4">
        <f>YEAR(Data!$D2571)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c r="A2572" s="4">
        <v>2571</v>
      </c>
      <c r="B2572" s="4" t="s">
        <v>5673</v>
      </c>
      <c r="C2572" s="4">
        <f>YEAR(Data!$D2572)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c r="A2573" s="4">
        <v>2572</v>
      </c>
      <c r="B2573" s="4" t="s">
        <v>5674</v>
      </c>
      <c r="C2573" s="4">
        <f>YEAR(Data!$D2573)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c r="A2574" s="4">
        <v>2573</v>
      </c>
      <c r="B2574" s="4" t="s">
        <v>5676</v>
      </c>
      <c r="C2574" s="4">
        <f>YEAR(Data!$D2574)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c r="A2575" s="4">
        <v>2574</v>
      </c>
      <c r="B2575" s="4" t="s">
        <v>5679</v>
      </c>
      <c r="C2575" s="4">
        <f>YEAR(Data!$D2575)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c r="A2576" s="4">
        <v>2575</v>
      </c>
      <c r="B2576" s="4" t="s">
        <v>5680</v>
      </c>
      <c r="C2576" s="4">
        <f>YEAR(Data!$D2576)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c r="A2577" s="4">
        <v>2576</v>
      </c>
      <c r="B2577" s="4" t="s">
        <v>5680</v>
      </c>
      <c r="C2577" s="4">
        <f>YEAR(Data!$D2577)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c r="A2578" s="4">
        <v>2577</v>
      </c>
      <c r="B2578" s="4" t="s">
        <v>5680</v>
      </c>
      <c r="C2578" s="4">
        <f>YEAR(Data!$D2578)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c r="A2579" s="4">
        <v>2578</v>
      </c>
      <c r="B2579" s="4" t="s">
        <v>5680</v>
      </c>
      <c r="C2579" s="4">
        <f>YEAR(Data!$D2579)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c r="A2580" s="4">
        <v>2579</v>
      </c>
      <c r="B2580" s="4" t="s">
        <v>5683</v>
      </c>
      <c r="C2580" s="4">
        <f>YEAR(Data!$D2580)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c r="A2581" s="4">
        <v>2580</v>
      </c>
      <c r="B2581" s="4" t="s">
        <v>5683</v>
      </c>
      <c r="C2581" s="4">
        <f>YEAR(Data!$D2581)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c r="A2582" s="4">
        <v>2581</v>
      </c>
      <c r="B2582" s="4" t="s">
        <v>5683</v>
      </c>
      <c r="C2582" s="4">
        <f>YEAR(Data!$D2582)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c r="A2583" s="4">
        <v>2582</v>
      </c>
      <c r="B2583" s="4" t="s">
        <v>5683</v>
      </c>
      <c r="C2583" s="4">
        <f>YEAR(Data!$D2583)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c r="A2584" s="4">
        <v>2583</v>
      </c>
      <c r="B2584" s="4" t="s">
        <v>5683</v>
      </c>
      <c r="C2584" s="4">
        <f>YEAR(Data!$D2584)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c r="A2585" s="4">
        <v>2584</v>
      </c>
      <c r="B2585" s="4" t="s">
        <v>5683</v>
      </c>
      <c r="C2585" s="4">
        <f>YEAR(Data!$D2585)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c r="A2586" s="4">
        <v>2585</v>
      </c>
      <c r="B2586" s="4" t="s">
        <v>5683</v>
      </c>
      <c r="C2586" s="4">
        <f>YEAR(Data!$D2586)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c r="A2587" s="4">
        <v>2586</v>
      </c>
      <c r="B2587" s="4" t="s">
        <v>5690</v>
      </c>
      <c r="C2587" s="4">
        <f>YEAR(Data!$D2587)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c r="A2588" s="4">
        <v>2587</v>
      </c>
      <c r="B2588" s="4" t="s">
        <v>5692</v>
      </c>
      <c r="C2588" s="4">
        <f>YEAR(Data!$D2588)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c r="A2589" s="4">
        <v>2588</v>
      </c>
      <c r="B2589" s="4" t="s">
        <v>5692</v>
      </c>
      <c r="C2589" s="4">
        <f>YEAR(Data!$D2589)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c r="A2590" s="4">
        <v>2589</v>
      </c>
      <c r="B2590" s="4" t="s">
        <v>5695</v>
      </c>
      <c r="C2590" s="4">
        <f>YEAR(Data!$D2590)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c r="A2591" s="4">
        <v>2590</v>
      </c>
      <c r="B2591" s="4" t="s">
        <v>5695</v>
      </c>
      <c r="C2591" s="4">
        <f>YEAR(Data!$D2591)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c r="A2592" s="4">
        <v>2591</v>
      </c>
      <c r="B2592" s="4" t="s">
        <v>5696</v>
      </c>
      <c r="C2592" s="4">
        <f>YEAR(Data!$D2592)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c r="A2593" s="4">
        <v>2592</v>
      </c>
      <c r="B2593" s="4" t="s">
        <v>5696</v>
      </c>
      <c r="C2593" s="4">
        <f>YEAR(Data!$D2593)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c r="A2594" s="4">
        <v>2593</v>
      </c>
      <c r="B2594" s="4" t="s">
        <v>5702</v>
      </c>
      <c r="C2594" s="4">
        <f>YEAR(Data!$D2594)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c r="A2595" s="4">
        <v>2594</v>
      </c>
      <c r="B2595" s="4" t="s">
        <v>5702</v>
      </c>
      <c r="C2595" s="4">
        <f>YEAR(Data!$D2595)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c r="A2596" s="4">
        <v>2595</v>
      </c>
      <c r="B2596" s="4" t="s">
        <v>5704</v>
      </c>
      <c r="C2596" s="4">
        <f>YEAR(Data!$D2596)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c r="A2597" s="4">
        <v>2596</v>
      </c>
      <c r="B2597" s="4" t="s">
        <v>5704</v>
      </c>
      <c r="C2597" s="4">
        <f>YEAR(Data!$D2597)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c r="A2598" s="4">
        <v>2597</v>
      </c>
      <c r="B2598" s="4" t="s">
        <v>5704</v>
      </c>
      <c r="C2598" s="4">
        <f>YEAR(Data!$D2598)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c r="A2599" s="4">
        <v>2598</v>
      </c>
      <c r="B2599" s="4" t="s">
        <v>5704</v>
      </c>
      <c r="C2599" s="4">
        <f>YEAR(Data!$D2599)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c r="A2600" s="4">
        <v>2599</v>
      </c>
      <c r="B2600" s="4" t="s">
        <v>5704</v>
      </c>
      <c r="C2600" s="4">
        <f>YEAR(Data!$D2600)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c r="A2601" s="4">
        <v>2600</v>
      </c>
      <c r="B2601" s="4" t="s">
        <v>5708</v>
      </c>
      <c r="C2601" s="4">
        <f>YEAR(Data!$D2601)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c r="A2602" s="4">
        <v>2601</v>
      </c>
      <c r="B2602" s="4" t="s">
        <v>5708</v>
      </c>
      <c r="C2602" s="4">
        <f>YEAR(Data!$D2602)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c r="A2603" s="4">
        <v>2602</v>
      </c>
      <c r="B2603" s="4" t="s">
        <v>5709</v>
      </c>
      <c r="C2603" s="4">
        <f>YEAR(Data!$D2603)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c r="A2604" s="4">
        <v>2603</v>
      </c>
      <c r="B2604" s="4" t="s">
        <v>5709</v>
      </c>
      <c r="C2604" s="4">
        <f>YEAR(Data!$D2604)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c r="A2605" s="4">
        <v>2604</v>
      </c>
      <c r="B2605" s="4" t="s">
        <v>5709</v>
      </c>
      <c r="C2605" s="4">
        <f>YEAR(Data!$D2605)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c r="A2606" s="4">
        <v>2605</v>
      </c>
      <c r="B2606" s="4" t="s">
        <v>5709</v>
      </c>
      <c r="C2606" s="4">
        <f>YEAR(Data!$D2606)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c r="A2607" s="4">
        <v>2606</v>
      </c>
      <c r="B2607" s="4" t="s">
        <v>5714</v>
      </c>
      <c r="C2607" s="4">
        <f>YEAR(Data!$D2607)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c r="A2608" s="4">
        <v>2607</v>
      </c>
      <c r="B2608" s="4" t="s">
        <v>5717</v>
      </c>
      <c r="C2608" s="4">
        <f>YEAR(Data!$D2608)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c r="A2609" s="4">
        <v>2608</v>
      </c>
      <c r="B2609" s="4" t="s">
        <v>5720</v>
      </c>
      <c r="C2609" s="4">
        <f>YEAR(Data!$D2609)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c r="A2610" s="4">
        <v>2609</v>
      </c>
      <c r="B2610" s="4" t="s">
        <v>5720</v>
      </c>
      <c r="C2610" s="4">
        <f>YEAR(Data!$D2610)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c r="A2611" s="4">
        <v>2610</v>
      </c>
      <c r="B2611" s="4" t="s">
        <v>5720</v>
      </c>
      <c r="C2611" s="4">
        <f>YEAR(Data!$D2611)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c r="A2612" s="4">
        <v>2611</v>
      </c>
      <c r="B2612" s="4" t="s">
        <v>5720</v>
      </c>
      <c r="C2612" s="4">
        <f>YEAR(Data!$D2612)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c r="A2613" s="4">
        <v>2612</v>
      </c>
      <c r="B2613" s="4" t="s">
        <v>5720</v>
      </c>
      <c r="C2613" s="4">
        <f>YEAR(Data!$D2613)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c r="A2614" s="4">
        <v>2613</v>
      </c>
      <c r="B2614" s="4" t="s">
        <v>5720</v>
      </c>
      <c r="C2614" s="4">
        <f>YEAR(Data!$D2614)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c r="A2615" s="4">
        <v>2614</v>
      </c>
      <c r="B2615" s="4" t="s">
        <v>5723</v>
      </c>
      <c r="C2615" s="4">
        <f>YEAR(Data!$D2615)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c r="A2616" s="4">
        <v>2615</v>
      </c>
      <c r="B2616" s="4" t="s">
        <v>5726</v>
      </c>
      <c r="C2616" s="4">
        <f>YEAR(Data!$D2616)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c r="A2617" s="4">
        <v>2616</v>
      </c>
      <c r="B2617" s="4" t="s">
        <v>5726</v>
      </c>
      <c r="C2617" s="4">
        <f>YEAR(Data!$D2617)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c r="A2618" s="4">
        <v>2617</v>
      </c>
      <c r="B2618" s="4" t="s">
        <v>5729</v>
      </c>
      <c r="C2618" s="4">
        <f>YEAR(Data!$D2618)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c r="A2619" s="4">
        <v>2618</v>
      </c>
      <c r="B2619" s="4" t="s">
        <v>5729</v>
      </c>
      <c r="C2619" s="4">
        <f>YEAR(Data!$D2619)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c r="A2620" s="4">
        <v>2619</v>
      </c>
      <c r="B2620" s="4" t="s">
        <v>5732</v>
      </c>
      <c r="C2620" s="4">
        <f>YEAR(Data!$D2620)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c r="A2621" s="4">
        <v>2620</v>
      </c>
      <c r="B2621" s="4" t="s">
        <v>5732</v>
      </c>
      <c r="C2621" s="4">
        <f>YEAR(Data!$D2621)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c r="A2622" s="4">
        <v>2621</v>
      </c>
      <c r="B2622" s="4" t="s">
        <v>5732</v>
      </c>
      <c r="C2622" s="4">
        <f>YEAR(Data!$D2622)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c r="A2623" s="4">
        <v>2622</v>
      </c>
      <c r="B2623" s="4" t="s">
        <v>5732</v>
      </c>
      <c r="C2623" s="4">
        <f>YEAR(Data!$D2623)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c r="A2624" s="4">
        <v>2623</v>
      </c>
      <c r="B2624" s="4" t="s">
        <v>5733</v>
      </c>
      <c r="C2624" s="4">
        <f>YEAR(Data!$D2624)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c r="A2625" s="4">
        <v>2624</v>
      </c>
      <c r="B2625" s="4" t="s">
        <v>5736</v>
      </c>
      <c r="C2625" s="4">
        <f>YEAR(Data!$D2625)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c r="A2626" s="4">
        <v>2625</v>
      </c>
      <c r="B2626" s="4" t="s">
        <v>5736</v>
      </c>
      <c r="C2626" s="4">
        <f>YEAR(Data!$D2626)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c r="A2627" s="4">
        <v>2626</v>
      </c>
      <c r="B2627" s="4" t="s">
        <v>5736</v>
      </c>
      <c r="C2627" s="4">
        <f>YEAR(Data!$D2627)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c r="A2628" s="4">
        <v>2627</v>
      </c>
      <c r="B2628" s="4" t="s">
        <v>5736</v>
      </c>
      <c r="C2628" s="4">
        <f>YEAR(Data!$D2628)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c r="A2629" s="4">
        <v>2628</v>
      </c>
      <c r="B2629" s="4" t="s">
        <v>5741</v>
      </c>
      <c r="C2629" s="4">
        <f>YEAR(Data!$D2629)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c r="A2630" s="4">
        <v>2629</v>
      </c>
      <c r="B2630" s="4" t="s">
        <v>5741</v>
      </c>
      <c r="C2630" s="4">
        <f>YEAR(Data!$D2630)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c r="A2631" s="4">
        <v>2630</v>
      </c>
      <c r="B2631" s="4" t="s">
        <v>5741</v>
      </c>
      <c r="C2631" s="4">
        <f>YEAR(Data!$D2631)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c r="A2632" s="4">
        <v>2631</v>
      </c>
      <c r="B2632" s="4" t="s">
        <v>5746</v>
      </c>
      <c r="C2632" s="4">
        <f>YEAR(Data!$D2632)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c r="A2633" s="4">
        <v>2632</v>
      </c>
      <c r="B2633" s="4" t="s">
        <v>5747</v>
      </c>
      <c r="C2633" s="4">
        <f>YEAR(Data!$D2633)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c r="A2634" s="4">
        <v>2633</v>
      </c>
      <c r="B2634" s="4" t="s">
        <v>5747</v>
      </c>
      <c r="C2634" s="4">
        <f>YEAR(Data!$D2634)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c r="A2635" s="4">
        <v>2634</v>
      </c>
      <c r="B2635" s="4" t="s">
        <v>5747</v>
      </c>
      <c r="C2635" s="4">
        <f>YEAR(Data!$D2635)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c r="A2636" s="4">
        <v>2635</v>
      </c>
      <c r="B2636" s="4" t="s">
        <v>5752</v>
      </c>
      <c r="C2636" s="4">
        <f>YEAR(Data!$D2636)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c r="A2637" s="4">
        <v>2636</v>
      </c>
      <c r="B2637" s="4" t="s">
        <v>5752</v>
      </c>
      <c r="C2637" s="4">
        <f>YEAR(Data!$D2637)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c r="A2638" s="4">
        <v>2637</v>
      </c>
      <c r="B2638" s="4" t="s">
        <v>5755</v>
      </c>
      <c r="C2638" s="4">
        <f>YEAR(Data!$D2638)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c r="A2639" s="4">
        <v>2638</v>
      </c>
      <c r="B2639" s="4" t="s">
        <v>5758</v>
      </c>
      <c r="C2639" s="4">
        <f>YEAR(Data!$D2639)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c r="A2640" s="4">
        <v>2639</v>
      </c>
      <c r="B2640" s="4" t="s">
        <v>5758</v>
      </c>
      <c r="C2640" s="4">
        <f>YEAR(Data!$D2640)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c r="A2641" s="4">
        <v>2640</v>
      </c>
      <c r="B2641" s="4" t="s">
        <v>5758</v>
      </c>
      <c r="C2641" s="4">
        <f>YEAR(Data!$D2641)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c r="A2642" s="4">
        <v>2641</v>
      </c>
      <c r="B2642" s="4" t="s">
        <v>5758</v>
      </c>
      <c r="C2642" s="4">
        <f>YEAR(Data!$D2642)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c r="A2643" s="4">
        <v>2642</v>
      </c>
      <c r="B2643" s="4" t="s">
        <v>5765</v>
      </c>
      <c r="C2643" s="4">
        <f>YEAR(Data!$D2643)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c r="A2644" s="4">
        <v>2643</v>
      </c>
      <c r="B2644" s="4" t="s">
        <v>5767</v>
      </c>
      <c r="C2644" s="4">
        <f>YEAR(Data!$D2644)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c r="A2645" s="4">
        <v>2644</v>
      </c>
      <c r="B2645" s="4" t="s">
        <v>5768</v>
      </c>
      <c r="C2645" s="4">
        <f>YEAR(Data!$D2645)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c r="A2646" s="4">
        <v>2645</v>
      </c>
      <c r="B2646" s="4" t="s">
        <v>5768</v>
      </c>
      <c r="C2646" s="4">
        <f>YEAR(Data!$D2646)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c r="A2647" s="4">
        <v>2646</v>
      </c>
      <c r="B2647" s="4" t="s">
        <v>5769</v>
      </c>
      <c r="C2647" s="4">
        <f>YEAR(Data!$D2647)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c r="A2648" s="4">
        <v>2647</v>
      </c>
      <c r="B2648" s="4" t="s">
        <v>5769</v>
      </c>
      <c r="C2648" s="4">
        <f>YEAR(Data!$D2648)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c r="A2649" s="4">
        <v>2648</v>
      </c>
      <c r="B2649" s="4" t="s">
        <v>5769</v>
      </c>
      <c r="C2649" s="4">
        <f>YEAR(Data!$D2649)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c r="A2650" s="4">
        <v>2649</v>
      </c>
      <c r="B2650" s="4" t="s">
        <v>5769</v>
      </c>
      <c r="C2650" s="4">
        <f>YEAR(Data!$D2650)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c r="A2651" s="4">
        <v>2650</v>
      </c>
      <c r="B2651" s="4" t="s">
        <v>5769</v>
      </c>
      <c r="C2651" s="4">
        <f>YEAR(Data!$D2651)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c r="A2652" s="4">
        <v>2651</v>
      </c>
      <c r="B2652" s="4" t="s">
        <v>5775</v>
      </c>
      <c r="C2652" s="4">
        <f>YEAR(Data!$D2652)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c r="A2653" s="4">
        <v>2652</v>
      </c>
      <c r="B2653" s="4" t="s">
        <v>5776</v>
      </c>
      <c r="C2653" s="4">
        <f>YEAR(Data!$D2653)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c r="A2654" s="4">
        <v>2653</v>
      </c>
      <c r="B2654" s="4" t="s">
        <v>5776</v>
      </c>
      <c r="C2654" s="4">
        <f>YEAR(Data!$D2654)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c r="A2655" s="4">
        <v>2654</v>
      </c>
      <c r="B2655" s="4" t="s">
        <v>5776</v>
      </c>
      <c r="C2655" s="4">
        <f>YEAR(Data!$D2655)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c r="A2656" s="4">
        <v>2655</v>
      </c>
      <c r="B2656" s="4" t="s">
        <v>5776</v>
      </c>
      <c r="C2656" s="4">
        <f>YEAR(Data!$D2656)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c r="A2657" s="4">
        <v>2656</v>
      </c>
      <c r="B2657" s="4" t="s">
        <v>5776</v>
      </c>
      <c r="C2657" s="4">
        <f>YEAR(Data!$D2657)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c r="A2658" s="4">
        <v>2657</v>
      </c>
      <c r="B2658" s="4" t="s">
        <v>5776</v>
      </c>
      <c r="C2658" s="4">
        <f>YEAR(Data!$D2658)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c r="A2659" s="4">
        <v>2658</v>
      </c>
      <c r="B2659" s="4" t="s">
        <v>5776</v>
      </c>
      <c r="C2659" s="4">
        <f>YEAR(Data!$D2659)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c r="A2660" s="4">
        <v>2659</v>
      </c>
      <c r="B2660" s="4" t="s">
        <v>5783</v>
      </c>
      <c r="C2660" s="4">
        <f>YEAR(Data!$D2660)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c r="A2661" s="4">
        <v>2660</v>
      </c>
      <c r="B2661" s="4" t="s">
        <v>5784</v>
      </c>
      <c r="C2661" s="4">
        <f>YEAR(Data!$D2661)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c r="A2662" s="4">
        <v>2661</v>
      </c>
      <c r="B2662" s="4" t="s">
        <v>5785</v>
      </c>
      <c r="C2662" s="4">
        <f>YEAR(Data!$D2662)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c r="A2663" s="4">
        <v>2662</v>
      </c>
      <c r="B2663" s="4" t="s">
        <v>5785</v>
      </c>
      <c r="C2663" s="4">
        <f>YEAR(Data!$D2663)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c r="A2664" s="4">
        <v>2663</v>
      </c>
      <c r="B2664" s="4" t="s">
        <v>5788</v>
      </c>
      <c r="C2664" s="4">
        <f>YEAR(Data!$D2664)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c r="A2665" s="4">
        <v>2664</v>
      </c>
      <c r="B2665" s="4" t="s">
        <v>5791</v>
      </c>
      <c r="C2665" s="4">
        <f>YEAR(Data!$D2665)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c r="A2666" s="4">
        <v>2665</v>
      </c>
      <c r="B2666" s="4" t="s">
        <v>5791</v>
      </c>
      <c r="C2666" s="4">
        <f>YEAR(Data!$D2666)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c r="A2667" s="4">
        <v>2666</v>
      </c>
      <c r="B2667" s="4" t="s">
        <v>5791</v>
      </c>
      <c r="C2667" s="4">
        <f>YEAR(Data!$D2667)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c r="A2668" s="4">
        <v>2667</v>
      </c>
      <c r="B2668" s="4" t="s">
        <v>5792</v>
      </c>
      <c r="C2668" s="4">
        <f>YEAR(Data!$D2668)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c r="A2669" s="4">
        <v>2668</v>
      </c>
      <c r="B2669" s="4" t="s">
        <v>5792</v>
      </c>
      <c r="C2669" s="4">
        <f>YEAR(Data!$D2669)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c r="A2670" s="4">
        <v>2669</v>
      </c>
      <c r="B2670" s="4" t="s">
        <v>5795</v>
      </c>
      <c r="C2670" s="4">
        <f>YEAR(Data!$D2670)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c r="A2671" s="4">
        <v>2670</v>
      </c>
      <c r="B2671" s="4" t="s">
        <v>5795</v>
      </c>
      <c r="C2671" s="4">
        <f>YEAR(Data!$D2671)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c r="A2672" s="4">
        <v>2671</v>
      </c>
      <c r="B2672" s="4" t="s">
        <v>5798</v>
      </c>
      <c r="C2672" s="4">
        <f>YEAR(Data!$D2672)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c r="A2673" s="4">
        <v>2672</v>
      </c>
      <c r="B2673" s="4" t="s">
        <v>5798</v>
      </c>
      <c r="C2673" s="4">
        <f>YEAR(Data!$D2673)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c r="A2674" s="4">
        <v>2673</v>
      </c>
      <c r="B2674" s="4" t="s">
        <v>5798</v>
      </c>
      <c r="C2674" s="4">
        <f>YEAR(Data!$D2674)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c r="A2675" s="4">
        <v>2674</v>
      </c>
      <c r="B2675" s="4" t="s">
        <v>5798</v>
      </c>
      <c r="C2675" s="4">
        <f>YEAR(Data!$D2675)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c r="A2676" s="4">
        <v>2675</v>
      </c>
      <c r="B2676" s="4" t="s">
        <v>5805</v>
      </c>
      <c r="C2676" s="4">
        <f>YEAR(Data!$D2676)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c r="A2677" s="4">
        <v>2676</v>
      </c>
      <c r="B2677" s="4" t="s">
        <v>5808</v>
      </c>
      <c r="C2677" s="4">
        <f>YEAR(Data!$D2677)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c r="A2678" s="4">
        <v>2677</v>
      </c>
      <c r="B2678" s="4" t="s">
        <v>5808</v>
      </c>
      <c r="C2678" s="4">
        <f>YEAR(Data!$D2678)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c r="A2679" s="4">
        <v>2678</v>
      </c>
      <c r="B2679" s="4" t="s">
        <v>5809</v>
      </c>
      <c r="C2679" s="4">
        <f>YEAR(Data!$D2679)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c r="A2680" s="4">
        <v>2679</v>
      </c>
      <c r="B2680" s="4" t="s">
        <v>5809</v>
      </c>
      <c r="C2680" s="4">
        <f>YEAR(Data!$D2680)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c r="A2681" s="4">
        <v>2680</v>
      </c>
      <c r="B2681" s="4" t="s">
        <v>5812</v>
      </c>
      <c r="C2681" s="4">
        <f>YEAR(Data!$D2681)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c r="A2682" s="4">
        <v>2681</v>
      </c>
      <c r="B2682" s="4" t="s">
        <v>5812</v>
      </c>
      <c r="C2682" s="4">
        <f>YEAR(Data!$D2682)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c r="A2683" s="4">
        <v>2682</v>
      </c>
      <c r="B2683" s="4" t="s">
        <v>5812</v>
      </c>
      <c r="C2683" s="4">
        <f>YEAR(Data!$D2683)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c r="A2684" s="4">
        <v>2683</v>
      </c>
      <c r="B2684" s="4" t="s">
        <v>5812</v>
      </c>
      <c r="C2684" s="4">
        <f>YEAR(Data!$D2684)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c r="A2685" s="4">
        <v>2684</v>
      </c>
      <c r="B2685" s="4" t="s">
        <v>5812</v>
      </c>
      <c r="C2685" s="4">
        <f>YEAR(Data!$D2685)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c r="A2686" s="4">
        <v>2685</v>
      </c>
      <c r="B2686" s="4" t="s">
        <v>5819</v>
      </c>
      <c r="C2686" s="4">
        <f>YEAR(Data!$D2686)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c r="A2687" s="4">
        <v>2686</v>
      </c>
      <c r="B2687" s="4" t="s">
        <v>5820</v>
      </c>
      <c r="C2687" s="4">
        <f>YEAR(Data!$D2687)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c r="A2688" s="4">
        <v>2687</v>
      </c>
      <c r="B2688" s="4" t="s">
        <v>5820</v>
      </c>
      <c r="C2688" s="4">
        <f>YEAR(Data!$D2688)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c r="A2689" s="4">
        <v>2688</v>
      </c>
      <c r="B2689" s="4" t="s">
        <v>5821</v>
      </c>
      <c r="C2689" s="4">
        <f>YEAR(Data!$D2689)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c r="A2690" s="4">
        <v>2689</v>
      </c>
      <c r="B2690" s="4" t="s">
        <v>5824</v>
      </c>
      <c r="C2690" s="4">
        <f>YEAR(Data!$D2690)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c r="A2691" s="4">
        <v>2690</v>
      </c>
      <c r="B2691" s="4" t="s">
        <v>5827</v>
      </c>
      <c r="C2691" s="4">
        <f>YEAR(Data!$D2691)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c r="A2692" s="4">
        <v>2691</v>
      </c>
      <c r="B2692" s="4" t="s">
        <v>5828</v>
      </c>
      <c r="C2692" s="4">
        <f>YEAR(Data!$D2692)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c r="A2693" s="4">
        <v>2692</v>
      </c>
      <c r="B2693" s="4" t="s">
        <v>5829</v>
      </c>
      <c r="C2693" s="4">
        <f>YEAR(Data!$D2693)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c r="A2694" s="4">
        <v>2693</v>
      </c>
      <c r="B2694" s="4" t="s">
        <v>5829</v>
      </c>
      <c r="C2694" s="4">
        <f>YEAR(Data!$D2694)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c r="A2695" s="4">
        <v>2694</v>
      </c>
      <c r="B2695" s="4" t="s">
        <v>5835</v>
      </c>
      <c r="C2695" s="4">
        <f>YEAR(Data!$D2695)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c r="A2696" s="4">
        <v>2695</v>
      </c>
      <c r="B2696" s="4" t="s">
        <v>5836</v>
      </c>
      <c r="C2696" s="4">
        <f>YEAR(Data!$D2696)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c r="A2697" s="4">
        <v>2696</v>
      </c>
      <c r="B2697" s="4" t="s">
        <v>5837</v>
      </c>
      <c r="C2697" s="4">
        <f>YEAR(Data!$D2697)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c r="A2698" s="4">
        <v>2697</v>
      </c>
      <c r="B2698" s="4" t="s">
        <v>5840</v>
      </c>
      <c r="C2698" s="4">
        <f>YEAR(Data!$D2698)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c r="A2699" s="4">
        <v>2698</v>
      </c>
      <c r="B2699" s="4" t="s">
        <v>5840</v>
      </c>
      <c r="C2699" s="4">
        <f>YEAR(Data!$D2699)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c r="A2700" s="4">
        <v>2699</v>
      </c>
      <c r="B2700" s="4" t="s">
        <v>5840</v>
      </c>
      <c r="C2700" s="4">
        <f>YEAR(Data!$D2700)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c r="A2701" s="4">
        <v>2700</v>
      </c>
      <c r="B2701" s="4" t="s">
        <v>5840</v>
      </c>
      <c r="C2701" s="4">
        <f>YEAR(Data!$D2701)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c r="A2702" s="4">
        <v>2701</v>
      </c>
      <c r="B2702" s="4" t="s">
        <v>5840</v>
      </c>
      <c r="C2702" s="4">
        <f>YEAR(Data!$D2702)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c r="A2703" s="4">
        <v>2702</v>
      </c>
      <c r="B2703" s="4" t="s">
        <v>5840</v>
      </c>
      <c r="C2703" s="4">
        <f>YEAR(Data!$D2703)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c r="A2704" s="4">
        <v>2703</v>
      </c>
      <c r="B2704" s="4" t="s">
        <v>5840</v>
      </c>
      <c r="C2704" s="4">
        <f>YEAR(Data!$D2704)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c r="A2705" s="4">
        <v>2704</v>
      </c>
      <c r="B2705" s="4" t="s">
        <v>5847</v>
      </c>
      <c r="C2705" s="4">
        <f>YEAR(Data!$D2705)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c r="A2706" s="4">
        <v>2705</v>
      </c>
      <c r="B2706" s="4" t="s">
        <v>5850</v>
      </c>
      <c r="C2706" s="4">
        <f>YEAR(Data!$D2706)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c r="A2707" s="4">
        <v>2706</v>
      </c>
      <c r="B2707" s="4" t="s">
        <v>5851</v>
      </c>
      <c r="C2707" s="4">
        <f>YEAR(Data!$D2707)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c r="A2708" s="4">
        <v>2707</v>
      </c>
      <c r="B2708" s="4" t="s">
        <v>5851</v>
      </c>
      <c r="C2708" s="4">
        <f>YEAR(Data!$D2708)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c r="A2709" s="4">
        <v>2708</v>
      </c>
      <c r="B2709" s="4" t="s">
        <v>5851</v>
      </c>
      <c r="C2709" s="4">
        <f>YEAR(Data!$D2709)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c r="A2710" s="4">
        <v>2709</v>
      </c>
      <c r="B2710" s="4" t="s">
        <v>5856</v>
      </c>
      <c r="C2710" s="4">
        <f>YEAR(Data!$D2710)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c r="A2711" s="4">
        <v>2710</v>
      </c>
      <c r="B2711" s="4" t="s">
        <v>5856</v>
      </c>
      <c r="C2711" s="4">
        <f>YEAR(Data!$D2711)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c r="A2712" s="4">
        <v>2711</v>
      </c>
      <c r="B2712" s="4" t="s">
        <v>5859</v>
      </c>
      <c r="C2712" s="4">
        <f>YEAR(Data!$D2712)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c r="A2713" s="4">
        <v>2712</v>
      </c>
      <c r="B2713" s="4" t="s">
        <v>5860</v>
      </c>
      <c r="C2713" s="4">
        <f>YEAR(Data!$D2713)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c r="A2714" s="4">
        <v>2713</v>
      </c>
      <c r="B2714" s="4" t="s">
        <v>5861</v>
      </c>
      <c r="C2714" s="4">
        <f>YEAR(Data!$D2714)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c r="A2715" s="4">
        <v>2714</v>
      </c>
      <c r="B2715" s="4" t="s">
        <v>5862</v>
      </c>
      <c r="C2715" s="4">
        <f>YEAR(Data!$D2715)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c r="A2716" s="4">
        <v>2715</v>
      </c>
      <c r="B2716" s="4" t="s">
        <v>5864</v>
      </c>
      <c r="C2716" s="4">
        <f>YEAR(Data!$D2716)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c r="A2717" s="4">
        <v>2716</v>
      </c>
      <c r="B2717" s="4" t="s">
        <v>5865</v>
      </c>
      <c r="C2717" s="4">
        <f>YEAR(Data!$D2717)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c r="A2718" s="4">
        <v>2717</v>
      </c>
      <c r="B2718" s="4" t="s">
        <v>5868</v>
      </c>
      <c r="C2718" s="4">
        <f>YEAR(Data!$D2718)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c r="A2719" s="4">
        <v>2718</v>
      </c>
      <c r="B2719" s="4" t="s">
        <v>5871</v>
      </c>
      <c r="C2719" s="4">
        <f>YEAR(Data!$D2719)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c r="A2720" s="4">
        <v>2719</v>
      </c>
      <c r="B2720" s="4" t="s">
        <v>5874</v>
      </c>
      <c r="C2720" s="4">
        <f>YEAR(Data!$D2720)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c r="A2721" s="4">
        <v>2720</v>
      </c>
      <c r="B2721" s="4" t="s">
        <v>5875</v>
      </c>
      <c r="C2721" s="4">
        <f>YEAR(Data!$D2721)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c r="A2722" s="4">
        <v>2721</v>
      </c>
      <c r="B2722" s="4" t="s">
        <v>5876</v>
      </c>
      <c r="C2722" s="4">
        <f>YEAR(Data!$D2722)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c r="A2723" s="4">
        <v>2722</v>
      </c>
      <c r="B2723" s="4" t="s">
        <v>5876</v>
      </c>
      <c r="C2723" s="4">
        <f>YEAR(Data!$D2723)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c r="A2724" s="4">
        <v>2723</v>
      </c>
      <c r="B2724" s="4" t="s">
        <v>5877</v>
      </c>
      <c r="C2724" s="4">
        <f>YEAR(Data!$D2724)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c r="A2725" s="4">
        <v>2724</v>
      </c>
      <c r="B2725" s="4" t="s">
        <v>5878</v>
      </c>
      <c r="C2725" s="4">
        <f>YEAR(Data!$D2725)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c r="A2726" s="4">
        <v>2725</v>
      </c>
      <c r="B2726" s="4" t="s">
        <v>5878</v>
      </c>
      <c r="C2726" s="4">
        <f>YEAR(Data!$D2726)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c r="A2727" s="4">
        <v>2726</v>
      </c>
      <c r="B2727" s="4" t="s">
        <v>5881</v>
      </c>
      <c r="C2727" s="4">
        <f>YEAR(Data!$D2727)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c r="A2728" s="4">
        <v>2727</v>
      </c>
      <c r="B2728" s="4" t="s">
        <v>5881</v>
      </c>
      <c r="C2728" s="4">
        <f>YEAR(Data!$D2728)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c r="A2729" s="4">
        <v>2728</v>
      </c>
      <c r="B2729" s="4" t="s">
        <v>5882</v>
      </c>
      <c r="C2729" s="4">
        <f>YEAR(Data!$D2729)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c r="A2730" s="4">
        <v>2729</v>
      </c>
      <c r="B2730" s="4" t="s">
        <v>5882</v>
      </c>
      <c r="C2730" s="4">
        <f>YEAR(Data!$D2730)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c r="A2731" s="4">
        <v>2730</v>
      </c>
      <c r="B2731" s="4" t="s">
        <v>5883</v>
      </c>
      <c r="C2731" s="4">
        <f>YEAR(Data!$D2731)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c r="A2732" s="4">
        <v>2731</v>
      </c>
      <c r="B2732" s="4" t="s">
        <v>5883</v>
      </c>
      <c r="C2732" s="4">
        <f>YEAR(Data!$D2732)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c r="A2733" s="4">
        <v>2732</v>
      </c>
      <c r="B2733" s="4" t="s">
        <v>5883</v>
      </c>
      <c r="C2733" s="4">
        <f>YEAR(Data!$D2733)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c r="A2734" s="4">
        <v>2733</v>
      </c>
      <c r="B2734" s="4" t="s">
        <v>5886</v>
      </c>
      <c r="C2734" s="4">
        <f>YEAR(Data!$D2734)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c r="A2735" s="4">
        <v>2734</v>
      </c>
      <c r="B2735" s="4" t="s">
        <v>5886</v>
      </c>
      <c r="C2735" s="4">
        <f>YEAR(Data!$D2735)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c r="A2736" s="4">
        <v>2735</v>
      </c>
      <c r="B2736" s="4" t="s">
        <v>5887</v>
      </c>
      <c r="C2736" s="4">
        <f>YEAR(Data!$D2736)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c r="A2737" s="4">
        <v>2736</v>
      </c>
      <c r="B2737" s="4" t="s">
        <v>5889</v>
      </c>
      <c r="C2737" s="4">
        <f>YEAR(Data!$D2737)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c r="A2738" s="4">
        <v>2737</v>
      </c>
      <c r="B2738" s="4" t="s">
        <v>5889</v>
      </c>
      <c r="C2738" s="4">
        <f>YEAR(Data!$D2738)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c r="A2739" s="4">
        <v>2738</v>
      </c>
      <c r="B2739" s="4" t="s">
        <v>5889</v>
      </c>
      <c r="C2739" s="4">
        <f>YEAR(Data!$D2739)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c r="A2740" s="4">
        <v>2739</v>
      </c>
      <c r="B2740" s="4" t="s">
        <v>5889</v>
      </c>
      <c r="C2740" s="4">
        <f>YEAR(Data!$D2740)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c r="A2741" s="4">
        <v>2740</v>
      </c>
      <c r="B2741" s="4" t="s">
        <v>5892</v>
      </c>
      <c r="C2741" s="4">
        <f>YEAR(Data!$D2741)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c r="A2742" s="4">
        <v>2741</v>
      </c>
      <c r="B2742" s="4" t="s">
        <v>5892</v>
      </c>
      <c r="C2742" s="4">
        <f>YEAR(Data!$D2742)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c r="A2743" s="4">
        <v>2742</v>
      </c>
      <c r="B2743" s="4" t="s">
        <v>5898</v>
      </c>
      <c r="C2743" s="4">
        <f>YEAR(Data!$D2743)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c r="A2744" s="4">
        <v>2743</v>
      </c>
      <c r="B2744" s="4" t="s">
        <v>5899</v>
      </c>
      <c r="C2744" s="4">
        <f>YEAR(Data!$D2744)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c r="A2745" s="4">
        <v>2744</v>
      </c>
      <c r="B2745" s="4" t="s">
        <v>5902</v>
      </c>
      <c r="C2745" s="4">
        <f>YEAR(Data!$D2745)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c r="A2746" s="4">
        <v>2745</v>
      </c>
      <c r="B2746" s="4" t="s">
        <v>5902</v>
      </c>
      <c r="C2746" s="4">
        <f>YEAR(Data!$D2746)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c r="A2747" s="4">
        <v>2746</v>
      </c>
      <c r="B2747" s="4" t="s">
        <v>5903</v>
      </c>
      <c r="C2747" s="4">
        <f>YEAR(Data!$D2747)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c r="A2748" s="4">
        <v>2747</v>
      </c>
      <c r="B2748" s="4" t="s">
        <v>5904</v>
      </c>
      <c r="C2748" s="4">
        <f>YEAR(Data!$D2748)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c r="A2749" s="4">
        <v>2748</v>
      </c>
      <c r="B2749" s="4" t="s">
        <v>5905</v>
      </c>
      <c r="C2749" s="4">
        <f>YEAR(Data!$D2749)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c r="A2750" s="4">
        <v>2749</v>
      </c>
      <c r="B2750" s="4" t="s">
        <v>5909</v>
      </c>
      <c r="C2750" s="4">
        <f>YEAR(Data!$D2750)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c r="A2751" s="4">
        <v>2750</v>
      </c>
      <c r="B2751" s="4" t="s">
        <v>5912</v>
      </c>
      <c r="C2751" s="4">
        <f>YEAR(Data!$D2751)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c r="A2752" s="4">
        <v>2751</v>
      </c>
      <c r="B2752" s="4" t="s">
        <v>5915</v>
      </c>
      <c r="C2752" s="4">
        <f>YEAR(Data!$D2752)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c r="A2753" s="4">
        <v>2752</v>
      </c>
      <c r="B2753" s="4" t="s">
        <v>5919</v>
      </c>
      <c r="C2753" s="4">
        <f>YEAR(Data!$D2753)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c r="A2754" s="4">
        <v>2753</v>
      </c>
      <c r="B2754" s="4" t="s">
        <v>5920</v>
      </c>
      <c r="C2754" s="4">
        <f>YEAR(Data!$D2754)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c r="A2755" s="4">
        <v>2754</v>
      </c>
      <c r="B2755" s="4" t="s">
        <v>5920</v>
      </c>
      <c r="C2755" s="4">
        <f>YEAR(Data!$D2755)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c r="A2756" s="4">
        <v>2755</v>
      </c>
      <c r="B2756" s="4" t="s">
        <v>5920</v>
      </c>
      <c r="C2756" s="4">
        <f>YEAR(Data!$D2756)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c r="A2757" s="4">
        <v>2756</v>
      </c>
      <c r="B2757" s="4" t="s">
        <v>5920</v>
      </c>
      <c r="C2757" s="4">
        <f>YEAR(Data!$D2757)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c r="A2758" s="4">
        <v>2757</v>
      </c>
      <c r="B2758" s="4" t="s">
        <v>5920</v>
      </c>
      <c r="C2758" s="4">
        <f>YEAR(Data!$D2758)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c r="A2759" s="4">
        <v>2758</v>
      </c>
      <c r="B2759" s="4" t="s">
        <v>5923</v>
      </c>
      <c r="C2759" s="4">
        <f>YEAR(Data!$D2759)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c r="A2760" s="4">
        <v>2759</v>
      </c>
      <c r="B2760" s="4" t="s">
        <v>5924</v>
      </c>
      <c r="C2760" s="4">
        <f>YEAR(Data!$D2760)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c r="A2761" s="4">
        <v>2760</v>
      </c>
      <c r="B2761" s="4" t="s">
        <v>5924</v>
      </c>
      <c r="C2761" s="4">
        <f>YEAR(Data!$D2761)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c r="A2762" s="4">
        <v>2761</v>
      </c>
      <c r="B2762" s="4" t="s">
        <v>5927</v>
      </c>
      <c r="C2762" s="4">
        <f>YEAR(Data!$D2762)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c r="A2763" s="4">
        <v>2762</v>
      </c>
      <c r="B2763" s="4" t="s">
        <v>5930</v>
      </c>
      <c r="C2763" s="4">
        <f>YEAR(Data!$D2763)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c r="A2764" s="4">
        <v>2763</v>
      </c>
      <c r="B2764" s="4" t="s">
        <v>5930</v>
      </c>
      <c r="C2764" s="4">
        <f>YEAR(Data!$D2764)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c r="A2765" s="4">
        <v>2764</v>
      </c>
      <c r="B2765" s="4" t="s">
        <v>5933</v>
      </c>
      <c r="C2765" s="4">
        <f>YEAR(Data!$D2765)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c r="A2766" s="4">
        <v>2765</v>
      </c>
      <c r="B2766" s="4" t="s">
        <v>5933</v>
      </c>
      <c r="C2766" s="4">
        <f>YEAR(Data!$D2766)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c r="A2767" s="4">
        <v>2766</v>
      </c>
      <c r="B2767" s="4" t="s">
        <v>5933</v>
      </c>
      <c r="C2767" s="4">
        <f>YEAR(Data!$D2767)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c r="A2768" s="4">
        <v>2767</v>
      </c>
      <c r="B2768" s="4" t="s">
        <v>5938</v>
      </c>
      <c r="C2768" s="4">
        <f>YEAR(Data!$D2768)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c r="A2769" s="4">
        <v>2768</v>
      </c>
      <c r="B2769" s="4" t="s">
        <v>5938</v>
      </c>
      <c r="C2769" s="4">
        <f>YEAR(Data!$D2769)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c r="A2770" s="4">
        <v>2769</v>
      </c>
      <c r="B2770" s="4" t="s">
        <v>5941</v>
      </c>
      <c r="C2770" s="4">
        <f>YEAR(Data!$D2770)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c r="A2771" s="4">
        <v>2770</v>
      </c>
      <c r="B2771" s="4" t="s">
        <v>5941</v>
      </c>
      <c r="C2771" s="4">
        <f>YEAR(Data!$D2771)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c r="A2772" s="4">
        <v>2771</v>
      </c>
      <c r="B2772" s="4" t="s">
        <v>5941</v>
      </c>
      <c r="C2772" s="4">
        <f>YEAR(Data!$D2772)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c r="A2773" s="4">
        <v>2772</v>
      </c>
      <c r="B2773" s="4" t="s">
        <v>5946</v>
      </c>
      <c r="C2773" s="4">
        <f>YEAR(Data!$D2773)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c r="A2774" s="4">
        <v>2773</v>
      </c>
      <c r="B2774" s="4" t="s">
        <v>5948</v>
      </c>
      <c r="C2774" s="4">
        <f>YEAR(Data!$D2774)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c r="A2775" s="4">
        <v>2774</v>
      </c>
      <c r="B2775" s="4" t="s">
        <v>5949</v>
      </c>
      <c r="C2775" s="4">
        <f>YEAR(Data!$D2775)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c r="A2776" s="4">
        <v>2775</v>
      </c>
      <c r="B2776" s="4" t="s">
        <v>5950</v>
      </c>
      <c r="C2776" s="4">
        <f>YEAR(Data!$D2776)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c r="A2777" s="4">
        <v>2776</v>
      </c>
      <c r="B2777" s="4" t="s">
        <v>5951</v>
      </c>
      <c r="C2777" s="4">
        <f>YEAR(Data!$D2777)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c r="A2778" s="4">
        <v>2777</v>
      </c>
      <c r="B2778" s="4" t="s">
        <v>5952</v>
      </c>
      <c r="C2778" s="4">
        <f>YEAR(Data!$D2778)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c r="A2779" s="4">
        <v>2778</v>
      </c>
      <c r="B2779" s="4" t="s">
        <v>5953</v>
      </c>
      <c r="C2779" s="4">
        <f>YEAR(Data!$D2779)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c r="A2780" s="4">
        <v>2779</v>
      </c>
      <c r="B2780" s="4" t="s">
        <v>5955</v>
      </c>
      <c r="C2780" s="4">
        <f>YEAR(Data!$D2780)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c r="A2781" s="4">
        <v>2780</v>
      </c>
      <c r="B2781" s="4" t="s">
        <v>5955</v>
      </c>
      <c r="C2781" s="4">
        <f>YEAR(Data!$D2781)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c r="A2782" s="4">
        <v>2781</v>
      </c>
      <c r="B2782" s="4" t="s">
        <v>5959</v>
      </c>
      <c r="C2782" s="4">
        <f>YEAR(Data!$D2782)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c r="A2783" s="4">
        <v>2782</v>
      </c>
      <c r="B2783" s="4" t="s">
        <v>5960</v>
      </c>
      <c r="C2783" s="4">
        <f>YEAR(Data!$D2783)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c r="A2784" s="4">
        <v>2783</v>
      </c>
      <c r="B2784" s="4" t="s">
        <v>5961</v>
      </c>
      <c r="C2784" s="4">
        <f>YEAR(Data!$D2784)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c r="A2785" s="4">
        <v>2784</v>
      </c>
      <c r="B2785" s="4" t="s">
        <v>5962</v>
      </c>
      <c r="C2785" s="4">
        <f>YEAR(Data!$D2785)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c r="A2786" s="4">
        <v>2785</v>
      </c>
      <c r="B2786" s="4" t="s">
        <v>5965</v>
      </c>
      <c r="C2786" s="4">
        <f>YEAR(Data!$D2786)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c r="A2787" s="4">
        <v>2786</v>
      </c>
      <c r="B2787" s="4" t="s">
        <v>5966</v>
      </c>
      <c r="C2787" s="4">
        <f>YEAR(Data!$D2787)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c r="A2788" s="4">
        <v>2787</v>
      </c>
      <c r="B2788" s="4" t="s">
        <v>5966</v>
      </c>
      <c r="C2788" s="4">
        <f>YEAR(Data!$D2788)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c r="A2789" s="4">
        <v>2788</v>
      </c>
      <c r="B2789" s="4" t="s">
        <v>5969</v>
      </c>
      <c r="C2789" s="4">
        <f>YEAR(Data!$D2789)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c r="A2790" s="4">
        <v>2789</v>
      </c>
      <c r="B2790" s="4" t="s">
        <v>5969</v>
      </c>
      <c r="C2790" s="4">
        <f>YEAR(Data!$D2790)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c r="A2791" s="4">
        <v>2790</v>
      </c>
      <c r="B2791" s="4" t="s">
        <v>5969</v>
      </c>
      <c r="C2791" s="4">
        <f>YEAR(Data!$D2791)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c r="A2792" s="4">
        <v>2791</v>
      </c>
      <c r="B2792" s="4" t="s">
        <v>5971</v>
      </c>
      <c r="C2792" s="4">
        <f>YEAR(Data!$D2792)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c r="A2793" s="4">
        <v>2792</v>
      </c>
      <c r="B2793" s="4" t="s">
        <v>5971</v>
      </c>
      <c r="C2793" s="4">
        <f>YEAR(Data!$D2793)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c r="A2794" s="4">
        <v>2793</v>
      </c>
      <c r="B2794" s="4" t="s">
        <v>5971</v>
      </c>
      <c r="C2794" s="4">
        <f>YEAR(Data!$D2794)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c r="A2795" s="4">
        <v>2794</v>
      </c>
      <c r="B2795" s="4" t="s">
        <v>5972</v>
      </c>
      <c r="C2795" s="4">
        <f>YEAR(Data!$D2795)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c r="A2796" s="4">
        <v>2795</v>
      </c>
      <c r="B2796" s="4" t="s">
        <v>5972</v>
      </c>
      <c r="C2796" s="4">
        <f>YEAR(Data!$D2796)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c r="A2797" s="4">
        <v>2796</v>
      </c>
      <c r="B2797" s="4" t="s">
        <v>5972</v>
      </c>
      <c r="C2797" s="4">
        <f>YEAR(Data!$D2797)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c r="A2798" s="4">
        <v>2797</v>
      </c>
      <c r="B2798" s="4" t="s">
        <v>5972</v>
      </c>
      <c r="C2798" s="4">
        <f>YEAR(Data!$D2798)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c r="A2799" s="4">
        <v>2798</v>
      </c>
      <c r="B2799" s="4" t="s">
        <v>5974</v>
      </c>
      <c r="C2799" s="4">
        <f>YEAR(Data!$D2799)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c r="A2800" s="4">
        <v>2799</v>
      </c>
      <c r="B2800" s="4" t="s">
        <v>5974</v>
      </c>
      <c r="C2800" s="4">
        <f>YEAR(Data!$D2800)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c r="A2801" s="4">
        <v>2800</v>
      </c>
      <c r="B2801" s="4" t="s">
        <v>5974</v>
      </c>
      <c r="C2801" s="4">
        <f>YEAR(Data!$D2801)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c r="A2802" s="4">
        <v>2801</v>
      </c>
      <c r="B2802" s="4" t="s">
        <v>5975</v>
      </c>
      <c r="C2802" s="4">
        <f>YEAR(Data!$D2802)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c r="A2803" s="4">
        <v>2802</v>
      </c>
      <c r="B2803" s="4" t="s">
        <v>5976</v>
      </c>
      <c r="C2803" s="4">
        <f>YEAR(Data!$D2803)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c r="A2804" s="4">
        <v>2803</v>
      </c>
      <c r="B2804" s="4" t="s">
        <v>5977</v>
      </c>
      <c r="C2804" s="4">
        <f>YEAR(Data!$D2804)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c r="A2805" s="4">
        <v>2804</v>
      </c>
      <c r="B2805" s="4" t="s">
        <v>5980</v>
      </c>
      <c r="C2805" s="4">
        <f>YEAR(Data!$D2805)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c r="A2806" s="4">
        <v>2805</v>
      </c>
      <c r="B2806" s="4" t="s">
        <v>5980</v>
      </c>
      <c r="C2806" s="4">
        <f>YEAR(Data!$D2806)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c r="A2807" s="4">
        <v>2806</v>
      </c>
      <c r="B2807" s="4" t="s">
        <v>5983</v>
      </c>
      <c r="C2807" s="4">
        <f>YEAR(Data!$D2807)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c r="A2808" s="4">
        <v>2807</v>
      </c>
      <c r="B2808" s="4" t="s">
        <v>5984</v>
      </c>
      <c r="C2808" s="4">
        <f>YEAR(Data!$D2808)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c r="A2809" s="4">
        <v>2808</v>
      </c>
      <c r="B2809" s="4" t="s">
        <v>5984</v>
      </c>
      <c r="C2809" s="4">
        <f>YEAR(Data!$D2809)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c r="A2810" s="4">
        <v>2809</v>
      </c>
      <c r="B2810" s="4" t="s">
        <v>5984</v>
      </c>
      <c r="C2810" s="4">
        <f>YEAR(Data!$D2810)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c r="A2811" s="4">
        <v>2810</v>
      </c>
      <c r="B2811" s="4" t="s">
        <v>5984</v>
      </c>
      <c r="C2811" s="4">
        <f>YEAR(Data!$D2811)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c r="A2812" s="4">
        <v>2811</v>
      </c>
      <c r="B2812" s="4" t="s">
        <v>5989</v>
      </c>
      <c r="C2812" s="4">
        <f>YEAR(Data!$D2812)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c r="A2813" s="4">
        <v>2812</v>
      </c>
      <c r="B2813" s="4" t="s">
        <v>5989</v>
      </c>
      <c r="C2813" s="4">
        <f>YEAR(Data!$D2813)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c r="A2814" s="4">
        <v>2813</v>
      </c>
      <c r="B2814" s="4" t="s">
        <v>5989</v>
      </c>
      <c r="C2814" s="4">
        <f>YEAR(Data!$D2814)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c r="A2815" s="4">
        <v>2814</v>
      </c>
      <c r="B2815" s="4" t="s">
        <v>5989</v>
      </c>
      <c r="C2815" s="4">
        <f>YEAR(Data!$D2815)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c r="A2816" s="4">
        <v>2815</v>
      </c>
      <c r="B2816" s="4" t="s">
        <v>5989</v>
      </c>
      <c r="C2816" s="4">
        <f>YEAR(Data!$D2816)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c r="A2817" s="4">
        <v>2816</v>
      </c>
      <c r="B2817" s="4" t="s">
        <v>5992</v>
      </c>
      <c r="C2817" s="4">
        <f>YEAR(Data!$D2817)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c r="A2818" s="4">
        <v>2817</v>
      </c>
      <c r="B2818" s="4" t="s">
        <v>5992</v>
      </c>
      <c r="C2818" s="4">
        <f>YEAR(Data!$D2818)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c r="A2819" s="4">
        <v>2818</v>
      </c>
      <c r="B2819" s="4" t="s">
        <v>5992</v>
      </c>
      <c r="C2819" s="4">
        <f>YEAR(Data!$D2819)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c r="A2820" s="4">
        <v>2819</v>
      </c>
      <c r="B2820" s="4" t="s">
        <v>5992</v>
      </c>
      <c r="C2820" s="4">
        <f>YEAR(Data!$D2820)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c r="A2821" s="4">
        <v>2820</v>
      </c>
      <c r="B2821" s="4" t="s">
        <v>5995</v>
      </c>
      <c r="C2821" s="4">
        <f>YEAR(Data!$D2821)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c r="A2822" s="4">
        <v>2821</v>
      </c>
      <c r="B2822" s="4" t="s">
        <v>5995</v>
      </c>
      <c r="C2822" s="4">
        <f>YEAR(Data!$D2822)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c r="A2823" s="4">
        <v>2822</v>
      </c>
      <c r="B2823" s="4" t="s">
        <v>5998</v>
      </c>
      <c r="C2823" s="4">
        <f>YEAR(Data!$D2823)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c r="A2824" s="4">
        <v>2823</v>
      </c>
      <c r="B2824" s="4" t="s">
        <v>5999</v>
      </c>
      <c r="C2824" s="4">
        <f>YEAR(Data!$D2824)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c r="A2825" s="4">
        <v>2824</v>
      </c>
      <c r="B2825" s="4" t="s">
        <v>5999</v>
      </c>
      <c r="C2825" s="4">
        <f>YEAR(Data!$D2825)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c r="A2826" s="4">
        <v>2825</v>
      </c>
      <c r="B2826" s="4" t="s">
        <v>6000</v>
      </c>
      <c r="C2826" s="4">
        <f>YEAR(Data!$D2826)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c r="A2827" s="4">
        <v>2826</v>
      </c>
      <c r="B2827" s="4" t="s">
        <v>6000</v>
      </c>
      <c r="C2827" s="4">
        <f>YEAR(Data!$D2827)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c r="A2828" s="4">
        <v>2827</v>
      </c>
      <c r="B2828" s="4" t="s">
        <v>6000</v>
      </c>
      <c r="C2828" s="4">
        <f>YEAR(Data!$D2828)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c r="A2829" s="4">
        <v>2828</v>
      </c>
      <c r="B2829" s="4" t="s">
        <v>6000</v>
      </c>
      <c r="C2829" s="4">
        <f>YEAR(Data!$D2829)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c r="A2830" s="4">
        <v>2829</v>
      </c>
      <c r="B2830" s="4" t="s">
        <v>6003</v>
      </c>
      <c r="C2830" s="4">
        <f>YEAR(Data!$D2830)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c r="A2831" s="4">
        <v>2830</v>
      </c>
      <c r="B2831" s="4" t="s">
        <v>6003</v>
      </c>
      <c r="C2831" s="4">
        <f>YEAR(Data!$D2831)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c r="A2832" s="4">
        <v>2831</v>
      </c>
      <c r="B2832" s="4" t="s">
        <v>6003</v>
      </c>
      <c r="C2832" s="4">
        <f>YEAR(Data!$D2832)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c r="A2833" s="4">
        <v>2832</v>
      </c>
      <c r="B2833" s="4" t="s">
        <v>6008</v>
      </c>
      <c r="C2833" s="4">
        <f>YEAR(Data!$D2833)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c r="A2834" s="4">
        <v>2833</v>
      </c>
      <c r="B2834" s="4" t="s">
        <v>6008</v>
      </c>
      <c r="C2834" s="4">
        <f>YEAR(Data!$D2834)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c r="A2835" s="4">
        <v>2834</v>
      </c>
      <c r="B2835" s="4" t="s">
        <v>6011</v>
      </c>
      <c r="C2835" s="4">
        <f>YEAR(Data!$D2835)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c r="A2836" s="4">
        <v>2835</v>
      </c>
      <c r="B2836" s="4" t="s">
        <v>6011</v>
      </c>
      <c r="C2836" s="4">
        <f>YEAR(Data!$D2836)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c r="A2837" s="4">
        <v>2836</v>
      </c>
      <c r="B2837" s="4" t="s">
        <v>6014</v>
      </c>
      <c r="C2837" s="4">
        <f>YEAR(Data!$D2837)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c r="A2838" s="4">
        <v>2837</v>
      </c>
      <c r="B2838" s="4" t="s">
        <v>6014</v>
      </c>
      <c r="C2838" s="4">
        <f>YEAR(Data!$D2838)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c r="A2839" s="4">
        <v>2838</v>
      </c>
      <c r="B2839" s="4" t="s">
        <v>6014</v>
      </c>
      <c r="C2839" s="4">
        <f>YEAR(Data!$D2839)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c r="A2840" s="4">
        <v>2839</v>
      </c>
      <c r="B2840" s="4" t="s">
        <v>6017</v>
      </c>
      <c r="C2840" s="4">
        <f>YEAR(Data!$D2840)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c r="A2841" s="4">
        <v>2840</v>
      </c>
      <c r="B2841" s="4" t="s">
        <v>6018</v>
      </c>
      <c r="C2841" s="4">
        <f>YEAR(Data!$D2841)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c r="A2842" s="4">
        <v>2841</v>
      </c>
      <c r="B2842" s="4" t="s">
        <v>6019</v>
      </c>
      <c r="C2842" s="4">
        <f>YEAR(Data!$D2842)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c r="A2843" s="4">
        <v>2842</v>
      </c>
      <c r="B2843" s="4" t="s">
        <v>6020</v>
      </c>
      <c r="C2843" s="4">
        <f>YEAR(Data!$D2843)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c r="A2844" s="4">
        <v>2843</v>
      </c>
      <c r="B2844" s="4" t="s">
        <v>6021</v>
      </c>
      <c r="C2844" s="4">
        <f>YEAR(Data!$D2844)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c r="A2845" s="4">
        <v>2844</v>
      </c>
      <c r="B2845" s="4" t="s">
        <v>6024</v>
      </c>
      <c r="C2845" s="4">
        <f>YEAR(Data!$D2845)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c r="A2846" s="4">
        <v>2845</v>
      </c>
      <c r="B2846" s="4" t="s">
        <v>6025</v>
      </c>
      <c r="C2846" s="4">
        <f>YEAR(Data!$D2846)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c r="A2847" s="4">
        <v>2846</v>
      </c>
      <c r="B2847" s="4" t="s">
        <v>6026</v>
      </c>
      <c r="C2847" s="4">
        <f>YEAR(Data!$D2847)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c r="A2848" s="4">
        <v>2847</v>
      </c>
      <c r="B2848" s="4" t="s">
        <v>6027</v>
      </c>
      <c r="C2848" s="4">
        <f>YEAR(Data!$D2848)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c r="A2849" s="4">
        <v>2848</v>
      </c>
      <c r="B2849" s="4" t="s">
        <v>6028</v>
      </c>
      <c r="C2849" s="4">
        <f>YEAR(Data!$D2849)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c r="A2850" s="4">
        <v>2849</v>
      </c>
      <c r="B2850" s="4" t="s">
        <v>6028</v>
      </c>
      <c r="C2850" s="4">
        <f>YEAR(Data!$D2850)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c r="A2851" s="4">
        <v>2850</v>
      </c>
      <c r="B2851" s="4" t="s">
        <v>6033</v>
      </c>
      <c r="C2851" s="4">
        <f>YEAR(Data!$D2851)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c r="A2852" s="4">
        <v>2851</v>
      </c>
      <c r="B2852" s="4" t="s">
        <v>6034</v>
      </c>
      <c r="C2852" s="4">
        <f>YEAR(Data!$D2852)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c r="A2853" s="4">
        <v>2852</v>
      </c>
      <c r="B2853" s="4" t="s">
        <v>6035</v>
      </c>
      <c r="C2853" s="4">
        <f>YEAR(Data!$D2853)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c r="A2854" s="4">
        <v>2853</v>
      </c>
      <c r="B2854" s="4" t="s">
        <v>6038</v>
      </c>
      <c r="C2854" s="4">
        <f>YEAR(Data!$D2854)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c r="A2855" s="4">
        <v>2854</v>
      </c>
      <c r="B2855" s="4" t="s">
        <v>6038</v>
      </c>
      <c r="C2855" s="4">
        <f>YEAR(Data!$D2855)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c r="A2856" s="4">
        <v>2855</v>
      </c>
      <c r="B2856" s="4" t="s">
        <v>6041</v>
      </c>
      <c r="C2856" s="4">
        <f>YEAR(Data!$D2856)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c r="A2857" s="4">
        <v>2856</v>
      </c>
      <c r="B2857" s="4" t="s">
        <v>6042</v>
      </c>
      <c r="C2857" s="4">
        <f>YEAR(Data!$D2857)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c r="A2858" s="4">
        <v>2857</v>
      </c>
      <c r="B2858" s="4" t="s">
        <v>6043</v>
      </c>
      <c r="C2858" s="4">
        <f>YEAR(Data!$D2858)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c r="A2859" s="4">
        <v>2858</v>
      </c>
      <c r="B2859" s="4" t="s">
        <v>6044</v>
      </c>
      <c r="C2859" s="4">
        <f>YEAR(Data!$D2859)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c r="A2860" s="4">
        <v>2859</v>
      </c>
      <c r="B2860" s="4" t="s">
        <v>6047</v>
      </c>
      <c r="C2860" s="4">
        <f>YEAR(Data!$D2860)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c r="A2861" s="4">
        <v>2860</v>
      </c>
      <c r="B2861" s="4" t="s">
        <v>6047</v>
      </c>
      <c r="C2861" s="4">
        <f>YEAR(Data!$D2861)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c r="A2862" s="4">
        <v>2861</v>
      </c>
      <c r="B2862" s="4" t="s">
        <v>6047</v>
      </c>
      <c r="C2862" s="4">
        <f>YEAR(Data!$D2862)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c r="A2863" s="4">
        <v>2862</v>
      </c>
      <c r="B2863" s="4" t="s">
        <v>6047</v>
      </c>
      <c r="C2863" s="4">
        <f>YEAR(Data!$D2863)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c r="A2864" s="4">
        <v>2863</v>
      </c>
      <c r="B2864" s="4" t="s">
        <v>6050</v>
      </c>
      <c r="C2864" s="4">
        <f>YEAR(Data!$D2864)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c r="A2865" s="4">
        <v>2864</v>
      </c>
      <c r="B2865" s="4" t="s">
        <v>6052</v>
      </c>
      <c r="C2865" s="4">
        <f>YEAR(Data!$D2865)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c r="A2866" s="4">
        <v>2865</v>
      </c>
      <c r="B2866" s="4" t="s">
        <v>6052</v>
      </c>
      <c r="C2866" s="4">
        <f>YEAR(Data!$D2866)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c r="A2867" s="4">
        <v>2866</v>
      </c>
      <c r="B2867" s="4" t="s">
        <v>6052</v>
      </c>
      <c r="C2867" s="4">
        <f>YEAR(Data!$D2867)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c r="A2868" s="4">
        <v>2867</v>
      </c>
      <c r="B2868" s="4" t="s">
        <v>6052</v>
      </c>
      <c r="C2868" s="4">
        <f>YEAR(Data!$D2868)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c r="A2869" s="4">
        <v>2868</v>
      </c>
      <c r="B2869" s="4" t="s">
        <v>6054</v>
      </c>
      <c r="C2869" s="4">
        <f>YEAR(Data!$D2869)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c r="A2870" s="4">
        <v>2869</v>
      </c>
      <c r="B2870" s="4" t="s">
        <v>6054</v>
      </c>
      <c r="C2870" s="4">
        <f>YEAR(Data!$D2870)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c r="A2871" s="4">
        <v>2870</v>
      </c>
      <c r="B2871" s="4" t="s">
        <v>6055</v>
      </c>
      <c r="C2871" s="4">
        <f>YEAR(Data!$D2871)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c r="A2872" s="4">
        <v>2871</v>
      </c>
      <c r="B2872" s="4" t="s">
        <v>6058</v>
      </c>
      <c r="C2872" s="4">
        <f>YEAR(Data!$D2872)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c r="A2873" s="4">
        <v>2872</v>
      </c>
      <c r="B2873" s="4" t="s">
        <v>6058</v>
      </c>
      <c r="C2873" s="4">
        <f>YEAR(Data!$D2873)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c r="A2874" s="4">
        <v>2873</v>
      </c>
      <c r="B2874" s="4" t="s">
        <v>6061</v>
      </c>
      <c r="C2874" s="4">
        <f>YEAR(Data!$D2874)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c r="A2875" s="4">
        <v>2874</v>
      </c>
      <c r="B2875" s="4" t="s">
        <v>6062</v>
      </c>
      <c r="C2875" s="4">
        <f>YEAR(Data!$D2875)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c r="A2876" s="4">
        <v>2875</v>
      </c>
      <c r="B2876" s="4" t="s">
        <v>6063</v>
      </c>
      <c r="C2876" s="4">
        <f>YEAR(Data!$D2876)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c r="A2877" s="4">
        <v>2876</v>
      </c>
      <c r="B2877" s="4" t="s">
        <v>6064</v>
      </c>
      <c r="C2877" s="4">
        <f>YEAR(Data!$D2877)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c r="A2878" s="4">
        <v>2877</v>
      </c>
      <c r="B2878" s="4" t="s">
        <v>6064</v>
      </c>
      <c r="C2878" s="4">
        <f>YEAR(Data!$D2878)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c r="A2879" s="4">
        <v>2878</v>
      </c>
      <c r="B2879" s="4" t="s">
        <v>6065</v>
      </c>
      <c r="C2879" s="4">
        <f>YEAR(Data!$D2879)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c r="A2880" s="4">
        <v>2879</v>
      </c>
      <c r="B2880" s="4" t="s">
        <v>6065</v>
      </c>
      <c r="C2880" s="4">
        <f>YEAR(Data!$D2880)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c r="A2881" s="4">
        <v>2880</v>
      </c>
      <c r="B2881" s="4" t="s">
        <v>6065</v>
      </c>
      <c r="C2881" s="4">
        <f>YEAR(Data!$D2881)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c r="A2882" s="4">
        <v>2881</v>
      </c>
      <c r="B2882" s="4" t="s">
        <v>6066</v>
      </c>
      <c r="C2882" s="4">
        <f>YEAR(Data!$D2882)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c r="A2883" s="4">
        <v>2882</v>
      </c>
      <c r="B2883" s="4" t="s">
        <v>6066</v>
      </c>
      <c r="C2883" s="4">
        <f>YEAR(Data!$D2883)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c r="A2884" s="4">
        <v>2883</v>
      </c>
      <c r="B2884" s="4" t="s">
        <v>6068</v>
      </c>
      <c r="C2884" s="4">
        <f>YEAR(Data!$D2884)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c r="A2885" s="4">
        <v>2884</v>
      </c>
      <c r="B2885" s="4" t="s">
        <v>6069</v>
      </c>
      <c r="C2885" s="4">
        <f>YEAR(Data!$D2885)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c r="A2886" s="4">
        <v>2885</v>
      </c>
      <c r="B2886" s="4" t="s">
        <v>6070</v>
      </c>
      <c r="C2886" s="4">
        <f>YEAR(Data!$D2886)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c r="A2887" s="4">
        <v>2886</v>
      </c>
      <c r="B2887" s="4" t="s">
        <v>6071</v>
      </c>
      <c r="C2887" s="4">
        <f>YEAR(Data!$D2887)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c r="A2888" s="4">
        <v>2887</v>
      </c>
      <c r="B2888" s="4" t="s">
        <v>6072</v>
      </c>
      <c r="C2888" s="4">
        <f>YEAR(Data!$D2888)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c r="A2889" s="4">
        <v>2888</v>
      </c>
      <c r="B2889" s="4" t="s">
        <v>6072</v>
      </c>
      <c r="C2889" s="4">
        <f>YEAR(Data!$D2889)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c r="A2890" s="4">
        <v>2889</v>
      </c>
      <c r="B2890" s="4" t="s">
        <v>6072</v>
      </c>
      <c r="C2890" s="4">
        <f>YEAR(Data!$D2890)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c r="A2891" s="4">
        <v>2890</v>
      </c>
      <c r="B2891" s="4" t="s">
        <v>6073</v>
      </c>
      <c r="C2891" s="4">
        <f>YEAR(Data!$D2891)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c r="A2892" s="4">
        <v>2891</v>
      </c>
      <c r="B2892" s="4" t="s">
        <v>6076</v>
      </c>
      <c r="C2892" s="4">
        <f>YEAR(Data!$D2892)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c r="A2893" s="4">
        <v>2892</v>
      </c>
      <c r="B2893" s="4" t="s">
        <v>6076</v>
      </c>
      <c r="C2893" s="4">
        <f>YEAR(Data!$D2893)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c r="A2894" s="4">
        <v>2893</v>
      </c>
      <c r="B2894" s="4" t="s">
        <v>6080</v>
      </c>
      <c r="C2894" s="4">
        <f>YEAR(Data!$D2894)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c r="A2895" s="4">
        <v>2894</v>
      </c>
      <c r="B2895" s="4" t="s">
        <v>6080</v>
      </c>
      <c r="C2895" s="4">
        <f>YEAR(Data!$D2895)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c r="A2896" s="4">
        <v>2895</v>
      </c>
      <c r="B2896" s="4" t="s">
        <v>6080</v>
      </c>
      <c r="C2896" s="4">
        <f>YEAR(Data!$D2896)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c r="A2897" s="4">
        <v>2896</v>
      </c>
      <c r="B2897" s="4" t="s">
        <v>6080</v>
      </c>
      <c r="C2897" s="4">
        <f>YEAR(Data!$D2897)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c r="A2898" s="4">
        <v>2897</v>
      </c>
      <c r="B2898" s="4" t="s">
        <v>6085</v>
      </c>
      <c r="C2898" s="4">
        <f>YEAR(Data!$D2898)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c r="A2899" s="4">
        <v>2898</v>
      </c>
      <c r="B2899" s="4" t="s">
        <v>6086</v>
      </c>
      <c r="C2899" s="4">
        <f>YEAR(Data!$D2899)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c r="A2900" s="4">
        <v>2899</v>
      </c>
      <c r="B2900" s="4" t="s">
        <v>6087</v>
      </c>
      <c r="C2900" s="4">
        <f>YEAR(Data!$D2900)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c r="A2901" s="4">
        <v>2900</v>
      </c>
      <c r="B2901" s="4" t="s">
        <v>6088</v>
      </c>
      <c r="C2901" s="4">
        <f>YEAR(Data!$D2901)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c r="A2902" s="4">
        <v>2901</v>
      </c>
      <c r="B2902" s="4" t="s">
        <v>6088</v>
      </c>
      <c r="C2902" s="4">
        <f>YEAR(Data!$D2902)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c r="A2903" s="4">
        <v>2902</v>
      </c>
      <c r="B2903" s="4" t="s">
        <v>6089</v>
      </c>
      <c r="C2903" s="4">
        <f>YEAR(Data!$D2903)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c r="A2904" s="4">
        <v>2903</v>
      </c>
      <c r="B2904" s="4" t="s">
        <v>6090</v>
      </c>
      <c r="C2904" s="4">
        <f>YEAR(Data!$D2904)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c r="A2905" s="4">
        <v>2904</v>
      </c>
      <c r="B2905" s="4" t="s">
        <v>6091</v>
      </c>
      <c r="C2905" s="4">
        <f>YEAR(Data!$D2905)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c r="A2906" s="4">
        <v>2905</v>
      </c>
      <c r="B2906" s="4" t="s">
        <v>6091</v>
      </c>
      <c r="C2906" s="4">
        <f>YEAR(Data!$D2906)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c r="A2907" s="4">
        <v>2906</v>
      </c>
      <c r="B2907" s="4" t="s">
        <v>6093</v>
      </c>
      <c r="C2907" s="4">
        <f>YEAR(Data!$D2907)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c r="A2908" s="4">
        <v>2907</v>
      </c>
      <c r="B2908" s="4" t="s">
        <v>6096</v>
      </c>
      <c r="C2908" s="4">
        <f>YEAR(Data!$D2908)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c r="A2909" s="4">
        <v>2908</v>
      </c>
      <c r="B2909" s="4" t="s">
        <v>6096</v>
      </c>
      <c r="C2909" s="4">
        <f>YEAR(Data!$D2909)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c r="A2910" s="4">
        <v>2909</v>
      </c>
      <c r="B2910" s="4" t="s">
        <v>6096</v>
      </c>
      <c r="C2910" s="4">
        <f>YEAR(Data!$D2910)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c r="A2911" s="4">
        <v>2910</v>
      </c>
      <c r="B2911" s="4" t="s">
        <v>6099</v>
      </c>
      <c r="C2911" s="4">
        <f>YEAR(Data!$D2911)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c r="A2912" s="4">
        <v>2911</v>
      </c>
      <c r="B2912" s="4" t="s">
        <v>6100</v>
      </c>
      <c r="C2912" s="4">
        <f>YEAR(Data!$D2912)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c r="A2913" s="4">
        <v>2912</v>
      </c>
      <c r="B2913" s="4" t="s">
        <v>6101</v>
      </c>
      <c r="C2913" s="4">
        <f>YEAR(Data!$D2913)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c r="A2914" s="4">
        <v>2913</v>
      </c>
      <c r="B2914" s="4" t="s">
        <v>6101</v>
      </c>
      <c r="C2914" s="4">
        <f>YEAR(Data!$D2914)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c r="A2915" s="4">
        <v>2914</v>
      </c>
      <c r="B2915" s="4" t="s">
        <v>6101</v>
      </c>
      <c r="C2915" s="4">
        <f>YEAR(Data!$D2915)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c r="A2916" s="4">
        <v>2915</v>
      </c>
      <c r="B2916" s="4" t="s">
        <v>6106</v>
      </c>
      <c r="C2916" s="4">
        <f>YEAR(Data!$D2916)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c r="A2917" s="4">
        <v>2916</v>
      </c>
      <c r="B2917" s="4" t="s">
        <v>6106</v>
      </c>
      <c r="C2917" s="4">
        <f>YEAR(Data!$D2917)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c r="A2918" s="4">
        <v>2917</v>
      </c>
      <c r="B2918" s="4" t="s">
        <v>6106</v>
      </c>
      <c r="C2918" s="4">
        <f>YEAR(Data!$D2918)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c r="A2919" s="4">
        <v>2918</v>
      </c>
      <c r="B2919" s="4" t="s">
        <v>6108</v>
      </c>
      <c r="C2919" s="4">
        <f>YEAR(Data!$D2919)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c r="A2920" s="4">
        <v>2919</v>
      </c>
      <c r="B2920" s="4" t="s">
        <v>6111</v>
      </c>
      <c r="C2920" s="4">
        <f>YEAR(Data!$D2920)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c r="A2921" s="4">
        <v>2920</v>
      </c>
      <c r="B2921" s="4" t="s">
        <v>6111</v>
      </c>
      <c r="C2921" s="4">
        <f>YEAR(Data!$D2921)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c r="A2922" s="4">
        <v>2921</v>
      </c>
      <c r="B2922" s="4" t="s">
        <v>6111</v>
      </c>
      <c r="C2922" s="4">
        <f>YEAR(Data!$D2922)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c r="A2923" s="4">
        <v>2922</v>
      </c>
      <c r="B2923" s="4" t="s">
        <v>6112</v>
      </c>
      <c r="C2923" s="4">
        <f>YEAR(Data!$D2923)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c r="A2924" s="4">
        <v>2923</v>
      </c>
      <c r="B2924" s="4" t="s">
        <v>6113</v>
      </c>
      <c r="C2924" s="4">
        <f>YEAR(Data!$D2924)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c r="A2925" s="4">
        <v>2924</v>
      </c>
      <c r="B2925" s="4" t="s">
        <v>6114</v>
      </c>
      <c r="C2925" s="4">
        <f>YEAR(Data!$D2925)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c r="A2926" s="4">
        <v>2925</v>
      </c>
      <c r="B2926" s="4" t="s">
        <v>6115</v>
      </c>
      <c r="C2926" s="4">
        <f>YEAR(Data!$D2926)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c r="A2927" s="4">
        <v>2926</v>
      </c>
      <c r="B2927" s="4" t="s">
        <v>6115</v>
      </c>
      <c r="C2927" s="4">
        <f>YEAR(Data!$D2927)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c r="A2928" s="4">
        <v>2927</v>
      </c>
      <c r="B2928" s="4" t="s">
        <v>6118</v>
      </c>
      <c r="C2928" s="4">
        <f>YEAR(Data!$D2928)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c r="A2929" s="4">
        <v>2928</v>
      </c>
      <c r="B2929" s="4" t="s">
        <v>6121</v>
      </c>
      <c r="C2929" s="4">
        <f>YEAR(Data!$D2929)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c r="A2930" s="4">
        <v>2929</v>
      </c>
      <c r="B2930" s="4" t="s">
        <v>6123</v>
      </c>
      <c r="C2930" s="4">
        <f>YEAR(Data!$D2930)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c r="A2931" s="4">
        <v>2930</v>
      </c>
      <c r="B2931" s="4" t="s">
        <v>6124</v>
      </c>
      <c r="C2931" s="4">
        <f>YEAR(Data!$D2931)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c r="A2932" s="4">
        <v>2931</v>
      </c>
      <c r="B2932" s="4" t="s">
        <v>6125</v>
      </c>
      <c r="C2932" s="4">
        <f>YEAR(Data!$D2932)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c r="A2933" s="4">
        <v>2932</v>
      </c>
      <c r="B2933" s="4" t="s">
        <v>6125</v>
      </c>
      <c r="C2933" s="4">
        <f>YEAR(Data!$D2933)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c r="A2934" s="4">
        <v>2933</v>
      </c>
      <c r="B2934" s="4" t="s">
        <v>6125</v>
      </c>
      <c r="C2934" s="4">
        <f>YEAR(Data!$D2934)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c r="A2935" s="4">
        <v>2934</v>
      </c>
      <c r="B2935" s="4" t="s">
        <v>6126</v>
      </c>
      <c r="C2935" s="4">
        <f>YEAR(Data!$D2935)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c r="A2936" s="4">
        <v>2935</v>
      </c>
      <c r="B2936" s="4" t="s">
        <v>6126</v>
      </c>
      <c r="C2936" s="4">
        <f>YEAR(Data!$D2936)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c r="A2937" s="4">
        <v>2936</v>
      </c>
      <c r="B2937" s="4" t="s">
        <v>6126</v>
      </c>
      <c r="C2937" s="4">
        <f>YEAR(Data!$D2937)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c r="A2938" s="4">
        <v>2937</v>
      </c>
      <c r="B2938" s="4" t="s">
        <v>6126</v>
      </c>
      <c r="C2938" s="4">
        <f>YEAR(Data!$D2938)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c r="A2939" s="4">
        <v>2938</v>
      </c>
      <c r="B2939" s="4" t="s">
        <v>6126</v>
      </c>
      <c r="C2939" s="4">
        <f>YEAR(Data!$D2939)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c r="A2940" s="4">
        <v>2939</v>
      </c>
      <c r="B2940" s="4" t="s">
        <v>6126</v>
      </c>
      <c r="C2940" s="4">
        <f>YEAR(Data!$D2940)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c r="A2941" s="4">
        <v>2940</v>
      </c>
      <c r="B2941" s="4" t="s">
        <v>6126</v>
      </c>
      <c r="C2941" s="4">
        <f>YEAR(Data!$D2941)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c r="A2942" s="4">
        <v>2941</v>
      </c>
      <c r="B2942" s="4" t="s">
        <v>6127</v>
      </c>
      <c r="C2942" s="4">
        <f>YEAR(Data!$D2942)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c r="A2943" s="4">
        <v>2942</v>
      </c>
      <c r="B2943" s="4" t="s">
        <v>6127</v>
      </c>
      <c r="C2943" s="4">
        <f>YEAR(Data!$D2943)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c r="A2944" s="4">
        <v>2943</v>
      </c>
      <c r="B2944" s="4" t="s">
        <v>6127</v>
      </c>
      <c r="C2944" s="4">
        <f>YEAR(Data!$D2944)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c r="A2945" s="4">
        <v>2944</v>
      </c>
      <c r="B2945" s="4" t="s">
        <v>6130</v>
      </c>
      <c r="C2945" s="4">
        <f>YEAR(Data!$D2945)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c r="A2946" s="4">
        <v>2945</v>
      </c>
      <c r="B2946" s="4" t="s">
        <v>6130</v>
      </c>
      <c r="C2946" s="4">
        <f>YEAR(Data!$D2946)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c r="A2947" s="4">
        <v>2946</v>
      </c>
      <c r="B2947" s="4" t="s">
        <v>6133</v>
      </c>
      <c r="C2947" s="4">
        <f>YEAR(Data!$D2947)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c r="A2948" s="4">
        <v>2947</v>
      </c>
      <c r="B2948" s="4" t="s">
        <v>6134</v>
      </c>
      <c r="C2948" s="4">
        <f>YEAR(Data!$D2948)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c r="A2949" s="4">
        <v>2948</v>
      </c>
      <c r="B2949" s="4" t="s">
        <v>6134</v>
      </c>
      <c r="C2949" s="4">
        <f>YEAR(Data!$D2949)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c r="A2950" s="4">
        <v>2949</v>
      </c>
      <c r="B2950" s="4" t="s">
        <v>6134</v>
      </c>
      <c r="C2950" s="4">
        <f>YEAR(Data!$D2950)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c r="A2951" s="4">
        <v>2950</v>
      </c>
      <c r="B2951" s="4" t="s">
        <v>6139</v>
      </c>
      <c r="C2951" s="4">
        <f>YEAR(Data!$D2951)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c r="A2952" s="4">
        <v>2951</v>
      </c>
      <c r="B2952" s="4" t="s">
        <v>6139</v>
      </c>
      <c r="C2952" s="4">
        <f>YEAR(Data!$D2952)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c r="A2953" s="4">
        <v>2952</v>
      </c>
      <c r="B2953" s="4" t="s">
        <v>6139</v>
      </c>
      <c r="C2953" s="4">
        <f>YEAR(Data!$D2953)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c r="A2954" s="4">
        <v>2953</v>
      </c>
      <c r="B2954" s="4" t="s">
        <v>6139</v>
      </c>
      <c r="C2954" s="4">
        <f>YEAR(Data!$D2954)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c r="A2955" s="4">
        <v>2954</v>
      </c>
      <c r="B2955" s="4" t="s">
        <v>6139</v>
      </c>
      <c r="C2955" s="4">
        <f>YEAR(Data!$D2955)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c r="A2956" s="4">
        <v>2955</v>
      </c>
      <c r="B2956" s="4" t="s">
        <v>6139</v>
      </c>
      <c r="C2956" s="4">
        <f>YEAR(Data!$D2956)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c r="A2957" s="4">
        <v>2956</v>
      </c>
      <c r="B2957" s="4" t="s">
        <v>6148</v>
      </c>
      <c r="C2957" s="4">
        <f>YEAR(Data!$D2957)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c r="A2958" s="4">
        <v>2957</v>
      </c>
      <c r="B2958" s="4" t="s">
        <v>6149</v>
      </c>
      <c r="C2958" s="4">
        <f>YEAR(Data!$D2958)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c r="A2959" s="4">
        <v>2958</v>
      </c>
      <c r="B2959" s="4" t="s">
        <v>6152</v>
      </c>
      <c r="C2959" s="4">
        <f>YEAR(Data!$D2959)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c r="A2960" s="4">
        <v>2959</v>
      </c>
      <c r="B2960" s="4" t="s">
        <v>6153</v>
      </c>
      <c r="C2960" s="4">
        <f>YEAR(Data!$D2960)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c r="A2961" s="4">
        <v>2960</v>
      </c>
      <c r="B2961" s="4" t="s">
        <v>6153</v>
      </c>
      <c r="C2961" s="4">
        <f>YEAR(Data!$D2961)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c r="A2962" s="4">
        <v>2961</v>
      </c>
      <c r="B2962" s="4" t="s">
        <v>6154</v>
      </c>
      <c r="C2962" s="4">
        <f>YEAR(Data!$D2962)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c r="A2963" s="4">
        <v>2962</v>
      </c>
      <c r="B2963" s="4" t="s">
        <v>6154</v>
      </c>
      <c r="C2963" s="4">
        <f>YEAR(Data!$D2963)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c r="A2964" s="4">
        <v>2963</v>
      </c>
      <c r="B2964" s="4" t="s">
        <v>6155</v>
      </c>
      <c r="C2964" s="4">
        <f>YEAR(Data!$D2964)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c r="A2965" s="4">
        <v>2964</v>
      </c>
      <c r="B2965" s="4" t="s">
        <v>6155</v>
      </c>
      <c r="C2965" s="4">
        <f>YEAR(Data!$D2965)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c r="A2966" s="4">
        <v>2965</v>
      </c>
      <c r="B2966" s="4" t="s">
        <v>6155</v>
      </c>
      <c r="C2966" s="4">
        <f>YEAR(Data!$D2966)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c r="A2967" s="4">
        <v>2966</v>
      </c>
      <c r="B2967" s="4" t="s">
        <v>6155</v>
      </c>
      <c r="C2967" s="4">
        <f>YEAR(Data!$D2967)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c r="A2968" s="4">
        <v>2967</v>
      </c>
      <c r="B2968" s="4" t="s">
        <v>6160</v>
      </c>
      <c r="C2968" s="4">
        <f>YEAR(Data!$D2968)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c r="A2969" s="4">
        <v>2968</v>
      </c>
      <c r="B2969" s="4" t="s">
        <v>6160</v>
      </c>
      <c r="C2969" s="4">
        <f>YEAR(Data!$D2969)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c r="A2970" s="4">
        <v>2969</v>
      </c>
      <c r="B2970" s="4" t="s">
        <v>6161</v>
      </c>
      <c r="C2970" s="4">
        <f>YEAR(Data!$D2970)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c r="A2971" s="4">
        <v>2970</v>
      </c>
      <c r="B2971" s="4" t="s">
        <v>6161</v>
      </c>
      <c r="C2971" s="4">
        <f>YEAR(Data!$D2971)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c r="A2972" s="4">
        <v>2971</v>
      </c>
      <c r="B2972" s="4" t="s">
        <v>6161</v>
      </c>
      <c r="C2972" s="4">
        <f>YEAR(Data!$D2972)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c r="A2973" s="4">
        <v>2972</v>
      </c>
      <c r="B2973" s="4" t="s">
        <v>6161</v>
      </c>
      <c r="C2973" s="4">
        <f>YEAR(Data!$D2973)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c r="A2974" s="4">
        <v>2973</v>
      </c>
      <c r="B2974" s="4" t="s">
        <v>6161</v>
      </c>
      <c r="C2974" s="4">
        <f>YEAR(Data!$D2974)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c r="A2975" s="4">
        <v>2974</v>
      </c>
      <c r="B2975" s="4" t="s">
        <v>6162</v>
      </c>
      <c r="C2975" s="4">
        <f>YEAR(Data!$D2975)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c r="A2976" s="4">
        <v>2975</v>
      </c>
      <c r="B2976" s="4" t="s">
        <v>6163</v>
      </c>
      <c r="C2976" s="4">
        <f>YEAR(Data!$D2976)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c r="A2977" s="4">
        <v>2976</v>
      </c>
      <c r="B2977" s="4" t="s">
        <v>6163</v>
      </c>
      <c r="C2977" s="4">
        <f>YEAR(Data!$D2977)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c r="A2978" s="4">
        <v>2977</v>
      </c>
      <c r="B2978" s="4" t="s">
        <v>6166</v>
      </c>
      <c r="C2978" s="4">
        <f>YEAR(Data!$D2978)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c r="A2979" s="4">
        <v>2978</v>
      </c>
      <c r="B2979" s="4" t="s">
        <v>6169</v>
      </c>
      <c r="C2979" s="4">
        <f>YEAR(Data!$D2979)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c r="A2980" s="4">
        <v>2979</v>
      </c>
      <c r="B2980" s="4" t="s">
        <v>6170</v>
      </c>
      <c r="C2980" s="4">
        <f>YEAR(Data!$D2980)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c r="A2981" s="4">
        <v>2980</v>
      </c>
      <c r="B2981" s="4" t="s">
        <v>6172</v>
      </c>
      <c r="C2981" s="4">
        <f>YEAR(Data!$D2981)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c r="A2982" s="4">
        <v>2981</v>
      </c>
      <c r="B2982" s="4" t="s">
        <v>6172</v>
      </c>
      <c r="C2982" s="4">
        <f>YEAR(Data!$D2982)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c r="A2983" s="4">
        <v>2982</v>
      </c>
      <c r="B2983" s="4" t="s">
        <v>6177</v>
      </c>
      <c r="C2983" s="4">
        <f>YEAR(Data!$D2983)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c r="A2984" s="4">
        <v>2983</v>
      </c>
      <c r="B2984" s="4" t="s">
        <v>6177</v>
      </c>
      <c r="C2984" s="4">
        <f>YEAR(Data!$D2984)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c r="A2985" s="4">
        <v>2984</v>
      </c>
      <c r="B2985" s="4" t="s">
        <v>6178</v>
      </c>
      <c r="C2985" s="4">
        <f>YEAR(Data!$D2985)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c r="A2986" s="4">
        <v>2985</v>
      </c>
      <c r="B2986" s="4" t="s">
        <v>6178</v>
      </c>
      <c r="C2986" s="4">
        <f>YEAR(Data!$D2986)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c r="A2987" s="4">
        <v>2986</v>
      </c>
      <c r="B2987" s="4" t="s">
        <v>6179</v>
      </c>
      <c r="C2987" s="4">
        <f>YEAR(Data!$D2987)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c r="A2988" s="4">
        <v>2987</v>
      </c>
      <c r="B2988" s="4" t="s">
        <v>6179</v>
      </c>
      <c r="C2988" s="4">
        <f>YEAR(Data!$D2988)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c r="A2989" s="4">
        <v>2988</v>
      </c>
      <c r="B2989" s="4" t="s">
        <v>6179</v>
      </c>
      <c r="C2989" s="4">
        <f>YEAR(Data!$D2989)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c r="A2990" s="4">
        <v>2989</v>
      </c>
      <c r="B2990" s="4" t="s">
        <v>6184</v>
      </c>
      <c r="C2990" s="4">
        <f>YEAR(Data!$D2990)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c r="A2991" s="4">
        <v>2990</v>
      </c>
      <c r="B2991" s="4" t="s">
        <v>6184</v>
      </c>
      <c r="C2991" s="4">
        <f>YEAR(Data!$D2991)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c r="A2992" s="4">
        <v>2991</v>
      </c>
      <c r="B2992" s="4" t="s">
        <v>6184</v>
      </c>
      <c r="C2992" s="4">
        <f>YEAR(Data!$D2992)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c r="A2993" s="4">
        <v>2992</v>
      </c>
      <c r="B2993" s="4" t="s">
        <v>6184</v>
      </c>
      <c r="C2993" s="4">
        <f>YEAR(Data!$D2993)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c r="A2994" s="4">
        <v>2993</v>
      </c>
      <c r="B2994" s="4" t="s">
        <v>6185</v>
      </c>
      <c r="C2994" s="4">
        <f>YEAR(Data!$D2994)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c r="A2995" s="4">
        <v>2994</v>
      </c>
      <c r="B2995" s="4" t="s">
        <v>6186</v>
      </c>
      <c r="C2995" s="4">
        <f>YEAR(Data!$D2995)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c r="A2996" s="4">
        <v>2995</v>
      </c>
      <c r="B2996" s="4" t="s">
        <v>6187</v>
      </c>
      <c r="C2996" s="4">
        <f>YEAR(Data!$D2996)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c r="A2997" s="4">
        <v>2996</v>
      </c>
      <c r="B2997" s="4" t="s">
        <v>6189</v>
      </c>
      <c r="C2997" s="4">
        <f>YEAR(Data!$D2997)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c r="A2998" s="4">
        <v>2997</v>
      </c>
      <c r="B2998" s="4" t="s">
        <v>6190</v>
      </c>
      <c r="C2998" s="4">
        <f>YEAR(Data!$D2998)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c r="A2999" s="4">
        <v>2998</v>
      </c>
      <c r="B2999" s="4" t="s">
        <v>6190</v>
      </c>
      <c r="C2999" s="4">
        <f>YEAR(Data!$D2999)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c r="A3000" s="4">
        <v>2999</v>
      </c>
      <c r="B3000" s="4" t="s">
        <v>6190</v>
      </c>
      <c r="C3000" s="4">
        <f>YEAR(Data!$D3000)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c r="A3001" s="4">
        <v>3000</v>
      </c>
      <c r="B3001" s="4" t="s">
        <v>6190</v>
      </c>
      <c r="C3001" s="4">
        <f>YEAR(Data!$D3001)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c r="A3002" s="4">
        <v>3001</v>
      </c>
      <c r="B3002" s="4" t="s">
        <v>6190</v>
      </c>
      <c r="C3002" s="4">
        <f>YEAR(Data!$D3002)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c r="A3003" s="4">
        <v>3002</v>
      </c>
      <c r="B3003" s="4" t="s">
        <v>6190</v>
      </c>
      <c r="C3003" s="4">
        <f>YEAR(Data!$D3003)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c r="A3004" s="4">
        <v>3003</v>
      </c>
      <c r="B3004" s="4" t="s">
        <v>6195</v>
      </c>
      <c r="C3004" s="4">
        <f>YEAR(Data!$D3004)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c r="A3005" s="4">
        <v>3004</v>
      </c>
      <c r="B3005" s="4" t="s">
        <v>6199</v>
      </c>
      <c r="C3005" s="4">
        <f>YEAR(Data!$D3005)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c r="A3006" s="4">
        <v>3005</v>
      </c>
      <c r="B3006" s="4" t="s">
        <v>6200</v>
      </c>
      <c r="C3006" s="4">
        <f>YEAR(Data!$D3006)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c r="A3007" s="4">
        <v>3006</v>
      </c>
      <c r="B3007" s="4" t="s">
        <v>6205</v>
      </c>
      <c r="C3007" s="4">
        <f>YEAR(Data!$D3007)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c r="A3008" s="4">
        <v>3007</v>
      </c>
      <c r="B3008" s="4" t="s">
        <v>6207</v>
      </c>
      <c r="C3008" s="4">
        <f>YEAR(Data!$D3008)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c r="A3009" s="4">
        <v>3008</v>
      </c>
      <c r="B3009" s="4" t="s">
        <v>6208</v>
      </c>
      <c r="C3009" s="4">
        <f>YEAR(Data!$D3009)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c r="A3010" s="4">
        <v>3009</v>
      </c>
      <c r="B3010" s="4" t="s">
        <v>6209</v>
      </c>
      <c r="C3010" s="4">
        <f>YEAR(Data!$D3010)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c r="A3011" s="4">
        <v>3010</v>
      </c>
      <c r="B3011" s="4" t="s">
        <v>6210</v>
      </c>
      <c r="C3011" s="4">
        <f>YEAR(Data!$D3011)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c r="A3012" s="4">
        <v>3011</v>
      </c>
      <c r="B3012" s="4" t="s">
        <v>6211</v>
      </c>
      <c r="C3012" s="4">
        <f>YEAR(Data!$D3012)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c r="A3013" s="4">
        <v>3012</v>
      </c>
      <c r="B3013" s="4" t="s">
        <v>6211</v>
      </c>
      <c r="C3013" s="4">
        <f>YEAR(Data!$D3013)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c r="A3014" s="4">
        <v>3013</v>
      </c>
      <c r="B3014" s="4" t="s">
        <v>6211</v>
      </c>
      <c r="C3014" s="4">
        <f>YEAR(Data!$D3014)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c r="A3015" s="4">
        <v>3014</v>
      </c>
      <c r="B3015" s="4" t="s">
        <v>6211</v>
      </c>
      <c r="C3015" s="4">
        <f>YEAR(Data!$D3015)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c r="A3016" s="4">
        <v>3015</v>
      </c>
      <c r="B3016" s="4" t="s">
        <v>6211</v>
      </c>
      <c r="C3016" s="4">
        <f>YEAR(Data!$D3016)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c r="A3017" s="4">
        <v>3016</v>
      </c>
      <c r="B3017" s="4" t="s">
        <v>6214</v>
      </c>
      <c r="C3017" s="4">
        <f>YEAR(Data!$D3017)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c r="A3018" s="4">
        <v>3017</v>
      </c>
      <c r="B3018" s="4" t="s">
        <v>6215</v>
      </c>
      <c r="C3018" s="4">
        <f>YEAR(Data!$D3018)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c r="A3019" s="4">
        <v>3018</v>
      </c>
      <c r="B3019" s="4" t="s">
        <v>6215</v>
      </c>
      <c r="C3019" s="4">
        <f>YEAR(Data!$D3019)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c r="A3020" s="4">
        <v>3019</v>
      </c>
      <c r="B3020" s="4" t="s">
        <v>6215</v>
      </c>
      <c r="C3020" s="4">
        <f>YEAR(Data!$D3020)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c r="A3021" s="4">
        <v>3020</v>
      </c>
      <c r="B3021" s="4" t="s">
        <v>6217</v>
      </c>
      <c r="C3021" s="4">
        <f>YEAR(Data!$D3021)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c r="A3022" s="4">
        <v>3021</v>
      </c>
      <c r="B3022" s="4" t="s">
        <v>6217</v>
      </c>
      <c r="C3022" s="4">
        <f>YEAR(Data!$D3022)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c r="A3023" s="4">
        <v>3022</v>
      </c>
      <c r="B3023" s="4" t="s">
        <v>6217</v>
      </c>
      <c r="C3023" s="4">
        <f>YEAR(Data!$D3023)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c r="A3024" s="4">
        <v>3023</v>
      </c>
      <c r="B3024" s="4" t="s">
        <v>6217</v>
      </c>
      <c r="C3024" s="4">
        <f>YEAR(Data!$D3024)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c r="A3025" s="4">
        <v>3024</v>
      </c>
      <c r="B3025" s="4" t="s">
        <v>6220</v>
      </c>
      <c r="C3025" s="4">
        <f>YEAR(Data!$D3025)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c r="A3026" s="4">
        <v>3025</v>
      </c>
      <c r="B3026" s="4" t="s">
        <v>6223</v>
      </c>
      <c r="C3026" s="4">
        <f>YEAR(Data!$D3026)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c r="A3027" s="4">
        <v>3026</v>
      </c>
      <c r="B3027" s="4" t="s">
        <v>6223</v>
      </c>
      <c r="C3027" s="4">
        <f>YEAR(Data!$D3027)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c r="A3028" s="4">
        <v>3027</v>
      </c>
      <c r="B3028" s="4" t="s">
        <v>6224</v>
      </c>
      <c r="C3028" s="4">
        <f>YEAR(Data!$D3028)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c r="A3029" s="4">
        <v>3028</v>
      </c>
      <c r="B3029" s="4" t="s">
        <v>6225</v>
      </c>
      <c r="C3029" s="4">
        <f>YEAR(Data!$D3029)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c r="A3030" s="4">
        <v>3029</v>
      </c>
      <c r="B3030" s="4" t="s">
        <v>6229</v>
      </c>
      <c r="C3030" s="4">
        <f>YEAR(Data!$D3030)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c r="A3031" s="4">
        <v>3030</v>
      </c>
      <c r="B3031" s="4" t="s">
        <v>6230</v>
      </c>
      <c r="C3031" s="4">
        <f>YEAR(Data!$D3031)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c r="A3032" s="4">
        <v>3031</v>
      </c>
      <c r="B3032" s="4" t="s">
        <v>6232</v>
      </c>
      <c r="C3032" s="4">
        <f>YEAR(Data!$D3032)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c r="A3033" s="4">
        <v>3032</v>
      </c>
      <c r="B3033" s="4" t="s">
        <v>6232</v>
      </c>
      <c r="C3033" s="4">
        <f>YEAR(Data!$D3033)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c r="A3034" s="4">
        <v>3033</v>
      </c>
      <c r="B3034" s="4" t="s">
        <v>6235</v>
      </c>
      <c r="C3034" s="4">
        <f>YEAR(Data!$D3034)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c r="A3035" s="4">
        <v>3034</v>
      </c>
      <c r="B3035" s="4" t="s">
        <v>6236</v>
      </c>
      <c r="C3035" s="4">
        <f>YEAR(Data!$D3035)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c r="A3036" s="4">
        <v>3035</v>
      </c>
      <c r="B3036" s="4" t="s">
        <v>6237</v>
      </c>
      <c r="C3036" s="4">
        <f>YEAR(Data!$D3036)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c r="A3037" s="4">
        <v>3036</v>
      </c>
      <c r="B3037" s="4" t="s">
        <v>6237</v>
      </c>
      <c r="C3037" s="4">
        <f>YEAR(Data!$D3037)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c r="A3038" s="4">
        <v>3037</v>
      </c>
      <c r="B3038" s="4" t="s">
        <v>6237</v>
      </c>
      <c r="C3038" s="4">
        <f>YEAR(Data!$D3038)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c r="A3039" s="4">
        <v>3038</v>
      </c>
      <c r="B3039" s="4" t="s">
        <v>6237</v>
      </c>
      <c r="C3039" s="4">
        <f>YEAR(Data!$D3039)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c r="A3040" s="4">
        <v>3039</v>
      </c>
      <c r="B3040" s="4" t="s">
        <v>6237</v>
      </c>
      <c r="C3040" s="4">
        <f>YEAR(Data!$D3040)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c r="A3041" s="4">
        <v>3040</v>
      </c>
      <c r="B3041" s="4" t="s">
        <v>6242</v>
      </c>
      <c r="C3041" s="4">
        <f>YEAR(Data!$D3041)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c r="A3042" s="4">
        <v>3041</v>
      </c>
      <c r="B3042" s="4" t="s">
        <v>6243</v>
      </c>
      <c r="C3042" s="4">
        <f>YEAR(Data!$D3042)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c r="A3043" s="4">
        <v>3042</v>
      </c>
      <c r="B3043" s="4" t="s">
        <v>6245</v>
      </c>
      <c r="C3043" s="4">
        <f>YEAR(Data!$D3043)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c r="A3044" s="4">
        <v>3043</v>
      </c>
      <c r="B3044" s="4" t="s">
        <v>6245</v>
      </c>
      <c r="C3044" s="4">
        <f>YEAR(Data!$D3044)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c r="A3045" s="4">
        <v>3044</v>
      </c>
      <c r="B3045" s="4" t="s">
        <v>6245</v>
      </c>
      <c r="C3045" s="4">
        <f>YEAR(Data!$D3045)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c r="A3046" s="4">
        <v>3045</v>
      </c>
      <c r="B3046" s="4" t="s">
        <v>6250</v>
      </c>
      <c r="C3046" s="4">
        <f>YEAR(Data!$D3046)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c r="A3047" s="4">
        <v>3046</v>
      </c>
      <c r="B3047" s="4" t="s">
        <v>6251</v>
      </c>
      <c r="C3047" s="4">
        <f>YEAR(Data!$D3047)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c r="A3048" s="4">
        <v>3047</v>
      </c>
      <c r="B3048" s="4" t="s">
        <v>6251</v>
      </c>
      <c r="C3048" s="4">
        <f>YEAR(Data!$D3048)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c r="A3049" s="4">
        <v>3048</v>
      </c>
      <c r="B3049" s="4" t="s">
        <v>6254</v>
      </c>
      <c r="C3049" s="4">
        <f>YEAR(Data!$D3049)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c r="A3050" s="4">
        <v>3049</v>
      </c>
      <c r="B3050" s="4" t="s">
        <v>6255</v>
      </c>
      <c r="C3050" s="4">
        <f>YEAR(Data!$D3050)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c r="A3051" s="4">
        <v>3050</v>
      </c>
      <c r="B3051" s="4" t="s">
        <v>6255</v>
      </c>
      <c r="C3051" s="4">
        <f>YEAR(Data!$D3051)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c r="A3052" s="4">
        <v>3051</v>
      </c>
      <c r="B3052" s="4" t="s">
        <v>6258</v>
      </c>
      <c r="C3052" s="4">
        <f>YEAR(Data!$D3052)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c r="A3053" s="4">
        <v>3052</v>
      </c>
      <c r="B3053" s="4" t="s">
        <v>6258</v>
      </c>
      <c r="C3053" s="4">
        <f>YEAR(Data!$D3053)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c r="A3054" s="4">
        <v>3053</v>
      </c>
      <c r="B3054" s="4" t="s">
        <v>6258</v>
      </c>
      <c r="C3054" s="4">
        <f>YEAR(Data!$D3054)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c r="A3055" s="4">
        <v>3054</v>
      </c>
      <c r="B3055" s="4" t="s">
        <v>6263</v>
      </c>
      <c r="C3055" s="4">
        <f>YEAR(Data!$D3055)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c r="A3056" s="4">
        <v>3055</v>
      </c>
      <c r="B3056" s="4" t="s">
        <v>6263</v>
      </c>
      <c r="C3056" s="4">
        <f>YEAR(Data!$D3056)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c r="A3057" s="4">
        <v>3056</v>
      </c>
      <c r="B3057" s="4" t="s">
        <v>6266</v>
      </c>
      <c r="C3057" s="4">
        <f>YEAR(Data!$D3057)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c r="A3058" s="4">
        <v>3057</v>
      </c>
      <c r="B3058" s="4" t="s">
        <v>6267</v>
      </c>
      <c r="C3058" s="4">
        <f>YEAR(Data!$D3058)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c r="A3059" s="4">
        <v>3058</v>
      </c>
      <c r="B3059" s="4" t="s">
        <v>6267</v>
      </c>
      <c r="C3059" s="4">
        <f>YEAR(Data!$D3059)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c r="A3060" s="4">
        <v>3059</v>
      </c>
      <c r="B3060" s="4" t="s">
        <v>6267</v>
      </c>
      <c r="C3060" s="4">
        <f>YEAR(Data!$D3060)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c r="A3061" s="4">
        <v>3060</v>
      </c>
      <c r="B3061" s="4" t="s">
        <v>6267</v>
      </c>
      <c r="C3061" s="4">
        <f>YEAR(Data!$D3061)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c r="A3062" s="4">
        <v>3061</v>
      </c>
      <c r="B3062" s="4" t="s">
        <v>6270</v>
      </c>
      <c r="C3062" s="4">
        <f>YEAR(Data!$D3062)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c r="A3063" s="4">
        <v>3062</v>
      </c>
      <c r="B3063" s="4" t="s">
        <v>6271</v>
      </c>
      <c r="C3063" s="4">
        <f>YEAR(Data!$D3063)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c r="A3064" s="4">
        <v>3063</v>
      </c>
      <c r="B3064" s="4" t="s">
        <v>6274</v>
      </c>
      <c r="C3064" s="4">
        <f>YEAR(Data!$D3064)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c r="A3065" s="4">
        <v>3064</v>
      </c>
      <c r="B3065" s="4" t="s">
        <v>6274</v>
      </c>
      <c r="C3065" s="4">
        <f>YEAR(Data!$D3065)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c r="A3066" s="4">
        <v>3065</v>
      </c>
      <c r="B3066" s="4" t="s">
        <v>6279</v>
      </c>
      <c r="C3066" s="4">
        <f>YEAR(Data!$D3066)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c r="A3067" s="4">
        <v>3066</v>
      </c>
      <c r="B3067" s="4" t="s">
        <v>6279</v>
      </c>
      <c r="C3067" s="4">
        <f>YEAR(Data!$D3067)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c r="A3068" s="4">
        <v>3067</v>
      </c>
      <c r="B3068" s="4" t="s">
        <v>6279</v>
      </c>
      <c r="C3068" s="4">
        <f>YEAR(Data!$D3068)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c r="A3069" s="4">
        <v>3068</v>
      </c>
      <c r="B3069" s="4" t="s">
        <v>6279</v>
      </c>
      <c r="C3069" s="4">
        <f>YEAR(Data!$D3069)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c r="A3070" s="4">
        <v>3069</v>
      </c>
      <c r="B3070" s="4" t="s">
        <v>6279</v>
      </c>
      <c r="C3070" s="4">
        <f>YEAR(Data!$D3070)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c r="A3071" s="4">
        <v>3070</v>
      </c>
      <c r="B3071" s="4" t="s">
        <v>6286</v>
      </c>
      <c r="C3071" s="4">
        <f>YEAR(Data!$D3071)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c r="A3072" s="4">
        <v>3071</v>
      </c>
      <c r="B3072" s="4" t="s">
        <v>6287</v>
      </c>
      <c r="C3072" s="4">
        <f>YEAR(Data!$D3072)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c r="A3073" s="4">
        <v>3072</v>
      </c>
      <c r="B3073" s="4" t="s">
        <v>6287</v>
      </c>
      <c r="C3073" s="4">
        <f>YEAR(Data!$D3073)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c r="A3074" s="4">
        <v>3073</v>
      </c>
      <c r="B3074" s="4" t="s">
        <v>6287</v>
      </c>
      <c r="C3074" s="4">
        <f>YEAR(Data!$D3074)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c r="A3075" s="4">
        <v>3074</v>
      </c>
      <c r="B3075" s="4" t="s">
        <v>6290</v>
      </c>
      <c r="C3075" s="4">
        <f>YEAR(Data!$D3075)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c r="A3076" s="4">
        <v>3075</v>
      </c>
      <c r="B3076" s="4" t="s">
        <v>6291</v>
      </c>
      <c r="C3076" s="4">
        <f>YEAR(Data!$D3076)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c r="A3077" s="4">
        <v>3076</v>
      </c>
      <c r="B3077" s="4" t="s">
        <v>6292</v>
      </c>
      <c r="C3077" s="4">
        <f>YEAR(Data!$D3077)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c r="A3078" s="4">
        <v>3077</v>
      </c>
      <c r="B3078" s="4" t="s">
        <v>6292</v>
      </c>
      <c r="C3078" s="4">
        <f>YEAR(Data!$D3078)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c r="A3079" s="4">
        <v>3078</v>
      </c>
      <c r="B3079" s="4" t="s">
        <v>6292</v>
      </c>
      <c r="C3079" s="4">
        <f>YEAR(Data!$D3079)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c r="A3080" s="4">
        <v>3079</v>
      </c>
      <c r="B3080" s="4" t="s">
        <v>6293</v>
      </c>
      <c r="C3080" s="4">
        <f>YEAR(Data!$D3080)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c r="A3081" s="4">
        <v>3080</v>
      </c>
      <c r="B3081" s="4" t="s">
        <v>6294</v>
      </c>
      <c r="C3081" s="4">
        <f>YEAR(Data!$D3081)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c r="A3082" s="4">
        <v>3081</v>
      </c>
      <c r="B3082" s="4" t="s">
        <v>6294</v>
      </c>
      <c r="C3082" s="4">
        <f>YEAR(Data!$D3082)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c r="A3083" s="4">
        <v>3082</v>
      </c>
      <c r="B3083" s="4" t="s">
        <v>6297</v>
      </c>
      <c r="C3083" s="4">
        <f>YEAR(Data!$D3083)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c r="A3084" s="4">
        <v>3083</v>
      </c>
      <c r="B3084" s="4" t="s">
        <v>6297</v>
      </c>
      <c r="C3084" s="4">
        <f>YEAR(Data!$D3084)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c r="A3085" s="4">
        <v>3084</v>
      </c>
      <c r="B3085" s="4" t="s">
        <v>6298</v>
      </c>
      <c r="C3085" s="4">
        <f>YEAR(Data!$D3085)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c r="A3086" s="4">
        <v>3085</v>
      </c>
      <c r="B3086" s="4" t="s">
        <v>6299</v>
      </c>
      <c r="C3086" s="4">
        <f>YEAR(Data!$D3086)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c r="A3087" s="4">
        <v>3086</v>
      </c>
      <c r="B3087" s="4" t="s">
        <v>6299</v>
      </c>
      <c r="C3087" s="4">
        <f>YEAR(Data!$D3087)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c r="A3088" s="4">
        <v>3087</v>
      </c>
      <c r="B3088" s="4" t="s">
        <v>6299</v>
      </c>
      <c r="C3088" s="4">
        <f>YEAR(Data!$D3088)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c r="A3089" s="4">
        <v>3088</v>
      </c>
      <c r="B3089" s="4" t="s">
        <v>6299</v>
      </c>
      <c r="C3089" s="4">
        <f>YEAR(Data!$D3089)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c r="A3090" s="4">
        <v>3089</v>
      </c>
      <c r="B3090" s="4" t="s">
        <v>6300</v>
      </c>
      <c r="C3090" s="4">
        <f>YEAR(Data!$D3090)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c r="A3091" s="4">
        <v>3090</v>
      </c>
      <c r="B3091" s="4" t="s">
        <v>6300</v>
      </c>
      <c r="C3091" s="4">
        <f>YEAR(Data!$D3091)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c r="A3092" s="4">
        <v>3091</v>
      </c>
      <c r="B3092" s="4" t="s">
        <v>6303</v>
      </c>
      <c r="C3092" s="4">
        <f>YEAR(Data!$D3092)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c r="A3093" s="4">
        <v>3092</v>
      </c>
      <c r="B3093" s="4" t="s">
        <v>6303</v>
      </c>
      <c r="C3093" s="4">
        <f>YEAR(Data!$D3093)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c r="A3094" s="4">
        <v>3093</v>
      </c>
      <c r="B3094" s="4" t="s">
        <v>6303</v>
      </c>
      <c r="C3094" s="4">
        <f>YEAR(Data!$D3094)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c r="A3095" s="4">
        <v>3094</v>
      </c>
      <c r="B3095" s="4" t="s">
        <v>6306</v>
      </c>
      <c r="C3095" s="4">
        <f>YEAR(Data!$D3095)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c r="A3096" s="4">
        <v>3095</v>
      </c>
      <c r="B3096" s="4" t="s">
        <v>6306</v>
      </c>
      <c r="C3096" s="4">
        <f>YEAR(Data!$D3096)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c r="A3097" s="4">
        <v>3096</v>
      </c>
      <c r="B3097" s="4" t="s">
        <v>6306</v>
      </c>
      <c r="C3097" s="4">
        <f>YEAR(Data!$D3097)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c r="A3098" s="4">
        <v>3097</v>
      </c>
      <c r="B3098" s="4" t="s">
        <v>6306</v>
      </c>
      <c r="C3098" s="4">
        <f>YEAR(Data!$D3098)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c r="A3099" s="4">
        <v>3098</v>
      </c>
      <c r="B3099" s="4" t="s">
        <v>6308</v>
      </c>
      <c r="C3099" s="4">
        <f>YEAR(Data!$D3099)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c r="A3100" s="4">
        <v>3099</v>
      </c>
      <c r="B3100" s="4" t="s">
        <v>6308</v>
      </c>
      <c r="C3100" s="4">
        <f>YEAR(Data!$D3100)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c r="A3101" s="4">
        <v>3100</v>
      </c>
      <c r="B3101" s="4" t="s">
        <v>6309</v>
      </c>
      <c r="C3101" s="4">
        <f>YEAR(Data!$D3101)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c r="A3102" s="4">
        <v>3101</v>
      </c>
      <c r="B3102" s="4" t="s">
        <v>6309</v>
      </c>
      <c r="C3102" s="4">
        <f>YEAR(Data!$D3102)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c r="A3103" s="4">
        <v>3102</v>
      </c>
      <c r="B3103" s="4" t="s">
        <v>6310</v>
      </c>
      <c r="C3103" s="4">
        <f>YEAR(Data!$D3103)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c r="A3104" s="4">
        <v>3103</v>
      </c>
      <c r="B3104" s="4" t="s">
        <v>6310</v>
      </c>
      <c r="C3104" s="4">
        <f>YEAR(Data!$D3104)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c r="A3105" s="4">
        <v>3104</v>
      </c>
      <c r="B3105" s="4" t="s">
        <v>6315</v>
      </c>
      <c r="C3105" s="4">
        <f>YEAR(Data!$D3105)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c r="A3106" s="4">
        <v>3105</v>
      </c>
      <c r="B3106" s="4" t="s">
        <v>6318</v>
      </c>
      <c r="C3106" s="4">
        <f>YEAR(Data!$D3106)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c r="A3107" s="4">
        <v>3106</v>
      </c>
      <c r="B3107" s="4" t="s">
        <v>6323</v>
      </c>
      <c r="C3107" s="4">
        <f>YEAR(Data!$D3107)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c r="A3108" s="4">
        <v>3107</v>
      </c>
      <c r="B3108" s="4" t="s">
        <v>6324</v>
      </c>
      <c r="C3108" s="4">
        <f>YEAR(Data!$D3108)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c r="A3109" s="4">
        <v>3108</v>
      </c>
      <c r="B3109" s="4" t="s">
        <v>6325</v>
      </c>
      <c r="C3109" s="4">
        <f>YEAR(Data!$D3109)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c r="A3110" s="4">
        <v>3109</v>
      </c>
      <c r="B3110" s="4" t="s">
        <v>6325</v>
      </c>
      <c r="C3110" s="4">
        <f>YEAR(Data!$D3110)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c r="A3111" s="4">
        <v>3110</v>
      </c>
      <c r="B3111" s="4" t="s">
        <v>6325</v>
      </c>
      <c r="C3111" s="4">
        <f>YEAR(Data!$D3111)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c r="A3112" s="4">
        <v>3111</v>
      </c>
      <c r="B3112" s="4" t="s">
        <v>6325</v>
      </c>
      <c r="C3112" s="4">
        <f>YEAR(Data!$D3112)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c r="A3113" s="4">
        <v>3112</v>
      </c>
      <c r="B3113" s="4" t="s">
        <v>6325</v>
      </c>
      <c r="C3113" s="4">
        <f>YEAR(Data!$D3113)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c r="A3114" s="4">
        <v>3113</v>
      </c>
      <c r="B3114" s="4" t="s">
        <v>6328</v>
      </c>
      <c r="C3114" s="4">
        <f>YEAR(Data!$D3114)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c r="A3115" s="4">
        <v>3114</v>
      </c>
      <c r="B3115" s="4" t="s">
        <v>6328</v>
      </c>
      <c r="C3115" s="4">
        <f>YEAR(Data!$D3115)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c r="A3116" s="4">
        <v>3115</v>
      </c>
      <c r="B3116" s="4" t="s">
        <v>6328</v>
      </c>
      <c r="C3116" s="4">
        <f>YEAR(Data!$D3116)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c r="A3117" s="4">
        <v>3116</v>
      </c>
      <c r="B3117" s="4" t="s">
        <v>6328</v>
      </c>
      <c r="C3117" s="4">
        <f>YEAR(Data!$D3117)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c r="A3118" s="4">
        <v>3117</v>
      </c>
      <c r="B3118" s="4" t="s">
        <v>6328</v>
      </c>
      <c r="C3118" s="4">
        <f>YEAR(Data!$D3118)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c r="A3119" s="4">
        <v>3118</v>
      </c>
      <c r="B3119" s="4" t="s">
        <v>6328</v>
      </c>
      <c r="C3119" s="4">
        <f>YEAR(Data!$D3119)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c r="A3120" s="4">
        <v>3119</v>
      </c>
      <c r="B3120" s="4" t="s">
        <v>6331</v>
      </c>
      <c r="C3120" s="4">
        <f>YEAR(Data!$D3120)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c r="A3121" s="4">
        <v>3120</v>
      </c>
      <c r="B3121" s="4" t="s">
        <v>6331</v>
      </c>
      <c r="C3121" s="4">
        <f>YEAR(Data!$D3121)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c r="A3122" s="4">
        <v>3121</v>
      </c>
      <c r="B3122" s="4" t="s">
        <v>6331</v>
      </c>
      <c r="C3122" s="4">
        <f>YEAR(Data!$D3122)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c r="A3123" s="4">
        <v>3122</v>
      </c>
      <c r="B3123" s="4" t="s">
        <v>6331</v>
      </c>
      <c r="C3123" s="4">
        <f>YEAR(Data!$D3123)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c r="A3124" s="4">
        <v>3123</v>
      </c>
      <c r="B3124" s="4" t="s">
        <v>6331</v>
      </c>
      <c r="C3124" s="4">
        <f>YEAR(Data!$D3124)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c r="A3125" s="4">
        <v>3124</v>
      </c>
      <c r="B3125" s="4" t="s">
        <v>6331</v>
      </c>
      <c r="C3125" s="4">
        <f>YEAR(Data!$D3125)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c r="A3126" s="4">
        <v>3125</v>
      </c>
      <c r="B3126" s="4" t="s">
        <v>6331</v>
      </c>
      <c r="C3126" s="4">
        <f>YEAR(Data!$D3126)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c r="A3127" s="4">
        <v>3126</v>
      </c>
      <c r="B3127" s="4" t="s">
        <v>6331</v>
      </c>
      <c r="C3127" s="4">
        <f>YEAR(Data!$D3127)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c r="A3128" s="4">
        <v>3127</v>
      </c>
      <c r="B3128" s="4" t="s">
        <v>6334</v>
      </c>
      <c r="C3128" s="4">
        <f>YEAR(Data!$D3128)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c r="A3129" s="4">
        <v>3128</v>
      </c>
      <c r="B3129" s="4" t="s">
        <v>6338</v>
      </c>
      <c r="C3129" s="4">
        <f>YEAR(Data!$D3129)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c r="A3130" s="4">
        <v>3129</v>
      </c>
      <c r="B3130" s="4" t="s">
        <v>6341</v>
      </c>
      <c r="C3130" s="4">
        <f>YEAR(Data!$D3130)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c r="A3131" s="4">
        <v>3130</v>
      </c>
      <c r="B3131" s="4" t="s">
        <v>6341</v>
      </c>
      <c r="C3131" s="4">
        <f>YEAR(Data!$D3131)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c r="A3132" s="4">
        <v>3131</v>
      </c>
      <c r="B3132" s="4" t="s">
        <v>6341</v>
      </c>
      <c r="C3132" s="4">
        <f>YEAR(Data!$D3132)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c r="A3133" s="4">
        <v>3132</v>
      </c>
      <c r="B3133" s="4" t="s">
        <v>6341</v>
      </c>
      <c r="C3133" s="4">
        <f>YEAR(Data!$D3133)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c r="A3134" s="4">
        <v>3133</v>
      </c>
      <c r="B3134" s="4" t="s">
        <v>6342</v>
      </c>
      <c r="C3134" s="4">
        <f>YEAR(Data!$D3134)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c r="A3135" s="4">
        <v>3134</v>
      </c>
      <c r="B3135" s="4" t="s">
        <v>6342</v>
      </c>
      <c r="C3135" s="4">
        <f>YEAR(Data!$D3135)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c r="A3136" s="4">
        <v>3135</v>
      </c>
      <c r="B3136" s="4" t="s">
        <v>6347</v>
      </c>
      <c r="C3136" s="4">
        <f>YEAR(Data!$D3136)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c r="A3137" s="4">
        <v>3136</v>
      </c>
      <c r="B3137" s="4" t="s">
        <v>6347</v>
      </c>
      <c r="C3137" s="4">
        <f>YEAR(Data!$D3137)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c r="A3138" s="4">
        <v>3137</v>
      </c>
      <c r="B3138" s="4" t="s">
        <v>6347</v>
      </c>
      <c r="C3138" s="4">
        <f>YEAR(Data!$D3138)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c r="A3139" s="4">
        <v>3138</v>
      </c>
      <c r="B3139" s="4" t="s">
        <v>6347</v>
      </c>
      <c r="C3139" s="4">
        <f>YEAR(Data!$D3139)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c r="A3140" s="4">
        <v>3139</v>
      </c>
      <c r="B3140" s="4" t="s">
        <v>6347</v>
      </c>
      <c r="C3140" s="4">
        <f>YEAR(Data!$D3140)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c r="A3141" s="4">
        <v>3140</v>
      </c>
      <c r="B3141" s="4" t="s">
        <v>6347</v>
      </c>
      <c r="C3141" s="4">
        <f>YEAR(Data!$D3141)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c r="A3142" s="4">
        <v>3141</v>
      </c>
      <c r="B3142" s="4" t="s">
        <v>6350</v>
      </c>
      <c r="C3142" s="4">
        <f>YEAR(Data!$D3142)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c r="A3143" s="4">
        <v>3142</v>
      </c>
      <c r="B3143" s="4" t="s">
        <v>6351</v>
      </c>
      <c r="C3143" s="4">
        <f>YEAR(Data!$D3143)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c r="A3144" s="4">
        <v>3143</v>
      </c>
      <c r="B3144" s="4" t="s">
        <v>6352</v>
      </c>
      <c r="C3144" s="4">
        <f>YEAR(Data!$D3144)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c r="A3145" s="4">
        <v>3144</v>
      </c>
      <c r="B3145" s="4" t="s">
        <v>6352</v>
      </c>
      <c r="C3145" s="4">
        <f>YEAR(Data!$D3145)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c r="A3146" s="4">
        <v>3145</v>
      </c>
      <c r="B3146" s="4" t="s">
        <v>6353</v>
      </c>
      <c r="C3146" s="4">
        <f>YEAR(Data!$D3146)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c r="A3147" s="4">
        <v>3146</v>
      </c>
      <c r="B3147" s="4" t="s">
        <v>6354</v>
      </c>
      <c r="C3147" s="4">
        <f>YEAR(Data!$D3147)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c r="A3148" s="4">
        <v>3147</v>
      </c>
      <c r="B3148" s="4" t="s">
        <v>6354</v>
      </c>
      <c r="C3148" s="4">
        <f>YEAR(Data!$D3148)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c r="A3149" s="4">
        <v>3148</v>
      </c>
      <c r="B3149" s="4" t="s">
        <v>6359</v>
      </c>
      <c r="C3149" s="4">
        <f>YEAR(Data!$D3149)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c r="A3150" s="4">
        <v>3149</v>
      </c>
      <c r="B3150" s="4" t="s">
        <v>6360</v>
      </c>
      <c r="C3150" s="4">
        <f>YEAR(Data!$D3150)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c r="A3151" s="4">
        <v>3150</v>
      </c>
      <c r="B3151" s="4" t="s">
        <v>6361</v>
      </c>
      <c r="C3151" s="4">
        <f>YEAR(Data!$D3151)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c r="A3152" s="4">
        <v>3151</v>
      </c>
      <c r="B3152" s="4" t="s">
        <v>6362</v>
      </c>
      <c r="C3152" s="4">
        <f>YEAR(Data!$D3152)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c r="A3153" s="4">
        <v>3152</v>
      </c>
      <c r="B3153" s="4" t="s">
        <v>6362</v>
      </c>
      <c r="C3153" s="4">
        <f>YEAR(Data!$D3153)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c r="A3154" s="4">
        <v>3153</v>
      </c>
      <c r="B3154" s="4" t="s">
        <v>6362</v>
      </c>
      <c r="C3154" s="4">
        <f>YEAR(Data!$D3154)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c r="A3155" s="4">
        <v>3154</v>
      </c>
      <c r="B3155" s="4" t="s">
        <v>6362</v>
      </c>
      <c r="C3155" s="4">
        <f>YEAR(Data!$D3155)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c r="A3156" s="4">
        <v>3155</v>
      </c>
      <c r="B3156" s="4" t="s">
        <v>6365</v>
      </c>
      <c r="C3156" s="4">
        <f>YEAR(Data!$D3156)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c r="A3157" s="4">
        <v>3156</v>
      </c>
      <c r="B3157" s="4" t="s">
        <v>6369</v>
      </c>
      <c r="C3157" s="4">
        <f>YEAR(Data!$D3157)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c r="A3158" s="4">
        <v>3157</v>
      </c>
      <c r="B3158" s="4" t="s">
        <v>6372</v>
      </c>
      <c r="C3158" s="4">
        <f>YEAR(Data!$D3158)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c r="A3159" s="4">
        <v>3158</v>
      </c>
      <c r="B3159" s="4" t="s">
        <v>6372</v>
      </c>
      <c r="C3159" s="4">
        <f>YEAR(Data!$D3159)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c r="A3160" s="4">
        <v>3159</v>
      </c>
      <c r="B3160" s="4" t="s">
        <v>6373</v>
      </c>
      <c r="C3160" s="4">
        <f>YEAR(Data!$D3160)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c r="A3161" s="4">
        <v>3160</v>
      </c>
      <c r="B3161" s="4" t="s">
        <v>6373</v>
      </c>
      <c r="C3161" s="4">
        <f>YEAR(Data!$D3161)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c r="A3162" s="4">
        <v>3161</v>
      </c>
      <c r="B3162" s="4" t="s">
        <v>6374</v>
      </c>
      <c r="C3162" s="4">
        <f>YEAR(Data!$D3162)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c r="A3163" s="4">
        <v>3162</v>
      </c>
      <c r="B3163" s="4" t="s">
        <v>6379</v>
      </c>
      <c r="C3163" s="4">
        <f>YEAR(Data!$D3163)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c r="A3164" s="4">
        <v>3163</v>
      </c>
      <c r="B3164" s="4" t="s">
        <v>6379</v>
      </c>
      <c r="C3164" s="4">
        <f>YEAR(Data!$D3164)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c r="A3165" s="4">
        <v>3164</v>
      </c>
      <c r="B3165" s="4" t="s">
        <v>6379</v>
      </c>
      <c r="C3165" s="4">
        <f>YEAR(Data!$D3165)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c r="A3166" s="4">
        <v>3165</v>
      </c>
      <c r="B3166" s="4" t="s">
        <v>6379</v>
      </c>
      <c r="C3166" s="4">
        <f>YEAR(Data!$D3166)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c r="A3167" s="4">
        <v>3166</v>
      </c>
      <c r="B3167" s="4" t="s">
        <v>6379</v>
      </c>
      <c r="C3167" s="4">
        <f>YEAR(Data!$D3167)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c r="A3168" s="4">
        <v>3167</v>
      </c>
      <c r="B3168" s="4" t="s">
        <v>6379</v>
      </c>
      <c r="C3168" s="4">
        <f>YEAR(Data!$D3168)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c r="A3169" s="4">
        <v>3168</v>
      </c>
      <c r="B3169" s="4" t="s">
        <v>6384</v>
      </c>
      <c r="C3169" s="4">
        <f>YEAR(Data!$D3169)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c r="A3170" s="4">
        <v>3169</v>
      </c>
      <c r="B3170" s="4" t="s">
        <v>6385</v>
      </c>
      <c r="C3170" s="4">
        <f>YEAR(Data!$D3170)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c r="A3171" s="4">
        <v>3170</v>
      </c>
      <c r="B3171" s="4" t="s">
        <v>6385</v>
      </c>
      <c r="C3171" s="4">
        <f>YEAR(Data!$D3171)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c r="A3172" s="4">
        <v>3171</v>
      </c>
      <c r="B3172" s="4" t="s">
        <v>6386</v>
      </c>
      <c r="C3172" s="4">
        <f>YEAR(Data!$D3172)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c r="A3173" s="4">
        <v>3172</v>
      </c>
      <c r="B3173" s="4" t="s">
        <v>6387</v>
      </c>
      <c r="C3173" s="4">
        <f>YEAR(Data!$D3173)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c r="A3174" s="4">
        <v>3173</v>
      </c>
      <c r="B3174" s="4" t="s">
        <v>6387</v>
      </c>
      <c r="C3174" s="4">
        <f>YEAR(Data!$D3174)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c r="A3175" s="4">
        <v>3174</v>
      </c>
      <c r="B3175" s="4" t="s">
        <v>6387</v>
      </c>
      <c r="C3175" s="4">
        <f>YEAR(Data!$D3175)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c r="A3176" s="4">
        <v>3175</v>
      </c>
      <c r="B3176" s="4" t="s">
        <v>6388</v>
      </c>
      <c r="C3176" s="4">
        <f>YEAR(Data!$D3176)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c r="A3177" s="4">
        <v>3176</v>
      </c>
      <c r="B3177" s="4" t="s">
        <v>6391</v>
      </c>
      <c r="C3177" s="4">
        <f>YEAR(Data!$D3177)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c r="A3178" s="4">
        <v>3177</v>
      </c>
      <c r="B3178" s="4" t="s">
        <v>6391</v>
      </c>
      <c r="C3178" s="4">
        <f>YEAR(Data!$D3178)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c r="A3179" s="4">
        <v>3178</v>
      </c>
      <c r="B3179" s="4" t="s">
        <v>6392</v>
      </c>
      <c r="C3179" s="4">
        <f>YEAR(Data!$D3179)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c r="A3180" s="4">
        <v>3179</v>
      </c>
      <c r="B3180" s="4" t="s">
        <v>6393</v>
      </c>
      <c r="C3180" s="4">
        <f>YEAR(Data!$D3180)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c r="A3181" s="4">
        <v>3180</v>
      </c>
      <c r="B3181" s="4" t="s">
        <v>6393</v>
      </c>
      <c r="C3181" s="4">
        <f>YEAR(Data!$D3181)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c r="A3182" s="4">
        <v>3181</v>
      </c>
      <c r="B3182" s="4" t="s">
        <v>6393</v>
      </c>
      <c r="C3182" s="4">
        <f>YEAR(Data!$D3182)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c r="A3183" s="4">
        <v>3182</v>
      </c>
      <c r="B3183" s="4" t="s">
        <v>6394</v>
      </c>
      <c r="C3183" s="4">
        <f>YEAR(Data!$D3183)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c r="A3184" s="4">
        <v>3183</v>
      </c>
      <c r="B3184" s="4" t="s">
        <v>6394</v>
      </c>
      <c r="C3184" s="4">
        <f>YEAR(Data!$D3184)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c r="A3185" s="4">
        <v>3184</v>
      </c>
      <c r="B3185" s="4" t="s">
        <v>6394</v>
      </c>
      <c r="C3185" s="4">
        <f>YEAR(Data!$D3185)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c r="A3186" s="4">
        <v>3185</v>
      </c>
      <c r="B3186" s="4" t="s">
        <v>6394</v>
      </c>
      <c r="C3186" s="4">
        <f>YEAR(Data!$D3186)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c r="A3187" s="4">
        <v>3186</v>
      </c>
      <c r="B3187" s="4" t="s">
        <v>6395</v>
      </c>
      <c r="C3187" s="4">
        <f>YEAR(Data!$D3187)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c r="A3188" s="4">
        <v>3187</v>
      </c>
      <c r="B3188" s="4" t="s">
        <v>6395</v>
      </c>
      <c r="C3188" s="4">
        <f>YEAR(Data!$D3188)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c r="A3189" s="4">
        <v>3188</v>
      </c>
      <c r="B3189" s="4" t="s">
        <v>6397</v>
      </c>
      <c r="C3189" s="4">
        <f>YEAR(Data!$D3189)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c r="A3190" s="4">
        <v>3189</v>
      </c>
      <c r="B3190" s="4" t="s">
        <v>6398</v>
      </c>
      <c r="C3190" s="4">
        <f>YEAR(Data!$D3190)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c r="A3191" s="4">
        <v>3190</v>
      </c>
      <c r="B3191" s="4" t="s">
        <v>6398</v>
      </c>
      <c r="C3191" s="4">
        <f>YEAR(Data!$D3191)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c r="A3192" s="4">
        <v>3191</v>
      </c>
      <c r="B3192" s="4" t="s">
        <v>6402</v>
      </c>
      <c r="C3192" s="4">
        <f>YEAR(Data!$D3192)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c r="A3193" s="4">
        <v>3192</v>
      </c>
      <c r="B3193" s="4" t="s">
        <v>6405</v>
      </c>
      <c r="C3193" s="4">
        <f>YEAR(Data!$D3193)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c r="A3194" s="4">
        <v>3193</v>
      </c>
      <c r="B3194" s="4" t="s">
        <v>6406</v>
      </c>
      <c r="C3194" s="4">
        <f>YEAR(Data!$D3194)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c r="A3195" s="4">
        <v>3194</v>
      </c>
      <c r="B3195" s="4" t="s">
        <v>6408</v>
      </c>
      <c r="C3195" s="4">
        <f>YEAR(Data!$D3195)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c r="A3196" s="4">
        <v>3195</v>
      </c>
      <c r="B3196" s="4" t="s">
        <v>6408</v>
      </c>
      <c r="C3196" s="4">
        <f>YEAR(Data!$D3196)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c r="A3197" s="4">
        <v>3196</v>
      </c>
      <c r="B3197" s="4" t="s">
        <v>6411</v>
      </c>
      <c r="C3197" s="4">
        <f>YEAR(Data!$D3197)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c r="A3198" s="4">
        <v>3197</v>
      </c>
      <c r="B3198" s="4" t="s">
        <v>6414</v>
      </c>
      <c r="C3198" s="4">
        <f>YEAR(Data!$D3198)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c r="A3199" s="4">
        <v>3198</v>
      </c>
      <c r="B3199" s="4" t="s">
        <v>6415</v>
      </c>
      <c r="C3199" s="4">
        <f>YEAR(Data!$D3199)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c r="A3200" s="4">
        <v>3199</v>
      </c>
      <c r="B3200" s="4" t="s">
        <v>6416</v>
      </c>
      <c r="C3200" s="4">
        <f>YEAR(Data!$D3200)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c r="A3201" s="4">
        <v>3200</v>
      </c>
      <c r="B3201" s="4" t="s">
        <v>6419</v>
      </c>
      <c r="C3201" s="4">
        <f>YEAR(Data!$D3201)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c r="A3202" s="4">
        <v>3201</v>
      </c>
      <c r="B3202" s="4" t="s">
        <v>6422</v>
      </c>
      <c r="C3202" s="4">
        <f>YEAR(Data!$D3202)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c r="A3203" s="4">
        <v>3202</v>
      </c>
      <c r="B3203" s="4" t="s">
        <v>6422</v>
      </c>
      <c r="C3203" s="4">
        <f>YEAR(Data!$D3203)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c r="A3204" s="4">
        <v>3203</v>
      </c>
      <c r="B3204" s="4" t="s">
        <v>6423</v>
      </c>
      <c r="C3204" s="4">
        <f>YEAR(Data!$D3204)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c r="A3205" s="4">
        <v>3204</v>
      </c>
      <c r="B3205" s="4" t="s">
        <v>6423</v>
      </c>
      <c r="C3205" s="4">
        <f>YEAR(Data!$D3205)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c r="A3206" s="4">
        <v>3205</v>
      </c>
      <c r="B3206" s="4" t="s">
        <v>6423</v>
      </c>
      <c r="C3206" s="4">
        <f>YEAR(Data!$D3206)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c r="A3207" s="4">
        <v>3206</v>
      </c>
      <c r="B3207" s="4" t="s">
        <v>6423</v>
      </c>
      <c r="C3207" s="4">
        <f>YEAR(Data!$D3207)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c r="A3208" s="4">
        <v>3207</v>
      </c>
      <c r="B3208" s="4" t="s">
        <v>6423</v>
      </c>
      <c r="C3208" s="4">
        <f>YEAR(Data!$D3208)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c r="A3209" s="4">
        <v>3208</v>
      </c>
      <c r="B3209" s="4" t="s">
        <v>6423</v>
      </c>
      <c r="C3209" s="4">
        <f>YEAR(Data!$D3209)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c r="A3210" s="4">
        <v>3209</v>
      </c>
      <c r="B3210" s="4" t="s">
        <v>6426</v>
      </c>
      <c r="C3210" s="4">
        <f>YEAR(Data!$D3210)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c r="A3211" s="4">
        <v>3210</v>
      </c>
      <c r="B3211" s="4" t="s">
        <v>6426</v>
      </c>
      <c r="C3211" s="4">
        <f>YEAR(Data!$D3211)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c r="A3212" s="4">
        <v>3211</v>
      </c>
      <c r="B3212" s="4" t="s">
        <v>6429</v>
      </c>
      <c r="C3212" s="4">
        <f>YEAR(Data!$D3212)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c r="A3213" s="4">
        <v>3212</v>
      </c>
      <c r="B3213" s="4" t="s">
        <v>6429</v>
      </c>
      <c r="C3213" s="4">
        <f>YEAR(Data!$D3213)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c r="A3214" s="4">
        <v>3213</v>
      </c>
      <c r="B3214" s="4" t="s">
        <v>6431</v>
      </c>
      <c r="C3214" s="4">
        <f>YEAR(Data!$D3214)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c r="A3215" s="4">
        <v>3214</v>
      </c>
      <c r="B3215" s="4" t="s">
        <v>6432</v>
      </c>
      <c r="C3215" s="4">
        <f>YEAR(Data!$D3215)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c r="A3216" s="4">
        <v>3215</v>
      </c>
      <c r="B3216" s="4" t="s">
        <v>6432</v>
      </c>
      <c r="C3216" s="4">
        <f>YEAR(Data!$D3216)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c r="A3217" s="4">
        <v>3216</v>
      </c>
      <c r="B3217" s="4" t="s">
        <v>6433</v>
      </c>
      <c r="C3217" s="4">
        <f>YEAR(Data!$D3217)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c r="A3218" s="4">
        <v>3217</v>
      </c>
      <c r="B3218" s="4" t="s">
        <v>6435</v>
      </c>
      <c r="C3218" s="4">
        <f>YEAR(Data!$D3218)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c r="A3219" s="4">
        <v>3218</v>
      </c>
      <c r="B3219" s="4" t="s">
        <v>6436</v>
      </c>
      <c r="C3219" s="4">
        <f>YEAR(Data!$D3219)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c r="A3220" s="4">
        <v>3219</v>
      </c>
      <c r="B3220" s="4" t="s">
        <v>6436</v>
      </c>
      <c r="C3220" s="4">
        <f>YEAR(Data!$D3220)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c r="A3221" s="4">
        <v>3220</v>
      </c>
      <c r="B3221" s="4" t="s">
        <v>6437</v>
      </c>
      <c r="C3221" s="4">
        <f>YEAR(Data!$D3221)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c r="A3222" s="4">
        <v>3221</v>
      </c>
      <c r="B3222" s="4" t="s">
        <v>6437</v>
      </c>
      <c r="C3222" s="4">
        <f>YEAR(Data!$D3222)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c r="A3223" s="4">
        <v>3222</v>
      </c>
      <c r="B3223" s="4" t="s">
        <v>6437</v>
      </c>
      <c r="C3223" s="4">
        <f>YEAR(Data!$D3223)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c r="A3224" s="4">
        <v>3223</v>
      </c>
      <c r="B3224" s="4" t="s">
        <v>6438</v>
      </c>
      <c r="C3224" s="4">
        <f>YEAR(Data!$D3224)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c r="A3225" s="4">
        <v>3224</v>
      </c>
      <c r="B3225" s="4" t="s">
        <v>6438</v>
      </c>
      <c r="C3225" s="4">
        <f>YEAR(Data!$D3225)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c r="A3226" s="4">
        <v>3225</v>
      </c>
      <c r="B3226" s="4" t="s">
        <v>6438</v>
      </c>
      <c r="C3226" s="4">
        <f>YEAR(Data!$D3226)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c r="A3227" s="4">
        <v>3226</v>
      </c>
      <c r="B3227" s="4" t="s">
        <v>6438</v>
      </c>
      <c r="C3227" s="4">
        <f>YEAR(Data!$D3227)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c r="A3228" s="4">
        <v>3227</v>
      </c>
      <c r="B3228" s="4" t="s">
        <v>6438</v>
      </c>
      <c r="C3228" s="4">
        <f>YEAR(Data!$D3228)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c r="A3229" s="4">
        <v>3228</v>
      </c>
      <c r="B3229" s="4" t="s">
        <v>6438</v>
      </c>
      <c r="C3229" s="4">
        <f>YEAR(Data!$D3229)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c r="A3230" s="4">
        <v>3229</v>
      </c>
      <c r="B3230" s="4" t="s">
        <v>6438</v>
      </c>
      <c r="C3230" s="4">
        <f>YEAR(Data!$D3230)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c r="A3231" s="4">
        <v>3230</v>
      </c>
      <c r="B3231" s="4" t="s">
        <v>6443</v>
      </c>
      <c r="C3231" s="4">
        <f>YEAR(Data!$D3231)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c r="A3232" s="4">
        <v>3231</v>
      </c>
      <c r="B3232" s="4" t="s">
        <v>6444</v>
      </c>
      <c r="C3232" s="4">
        <f>YEAR(Data!$D3232)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c r="A3233" s="4">
        <v>3232</v>
      </c>
      <c r="B3233" s="4" t="s">
        <v>6445</v>
      </c>
      <c r="C3233" s="4">
        <f>YEAR(Data!$D3233)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c r="A3234" s="4">
        <v>3233</v>
      </c>
      <c r="B3234" s="4" t="s">
        <v>6445</v>
      </c>
      <c r="C3234" s="4">
        <f>YEAR(Data!$D3234)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c r="A3235" s="4">
        <v>3234</v>
      </c>
      <c r="B3235" s="4" t="s">
        <v>6445</v>
      </c>
      <c r="C3235" s="4">
        <f>YEAR(Data!$D3235)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c r="A3236" s="4">
        <v>3235</v>
      </c>
      <c r="B3236" s="4" t="s">
        <v>6448</v>
      </c>
      <c r="C3236" s="4">
        <f>YEAR(Data!$D3236)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c r="A3237" s="4">
        <v>3236</v>
      </c>
      <c r="B3237" s="4" t="s">
        <v>6449</v>
      </c>
      <c r="C3237" s="4">
        <f>YEAR(Data!$D3237)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c r="A3238" s="4">
        <v>3237</v>
      </c>
      <c r="B3238" s="4" t="s">
        <v>6450</v>
      </c>
      <c r="C3238" s="4">
        <f>YEAR(Data!$D3238)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c r="A3239" s="4">
        <v>3238</v>
      </c>
      <c r="B3239" s="4" t="s">
        <v>6450</v>
      </c>
      <c r="C3239" s="4">
        <f>YEAR(Data!$D3239)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c r="A3240" s="4">
        <v>3239</v>
      </c>
      <c r="B3240" s="4" t="s">
        <v>6453</v>
      </c>
      <c r="C3240" s="4">
        <f>YEAR(Data!$D3240)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c r="A3241" s="4">
        <v>3240</v>
      </c>
      <c r="B3241" s="4" t="s">
        <v>6453</v>
      </c>
      <c r="C3241" s="4">
        <f>YEAR(Data!$D3241)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c r="A3242" s="4">
        <v>3241</v>
      </c>
      <c r="B3242" s="4" t="s">
        <v>6453</v>
      </c>
      <c r="C3242" s="4">
        <f>YEAR(Data!$D3242)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c r="A3243" s="4">
        <v>3242</v>
      </c>
      <c r="B3243" s="4" t="s">
        <v>6458</v>
      </c>
      <c r="C3243" s="4">
        <f>YEAR(Data!$D3243)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c r="A3244" s="4">
        <v>3243</v>
      </c>
      <c r="B3244" s="4" t="s">
        <v>6459</v>
      </c>
      <c r="C3244" s="4">
        <f>YEAR(Data!$D3244)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c r="A3245" s="4">
        <v>3244</v>
      </c>
      <c r="B3245" s="4" t="s">
        <v>6460</v>
      </c>
      <c r="C3245" s="4">
        <f>YEAR(Data!$D3245)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c r="A3246" s="4">
        <v>3245</v>
      </c>
      <c r="B3246" s="4" t="s">
        <v>6460</v>
      </c>
      <c r="C3246" s="4">
        <f>YEAR(Data!$D3246)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c r="A3247" s="4">
        <v>3246</v>
      </c>
      <c r="B3247" s="4" t="s">
        <v>6465</v>
      </c>
      <c r="C3247" s="4">
        <f>YEAR(Data!$D3247)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c r="A3248" s="4">
        <v>3247</v>
      </c>
      <c r="B3248" s="4" t="s">
        <v>6465</v>
      </c>
      <c r="C3248" s="4">
        <f>YEAR(Data!$D3248)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c r="A3249" s="4">
        <v>3248</v>
      </c>
      <c r="B3249" s="4" t="s">
        <v>6465</v>
      </c>
      <c r="C3249" s="4">
        <f>YEAR(Data!$D3249)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c r="A3250" s="4">
        <v>3249</v>
      </c>
      <c r="B3250" s="4" t="s">
        <v>6468</v>
      </c>
      <c r="C3250" s="4">
        <f>YEAR(Data!$D3250)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c r="A3251" s="4">
        <v>3250</v>
      </c>
      <c r="B3251" s="4" t="s">
        <v>6468</v>
      </c>
      <c r="C3251" s="4">
        <f>YEAR(Data!$D3251)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c r="A3252" s="4">
        <v>3251</v>
      </c>
      <c r="B3252" s="4" t="s">
        <v>6469</v>
      </c>
      <c r="C3252" s="4">
        <f>YEAR(Data!$D3252)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c r="A3253" s="4">
        <v>3252</v>
      </c>
      <c r="B3253" s="4" t="s">
        <v>6471</v>
      </c>
      <c r="C3253" s="4">
        <f>YEAR(Data!$D3253)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c r="A3254" s="4">
        <v>3253</v>
      </c>
      <c r="B3254" s="4" t="s">
        <v>6474</v>
      </c>
      <c r="C3254" s="4">
        <f>YEAR(Data!$D3254)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c r="A3255" s="4">
        <v>3254</v>
      </c>
      <c r="B3255" s="4" t="s">
        <v>6474</v>
      </c>
      <c r="C3255" s="4">
        <f>YEAR(Data!$D3255)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c r="A3256" s="4">
        <v>3255</v>
      </c>
      <c r="B3256" s="4" t="s">
        <v>6475</v>
      </c>
      <c r="C3256" s="4">
        <f>YEAR(Data!$D3256)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c r="A3257" s="4">
        <v>3256</v>
      </c>
      <c r="B3257" s="4" t="s">
        <v>6475</v>
      </c>
      <c r="C3257" s="4">
        <f>YEAR(Data!$D3257)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c r="A3258" s="4">
        <v>3257</v>
      </c>
      <c r="B3258" s="4" t="s">
        <v>6476</v>
      </c>
      <c r="C3258" s="4">
        <f>YEAR(Data!$D3258)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c r="A3259" s="4">
        <v>3258</v>
      </c>
      <c r="B3259" s="4" t="s">
        <v>6477</v>
      </c>
      <c r="C3259" s="4">
        <f>YEAR(Data!$D3259)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c r="A3260" s="4">
        <v>3259</v>
      </c>
      <c r="B3260" s="4" t="s">
        <v>6477</v>
      </c>
      <c r="C3260" s="4">
        <f>YEAR(Data!$D3260)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c r="A3261" s="4">
        <v>3260</v>
      </c>
      <c r="B3261" s="4" t="s">
        <v>6478</v>
      </c>
      <c r="C3261" s="4">
        <f>YEAR(Data!$D3261)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c r="A3262" s="4">
        <v>3261</v>
      </c>
      <c r="B3262" s="4" t="s">
        <v>6481</v>
      </c>
      <c r="C3262" s="4">
        <f>YEAR(Data!$D3262)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c r="A3263" s="4">
        <v>3262</v>
      </c>
      <c r="B3263" s="4" t="s">
        <v>6486</v>
      </c>
      <c r="C3263" s="4">
        <f>YEAR(Data!$D3263)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c r="A3264" s="4">
        <v>3263</v>
      </c>
      <c r="B3264" s="4" t="s">
        <v>6486</v>
      </c>
      <c r="C3264" s="4">
        <f>YEAR(Data!$D3264)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c r="A3265" s="4">
        <v>3264</v>
      </c>
      <c r="B3265" s="4" t="s">
        <v>6486</v>
      </c>
      <c r="C3265" s="4">
        <f>YEAR(Data!$D3265)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c r="A3266" s="4">
        <v>3265</v>
      </c>
      <c r="B3266" s="4" t="s">
        <v>6487</v>
      </c>
      <c r="C3266" s="4">
        <f>YEAR(Data!$D3266)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c r="A3267" s="4">
        <v>3266</v>
      </c>
      <c r="B3267" s="4" t="s">
        <v>6488</v>
      </c>
      <c r="C3267" s="4">
        <f>YEAR(Data!$D3267)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c r="A3268" s="4">
        <v>3267</v>
      </c>
      <c r="B3268" s="4" t="s">
        <v>6488</v>
      </c>
      <c r="C3268" s="4">
        <f>YEAR(Data!$D3268)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c r="A3269" s="4">
        <v>3268</v>
      </c>
      <c r="B3269" s="4" t="s">
        <v>6489</v>
      </c>
      <c r="C3269" s="4">
        <f>YEAR(Data!$D3269)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c r="A3270" s="4">
        <v>3269</v>
      </c>
      <c r="B3270" s="4" t="s">
        <v>6489</v>
      </c>
      <c r="C3270" s="4">
        <f>YEAR(Data!$D3270)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c r="A3271" s="4">
        <v>3270</v>
      </c>
      <c r="B3271" s="4" t="s">
        <v>6494</v>
      </c>
      <c r="C3271" s="4">
        <f>YEAR(Data!$D3271)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c r="A3272" s="4">
        <v>3271</v>
      </c>
      <c r="B3272" s="4" t="s">
        <v>6494</v>
      </c>
      <c r="C3272" s="4">
        <f>YEAR(Data!$D3272)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c r="A3273" s="4">
        <v>3272</v>
      </c>
      <c r="B3273" s="4" t="s">
        <v>6495</v>
      </c>
      <c r="C3273" s="4">
        <f>YEAR(Data!$D3273)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c r="A3274" s="4">
        <v>3273</v>
      </c>
      <c r="B3274" s="4" t="s">
        <v>6497</v>
      </c>
      <c r="C3274" s="4">
        <f>YEAR(Data!$D3274)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c r="A3275" s="4">
        <v>3274</v>
      </c>
      <c r="B3275" s="4" t="s">
        <v>6498</v>
      </c>
      <c r="C3275" s="4">
        <f>YEAR(Data!$D3275)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c r="A3276" s="4">
        <v>3275</v>
      </c>
      <c r="B3276" s="4" t="s">
        <v>6499</v>
      </c>
      <c r="C3276" s="4">
        <f>YEAR(Data!$D3276)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c r="A3277" s="4">
        <v>3276</v>
      </c>
      <c r="B3277" s="4" t="s">
        <v>6499</v>
      </c>
      <c r="C3277" s="4">
        <f>YEAR(Data!$D3277)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c r="A3278" s="4">
        <v>3277</v>
      </c>
      <c r="B3278" s="4" t="s">
        <v>6501</v>
      </c>
      <c r="C3278" s="4">
        <f>YEAR(Data!$D3278)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c r="A3279" s="4">
        <v>3278</v>
      </c>
      <c r="B3279" s="4" t="s">
        <v>6501</v>
      </c>
      <c r="C3279" s="4">
        <f>YEAR(Data!$D3279)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c r="A3280" s="4">
        <v>3279</v>
      </c>
      <c r="B3280" s="4" t="s">
        <v>6501</v>
      </c>
      <c r="C3280" s="4">
        <f>YEAR(Data!$D3280)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c r="A3281" s="4">
        <v>3280</v>
      </c>
      <c r="B3281" s="4" t="s">
        <v>6501</v>
      </c>
      <c r="C3281" s="4">
        <f>YEAR(Data!$D3281)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c r="A3282" s="4">
        <v>3281</v>
      </c>
      <c r="B3282" s="4" t="s">
        <v>6501</v>
      </c>
      <c r="C3282" s="4">
        <f>YEAR(Data!$D3282)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c r="A3283" s="4">
        <v>3282</v>
      </c>
      <c r="B3283" s="4" t="s">
        <v>6502</v>
      </c>
      <c r="C3283" s="4">
        <f>YEAR(Data!$D3283)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c r="A3284" s="4">
        <v>3283</v>
      </c>
      <c r="B3284" s="4" t="s">
        <v>6502</v>
      </c>
      <c r="C3284" s="4">
        <f>YEAR(Data!$D3284)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c r="A3285" s="4">
        <v>3284</v>
      </c>
      <c r="B3285" s="4" t="s">
        <v>6503</v>
      </c>
      <c r="C3285" s="4">
        <f>YEAR(Data!$D3285)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c r="A3286" s="4">
        <v>3285</v>
      </c>
      <c r="B3286" s="4" t="s">
        <v>6504</v>
      </c>
      <c r="C3286" s="4">
        <f>YEAR(Data!$D3286)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c r="A3287" s="4">
        <v>3286</v>
      </c>
      <c r="B3287" s="4" t="s">
        <v>6505</v>
      </c>
      <c r="C3287" s="4">
        <f>YEAR(Data!$D3287)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c r="A3288" s="4">
        <v>3287</v>
      </c>
      <c r="B3288" s="4" t="s">
        <v>6505</v>
      </c>
      <c r="C3288" s="4">
        <f>YEAR(Data!$D3288)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c r="A3289" s="4">
        <v>3288</v>
      </c>
      <c r="B3289" s="4" t="s">
        <v>6508</v>
      </c>
      <c r="C3289" s="4">
        <f>YEAR(Data!$D3289)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c r="A3290" s="4">
        <v>3289</v>
      </c>
      <c r="B3290" s="4" t="s">
        <v>6508</v>
      </c>
      <c r="C3290" s="4">
        <f>YEAR(Data!$D3290)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c r="A3291" s="4">
        <v>3290</v>
      </c>
      <c r="B3291" s="4" t="s">
        <v>6508</v>
      </c>
      <c r="C3291" s="4">
        <f>YEAR(Data!$D3291)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c r="A3292" s="4">
        <v>3291</v>
      </c>
      <c r="B3292" s="4" t="s">
        <v>6508</v>
      </c>
      <c r="C3292" s="4">
        <f>YEAR(Data!$D3292)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c r="A3293" s="4">
        <v>3292</v>
      </c>
      <c r="B3293" s="4" t="s">
        <v>6512</v>
      </c>
      <c r="C3293" s="4">
        <f>YEAR(Data!$D3293)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c r="A3294" s="4">
        <v>3293</v>
      </c>
      <c r="B3294" s="4" t="s">
        <v>6513</v>
      </c>
      <c r="C3294" s="4">
        <f>YEAR(Data!$D3294)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c r="A3295" s="4">
        <v>3294</v>
      </c>
      <c r="B3295" s="4" t="s">
        <v>6513</v>
      </c>
      <c r="C3295" s="4">
        <f>YEAR(Data!$D3295)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c r="A3296" s="4">
        <v>3295</v>
      </c>
      <c r="B3296" s="4" t="s">
        <v>6514</v>
      </c>
      <c r="C3296" s="4">
        <f>YEAR(Data!$D3296)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c r="A3297" s="4">
        <v>3296</v>
      </c>
      <c r="B3297" s="4" t="s">
        <v>6515</v>
      </c>
      <c r="C3297" s="4">
        <f>YEAR(Data!$D3297)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c r="A3298" s="4">
        <v>3297</v>
      </c>
      <c r="B3298" s="4" t="s">
        <v>6518</v>
      </c>
      <c r="C3298" s="4">
        <f>YEAR(Data!$D3298)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c r="A3299" s="4">
        <v>3298</v>
      </c>
      <c r="B3299" s="4" t="s">
        <v>6518</v>
      </c>
      <c r="C3299" s="4">
        <f>YEAR(Data!$D3299)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c r="A3300" s="4">
        <v>3299</v>
      </c>
      <c r="B3300" s="4" t="s">
        <v>6519</v>
      </c>
      <c r="C3300" s="4">
        <f>YEAR(Data!$D3300)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c r="A3301" s="4">
        <v>3300</v>
      </c>
      <c r="B3301" s="4" t="s">
        <v>6520</v>
      </c>
      <c r="C3301" s="4">
        <f>YEAR(Data!$D3301)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c r="A3302" s="4">
        <v>3301</v>
      </c>
      <c r="B3302" s="4" t="s">
        <v>6520</v>
      </c>
      <c r="C3302" s="4">
        <f>YEAR(Data!$D3302)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c r="A3303" s="4">
        <v>3302</v>
      </c>
      <c r="B3303" s="4" t="s">
        <v>6520</v>
      </c>
      <c r="C3303" s="4">
        <f>YEAR(Data!$D3303)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c r="A3304" s="4">
        <v>3303</v>
      </c>
      <c r="B3304" s="4" t="s">
        <v>6520</v>
      </c>
      <c r="C3304" s="4">
        <f>YEAR(Data!$D3304)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c r="A3305" s="4">
        <v>3304</v>
      </c>
      <c r="B3305" s="4" t="s">
        <v>6520</v>
      </c>
      <c r="C3305" s="4">
        <f>YEAR(Data!$D3305)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c r="A3306" s="4">
        <v>3305</v>
      </c>
      <c r="B3306" s="4" t="s">
        <v>6523</v>
      </c>
      <c r="C3306" s="4">
        <f>YEAR(Data!$D3306)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c r="A3307" s="4">
        <v>3306</v>
      </c>
      <c r="B3307" s="4" t="s">
        <v>6523</v>
      </c>
      <c r="C3307" s="4">
        <f>YEAR(Data!$D3307)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c r="A3308" s="4">
        <v>3307</v>
      </c>
      <c r="B3308" s="4" t="s">
        <v>6523</v>
      </c>
      <c r="C3308" s="4">
        <f>YEAR(Data!$D3308)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c r="A3309" s="4">
        <v>3308</v>
      </c>
      <c r="B3309" s="4" t="s">
        <v>6523</v>
      </c>
      <c r="C3309" s="4">
        <f>YEAR(Data!$D3309)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c r="A3310" s="4">
        <v>3309</v>
      </c>
      <c r="B3310" s="4" t="s">
        <v>6523</v>
      </c>
      <c r="C3310" s="4">
        <f>YEAR(Data!$D3310)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c r="A3311" s="4">
        <v>3310</v>
      </c>
      <c r="B3311" s="4" t="s">
        <v>6524</v>
      </c>
      <c r="C3311" s="4">
        <f>YEAR(Data!$D3311)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c r="A3312" s="4">
        <v>3311</v>
      </c>
      <c r="B3312" s="4" t="s">
        <v>6525</v>
      </c>
      <c r="C3312" s="4">
        <f>YEAR(Data!$D3312)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c r="A3313" s="4">
        <v>3312</v>
      </c>
      <c r="B3313" s="4" t="s">
        <v>6526</v>
      </c>
      <c r="C3313" s="4">
        <f>YEAR(Data!$D3313)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c r="A3314" s="4">
        <v>3313</v>
      </c>
      <c r="B3314" s="4" t="s">
        <v>6527</v>
      </c>
      <c r="C3314" s="4">
        <f>YEAR(Data!$D3314)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c r="A3315" s="4">
        <v>3314</v>
      </c>
      <c r="B3315" s="4" t="s">
        <v>6527</v>
      </c>
      <c r="C3315" s="4">
        <f>YEAR(Data!$D3315)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c r="A3316" s="4">
        <v>3315</v>
      </c>
      <c r="B3316" s="4" t="s">
        <v>6528</v>
      </c>
      <c r="C3316" s="4">
        <f>YEAR(Data!$D3316)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c r="A3317" s="4">
        <v>3316</v>
      </c>
      <c r="B3317" s="4" t="s">
        <v>6528</v>
      </c>
      <c r="C3317" s="4">
        <f>YEAR(Data!$D3317)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c r="A3318" s="4">
        <v>3317</v>
      </c>
      <c r="B3318" s="4" t="s">
        <v>6529</v>
      </c>
      <c r="C3318" s="4">
        <f>YEAR(Data!$D3318)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c r="A3319" s="4">
        <v>3318</v>
      </c>
      <c r="B3319" s="4" t="s">
        <v>6530</v>
      </c>
      <c r="C3319" s="4">
        <f>YEAR(Data!$D3319)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c r="A3320" s="4">
        <v>3319</v>
      </c>
      <c r="B3320" s="4" t="s">
        <v>6530</v>
      </c>
      <c r="C3320" s="4">
        <f>YEAR(Data!$D3320)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c r="A3321" s="4">
        <v>3320</v>
      </c>
      <c r="B3321" s="4" t="s">
        <v>6531</v>
      </c>
      <c r="C3321" s="4">
        <f>YEAR(Data!$D3321)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c r="A3322" s="4">
        <v>3321</v>
      </c>
      <c r="B3322" s="4" t="s">
        <v>6531</v>
      </c>
      <c r="C3322" s="4">
        <f>YEAR(Data!$D3322)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c r="A3323" s="4">
        <v>3322</v>
      </c>
      <c r="B3323" s="4" t="s">
        <v>6531</v>
      </c>
      <c r="C3323" s="4">
        <f>YEAR(Data!$D3323)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c r="A3324" s="4">
        <v>3323</v>
      </c>
      <c r="B3324" s="4" t="s">
        <v>6534</v>
      </c>
      <c r="C3324" s="4">
        <f>YEAR(Data!$D3324)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c r="A3325" s="4">
        <v>3324</v>
      </c>
      <c r="B3325" s="4" t="s">
        <v>6534</v>
      </c>
      <c r="C3325" s="4">
        <f>YEAR(Data!$D3325)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c r="A3326" s="4">
        <v>3325</v>
      </c>
      <c r="B3326" s="4" t="s">
        <v>6535</v>
      </c>
      <c r="C3326" s="4">
        <f>YEAR(Data!$D3326)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c r="A3327" s="4">
        <v>3326</v>
      </c>
      <c r="B3327" s="4" t="s">
        <v>6535</v>
      </c>
      <c r="C3327" s="4">
        <f>YEAR(Data!$D3327)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c r="A3328" s="4">
        <v>3327</v>
      </c>
      <c r="B3328" s="4" t="s">
        <v>6535</v>
      </c>
      <c r="C3328" s="4">
        <f>YEAR(Data!$D3328)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c r="A3329" s="4">
        <v>3328</v>
      </c>
      <c r="B3329" s="4" t="s">
        <v>6535</v>
      </c>
      <c r="C3329" s="4">
        <f>YEAR(Data!$D3329)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c r="A3330" s="4">
        <v>3329</v>
      </c>
      <c r="B3330" s="4" t="s">
        <v>6535</v>
      </c>
      <c r="C3330" s="4">
        <f>YEAR(Data!$D3330)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c r="A3331" s="4">
        <v>3330</v>
      </c>
      <c r="B3331" s="4" t="s">
        <v>6535</v>
      </c>
      <c r="C3331" s="4">
        <f>YEAR(Data!$D3331)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c r="A3332" s="4">
        <v>3331</v>
      </c>
      <c r="B3332" s="4" t="s">
        <v>6535</v>
      </c>
      <c r="C3332" s="4">
        <f>YEAR(Data!$D3332)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c r="A3333" s="4">
        <v>3332</v>
      </c>
      <c r="B3333" s="4" t="s">
        <v>6538</v>
      </c>
      <c r="C3333" s="4">
        <f>YEAR(Data!$D3333)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c r="A3334" s="4">
        <v>3333</v>
      </c>
      <c r="B3334" s="4" t="s">
        <v>6538</v>
      </c>
      <c r="C3334" s="4">
        <f>YEAR(Data!$D3334)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c r="A3335" s="4">
        <v>3334</v>
      </c>
      <c r="B3335" s="4" t="s">
        <v>6538</v>
      </c>
      <c r="C3335" s="4">
        <f>YEAR(Data!$D3335)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c r="A3336" s="4">
        <v>3335</v>
      </c>
      <c r="B3336" s="4" t="s">
        <v>6543</v>
      </c>
      <c r="C3336" s="4">
        <f>YEAR(Data!$D3336)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c r="A3337" s="4">
        <v>3336</v>
      </c>
      <c r="B3337" s="4" t="s">
        <v>6543</v>
      </c>
      <c r="C3337" s="4">
        <f>YEAR(Data!$D3337)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c r="A3338" s="4">
        <v>3337</v>
      </c>
      <c r="B3338" s="4" t="s">
        <v>6543</v>
      </c>
      <c r="C3338" s="4">
        <f>YEAR(Data!$D3338)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c r="A3339" s="4">
        <v>3338</v>
      </c>
      <c r="B3339" s="4" t="s">
        <v>6543</v>
      </c>
      <c r="C3339" s="4">
        <f>YEAR(Data!$D3339)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c r="A3340" s="4">
        <v>3339</v>
      </c>
      <c r="B3340" s="4" t="s">
        <v>6543</v>
      </c>
      <c r="C3340" s="4">
        <f>YEAR(Data!$D3340)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c r="A3341" s="4">
        <v>3340</v>
      </c>
      <c r="B3341" s="4" t="s">
        <v>6543</v>
      </c>
      <c r="C3341" s="4">
        <f>YEAR(Data!$D3341)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c r="A3342" s="4">
        <v>3341</v>
      </c>
      <c r="B3342" s="4" t="s">
        <v>6543</v>
      </c>
      <c r="C3342" s="4">
        <f>YEAR(Data!$D3342)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c r="A3343" s="4">
        <v>3342</v>
      </c>
      <c r="B3343" s="4" t="s">
        <v>6552</v>
      </c>
      <c r="C3343" s="4">
        <f>YEAR(Data!$D3343)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c r="A3344" s="4">
        <v>3343</v>
      </c>
      <c r="B3344" s="4" t="s">
        <v>6552</v>
      </c>
      <c r="C3344" s="4">
        <f>YEAR(Data!$D3344)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c r="A3345" s="4">
        <v>3344</v>
      </c>
      <c r="B3345" s="4" t="s">
        <v>6552</v>
      </c>
      <c r="C3345" s="4">
        <f>YEAR(Data!$D3345)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c r="A3346" s="4">
        <v>3345</v>
      </c>
      <c r="B3346" s="4" t="s">
        <v>6552</v>
      </c>
      <c r="C3346" s="4">
        <f>YEAR(Data!$D3346)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c r="A3347" s="4">
        <v>3346</v>
      </c>
      <c r="B3347" s="4" t="s">
        <v>6552</v>
      </c>
      <c r="C3347" s="4">
        <f>YEAR(Data!$D3347)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c r="A3348" s="4">
        <v>3347</v>
      </c>
      <c r="B3348" s="4" t="s">
        <v>6552</v>
      </c>
      <c r="C3348" s="4">
        <f>YEAR(Data!$D3348)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c r="A3349" s="4">
        <v>3348</v>
      </c>
      <c r="B3349" s="4" t="s">
        <v>6553</v>
      </c>
      <c r="C3349" s="4">
        <f>YEAR(Data!$D3349)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c r="A3350" s="4">
        <v>3349</v>
      </c>
      <c r="B3350" s="4" t="s">
        <v>6555</v>
      </c>
      <c r="C3350" s="4">
        <f>YEAR(Data!$D3350)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c r="A3351" s="4">
        <v>3350</v>
      </c>
      <c r="B3351" s="4" t="s">
        <v>6556</v>
      </c>
      <c r="C3351" s="4">
        <f>YEAR(Data!$D3351)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c r="A3352" s="4">
        <v>3351</v>
      </c>
      <c r="B3352" s="4" t="s">
        <v>6557</v>
      </c>
      <c r="C3352" s="4">
        <f>YEAR(Data!$D3352)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c r="A3353" s="4">
        <v>3352</v>
      </c>
      <c r="B3353" s="4" t="s">
        <v>6558</v>
      </c>
      <c r="C3353" s="4">
        <f>YEAR(Data!$D3353)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c r="A3354" s="4">
        <v>3353</v>
      </c>
      <c r="B3354" s="4" t="s">
        <v>6558</v>
      </c>
      <c r="C3354" s="4">
        <f>YEAR(Data!$D3354)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c r="A3355" s="4">
        <v>3354</v>
      </c>
      <c r="B3355" s="4" t="s">
        <v>6561</v>
      </c>
      <c r="C3355" s="4">
        <f>YEAR(Data!$D3355)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c r="A3356" s="4">
        <v>3355</v>
      </c>
      <c r="B3356" s="4" t="s">
        <v>6561</v>
      </c>
      <c r="C3356" s="4">
        <f>YEAR(Data!$D3356)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c r="A3357" s="4">
        <v>3356</v>
      </c>
      <c r="B3357" s="4" t="s">
        <v>6561</v>
      </c>
      <c r="C3357" s="4">
        <f>YEAR(Data!$D3357)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c r="A3358" s="4">
        <v>3357</v>
      </c>
      <c r="B3358" s="4" t="s">
        <v>6561</v>
      </c>
      <c r="C3358" s="4">
        <f>YEAR(Data!$D3358)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c r="A3359" s="4">
        <v>3358</v>
      </c>
      <c r="B3359" s="4" t="s">
        <v>6564</v>
      </c>
      <c r="C3359" s="4">
        <f>YEAR(Data!$D3359)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c r="A3360" s="4">
        <v>3359</v>
      </c>
      <c r="B3360" s="4" t="s">
        <v>6565</v>
      </c>
      <c r="C3360" s="4">
        <f>YEAR(Data!$D3360)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c r="A3361" s="4">
        <v>3360</v>
      </c>
      <c r="B3361" s="4" t="s">
        <v>6565</v>
      </c>
      <c r="C3361" s="4">
        <f>YEAR(Data!$D3361)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c r="A3362" s="4">
        <v>3361</v>
      </c>
      <c r="B3362" s="4" t="s">
        <v>6566</v>
      </c>
      <c r="C3362" s="4">
        <f>YEAR(Data!$D3362)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c r="A3363" s="4">
        <v>3362</v>
      </c>
      <c r="B3363" s="4" t="s">
        <v>6566</v>
      </c>
      <c r="C3363" s="4">
        <f>YEAR(Data!$D3363)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c r="A3364" s="4">
        <v>3363</v>
      </c>
      <c r="B3364" s="4" t="s">
        <v>6569</v>
      </c>
      <c r="C3364" s="4">
        <f>YEAR(Data!$D3364)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c r="A3365" s="4">
        <v>3364</v>
      </c>
      <c r="B3365" s="4" t="s">
        <v>6569</v>
      </c>
      <c r="C3365" s="4">
        <f>YEAR(Data!$D3365)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c r="A3366" s="4">
        <v>3365</v>
      </c>
      <c r="B3366" s="4" t="s">
        <v>6571</v>
      </c>
      <c r="C3366" s="4">
        <f>YEAR(Data!$D3366)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c r="A3367" s="4">
        <v>3366</v>
      </c>
      <c r="B3367" s="4" t="s">
        <v>6572</v>
      </c>
      <c r="C3367" s="4">
        <f>YEAR(Data!$D3367)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c r="A3368" s="4">
        <v>3367</v>
      </c>
      <c r="B3368" s="4" t="s">
        <v>6575</v>
      </c>
      <c r="C3368" s="4">
        <f>YEAR(Data!$D3368)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c r="A3369" s="4">
        <v>3368</v>
      </c>
      <c r="B3369" s="4" t="s">
        <v>6575</v>
      </c>
      <c r="C3369" s="4">
        <f>YEAR(Data!$D3369)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c r="A3370" s="4">
        <v>3369</v>
      </c>
      <c r="B3370" s="4" t="s">
        <v>6576</v>
      </c>
      <c r="C3370" s="4">
        <f>YEAR(Data!$D3370)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c r="A3371" s="4">
        <v>3370</v>
      </c>
      <c r="B3371" s="4" t="s">
        <v>6576</v>
      </c>
      <c r="C3371" s="4">
        <f>YEAR(Data!$D3371)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c r="A3372" s="4">
        <v>3371</v>
      </c>
      <c r="B3372" s="4" t="s">
        <v>6579</v>
      </c>
      <c r="C3372" s="4">
        <f>YEAR(Data!$D3372)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c r="A3373" s="4">
        <v>3372</v>
      </c>
      <c r="B3373" s="4" t="s">
        <v>6580</v>
      </c>
      <c r="C3373" s="4">
        <f>YEAR(Data!$D3373)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c r="A3374" s="4">
        <v>3373</v>
      </c>
      <c r="B3374" s="4" t="s">
        <v>6580</v>
      </c>
      <c r="C3374" s="4">
        <f>YEAR(Data!$D3374)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c r="A3375" s="4">
        <v>3374</v>
      </c>
      <c r="B3375" s="4" t="s">
        <v>6581</v>
      </c>
      <c r="C3375" s="4">
        <f>YEAR(Data!$D3375)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c r="A3376" s="4">
        <v>3375</v>
      </c>
      <c r="B3376" s="4" t="s">
        <v>6581</v>
      </c>
      <c r="C3376" s="4">
        <f>YEAR(Data!$D3376)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c r="A3377" s="4">
        <v>3376</v>
      </c>
      <c r="B3377" s="4" t="s">
        <v>6581</v>
      </c>
      <c r="C3377" s="4">
        <f>YEAR(Data!$D3377)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c r="A3378" s="4">
        <v>3377</v>
      </c>
      <c r="B3378" s="4" t="s">
        <v>6581</v>
      </c>
      <c r="C3378" s="4">
        <f>YEAR(Data!$D3378)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c r="A3379" s="4">
        <v>3378</v>
      </c>
      <c r="B3379" s="4" t="s">
        <v>6582</v>
      </c>
      <c r="C3379" s="4">
        <f>YEAR(Data!$D3379)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c r="A3380" s="4">
        <v>3379</v>
      </c>
      <c r="B3380" s="4" t="s">
        <v>6587</v>
      </c>
      <c r="C3380" s="4">
        <f>YEAR(Data!$D3380)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c r="A3381" s="4">
        <v>3380</v>
      </c>
      <c r="B3381" s="4" t="s">
        <v>6587</v>
      </c>
      <c r="C3381" s="4">
        <f>YEAR(Data!$D3381)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c r="A3382" s="4">
        <v>3381</v>
      </c>
      <c r="B3382" s="4" t="s">
        <v>6590</v>
      </c>
      <c r="C3382" s="4">
        <f>YEAR(Data!$D3382)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c r="A3383" s="4">
        <v>3382</v>
      </c>
      <c r="B3383" s="4" t="s">
        <v>6593</v>
      </c>
      <c r="C3383" s="4">
        <f>YEAR(Data!$D3383)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c r="A3384" s="4">
        <v>3383</v>
      </c>
      <c r="B3384" s="4" t="s">
        <v>6594</v>
      </c>
      <c r="C3384" s="4">
        <f>YEAR(Data!$D3384)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c r="A3385" s="4">
        <v>3384</v>
      </c>
      <c r="B3385" s="4" t="s">
        <v>6594</v>
      </c>
      <c r="C3385" s="4">
        <f>YEAR(Data!$D3385)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c r="A3386" s="4">
        <v>3385</v>
      </c>
      <c r="B3386" s="4" t="s">
        <v>6594</v>
      </c>
      <c r="C3386" s="4">
        <f>YEAR(Data!$D3386)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c r="A3387" s="4">
        <v>3386</v>
      </c>
      <c r="B3387" s="4" t="s">
        <v>6597</v>
      </c>
      <c r="C3387" s="4">
        <f>YEAR(Data!$D3387)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c r="A3388" s="4">
        <v>3387</v>
      </c>
      <c r="B3388" s="4" t="s">
        <v>6597</v>
      </c>
      <c r="C3388" s="4">
        <f>YEAR(Data!$D3388)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c r="A3389" s="4">
        <v>3388</v>
      </c>
      <c r="B3389" s="4" t="s">
        <v>6597</v>
      </c>
      <c r="C3389" s="4">
        <f>YEAR(Data!$D3389)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c r="A3390" s="4">
        <v>3389</v>
      </c>
      <c r="B3390" s="4" t="s">
        <v>6597</v>
      </c>
      <c r="C3390" s="4">
        <f>YEAR(Data!$D3390)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c r="A3391" s="4">
        <v>3390</v>
      </c>
      <c r="B3391" s="4" t="s">
        <v>6597</v>
      </c>
      <c r="C3391" s="4">
        <f>YEAR(Data!$D3391)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c r="A3392" s="4">
        <v>3391</v>
      </c>
      <c r="B3392" s="4" t="s">
        <v>6598</v>
      </c>
      <c r="C3392" s="4">
        <f>YEAR(Data!$D3392)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c r="A3393" s="4">
        <v>3392</v>
      </c>
      <c r="B3393" s="4" t="s">
        <v>6599</v>
      </c>
      <c r="C3393" s="4">
        <f>YEAR(Data!$D3393)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c r="A3394" s="4">
        <v>3393</v>
      </c>
      <c r="B3394" s="4" t="s">
        <v>6599</v>
      </c>
      <c r="C3394" s="4">
        <f>YEAR(Data!$D3394)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c r="A3395" s="4">
        <v>3394</v>
      </c>
      <c r="B3395" s="4" t="s">
        <v>6600</v>
      </c>
      <c r="C3395" s="4">
        <f>YEAR(Data!$D3395)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c r="A3396" s="4">
        <v>3395</v>
      </c>
      <c r="B3396" s="4" t="s">
        <v>6601</v>
      </c>
      <c r="C3396" s="4">
        <f>YEAR(Data!$D3396)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c r="A3397" s="4">
        <v>3396</v>
      </c>
      <c r="B3397" s="4" t="s">
        <v>6602</v>
      </c>
      <c r="C3397" s="4">
        <f>YEAR(Data!$D3397)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c r="A3398" s="4">
        <v>3397</v>
      </c>
      <c r="B3398" s="4" t="s">
        <v>6602</v>
      </c>
      <c r="C3398" s="4">
        <f>YEAR(Data!$D3398)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c r="A3399" s="4">
        <v>3398</v>
      </c>
      <c r="B3399" s="4" t="s">
        <v>6602</v>
      </c>
      <c r="C3399" s="4">
        <f>YEAR(Data!$D3399)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c r="A3400" s="4">
        <v>3399</v>
      </c>
      <c r="B3400" s="4" t="s">
        <v>6603</v>
      </c>
      <c r="C3400" s="4">
        <f>YEAR(Data!$D3400)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c r="A3401" s="4">
        <v>3400</v>
      </c>
      <c r="B3401" s="4" t="s">
        <v>6603</v>
      </c>
      <c r="C3401" s="4">
        <f>YEAR(Data!$D3401)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c r="A3402" s="4">
        <v>3401</v>
      </c>
      <c r="B3402" s="4" t="s">
        <v>6603</v>
      </c>
      <c r="C3402" s="4">
        <f>YEAR(Data!$D3402)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c r="A3403" s="4">
        <v>3402</v>
      </c>
      <c r="B3403" s="4" t="s">
        <v>6603</v>
      </c>
      <c r="C3403" s="4">
        <f>YEAR(Data!$D3403)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c r="A3404" s="4">
        <v>3403</v>
      </c>
      <c r="B3404" s="4" t="s">
        <v>6606</v>
      </c>
      <c r="C3404" s="4">
        <f>YEAR(Data!$D3404)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c r="A3405" s="4">
        <v>3404</v>
      </c>
      <c r="B3405" s="4" t="s">
        <v>6608</v>
      </c>
      <c r="C3405" s="4">
        <f>YEAR(Data!$D3405)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c r="A3406" s="4">
        <v>3405</v>
      </c>
      <c r="B3406" s="4" t="s">
        <v>6611</v>
      </c>
      <c r="C3406" s="4">
        <f>YEAR(Data!$D3406)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c r="A3407" s="4">
        <v>3406</v>
      </c>
      <c r="B3407" s="4" t="s">
        <v>6612</v>
      </c>
      <c r="C3407" s="4">
        <f>YEAR(Data!$D3407)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c r="A3408" s="4">
        <v>3407</v>
      </c>
      <c r="B3408" s="4" t="s">
        <v>6612</v>
      </c>
      <c r="C3408" s="4">
        <f>YEAR(Data!$D3408)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c r="A3409" s="4">
        <v>3408</v>
      </c>
      <c r="B3409" s="4" t="s">
        <v>6612</v>
      </c>
      <c r="C3409" s="4">
        <f>YEAR(Data!$D3409)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c r="A3410" s="4">
        <v>3409</v>
      </c>
      <c r="B3410" s="4" t="s">
        <v>6612</v>
      </c>
      <c r="C3410" s="4">
        <f>YEAR(Data!$D3410)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c r="A3411" s="4">
        <v>3410</v>
      </c>
      <c r="B3411" s="4" t="s">
        <v>6613</v>
      </c>
      <c r="C3411" s="4">
        <f>YEAR(Data!$D3411)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c r="A3412" s="4">
        <v>3411</v>
      </c>
      <c r="B3412" s="4" t="s">
        <v>6614</v>
      </c>
      <c r="C3412" s="4">
        <f>YEAR(Data!$D3412)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c r="A3413" s="4">
        <v>3412</v>
      </c>
      <c r="B3413" s="4" t="s">
        <v>6614</v>
      </c>
      <c r="C3413" s="4">
        <f>YEAR(Data!$D3413)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c r="A3414" s="4">
        <v>3413</v>
      </c>
      <c r="B3414" s="4" t="s">
        <v>6614</v>
      </c>
      <c r="C3414" s="4">
        <f>YEAR(Data!$D3414)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c r="A3415" s="4">
        <v>3414</v>
      </c>
      <c r="B3415" s="4" t="s">
        <v>6614</v>
      </c>
      <c r="C3415" s="4">
        <f>YEAR(Data!$D3415)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c r="A3416" s="4">
        <v>3415</v>
      </c>
      <c r="B3416" s="4" t="s">
        <v>6614</v>
      </c>
      <c r="C3416" s="4">
        <f>YEAR(Data!$D3416)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c r="A3417" s="4">
        <v>3416</v>
      </c>
      <c r="B3417" s="4" t="s">
        <v>6615</v>
      </c>
      <c r="C3417" s="4">
        <f>YEAR(Data!$D3417)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c r="A3418" s="4">
        <v>3417</v>
      </c>
      <c r="B3418" s="4" t="s">
        <v>6615</v>
      </c>
      <c r="C3418" s="4">
        <f>YEAR(Data!$D3418)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c r="A3419" s="4">
        <v>3418</v>
      </c>
      <c r="B3419" s="4" t="s">
        <v>6616</v>
      </c>
      <c r="C3419" s="4">
        <f>YEAR(Data!$D3419)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c r="A3420" s="4">
        <v>3419</v>
      </c>
      <c r="B3420" s="4" t="s">
        <v>6616</v>
      </c>
      <c r="C3420" s="4">
        <f>YEAR(Data!$D3420)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c r="A3421" s="4">
        <v>3420</v>
      </c>
      <c r="B3421" s="4" t="s">
        <v>6617</v>
      </c>
      <c r="C3421" s="4">
        <f>YEAR(Data!$D3421)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c r="A3422" s="4">
        <v>3421</v>
      </c>
      <c r="B3422" s="4" t="s">
        <v>6618</v>
      </c>
      <c r="C3422" s="4">
        <f>YEAR(Data!$D3422)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c r="A3423" s="4">
        <v>3422</v>
      </c>
      <c r="B3423" s="4" t="s">
        <v>6618</v>
      </c>
      <c r="C3423" s="4">
        <f>YEAR(Data!$D3423)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c r="A3424" s="4">
        <v>3423</v>
      </c>
      <c r="B3424" s="4" t="s">
        <v>6618</v>
      </c>
      <c r="C3424" s="4">
        <f>YEAR(Data!$D3424)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c r="A3425" s="4">
        <v>3424</v>
      </c>
      <c r="B3425" s="4" t="s">
        <v>6618</v>
      </c>
      <c r="C3425" s="4">
        <f>YEAR(Data!$D3425)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c r="A3426" s="4">
        <v>3425</v>
      </c>
      <c r="B3426" s="4" t="s">
        <v>6618</v>
      </c>
      <c r="C3426" s="4">
        <f>YEAR(Data!$D3426)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c r="A3427" s="4">
        <v>3426</v>
      </c>
      <c r="B3427" s="4" t="s">
        <v>6619</v>
      </c>
      <c r="C3427" s="4">
        <f>YEAR(Data!$D3427)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c r="A3428" s="4">
        <v>3427</v>
      </c>
      <c r="B3428" s="4" t="s">
        <v>6619</v>
      </c>
      <c r="C3428" s="4">
        <f>YEAR(Data!$D3428)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c r="A3429" s="4">
        <v>3428</v>
      </c>
      <c r="B3429" s="4" t="s">
        <v>6621</v>
      </c>
      <c r="C3429" s="4">
        <f>YEAR(Data!$D3429)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c r="A3430" s="4">
        <v>3429</v>
      </c>
      <c r="B3430" s="4" t="s">
        <v>6621</v>
      </c>
      <c r="C3430" s="4">
        <f>YEAR(Data!$D3430)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c r="A3431" s="4">
        <v>3430</v>
      </c>
      <c r="B3431" s="4" t="s">
        <v>6621</v>
      </c>
      <c r="C3431" s="4">
        <f>YEAR(Data!$D3431)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c r="A3432" s="4">
        <v>3431</v>
      </c>
      <c r="B3432" s="4" t="s">
        <v>6624</v>
      </c>
      <c r="C3432" s="4">
        <f>YEAR(Data!$D3432)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c r="A3433" s="4">
        <v>3432</v>
      </c>
      <c r="B3433" s="4" t="s">
        <v>6624</v>
      </c>
      <c r="C3433" s="4">
        <f>YEAR(Data!$D3433)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c r="A3434" s="4">
        <v>3433</v>
      </c>
      <c r="B3434" s="4" t="s">
        <v>6624</v>
      </c>
      <c r="C3434" s="4">
        <f>YEAR(Data!$D3434)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c r="A3435" s="4">
        <v>3434</v>
      </c>
      <c r="B3435" s="4" t="s">
        <v>6627</v>
      </c>
      <c r="C3435" s="4">
        <f>YEAR(Data!$D3435)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c r="A3436" s="4">
        <v>3435</v>
      </c>
      <c r="B3436" s="4" t="s">
        <v>6627</v>
      </c>
      <c r="C3436" s="4">
        <f>YEAR(Data!$D3436)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c r="A3437" s="4">
        <v>3436</v>
      </c>
      <c r="B3437" s="4" t="s">
        <v>6628</v>
      </c>
      <c r="C3437" s="4">
        <f>YEAR(Data!$D3437)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c r="A3438" s="4">
        <v>3437</v>
      </c>
      <c r="B3438" s="4" t="s">
        <v>6628</v>
      </c>
      <c r="C3438" s="4">
        <f>YEAR(Data!$D3438)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c r="A3439" s="4">
        <v>3438</v>
      </c>
      <c r="B3439" s="4" t="s">
        <v>6629</v>
      </c>
      <c r="C3439" s="4">
        <f>YEAR(Data!$D3439)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c r="A3440" s="4">
        <v>3439</v>
      </c>
      <c r="B3440" s="4" t="s">
        <v>6629</v>
      </c>
      <c r="C3440" s="4">
        <f>YEAR(Data!$D3440)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c r="A3441" s="4">
        <v>3440</v>
      </c>
      <c r="B3441" s="4" t="s">
        <v>6629</v>
      </c>
      <c r="C3441" s="4">
        <f>YEAR(Data!$D3441)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c r="A3442" s="4">
        <v>3441</v>
      </c>
      <c r="B3442" s="4" t="s">
        <v>6630</v>
      </c>
      <c r="C3442" s="4">
        <f>YEAR(Data!$D3442)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c r="A3443" s="4">
        <v>3442</v>
      </c>
      <c r="B3443" s="4" t="s">
        <v>6631</v>
      </c>
      <c r="C3443" s="4">
        <f>YEAR(Data!$D3443)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c r="A3444" s="4">
        <v>3443</v>
      </c>
      <c r="B3444" s="4" t="s">
        <v>6632</v>
      </c>
      <c r="C3444" s="4">
        <f>YEAR(Data!$D3444)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c r="A3445" s="4">
        <v>3444</v>
      </c>
      <c r="B3445" s="4" t="s">
        <v>6632</v>
      </c>
      <c r="C3445" s="4">
        <f>YEAR(Data!$D3445)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c r="A3446" s="4">
        <v>3445</v>
      </c>
      <c r="B3446" s="4" t="s">
        <v>6633</v>
      </c>
      <c r="C3446" s="4">
        <f>YEAR(Data!$D3446)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c r="A3447" s="4">
        <v>3446</v>
      </c>
      <c r="B3447" s="4" t="s">
        <v>6636</v>
      </c>
      <c r="C3447" s="4">
        <f>YEAR(Data!$D3447)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c r="A3448" s="4">
        <v>3447</v>
      </c>
      <c r="B3448" s="4" t="s">
        <v>6637</v>
      </c>
      <c r="C3448" s="4">
        <f>YEAR(Data!$D3448)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c r="A3449" s="4">
        <v>3448</v>
      </c>
      <c r="B3449" s="4" t="s">
        <v>6640</v>
      </c>
      <c r="C3449" s="4">
        <f>YEAR(Data!$D3449)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c r="A3450" s="4">
        <v>3449</v>
      </c>
      <c r="B3450" s="4" t="s">
        <v>6641</v>
      </c>
      <c r="C3450" s="4">
        <f>YEAR(Data!$D3450)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c r="A3451" s="4">
        <v>3450</v>
      </c>
      <c r="B3451" s="4" t="s">
        <v>6642</v>
      </c>
      <c r="C3451" s="4">
        <f>YEAR(Data!$D3451)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c r="A3452" s="4">
        <v>3451</v>
      </c>
      <c r="B3452" s="4" t="s">
        <v>6642</v>
      </c>
      <c r="C3452" s="4">
        <f>YEAR(Data!$D3452)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c r="A3453" s="4">
        <v>3452</v>
      </c>
      <c r="B3453" s="4" t="s">
        <v>6642</v>
      </c>
      <c r="C3453" s="4">
        <f>YEAR(Data!$D3453)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c r="A3454" s="4">
        <v>3453</v>
      </c>
      <c r="B3454" s="4" t="s">
        <v>6643</v>
      </c>
      <c r="C3454" s="4">
        <f>YEAR(Data!$D3454)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c r="A3455" s="4">
        <v>3454</v>
      </c>
      <c r="B3455" s="4" t="s">
        <v>6646</v>
      </c>
      <c r="C3455" s="4">
        <f>YEAR(Data!$D3455)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c r="A3456" s="4">
        <v>3455</v>
      </c>
      <c r="B3456" s="4" t="s">
        <v>6647</v>
      </c>
      <c r="C3456" s="4">
        <f>YEAR(Data!$D3456)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c r="A3457" s="4">
        <v>3456</v>
      </c>
      <c r="B3457" s="4" t="s">
        <v>6650</v>
      </c>
      <c r="C3457" s="4">
        <f>YEAR(Data!$D3457)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c r="A3458" s="4">
        <v>3457</v>
      </c>
      <c r="B3458" s="4" t="s">
        <v>6653</v>
      </c>
      <c r="C3458" s="4">
        <f>YEAR(Data!$D3458)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c r="A3459" s="4">
        <v>3458</v>
      </c>
      <c r="B3459" s="4" t="s">
        <v>6653</v>
      </c>
      <c r="C3459" s="4">
        <f>YEAR(Data!$D3459)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c r="A3460" s="4">
        <v>3459</v>
      </c>
      <c r="B3460" s="4" t="s">
        <v>6653</v>
      </c>
      <c r="C3460" s="4">
        <f>YEAR(Data!$D3460)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c r="A3461" s="4">
        <v>3460</v>
      </c>
      <c r="B3461" s="4" t="s">
        <v>6653</v>
      </c>
      <c r="C3461" s="4">
        <f>YEAR(Data!$D3461)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c r="A3462" s="4">
        <v>3461</v>
      </c>
      <c r="B3462" s="4" t="s">
        <v>6653</v>
      </c>
      <c r="C3462" s="4">
        <f>YEAR(Data!$D3462)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c r="A3463" s="4">
        <v>3462</v>
      </c>
      <c r="B3463" s="4" t="s">
        <v>6654</v>
      </c>
      <c r="C3463" s="4">
        <f>YEAR(Data!$D3463)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c r="A3464" s="4">
        <v>3463</v>
      </c>
      <c r="B3464" s="4" t="s">
        <v>6655</v>
      </c>
      <c r="C3464" s="4">
        <f>YEAR(Data!$D3464)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c r="A3465" s="4">
        <v>3464</v>
      </c>
      <c r="B3465" s="4" t="s">
        <v>6656</v>
      </c>
      <c r="C3465" s="4">
        <f>YEAR(Data!$D3465)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c r="A3466" s="4">
        <v>3465</v>
      </c>
      <c r="B3466" s="4" t="s">
        <v>6659</v>
      </c>
      <c r="C3466" s="4">
        <f>YEAR(Data!$D3466)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c r="A3467" s="4">
        <v>3466</v>
      </c>
      <c r="B3467" s="4" t="s">
        <v>6660</v>
      </c>
      <c r="C3467" s="4">
        <f>YEAR(Data!$D3467)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c r="A3468" s="4">
        <v>3467</v>
      </c>
      <c r="B3468" s="4" t="s">
        <v>6660</v>
      </c>
      <c r="C3468" s="4">
        <f>YEAR(Data!$D3468)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c r="A3469" s="4">
        <v>3468</v>
      </c>
      <c r="B3469" s="4" t="s">
        <v>6660</v>
      </c>
      <c r="C3469" s="4">
        <f>YEAR(Data!$D3469)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c r="A3470" s="4">
        <v>3469</v>
      </c>
      <c r="B3470" s="4" t="s">
        <v>6661</v>
      </c>
      <c r="C3470" s="4">
        <f>YEAR(Data!$D3470)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c r="A3471" s="4">
        <v>3470</v>
      </c>
      <c r="B3471" s="4" t="s">
        <v>6662</v>
      </c>
      <c r="C3471" s="4">
        <f>YEAR(Data!$D3471)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c r="A3472" s="4">
        <v>3471</v>
      </c>
      <c r="B3472" s="4" t="s">
        <v>6665</v>
      </c>
      <c r="C3472" s="4">
        <f>YEAR(Data!$D3472)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c r="A3473" s="4">
        <v>3472</v>
      </c>
      <c r="B3473" s="4" t="s">
        <v>6666</v>
      </c>
      <c r="C3473" s="4">
        <f>YEAR(Data!$D3473)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c r="A3474" s="4">
        <v>3473</v>
      </c>
      <c r="B3474" s="4" t="s">
        <v>6666</v>
      </c>
      <c r="C3474" s="4">
        <f>YEAR(Data!$D3474)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c r="A3475" s="4">
        <v>3474</v>
      </c>
      <c r="B3475" s="4" t="s">
        <v>6667</v>
      </c>
      <c r="C3475" s="4">
        <f>YEAR(Data!$D3475)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c r="A3476" s="4">
        <v>3475</v>
      </c>
      <c r="B3476" s="4" t="s">
        <v>6667</v>
      </c>
      <c r="C3476" s="4">
        <f>YEAR(Data!$D3476)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c r="A3477" s="4">
        <v>3476</v>
      </c>
      <c r="B3477" s="4" t="s">
        <v>6669</v>
      </c>
      <c r="C3477" s="4">
        <f>YEAR(Data!$D3477)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c r="A3478" s="4">
        <v>3477</v>
      </c>
      <c r="B3478" s="4" t="s">
        <v>6669</v>
      </c>
      <c r="C3478" s="4">
        <f>YEAR(Data!$D3478)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c r="A3479" s="4">
        <v>3478</v>
      </c>
      <c r="B3479" s="4" t="s">
        <v>6670</v>
      </c>
      <c r="C3479" s="4">
        <f>YEAR(Data!$D3479)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c r="A3480" s="4">
        <v>3479</v>
      </c>
      <c r="B3480" s="4" t="s">
        <v>6672</v>
      </c>
      <c r="C3480" s="4">
        <f>YEAR(Data!$D3480)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c r="A3481" s="4">
        <v>3480</v>
      </c>
      <c r="B3481" s="4" t="s">
        <v>6672</v>
      </c>
      <c r="C3481" s="4">
        <f>YEAR(Data!$D3481)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c r="A3482" s="4">
        <v>3481</v>
      </c>
      <c r="B3482" s="4" t="s">
        <v>6672</v>
      </c>
      <c r="C3482" s="4">
        <f>YEAR(Data!$D3482)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c r="A3483" s="4">
        <v>3482</v>
      </c>
      <c r="B3483" s="4" t="s">
        <v>6675</v>
      </c>
      <c r="C3483" s="4">
        <f>YEAR(Data!$D3483)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c r="A3484" s="4">
        <v>3483</v>
      </c>
      <c r="B3484" s="4" t="s">
        <v>6676</v>
      </c>
      <c r="C3484" s="4">
        <f>YEAR(Data!$D3484)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c r="A3485" s="4">
        <v>3484</v>
      </c>
      <c r="B3485" s="4" t="s">
        <v>6676</v>
      </c>
      <c r="C3485" s="4">
        <f>YEAR(Data!$D3485)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c r="A3486" s="4">
        <v>3485</v>
      </c>
      <c r="B3486" s="4" t="s">
        <v>6676</v>
      </c>
      <c r="C3486" s="4">
        <f>YEAR(Data!$D3486)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c r="A3487" s="4">
        <v>3486</v>
      </c>
      <c r="B3487" s="4" t="s">
        <v>6677</v>
      </c>
      <c r="C3487" s="4">
        <f>YEAR(Data!$D3487)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c r="A3488" s="4">
        <v>3487</v>
      </c>
      <c r="B3488" s="4" t="s">
        <v>6678</v>
      </c>
      <c r="C3488" s="4">
        <f>YEAR(Data!$D3488)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c r="A3489" s="4">
        <v>3488</v>
      </c>
      <c r="B3489" s="4" t="s">
        <v>6680</v>
      </c>
      <c r="C3489" s="4">
        <f>YEAR(Data!$D3489)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c r="A3490" s="4">
        <v>3489</v>
      </c>
      <c r="B3490" s="4" t="s">
        <v>6681</v>
      </c>
      <c r="C3490" s="4">
        <f>YEAR(Data!$D3490)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c r="A3491" s="4">
        <v>3490</v>
      </c>
      <c r="B3491" s="4" t="s">
        <v>6681</v>
      </c>
      <c r="C3491" s="4">
        <f>YEAR(Data!$D3491)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c r="A3492" s="4">
        <v>3491</v>
      </c>
      <c r="B3492" s="4" t="s">
        <v>6681</v>
      </c>
      <c r="C3492" s="4">
        <f>YEAR(Data!$D3492)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c r="A3493" s="4">
        <v>3492</v>
      </c>
      <c r="B3493" s="4" t="s">
        <v>6681</v>
      </c>
      <c r="C3493" s="4">
        <f>YEAR(Data!$D3493)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c r="A3494" s="4">
        <v>3493</v>
      </c>
      <c r="B3494" s="4" t="s">
        <v>6681</v>
      </c>
      <c r="C3494" s="4">
        <f>YEAR(Data!$D3494)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c r="A3495" s="4">
        <v>3494</v>
      </c>
      <c r="B3495" s="4" t="s">
        <v>6683</v>
      </c>
      <c r="C3495" s="4">
        <f>YEAR(Data!$D3495)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c r="A3496" s="4">
        <v>3495</v>
      </c>
      <c r="B3496" s="4" t="s">
        <v>6683</v>
      </c>
      <c r="C3496" s="4">
        <f>YEAR(Data!$D3496)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c r="A3497" s="4">
        <v>3496</v>
      </c>
      <c r="B3497" s="4" t="s">
        <v>6683</v>
      </c>
      <c r="C3497" s="4">
        <f>YEAR(Data!$D3497)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c r="A3498" s="4">
        <v>3497</v>
      </c>
      <c r="B3498" s="4" t="s">
        <v>6689</v>
      </c>
      <c r="C3498" s="4">
        <f>YEAR(Data!$D3498)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c r="A3499" s="4">
        <v>3498</v>
      </c>
      <c r="B3499" s="4" t="s">
        <v>6689</v>
      </c>
      <c r="C3499" s="4">
        <f>YEAR(Data!$D3499)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c r="A3500" s="4">
        <v>3499</v>
      </c>
      <c r="B3500" s="4" t="s">
        <v>6689</v>
      </c>
      <c r="C3500" s="4">
        <f>YEAR(Data!$D3500)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c r="A3501" s="4">
        <v>3500</v>
      </c>
      <c r="B3501" s="4" t="s">
        <v>6690</v>
      </c>
      <c r="C3501" s="4">
        <f>YEAR(Data!$D3501)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c r="A3502" s="4">
        <v>3501</v>
      </c>
      <c r="B3502" s="4" t="s">
        <v>6690</v>
      </c>
      <c r="C3502" s="4">
        <f>YEAR(Data!$D3502)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c r="A3503" s="4">
        <v>3502</v>
      </c>
      <c r="B3503" s="4" t="s">
        <v>6690</v>
      </c>
      <c r="C3503" s="4">
        <f>YEAR(Data!$D3503)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c r="A3504" s="4">
        <v>3503</v>
      </c>
      <c r="B3504" s="4" t="s">
        <v>6691</v>
      </c>
      <c r="C3504" s="4">
        <f>YEAR(Data!$D3504)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c r="A3505" s="4">
        <v>3504</v>
      </c>
      <c r="B3505" s="4" t="s">
        <v>6691</v>
      </c>
      <c r="C3505" s="4">
        <f>YEAR(Data!$D3505)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c r="A3506" s="4">
        <v>3505</v>
      </c>
      <c r="B3506" s="4" t="s">
        <v>6694</v>
      </c>
      <c r="C3506" s="4">
        <f>YEAR(Data!$D3506)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c r="A3507" s="4">
        <v>3506</v>
      </c>
      <c r="B3507" s="4" t="s">
        <v>6695</v>
      </c>
      <c r="C3507" s="4">
        <f>YEAR(Data!$D3507)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c r="A3508" s="4">
        <v>3507</v>
      </c>
      <c r="B3508" s="4" t="s">
        <v>6695</v>
      </c>
      <c r="C3508" s="4">
        <f>YEAR(Data!$D3508)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c r="A3509" s="4">
        <v>3508</v>
      </c>
      <c r="B3509" s="4" t="s">
        <v>6695</v>
      </c>
      <c r="C3509" s="4">
        <f>YEAR(Data!$D3509)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c r="A3510" s="4">
        <v>3509</v>
      </c>
      <c r="B3510" s="4" t="s">
        <v>6695</v>
      </c>
      <c r="C3510" s="4">
        <f>YEAR(Data!$D3510)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c r="A3511" s="4">
        <v>3510</v>
      </c>
      <c r="B3511" s="4" t="s">
        <v>6695</v>
      </c>
      <c r="C3511" s="4">
        <f>YEAR(Data!$D3511)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c r="A3512" s="4">
        <v>3511</v>
      </c>
      <c r="B3512" s="4" t="s">
        <v>6695</v>
      </c>
      <c r="C3512" s="4">
        <f>YEAR(Data!$D3512)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c r="A3513" s="4">
        <v>3512</v>
      </c>
      <c r="B3513" s="4" t="s">
        <v>6695</v>
      </c>
      <c r="C3513" s="4">
        <f>YEAR(Data!$D3513)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c r="A3514" s="4">
        <v>3513</v>
      </c>
      <c r="B3514" s="4" t="s">
        <v>6700</v>
      </c>
      <c r="C3514" s="4">
        <f>YEAR(Data!$D3514)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c r="A3515" s="4">
        <v>3514</v>
      </c>
      <c r="B3515" s="4" t="s">
        <v>6700</v>
      </c>
      <c r="C3515" s="4">
        <f>YEAR(Data!$D3515)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c r="A3516" s="4">
        <v>3515</v>
      </c>
      <c r="B3516" s="4" t="s">
        <v>6700</v>
      </c>
      <c r="C3516" s="4">
        <f>YEAR(Data!$D3516)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c r="A3517" s="4">
        <v>3516</v>
      </c>
      <c r="B3517" s="4" t="s">
        <v>6703</v>
      </c>
      <c r="C3517" s="4">
        <f>YEAR(Data!$D3517)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c r="A3518" s="4">
        <v>3517</v>
      </c>
      <c r="B3518" s="4" t="s">
        <v>6704</v>
      </c>
      <c r="C3518" s="4">
        <f>YEAR(Data!$D3518)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c r="A3519" s="4">
        <v>3518</v>
      </c>
      <c r="B3519" s="4" t="s">
        <v>6704</v>
      </c>
      <c r="C3519" s="4">
        <f>YEAR(Data!$D3519)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c r="A3520" s="4">
        <v>3519</v>
      </c>
      <c r="B3520" s="4" t="s">
        <v>6704</v>
      </c>
      <c r="C3520" s="4">
        <f>YEAR(Data!$D3520)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c r="A3521" s="4">
        <v>3520</v>
      </c>
      <c r="B3521" s="4" t="s">
        <v>6705</v>
      </c>
      <c r="C3521" s="4">
        <f>YEAR(Data!$D3521)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c r="A3522" s="4">
        <v>3521</v>
      </c>
      <c r="B3522" s="4" t="s">
        <v>6706</v>
      </c>
      <c r="C3522" s="4">
        <f>YEAR(Data!$D3522)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c r="A3523" s="4">
        <v>3522</v>
      </c>
      <c r="B3523" s="4" t="s">
        <v>6707</v>
      </c>
      <c r="C3523" s="4">
        <f>YEAR(Data!$D3523)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c r="A3524" s="4">
        <v>3523</v>
      </c>
      <c r="B3524" s="4" t="s">
        <v>6707</v>
      </c>
      <c r="C3524" s="4">
        <f>YEAR(Data!$D3524)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c r="A3525" s="4">
        <v>3524</v>
      </c>
      <c r="B3525" s="4" t="s">
        <v>6708</v>
      </c>
      <c r="C3525" s="4">
        <f>YEAR(Data!$D3525)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c r="A3526" s="4">
        <v>3525</v>
      </c>
      <c r="B3526" s="4" t="s">
        <v>6709</v>
      </c>
      <c r="C3526" s="4">
        <f>YEAR(Data!$D3526)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c r="A3527" s="4">
        <v>3526</v>
      </c>
      <c r="B3527" s="4" t="s">
        <v>6712</v>
      </c>
      <c r="C3527" s="4">
        <f>YEAR(Data!$D3527)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c r="A3528" s="4">
        <v>3527</v>
      </c>
      <c r="B3528" s="4" t="s">
        <v>6712</v>
      </c>
      <c r="C3528" s="4">
        <f>YEAR(Data!$D3528)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c r="A3529" s="4">
        <v>3528</v>
      </c>
      <c r="B3529" s="4" t="s">
        <v>6712</v>
      </c>
      <c r="C3529" s="4">
        <f>YEAR(Data!$D3529)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c r="A3530" s="4">
        <v>3529</v>
      </c>
      <c r="B3530" s="4" t="s">
        <v>6717</v>
      </c>
      <c r="C3530" s="4">
        <f>YEAR(Data!$D3530)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c r="A3531" s="4">
        <v>3530</v>
      </c>
      <c r="B3531" s="4" t="s">
        <v>6718</v>
      </c>
      <c r="C3531" s="4">
        <f>YEAR(Data!$D3531)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c r="A3532" s="4">
        <v>3531</v>
      </c>
      <c r="B3532" s="4" t="s">
        <v>6719</v>
      </c>
      <c r="C3532" s="4">
        <f>YEAR(Data!$D3532)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c r="A3533" s="4">
        <v>3532</v>
      </c>
      <c r="B3533" s="4" t="s">
        <v>6720</v>
      </c>
      <c r="C3533" s="4">
        <f>YEAR(Data!$D3533)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c r="A3534" s="4">
        <v>3533</v>
      </c>
      <c r="B3534" s="4" t="s">
        <v>6721</v>
      </c>
      <c r="C3534" s="4">
        <f>YEAR(Data!$D3534)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c r="A3535" s="4">
        <v>3534</v>
      </c>
      <c r="B3535" s="4" t="s">
        <v>6721</v>
      </c>
      <c r="C3535" s="4">
        <f>YEAR(Data!$D3535)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c r="A3536" s="4">
        <v>3535</v>
      </c>
      <c r="B3536" s="4" t="s">
        <v>6721</v>
      </c>
      <c r="C3536" s="4">
        <f>YEAR(Data!$D3536)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c r="A3537" s="4">
        <v>3536</v>
      </c>
      <c r="B3537" s="4" t="s">
        <v>6721</v>
      </c>
      <c r="C3537" s="4">
        <f>YEAR(Data!$D3537)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c r="A3538" s="4">
        <v>3537</v>
      </c>
      <c r="B3538" s="4" t="s">
        <v>6724</v>
      </c>
      <c r="C3538" s="4">
        <f>YEAR(Data!$D3538)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c r="A3539" s="4">
        <v>3538</v>
      </c>
      <c r="B3539" s="4" t="s">
        <v>6725</v>
      </c>
      <c r="C3539" s="4">
        <f>YEAR(Data!$D3539)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c r="A3540" s="4">
        <v>3539</v>
      </c>
      <c r="B3540" s="4" t="s">
        <v>6725</v>
      </c>
      <c r="C3540" s="4">
        <f>YEAR(Data!$D3540)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c r="A3541" s="4">
        <v>3540</v>
      </c>
      <c r="B3541" s="4" t="s">
        <v>6725</v>
      </c>
      <c r="C3541" s="4">
        <f>YEAR(Data!$D3541)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c r="A3542" s="4">
        <v>3541</v>
      </c>
      <c r="B3542" s="4" t="s">
        <v>6725</v>
      </c>
      <c r="C3542" s="4">
        <f>YEAR(Data!$D3542)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c r="A3543" s="4">
        <v>3542</v>
      </c>
      <c r="B3543" s="4" t="s">
        <v>6726</v>
      </c>
      <c r="C3543" s="4">
        <f>YEAR(Data!$D3543)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c r="A3544" s="4">
        <v>3543</v>
      </c>
      <c r="B3544" s="4" t="s">
        <v>6726</v>
      </c>
      <c r="C3544" s="4">
        <f>YEAR(Data!$D3544)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c r="A3545" s="4">
        <v>3544</v>
      </c>
      <c r="B3545" s="4" t="s">
        <v>6726</v>
      </c>
      <c r="C3545" s="4">
        <f>YEAR(Data!$D3545)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c r="A3546" s="4">
        <v>3545</v>
      </c>
      <c r="B3546" s="4" t="s">
        <v>6727</v>
      </c>
      <c r="C3546" s="4">
        <f>YEAR(Data!$D3546)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c r="A3547" s="4">
        <v>3546</v>
      </c>
      <c r="B3547" s="4" t="s">
        <v>6727</v>
      </c>
      <c r="C3547" s="4">
        <f>YEAR(Data!$D3547)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c r="A3548" s="4">
        <v>3547</v>
      </c>
      <c r="B3548" s="4" t="s">
        <v>6730</v>
      </c>
      <c r="C3548" s="4">
        <f>YEAR(Data!$D3548)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c r="A3549" s="4">
        <v>3548</v>
      </c>
      <c r="B3549" s="4" t="s">
        <v>6730</v>
      </c>
      <c r="C3549" s="4">
        <f>YEAR(Data!$D3549)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c r="A3550" s="4">
        <v>3549</v>
      </c>
      <c r="B3550" s="4" t="s">
        <v>6730</v>
      </c>
      <c r="C3550" s="4">
        <f>YEAR(Data!$D3550)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c r="A3551" s="4">
        <v>3550</v>
      </c>
      <c r="B3551" s="4" t="s">
        <v>6730</v>
      </c>
      <c r="C3551" s="4">
        <f>YEAR(Data!$D3551)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c r="A3552" s="4">
        <v>3551</v>
      </c>
      <c r="B3552" s="4" t="s">
        <v>6733</v>
      </c>
      <c r="C3552" s="4">
        <f>YEAR(Data!$D3552)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c r="A3553" s="4">
        <v>3552</v>
      </c>
      <c r="B3553" s="4" t="s">
        <v>6733</v>
      </c>
      <c r="C3553" s="4">
        <f>YEAR(Data!$D3553)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c r="A3554" s="4">
        <v>3553</v>
      </c>
      <c r="B3554" s="4" t="s">
        <v>6733</v>
      </c>
      <c r="C3554" s="4">
        <f>YEAR(Data!$D3554)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c r="A3555" s="4">
        <v>3554</v>
      </c>
      <c r="B3555" s="4" t="s">
        <v>6734</v>
      </c>
      <c r="C3555" s="4">
        <f>YEAR(Data!$D3555)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c r="A3556" s="4">
        <v>3555</v>
      </c>
      <c r="B3556" s="4" t="s">
        <v>6735</v>
      </c>
      <c r="C3556" s="4">
        <f>YEAR(Data!$D3556)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c r="A3557" s="4">
        <v>3556</v>
      </c>
      <c r="B3557" s="4" t="s">
        <v>6735</v>
      </c>
      <c r="C3557" s="4">
        <f>YEAR(Data!$D3557)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c r="A3558" s="4">
        <v>3557</v>
      </c>
      <c r="B3558" s="4" t="s">
        <v>6738</v>
      </c>
      <c r="C3558" s="4">
        <f>YEAR(Data!$D3558)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c r="A3559" s="4">
        <v>3558</v>
      </c>
      <c r="B3559" s="4" t="s">
        <v>6738</v>
      </c>
      <c r="C3559" s="4">
        <f>YEAR(Data!$D3559)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c r="A3560" s="4">
        <v>3559</v>
      </c>
      <c r="B3560" s="4" t="s">
        <v>6739</v>
      </c>
      <c r="C3560" s="4">
        <f>YEAR(Data!$D3560)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c r="A3561" s="4">
        <v>3560</v>
      </c>
      <c r="B3561" s="4" t="s">
        <v>6739</v>
      </c>
      <c r="C3561" s="4">
        <f>YEAR(Data!$D3561)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c r="A3562" s="4">
        <v>3561</v>
      </c>
      <c r="B3562" s="4" t="s">
        <v>6740</v>
      </c>
      <c r="C3562" s="4">
        <f>YEAR(Data!$D3562)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c r="A3563" s="4">
        <v>3562</v>
      </c>
      <c r="B3563" s="4" t="s">
        <v>6740</v>
      </c>
      <c r="C3563" s="4">
        <f>YEAR(Data!$D3563)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c r="A3564" s="4">
        <v>3563</v>
      </c>
      <c r="B3564" s="4" t="s">
        <v>6740</v>
      </c>
      <c r="C3564" s="4">
        <f>YEAR(Data!$D3564)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c r="A3565" s="4">
        <v>3564</v>
      </c>
      <c r="B3565" s="4" t="s">
        <v>6740</v>
      </c>
      <c r="C3565" s="4">
        <f>YEAR(Data!$D3565)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c r="A3566" s="4">
        <v>3565</v>
      </c>
      <c r="B3566" s="4" t="s">
        <v>6743</v>
      </c>
      <c r="C3566" s="4">
        <f>YEAR(Data!$D3566)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c r="A3567" s="4">
        <v>3566</v>
      </c>
      <c r="B3567" s="4" t="s">
        <v>6743</v>
      </c>
      <c r="C3567" s="4">
        <f>YEAR(Data!$D3567)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c r="A3568" s="4">
        <v>3567</v>
      </c>
      <c r="B3568" s="4" t="s">
        <v>6746</v>
      </c>
      <c r="C3568" s="4">
        <f>YEAR(Data!$D3568)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c r="A3569" s="4">
        <v>3568</v>
      </c>
      <c r="B3569" s="4" t="s">
        <v>6747</v>
      </c>
      <c r="C3569" s="4">
        <f>YEAR(Data!$D3569)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c r="A3570" s="4">
        <v>3569</v>
      </c>
      <c r="B3570" s="4" t="s">
        <v>6748</v>
      </c>
      <c r="C3570" s="4">
        <f>YEAR(Data!$D3570)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c r="A3571" s="4">
        <v>3570</v>
      </c>
      <c r="B3571" s="4" t="s">
        <v>6748</v>
      </c>
      <c r="C3571" s="4">
        <f>YEAR(Data!$D3571)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c r="A3572" s="4">
        <v>3571</v>
      </c>
      <c r="B3572" s="4" t="s">
        <v>6748</v>
      </c>
      <c r="C3572" s="4">
        <f>YEAR(Data!$D3572)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c r="A3573" s="4">
        <v>3572</v>
      </c>
      <c r="B3573" s="4" t="s">
        <v>6748</v>
      </c>
      <c r="C3573" s="4">
        <f>YEAR(Data!$D3573)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c r="A3574" s="4">
        <v>3573</v>
      </c>
      <c r="B3574" s="4" t="s">
        <v>6750</v>
      </c>
      <c r="C3574" s="4">
        <f>YEAR(Data!$D3574)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c r="A3575" s="4">
        <v>3574</v>
      </c>
      <c r="B3575" s="4" t="s">
        <v>6753</v>
      </c>
      <c r="C3575" s="4">
        <f>YEAR(Data!$D3575)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c r="A3576" s="4">
        <v>3575</v>
      </c>
      <c r="B3576" s="4" t="s">
        <v>6753</v>
      </c>
      <c r="C3576" s="4">
        <f>YEAR(Data!$D3576)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c r="A3577" s="4">
        <v>3576</v>
      </c>
      <c r="B3577" s="4" t="s">
        <v>6755</v>
      </c>
      <c r="C3577" s="4">
        <f>YEAR(Data!$D3577)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c r="A3578" s="4">
        <v>3577</v>
      </c>
      <c r="B3578" s="4" t="s">
        <v>6757</v>
      </c>
      <c r="C3578" s="4">
        <f>YEAR(Data!$D3578)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c r="A3579" s="4">
        <v>3578</v>
      </c>
      <c r="B3579" s="4" t="s">
        <v>6757</v>
      </c>
      <c r="C3579" s="4">
        <f>YEAR(Data!$D3579)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c r="A3580" s="4">
        <v>3579</v>
      </c>
      <c r="B3580" s="4" t="s">
        <v>6758</v>
      </c>
      <c r="C3580" s="4">
        <f>YEAR(Data!$D3580)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c r="A3581" s="4">
        <v>3580</v>
      </c>
      <c r="B3581" s="4" t="s">
        <v>6758</v>
      </c>
      <c r="C3581" s="4">
        <f>YEAR(Data!$D3581)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c r="A3582" s="4">
        <v>3581</v>
      </c>
      <c r="B3582" s="4" t="s">
        <v>6758</v>
      </c>
      <c r="C3582" s="4">
        <f>YEAR(Data!$D3582)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c r="A3583" s="4">
        <v>3582</v>
      </c>
      <c r="B3583" s="4" t="s">
        <v>6761</v>
      </c>
      <c r="C3583" s="4">
        <f>YEAR(Data!$D3583)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c r="A3584" s="4">
        <v>3583</v>
      </c>
      <c r="B3584" s="4" t="s">
        <v>6762</v>
      </c>
      <c r="C3584" s="4">
        <f>YEAR(Data!$D3584)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c r="A3585" s="4">
        <v>3584</v>
      </c>
      <c r="B3585" s="4" t="s">
        <v>6762</v>
      </c>
      <c r="C3585" s="4">
        <f>YEAR(Data!$D3585)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c r="A3586" s="4">
        <v>3585</v>
      </c>
      <c r="B3586" s="4" t="s">
        <v>6762</v>
      </c>
      <c r="C3586" s="4">
        <f>YEAR(Data!$D3586)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c r="A3587" s="4">
        <v>3586</v>
      </c>
      <c r="B3587" s="4" t="s">
        <v>6762</v>
      </c>
      <c r="C3587" s="4">
        <f>YEAR(Data!$D3587)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c r="A3588" s="4">
        <v>3587</v>
      </c>
      <c r="B3588" s="4" t="s">
        <v>6764</v>
      </c>
      <c r="C3588" s="4">
        <f>YEAR(Data!$D3588)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c r="A3589" s="4">
        <v>3588</v>
      </c>
      <c r="B3589" s="4" t="s">
        <v>6765</v>
      </c>
      <c r="C3589" s="4">
        <f>YEAR(Data!$D3589)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c r="A3590" s="4">
        <v>3589</v>
      </c>
      <c r="B3590" s="4" t="s">
        <v>6766</v>
      </c>
      <c r="C3590" s="4">
        <f>YEAR(Data!$D3590)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c r="A3591" s="4">
        <v>3590</v>
      </c>
      <c r="B3591" s="4" t="s">
        <v>6767</v>
      </c>
      <c r="C3591" s="4">
        <f>YEAR(Data!$D3591)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c r="A3592" s="4">
        <v>3591</v>
      </c>
      <c r="B3592" s="4" t="s">
        <v>6767</v>
      </c>
      <c r="C3592" s="4">
        <f>YEAR(Data!$D3592)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c r="A3593" s="4">
        <v>3592</v>
      </c>
      <c r="B3593" s="4" t="s">
        <v>6768</v>
      </c>
      <c r="C3593" s="4">
        <f>YEAR(Data!$D3593)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c r="A3594" s="4">
        <v>3593</v>
      </c>
      <c r="B3594" s="4" t="s">
        <v>6769</v>
      </c>
      <c r="C3594" s="4">
        <f>YEAR(Data!$D3594)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c r="A3595" s="4">
        <v>3594</v>
      </c>
      <c r="B3595" s="4" t="s">
        <v>6770</v>
      </c>
      <c r="C3595" s="4">
        <f>YEAR(Data!$D3595)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c r="A3596" s="4">
        <v>3595</v>
      </c>
      <c r="B3596" s="4" t="s">
        <v>6770</v>
      </c>
      <c r="C3596" s="4">
        <f>YEAR(Data!$D3596)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c r="A3597" s="4">
        <v>3596</v>
      </c>
      <c r="B3597" s="4" t="s">
        <v>6771</v>
      </c>
      <c r="C3597" s="4">
        <f>YEAR(Data!$D3597)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c r="A3598" s="4">
        <v>3597</v>
      </c>
      <c r="B3598" s="4" t="s">
        <v>6772</v>
      </c>
      <c r="C3598" s="4">
        <f>YEAR(Data!$D3598)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c r="A3599" s="4">
        <v>3598</v>
      </c>
      <c r="B3599" s="4" t="s">
        <v>6772</v>
      </c>
      <c r="C3599" s="4">
        <f>YEAR(Data!$D3599)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c r="A3600" s="4">
        <v>3599</v>
      </c>
      <c r="B3600" s="4" t="s">
        <v>6772</v>
      </c>
      <c r="C3600" s="4">
        <f>YEAR(Data!$D3600)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c r="A3601" s="4">
        <v>3600</v>
      </c>
      <c r="B3601" s="4" t="s">
        <v>6772</v>
      </c>
      <c r="C3601" s="4">
        <f>YEAR(Data!$D3601)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c r="A3602" s="4">
        <v>3601</v>
      </c>
      <c r="B3602" s="4" t="s">
        <v>6775</v>
      </c>
      <c r="C3602" s="4">
        <f>YEAR(Data!$D3602)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c r="A3603" s="4">
        <v>3602</v>
      </c>
      <c r="B3603" s="4" t="s">
        <v>6776</v>
      </c>
      <c r="C3603" s="4">
        <f>YEAR(Data!$D3603)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c r="A3604" s="4">
        <v>3603</v>
      </c>
      <c r="B3604" s="4" t="s">
        <v>6776</v>
      </c>
      <c r="C3604" s="4">
        <f>YEAR(Data!$D3604)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c r="A3605" s="4">
        <v>3604</v>
      </c>
      <c r="B3605" s="4" t="s">
        <v>6779</v>
      </c>
      <c r="C3605" s="4">
        <f>YEAR(Data!$D3605)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c r="A3606" s="4">
        <v>3605</v>
      </c>
      <c r="B3606" s="4" t="s">
        <v>6779</v>
      </c>
      <c r="C3606" s="4">
        <f>YEAR(Data!$D3606)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c r="A3607" s="4">
        <v>3606</v>
      </c>
      <c r="B3607" s="4" t="s">
        <v>6779</v>
      </c>
      <c r="C3607" s="4">
        <f>YEAR(Data!$D3607)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c r="A3608" s="4">
        <v>3607</v>
      </c>
      <c r="B3608" s="4" t="s">
        <v>6780</v>
      </c>
      <c r="C3608" s="4">
        <f>YEAR(Data!$D3608)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c r="A3609" s="4">
        <v>3608</v>
      </c>
      <c r="B3609" s="4" t="s">
        <v>6781</v>
      </c>
      <c r="C3609" s="4">
        <f>YEAR(Data!$D3609)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c r="A3610" s="4">
        <v>3609</v>
      </c>
      <c r="B3610" s="4" t="s">
        <v>6782</v>
      </c>
      <c r="C3610" s="4">
        <f>YEAR(Data!$D3610)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c r="A3611" s="4">
        <v>3610</v>
      </c>
      <c r="B3611" s="4" t="s">
        <v>6782</v>
      </c>
      <c r="C3611" s="4">
        <f>YEAR(Data!$D3611)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c r="A3612" s="4">
        <v>3611</v>
      </c>
      <c r="B3612" s="4" t="s">
        <v>6782</v>
      </c>
      <c r="C3612" s="4">
        <f>YEAR(Data!$D3612)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c r="A3613" s="4">
        <v>3612</v>
      </c>
      <c r="B3613" s="4" t="s">
        <v>6783</v>
      </c>
      <c r="C3613" s="4">
        <f>YEAR(Data!$D3613)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c r="A3614" s="4">
        <v>3613</v>
      </c>
      <c r="B3614" s="4" t="s">
        <v>6786</v>
      </c>
      <c r="C3614" s="4">
        <f>YEAR(Data!$D3614)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c r="A3615" s="4">
        <v>3614</v>
      </c>
      <c r="B3615" s="4" t="s">
        <v>6786</v>
      </c>
      <c r="C3615" s="4">
        <f>YEAR(Data!$D3615)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c r="A3616" s="4">
        <v>3615</v>
      </c>
      <c r="B3616" s="4" t="s">
        <v>6787</v>
      </c>
      <c r="C3616" s="4">
        <f>YEAR(Data!$D3616)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c r="A3617" s="4">
        <v>3616</v>
      </c>
      <c r="B3617" s="4" t="s">
        <v>6787</v>
      </c>
      <c r="C3617" s="4">
        <f>YEAR(Data!$D3617)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c r="A3618" s="4">
        <v>3617</v>
      </c>
      <c r="B3618" s="4" t="s">
        <v>6788</v>
      </c>
      <c r="C3618" s="4">
        <f>YEAR(Data!$D3618)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c r="A3619" s="4">
        <v>3618</v>
      </c>
      <c r="B3619" s="4" t="s">
        <v>6789</v>
      </c>
      <c r="C3619" s="4">
        <f>YEAR(Data!$D3619)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c r="A3620" s="4">
        <v>3619</v>
      </c>
      <c r="B3620" s="4" t="s">
        <v>6789</v>
      </c>
      <c r="C3620" s="4">
        <f>YEAR(Data!$D3620)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c r="A3621" s="4">
        <v>3620</v>
      </c>
      <c r="B3621" s="4" t="s">
        <v>6789</v>
      </c>
      <c r="C3621" s="4">
        <f>YEAR(Data!$D3621)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c r="A3622" s="4">
        <v>3621</v>
      </c>
      <c r="B3622" s="4" t="s">
        <v>6790</v>
      </c>
      <c r="C3622" s="4">
        <f>YEAR(Data!$D3622)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c r="A3623" s="4">
        <v>3622</v>
      </c>
      <c r="B3623" s="4" t="s">
        <v>6790</v>
      </c>
      <c r="C3623" s="4">
        <f>YEAR(Data!$D3623)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c r="A3624" s="4">
        <v>3623</v>
      </c>
      <c r="B3624" s="4" t="s">
        <v>6793</v>
      </c>
      <c r="C3624" s="4">
        <f>YEAR(Data!$D3624)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c r="A3625" s="4">
        <v>3624</v>
      </c>
      <c r="B3625" s="4" t="s">
        <v>6793</v>
      </c>
      <c r="C3625" s="4">
        <f>YEAR(Data!$D3625)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c r="A3626" s="4">
        <v>3625</v>
      </c>
      <c r="B3626" s="4" t="s">
        <v>6794</v>
      </c>
      <c r="C3626" s="4">
        <f>YEAR(Data!$D3626)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c r="A3627" s="4">
        <v>3626</v>
      </c>
      <c r="B3627" s="4" t="s">
        <v>6794</v>
      </c>
      <c r="C3627" s="4">
        <f>YEAR(Data!$D3627)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c r="A3628" s="4">
        <v>3627</v>
      </c>
      <c r="B3628" s="4" t="s">
        <v>6794</v>
      </c>
      <c r="C3628" s="4">
        <f>YEAR(Data!$D3628)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c r="A3629" s="4">
        <v>3628</v>
      </c>
      <c r="B3629" s="4" t="s">
        <v>6794</v>
      </c>
      <c r="C3629" s="4">
        <f>YEAR(Data!$D3629)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c r="A3630" s="4">
        <v>3629</v>
      </c>
      <c r="B3630" s="4" t="s">
        <v>6795</v>
      </c>
      <c r="C3630" s="4">
        <f>YEAR(Data!$D3630)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c r="A3631" s="4">
        <v>3630</v>
      </c>
      <c r="B3631" s="4" t="s">
        <v>6796</v>
      </c>
      <c r="C3631" s="4">
        <f>YEAR(Data!$D3631)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c r="A3632" s="4">
        <v>3631</v>
      </c>
      <c r="B3632" s="4" t="s">
        <v>6796</v>
      </c>
      <c r="C3632" s="4">
        <f>YEAR(Data!$D3632)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c r="A3633" s="4">
        <v>3632</v>
      </c>
      <c r="B3633" s="4" t="s">
        <v>6797</v>
      </c>
      <c r="C3633" s="4">
        <f>YEAR(Data!$D3633)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c r="A3634" s="4">
        <v>3633</v>
      </c>
      <c r="B3634" s="4" t="s">
        <v>6797</v>
      </c>
      <c r="C3634" s="4">
        <f>YEAR(Data!$D3634)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c r="A3635" s="4">
        <v>3634</v>
      </c>
      <c r="B3635" s="4" t="s">
        <v>6800</v>
      </c>
      <c r="C3635" s="4">
        <f>YEAR(Data!$D3635)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c r="A3636" s="4">
        <v>3635</v>
      </c>
      <c r="B3636" s="4" t="s">
        <v>6800</v>
      </c>
      <c r="C3636" s="4">
        <f>YEAR(Data!$D3636)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c r="A3637" s="4">
        <v>3636</v>
      </c>
      <c r="B3637" s="4" t="s">
        <v>6800</v>
      </c>
      <c r="C3637" s="4">
        <f>YEAR(Data!$D3637)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c r="A3638" s="4">
        <v>3637</v>
      </c>
      <c r="B3638" s="4" t="s">
        <v>6800</v>
      </c>
      <c r="C3638" s="4">
        <f>YEAR(Data!$D3638)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c r="A3639" s="4">
        <v>3638</v>
      </c>
      <c r="B3639" s="4" t="s">
        <v>6800</v>
      </c>
      <c r="C3639" s="4">
        <f>YEAR(Data!$D3639)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c r="A3640" s="4">
        <v>3639</v>
      </c>
      <c r="B3640" s="4" t="s">
        <v>6800</v>
      </c>
      <c r="C3640" s="4">
        <f>YEAR(Data!$D3640)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c r="A3641" s="4">
        <v>3640</v>
      </c>
      <c r="B3641" s="4" t="s">
        <v>6800</v>
      </c>
      <c r="C3641" s="4">
        <f>YEAR(Data!$D3641)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c r="A3642" s="4">
        <v>3641</v>
      </c>
      <c r="B3642" s="4" t="s">
        <v>6800</v>
      </c>
      <c r="C3642" s="4">
        <f>YEAR(Data!$D3642)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c r="A3643" s="4">
        <v>3642</v>
      </c>
      <c r="B3643" s="4" t="s">
        <v>6800</v>
      </c>
      <c r="C3643" s="4">
        <f>YEAR(Data!$D3643)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c r="A3644" s="4">
        <v>3643</v>
      </c>
      <c r="B3644" s="4" t="s">
        <v>6804</v>
      </c>
      <c r="C3644" s="4">
        <f>YEAR(Data!$D3644)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c r="A3645" s="4">
        <v>3644</v>
      </c>
      <c r="B3645" s="4" t="s">
        <v>6804</v>
      </c>
      <c r="C3645" s="4">
        <f>YEAR(Data!$D3645)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c r="A3646" s="4">
        <v>3645</v>
      </c>
      <c r="B3646" s="4" t="s">
        <v>6804</v>
      </c>
      <c r="C3646" s="4">
        <f>YEAR(Data!$D3646)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c r="A3647" s="4">
        <v>3646</v>
      </c>
      <c r="B3647" s="4" t="s">
        <v>6804</v>
      </c>
      <c r="C3647" s="4">
        <f>YEAR(Data!$D3647)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c r="A3648" s="4">
        <v>3647</v>
      </c>
      <c r="B3648" s="4" t="s">
        <v>6811</v>
      </c>
      <c r="C3648" s="4">
        <f>YEAR(Data!$D3648)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c r="A3649" s="4">
        <v>3648</v>
      </c>
      <c r="B3649" s="4" t="s">
        <v>6811</v>
      </c>
      <c r="C3649" s="4">
        <f>YEAR(Data!$D3649)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c r="A3650" s="4">
        <v>3649</v>
      </c>
      <c r="B3650" s="4" t="s">
        <v>6815</v>
      </c>
      <c r="C3650" s="4">
        <f>YEAR(Data!$D3650)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c r="A3651" s="4">
        <v>3650</v>
      </c>
      <c r="B3651" s="4" t="s">
        <v>6815</v>
      </c>
      <c r="C3651" s="4">
        <f>YEAR(Data!$D3651)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c r="A3652" s="4">
        <v>3651</v>
      </c>
      <c r="B3652" s="4" t="s">
        <v>6816</v>
      </c>
      <c r="C3652" s="4">
        <f>YEAR(Data!$D3652)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c r="A3653" s="4">
        <v>3652</v>
      </c>
      <c r="B3653" s="4" t="s">
        <v>6816</v>
      </c>
      <c r="C3653" s="4">
        <f>YEAR(Data!$D3653)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c r="A3654" s="4">
        <v>3653</v>
      </c>
      <c r="B3654" s="4" t="s">
        <v>6816</v>
      </c>
      <c r="C3654" s="4">
        <f>YEAR(Data!$D3654)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c r="A3655" s="4">
        <v>3654</v>
      </c>
      <c r="B3655" s="4" t="s">
        <v>6816</v>
      </c>
      <c r="C3655" s="4">
        <f>YEAR(Data!$D3655)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c r="A3656" s="4">
        <v>3655</v>
      </c>
      <c r="B3656" s="4" t="s">
        <v>6819</v>
      </c>
      <c r="C3656" s="4">
        <f>YEAR(Data!$D3656)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c r="A3657" s="4">
        <v>3656</v>
      </c>
      <c r="B3657" s="4" t="s">
        <v>6820</v>
      </c>
      <c r="C3657" s="4">
        <f>YEAR(Data!$D3657)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c r="A3658" s="4">
        <v>3657</v>
      </c>
      <c r="B3658" s="4" t="s">
        <v>6821</v>
      </c>
      <c r="C3658" s="4">
        <f>YEAR(Data!$D3658)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c r="A3659" s="4">
        <v>3658</v>
      </c>
      <c r="B3659" s="4" t="s">
        <v>6824</v>
      </c>
      <c r="C3659" s="4">
        <f>YEAR(Data!$D3659)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c r="A3660" s="4">
        <v>3659</v>
      </c>
      <c r="B3660" s="4" t="s">
        <v>6824</v>
      </c>
      <c r="C3660" s="4">
        <f>YEAR(Data!$D3660)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c r="A3661" s="4">
        <v>3660</v>
      </c>
      <c r="B3661" s="4" t="s">
        <v>6824</v>
      </c>
      <c r="C3661" s="4">
        <f>YEAR(Data!$D3661)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c r="A3662" s="4">
        <v>3661</v>
      </c>
      <c r="B3662" s="4" t="s">
        <v>6828</v>
      </c>
      <c r="C3662" s="4">
        <f>YEAR(Data!$D3662)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c r="A3663" s="4">
        <v>3662</v>
      </c>
      <c r="B3663" s="4" t="s">
        <v>6831</v>
      </c>
      <c r="C3663" s="4">
        <f>YEAR(Data!$D3663)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c r="A3664" s="4">
        <v>3663</v>
      </c>
      <c r="B3664" s="4" t="s">
        <v>6832</v>
      </c>
      <c r="C3664" s="4">
        <f>YEAR(Data!$D3664)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c r="A3665" s="4">
        <v>3664</v>
      </c>
      <c r="B3665" s="4" t="s">
        <v>6832</v>
      </c>
      <c r="C3665" s="4">
        <f>YEAR(Data!$D3665)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c r="A3666" s="4">
        <v>3665</v>
      </c>
      <c r="B3666" s="4" t="s">
        <v>6833</v>
      </c>
      <c r="C3666" s="4">
        <f>YEAR(Data!$D3666)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c r="A3667" s="4">
        <v>3666</v>
      </c>
      <c r="B3667" s="4" t="s">
        <v>6833</v>
      </c>
      <c r="C3667" s="4">
        <f>YEAR(Data!$D3667)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c r="A3668" s="4">
        <v>3667</v>
      </c>
      <c r="B3668" s="4" t="s">
        <v>6833</v>
      </c>
      <c r="C3668" s="4">
        <f>YEAR(Data!$D3668)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c r="A3669" s="4">
        <v>3668</v>
      </c>
      <c r="B3669" s="4" t="s">
        <v>6833</v>
      </c>
      <c r="C3669" s="4">
        <f>YEAR(Data!$D3669)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c r="A3670" s="4">
        <v>3669</v>
      </c>
      <c r="B3670" s="4" t="s">
        <v>6833</v>
      </c>
      <c r="C3670" s="4">
        <f>YEAR(Data!$D3670)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c r="A3671" s="4">
        <v>3670</v>
      </c>
      <c r="B3671" s="4" t="s">
        <v>6833</v>
      </c>
      <c r="C3671" s="4">
        <f>YEAR(Data!$D3671)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c r="A3672" s="4">
        <v>3671</v>
      </c>
      <c r="B3672" s="4" t="s">
        <v>6833</v>
      </c>
      <c r="C3672" s="4">
        <f>YEAR(Data!$D3672)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c r="A3673" s="4">
        <v>3672</v>
      </c>
      <c r="B3673" s="4" t="s">
        <v>6833</v>
      </c>
      <c r="C3673" s="4">
        <f>YEAR(Data!$D3673)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c r="A3674" s="4">
        <v>3673</v>
      </c>
      <c r="B3674" s="4" t="s">
        <v>6840</v>
      </c>
      <c r="C3674" s="4">
        <f>YEAR(Data!$D3674)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c r="A3675" s="4">
        <v>3674</v>
      </c>
      <c r="B3675" s="4" t="s">
        <v>6840</v>
      </c>
      <c r="C3675" s="4">
        <f>YEAR(Data!$D3675)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c r="A3676" s="4">
        <v>3675</v>
      </c>
      <c r="B3676" s="4" t="s">
        <v>6841</v>
      </c>
      <c r="C3676" s="4">
        <f>YEAR(Data!$D3676)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c r="A3677" s="4">
        <v>3676</v>
      </c>
      <c r="B3677" s="4" t="s">
        <v>6841</v>
      </c>
      <c r="C3677" s="4">
        <f>YEAR(Data!$D3677)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c r="A3678" s="4">
        <v>3677</v>
      </c>
      <c r="B3678" s="4" t="s">
        <v>6842</v>
      </c>
      <c r="C3678" s="4">
        <f>YEAR(Data!$D3678)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c r="A3679" s="4">
        <v>3678</v>
      </c>
      <c r="B3679" s="4" t="s">
        <v>6843</v>
      </c>
      <c r="C3679" s="4">
        <f>YEAR(Data!$D3679)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c r="A3680" s="4">
        <v>3679</v>
      </c>
      <c r="B3680" s="4" t="s">
        <v>6843</v>
      </c>
      <c r="C3680" s="4">
        <f>YEAR(Data!$D3680)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c r="A3681" s="4">
        <v>3680</v>
      </c>
      <c r="B3681" s="4" t="s">
        <v>6843</v>
      </c>
      <c r="C3681" s="4">
        <f>YEAR(Data!$D3681)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c r="A3682" s="4">
        <v>3681</v>
      </c>
      <c r="B3682" s="4" t="s">
        <v>6843</v>
      </c>
      <c r="C3682" s="4">
        <f>YEAR(Data!$D3682)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c r="A3683" s="4">
        <v>3682</v>
      </c>
      <c r="B3683" s="4" t="s">
        <v>6843</v>
      </c>
      <c r="C3683" s="4">
        <f>YEAR(Data!$D3683)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c r="A3684" s="4">
        <v>3683</v>
      </c>
      <c r="B3684" s="4" t="s">
        <v>6843</v>
      </c>
      <c r="C3684" s="4">
        <f>YEAR(Data!$D3684)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c r="A3685" s="4">
        <v>3684</v>
      </c>
      <c r="B3685" s="4" t="s">
        <v>6843</v>
      </c>
      <c r="C3685" s="4">
        <f>YEAR(Data!$D3685)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c r="A3686" s="4">
        <v>3685</v>
      </c>
      <c r="B3686" s="4" t="s">
        <v>6843</v>
      </c>
      <c r="C3686" s="4">
        <f>YEAR(Data!$D3686)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c r="A3687" s="4">
        <v>3686</v>
      </c>
      <c r="B3687" s="4" t="s">
        <v>6843</v>
      </c>
      <c r="C3687" s="4">
        <f>YEAR(Data!$D3687)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c r="A3688" s="4">
        <v>3687</v>
      </c>
      <c r="B3688" s="4" t="s">
        <v>6848</v>
      </c>
      <c r="C3688" s="4">
        <f>YEAR(Data!$D3688)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c r="A3689" s="4">
        <v>3688</v>
      </c>
      <c r="B3689" s="4" t="s">
        <v>6849</v>
      </c>
      <c r="C3689" s="4">
        <f>YEAR(Data!$D3689)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c r="A3690" s="4">
        <v>3689</v>
      </c>
      <c r="B3690" s="4" t="s">
        <v>6851</v>
      </c>
      <c r="C3690" s="4">
        <f>YEAR(Data!$D3690)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c r="A3691" s="4">
        <v>3690</v>
      </c>
      <c r="B3691" s="4" t="s">
        <v>6851</v>
      </c>
      <c r="C3691" s="4">
        <f>YEAR(Data!$D3691)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c r="A3692" s="4">
        <v>3691</v>
      </c>
      <c r="B3692" s="4" t="s">
        <v>6852</v>
      </c>
      <c r="C3692" s="4">
        <f>YEAR(Data!$D3692)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c r="A3693" s="4">
        <v>3692</v>
      </c>
      <c r="B3693" s="4" t="s">
        <v>6852</v>
      </c>
      <c r="C3693" s="4">
        <f>YEAR(Data!$D3693)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c r="A3694" s="4">
        <v>3693</v>
      </c>
      <c r="B3694" s="4" t="s">
        <v>6852</v>
      </c>
      <c r="C3694" s="4">
        <f>YEAR(Data!$D3694)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c r="A3695" s="4">
        <v>3694</v>
      </c>
      <c r="B3695" s="4" t="s">
        <v>6852</v>
      </c>
      <c r="C3695" s="4">
        <f>YEAR(Data!$D3695)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c r="A3696" s="4">
        <v>3695</v>
      </c>
      <c r="B3696" s="4" t="s">
        <v>6857</v>
      </c>
      <c r="C3696" s="4">
        <f>YEAR(Data!$D3696)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c r="A3697" s="4">
        <v>3696</v>
      </c>
      <c r="B3697" s="4" t="s">
        <v>6857</v>
      </c>
      <c r="C3697" s="4">
        <f>YEAR(Data!$D3697)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c r="A3698" s="4">
        <v>3697</v>
      </c>
      <c r="B3698" s="4" t="s">
        <v>6857</v>
      </c>
      <c r="C3698" s="4">
        <f>YEAR(Data!$D3698)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c r="A3699" s="4">
        <v>3698</v>
      </c>
      <c r="B3699" s="4" t="s">
        <v>6858</v>
      </c>
      <c r="C3699" s="4">
        <f>YEAR(Data!$D3699)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c r="A3700" s="4">
        <v>3699</v>
      </c>
      <c r="B3700" s="4" t="s">
        <v>6859</v>
      </c>
      <c r="C3700" s="4">
        <f>YEAR(Data!$D3700)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c r="A3701" s="4">
        <v>3700</v>
      </c>
      <c r="B3701" s="4" t="s">
        <v>6862</v>
      </c>
      <c r="C3701" s="4">
        <f>YEAR(Data!$D3701)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c r="A3702" s="4">
        <v>3701</v>
      </c>
      <c r="B3702" s="4" t="s">
        <v>6863</v>
      </c>
      <c r="C3702" s="4">
        <f>YEAR(Data!$D3702)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c r="A3703" s="4">
        <v>3702</v>
      </c>
      <c r="B3703" s="4" t="s">
        <v>6864</v>
      </c>
      <c r="C3703" s="4">
        <f>YEAR(Data!$D3703)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c r="A3704" s="4">
        <v>3703</v>
      </c>
      <c r="B3704" s="4" t="s">
        <v>6867</v>
      </c>
      <c r="C3704" s="4">
        <f>YEAR(Data!$D3704)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c r="A3705" s="4">
        <v>3704</v>
      </c>
      <c r="B3705" s="4" t="s">
        <v>6867</v>
      </c>
      <c r="C3705" s="4">
        <f>YEAR(Data!$D3705)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c r="A3706" s="4">
        <v>3705</v>
      </c>
      <c r="B3706" s="4" t="s">
        <v>6867</v>
      </c>
      <c r="C3706" s="4">
        <f>YEAR(Data!$D3706)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c r="A3707" s="4">
        <v>3706</v>
      </c>
      <c r="B3707" s="4" t="s">
        <v>6867</v>
      </c>
      <c r="C3707" s="4">
        <f>YEAR(Data!$D3707)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c r="A3708" s="4">
        <v>3707</v>
      </c>
      <c r="B3708" s="4" t="s">
        <v>6868</v>
      </c>
      <c r="C3708" s="4">
        <f>YEAR(Data!$D3708)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c r="A3709" s="4">
        <v>3708</v>
      </c>
      <c r="B3709" s="4" t="s">
        <v>6869</v>
      </c>
      <c r="C3709" s="4">
        <f>YEAR(Data!$D3709)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c r="A3710" s="4">
        <v>3709</v>
      </c>
      <c r="B3710" s="4" t="s">
        <v>6869</v>
      </c>
      <c r="C3710" s="4">
        <f>YEAR(Data!$D3710)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c r="A3711" s="4">
        <v>3710</v>
      </c>
      <c r="B3711" s="4" t="s">
        <v>6869</v>
      </c>
      <c r="C3711" s="4">
        <f>YEAR(Data!$D3711)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c r="A3712" s="4">
        <v>3711</v>
      </c>
      <c r="B3712" s="4" t="s">
        <v>6870</v>
      </c>
      <c r="C3712" s="4">
        <f>YEAR(Data!$D3712)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c r="A3713" s="4">
        <v>3712</v>
      </c>
      <c r="B3713" s="4" t="s">
        <v>6870</v>
      </c>
      <c r="C3713" s="4">
        <f>YEAR(Data!$D3713)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c r="A3714" s="4">
        <v>3713</v>
      </c>
      <c r="B3714" s="4" t="s">
        <v>6871</v>
      </c>
      <c r="C3714" s="4">
        <f>YEAR(Data!$D3714)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c r="A3715" s="4">
        <v>3714</v>
      </c>
      <c r="B3715" s="4" t="s">
        <v>6871</v>
      </c>
      <c r="C3715" s="4">
        <f>YEAR(Data!$D3715)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c r="A3716" s="4">
        <v>3715</v>
      </c>
      <c r="B3716" s="4" t="s">
        <v>6874</v>
      </c>
      <c r="C3716" s="4">
        <f>YEAR(Data!$D3716)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c r="A3717" s="4">
        <v>3716</v>
      </c>
      <c r="B3717" s="4" t="s">
        <v>6874</v>
      </c>
      <c r="C3717" s="4">
        <f>YEAR(Data!$D3717)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c r="A3718" s="4">
        <v>3717</v>
      </c>
      <c r="B3718" s="4" t="s">
        <v>6875</v>
      </c>
      <c r="C3718" s="4">
        <f>YEAR(Data!$D3718)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c r="A3719" s="4">
        <v>3718</v>
      </c>
      <c r="B3719" s="4" t="s">
        <v>6876</v>
      </c>
      <c r="C3719" s="4">
        <f>YEAR(Data!$D3719)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c r="A3720" s="4">
        <v>3719</v>
      </c>
      <c r="B3720" s="4" t="s">
        <v>6876</v>
      </c>
      <c r="C3720" s="4">
        <f>YEAR(Data!$D3720)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c r="A3721" s="4">
        <v>3720</v>
      </c>
      <c r="B3721" s="4" t="s">
        <v>6879</v>
      </c>
      <c r="C3721" s="4">
        <f>YEAR(Data!$D3721)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c r="A3722" s="4">
        <v>3721</v>
      </c>
      <c r="B3722" s="4" t="s">
        <v>6880</v>
      </c>
      <c r="C3722" s="4">
        <f>YEAR(Data!$D3722)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c r="A3723" s="4">
        <v>3722</v>
      </c>
      <c r="B3723" s="4" t="s">
        <v>6880</v>
      </c>
      <c r="C3723" s="4">
        <f>YEAR(Data!$D3723)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c r="A3724" s="4">
        <v>3723</v>
      </c>
      <c r="B3724" s="4" t="s">
        <v>6881</v>
      </c>
      <c r="C3724" s="4">
        <f>YEAR(Data!$D3724)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c r="A3725" s="4">
        <v>3724</v>
      </c>
      <c r="B3725" s="4" t="s">
        <v>6882</v>
      </c>
      <c r="C3725" s="4">
        <f>YEAR(Data!$D3725)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c r="A3726" s="4">
        <v>3725</v>
      </c>
      <c r="B3726" s="4" t="s">
        <v>6883</v>
      </c>
      <c r="C3726" s="4">
        <f>YEAR(Data!$D3726)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c r="A3727" s="4">
        <v>3726</v>
      </c>
      <c r="B3727" s="4" t="s">
        <v>6884</v>
      </c>
      <c r="C3727" s="4">
        <f>YEAR(Data!$D3727)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c r="A3728" s="4">
        <v>3727</v>
      </c>
      <c r="B3728" s="4" t="s">
        <v>6885</v>
      </c>
      <c r="C3728" s="4">
        <f>YEAR(Data!$D3728)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c r="A3729" s="4">
        <v>3728</v>
      </c>
      <c r="B3729" s="4" t="s">
        <v>6885</v>
      </c>
      <c r="C3729" s="4">
        <f>YEAR(Data!$D3729)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c r="A3730" s="4">
        <v>3729</v>
      </c>
      <c r="B3730" s="4" t="s">
        <v>6885</v>
      </c>
      <c r="C3730" s="4">
        <f>YEAR(Data!$D3730)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c r="A3731" s="4">
        <v>3730</v>
      </c>
      <c r="B3731" s="4" t="s">
        <v>6886</v>
      </c>
      <c r="C3731" s="4">
        <f>YEAR(Data!$D3731)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c r="A3732" s="4">
        <v>3731</v>
      </c>
      <c r="B3732" s="4" t="s">
        <v>6886</v>
      </c>
      <c r="C3732" s="4">
        <f>YEAR(Data!$D3732)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c r="A3733" s="4">
        <v>3732</v>
      </c>
      <c r="B3733" s="4" t="s">
        <v>6886</v>
      </c>
      <c r="C3733" s="4">
        <f>YEAR(Data!$D3733)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c r="A3734" s="4">
        <v>3733</v>
      </c>
      <c r="B3734" s="4" t="s">
        <v>6886</v>
      </c>
      <c r="C3734" s="4">
        <f>YEAR(Data!$D3734)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c r="A3735" s="4">
        <v>3734</v>
      </c>
      <c r="B3735" s="4" t="s">
        <v>6886</v>
      </c>
      <c r="C3735" s="4">
        <f>YEAR(Data!$D3735)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c r="A3736" s="4">
        <v>3735</v>
      </c>
      <c r="B3736" s="4" t="s">
        <v>6889</v>
      </c>
      <c r="C3736" s="4">
        <f>YEAR(Data!$D3736)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c r="A3737" s="4">
        <v>3736</v>
      </c>
      <c r="B3737" s="4" t="s">
        <v>6889</v>
      </c>
      <c r="C3737" s="4">
        <f>YEAR(Data!$D3737)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c r="A3738" s="4">
        <v>3737</v>
      </c>
      <c r="B3738" s="4" t="s">
        <v>6892</v>
      </c>
      <c r="C3738" s="4">
        <f>YEAR(Data!$D3738)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c r="A3739" s="4">
        <v>3738</v>
      </c>
      <c r="B3739" s="4" t="s">
        <v>6892</v>
      </c>
      <c r="C3739" s="4">
        <f>YEAR(Data!$D3739)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c r="A3740" s="4">
        <v>3739</v>
      </c>
      <c r="B3740" s="4" t="s">
        <v>6895</v>
      </c>
      <c r="C3740" s="4">
        <f>YEAR(Data!$D3740)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c r="A3741" s="4">
        <v>3740</v>
      </c>
      <c r="B3741" s="4" t="s">
        <v>6895</v>
      </c>
      <c r="C3741" s="4">
        <f>YEAR(Data!$D3741)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c r="A3742" s="4">
        <v>3741</v>
      </c>
      <c r="B3742" s="4" t="s">
        <v>6895</v>
      </c>
      <c r="C3742" s="4">
        <f>YEAR(Data!$D3742)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c r="A3743" s="4">
        <v>3742</v>
      </c>
      <c r="B3743" s="4" t="s">
        <v>6896</v>
      </c>
      <c r="C3743" s="4">
        <f>YEAR(Data!$D3743)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c r="A3744" s="4">
        <v>3743</v>
      </c>
      <c r="B3744" s="4" t="s">
        <v>6896</v>
      </c>
      <c r="C3744" s="4">
        <f>YEAR(Data!$D3744)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c r="A3745" s="4">
        <v>3744</v>
      </c>
      <c r="B3745" s="4" t="s">
        <v>6896</v>
      </c>
      <c r="C3745" s="4">
        <f>YEAR(Data!$D3745)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c r="A3746" s="4">
        <v>3745</v>
      </c>
      <c r="B3746" s="4" t="s">
        <v>6897</v>
      </c>
      <c r="C3746" s="4">
        <f>YEAR(Data!$D3746)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c r="A3747" s="4">
        <v>3746</v>
      </c>
      <c r="B3747" s="4" t="s">
        <v>6899</v>
      </c>
      <c r="C3747" s="4">
        <f>YEAR(Data!$D3747)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c r="A3748" s="4">
        <v>3747</v>
      </c>
      <c r="B3748" s="4" t="s">
        <v>6899</v>
      </c>
      <c r="C3748" s="4">
        <f>YEAR(Data!$D3748)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c r="A3749" s="4">
        <v>3748</v>
      </c>
      <c r="B3749" s="4" t="s">
        <v>6900</v>
      </c>
      <c r="C3749" s="4">
        <f>YEAR(Data!$D3749)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c r="A3750" s="4">
        <v>3749</v>
      </c>
      <c r="B3750" s="4" t="s">
        <v>6900</v>
      </c>
      <c r="C3750" s="4">
        <f>YEAR(Data!$D3750)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c r="A3751" s="4">
        <v>3750</v>
      </c>
      <c r="B3751" s="4" t="s">
        <v>6900</v>
      </c>
      <c r="C3751" s="4">
        <f>YEAR(Data!$D3751)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c r="A3752" s="4">
        <v>3751</v>
      </c>
      <c r="B3752" s="4" t="s">
        <v>6900</v>
      </c>
      <c r="C3752" s="4">
        <f>YEAR(Data!$D3752)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c r="A3753" s="4">
        <v>3752</v>
      </c>
      <c r="B3753" s="4" t="s">
        <v>6900</v>
      </c>
      <c r="C3753" s="4">
        <f>YEAR(Data!$D3753)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c r="A3754" s="4">
        <v>3753</v>
      </c>
      <c r="B3754" s="4" t="s">
        <v>6900</v>
      </c>
      <c r="C3754" s="4">
        <f>YEAR(Data!$D3754)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c r="A3755" s="4">
        <v>3754</v>
      </c>
      <c r="B3755" s="4" t="s">
        <v>6900</v>
      </c>
      <c r="C3755" s="4">
        <f>YEAR(Data!$D3755)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c r="A3756" s="4">
        <v>3755</v>
      </c>
      <c r="B3756" s="4" t="s">
        <v>6900</v>
      </c>
      <c r="C3756" s="4">
        <f>YEAR(Data!$D3756)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c r="A3757" s="4">
        <v>3756</v>
      </c>
      <c r="B3757" s="4" t="s">
        <v>6901</v>
      </c>
      <c r="C3757" s="4">
        <f>YEAR(Data!$D3757)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c r="A3758" s="4">
        <v>3757</v>
      </c>
      <c r="B3758" s="4" t="s">
        <v>6901</v>
      </c>
      <c r="C3758" s="4">
        <f>YEAR(Data!$D3758)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c r="A3759" s="4">
        <v>3758</v>
      </c>
      <c r="B3759" s="4" t="s">
        <v>6905</v>
      </c>
      <c r="C3759" s="4">
        <f>YEAR(Data!$D3759)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c r="A3760" s="4">
        <v>3759</v>
      </c>
      <c r="B3760" s="4" t="s">
        <v>6906</v>
      </c>
      <c r="C3760" s="4">
        <f>YEAR(Data!$D3760)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c r="A3761" s="4">
        <v>3760</v>
      </c>
      <c r="B3761" s="4" t="s">
        <v>6906</v>
      </c>
      <c r="C3761" s="4">
        <f>YEAR(Data!$D3761)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c r="A3762" s="4">
        <v>3761</v>
      </c>
      <c r="B3762" s="4" t="s">
        <v>6906</v>
      </c>
      <c r="C3762" s="4">
        <f>YEAR(Data!$D3762)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c r="A3763" s="4">
        <v>3762</v>
      </c>
      <c r="B3763" s="4" t="s">
        <v>6907</v>
      </c>
      <c r="C3763" s="4">
        <f>YEAR(Data!$D3763)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c r="A3764" s="4">
        <v>3763</v>
      </c>
      <c r="B3764" s="4" t="s">
        <v>6908</v>
      </c>
      <c r="C3764" s="4">
        <f>YEAR(Data!$D3764)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c r="A3765" s="4">
        <v>3764</v>
      </c>
      <c r="B3765" s="4" t="s">
        <v>6908</v>
      </c>
      <c r="C3765" s="4">
        <f>YEAR(Data!$D3765)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c r="A3766" s="4">
        <v>3765</v>
      </c>
      <c r="B3766" s="4" t="s">
        <v>6910</v>
      </c>
      <c r="C3766" s="4">
        <f>YEAR(Data!$D3766)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c r="A3767" s="4">
        <v>3766</v>
      </c>
      <c r="B3767" s="4" t="s">
        <v>6911</v>
      </c>
      <c r="C3767" s="4">
        <f>YEAR(Data!$D3767)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c r="A3768" s="4">
        <v>3767</v>
      </c>
      <c r="B3768" s="4" t="s">
        <v>6911</v>
      </c>
      <c r="C3768" s="4">
        <f>YEAR(Data!$D3768)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c r="A3769" s="4">
        <v>3768</v>
      </c>
      <c r="B3769" s="4" t="s">
        <v>6912</v>
      </c>
      <c r="C3769" s="4">
        <f>YEAR(Data!$D3769)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c r="A3770" s="4">
        <v>3769</v>
      </c>
      <c r="B3770" s="4" t="s">
        <v>6913</v>
      </c>
      <c r="C3770" s="4">
        <f>YEAR(Data!$D3770)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c r="A3771" s="4">
        <v>3770</v>
      </c>
      <c r="B3771" s="4" t="s">
        <v>6913</v>
      </c>
      <c r="C3771" s="4">
        <f>YEAR(Data!$D3771)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c r="A3772" s="4">
        <v>3771</v>
      </c>
      <c r="B3772" s="4" t="s">
        <v>6914</v>
      </c>
      <c r="C3772" s="4">
        <f>YEAR(Data!$D3772)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c r="A3773" s="4">
        <v>3772</v>
      </c>
      <c r="B3773" s="4" t="s">
        <v>6915</v>
      </c>
      <c r="C3773" s="4">
        <f>YEAR(Data!$D3773)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c r="A3774" s="4">
        <v>3773</v>
      </c>
      <c r="B3774" s="4" t="s">
        <v>6916</v>
      </c>
      <c r="C3774" s="4">
        <f>YEAR(Data!$D3774)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c r="A3775" s="4">
        <v>3774</v>
      </c>
      <c r="B3775" s="4" t="s">
        <v>6917</v>
      </c>
      <c r="C3775" s="4">
        <f>YEAR(Data!$D3775)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c r="A3776" s="4">
        <v>3775</v>
      </c>
      <c r="B3776" s="4" t="s">
        <v>6917</v>
      </c>
      <c r="C3776" s="4">
        <f>YEAR(Data!$D3776)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c r="A3777" s="4">
        <v>3776</v>
      </c>
      <c r="B3777" s="4" t="s">
        <v>6917</v>
      </c>
      <c r="C3777" s="4">
        <f>YEAR(Data!$D3777)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c r="A3778" s="4">
        <v>3777</v>
      </c>
      <c r="B3778" s="4" t="s">
        <v>6917</v>
      </c>
      <c r="C3778" s="4">
        <f>YEAR(Data!$D3778)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c r="A3779" s="4">
        <v>3778</v>
      </c>
      <c r="B3779" s="4" t="s">
        <v>6922</v>
      </c>
      <c r="C3779" s="4">
        <f>YEAR(Data!$D3779)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c r="A3780" s="4">
        <v>3779</v>
      </c>
      <c r="B3780" s="4" t="s">
        <v>6924</v>
      </c>
      <c r="C3780" s="4">
        <f>YEAR(Data!$D3780)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c r="A3781" s="4">
        <v>3780</v>
      </c>
      <c r="B3781" s="4" t="s">
        <v>6925</v>
      </c>
      <c r="C3781" s="4">
        <f>YEAR(Data!$D3781)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c r="A3782" s="4">
        <v>3781</v>
      </c>
      <c r="B3782" s="4" t="s">
        <v>6926</v>
      </c>
      <c r="C3782" s="4">
        <f>YEAR(Data!$D3782)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c r="A3783" s="4">
        <v>3782</v>
      </c>
      <c r="B3783" s="4" t="s">
        <v>6928</v>
      </c>
      <c r="C3783" s="4">
        <f>YEAR(Data!$D3783)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c r="A3784" s="4">
        <v>3783</v>
      </c>
      <c r="B3784" s="4" t="s">
        <v>6929</v>
      </c>
      <c r="C3784" s="4">
        <f>YEAR(Data!$D3784)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c r="A3785" s="4">
        <v>3784</v>
      </c>
      <c r="B3785" s="4" t="s">
        <v>6929</v>
      </c>
      <c r="C3785" s="4">
        <f>YEAR(Data!$D3785)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c r="A3786" s="4">
        <v>3785</v>
      </c>
      <c r="B3786" s="4" t="s">
        <v>6930</v>
      </c>
      <c r="C3786" s="4">
        <f>YEAR(Data!$D3786)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c r="A3787" s="4">
        <v>3786</v>
      </c>
      <c r="B3787" s="4" t="s">
        <v>6931</v>
      </c>
      <c r="C3787" s="4">
        <f>YEAR(Data!$D3787)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c r="A3788" s="4">
        <v>3787</v>
      </c>
      <c r="B3788" s="4" t="s">
        <v>6934</v>
      </c>
      <c r="C3788" s="4">
        <f>YEAR(Data!$D3788)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c r="A3789" s="4">
        <v>3788</v>
      </c>
      <c r="B3789" s="4" t="s">
        <v>6935</v>
      </c>
      <c r="C3789" s="4">
        <f>YEAR(Data!$D3789)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c r="A3790" s="4">
        <v>3789</v>
      </c>
      <c r="B3790" s="4" t="s">
        <v>6935</v>
      </c>
      <c r="C3790" s="4">
        <f>YEAR(Data!$D3790)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c r="A3791" s="4">
        <v>3790</v>
      </c>
      <c r="B3791" s="4" t="s">
        <v>6936</v>
      </c>
      <c r="C3791" s="4">
        <f>YEAR(Data!$D3791)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c r="A3792" s="4">
        <v>3791</v>
      </c>
      <c r="B3792" s="4" t="s">
        <v>6937</v>
      </c>
      <c r="C3792" s="4">
        <f>YEAR(Data!$D3792)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c r="A3793" s="4">
        <v>3792</v>
      </c>
      <c r="B3793" s="4" t="s">
        <v>6938</v>
      </c>
      <c r="C3793" s="4">
        <f>YEAR(Data!$D3793)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c r="A3794" s="4">
        <v>3793</v>
      </c>
      <c r="B3794" s="4" t="s">
        <v>6938</v>
      </c>
      <c r="C3794" s="4">
        <f>YEAR(Data!$D3794)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c r="A3795" s="4">
        <v>3794</v>
      </c>
      <c r="B3795" s="4" t="s">
        <v>6940</v>
      </c>
      <c r="C3795" s="4">
        <f>YEAR(Data!$D3795)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c r="A3796" s="4">
        <v>3795</v>
      </c>
      <c r="B3796" s="4" t="s">
        <v>6941</v>
      </c>
      <c r="C3796" s="4">
        <f>YEAR(Data!$D3796)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c r="A3797" s="4">
        <v>3796</v>
      </c>
      <c r="B3797" s="4" t="s">
        <v>6941</v>
      </c>
      <c r="C3797" s="4">
        <f>YEAR(Data!$D3797)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c r="A3798" s="4">
        <v>3797</v>
      </c>
      <c r="B3798" s="4" t="s">
        <v>6941</v>
      </c>
      <c r="C3798" s="4">
        <f>YEAR(Data!$D3798)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c r="A3799" s="4">
        <v>3798</v>
      </c>
      <c r="B3799" s="4" t="s">
        <v>6948</v>
      </c>
      <c r="C3799" s="4">
        <f>YEAR(Data!$D3799)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c r="A3800" s="4">
        <v>3799</v>
      </c>
      <c r="B3800" s="4" t="s">
        <v>6949</v>
      </c>
      <c r="C3800" s="4">
        <f>YEAR(Data!$D3800)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c r="A3801" s="4">
        <v>3800</v>
      </c>
      <c r="B3801" s="4" t="s">
        <v>6949</v>
      </c>
      <c r="C3801" s="4">
        <f>YEAR(Data!$D3801)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c r="A3802" s="4">
        <v>3801</v>
      </c>
      <c r="B3802" s="4" t="s">
        <v>6950</v>
      </c>
      <c r="C3802" s="4">
        <f>YEAR(Data!$D3802)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c r="A3803" s="4">
        <v>3802</v>
      </c>
      <c r="B3803" s="4" t="s">
        <v>6950</v>
      </c>
      <c r="C3803" s="4">
        <f>YEAR(Data!$D3803)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c r="A3804" s="4">
        <v>3803</v>
      </c>
      <c r="B3804" s="4" t="s">
        <v>6950</v>
      </c>
      <c r="C3804" s="4">
        <f>YEAR(Data!$D3804)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c r="A3805" s="4">
        <v>3804</v>
      </c>
      <c r="B3805" s="4" t="s">
        <v>6950</v>
      </c>
      <c r="C3805" s="4">
        <f>YEAR(Data!$D3805)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c r="A3806" s="4">
        <v>3805</v>
      </c>
      <c r="B3806" s="4" t="s">
        <v>6950</v>
      </c>
      <c r="C3806" s="4">
        <f>YEAR(Data!$D3806)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c r="A3807" s="4">
        <v>3806</v>
      </c>
      <c r="B3807" s="4" t="s">
        <v>6950</v>
      </c>
      <c r="C3807" s="4">
        <f>YEAR(Data!$D3807)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c r="A3808" s="4">
        <v>3807</v>
      </c>
      <c r="B3808" s="4" t="s">
        <v>6955</v>
      </c>
      <c r="C3808" s="4">
        <f>YEAR(Data!$D3808)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c r="A3809" s="4">
        <v>3808</v>
      </c>
      <c r="B3809" s="4" t="s">
        <v>6955</v>
      </c>
      <c r="C3809" s="4">
        <f>YEAR(Data!$D3809)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c r="A3810" s="4">
        <v>3809</v>
      </c>
      <c r="B3810" s="4" t="s">
        <v>6955</v>
      </c>
      <c r="C3810" s="4">
        <f>YEAR(Data!$D3810)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c r="A3811" s="4">
        <v>3810</v>
      </c>
      <c r="B3811" s="4" t="s">
        <v>6955</v>
      </c>
      <c r="C3811" s="4">
        <f>YEAR(Data!$D3811)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c r="A3812" s="4">
        <v>3811</v>
      </c>
      <c r="B3812" s="4" t="s">
        <v>6955</v>
      </c>
      <c r="C3812" s="4">
        <f>YEAR(Data!$D3812)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c r="A3813" s="4">
        <v>3812</v>
      </c>
      <c r="B3813" s="4" t="s">
        <v>6955</v>
      </c>
      <c r="C3813" s="4">
        <f>YEAR(Data!$D3813)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c r="A3814" s="4">
        <v>3813</v>
      </c>
      <c r="B3814" s="4" t="s">
        <v>6958</v>
      </c>
      <c r="C3814" s="4">
        <f>YEAR(Data!$D3814)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c r="A3815" s="4">
        <v>3814</v>
      </c>
      <c r="B3815" s="4" t="s">
        <v>6961</v>
      </c>
      <c r="C3815" s="4">
        <f>YEAR(Data!$D3815)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c r="A3816" s="4">
        <v>3815</v>
      </c>
      <c r="B3816" s="4" t="s">
        <v>6962</v>
      </c>
      <c r="C3816" s="4">
        <f>YEAR(Data!$D3816)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c r="A3817" s="4">
        <v>3816</v>
      </c>
      <c r="B3817" s="4" t="s">
        <v>6962</v>
      </c>
      <c r="C3817" s="4">
        <f>YEAR(Data!$D3817)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c r="A3818" s="4">
        <v>3817</v>
      </c>
      <c r="B3818" s="4" t="s">
        <v>6963</v>
      </c>
      <c r="C3818" s="4">
        <f>YEAR(Data!$D3818)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c r="A3819" s="4">
        <v>3818</v>
      </c>
      <c r="B3819" s="4" t="s">
        <v>6963</v>
      </c>
      <c r="C3819" s="4">
        <f>YEAR(Data!$D3819)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c r="A3820" s="4">
        <v>3819</v>
      </c>
      <c r="B3820" s="4" t="s">
        <v>6963</v>
      </c>
      <c r="C3820" s="4">
        <f>YEAR(Data!$D3820)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c r="A3821" s="4">
        <v>3820</v>
      </c>
      <c r="B3821" s="4" t="s">
        <v>6964</v>
      </c>
      <c r="C3821" s="4">
        <f>YEAR(Data!$D3821)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c r="A3822" s="4">
        <v>3821</v>
      </c>
      <c r="B3822" s="4" t="s">
        <v>6964</v>
      </c>
      <c r="C3822" s="4">
        <f>YEAR(Data!$D3822)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c r="A3823" s="4">
        <v>3822</v>
      </c>
      <c r="B3823" s="4" t="s">
        <v>6964</v>
      </c>
      <c r="C3823" s="4">
        <f>YEAR(Data!$D3823)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c r="A3824" s="4">
        <v>3823</v>
      </c>
      <c r="B3824" s="4" t="s">
        <v>6964</v>
      </c>
      <c r="C3824" s="4">
        <f>YEAR(Data!$D3824)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c r="A3825" s="4">
        <v>3824</v>
      </c>
      <c r="B3825" s="4" t="s">
        <v>6967</v>
      </c>
      <c r="C3825" s="4">
        <f>YEAR(Data!$D3825)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c r="A3826" s="4">
        <v>3825</v>
      </c>
      <c r="B3826" s="4" t="s">
        <v>6967</v>
      </c>
      <c r="C3826" s="4">
        <f>YEAR(Data!$D3826)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c r="A3827" s="4">
        <v>3826</v>
      </c>
      <c r="B3827" s="4" t="s">
        <v>6967</v>
      </c>
      <c r="C3827" s="4">
        <f>YEAR(Data!$D3827)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c r="A3828" s="4">
        <v>3827</v>
      </c>
      <c r="B3828" s="4" t="s">
        <v>6968</v>
      </c>
      <c r="C3828" s="4">
        <f>YEAR(Data!$D3828)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c r="A3829" s="4">
        <v>3828</v>
      </c>
      <c r="B3829" s="4" t="s">
        <v>6969</v>
      </c>
      <c r="C3829" s="4">
        <f>YEAR(Data!$D3829)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c r="A3830" s="4">
        <v>3829</v>
      </c>
      <c r="B3830" s="4" t="s">
        <v>6969</v>
      </c>
      <c r="C3830" s="4">
        <f>YEAR(Data!$D3830)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c r="A3831" s="4">
        <v>3830</v>
      </c>
      <c r="B3831" s="4" t="s">
        <v>6969</v>
      </c>
      <c r="C3831" s="4">
        <f>YEAR(Data!$D3831)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c r="A3832" s="4">
        <v>3831</v>
      </c>
      <c r="B3832" s="4" t="s">
        <v>6969</v>
      </c>
      <c r="C3832" s="4">
        <f>YEAR(Data!$D3832)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c r="A3833" s="4">
        <v>3832</v>
      </c>
      <c r="B3833" s="4" t="s">
        <v>6970</v>
      </c>
      <c r="C3833" s="4">
        <f>YEAR(Data!$D3833)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c r="A3834" s="4">
        <v>3833</v>
      </c>
      <c r="B3834" s="4" t="s">
        <v>6970</v>
      </c>
      <c r="C3834" s="4">
        <f>YEAR(Data!$D3834)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c r="A3835" s="4">
        <v>3834</v>
      </c>
      <c r="B3835" s="4" t="s">
        <v>6974</v>
      </c>
      <c r="C3835" s="4">
        <f>YEAR(Data!$D3835)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c r="A3836" s="4">
        <v>3835</v>
      </c>
      <c r="B3836" s="4" t="s">
        <v>6974</v>
      </c>
      <c r="C3836" s="4">
        <f>YEAR(Data!$D3836)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c r="A3837" s="4">
        <v>3836</v>
      </c>
      <c r="B3837" s="4" t="s">
        <v>6975</v>
      </c>
      <c r="C3837" s="4">
        <f>YEAR(Data!$D3837)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c r="A3838" s="4">
        <v>3837</v>
      </c>
      <c r="B3838" s="4" t="s">
        <v>6975</v>
      </c>
      <c r="C3838" s="4">
        <f>YEAR(Data!$D3838)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c r="A3839" s="4">
        <v>3838</v>
      </c>
      <c r="B3839" s="4" t="s">
        <v>6978</v>
      </c>
      <c r="C3839" s="4">
        <f>YEAR(Data!$D3839)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c r="A3840" s="4">
        <v>3839</v>
      </c>
      <c r="B3840" s="4" t="s">
        <v>6978</v>
      </c>
      <c r="C3840" s="4">
        <f>YEAR(Data!$D3840)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c r="A3841" s="4">
        <v>3840</v>
      </c>
      <c r="B3841" s="4" t="s">
        <v>6978</v>
      </c>
      <c r="C3841" s="4">
        <f>YEAR(Data!$D3841)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c r="A3842" s="4">
        <v>3841</v>
      </c>
      <c r="B3842" s="4" t="s">
        <v>6978</v>
      </c>
      <c r="C3842" s="4">
        <f>YEAR(Data!$D3842)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c r="A3843" s="4">
        <v>3842</v>
      </c>
      <c r="B3843" s="4" t="s">
        <v>6981</v>
      </c>
      <c r="C3843" s="4">
        <f>YEAR(Data!$D3843)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c r="A3844" s="4">
        <v>3843</v>
      </c>
      <c r="B3844" s="4" t="s">
        <v>6984</v>
      </c>
      <c r="C3844" s="4">
        <f>YEAR(Data!$D3844)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c r="A3845" s="4">
        <v>3844</v>
      </c>
      <c r="B3845" s="4" t="s">
        <v>6984</v>
      </c>
      <c r="C3845" s="4">
        <f>YEAR(Data!$D3845)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c r="A3846" s="4">
        <v>3845</v>
      </c>
      <c r="B3846" s="4" t="s">
        <v>6984</v>
      </c>
      <c r="C3846" s="4">
        <f>YEAR(Data!$D3846)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c r="A3847" s="4">
        <v>3846</v>
      </c>
      <c r="B3847" s="4" t="s">
        <v>6984</v>
      </c>
      <c r="C3847" s="4">
        <f>YEAR(Data!$D3847)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c r="A3848" s="4">
        <v>3847</v>
      </c>
      <c r="B3848" s="4" t="s">
        <v>6984</v>
      </c>
      <c r="C3848" s="4">
        <f>YEAR(Data!$D3848)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c r="A3849" s="4">
        <v>3848</v>
      </c>
      <c r="B3849" s="4" t="s">
        <v>6987</v>
      </c>
      <c r="C3849" s="4">
        <f>YEAR(Data!$D3849)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c r="A3850" s="4">
        <v>3849</v>
      </c>
      <c r="B3850" s="4" t="s">
        <v>6988</v>
      </c>
      <c r="C3850" s="4">
        <f>YEAR(Data!$D3850)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c r="A3851" s="4">
        <v>3850</v>
      </c>
      <c r="B3851" s="4" t="s">
        <v>6988</v>
      </c>
      <c r="C3851" s="4">
        <f>YEAR(Data!$D3851)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c r="A3852" s="4">
        <v>3851</v>
      </c>
      <c r="B3852" s="4" t="s">
        <v>6991</v>
      </c>
      <c r="C3852" s="4">
        <f>YEAR(Data!$D3852)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c r="A3853" s="4">
        <v>3852</v>
      </c>
      <c r="B3853" s="4" t="s">
        <v>6992</v>
      </c>
      <c r="C3853" s="4">
        <f>YEAR(Data!$D3853)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c r="A3854" s="4">
        <v>3853</v>
      </c>
      <c r="B3854" s="4" t="s">
        <v>6995</v>
      </c>
      <c r="C3854" s="4">
        <f>YEAR(Data!$D3854)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c r="A3855" s="4">
        <v>3854</v>
      </c>
      <c r="B3855" s="4" t="s">
        <v>6996</v>
      </c>
      <c r="C3855" s="4">
        <f>YEAR(Data!$D3855)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c r="A3856" s="4">
        <v>3855</v>
      </c>
      <c r="B3856" s="4" t="s">
        <v>6996</v>
      </c>
      <c r="C3856" s="4">
        <f>YEAR(Data!$D3856)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c r="A3857" s="4">
        <v>3856</v>
      </c>
      <c r="B3857" s="4" t="s">
        <v>6999</v>
      </c>
      <c r="C3857" s="4">
        <f>YEAR(Data!$D3857)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c r="A3858" s="4">
        <v>3857</v>
      </c>
      <c r="B3858" s="4" t="s">
        <v>6999</v>
      </c>
      <c r="C3858" s="4">
        <f>YEAR(Data!$D3858)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c r="A3859" s="4">
        <v>3858</v>
      </c>
      <c r="B3859" s="4" t="s">
        <v>6999</v>
      </c>
      <c r="C3859" s="4">
        <f>YEAR(Data!$D3859)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c r="A3860" s="4">
        <v>3859</v>
      </c>
      <c r="B3860" s="4" t="s">
        <v>7000</v>
      </c>
      <c r="C3860" s="4">
        <f>YEAR(Data!$D3860)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c r="A3861" s="4">
        <v>3860</v>
      </c>
      <c r="B3861" s="4" t="s">
        <v>7004</v>
      </c>
      <c r="C3861" s="4">
        <f>YEAR(Data!$D3861)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c r="A3862" s="4">
        <v>3861</v>
      </c>
      <c r="B3862" s="4" t="s">
        <v>7004</v>
      </c>
      <c r="C3862" s="4">
        <f>YEAR(Data!$D3862)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c r="A3863" s="4">
        <v>3862</v>
      </c>
      <c r="B3863" s="4" t="s">
        <v>7007</v>
      </c>
      <c r="C3863" s="4">
        <f>YEAR(Data!$D3863)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c r="A3864" s="4">
        <v>3863</v>
      </c>
      <c r="B3864" s="4" t="s">
        <v>7007</v>
      </c>
      <c r="C3864" s="4">
        <f>YEAR(Data!$D3864)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c r="A3865" s="4">
        <v>3864</v>
      </c>
      <c r="B3865" s="4" t="s">
        <v>7010</v>
      </c>
      <c r="C3865" s="4">
        <f>YEAR(Data!$D3865)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c r="A3866" s="4">
        <v>3865</v>
      </c>
      <c r="B3866" s="4" t="s">
        <v>7013</v>
      </c>
      <c r="C3866" s="4">
        <f>YEAR(Data!$D3866)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c r="A3867" s="4">
        <v>3866</v>
      </c>
      <c r="B3867" s="4" t="s">
        <v>7017</v>
      </c>
      <c r="C3867" s="4">
        <f>YEAR(Data!$D3867)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c r="A3868" s="4">
        <v>3867</v>
      </c>
      <c r="B3868" s="4" t="s">
        <v>7018</v>
      </c>
      <c r="C3868" s="4">
        <f>YEAR(Data!$D3868)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c r="A3869" s="4">
        <v>3868</v>
      </c>
      <c r="B3869" s="4" t="s">
        <v>7019</v>
      </c>
      <c r="C3869" s="4">
        <f>YEAR(Data!$D3869)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c r="A3870" s="4">
        <v>3869</v>
      </c>
      <c r="B3870" s="4" t="s">
        <v>7019</v>
      </c>
      <c r="C3870" s="4">
        <f>YEAR(Data!$D3870)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c r="A3871" s="4">
        <v>3870</v>
      </c>
      <c r="B3871" s="4" t="s">
        <v>7019</v>
      </c>
      <c r="C3871" s="4">
        <f>YEAR(Data!$D3871)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c r="A3872" s="4">
        <v>3871</v>
      </c>
      <c r="B3872" s="4" t="s">
        <v>7019</v>
      </c>
      <c r="C3872" s="4">
        <f>YEAR(Data!$D3872)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c r="A3873" s="4">
        <v>3872</v>
      </c>
      <c r="B3873" s="4" t="s">
        <v>7019</v>
      </c>
      <c r="C3873" s="4">
        <f>YEAR(Data!$D3873)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c r="A3874" s="4">
        <v>3873</v>
      </c>
      <c r="B3874" s="4" t="s">
        <v>7019</v>
      </c>
      <c r="C3874" s="4">
        <f>YEAR(Data!$D3874)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c r="A3875" s="4">
        <v>3874</v>
      </c>
      <c r="B3875" s="4" t="s">
        <v>7020</v>
      </c>
      <c r="C3875" s="4">
        <f>YEAR(Data!$D3875)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c r="A3876" s="4">
        <v>3875</v>
      </c>
      <c r="B3876" s="4" t="s">
        <v>7020</v>
      </c>
      <c r="C3876" s="4">
        <f>YEAR(Data!$D3876)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c r="A3877" s="4">
        <v>3876</v>
      </c>
      <c r="B3877" s="4" t="s">
        <v>7020</v>
      </c>
      <c r="C3877" s="4">
        <f>YEAR(Data!$D3877)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c r="A3878" s="4">
        <v>3877</v>
      </c>
      <c r="B3878" s="4" t="s">
        <v>7020</v>
      </c>
      <c r="C3878" s="4">
        <f>YEAR(Data!$D3878)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c r="A3879" s="4">
        <v>3878</v>
      </c>
      <c r="B3879" s="4" t="s">
        <v>7021</v>
      </c>
      <c r="C3879" s="4">
        <f>YEAR(Data!$D3879)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c r="A3880" s="4">
        <v>3879</v>
      </c>
      <c r="B3880" s="4" t="s">
        <v>7022</v>
      </c>
      <c r="C3880" s="4">
        <f>YEAR(Data!$D3880)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c r="A3881" s="4">
        <v>3880</v>
      </c>
      <c r="B3881" s="4" t="s">
        <v>7022</v>
      </c>
      <c r="C3881" s="4">
        <f>YEAR(Data!$D3881)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c r="A3882" s="4">
        <v>3881</v>
      </c>
      <c r="B3882" s="4" t="s">
        <v>7023</v>
      </c>
      <c r="C3882" s="4">
        <f>YEAR(Data!$D3882)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c r="A3883" s="4">
        <v>3882</v>
      </c>
      <c r="B3883" s="4" t="s">
        <v>7023</v>
      </c>
      <c r="C3883" s="4">
        <f>YEAR(Data!$D3883)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c r="A3884" s="4">
        <v>3883</v>
      </c>
      <c r="B3884" s="4" t="s">
        <v>7023</v>
      </c>
      <c r="C3884" s="4">
        <f>YEAR(Data!$D3884)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c r="A3885" s="4">
        <v>3884</v>
      </c>
      <c r="B3885" s="4" t="s">
        <v>7023</v>
      </c>
      <c r="C3885" s="4">
        <f>YEAR(Data!$D3885)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c r="A3886" s="4">
        <v>3885</v>
      </c>
      <c r="B3886" s="4" t="s">
        <v>7028</v>
      </c>
      <c r="C3886" s="4">
        <f>YEAR(Data!$D3886)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c r="A3887" s="4">
        <v>3886</v>
      </c>
      <c r="B3887" s="4" t="s">
        <v>7029</v>
      </c>
      <c r="C3887" s="4">
        <f>YEAR(Data!$D3887)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c r="A3888" s="4">
        <v>3887</v>
      </c>
      <c r="B3888" s="4" t="s">
        <v>7030</v>
      </c>
      <c r="C3888" s="4">
        <f>YEAR(Data!$D3888)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c r="A3889" s="4">
        <v>3888</v>
      </c>
      <c r="B3889" s="4" t="s">
        <v>7031</v>
      </c>
      <c r="C3889" s="4">
        <f>YEAR(Data!$D3889)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c r="A3890" s="4">
        <v>3889</v>
      </c>
      <c r="B3890" s="4" t="s">
        <v>7031</v>
      </c>
      <c r="C3890" s="4">
        <f>YEAR(Data!$D3890)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c r="A3891" s="4">
        <v>3890</v>
      </c>
      <c r="B3891" s="4" t="s">
        <v>7031</v>
      </c>
      <c r="C3891" s="4">
        <f>YEAR(Data!$D3891)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c r="A3892" s="4">
        <v>3891</v>
      </c>
      <c r="B3892" s="4" t="s">
        <v>7032</v>
      </c>
      <c r="C3892" s="4">
        <f>YEAR(Data!$D3892)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c r="A3893" s="4">
        <v>3892</v>
      </c>
      <c r="B3893" s="4" t="s">
        <v>7032</v>
      </c>
      <c r="C3893" s="4">
        <f>YEAR(Data!$D3893)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c r="A3894" s="4">
        <v>3893</v>
      </c>
      <c r="B3894" s="4" t="s">
        <v>7032</v>
      </c>
      <c r="C3894" s="4">
        <f>YEAR(Data!$D3894)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c r="A3895" s="4">
        <v>3894</v>
      </c>
      <c r="B3895" s="4" t="s">
        <v>7033</v>
      </c>
      <c r="C3895" s="4">
        <f>YEAR(Data!$D3895)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c r="A3896" s="4">
        <v>3895</v>
      </c>
      <c r="B3896" s="4" t="s">
        <v>7034</v>
      </c>
      <c r="C3896" s="4">
        <f>YEAR(Data!$D3896)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c r="A3897" s="4">
        <v>3896</v>
      </c>
      <c r="B3897" s="4" t="s">
        <v>7035</v>
      </c>
      <c r="C3897" s="4">
        <f>YEAR(Data!$D3897)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c r="A3898" s="4">
        <v>3897</v>
      </c>
      <c r="B3898" s="4" t="s">
        <v>7039</v>
      </c>
      <c r="C3898" s="4">
        <f>YEAR(Data!$D3898)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c r="A3899" s="4">
        <v>3898</v>
      </c>
      <c r="B3899" s="4" t="s">
        <v>7039</v>
      </c>
      <c r="C3899" s="4">
        <f>YEAR(Data!$D3899)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c r="A3900" s="4">
        <v>3899</v>
      </c>
      <c r="B3900" s="4" t="s">
        <v>7040</v>
      </c>
      <c r="C3900" s="4">
        <f>YEAR(Data!$D3900)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c r="A3901" s="4">
        <v>3900</v>
      </c>
      <c r="B3901" s="4" t="s">
        <v>7042</v>
      </c>
      <c r="C3901" s="4">
        <f>YEAR(Data!$D3901)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c r="A3902" s="4">
        <v>3901</v>
      </c>
      <c r="B3902" s="4" t="s">
        <v>7043</v>
      </c>
      <c r="C3902" s="4">
        <f>YEAR(Data!$D3902)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c r="A3903" s="4">
        <v>3902</v>
      </c>
      <c r="B3903" s="4" t="s">
        <v>7045</v>
      </c>
      <c r="C3903" s="4">
        <f>YEAR(Data!$D3903)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c r="A3904" s="4">
        <v>3903</v>
      </c>
      <c r="B3904" s="4" t="s">
        <v>7048</v>
      </c>
      <c r="C3904" s="4">
        <f>YEAR(Data!$D3904)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c r="A3905" s="4">
        <v>3904</v>
      </c>
      <c r="B3905" s="4" t="s">
        <v>7049</v>
      </c>
      <c r="C3905" s="4">
        <f>YEAR(Data!$D3905)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c r="A3906" s="4">
        <v>3905</v>
      </c>
      <c r="B3906" s="4" t="s">
        <v>7049</v>
      </c>
      <c r="C3906" s="4">
        <f>YEAR(Data!$D3906)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c r="A3907" s="4">
        <v>3906</v>
      </c>
      <c r="B3907" s="4" t="s">
        <v>7049</v>
      </c>
      <c r="C3907" s="4">
        <f>YEAR(Data!$D3907)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c r="A3908" s="4">
        <v>3907</v>
      </c>
      <c r="B3908" s="4" t="s">
        <v>7049</v>
      </c>
      <c r="C3908" s="4">
        <f>YEAR(Data!$D3908)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c r="A3909" s="4">
        <v>3908</v>
      </c>
      <c r="B3909" s="4" t="s">
        <v>7049</v>
      </c>
      <c r="C3909" s="4">
        <f>YEAR(Data!$D3909)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c r="A3910" s="4">
        <v>3909</v>
      </c>
      <c r="B3910" s="4" t="s">
        <v>7049</v>
      </c>
      <c r="C3910" s="4">
        <f>YEAR(Data!$D3910)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c r="A3911" s="4">
        <v>3910</v>
      </c>
      <c r="B3911" s="4" t="s">
        <v>7049</v>
      </c>
      <c r="C3911" s="4">
        <f>YEAR(Data!$D3911)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c r="A3912" s="4">
        <v>3911</v>
      </c>
      <c r="B3912" s="4" t="s">
        <v>7049</v>
      </c>
      <c r="C3912" s="4">
        <f>YEAR(Data!$D3912)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c r="A3913" s="4">
        <v>3912</v>
      </c>
      <c r="B3913" s="4" t="s">
        <v>7054</v>
      </c>
      <c r="C3913" s="4">
        <f>YEAR(Data!$D3913)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c r="A3914" s="4">
        <v>3913</v>
      </c>
      <c r="B3914" s="4" t="s">
        <v>7057</v>
      </c>
      <c r="C3914" s="4">
        <f>YEAR(Data!$D3914)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c r="A3915" s="4">
        <v>3914</v>
      </c>
      <c r="B3915" s="4" t="s">
        <v>7057</v>
      </c>
      <c r="C3915" s="4">
        <f>YEAR(Data!$D3915)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c r="A3916" s="4">
        <v>3915</v>
      </c>
      <c r="B3916" s="4" t="s">
        <v>7058</v>
      </c>
      <c r="C3916" s="4">
        <f>YEAR(Data!$D3916)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c r="A3917" s="4">
        <v>3916</v>
      </c>
      <c r="B3917" s="4" t="s">
        <v>7058</v>
      </c>
      <c r="C3917" s="4">
        <f>YEAR(Data!$D3917)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c r="A3918" s="4">
        <v>3917</v>
      </c>
      <c r="B3918" s="4" t="s">
        <v>7058</v>
      </c>
      <c r="C3918" s="4">
        <f>YEAR(Data!$D3918)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c r="A3919" s="4">
        <v>3918</v>
      </c>
      <c r="B3919" s="4" t="s">
        <v>7058</v>
      </c>
      <c r="C3919" s="4">
        <f>YEAR(Data!$D3919)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c r="A3920" s="4">
        <v>3919</v>
      </c>
      <c r="B3920" s="4" t="s">
        <v>7058</v>
      </c>
      <c r="C3920" s="4">
        <f>YEAR(Data!$D3920)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c r="A3921" s="4">
        <v>3920</v>
      </c>
      <c r="B3921" s="4" t="s">
        <v>7061</v>
      </c>
      <c r="C3921" s="4">
        <f>YEAR(Data!$D3921)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c r="A3922" s="4">
        <v>3921</v>
      </c>
      <c r="B3922" s="4" t="s">
        <v>7061</v>
      </c>
      <c r="C3922" s="4">
        <f>YEAR(Data!$D3922)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c r="A3923" s="4">
        <v>3922</v>
      </c>
      <c r="B3923" s="4" t="s">
        <v>7062</v>
      </c>
      <c r="C3923" s="4">
        <f>YEAR(Data!$D3923)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c r="A3924" s="4">
        <v>3923</v>
      </c>
      <c r="B3924" s="4" t="s">
        <v>7063</v>
      </c>
      <c r="C3924" s="4">
        <f>YEAR(Data!$D3924)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c r="A3925" s="4">
        <v>3924</v>
      </c>
      <c r="B3925" s="4" t="s">
        <v>7063</v>
      </c>
      <c r="C3925" s="4">
        <f>YEAR(Data!$D3925)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c r="A3926" s="4">
        <v>3925</v>
      </c>
      <c r="B3926" s="4" t="s">
        <v>7066</v>
      </c>
      <c r="C3926" s="4">
        <f>YEAR(Data!$D3926)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c r="A3927" s="4">
        <v>3926</v>
      </c>
      <c r="B3927" s="4" t="s">
        <v>7066</v>
      </c>
      <c r="C3927" s="4">
        <f>YEAR(Data!$D3927)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c r="A3928" s="4">
        <v>3927</v>
      </c>
      <c r="B3928" s="4" t="s">
        <v>7066</v>
      </c>
      <c r="C3928" s="4">
        <f>YEAR(Data!$D3928)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c r="A3929" s="4">
        <v>3928</v>
      </c>
      <c r="B3929" s="4" t="s">
        <v>7066</v>
      </c>
      <c r="C3929" s="4">
        <f>YEAR(Data!$D3929)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c r="A3930" s="4">
        <v>3929</v>
      </c>
      <c r="B3930" s="4" t="s">
        <v>7067</v>
      </c>
      <c r="C3930" s="4">
        <f>YEAR(Data!$D3930)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c r="A3931" s="4">
        <v>3930</v>
      </c>
      <c r="B3931" s="4" t="s">
        <v>7067</v>
      </c>
      <c r="C3931" s="4">
        <f>YEAR(Data!$D3931)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c r="A3932" s="4">
        <v>3931</v>
      </c>
      <c r="B3932" s="4" t="s">
        <v>7067</v>
      </c>
      <c r="C3932" s="4">
        <f>YEAR(Data!$D3932)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c r="A3933" s="4">
        <v>3932</v>
      </c>
      <c r="B3933" s="4" t="s">
        <v>7068</v>
      </c>
      <c r="C3933" s="4">
        <f>YEAR(Data!$D3933)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c r="A3934" s="4">
        <v>3933</v>
      </c>
      <c r="B3934" s="4" t="s">
        <v>7068</v>
      </c>
      <c r="C3934" s="4">
        <f>YEAR(Data!$D3934)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c r="A3935" s="4">
        <v>3934</v>
      </c>
      <c r="B3935" s="4" t="s">
        <v>7071</v>
      </c>
      <c r="C3935" s="4">
        <f>YEAR(Data!$D3935)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c r="A3936" s="4">
        <v>3935</v>
      </c>
      <c r="B3936" s="4" t="s">
        <v>7071</v>
      </c>
      <c r="C3936" s="4">
        <f>YEAR(Data!$D3936)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c r="A3937" s="4">
        <v>3936</v>
      </c>
      <c r="B3937" s="4" t="s">
        <v>7071</v>
      </c>
      <c r="C3937" s="4">
        <f>YEAR(Data!$D3937)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c r="A3938" s="4">
        <v>3937</v>
      </c>
      <c r="B3938" s="4" t="s">
        <v>7072</v>
      </c>
      <c r="C3938" s="4">
        <f>YEAR(Data!$D3938)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c r="A3939" s="4">
        <v>3938</v>
      </c>
      <c r="B3939" s="4" t="s">
        <v>7072</v>
      </c>
      <c r="C3939" s="4">
        <f>YEAR(Data!$D3939)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c r="A3940" s="4">
        <v>3939</v>
      </c>
      <c r="B3940" s="4" t="s">
        <v>7072</v>
      </c>
      <c r="C3940" s="4">
        <f>YEAR(Data!$D3940)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c r="A3941" s="4">
        <v>3940</v>
      </c>
      <c r="B3941" s="4" t="s">
        <v>7074</v>
      </c>
      <c r="C3941" s="4">
        <f>YEAR(Data!$D3941)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c r="A3942" s="4">
        <v>3941</v>
      </c>
      <c r="B3942" s="4" t="s">
        <v>7076</v>
      </c>
      <c r="C3942" s="4">
        <f>YEAR(Data!$D3942)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c r="A3943" s="4">
        <v>3942</v>
      </c>
      <c r="B3943" s="4" t="s">
        <v>7076</v>
      </c>
      <c r="C3943" s="4">
        <f>YEAR(Data!$D3943)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c r="A3944" s="4">
        <v>3943</v>
      </c>
      <c r="B3944" s="4" t="s">
        <v>7077</v>
      </c>
      <c r="C3944" s="4">
        <f>YEAR(Data!$D3944)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c r="A3945" s="4">
        <v>3944</v>
      </c>
      <c r="B3945" s="4" t="s">
        <v>7078</v>
      </c>
      <c r="C3945" s="4">
        <f>YEAR(Data!$D3945)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c r="A3946" s="4">
        <v>3945</v>
      </c>
      <c r="B3946" s="4" t="s">
        <v>7081</v>
      </c>
      <c r="C3946" s="4">
        <f>YEAR(Data!$D3946)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c r="A3947" s="4">
        <v>3946</v>
      </c>
      <c r="B3947" s="4" t="s">
        <v>7082</v>
      </c>
      <c r="C3947" s="4">
        <f>YEAR(Data!$D3947)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c r="A3948" s="4">
        <v>3947</v>
      </c>
      <c r="B3948" s="4" t="s">
        <v>7082</v>
      </c>
      <c r="C3948" s="4">
        <f>YEAR(Data!$D3948)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c r="A3949" s="4">
        <v>3948</v>
      </c>
      <c r="B3949" s="4" t="s">
        <v>7083</v>
      </c>
      <c r="C3949" s="4">
        <f>YEAR(Data!$D3949)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c r="A3950" s="4">
        <v>3949</v>
      </c>
      <c r="B3950" s="4" t="s">
        <v>7083</v>
      </c>
      <c r="C3950" s="4">
        <f>YEAR(Data!$D3950)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c r="A3951" s="4">
        <v>3950</v>
      </c>
      <c r="B3951" s="4" t="s">
        <v>7083</v>
      </c>
      <c r="C3951" s="4">
        <f>YEAR(Data!$D3951)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c r="A3952" s="4">
        <v>3951</v>
      </c>
      <c r="B3952" s="4" t="s">
        <v>7083</v>
      </c>
      <c r="C3952" s="4">
        <f>YEAR(Data!$D3952)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c r="A3953" s="4">
        <v>3952</v>
      </c>
      <c r="B3953" s="4" t="s">
        <v>7084</v>
      </c>
      <c r="C3953" s="4">
        <f>YEAR(Data!$D3953)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c r="A3954" s="4">
        <v>3953</v>
      </c>
      <c r="B3954" s="4" t="s">
        <v>7085</v>
      </c>
      <c r="C3954" s="4">
        <f>YEAR(Data!$D3954)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c r="A3955" s="4">
        <v>3954</v>
      </c>
      <c r="B3955" s="4" t="s">
        <v>7088</v>
      </c>
      <c r="C3955" s="4">
        <f>YEAR(Data!$D3955)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c r="A3956" s="4">
        <v>3955</v>
      </c>
      <c r="B3956" s="4" t="s">
        <v>7089</v>
      </c>
      <c r="C3956" s="4">
        <f>YEAR(Data!$D3956)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c r="A3957" s="4">
        <v>3956</v>
      </c>
      <c r="B3957" s="4" t="s">
        <v>7089</v>
      </c>
      <c r="C3957" s="4">
        <f>YEAR(Data!$D3957)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c r="A3958" s="4">
        <v>3957</v>
      </c>
      <c r="B3958" s="4" t="s">
        <v>7090</v>
      </c>
      <c r="C3958" s="4">
        <f>YEAR(Data!$D3958)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c r="A3959" s="4">
        <v>3958</v>
      </c>
      <c r="B3959" s="4" t="s">
        <v>7091</v>
      </c>
      <c r="C3959" s="4">
        <f>YEAR(Data!$D3959)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c r="A3960" s="4">
        <v>3959</v>
      </c>
      <c r="B3960" s="4" t="s">
        <v>7091</v>
      </c>
      <c r="C3960" s="4">
        <f>YEAR(Data!$D3960)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c r="A3961" s="4">
        <v>3960</v>
      </c>
      <c r="B3961" s="4" t="s">
        <v>7091</v>
      </c>
      <c r="C3961" s="4">
        <f>YEAR(Data!$D3961)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c r="A3962" s="4">
        <v>3961</v>
      </c>
      <c r="B3962" s="4" t="s">
        <v>7094</v>
      </c>
      <c r="C3962" s="4">
        <f>YEAR(Data!$D3962)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c r="A3963" s="4">
        <v>3962</v>
      </c>
      <c r="B3963" s="4" t="s">
        <v>7094</v>
      </c>
      <c r="C3963" s="4">
        <f>YEAR(Data!$D3963)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c r="A3964" s="4">
        <v>3963</v>
      </c>
      <c r="B3964" s="4" t="s">
        <v>7095</v>
      </c>
      <c r="C3964" s="4">
        <f>YEAR(Data!$D3964)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c r="A3965" s="4">
        <v>3964</v>
      </c>
      <c r="B3965" s="4" t="s">
        <v>7095</v>
      </c>
      <c r="C3965" s="4">
        <f>YEAR(Data!$D3965)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c r="A3966" s="4">
        <v>3965</v>
      </c>
      <c r="B3966" s="4" t="s">
        <v>7096</v>
      </c>
      <c r="C3966" s="4">
        <f>YEAR(Data!$D3966)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c r="A3967" s="4">
        <v>3966</v>
      </c>
      <c r="B3967" s="4" t="s">
        <v>7099</v>
      </c>
      <c r="C3967" s="4">
        <f>YEAR(Data!$D3967)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c r="A3968" s="4">
        <v>3967</v>
      </c>
      <c r="B3968" s="4" t="s">
        <v>7100</v>
      </c>
      <c r="C3968" s="4">
        <f>YEAR(Data!$D3968)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c r="A3969" s="4">
        <v>3968</v>
      </c>
      <c r="B3969" s="4" t="s">
        <v>7101</v>
      </c>
      <c r="C3969" s="4">
        <f>YEAR(Data!$D3969)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c r="A3970" s="4">
        <v>3969</v>
      </c>
      <c r="B3970" s="4" t="s">
        <v>7102</v>
      </c>
      <c r="C3970" s="4">
        <f>YEAR(Data!$D3970)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c r="A3971" s="4">
        <v>3970</v>
      </c>
      <c r="B3971" s="4" t="s">
        <v>7102</v>
      </c>
      <c r="C3971" s="4">
        <f>YEAR(Data!$D3971)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c r="A3972" s="4">
        <v>3971</v>
      </c>
      <c r="B3972" s="4" t="s">
        <v>7105</v>
      </c>
      <c r="C3972" s="4">
        <f>YEAR(Data!$D3972)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c r="A3973" s="4">
        <v>3972</v>
      </c>
      <c r="B3973" s="4" t="s">
        <v>7108</v>
      </c>
      <c r="C3973" s="4">
        <f>YEAR(Data!$D3973)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c r="A3974" s="4">
        <v>3973</v>
      </c>
      <c r="B3974" s="4" t="s">
        <v>7109</v>
      </c>
      <c r="C3974" s="4">
        <f>YEAR(Data!$D3974)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c r="A3975" s="4">
        <v>3974</v>
      </c>
      <c r="B3975" s="4" t="s">
        <v>7109</v>
      </c>
      <c r="C3975" s="4">
        <f>YEAR(Data!$D3975)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c r="A3976" s="4">
        <v>3975</v>
      </c>
      <c r="B3976" s="4" t="s">
        <v>7109</v>
      </c>
      <c r="C3976" s="4">
        <f>YEAR(Data!$D3976)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c r="A3977" s="4">
        <v>3976</v>
      </c>
      <c r="B3977" s="4" t="s">
        <v>7109</v>
      </c>
      <c r="C3977" s="4">
        <f>YEAR(Data!$D3977)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c r="A3978" s="4">
        <v>3977</v>
      </c>
      <c r="B3978" s="4" t="s">
        <v>7110</v>
      </c>
      <c r="C3978" s="4">
        <f>YEAR(Data!$D3978)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c r="A3979" s="4">
        <v>3978</v>
      </c>
      <c r="B3979" s="4" t="s">
        <v>7113</v>
      </c>
      <c r="C3979" s="4">
        <f>YEAR(Data!$D3979)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c r="A3980" s="4">
        <v>3979</v>
      </c>
      <c r="B3980" s="4" t="s">
        <v>7113</v>
      </c>
      <c r="C3980" s="4">
        <f>YEAR(Data!$D3980)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c r="A3981" s="4">
        <v>3980</v>
      </c>
      <c r="B3981" s="4" t="s">
        <v>7114</v>
      </c>
      <c r="C3981" s="4">
        <f>YEAR(Data!$D3981)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c r="A3982" s="4">
        <v>3981</v>
      </c>
      <c r="B3982" s="4" t="s">
        <v>7114</v>
      </c>
      <c r="C3982" s="4">
        <f>YEAR(Data!$D3982)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c r="A3983" s="4">
        <v>3982</v>
      </c>
      <c r="B3983" s="4" t="s">
        <v>7115</v>
      </c>
      <c r="C3983" s="4">
        <f>YEAR(Data!$D3983)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c r="A3984" s="4">
        <v>3983</v>
      </c>
      <c r="B3984" s="4" t="s">
        <v>7116</v>
      </c>
      <c r="C3984" s="4">
        <f>YEAR(Data!$D3984)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c r="A3985" s="4">
        <v>3984</v>
      </c>
      <c r="B3985" s="4" t="s">
        <v>7116</v>
      </c>
      <c r="C3985" s="4">
        <f>YEAR(Data!$D3985)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c r="A3986" s="4">
        <v>3985</v>
      </c>
      <c r="B3986" s="4" t="s">
        <v>7116</v>
      </c>
      <c r="C3986" s="4">
        <f>YEAR(Data!$D3986)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c r="A3987" s="4">
        <v>3986</v>
      </c>
      <c r="B3987" s="4" t="s">
        <v>7117</v>
      </c>
      <c r="C3987" s="4">
        <f>YEAR(Data!$D3987)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c r="A3988" s="4">
        <v>3987</v>
      </c>
      <c r="B3988" s="4" t="s">
        <v>7118</v>
      </c>
      <c r="C3988" s="4">
        <f>YEAR(Data!$D3988)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c r="A3989" s="4">
        <v>3988</v>
      </c>
      <c r="B3989" s="4" t="s">
        <v>7118</v>
      </c>
      <c r="C3989" s="4">
        <f>YEAR(Data!$D3989)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c r="A3990" s="4">
        <v>3989</v>
      </c>
      <c r="B3990" s="4" t="s">
        <v>7121</v>
      </c>
      <c r="C3990" s="4">
        <f>YEAR(Data!$D3990)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c r="A3991" s="4">
        <v>3990</v>
      </c>
      <c r="B3991" s="4" t="s">
        <v>7126</v>
      </c>
      <c r="C3991" s="4">
        <f>YEAR(Data!$D3991)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c r="A3992" s="4">
        <v>3991</v>
      </c>
      <c r="B3992" s="4" t="s">
        <v>7128</v>
      </c>
      <c r="C3992" s="4">
        <f>YEAR(Data!$D3992)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c r="A3993" s="4">
        <v>3992</v>
      </c>
      <c r="B3993" s="4" t="s">
        <v>7129</v>
      </c>
      <c r="C3993" s="4">
        <f>YEAR(Data!$D3993)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c r="A3994" s="4">
        <v>3993</v>
      </c>
      <c r="B3994" s="4" t="s">
        <v>7129</v>
      </c>
      <c r="C3994" s="4">
        <f>YEAR(Data!$D3994)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c r="A3995" s="4">
        <v>3994</v>
      </c>
      <c r="B3995" s="4" t="s">
        <v>7129</v>
      </c>
      <c r="C3995" s="4">
        <f>YEAR(Data!$D3995)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c r="A3996" s="4">
        <v>3995</v>
      </c>
      <c r="B3996" s="4" t="s">
        <v>7130</v>
      </c>
      <c r="C3996" s="4">
        <f>YEAR(Data!$D3996)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c r="A3997" s="4">
        <v>3996</v>
      </c>
      <c r="B3997" s="4" t="s">
        <v>7130</v>
      </c>
      <c r="C3997" s="4">
        <f>YEAR(Data!$D3997)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c r="A3998" s="4">
        <v>3997</v>
      </c>
      <c r="B3998" s="4" t="s">
        <v>7130</v>
      </c>
      <c r="C3998" s="4">
        <f>YEAR(Data!$D3998)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c r="A3999" s="4">
        <v>3998</v>
      </c>
      <c r="B3999" s="4" t="s">
        <v>7130</v>
      </c>
      <c r="C3999" s="4">
        <f>YEAR(Data!$D3999)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c r="A4000" s="4">
        <v>3999</v>
      </c>
      <c r="B4000" s="4" t="s">
        <v>7130</v>
      </c>
      <c r="C4000" s="4">
        <f>YEAR(Data!$D4000)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c r="A4001" s="4">
        <v>4000</v>
      </c>
      <c r="B4001" s="4" t="s">
        <v>7135</v>
      </c>
      <c r="C4001" s="4">
        <f>YEAR(Data!$D4001)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c r="A4002" s="4">
        <v>4001</v>
      </c>
      <c r="B4002" s="4" t="s">
        <v>7136</v>
      </c>
      <c r="C4002" s="4">
        <f>YEAR(Data!$D4002)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c r="A4003" s="4">
        <v>4002</v>
      </c>
      <c r="B4003" s="4" t="s">
        <v>7136</v>
      </c>
      <c r="C4003" s="4">
        <f>YEAR(Data!$D4003)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c r="A4004" s="4">
        <v>4003</v>
      </c>
      <c r="B4004" s="4" t="s">
        <v>7139</v>
      </c>
      <c r="C4004" s="4">
        <f>YEAR(Data!$D4004)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c r="A4005" s="4">
        <v>4004</v>
      </c>
      <c r="B4005" s="4" t="s">
        <v>7139</v>
      </c>
      <c r="C4005" s="4">
        <f>YEAR(Data!$D4005)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c r="A4006" s="4">
        <v>4005</v>
      </c>
      <c r="B4006" s="4" t="s">
        <v>7139</v>
      </c>
      <c r="C4006" s="4">
        <f>YEAR(Data!$D4006)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c r="A4007" s="4">
        <v>4006</v>
      </c>
      <c r="B4007" s="4" t="s">
        <v>7142</v>
      </c>
      <c r="C4007" s="4">
        <f>YEAR(Data!$D4007)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c r="A4008" s="4">
        <v>4007</v>
      </c>
      <c r="B4008" s="4" t="s">
        <v>7142</v>
      </c>
      <c r="C4008" s="4">
        <f>YEAR(Data!$D4008)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c r="A4009" s="4">
        <v>4008</v>
      </c>
      <c r="B4009" s="4" t="s">
        <v>7142</v>
      </c>
      <c r="C4009" s="4">
        <f>YEAR(Data!$D4009)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c r="A4010" s="4">
        <v>4009</v>
      </c>
      <c r="B4010" s="4" t="s">
        <v>7147</v>
      </c>
      <c r="C4010" s="4">
        <f>YEAR(Data!$D4010)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c r="A4011" s="4">
        <v>4010</v>
      </c>
      <c r="B4011" s="4" t="s">
        <v>7148</v>
      </c>
      <c r="C4011" s="4">
        <f>YEAR(Data!$D4011)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c r="A4012" s="4">
        <v>4011</v>
      </c>
      <c r="B4012" s="4" t="s">
        <v>7151</v>
      </c>
      <c r="C4012" s="4">
        <f>YEAR(Data!$D4012)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c r="A4013" s="4">
        <v>4012</v>
      </c>
      <c r="B4013" s="4" t="s">
        <v>7151</v>
      </c>
      <c r="C4013" s="4">
        <f>YEAR(Data!$D4013)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c r="A4014" s="4">
        <v>4013</v>
      </c>
      <c r="B4014" s="4" t="s">
        <v>7152</v>
      </c>
      <c r="C4014" s="4">
        <f>YEAR(Data!$D4014)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c r="A4015" s="4">
        <v>4014</v>
      </c>
      <c r="B4015" s="4" t="s">
        <v>7154</v>
      </c>
      <c r="C4015" s="4">
        <f>YEAR(Data!$D4015)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c r="A4016" s="4">
        <v>4015</v>
      </c>
      <c r="B4016" s="4" t="s">
        <v>7154</v>
      </c>
      <c r="C4016" s="4">
        <f>YEAR(Data!$D4016)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c r="A4017" s="4">
        <v>4016</v>
      </c>
      <c r="B4017" s="4" t="s">
        <v>7154</v>
      </c>
      <c r="C4017" s="4">
        <f>YEAR(Data!$D4017)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c r="A4018" s="4">
        <v>4017</v>
      </c>
      <c r="B4018" s="4" t="s">
        <v>7154</v>
      </c>
      <c r="C4018" s="4">
        <f>YEAR(Data!$D4018)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c r="A4019" s="4">
        <v>4018</v>
      </c>
      <c r="B4019" s="4" t="s">
        <v>7154</v>
      </c>
      <c r="C4019" s="4">
        <f>YEAR(Data!$D4019)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c r="A4020" s="4">
        <v>4019</v>
      </c>
      <c r="B4020" s="4" t="s">
        <v>7154</v>
      </c>
      <c r="C4020" s="4">
        <f>YEAR(Data!$D4020)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c r="A4021" s="4">
        <v>4020</v>
      </c>
      <c r="B4021" s="4" t="s">
        <v>7154</v>
      </c>
      <c r="C4021" s="4">
        <f>YEAR(Data!$D4021)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c r="A4022" s="4">
        <v>4021</v>
      </c>
      <c r="B4022" s="4" t="s">
        <v>7157</v>
      </c>
      <c r="C4022" s="4">
        <f>YEAR(Data!$D4022)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c r="A4023" s="4">
        <v>4022</v>
      </c>
      <c r="B4023" s="4" t="s">
        <v>7157</v>
      </c>
      <c r="C4023" s="4">
        <f>YEAR(Data!$D4023)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c r="A4024" s="4">
        <v>4023</v>
      </c>
      <c r="B4024" s="4" t="s">
        <v>7157</v>
      </c>
      <c r="C4024" s="4">
        <f>YEAR(Data!$D4024)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c r="A4025" s="4">
        <v>4024</v>
      </c>
      <c r="B4025" s="4" t="s">
        <v>7160</v>
      </c>
      <c r="C4025" s="4">
        <f>YEAR(Data!$D4025)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c r="A4026" s="4">
        <v>4025</v>
      </c>
      <c r="B4026" s="4" t="s">
        <v>7160</v>
      </c>
      <c r="C4026" s="4">
        <f>YEAR(Data!$D4026)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c r="A4027" s="4">
        <v>4026</v>
      </c>
      <c r="B4027" s="4" t="s">
        <v>7163</v>
      </c>
      <c r="C4027" s="4">
        <f>YEAR(Data!$D4027)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c r="A4028" s="4">
        <v>4027</v>
      </c>
      <c r="B4028" s="4" t="s">
        <v>7163</v>
      </c>
      <c r="C4028" s="4">
        <f>YEAR(Data!$D4028)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c r="A4029" s="4">
        <v>4028</v>
      </c>
      <c r="B4029" s="4" t="s">
        <v>7163</v>
      </c>
      <c r="C4029" s="4">
        <f>YEAR(Data!$D4029)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c r="A4030" s="4">
        <v>4029</v>
      </c>
      <c r="B4030" s="4" t="s">
        <v>7163</v>
      </c>
      <c r="C4030" s="4">
        <f>YEAR(Data!$D4030)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c r="A4031" s="4">
        <v>4030</v>
      </c>
      <c r="B4031" s="4" t="s">
        <v>7165</v>
      </c>
      <c r="C4031" s="4">
        <f>YEAR(Data!$D4031)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c r="A4032" s="4">
        <v>4031</v>
      </c>
      <c r="B4032" s="4" t="s">
        <v>7165</v>
      </c>
      <c r="C4032" s="4">
        <f>YEAR(Data!$D4032)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c r="A4033" s="4">
        <v>4032</v>
      </c>
      <c r="B4033" s="4" t="s">
        <v>7166</v>
      </c>
      <c r="C4033" s="4">
        <f>YEAR(Data!$D4033)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c r="A4034" s="4">
        <v>4033</v>
      </c>
      <c r="B4034" s="4" t="s">
        <v>7166</v>
      </c>
      <c r="C4034" s="4">
        <f>YEAR(Data!$D4034)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c r="A4035" s="4">
        <v>4034</v>
      </c>
      <c r="B4035" s="4" t="s">
        <v>7166</v>
      </c>
      <c r="C4035" s="4">
        <f>YEAR(Data!$D4035)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c r="A4036" s="4">
        <v>4035</v>
      </c>
      <c r="B4036" s="4" t="s">
        <v>7168</v>
      </c>
      <c r="C4036" s="4">
        <f>YEAR(Data!$D4036)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c r="A4037" s="4">
        <v>4036</v>
      </c>
      <c r="B4037" s="4" t="s">
        <v>7168</v>
      </c>
      <c r="C4037" s="4">
        <f>YEAR(Data!$D4037)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c r="A4038" s="4">
        <v>4037</v>
      </c>
      <c r="B4038" s="4" t="s">
        <v>7169</v>
      </c>
      <c r="C4038" s="4">
        <f>YEAR(Data!$D4038)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c r="A4039" s="4">
        <v>4038</v>
      </c>
      <c r="B4039" s="4" t="s">
        <v>7170</v>
      </c>
      <c r="C4039" s="4">
        <f>YEAR(Data!$D4039)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c r="A4040" s="4">
        <v>4039</v>
      </c>
      <c r="B4040" s="4" t="s">
        <v>7170</v>
      </c>
      <c r="C4040" s="4">
        <f>YEAR(Data!$D4040)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c r="A4041" s="4">
        <v>4040</v>
      </c>
      <c r="B4041" s="4" t="s">
        <v>7170</v>
      </c>
      <c r="C4041" s="4">
        <f>YEAR(Data!$D4041)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c r="A4042" s="4">
        <v>4041</v>
      </c>
      <c r="B4042" s="4" t="s">
        <v>7170</v>
      </c>
      <c r="C4042" s="4">
        <f>YEAR(Data!$D4042)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c r="A4043" s="4">
        <v>4042</v>
      </c>
      <c r="B4043" s="4" t="s">
        <v>7170</v>
      </c>
      <c r="C4043" s="4">
        <f>YEAR(Data!$D4043)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c r="A4044" s="4">
        <v>4043</v>
      </c>
      <c r="B4044" s="4" t="s">
        <v>7170</v>
      </c>
      <c r="C4044" s="4">
        <f>YEAR(Data!$D4044)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c r="A4045" s="4">
        <v>4044</v>
      </c>
      <c r="B4045" s="4" t="s">
        <v>7170</v>
      </c>
      <c r="C4045" s="4">
        <f>YEAR(Data!$D4045)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c r="A4046" s="4">
        <v>4045</v>
      </c>
      <c r="B4046" s="4" t="s">
        <v>7171</v>
      </c>
      <c r="C4046" s="4">
        <f>YEAR(Data!$D4046)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c r="A4047" s="4">
        <v>4046</v>
      </c>
      <c r="B4047" s="4" t="s">
        <v>7172</v>
      </c>
      <c r="C4047" s="4">
        <f>YEAR(Data!$D4047)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c r="A4048" s="4">
        <v>4047</v>
      </c>
      <c r="B4048" s="4" t="s">
        <v>7173</v>
      </c>
      <c r="C4048" s="4">
        <f>YEAR(Data!$D4048)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c r="A4049" s="4">
        <v>4048</v>
      </c>
      <c r="B4049" s="4" t="s">
        <v>7174</v>
      </c>
      <c r="C4049" s="4">
        <f>YEAR(Data!$D4049)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c r="A4050" s="4">
        <v>4049</v>
      </c>
      <c r="B4050" s="4" t="s">
        <v>7174</v>
      </c>
      <c r="C4050" s="4">
        <f>YEAR(Data!$D4050)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c r="A4051" s="4">
        <v>4050</v>
      </c>
      <c r="B4051" s="4" t="s">
        <v>7175</v>
      </c>
      <c r="C4051" s="4">
        <f>YEAR(Data!$D4051)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c r="A4052" s="4">
        <v>4051</v>
      </c>
      <c r="B4052" s="4" t="s">
        <v>7175</v>
      </c>
      <c r="C4052" s="4">
        <f>YEAR(Data!$D4052)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c r="A4053" s="4">
        <v>4052</v>
      </c>
      <c r="B4053" s="4" t="s">
        <v>7176</v>
      </c>
      <c r="C4053" s="4">
        <f>YEAR(Data!$D4053)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c r="A4054" s="4">
        <v>4053</v>
      </c>
      <c r="B4054" s="4" t="s">
        <v>7176</v>
      </c>
      <c r="C4054" s="4">
        <f>YEAR(Data!$D4054)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c r="A4055" s="4">
        <v>4054</v>
      </c>
      <c r="B4055" s="4" t="s">
        <v>7176</v>
      </c>
      <c r="C4055" s="4">
        <f>YEAR(Data!$D4055)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c r="A4056" s="4">
        <v>4055</v>
      </c>
      <c r="B4056" s="4" t="s">
        <v>7176</v>
      </c>
      <c r="C4056" s="4">
        <f>YEAR(Data!$D4056)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c r="A4057" s="4">
        <v>4056</v>
      </c>
      <c r="B4057" s="4" t="s">
        <v>7176</v>
      </c>
      <c r="C4057" s="4">
        <f>YEAR(Data!$D4057)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c r="A4058" s="4">
        <v>4057</v>
      </c>
      <c r="B4058" s="4" t="s">
        <v>7176</v>
      </c>
      <c r="C4058" s="4">
        <f>YEAR(Data!$D4058)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c r="A4059" s="4">
        <v>4058</v>
      </c>
      <c r="B4059" s="4" t="s">
        <v>7179</v>
      </c>
      <c r="C4059" s="4">
        <f>YEAR(Data!$D4059)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c r="A4060" s="4">
        <v>4059</v>
      </c>
      <c r="B4060" s="4" t="s">
        <v>7180</v>
      </c>
      <c r="C4060" s="4">
        <f>YEAR(Data!$D4060)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c r="A4061" s="4">
        <v>4060</v>
      </c>
      <c r="B4061" s="4" t="s">
        <v>7180</v>
      </c>
      <c r="C4061" s="4">
        <f>YEAR(Data!$D4061)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c r="A4062" s="4">
        <v>4061</v>
      </c>
      <c r="B4062" s="4" t="s">
        <v>7181</v>
      </c>
      <c r="C4062" s="4">
        <f>YEAR(Data!$D4062)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c r="A4063" s="4">
        <v>4062</v>
      </c>
      <c r="B4063" s="4" t="s">
        <v>7182</v>
      </c>
      <c r="C4063" s="4">
        <f>YEAR(Data!$D4063)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c r="A4064" s="4">
        <v>4063</v>
      </c>
      <c r="B4064" s="4" t="s">
        <v>7183</v>
      </c>
      <c r="C4064" s="4">
        <f>YEAR(Data!$D4064)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c r="A4065" s="4">
        <v>4064</v>
      </c>
      <c r="B4065" s="4" t="s">
        <v>7184</v>
      </c>
      <c r="C4065" s="4">
        <f>YEAR(Data!$D4065)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c r="A4066" s="4">
        <v>4065</v>
      </c>
      <c r="B4066" s="4" t="s">
        <v>7184</v>
      </c>
      <c r="C4066" s="4">
        <f>YEAR(Data!$D4066)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c r="A4067" s="4">
        <v>4066</v>
      </c>
      <c r="B4067" s="4" t="s">
        <v>7186</v>
      </c>
      <c r="C4067" s="4">
        <f>YEAR(Data!$D4067)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c r="A4068" s="4">
        <v>4067</v>
      </c>
      <c r="B4068" s="4" t="s">
        <v>7186</v>
      </c>
      <c r="C4068" s="4">
        <f>YEAR(Data!$D4068)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c r="A4069" s="4">
        <v>4068</v>
      </c>
      <c r="B4069" s="4" t="s">
        <v>7186</v>
      </c>
      <c r="C4069" s="4">
        <f>YEAR(Data!$D4069)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c r="A4070" s="4">
        <v>4069</v>
      </c>
      <c r="B4070" s="4" t="s">
        <v>7186</v>
      </c>
      <c r="C4070" s="4">
        <f>YEAR(Data!$D4070)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c r="A4071" s="4">
        <v>4070</v>
      </c>
      <c r="B4071" s="4" t="s">
        <v>7189</v>
      </c>
      <c r="C4071" s="4">
        <f>YEAR(Data!$D4071)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c r="A4072" s="4">
        <v>4071</v>
      </c>
      <c r="B4072" s="4" t="s">
        <v>7189</v>
      </c>
      <c r="C4072" s="4">
        <f>YEAR(Data!$D4072)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c r="A4073" s="4">
        <v>4072</v>
      </c>
      <c r="B4073" s="4" t="s">
        <v>7189</v>
      </c>
      <c r="C4073" s="4">
        <f>YEAR(Data!$D4073)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c r="A4074" s="4">
        <v>4073</v>
      </c>
      <c r="B4074" s="4" t="s">
        <v>7190</v>
      </c>
      <c r="C4074" s="4">
        <f>YEAR(Data!$D4074)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c r="A4075" s="4">
        <v>4074</v>
      </c>
      <c r="B4075" s="4" t="s">
        <v>7191</v>
      </c>
      <c r="C4075" s="4">
        <f>YEAR(Data!$D4075)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c r="A4076" s="4">
        <v>4075</v>
      </c>
      <c r="B4076" s="4" t="s">
        <v>7193</v>
      </c>
      <c r="C4076" s="4">
        <f>YEAR(Data!$D4076)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c r="A4077" s="4">
        <v>4076</v>
      </c>
      <c r="B4077" s="4" t="s">
        <v>7193</v>
      </c>
      <c r="C4077" s="4">
        <f>YEAR(Data!$D4077)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c r="A4078" s="4">
        <v>4077</v>
      </c>
      <c r="B4078" s="4" t="s">
        <v>7195</v>
      </c>
      <c r="C4078" s="4">
        <f>YEAR(Data!$D4078)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c r="A4079" s="4">
        <v>4078</v>
      </c>
      <c r="B4079" s="4" t="s">
        <v>7195</v>
      </c>
      <c r="C4079" s="4">
        <f>YEAR(Data!$D4079)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c r="A4080" s="4">
        <v>4079</v>
      </c>
      <c r="B4080" s="4" t="s">
        <v>7195</v>
      </c>
      <c r="C4080" s="4">
        <f>YEAR(Data!$D4080)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c r="A4081" s="4">
        <v>4080</v>
      </c>
      <c r="B4081" s="4" t="s">
        <v>7196</v>
      </c>
      <c r="C4081" s="4">
        <f>YEAR(Data!$D4081)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c r="A4082" s="4">
        <v>4081</v>
      </c>
      <c r="B4082" s="4" t="s">
        <v>7197</v>
      </c>
      <c r="C4082" s="4">
        <f>YEAR(Data!$D4082)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c r="A4083" s="4">
        <v>4082</v>
      </c>
      <c r="B4083" s="4" t="s">
        <v>7197</v>
      </c>
      <c r="C4083" s="4">
        <f>YEAR(Data!$D4083)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c r="A4084" s="4">
        <v>4083</v>
      </c>
      <c r="B4084" s="4" t="s">
        <v>7198</v>
      </c>
      <c r="C4084" s="4">
        <f>YEAR(Data!$D4084)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c r="A4085" s="4">
        <v>4084</v>
      </c>
      <c r="B4085" s="4" t="s">
        <v>7198</v>
      </c>
      <c r="C4085" s="4">
        <f>YEAR(Data!$D4085)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c r="A4086" s="4">
        <v>4085</v>
      </c>
      <c r="B4086" s="4" t="s">
        <v>7199</v>
      </c>
      <c r="C4086" s="4">
        <f>YEAR(Data!$D4086)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c r="A4087" s="4">
        <v>4086</v>
      </c>
      <c r="B4087" s="4" t="s">
        <v>7200</v>
      </c>
      <c r="C4087" s="4">
        <f>YEAR(Data!$D4087)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c r="A4088" s="4">
        <v>4087</v>
      </c>
      <c r="B4088" s="4" t="s">
        <v>7200</v>
      </c>
      <c r="C4088" s="4">
        <f>YEAR(Data!$D4088)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c r="A4089" s="4">
        <v>4088</v>
      </c>
      <c r="B4089" s="4" t="s">
        <v>7200</v>
      </c>
      <c r="C4089" s="4">
        <f>YEAR(Data!$D4089)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c r="A4090" s="4">
        <v>4089</v>
      </c>
      <c r="B4090" s="4" t="s">
        <v>7201</v>
      </c>
      <c r="C4090" s="4">
        <f>YEAR(Data!$D4090)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c r="A4091" s="4">
        <v>4090</v>
      </c>
      <c r="B4091" s="4" t="s">
        <v>7204</v>
      </c>
      <c r="C4091" s="4">
        <f>YEAR(Data!$D4091)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c r="A4092" s="4">
        <v>4091</v>
      </c>
      <c r="B4092" s="4" t="s">
        <v>7204</v>
      </c>
      <c r="C4092" s="4">
        <f>YEAR(Data!$D4092)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c r="A4093" s="4">
        <v>4092</v>
      </c>
      <c r="B4093" s="4" t="s">
        <v>7204</v>
      </c>
      <c r="C4093" s="4">
        <f>YEAR(Data!$D4093)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c r="A4094" s="4">
        <v>4093</v>
      </c>
      <c r="B4094" s="4" t="s">
        <v>7205</v>
      </c>
      <c r="C4094" s="4">
        <f>YEAR(Data!$D4094)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c r="A4095" s="4">
        <v>4094</v>
      </c>
      <c r="B4095" s="4" t="s">
        <v>7206</v>
      </c>
      <c r="C4095" s="4">
        <f>YEAR(Data!$D4095)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c r="A4096" s="4">
        <v>4095</v>
      </c>
      <c r="B4096" s="4" t="s">
        <v>7206</v>
      </c>
      <c r="C4096" s="4">
        <f>YEAR(Data!$D4096)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c r="A4097" s="4">
        <v>4096</v>
      </c>
      <c r="B4097" s="4" t="s">
        <v>7206</v>
      </c>
      <c r="C4097" s="4">
        <f>YEAR(Data!$D4097)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c r="A4098" s="4">
        <v>4097</v>
      </c>
      <c r="B4098" s="4" t="s">
        <v>7207</v>
      </c>
      <c r="C4098" s="4">
        <f>YEAR(Data!$D4098)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c r="A4099" s="4">
        <v>4098</v>
      </c>
      <c r="B4099" s="4" t="s">
        <v>7207</v>
      </c>
      <c r="C4099" s="4">
        <f>YEAR(Data!$D4099)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c r="A4100" s="4">
        <v>4099</v>
      </c>
      <c r="B4100" s="4" t="s">
        <v>7207</v>
      </c>
      <c r="C4100" s="4">
        <f>YEAR(Data!$D4100)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c r="A4101" s="4">
        <v>4100</v>
      </c>
      <c r="B4101" s="4" t="s">
        <v>7207</v>
      </c>
      <c r="C4101" s="4">
        <f>YEAR(Data!$D4101)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c r="A4102" s="4">
        <v>4101</v>
      </c>
      <c r="B4102" s="4" t="s">
        <v>7210</v>
      </c>
      <c r="C4102" s="4">
        <f>YEAR(Data!$D4102)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c r="A4103" s="4">
        <v>4102</v>
      </c>
      <c r="B4103" s="4" t="s">
        <v>7210</v>
      </c>
      <c r="C4103" s="4">
        <f>YEAR(Data!$D4103)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c r="A4104" s="4">
        <v>4103</v>
      </c>
      <c r="B4104" s="4" t="s">
        <v>7210</v>
      </c>
      <c r="C4104" s="4">
        <f>YEAR(Data!$D4104)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c r="A4105" s="4">
        <v>4104</v>
      </c>
      <c r="B4105" s="4" t="s">
        <v>7213</v>
      </c>
      <c r="C4105" s="4">
        <f>YEAR(Data!$D4105)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c r="A4106" s="4">
        <v>4105</v>
      </c>
      <c r="B4106" s="4" t="s">
        <v>7214</v>
      </c>
      <c r="C4106" s="4">
        <f>YEAR(Data!$D4106)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c r="A4107" s="4">
        <v>4106</v>
      </c>
      <c r="B4107" s="4" t="s">
        <v>7214</v>
      </c>
      <c r="C4107" s="4">
        <f>YEAR(Data!$D4107)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c r="A4108" s="4">
        <v>4107</v>
      </c>
      <c r="B4108" s="4" t="s">
        <v>7215</v>
      </c>
      <c r="C4108" s="4">
        <f>YEAR(Data!$D4108)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c r="A4109" s="4">
        <v>4108</v>
      </c>
      <c r="B4109" s="4" t="s">
        <v>7218</v>
      </c>
      <c r="C4109" s="4">
        <f>YEAR(Data!$D4109)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c r="A4110" s="4">
        <v>4109</v>
      </c>
      <c r="B4110" s="4" t="s">
        <v>7218</v>
      </c>
      <c r="C4110" s="4">
        <f>YEAR(Data!$D4110)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c r="A4111" s="4">
        <v>4110</v>
      </c>
      <c r="B4111" s="4" t="s">
        <v>7219</v>
      </c>
      <c r="C4111" s="4">
        <f>YEAR(Data!$D4111)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c r="A4112" s="4">
        <v>4111</v>
      </c>
      <c r="B4112" s="4" t="s">
        <v>7219</v>
      </c>
      <c r="C4112" s="4">
        <f>YEAR(Data!$D4112)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c r="A4113" s="4">
        <v>4112</v>
      </c>
      <c r="B4113" s="4" t="s">
        <v>7219</v>
      </c>
      <c r="C4113" s="4">
        <f>YEAR(Data!$D4113)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c r="A4114" s="4">
        <v>4113</v>
      </c>
      <c r="B4114" s="4" t="s">
        <v>7219</v>
      </c>
      <c r="C4114" s="4">
        <f>YEAR(Data!$D4114)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c r="A4115" s="4">
        <v>4114</v>
      </c>
      <c r="B4115" s="4" t="s">
        <v>7222</v>
      </c>
      <c r="C4115" s="4">
        <f>YEAR(Data!$D4115)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c r="A4116" s="4">
        <v>4115</v>
      </c>
      <c r="B4116" s="4" t="s">
        <v>7222</v>
      </c>
      <c r="C4116" s="4">
        <f>YEAR(Data!$D4116)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c r="A4117" s="4">
        <v>4116</v>
      </c>
      <c r="B4117" s="4" t="s">
        <v>7223</v>
      </c>
      <c r="C4117" s="4">
        <f>YEAR(Data!$D4117)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c r="A4118" s="4">
        <v>4117</v>
      </c>
      <c r="B4118" s="4" t="s">
        <v>7224</v>
      </c>
      <c r="C4118" s="4">
        <f>YEAR(Data!$D4118)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c r="A4119" s="4">
        <v>4118</v>
      </c>
      <c r="B4119" s="4" t="s">
        <v>7224</v>
      </c>
      <c r="C4119" s="4">
        <f>YEAR(Data!$D4119)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c r="A4120" s="4">
        <v>4119</v>
      </c>
      <c r="B4120" s="4" t="s">
        <v>7224</v>
      </c>
      <c r="C4120" s="4">
        <f>YEAR(Data!$D4120)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c r="A4121" s="4">
        <v>4120</v>
      </c>
      <c r="B4121" s="4" t="s">
        <v>7224</v>
      </c>
      <c r="C4121" s="4">
        <f>YEAR(Data!$D4121)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c r="A4122" s="4">
        <v>4121</v>
      </c>
      <c r="B4122" s="4" t="s">
        <v>7225</v>
      </c>
      <c r="C4122" s="4">
        <f>YEAR(Data!$D4122)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c r="A4123" s="4">
        <v>4122</v>
      </c>
      <c r="B4123" s="4" t="s">
        <v>7228</v>
      </c>
      <c r="C4123" s="4">
        <f>YEAR(Data!$D4123)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c r="A4124" s="4">
        <v>4123</v>
      </c>
      <c r="B4124" s="4" t="s">
        <v>7228</v>
      </c>
      <c r="C4124" s="4">
        <f>YEAR(Data!$D4124)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c r="A4125" s="4">
        <v>4124</v>
      </c>
      <c r="B4125" s="4" t="s">
        <v>7228</v>
      </c>
      <c r="C4125" s="4">
        <f>YEAR(Data!$D4125)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c r="A4126" s="4">
        <v>4125</v>
      </c>
      <c r="B4126" s="4" t="s">
        <v>7229</v>
      </c>
      <c r="C4126" s="4">
        <f>YEAR(Data!$D4126)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c r="A4127" s="4">
        <v>4126</v>
      </c>
      <c r="B4127" s="4" t="s">
        <v>7230</v>
      </c>
      <c r="C4127" s="4">
        <f>YEAR(Data!$D4127)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c r="A4128" s="4">
        <v>4127</v>
      </c>
      <c r="B4128" s="4" t="s">
        <v>7231</v>
      </c>
      <c r="C4128" s="4">
        <f>YEAR(Data!$D4128)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c r="A4129" s="4">
        <v>4128</v>
      </c>
      <c r="B4129" s="4" t="s">
        <v>7232</v>
      </c>
      <c r="C4129" s="4">
        <f>YEAR(Data!$D4129)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c r="A4130" s="4">
        <v>4129</v>
      </c>
      <c r="B4130" s="4" t="s">
        <v>7232</v>
      </c>
      <c r="C4130" s="4">
        <f>YEAR(Data!$D4130)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c r="A4131" s="4">
        <v>4130</v>
      </c>
      <c r="B4131" s="4" t="s">
        <v>7235</v>
      </c>
      <c r="C4131" s="4">
        <f>YEAR(Data!$D4131)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c r="A4132" s="4">
        <v>4131</v>
      </c>
      <c r="B4132" s="4" t="s">
        <v>7236</v>
      </c>
      <c r="C4132" s="4">
        <f>YEAR(Data!$D4132)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c r="A4133" s="4">
        <v>4132</v>
      </c>
      <c r="B4133" s="4" t="s">
        <v>7237</v>
      </c>
      <c r="C4133" s="4">
        <f>YEAR(Data!$D4133)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c r="A4134" s="4">
        <v>4133</v>
      </c>
      <c r="B4134" s="4" t="s">
        <v>7237</v>
      </c>
      <c r="C4134" s="4">
        <f>YEAR(Data!$D4134)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c r="A4135" s="4">
        <v>4134</v>
      </c>
      <c r="B4135" s="4" t="s">
        <v>7239</v>
      </c>
      <c r="C4135" s="4">
        <f>YEAR(Data!$D4135)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c r="A4136" s="4">
        <v>4135</v>
      </c>
      <c r="B4136" s="4" t="s">
        <v>7239</v>
      </c>
      <c r="C4136" s="4">
        <f>YEAR(Data!$D4136)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c r="A4137" s="4">
        <v>4136</v>
      </c>
      <c r="B4137" s="4" t="s">
        <v>7240</v>
      </c>
      <c r="C4137" s="4">
        <f>YEAR(Data!$D4137)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c r="A4138" s="4">
        <v>4137</v>
      </c>
      <c r="B4138" s="4" t="s">
        <v>7240</v>
      </c>
      <c r="C4138" s="4">
        <f>YEAR(Data!$D4138)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c r="A4139" s="4">
        <v>4138</v>
      </c>
      <c r="B4139" s="4" t="s">
        <v>7241</v>
      </c>
      <c r="C4139" s="4">
        <f>YEAR(Data!$D4139)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c r="A4140" s="4">
        <v>4139</v>
      </c>
      <c r="B4140" s="4" t="s">
        <v>7242</v>
      </c>
      <c r="C4140" s="4">
        <f>YEAR(Data!$D4140)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c r="A4141" s="4">
        <v>4140</v>
      </c>
      <c r="B4141" s="4" t="s">
        <v>7244</v>
      </c>
      <c r="C4141" s="4">
        <f>YEAR(Data!$D4141)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c r="A4142" s="4">
        <v>4141</v>
      </c>
      <c r="B4142" s="4" t="s">
        <v>7244</v>
      </c>
      <c r="C4142" s="4">
        <f>YEAR(Data!$D4142)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c r="A4143" s="4">
        <v>4142</v>
      </c>
      <c r="B4143" s="4" t="s">
        <v>7245</v>
      </c>
      <c r="C4143" s="4">
        <f>YEAR(Data!$D4143)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c r="A4144" s="4">
        <v>4143</v>
      </c>
      <c r="B4144" s="4" t="s">
        <v>7247</v>
      </c>
      <c r="C4144" s="4">
        <f>YEAR(Data!$D4144)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c r="A4145" s="4">
        <v>4144</v>
      </c>
      <c r="B4145" s="4" t="s">
        <v>7248</v>
      </c>
      <c r="C4145" s="4">
        <f>YEAR(Data!$D4145)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c r="A4146" s="4">
        <v>4145</v>
      </c>
      <c r="B4146" s="4" t="s">
        <v>7248</v>
      </c>
      <c r="C4146" s="4">
        <f>YEAR(Data!$D4146)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c r="A4147" s="4">
        <v>4146</v>
      </c>
      <c r="B4147" s="4" t="s">
        <v>7248</v>
      </c>
      <c r="C4147" s="4">
        <f>YEAR(Data!$D4147)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c r="A4148" s="4">
        <v>4147</v>
      </c>
      <c r="B4148" s="4" t="s">
        <v>7251</v>
      </c>
      <c r="C4148" s="4">
        <f>YEAR(Data!$D4148)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c r="A4149" s="4">
        <v>4148</v>
      </c>
      <c r="B4149" s="4" t="s">
        <v>7252</v>
      </c>
      <c r="C4149" s="4">
        <f>YEAR(Data!$D4149)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c r="A4150" s="4">
        <v>4149</v>
      </c>
      <c r="B4150" s="4" t="s">
        <v>7252</v>
      </c>
      <c r="C4150" s="4">
        <f>YEAR(Data!$D4150)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c r="A4151" s="4">
        <v>4150</v>
      </c>
      <c r="B4151" s="4" t="s">
        <v>7252</v>
      </c>
      <c r="C4151" s="4">
        <f>YEAR(Data!$D4151)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c r="A4152" s="4">
        <v>4151</v>
      </c>
      <c r="B4152" s="4" t="s">
        <v>7252</v>
      </c>
      <c r="C4152" s="4">
        <f>YEAR(Data!$D4152)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c r="A4153" s="4">
        <v>4152</v>
      </c>
      <c r="B4153" s="4" t="s">
        <v>7253</v>
      </c>
      <c r="C4153" s="4">
        <f>YEAR(Data!$D4153)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c r="A4154" s="4">
        <v>4153</v>
      </c>
      <c r="B4154" s="4" t="s">
        <v>7253</v>
      </c>
      <c r="C4154" s="4">
        <f>YEAR(Data!$D4154)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c r="A4155" s="4">
        <v>4154</v>
      </c>
      <c r="B4155" s="4" t="s">
        <v>7253</v>
      </c>
      <c r="C4155" s="4">
        <f>YEAR(Data!$D4155)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c r="A4156" s="4">
        <v>4155</v>
      </c>
      <c r="B4156" s="4" t="s">
        <v>7254</v>
      </c>
      <c r="C4156" s="4">
        <f>YEAR(Data!$D4156)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c r="A4157" s="4">
        <v>4156</v>
      </c>
      <c r="B4157" s="4" t="s">
        <v>7254</v>
      </c>
      <c r="C4157" s="4">
        <f>YEAR(Data!$D4157)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c r="A4158" s="4">
        <v>4157</v>
      </c>
      <c r="B4158" s="4" t="s">
        <v>7255</v>
      </c>
      <c r="C4158" s="4">
        <f>YEAR(Data!$D4158)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c r="A4159" s="4">
        <v>4158</v>
      </c>
      <c r="B4159" s="4" t="s">
        <v>7255</v>
      </c>
      <c r="C4159" s="4">
        <f>YEAR(Data!$D4159)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c r="A4160" s="4">
        <v>4159</v>
      </c>
      <c r="B4160" s="4" t="s">
        <v>7256</v>
      </c>
      <c r="C4160" s="4">
        <f>YEAR(Data!$D4160)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c r="A4161" s="4">
        <v>4160</v>
      </c>
      <c r="B4161" s="4" t="s">
        <v>7257</v>
      </c>
      <c r="C4161" s="4">
        <f>YEAR(Data!$D4161)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c r="A4162" s="4">
        <v>4161</v>
      </c>
      <c r="B4162" s="4" t="s">
        <v>7258</v>
      </c>
      <c r="C4162" s="4">
        <f>YEAR(Data!$D4162)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c r="A4163" s="4">
        <v>4162</v>
      </c>
      <c r="B4163" s="4" t="s">
        <v>7258</v>
      </c>
      <c r="C4163" s="4">
        <f>YEAR(Data!$D4163)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c r="A4164" s="4">
        <v>4163</v>
      </c>
      <c r="B4164" s="4" t="s">
        <v>7261</v>
      </c>
      <c r="C4164" s="4">
        <f>YEAR(Data!$D4164)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c r="A4165" s="4">
        <v>4164</v>
      </c>
      <c r="B4165" s="4" t="s">
        <v>7261</v>
      </c>
      <c r="C4165" s="4">
        <f>YEAR(Data!$D4165)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c r="A4166" s="4">
        <v>4165</v>
      </c>
      <c r="B4166" s="4" t="s">
        <v>7262</v>
      </c>
      <c r="C4166" s="4">
        <f>YEAR(Data!$D4166)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c r="A4167" s="4">
        <v>4166</v>
      </c>
      <c r="B4167" s="4" t="s">
        <v>7262</v>
      </c>
      <c r="C4167" s="4">
        <f>YEAR(Data!$D4167)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c r="A4168" s="4">
        <v>4167</v>
      </c>
      <c r="B4168" s="4" t="s">
        <v>7265</v>
      </c>
      <c r="C4168" s="4">
        <f>YEAR(Data!$D4168)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c r="A4169" s="4">
        <v>4168</v>
      </c>
      <c r="B4169" s="4" t="s">
        <v>7266</v>
      </c>
      <c r="C4169" s="4">
        <f>YEAR(Data!$D4169)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c r="A4170" s="4">
        <v>4169</v>
      </c>
      <c r="B4170" s="4" t="s">
        <v>7266</v>
      </c>
      <c r="C4170" s="4">
        <f>YEAR(Data!$D4170)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c r="A4171" s="4">
        <v>4170</v>
      </c>
      <c r="B4171" s="4" t="s">
        <v>7269</v>
      </c>
      <c r="C4171" s="4">
        <f>YEAR(Data!$D4171)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c r="A4172" s="4">
        <v>4171</v>
      </c>
      <c r="B4172" s="4" t="s">
        <v>7269</v>
      </c>
      <c r="C4172" s="4">
        <f>YEAR(Data!$D4172)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c r="A4173" s="4">
        <v>4172</v>
      </c>
      <c r="B4173" s="4" t="s">
        <v>7270</v>
      </c>
      <c r="C4173" s="4">
        <f>YEAR(Data!$D4173)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c r="A4174" s="4">
        <v>4173</v>
      </c>
      <c r="B4174" s="4" t="s">
        <v>7271</v>
      </c>
      <c r="C4174" s="4">
        <f>YEAR(Data!$D4174)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c r="A4175" s="4">
        <v>4174</v>
      </c>
      <c r="B4175" s="4" t="s">
        <v>7271</v>
      </c>
      <c r="C4175" s="4">
        <f>YEAR(Data!$D4175)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c r="A4176" s="4">
        <v>4175</v>
      </c>
      <c r="B4176" s="4" t="s">
        <v>7271</v>
      </c>
      <c r="C4176" s="4">
        <f>YEAR(Data!$D4176)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c r="A4177" s="4">
        <v>4176</v>
      </c>
      <c r="B4177" s="4" t="s">
        <v>7272</v>
      </c>
      <c r="C4177" s="4">
        <f>YEAR(Data!$D4177)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c r="A4178" s="4">
        <v>4177</v>
      </c>
      <c r="B4178" s="4" t="s">
        <v>7275</v>
      </c>
      <c r="C4178" s="4">
        <f>YEAR(Data!$D4178)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c r="A4179" s="4">
        <v>4178</v>
      </c>
      <c r="B4179" s="4" t="s">
        <v>7275</v>
      </c>
      <c r="C4179" s="4">
        <f>YEAR(Data!$D4179)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c r="A4180" s="4">
        <v>4179</v>
      </c>
      <c r="B4180" s="4" t="s">
        <v>7276</v>
      </c>
      <c r="C4180" s="4">
        <f>YEAR(Data!$D4180)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c r="A4181" s="4">
        <v>4180</v>
      </c>
      <c r="B4181" s="4" t="s">
        <v>7277</v>
      </c>
      <c r="C4181" s="4">
        <f>YEAR(Data!$D4181)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c r="A4182" s="4">
        <v>4181</v>
      </c>
      <c r="B4182" s="4" t="s">
        <v>7278</v>
      </c>
      <c r="C4182" s="4">
        <f>YEAR(Data!$D4182)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c r="A4183" s="4">
        <v>4182</v>
      </c>
      <c r="B4183" s="4" t="s">
        <v>7279</v>
      </c>
      <c r="C4183" s="4">
        <f>YEAR(Data!$D4183)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c r="A4184" s="4">
        <v>4183</v>
      </c>
      <c r="B4184" s="4" t="s">
        <v>7279</v>
      </c>
      <c r="C4184" s="4">
        <f>YEAR(Data!$D4184)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c r="A4185" s="4">
        <v>4184</v>
      </c>
      <c r="B4185" s="4" t="s">
        <v>7279</v>
      </c>
      <c r="C4185" s="4">
        <f>YEAR(Data!$D4185)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c r="A4186" s="4">
        <v>4185</v>
      </c>
      <c r="B4186" s="4" t="s">
        <v>7282</v>
      </c>
      <c r="C4186" s="4">
        <f>YEAR(Data!$D4186)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c r="A4187" s="4">
        <v>4186</v>
      </c>
      <c r="B4187" s="4" t="s">
        <v>7285</v>
      </c>
      <c r="C4187" s="4">
        <f>YEAR(Data!$D4187)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c r="A4188" s="4">
        <v>4187</v>
      </c>
      <c r="B4188" s="4" t="s">
        <v>7286</v>
      </c>
      <c r="C4188" s="4">
        <f>YEAR(Data!$D4188)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c r="A4189" s="4">
        <v>4188</v>
      </c>
      <c r="B4189" s="4" t="s">
        <v>7286</v>
      </c>
      <c r="C4189" s="4">
        <f>YEAR(Data!$D4189)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c r="A4190" s="4">
        <v>4189</v>
      </c>
      <c r="B4190" s="4" t="s">
        <v>7286</v>
      </c>
      <c r="C4190" s="4">
        <f>YEAR(Data!$D4190)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c r="A4191" s="4">
        <v>4190</v>
      </c>
      <c r="B4191" s="4" t="s">
        <v>7290</v>
      </c>
      <c r="C4191" s="4">
        <f>YEAR(Data!$D4191)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c r="A4192" s="4">
        <v>4191</v>
      </c>
      <c r="B4192" s="4" t="s">
        <v>7294</v>
      </c>
      <c r="C4192" s="4">
        <f>YEAR(Data!$D4192)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c r="A4193" s="4">
        <v>4192</v>
      </c>
      <c r="B4193" s="4" t="s">
        <v>7295</v>
      </c>
      <c r="C4193" s="4">
        <f>YEAR(Data!$D4193)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c r="A4194" s="4">
        <v>4193</v>
      </c>
      <c r="B4194" s="4" t="s">
        <v>7298</v>
      </c>
      <c r="C4194" s="4">
        <f>YEAR(Data!$D4194)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c r="A4195" s="4">
        <v>4194</v>
      </c>
      <c r="B4195" s="4" t="s">
        <v>7298</v>
      </c>
      <c r="C4195" s="4">
        <f>YEAR(Data!$D4195)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c r="A4196" s="4">
        <v>4195</v>
      </c>
      <c r="B4196" s="4" t="s">
        <v>7300</v>
      </c>
      <c r="C4196" s="4">
        <f>YEAR(Data!$D4196)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c r="A4197" s="4">
        <v>4196</v>
      </c>
      <c r="B4197" s="4" t="s">
        <v>7301</v>
      </c>
      <c r="C4197" s="4">
        <f>YEAR(Data!$D4197)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c r="A4198" s="4">
        <v>4197</v>
      </c>
      <c r="B4198" s="4" t="s">
        <v>7302</v>
      </c>
      <c r="C4198" s="4">
        <f>YEAR(Data!$D4198)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c r="A4199" s="4">
        <v>4198</v>
      </c>
      <c r="B4199" s="4" t="s">
        <v>7303</v>
      </c>
      <c r="C4199" s="4">
        <f>YEAR(Data!$D4199)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c r="A4200" s="4">
        <v>4199</v>
      </c>
      <c r="B4200" s="4" t="s">
        <v>7303</v>
      </c>
      <c r="C4200" s="4">
        <f>YEAR(Data!$D4200)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c r="A4201" s="4">
        <v>4200</v>
      </c>
      <c r="B4201" s="4" t="s">
        <v>7304</v>
      </c>
      <c r="C4201" s="4">
        <f>YEAR(Data!$D4201)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c r="A4202" s="4">
        <v>4201</v>
      </c>
      <c r="B4202" s="4" t="s">
        <v>7304</v>
      </c>
      <c r="C4202" s="4">
        <f>YEAR(Data!$D4202)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c r="A4203" s="4">
        <v>4202</v>
      </c>
      <c r="B4203" s="4" t="s">
        <v>7304</v>
      </c>
      <c r="C4203" s="4">
        <f>YEAR(Data!$D4203)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c r="A4204" s="4">
        <v>4203</v>
      </c>
      <c r="B4204" s="4" t="s">
        <v>7304</v>
      </c>
      <c r="C4204" s="4">
        <f>YEAR(Data!$D4204)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c r="A4205" s="4">
        <v>4204</v>
      </c>
      <c r="B4205" s="4" t="s">
        <v>7305</v>
      </c>
      <c r="C4205" s="4">
        <f>YEAR(Data!$D4205)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c r="A4206" s="4">
        <v>4205</v>
      </c>
      <c r="B4206" s="4" t="s">
        <v>7305</v>
      </c>
      <c r="C4206" s="4">
        <f>YEAR(Data!$D4206)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c r="A4207" s="4">
        <v>4206</v>
      </c>
      <c r="B4207" s="4" t="s">
        <v>7305</v>
      </c>
      <c r="C4207" s="4">
        <f>YEAR(Data!$D4207)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c r="A4208" s="4">
        <v>4207</v>
      </c>
      <c r="B4208" s="4" t="s">
        <v>7305</v>
      </c>
      <c r="C4208" s="4">
        <f>YEAR(Data!$D4208)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c r="A4209" s="4">
        <v>4208</v>
      </c>
      <c r="B4209" s="4" t="s">
        <v>7305</v>
      </c>
      <c r="C4209" s="4">
        <f>YEAR(Data!$D4209)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c r="A4210" s="4">
        <v>4209</v>
      </c>
      <c r="B4210" s="4" t="s">
        <v>7305</v>
      </c>
      <c r="C4210" s="4">
        <f>YEAR(Data!$D4210)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c r="A4211" s="4">
        <v>4210</v>
      </c>
      <c r="B4211" s="4" t="s">
        <v>7305</v>
      </c>
      <c r="C4211" s="4">
        <f>YEAR(Data!$D4211)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c r="A4212" s="4">
        <v>4211</v>
      </c>
      <c r="B4212" s="4" t="s">
        <v>7307</v>
      </c>
      <c r="C4212" s="4">
        <f>YEAR(Data!$D4212)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c r="A4213" s="4">
        <v>4212</v>
      </c>
      <c r="B4213" s="4" t="s">
        <v>7310</v>
      </c>
      <c r="C4213" s="4">
        <f>YEAR(Data!$D4213)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c r="A4214" s="4">
        <v>4213</v>
      </c>
      <c r="B4214" s="4" t="s">
        <v>7310</v>
      </c>
      <c r="C4214" s="4">
        <f>YEAR(Data!$D4214)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c r="A4215" s="4">
        <v>4214</v>
      </c>
      <c r="B4215" s="4" t="s">
        <v>7310</v>
      </c>
      <c r="C4215" s="4">
        <f>YEAR(Data!$D4215)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c r="A4216" s="4">
        <v>4215</v>
      </c>
      <c r="B4216" s="4" t="s">
        <v>7313</v>
      </c>
      <c r="C4216" s="4">
        <f>YEAR(Data!$D4216)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c r="A4217" s="4">
        <v>4216</v>
      </c>
      <c r="B4217" s="4" t="s">
        <v>7316</v>
      </c>
      <c r="C4217" s="4">
        <f>YEAR(Data!$D4217)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c r="A4218" s="4">
        <v>4217</v>
      </c>
      <c r="B4218" s="4" t="s">
        <v>7319</v>
      </c>
      <c r="C4218" s="4">
        <f>YEAR(Data!$D4218)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c r="A4219" s="4">
        <v>4218</v>
      </c>
      <c r="B4219" s="4" t="s">
        <v>7320</v>
      </c>
      <c r="C4219" s="4">
        <f>YEAR(Data!$D4219)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c r="A4220" s="4">
        <v>4219</v>
      </c>
      <c r="B4220" s="4" t="s">
        <v>7320</v>
      </c>
      <c r="C4220" s="4">
        <f>YEAR(Data!$D4220)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c r="A4221" s="4">
        <v>4220</v>
      </c>
      <c r="B4221" s="4" t="s">
        <v>7323</v>
      </c>
      <c r="C4221" s="4">
        <f>YEAR(Data!$D4221)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c r="A4222" s="4">
        <v>4221</v>
      </c>
      <c r="B4222" s="4" t="s">
        <v>7323</v>
      </c>
      <c r="C4222" s="4">
        <f>YEAR(Data!$D4222)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c r="A4223" s="4">
        <v>4222</v>
      </c>
      <c r="B4223" s="4" t="s">
        <v>7323</v>
      </c>
      <c r="C4223" s="4">
        <f>YEAR(Data!$D4223)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c r="A4224" s="4">
        <v>4223</v>
      </c>
      <c r="B4224" s="4" t="s">
        <v>7323</v>
      </c>
      <c r="C4224" s="4">
        <f>YEAR(Data!$D4224)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c r="A4225" s="4">
        <v>4224</v>
      </c>
      <c r="B4225" s="4" t="s">
        <v>7323</v>
      </c>
      <c r="C4225" s="4">
        <f>YEAR(Data!$D4225)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c r="A4226" s="4">
        <v>4225</v>
      </c>
      <c r="B4226" s="4" t="s">
        <v>7326</v>
      </c>
      <c r="C4226" s="4">
        <f>YEAR(Data!$D4226)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c r="A4227" s="4">
        <v>4226</v>
      </c>
      <c r="B4227" s="4" t="s">
        <v>7327</v>
      </c>
      <c r="C4227" s="4">
        <f>YEAR(Data!$D4227)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c r="A4228" s="4">
        <v>4227</v>
      </c>
      <c r="B4228" s="4" t="s">
        <v>7330</v>
      </c>
      <c r="C4228" s="4">
        <f>YEAR(Data!$D4228)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c r="A4229" s="4">
        <v>4228</v>
      </c>
      <c r="B4229" s="4" t="s">
        <v>7331</v>
      </c>
      <c r="C4229" s="4">
        <f>YEAR(Data!$D4229)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c r="A4230" s="4">
        <v>4229</v>
      </c>
      <c r="B4230" s="4" t="s">
        <v>7332</v>
      </c>
      <c r="C4230" s="4">
        <f>YEAR(Data!$D4230)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c r="A4231" s="4">
        <v>4230</v>
      </c>
      <c r="B4231" s="4" t="s">
        <v>7333</v>
      </c>
      <c r="C4231" s="4">
        <f>YEAR(Data!$D4231)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c r="A4232" s="4">
        <v>4231</v>
      </c>
      <c r="B4232" s="4" t="s">
        <v>7333</v>
      </c>
      <c r="C4232" s="4">
        <f>YEAR(Data!$D4232)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c r="A4233" s="4">
        <v>4232</v>
      </c>
      <c r="B4233" s="4" t="s">
        <v>7333</v>
      </c>
      <c r="C4233" s="4">
        <f>YEAR(Data!$D4233)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c r="A4234" s="4">
        <v>4233</v>
      </c>
      <c r="B4234" s="4" t="s">
        <v>7333</v>
      </c>
      <c r="C4234" s="4">
        <f>YEAR(Data!$D4234)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c r="A4235" s="4">
        <v>4234</v>
      </c>
      <c r="B4235" s="4" t="s">
        <v>7333</v>
      </c>
      <c r="C4235" s="4">
        <f>YEAR(Data!$D4235)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c r="A4236" s="4">
        <v>4235</v>
      </c>
      <c r="B4236" s="4" t="s">
        <v>7336</v>
      </c>
      <c r="C4236" s="4">
        <f>YEAR(Data!$D4236)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c r="A4237" s="4">
        <v>4236</v>
      </c>
      <c r="B4237" s="4" t="s">
        <v>7336</v>
      </c>
      <c r="C4237" s="4">
        <f>YEAR(Data!$D4237)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c r="A4238" s="4">
        <v>4237</v>
      </c>
      <c r="B4238" s="4" t="s">
        <v>7337</v>
      </c>
      <c r="C4238" s="4">
        <f>YEAR(Data!$D4238)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c r="A4239" s="4">
        <v>4238</v>
      </c>
      <c r="B4239" s="4" t="s">
        <v>7340</v>
      </c>
      <c r="C4239" s="4">
        <f>YEAR(Data!$D4239)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c r="A4240" s="4">
        <v>4239</v>
      </c>
      <c r="B4240" s="4" t="s">
        <v>7343</v>
      </c>
      <c r="C4240" s="4">
        <f>YEAR(Data!$D4240)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c r="A4241" s="4">
        <v>4240</v>
      </c>
      <c r="B4241" s="4" t="s">
        <v>7346</v>
      </c>
      <c r="C4241" s="4">
        <f>YEAR(Data!$D4241)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c r="A4242" s="4">
        <v>4241</v>
      </c>
      <c r="B4242" s="4" t="s">
        <v>7347</v>
      </c>
      <c r="C4242" s="4">
        <f>YEAR(Data!$D4242)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c r="A4243" s="4">
        <v>4242</v>
      </c>
      <c r="B4243" s="4" t="s">
        <v>7347</v>
      </c>
      <c r="C4243" s="4">
        <f>YEAR(Data!$D4243)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c r="A4244" s="4">
        <v>4243</v>
      </c>
      <c r="B4244" s="4" t="s">
        <v>7349</v>
      </c>
      <c r="C4244" s="4">
        <f>YEAR(Data!$D4244)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c r="A4245" s="4">
        <v>4244</v>
      </c>
      <c r="B4245" s="4" t="s">
        <v>7349</v>
      </c>
      <c r="C4245" s="4">
        <f>YEAR(Data!$D4245)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c r="A4246" s="4">
        <v>4245</v>
      </c>
      <c r="B4246" s="4" t="s">
        <v>7350</v>
      </c>
      <c r="C4246" s="4">
        <f>YEAR(Data!$D4246)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c r="A4247" s="4">
        <v>4246</v>
      </c>
      <c r="B4247" s="4" t="s">
        <v>7351</v>
      </c>
      <c r="C4247" s="4">
        <f>YEAR(Data!$D4247)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c r="A4248" s="4">
        <v>4247</v>
      </c>
      <c r="B4248" s="4" t="s">
        <v>7351</v>
      </c>
      <c r="C4248" s="4">
        <f>YEAR(Data!$D4248)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c r="A4249" s="4">
        <v>4248</v>
      </c>
      <c r="B4249" s="4" t="s">
        <v>7351</v>
      </c>
      <c r="C4249" s="4">
        <f>YEAR(Data!$D4249)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c r="A4250" s="4">
        <v>4249</v>
      </c>
      <c r="B4250" s="4" t="s">
        <v>7352</v>
      </c>
      <c r="C4250" s="4">
        <f>YEAR(Data!$D4250)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c r="A4251" s="4">
        <v>4250</v>
      </c>
      <c r="B4251" s="4" t="s">
        <v>7352</v>
      </c>
      <c r="C4251" s="4">
        <f>YEAR(Data!$D4251)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c r="A4252" s="4">
        <v>4251</v>
      </c>
      <c r="B4252" s="4" t="s">
        <v>7353</v>
      </c>
      <c r="C4252" s="4">
        <f>YEAR(Data!$D4252)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c r="A4253" s="4">
        <v>4252</v>
      </c>
      <c r="B4253" s="4" t="s">
        <v>7356</v>
      </c>
      <c r="C4253" s="4">
        <f>YEAR(Data!$D4253)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c r="A4254" s="4">
        <v>4253</v>
      </c>
      <c r="B4254" s="4" t="s">
        <v>7356</v>
      </c>
      <c r="C4254" s="4">
        <f>YEAR(Data!$D4254)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c r="A4255" s="4">
        <v>4254</v>
      </c>
      <c r="B4255" s="4" t="s">
        <v>7356</v>
      </c>
      <c r="C4255" s="4">
        <f>YEAR(Data!$D4255)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c r="A4256" s="4">
        <v>4255</v>
      </c>
      <c r="B4256" s="4" t="s">
        <v>7357</v>
      </c>
      <c r="C4256" s="4">
        <f>YEAR(Data!$D4256)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c r="A4257" s="4">
        <v>4256</v>
      </c>
      <c r="B4257" s="4" t="s">
        <v>7357</v>
      </c>
      <c r="C4257" s="4">
        <f>YEAR(Data!$D4257)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c r="A4258" s="4">
        <v>4257</v>
      </c>
      <c r="B4258" s="4" t="s">
        <v>7357</v>
      </c>
      <c r="C4258" s="4">
        <f>YEAR(Data!$D4258)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c r="A4259" s="4">
        <v>4258</v>
      </c>
      <c r="B4259" s="4" t="s">
        <v>7358</v>
      </c>
      <c r="C4259" s="4">
        <f>YEAR(Data!$D4259)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c r="A4260" s="4">
        <v>4259</v>
      </c>
      <c r="B4260" s="4" t="s">
        <v>7359</v>
      </c>
      <c r="C4260" s="4">
        <f>YEAR(Data!$D4260)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c r="A4261" s="4">
        <v>4260</v>
      </c>
      <c r="B4261" s="4" t="s">
        <v>7360</v>
      </c>
      <c r="C4261" s="4">
        <f>YEAR(Data!$D4261)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c r="A4262" s="4">
        <v>4261</v>
      </c>
      <c r="B4262" s="4" t="s">
        <v>7361</v>
      </c>
      <c r="C4262" s="4">
        <f>YEAR(Data!$D4262)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c r="A4263" s="4">
        <v>4262</v>
      </c>
      <c r="B4263" s="4" t="s">
        <v>7362</v>
      </c>
      <c r="C4263" s="4">
        <f>YEAR(Data!$D4263)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c r="A4264" s="4">
        <v>4263</v>
      </c>
      <c r="B4264" s="4" t="s">
        <v>7363</v>
      </c>
      <c r="C4264" s="4">
        <f>YEAR(Data!$D4264)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c r="A4265" s="4">
        <v>4264</v>
      </c>
      <c r="B4265" s="4" t="s">
        <v>7364</v>
      </c>
      <c r="C4265" s="4">
        <f>YEAR(Data!$D4265)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c r="A4266" s="4">
        <v>4265</v>
      </c>
      <c r="B4266" s="4" t="s">
        <v>7367</v>
      </c>
      <c r="C4266" s="4">
        <f>YEAR(Data!$D4266)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c r="A4267" s="4">
        <v>4266</v>
      </c>
      <c r="B4267" s="4" t="s">
        <v>7367</v>
      </c>
      <c r="C4267" s="4">
        <f>YEAR(Data!$D4267)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c r="A4268" s="4">
        <v>4267</v>
      </c>
      <c r="B4268" s="4" t="s">
        <v>7367</v>
      </c>
      <c r="C4268" s="4">
        <f>YEAR(Data!$D4268)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c r="A4269" s="4">
        <v>4268</v>
      </c>
      <c r="B4269" s="4" t="s">
        <v>7367</v>
      </c>
      <c r="C4269" s="4">
        <f>YEAR(Data!$D4269)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c r="A4270" s="4">
        <v>4269</v>
      </c>
      <c r="B4270" s="4" t="s">
        <v>7367</v>
      </c>
      <c r="C4270" s="4">
        <f>YEAR(Data!$D4270)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c r="A4271" s="4">
        <v>4270</v>
      </c>
      <c r="B4271" s="4" t="s">
        <v>7368</v>
      </c>
      <c r="C4271" s="4">
        <f>YEAR(Data!$D4271)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c r="A4272" s="4">
        <v>4271</v>
      </c>
      <c r="B4272" s="4" t="s">
        <v>7369</v>
      </c>
      <c r="C4272" s="4">
        <f>YEAR(Data!$D4272)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c r="A4273" s="4">
        <v>4272</v>
      </c>
      <c r="B4273" s="4" t="s">
        <v>7372</v>
      </c>
      <c r="C4273" s="4">
        <f>YEAR(Data!$D4273)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c r="A4274" s="4">
        <v>4273</v>
      </c>
      <c r="B4274" s="4" t="s">
        <v>7373</v>
      </c>
      <c r="C4274" s="4">
        <f>YEAR(Data!$D4274)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c r="A4275" s="4">
        <v>4274</v>
      </c>
      <c r="B4275" s="4" t="s">
        <v>7373</v>
      </c>
      <c r="C4275" s="4">
        <f>YEAR(Data!$D4275)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c r="A4276" s="4">
        <v>4275</v>
      </c>
      <c r="B4276" s="4" t="s">
        <v>7374</v>
      </c>
      <c r="C4276" s="4">
        <f>YEAR(Data!$D4276)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c r="A4277" s="4">
        <v>4276</v>
      </c>
      <c r="B4277" s="4" t="s">
        <v>7375</v>
      </c>
      <c r="C4277" s="4">
        <f>YEAR(Data!$D4277)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c r="A4278" s="4">
        <v>4277</v>
      </c>
      <c r="B4278" s="4" t="s">
        <v>7376</v>
      </c>
      <c r="C4278" s="4">
        <f>YEAR(Data!$D4278)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c r="A4279" s="4">
        <v>4278</v>
      </c>
      <c r="B4279" s="4" t="s">
        <v>7377</v>
      </c>
      <c r="C4279" s="4">
        <f>YEAR(Data!$D4279)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c r="A4280" s="4">
        <v>4279</v>
      </c>
      <c r="B4280" s="4" t="s">
        <v>7377</v>
      </c>
      <c r="C4280" s="4">
        <f>YEAR(Data!$D4280)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c r="A4281" s="4">
        <v>4280</v>
      </c>
      <c r="B4281" s="4" t="s">
        <v>7377</v>
      </c>
      <c r="C4281" s="4">
        <f>YEAR(Data!$D4281)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c r="A4282" s="4">
        <v>4281</v>
      </c>
      <c r="B4282" s="4" t="s">
        <v>7380</v>
      </c>
      <c r="C4282" s="4">
        <f>YEAR(Data!$D4282)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c r="A4283" s="4">
        <v>4282</v>
      </c>
      <c r="B4283" s="4" t="s">
        <v>7380</v>
      </c>
      <c r="C4283" s="4">
        <f>YEAR(Data!$D4283)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c r="A4284" s="4">
        <v>4283</v>
      </c>
      <c r="B4284" s="4" t="s">
        <v>7381</v>
      </c>
      <c r="C4284" s="4">
        <f>YEAR(Data!$D4284)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c r="A4285" s="4">
        <v>4284</v>
      </c>
      <c r="B4285" s="4" t="s">
        <v>7381</v>
      </c>
      <c r="C4285" s="4">
        <f>YEAR(Data!$D4285)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c r="A4286" s="4">
        <v>4285</v>
      </c>
      <c r="B4286" s="4" t="s">
        <v>7384</v>
      </c>
      <c r="C4286" s="4">
        <f>YEAR(Data!$D4286)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c r="A4287" s="4">
        <v>4286</v>
      </c>
      <c r="B4287" s="4" t="s">
        <v>7384</v>
      </c>
      <c r="C4287" s="4">
        <f>YEAR(Data!$D4287)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c r="A4288" s="4">
        <v>4287</v>
      </c>
      <c r="B4288" s="4" t="s">
        <v>7384</v>
      </c>
      <c r="C4288" s="4">
        <f>YEAR(Data!$D4288)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c r="A4289" s="4">
        <v>4288</v>
      </c>
      <c r="B4289" s="4" t="s">
        <v>7386</v>
      </c>
      <c r="C4289" s="4">
        <f>YEAR(Data!$D4289)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c r="A4290" s="4">
        <v>4289</v>
      </c>
      <c r="B4290" s="4" t="s">
        <v>7387</v>
      </c>
      <c r="C4290" s="4">
        <f>YEAR(Data!$D4290)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c r="A4291" s="4">
        <v>4290</v>
      </c>
      <c r="B4291" s="4" t="s">
        <v>7387</v>
      </c>
      <c r="C4291" s="4">
        <f>YEAR(Data!$D4291)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c r="A4292" s="4">
        <v>4291</v>
      </c>
      <c r="B4292" s="4" t="s">
        <v>7388</v>
      </c>
      <c r="C4292" s="4">
        <f>YEAR(Data!$D4292)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c r="A4293" s="4">
        <v>4292</v>
      </c>
      <c r="B4293" s="4" t="s">
        <v>7388</v>
      </c>
      <c r="C4293" s="4">
        <f>YEAR(Data!$D4293)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c r="A4294" s="4">
        <v>4293</v>
      </c>
      <c r="B4294" s="4" t="s">
        <v>7388</v>
      </c>
      <c r="C4294" s="4">
        <f>YEAR(Data!$D4294)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c r="A4295" s="4">
        <v>4294</v>
      </c>
      <c r="B4295" s="4" t="s">
        <v>7389</v>
      </c>
      <c r="C4295" s="4">
        <f>YEAR(Data!$D4295)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c r="A4296" s="4">
        <v>4295</v>
      </c>
      <c r="B4296" s="4" t="s">
        <v>7390</v>
      </c>
      <c r="C4296" s="4">
        <f>YEAR(Data!$D4296)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c r="A4297" s="4">
        <v>4296</v>
      </c>
      <c r="B4297" s="4" t="s">
        <v>7391</v>
      </c>
      <c r="C4297" s="4">
        <f>YEAR(Data!$D4297)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c r="A4298" s="4">
        <v>4297</v>
      </c>
      <c r="B4298" s="4" t="s">
        <v>7393</v>
      </c>
      <c r="C4298" s="4">
        <f>YEAR(Data!$D4298)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c r="A4299" s="4">
        <v>4298</v>
      </c>
      <c r="B4299" s="4" t="s">
        <v>7394</v>
      </c>
      <c r="C4299" s="4">
        <f>YEAR(Data!$D4299)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c r="A4300" s="4">
        <v>4299</v>
      </c>
      <c r="B4300" s="4" t="s">
        <v>7394</v>
      </c>
      <c r="C4300" s="4">
        <f>YEAR(Data!$D4300)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c r="A4301" s="4">
        <v>4300</v>
      </c>
      <c r="B4301" s="4" t="s">
        <v>7394</v>
      </c>
      <c r="C4301" s="4">
        <f>YEAR(Data!$D4301)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c r="A4302" s="4">
        <v>4301</v>
      </c>
      <c r="B4302" s="4" t="s">
        <v>7394</v>
      </c>
      <c r="C4302" s="4">
        <f>YEAR(Data!$D4302)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c r="A4303" s="4">
        <v>4302</v>
      </c>
      <c r="B4303" s="4" t="s">
        <v>7394</v>
      </c>
      <c r="C4303" s="4">
        <f>YEAR(Data!$D4303)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c r="A4304" s="4">
        <v>4303</v>
      </c>
      <c r="B4304" s="4" t="s">
        <v>7395</v>
      </c>
      <c r="C4304" s="4">
        <f>YEAR(Data!$D4304)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c r="A4305" s="4">
        <v>4304</v>
      </c>
      <c r="B4305" s="4" t="s">
        <v>7396</v>
      </c>
      <c r="C4305" s="4">
        <f>YEAR(Data!$D4305)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c r="A4306" s="4">
        <v>4305</v>
      </c>
      <c r="B4306" s="4" t="s">
        <v>7398</v>
      </c>
      <c r="C4306" s="4">
        <f>YEAR(Data!$D4306)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c r="A4307" s="4">
        <v>4306</v>
      </c>
      <c r="B4307" s="4" t="s">
        <v>7398</v>
      </c>
      <c r="C4307" s="4">
        <f>YEAR(Data!$D4307)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c r="A4308" s="4">
        <v>4307</v>
      </c>
      <c r="B4308" s="4" t="s">
        <v>7399</v>
      </c>
      <c r="C4308" s="4">
        <f>YEAR(Data!$D4308)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c r="A4309" s="4">
        <v>4308</v>
      </c>
      <c r="B4309" s="4" t="s">
        <v>7399</v>
      </c>
      <c r="C4309" s="4">
        <f>YEAR(Data!$D4309)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c r="A4310" s="4">
        <v>4309</v>
      </c>
      <c r="B4310" s="4" t="s">
        <v>7400</v>
      </c>
      <c r="C4310" s="4">
        <f>YEAR(Data!$D4310)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c r="A4311" s="4">
        <v>4310</v>
      </c>
      <c r="B4311" s="4" t="s">
        <v>7400</v>
      </c>
      <c r="C4311" s="4">
        <f>YEAR(Data!$D4311)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c r="A4312" s="4">
        <v>4311</v>
      </c>
      <c r="B4312" s="4" t="s">
        <v>7400</v>
      </c>
      <c r="C4312" s="4">
        <f>YEAR(Data!$D4312)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c r="A4313" s="4">
        <v>4312</v>
      </c>
      <c r="B4313" s="4" t="s">
        <v>7400</v>
      </c>
      <c r="C4313" s="4">
        <f>YEAR(Data!$D4313)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c r="A4314" s="4">
        <v>4313</v>
      </c>
      <c r="B4314" s="4" t="s">
        <v>7400</v>
      </c>
      <c r="C4314" s="4">
        <f>YEAR(Data!$D4314)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c r="A4315" s="4">
        <v>4314</v>
      </c>
      <c r="B4315" s="4" t="s">
        <v>7403</v>
      </c>
      <c r="C4315" s="4">
        <f>YEAR(Data!$D4315)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c r="A4316" s="4">
        <v>4315</v>
      </c>
      <c r="B4316" s="4" t="s">
        <v>7404</v>
      </c>
      <c r="C4316" s="4">
        <f>YEAR(Data!$D4316)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c r="A4317" s="4">
        <v>4316</v>
      </c>
      <c r="B4317" s="4" t="s">
        <v>7404</v>
      </c>
      <c r="C4317" s="4">
        <f>YEAR(Data!$D4317)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c r="A4318" s="4">
        <v>4317</v>
      </c>
      <c r="B4318" s="4" t="s">
        <v>7404</v>
      </c>
      <c r="C4318" s="4">
        <f>YEAR(Data!$D4318)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c r="A4319" s="4">
        <v>4318</v>
      </c>
      <c r="B4319" s="4" t="s">
        <v>7405</v>
      </c>
      <c r="C4319" s="4">
        <f>YEAR(Data!$D4319)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c r="A4320" s="4">
        <v>4319</v>
      </c>
      <c r="B4320" s="4" t="s">
        <v>7406</v>
      </c>
      <c r="C4320" s="4">
        <f>YEAR(Data!$D4320)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c r="A4321" s="4">
        <v>4320</v>
      </c>
      <c r="B4321" s="4" t="s">
        <v>7409</v>
      </c>
      <c r="C4321" s="4">
        <f>YEAR(Data!$D4321)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c r="A4322" s="4">
        <v>4321</v>
      </c>
      <c r="B4322" s="4" t="s">
        <v>7409</v>
      </c>
      <c r="C4322" s="4">
        <f>YEAR(Data!$D4322)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c r="A4323" s="4">
        <v>4322</v>
      </c>
      <c r="B4323" s="4" t="s">
        <v>7410</v>
      </c>
      <c r="C4323" s="4">
        <f>YEAR(Data!$D4323)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c r="A4324" s="4">
        <v>4323</v>
      </c>
      <c r="B4324" s="4" t="s">
        <v>7410</v>
      </c>
      <c r="C4324" s="4">
        <f>YEAR(Data!$D4324)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c r="A4325" s="4">
        <v>4324</v>
      </c>
      <c r="B4325" s="4" t="s">
        <v>7410</v>
      </c>
      <c r="C4325" s="4">
        <f>YEAR(Data!$D4325)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c r="A4326" s="4">
        <v>4325</v>
      </c>
      <c r="B4326" s="4" t="s">
        <v>7410</v>
      </c>
      <c r="C4326" s="4">
        <f>YEAR(Data!$D4326)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c r="A4327" s="4">
        <v>4326</v>
      </c>
      <c r="B4327" s="4" t="s">
        <v>7410</v>
      </c>
      <c r="C4327" s="4">
        <f>YEAR(Data!$D4327)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c r="A4328" s="4">
        <v>4327</v>
      </c>
      <c r="B4328" s="4" t="s">
        <v>7411</v>
      </c>
      <c r="C4328" s="4">
        <f>YEAR(Data!$D4328)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c r="A4329" s="4">
        <v>4328</v>
      </c>
      <c r="B4329" s="4" t="s">
        <v>7411</v>
      </c>
      <c r="C4329" s="4">
        <f>YEAR(Data!$D4329)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c r="A4330" s="4">
        <v>4329</v>
      </c>
      <c r="B4330" s="4" t="s">
        <v>7412</v>
      </c>
      <c r="C4330" s="4">
        <f>YEAR(Data!$D4330)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c r="A4331" s="4">
        <v>4330</v>
      </c>
      <c r="B4331" s="4" t="s">
        <v>7413</v>
      </c>
      <c r="C4331" s="4">
        <f>YEAR(Data!$D4331)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c r="A4332" s="4">
        <v>4331</v>
      </c>
      <c r="B4332" s="4" t="s">
        <v>7413</v>
      </c>
      <c r="C4332" s="4">
        <f>YEAR(Data!$D4332)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c r="A4333" s="4">
        <v>4332</v>
      </c>
      <c r="B4333" s="4" t="s">
        <v>7416</v>
      </c>
      <c r="C4333" s="4">
        <f>YEAR(Data!$D4333)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c r="A4334" s="4">
        <v>4333</v>
      </c>
      <c r="B4334" s="4" t="s">
        <v>7416</v>
      </c>
      <c r="C4334" s="4">
        <f>YEAR(Data!$D4334)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c r="A4335" s="4">
        <v>4334</v>
      </c>
      <c r="B4335" s="4" t="s">
        <v>7417</v>
      </c>
      <c r="C4335" s="4">
        <f>YEAR(Data!$D4335)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c r="A4336" s="4">
        <v>4335</v>
      </c>
      <c r="B4336" s="4" t="s">
        <v>7417</v>
      </c>
      <c r="C4336" s="4">
        <f>YEAR(Data!$D4336)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c r="A4337" s="4">
        <v>4336</v>
      </c>
      <c r="B4337" s="4" t="s">
        <v>7423</v>
      </c>
      <c r="C4337" s="4">
        <f>YEAR(Data!$D4337)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c r="A4338" s="4">
        <v>4337</v>
      </c>
      <c r="B4338" s="4" t="s">
        <v>7423</v>
      </c>
      <c r="C4338" s="4">
        <f>YEAR(Data!$D4338)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c r="A4339" s="4">
        <v>4338</v>
      </c>
      <c r="B4339" s="4" t="s">
        <v>7427</v>
      </c>
      <c r="C4339" s="4">
        <f>YEAR(Data!$D4339)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c r="A4340" s="4">
        <v>4339</v>
      </c>
      <c r="B4340" s="4" t="s">
        <v>7427</v>
      </c>
      <c r="C4340" s="4">
        <f>YEAR(Data!$D4340)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c r="A4341" s="4">
        <v>4340</v>
      </c>
      <c r="B4341" s="4" t="s">
        <v>7428</v>
      </c>
      <c r="C4341" s="4">
        <f>YEAR(Data!$D4341)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c r="A4342" s="4">
        <v>4341</v>
      </c>
      <c r="B4342" s="4" t="s">
        <v>7429</v>
      </c>
      <c r="C4342" s="4">
        <f>YEAR(Data!$D4342)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c r="A4343" s="4">
        <v>4342</v>
      </c>
      <c r="B4343" s="4" t="s">
        <v>7431</v>
      </c>
      <c r="C4343" s="4">
        <f>YEAR(Data!$D4343)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c r="A4344" s="4">
        <v>4343</v>
      </c>
      <c r="B4344" s="4" t="s">
        <v>7432</v>
      </c>
      <c r="C4344" s="4">
        <f>YEAR(Data!$D4344)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c r="A4345" s="4">
        <v>4344</v>
      </c>
      <c r="B4345" s="4" t="s">
        <v>7432</v>
      </c>
      <c r="C4345" s="4">
        <f>YEAR(Data!$D4345)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c r="A4346" s="4">
        <v>4345</v>
      </c>
      <c r="B4346" s="4" t="s">
        <v>7432</v>
      </c>
      <c r="C4346" s="4">
        <f>YEAR(Data!$D4346)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c r="A4347" s="4">
        <v>4346</v>
      </c>
      <c r="B4347" s="4" t="s">
        <v>7432</v>
      </c>
      <c r="C4347" s="4">
        <f>YEAR(Data!$D4347)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c r="A4348" s="4">
        <v>4347</v>
      </c>
      <c r="B4348" s="4" t="s">
        <v>7433</v>
      </c>
      <c r="C4348" s="4">
        <f>YEAR(Data!$D4348)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c r="A4349" s="4">
        <v>4348</v>
      </c>
      <c r="B4349" s="4" t="s">
        <v>7433</v>
      </c>
      <c r="C4349" s="4">
        <f>YEAR(Data!$D4349)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c r="A4350" s="4">
        <v>4349</v>
      </c>
      <c r="B4350" s="4" t="s">
        <v>7436</v>
      </c>
      <c r="C4350" s="4">
        <f>YEAR(Data!$D4350)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c r="A4351" s="4">
        <v>4350</v>
      </c>
      <c r="B4351" s="4" t="s">
        <v>7436</v>
      </c>
      <c r="C4351" s="4">
        <f>YEAR(Data!$D4351)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c r="A4352" s="4">
        <v>4351</v>
      </c>
      <c r="B4352" s="4" t="s">
        <v>7437</v>
      </c>
      <c r="C4352" s="4">
        <f>YEAR(Data!$D4352)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c r="A4353" s="4">
        <v>4352</v>
      </c>
      <c r="B4353" s="4" t="s">
        <v>7437</v>
      </c>
      <c r="C4353" s="4">
        <f>YEAR(Data!$D4353)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c r="A4354" s="4">
        <v>4353</v>
      </c>
      <c r="B4354" s="4" t="s">
        <v>7438</v>
      </c>
      <c r="C4354" s="4">
        <f>YEAR(Data!$D4354)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c r="A4355" s="4">
        <v>4354</v>
      </c>
      <c r="B4355" s="4" t="s">
        <v>7438</v>
      </c>
      <c r="C4355" s="4">
        <f>YEAR(Data!$D4355)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c r="A4356" s="4">
        <v>4355</v>
      </c>
      <c r="B4356" s="4" t="s">
        <v>7441</v>
      </c>
      <c r="C4356" s="4">
        <f>YEAR(Data!$D4356)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c r="A4357" s="4">
        <v>4356</v>
      </c>
      <c r="B4357" s="4" t="s">
        <v>7442</v>
      </c>
      <c r="C4357" s="4">
        <f>YEAR(Data!$D4357)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c r="A4358" s="4">
        <v>4357</v>
      </c>
      <c r="B4358" s="4" t="s">
        <v>7442</v>
      </c>
      <c r="C4358" s="4">
        <f>YEAR(Data!$D4358)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c r="A4359" s="4">
        <v>4358</v>
      </c>
      <c r="B4359" s="4" t="s">
        <v>7443</v>
      </c>
      <c r="C4359" s="4">
        <f>YEAR(Data!$D4359)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c r="A4360" s="4">
        <v>4359</v>
      </c>
      <c r="B4360" s="4" t="s">
        <v>7443</v>
      </c>
      <c r="C4360" s="4">
        <f>YEAR(Data!$D4360)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c r="A4361" s="4">
        <v>4360</v>
      </c>
      <c r="B4361" s="4" t="s">
        <v>7443</v>
      </c>
      <c r="C4361" s="4">
        <f>YEAR(Data!$D4361)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c r="A4362" s="4">
        <v>4361</v>
      </c>
      <c r="B4362" s="4" t="s">
        <v>7444</v>
      </c>
      <c r="C4362" s="4">
        <f>YEAR(Data!$D4362)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c r="A4363" s="4">
        <v>4362</v>
      </c>
      <c r="B4363" s="4" t="s">
        <v>7446</v>
      </c>
      <c r="C4363" s="4">
        <f>YEAR(Data!$D4363)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c r="A4364" s="4">
        <v>4363</v>
      </c>
      <c r="B4364" s="4" t="s">
        <v>7447</v>
      </c>
      <c r="C4364" s="4">
        <f>YEAR(Data!$D4364)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c r="A4365" s="4">
        <v>4364</v>
      </c>
      <c r="B4365" s="4" t="s">
        <v>7447</v>
      </c>
      <c r="C4365" s="4">
        <f>YEAR(Data!$D4365)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c r="A4366" s="4">
        <v>4365</v>
      </c>
      <c r="B4366" s="4" t="s">
        <v>7447</v>
      </c>
      <c r="C4366" s="4">
        <f>YEAR(Data!$D4366)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c r="A4367" s="4">
        <v>4366</v>
      </c>
      <c r="B4367" s="4" t="s">
        <v>7447</v>
      </c>
      <c r="C4367" s="4">
        <f>YEAR(Data!$D4367)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c r="A4368" s="4">
        <v>4367</v>
      </c>
      <c r="B4368" s="4" t="s">
        <v>7447</v>
      </c>
      <c r="C4368" s="4">
        <f>YEAR(Data!$D4368)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c r="A4369" s="4">
        <v>4368</v>
      </c>
      <c r="B4369" s="4" t="s">
        <v>7450</v>
      </c>
      <c r="C4369" s="4">
        <f>YEAR(Data!$D4369)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c r="A4370" s="4">
        <v>4369</v>
      </c>
      <c r="B4370" s="4" t="s">
        <v>7450</v>
      </c>
      <c r="C4370" s="4">
        <f>YEAR(Data!$D4370)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c r="A4371" s="4">
        <v>4370</v>
      </c>
      <c r="B4371" s="4" t="s">
        <v>7451</v>
      </c>
      <c r="C4371" s="4">
        <f>YEAR(Data!$D4371)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c r="A4372" s="4">
        <v>4371</v>
      </c>
      <c r="B4372" s="4" t="s">
        <v>7451</v>
      </c>
      <c r="C4372" s="4">
        <f>YEAR(Data!$D4372)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c r="A4373" s="4">
        <v>4372</v>
      </c>
      <c r="B4373" s="4" t="s">
        <v>7451</v>
      </c>
      <c r="C4373" s="4">
        <f>YEAR(Data!$D4373)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c r="A4374" s="4">
        <v>4373</v>
      </c>
      <c r="B4374" s="4" t="s">
        <v>7454</v>
      </c>
      <c r="C4374" s="4">
        <f>YEAR(Data!$D4374)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c r="A4375" s="4">
        <v>4374</v>
      </c>
      <c r="B4375" s="4" t="s">
        <v>7454</v>
      </c>
      <c r="C4375" s="4">
        <f>YEAR(Data!$D4375)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c r="A4376" s="4">
        <v>4375</v>
      </c>
      <c r="B4376" s="4" t="s">
        <v>7456</v>
      </c>
      <c r="C4376" s="4">
        <f>YEAR(Data!$D4376)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c r="A4377" s="4">
        <v>4376</v>
      </c>
      <c r="B4377" s="4" t="s">
        <v>7459</v>
      </c>
      <c r="C4377" s="4">
        <f>YEAR(Data!$D4377)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c r="A4378" s="4">
        <v>4377</v>
      </c>
      <c r="B4378" s="4" t="s">
        <v>7459</v>
      </c>
      <c r="C4378" s="4">
        <f>YEAR(Data!$D4378)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c r="A4379" s="4">
        <v>4378</v>
      </c>
      <c r="B4379" s="4" t="s">
        <v>7459</v>
      </c>
      <c r="C4379" s="4">
        <f>YEAR(Data!$D4379)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c r="A4380" s="4">
        <v>4379</v>
      </c>
      <c r="B4380" s="4" t="s">
        <v>7461</v>
      </c>
      <c r="C4380" s="4">
        <f>YEAR(Data!$D4380)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c r="A4381" s="4">
        <v>4380</v>
      </c>
      <c r="B4381" s="4" t="s">
        <v>7461</v>
      </c>
      <c r="C4381" s="4">
        <f>YEAR(Data!$D4381)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c r="A4382" s="4">
        <v>4381</v>
      </c>
      <c r="B4382" s="4" t="s">
        <v>7462</v>
      </c>
      <c r="C4382" s="4">
        <f>YEAR(Data!$D4382)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c r="A4383" s="4">
        <v>4382</v>
      </c>
      <c r="B4383" s="4" t="s">
        <v>7462</v>
      </c>
      <c r="C4383" s="4">
        <f>YEAR(Data!$D4383)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c r="A4384" s="4">
        <v>4383</v>
      </c>
      <c r="B4384" s="4" t="s">
        <v>7463</v>
      </c>
      <c r="C4384" s="4">
        <f>YEAR(Data!$D4384)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c r="A4385" s="4">
        <v>4384</v>
      </c>
      <c r="B4385" s="4" t="s">
        <v>7463</v>
      </c>
      <c r="C4385" s="4">
        <f>YEAR(Data!$D4385)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c r="A4386" s="4">
        <v>4385</v>
      </c>
      <c r="B4386" s="4" t="s">
        <v>7463</v>
      </c>
      <c r="C4386" s="4">
        <f>YEAR(Data!$D4386)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c r="A4387" s="4">
        <v>4386</v>
      </c>
      <c r="B4387" s="4" t="s">
        <v>7463</v>
      </c>
      <c r="C4387" s="4">
        <f>YEAR(Data!$D4387)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c r="A4388" s="4">
        <v>4387</v>
      </c>
      <c r="B4388" s="4" t="s">
        <v>7466</v>
      </c>
      <c r="C4388" s="4">
        <f>YEAR(Data!$D4388)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c r="A4389" s="4">
        <v>4388</v>
      </c>
      <c r="B4389" s="4" t="s">
        <v>7466</v>
      </c>
      <c r="C4389" s="4">
        <f>YEAR(Data!$D4389)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c r="A4390" s="4">
        <v>4389</v>
      </c>
      <c r="B4390" s="4" t="s">
        <v>7467</v>
      </c>
      <c r="C4390" s="4">
        <f>YEAR(Data!$D4390)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c r="A4391" s="4">
        <v>4390</v>
      </c>
      <c r="B4391" s="4" t="s">
        <v>7467</v>
      </c>
      <c r="C4391" s="4">
        <f>YEAR(Data!$D4391)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c r="A4392" s="4">
        <v>4391</v>
      </c>
      <c r="B4392" s="4" t="s">
        <v>7467</v>
      </c>
      <c r="C4392" s="4">
        <f>YEAR(Data!$D4392)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c r="A4393" s="4">
        <v>4392</v>
      </c>
      <c r="B4393" s="4" t="s">
        <v>7467</v>
      </c>
      <c r="C4393" s="4">
        <f>YEAR(Data!$D4393)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c r="A4394" s="4">
        <v>4393</v>
      </c>
      <c r="B4394" s="4" t="s">
        <v>7468</v>
      </c>
      <c r="C4394" s="4">
        <f>YEAR(Data!$D4394)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c r="A4395" s="4">
        <v>4394</v>
      </c>
      <c r="B4395" s="4" t="s">
        <v>7468</v>
      </c>
      <c r="C4395" s="4">
        <f>YEAR(Data!$D4395)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c r="A4396" s="4">
        <v>4395</v>
      </c>
      <c r="B4396" s="4" t="s">
        <v>7469</v>
      </c>
      <c r="C4396" s="4">
        <f>YEAR(Data!$D4396)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c r="A4397" s="4">
        <v>4396</v>
      </c>
      <c r="B4397" s="4" t="s">
        <v>7469</v>
      </c>
      <c r="C4397" s="4">
        <f>YEAR(Data!$D4397)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c r="A4398" s="4">
        <v>4397</v>
      </c>
      <c r="B4398" s="4" t="s">
        <v>7470</v>
      </c>
      <c r="C4398" s="4">
        <f>YEAR(Data!$D4398)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c r="A4399" s="4">
        <v>4398</v>
      </c>
      <c r="B4399" s="4" t="s">
        <v>7471</v>
      </c>
      <c r="C4399" s="4">
        <f>YEAR(Data!$D4399)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c r="A4400" s="4">
        <v>4399</v>
      </c>
      <c r="B4400" s="4" t="s">
        <v>7471</v>
      </c>
      <c r="C4400" s="4">
        <f>YEAR(Data!$D4400)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c r="A4401" s="4">
        <v>4400</v>
      </c>
      <c r="B4401" s="4" t="s">
        <v>7472</v>
      </c>
      <c r="C4401" s="4">
        <f>YEAR(Data!$D4401)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c r="A4402" s="4">
        <v>4401</v>
      </c>
      <c r="B4402" s="4" t="s">
        <v>7472</v>
      </c>
      <c r="C4402" s="4">
        <f>YEAR(Data!$D4402)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c r="A4403" s="4">
        <v>4402</v>
      </c>
      <c r="B4403" s="4" t="s">
        <v>7472</v>
      </c>
      <c r="C4403" s="4">
        <f>YEAR(Data!$D4403)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c r="A4404" s="4">
        <v>4403</v>
      </c>
      <c r="B4404" s="4" t="s">
        <v>7473</v>
      </c>
      <c r="C4404" s="4">
        <f>YEAR(Data!$D4404)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c r="A4405" s="4">
        <v>4404</v>
      </c>
      <c r="B4405" s="4" t="s">
        <v>7476</v>
      </c>
      <c r="C4405" s="4">
        <f>YEAR(Data!$D4405)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c r="A4406" s="4">
        <v>4405</v>
      </c>
      <c r="B4406" s="4" t="s">
        <v>7477</v>
      </c>
      <c r="C4406" s="4">
        <f>YEAR(Data!$D4406)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c r="A4407" s="4">
        <v>4406</v>
      </c>
      <c r="B4407" s="4" t="s">
        <v>7477</v>
      </c>
      <c r="C4407" s="4">
        <f>YEAR(Data!$D4407)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c r="A4408" s="4">
        <v>4407</v>
      </c>
      <c r="B4408" s="4" t="s">
        <v>7478</v>
      </c>
      <c r="C4408" s="4">
        <f>YEAR(Data!$D4408)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c r="A4409" s="4">
        <v>4408</v>
      </c>
      <c r="B4409" s="4" t="s">
        <v>7478</v>
      </c>
      <c r="C4409" s="4">
        <f>YEAR(Data!$D4409)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c r="A4410" s="4">
        <v>4409</v>
      </c>
      <c r="B4410" s="4" t="s">
        <v>7478</v>
      </c>
      <c r="C4410" s="4">
        <f>YEAR(Data!$D4410)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c r="A4411" s="4">
        <v>4410</v>
      </c>
      <c r="B4411" s="4" t="s">
        <v>7479</v>
      </c>
      <c r="C4411" s="4">
        <f>YEAR(Data!$D4411)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c r="A4412" s="4">
        <v>4411</v>
      </c>
      <c r="B4412" s="4" t="s">
        <v>7479</v>
      </c>
      <c r="C4412" s="4">
        <f>YEAR(Data!$D4412)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c r="A4413" s="4">
        <v>4412</v>
      </c>
      <c r="B4413" s="4" t="s">
        <v>7480</v>
      </c>
      <c r="C4413" s="4">
        <f>YEAR(Data!$D4413)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c r="A4414" s="4">
        <v>4413</v>
      </c>
      <c r="B4414" s="4" t="s">
        <v>7480</v>
      </c>
      <c r="C4414" s="4">
        <f>YEAR(Data!$D4414)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c r="A4415" s="4">
        <v>4414</v>
      </c>
      <c r="B4415" s="4" t="s">
        <v>7480</v>
      </c>
      <c r="C4415" s="4">
        <f>YEAR(Data!$D4415)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c r="A4416" s="4">
        <v>4415</v>
      </c>
      <c r="B4416" s="4" t="s">
        <v>7481</v>
      </c>
      <c r="C4416" s="4">
        <f>YEAR(Data!$D4416)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c r="A4417" s="4">
        <v>4416</v>
      </c>
      <c r="B4417" s="4" t="s">
        <v>7482</v>
      </c>
      <c r="C4417" s="4">
        <f>YEAR(Data!$D4417)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c r="A4418" s="4">
        <v>4417</v>
      </c>
      <c r="B4418" s="4" t="s">
        <v>7482</v>
      </c>
      <c r="C4418" s="4">
        <f>YEAR(Data!$D4418)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c r="A4419" s="4">
        <v>4418</v>
      </c>
      <c r="B4419" s="4" t="s">
        <v>7483</v>
      </c>
      <c r="C4419" s="4">
        <f>YEAR(Data!$D4419)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c r="A4420" s="4">
        <v>4419</v>
      </c>
      <c r="B4420" s="4" t="s">
        <v>7484</v>
      </c>
      <c r="C4420" s="4">
        <f>YEAR(Data!$D4420)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c r="A4421" s="4">
        <v>4420</v>
      </c>
      <c r="B4421" s="4" t="s">
        <v>7485</v>
      </c>
      <c r="C4421" s="4">
        <f>YEAR(Data!$D4421)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c r="A4422" s="4">
        <v>4421</v>
      </c>
      <c r="B4422" s="4" t="s">
        <v>7486</v>
      </c>
      <c r="C4422" s="4">
        <f>YEAR(Data!$D4422)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c r="A4423" s="4">
        <v>4422</v>
      </c>
      <c r="B4423" s="4" t="s">
        <v>7487</v>
      </c>
      <c r="C4423" s="4">
        <f>YEAR(Data!$D4423)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c r="A4424" s="4">
        <v>4423</v>
      </c>
      <c r="B4424" s="4" t="s">
        <v>7489</v>
      </c>
      <c r="C4424" s="4">
        <f>YEAR(Data!$D4424)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c r="A4425" s="4">
        <v>4424</v>
      </c>
      <c r="B4425" s="4" t="s">
        <v>7489</v>
      </c>
      <c r="C4425" s="4">
        <f>YEAR(Data!$D4425)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c r="A4426" s="4">
        <v>4425</v>
      </c>
      <c r="B4426" s="4" t="s">
        <v>7489</v>
      </c>
      <c r="C4426" s="4">
        <f>YEAR(Data!$D4426)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c r="A4427" s="4">
        <v>4426</v>
      </c>
      <c r="B4427" s="4" t="s">
        <v>7489</v>
      </c>
      <c r="C4427" s="4">
        <f>YEAR(Data!$D4427)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c r="A4428" s="4">
        <v>4427</v>
      </c>
      <c r="B4428" s="4" t="s">
        <v>7489</v>
      </c>
      <c r="C4428" s="4">
        <f>YEAR(Data!$D4428)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c r="A4429" s="4">
        <v>4428</v>
      </c>
      <c r="B4429" s="4" t="s">
        <v>7493</v>
      </c>
      <c r="C4429" s="4">
        <f>YEAR(Data!$D4429)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c r="A4430" s="4">
        <v>4429</v>
      </c>
      <c r="B4430" s="4" t="s">
        <v>7494</v>
      </c>
      <c r="C4430" s="4">
        <f>YEAR(Data!$D4430)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c r="A4431" s="4">
        <v>4430</v>
      </c>
      <c r="B4431" s="4" t="s">
        <v>7495</v>
      </c>
      <c r="C4431" s="4">
        <f>YEAR(Data!$D4431)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c r="A4432" s="4">
        <v>4431</v>
      </c>
      <c r="B4432" s="4" t="s">
        <v>7496</v>
      </c>
      <c r="C4432" s="4">
        <f>YEAR(Data!$D4432)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c r="A4433" s="4">
        <v>4432</v>
      </c>
      <c r="B4433" s="4" t="s">
        <v>7496</v>
      </c>
      <c r="C4433" s="4">
        <f>YEAR(Data!$D4433)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c r="A4434" s="4">
        <v>4433</v>
      </c>
      <c r="B4434" s="4" t="s">
        <v>7496</v>
      </c>
      <c r="C4434" s="4">
        <f>YEAR(Data!$D4434)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c r="A4435" s="4">
        <v>4434</v>
      </c>
      <c r="B4435" s="4" t="s">
        <v>7496</v>
      </c>
      <c r="C4435" s="4">
        <f>YEAR(Data!$D4435)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c r="A4436" s="4">
        <v>4435</v>
      </c>
      <c r="B4436" s="4" t="s">
        <v>7496</v>
      </c>
      <c r="C4436" s="4">
        <f>YEAR(Data!$D4436)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c r="A4437" s="4">
        <v>4436</v>
      </c>
      <c r="B4437" s="4" t="s">
        <v>7499</v>
      </c>
      <c r="C4437" s="4">
        <f>YEAR(Data!$D4437)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c r="A4438" s="4">
        <v>4437</v>
      </c>
      <c r="B4438" s="4" t="s">
        <v>7499</v>
      </c>
      <c r="C4438" s="4">
        <f>YEAR(Data!$D4438)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c r="A4439" s="4">
        <v>4438</v>
      </c>
      <c r="B4439" s="4" t="s">
        <v>7499</v>
      </c>
      <c r="C4439" s="4">
        <f>YEAR(Data!$D4439)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c r="A4440" s="4">
        <v>4439</v>
      </c>
      <c r="B4440" s="4" t="s">
        <v>7502</v>
      </c>
      <c r="C4440" s="4">
        <f>YEAR(Data!$D4440)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c r="A4441" s="4">
        <v>4440</v>
      </c>
      <c r="B4441" s="4" t="s">
        <v>7502</v>
      </c>
      <c r="C4441" s="4">
        <f>YEAR(Data!$D4441)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c r="A4442" s="4">
        <v>4441</v>
      </c>
      <c r="B4442" s="4" t="s">
        <v>7503</v>
      </c>
      <c r="C4442" s="4">
        <f>YEAR(Data!$D4442)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c r="A4443" s="4">
        <v>4442</v>
      </c>
      <c r="B4443" s="4" t="s">
        <v>7503</v>
      </c>
      <c r="C4443" s="4">
        <f>YEAR(Data!$D4443)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c r="A4444" s="4">
        <v>4443</v>
      </c>
      <c r="B4444" s="4" t="s">
        <v>7503</v>
      </c>
      <c r="C4444" s="4">
        <f>YEAR(Data!$D4444)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c r="A4445" s="4">
        <v>4444</v>
      </c>
      <c r="B4445" s="4" t="s">
        <v>7503</v>
      </c>
      <c r="C4445" s="4">
        <f>YEAR(Data!$D4445)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c r="A4446" s="4">
        <v>4445</v>
      </c>
      <c r="B4446" s="4" t="s">
        <v>7508</v>
      </c>
      <c r="C4446" s="4">
        <f>YEAR(Data!$D4446)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c r="A4447" s="4">
        <v>4446</v>
      </c>
      <c r="B4447" s="4" t="s">
        <v>7508</v>
      </c>
      <c r="C4447" s="4">
        <f>YEAR(Data!$D4447)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c r="A4448" s="4">
        <v>4447</v>
      </c>
      <c r="B4448" s="4" t="s">
        <v>7508</v>
      </c>
      <c r="C4448" s="4">
        <f>YEAR(Data!$D4448)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c r="A4449" s="4">
        <v>4448</v>
      </c>
      <c r="B4449" s="4" t="s">
        <v>7508</v>
      </c>
      <c r="C4449" s="4">
        <f>YEAR(Data!$D4449)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c r="A4450" s="4">
        <v>4449</v>
      </c>
      <c r="B4450" s="4" t="s">
        <v>7509</v>
      </c>
      <c r="C4450" s="4">
        <f>YEAR(Data!$D4450)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c r="A4451" s="4">
        <v>4450</v>
      </c>
      <c r="B4451" s="4" t="s">
        <v>7509</v>
      </c>
      <c r="C4451" s="4">
        <f>YEAR(Data!$D4451)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c r="A4452" s="4">
        <v>4451</v>
      </c>
      <c r="B4452" s="4" t="s">
        <v>7509</v>
      </c>
      <c r="C4452" s="4">
        <f>YEAR(Data!$D4452)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c r="A4453" s="4">
        <v>4452</v>
      </c>
      <c r="B4453" s="4" t="s">
        <v>7510</v>
      </c>
      <c r="C4453" s="4">
        <f>YEAR(Data!$D4453)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c r="A4454" s="4">
        <v>4453</v>
      </c>
      <c r="B4454" s="4" t="s">
        <v>7510</v>
      </c>
      <c r="C4454" s="4">
        <f>YEAR(Data!$D4454)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c r="A4455" s="4">
        <v>4454</v>
      </c>
      <c r="B4455" s="4" t="s">
        <v>7510</v>
      </c>
      <c r="C4455" s="4">
        <f>YEAR(Data!$D4455)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c r="A4456" s="4">
        <v>4455</v>
      </c>
      <c r="B4456" s="4" t="s">
        <v>7510</v>
      </c>
      <c r="C4456" s="4">
        <f>YEAR(Data!$D4456)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c r="A4457" s="4">
        <v>4456</v>
      </c>
      <c r="B4457" s="4" t="s">
        <v>7513</v>
      </c>
      <c r="C4457" s="4">
        <f>YEAR(Data!$D4457)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c r="A4458" s="4">
        <v>4457</v>
      </c>
      <c r="B4458" s="4" t="s">
        <v>7513</v>
      </c>
      <c r="C4458" s="4">
        <f>YEAR(Data!$D4458)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c r="A4459" s="4">
        <v>4458</v>
      </c>
      <c r="B4459" s="4" t="s">
        <v>7514</v>
      </c>
      <c r="C4459" s="4">
        <f>YEAR(Data!$D4459)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c r="A4460" s="4">
        <v>4459</v>
      </c>
      <c r="B4460" s="4" t="s">
        <v>7515</v>
      </c>
      <c r="C4460" s="4">
        <f>YEAR(Data!$D4460)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c r="A4461" s="4">
        <v>4460</v>
      </c>
      <c r="B4461" s="4" t="s">
        <v>7516</v>
      </c>
      <c r="C4461" s="4">
        <f>YEAR(Data!$D4461)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c r="A4462" s="4">
        <v>4461</v>
      </c>
      <c r="B4462" s="4" t="s">
        <v>7516</v>
      </c>
      <c r="C4462" s="4">
        <f>YEAR(Data!$D4462)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c r="A4463" s="4">
        <v>4462</v>
      </c>
      <c r="B4463" s="4" t="s">
        <v>7516</v>
      </c>
      <c r="C4463" s="4">
        <f>YEAR(Data!$D4463)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c r="A4464" s="4">
        <v>4463</v>
      </c>
      <c r="B4464" s="4" t="s">
        <v>7516</v>
      </c>
      <c r="C4464" s="4">
        <f>YEAR(Data!$D4464)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c r="A4465" s="4">
        <v>4464</v>
      </c>
      <c r="B4465" s="4" t="s">
        <v>7516</v>
      </c>
      <c r="C4465" s="4">
        <f>YEAR(Data!$D4465)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c r="A4466" s="4">
        <v>4465</v>
      </c>
      <c r="B4466" s="4" t="s">
        <v>7516</v>
      </c>
      <c r="C4466" s="4">
        <f>YEAR(Data!$D4466)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c r="A4467" s="4">
        <v>4466</v>
      </c>
      <c r="B4467" s="4" t="s">
        <v>7519</v>
      </c>
      <c r="C4467" s="4">
        <f>YEAR(Data!$D4467)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c r="A4468" s="4">
        <v>4467</v>
      </c>
      <c r="B4468" s="4" t="s">
        <v>7520</v>
      </c>
      <c r="C4468" s="4">
        <f>YEAR(Data!$D4468)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c r="A4469" s="4">
        <v>4468</v>
      </c>
      <c r="B4469" s="4" t="s">
        <v>7520</v>
      </c>
      <c r="C4469" s="4">
        <f>YEAR(Data!$D4469)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c r="A4470" s="4">
        <v>4469</v>
      </c>
      <c r="B4470" s="4" t="s">
        <v>7520</v>
      </c>
      <c r="C4470" s="4">
        <f>YEAR(Data!$D4470)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c r="A4471" s="4">
        <v>4470</v>
      </c>
      <c r="B4471" s="4" t="s">
        <v>7520</v>
      </c>
      <c r="C4471" s="4">
        <f>YEAR(Data!$D4471)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c r="A4472" s="4">
        <v>4471</v>
      </c>
      <c r="B4472" s="4" t="s">
        <v>7521</v>
      </c>
      <c r="C4472" s="4">
        <f>YEAR(Data!$D4472)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c r="A4473" s="4">
        <v>4472</v>
      </c>
      <c r="B4473" s="4" t="s">
        <v>7522</v>
      </c>
      <c r="C4473" s="4">
        <f>YEAR(Data!$D4473)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c r="A4474" s="4">
        <v>4473</v>
      </c>
      <c r="B4474" s="4" t="s">
        <v>7522</v>
      </c>
      <c r="C4474" s="4">
        <f>YEAR(Data!$D4474)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c r="A4475" s="4">
        <v>4474</v>
      </c>
      <c r="B4475" s="4" t="s">
        <v>7522</v>
      </c>
      <c r="C4475" s="4">
        <f>YEAR(Data!$D4475)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c r="A4476" s="4">
        <v>4475</v>
      </c>
      <c r="B4476" s="4" t="s">
        <v>7522</v>
      </c>
      <c r="C4476" s="4">
        <f>YEAR(Data!$D4476)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c r="A4477" s="4">
        <v>4476</v>
      </c>
      <c r="B4477" s="4" t="s">
        <v>7522</v>
      </c>
      <c r="C4477" s="4">
        <f>YEAR(Data!$D4477)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c r="A4478" s="4">
        <v>4477</v>
      </c>
      <c r="B4478" s="4" t="s">
        <v>7522</v>
      </c>
      <c r="C4478" s="4">
        <f>YEAR(Data!$D4478)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c r="A4479" s="4">
        <v>4478</v>
      </c>
      <c r="B4479" s="4" t="s">
        <v>7526</v>
      </c>
      <c r="C4479" s="4">
        <f>YEAR(Data!$D4479)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c r="A4480" s="4">
        <v>4479</v>
      </c>
      <c r="B4480" s="4" t="s">
        <v>7526</v>
      </c>
      <c r="C4480" s="4">
        <f>YEAR(Data!$D4480)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c r="A4481" s="4">
        <v>4480</v>
      </c>
      <c r="B4481" s="4" t="s">
        <v>7530</v>
      </c>
      <c r="C4481" s="4">
        <f>YEAR(Data!$D4481)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c r="A4482" s="4">
        <v>4481</v>
      </c>
      <c r="B4482" s="4" t="s">
        <v>7533</v>
      </c>
      <c r="C4482" s="4">
        <f>YEAR(Data!$D4482)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c r="A4483" s="4">
        <v>4482</v>
      </c>
      <c r="B4483" s="4" t="s">
        <v>7533</v>
      </c>
      <c r="C4483" s="4">
        <f>YEAR(Data!$D4483)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c r="A4484" s="4">
        <v>4483</v>
      </c>
      <c r="B4484" s="4" t="s">
        <v>7533</v>
      </c>
      <c r="C4484" s="4">
        <f>YEAR(Data!$D4484)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c r="A4485" s="4">
        <v>4484</v>
      </c>
      <c r="B4485" s="4" t="s">
        <v>7533</v>
      </c>
      <c r="C4485" s="4">
        <f>YEAR(Data!$D4485)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c r="A4486" s="4">
        <v>4485</v>
      </c>
      <c r="B4486" s="4" t="s">
        <v>7533</v>
      </c>
      <c r="C4486" s="4">
        <f>YEAR(Data!$D4486)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c r="A4487" s="4">
        <v>4486</v>
      </c>
      <c r="B4487" s="4" t="s">
        <v>7533</v>
      </c>
      <c r="C4487" s="4">
        <f>YEAR(Data!$D4487)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c r="A4488" s="4">
        <v>4487</v>
      </c>
      <c r="B4488" s="4" t="s">
        <v>7533</v>
      </c>
      <c r="C4488" s="4">
        <f>YEAR(Data!$D4488)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c r="A4489" s="4">
        <v>4488</v>
      </c>
      <c r="B4489" s="4" t="s">
        <v>7536</v>
      </c>
      <c r="C4489" s="4">
        <f>YEAR(Data!$D4489)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c r="A4490" s="4">
        <v>4489</v>
      </c>
      <c r="B4490" s="4" t="s">
        <v>7536</v>
      </c>
      <c r="C4490" s="4">
        <f>YEAR(Data!$D4490)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c r="A4491" s="4">
        <v>4490</v>
      </c>
      <c r="B4491" s="4" t="s">
        <v>7536</v>
      </c>
      <c r="C4491" s="4">
        <f>YEAR(Data!$D4491)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c r="A4492" s="4">
        <v>4491</v>
      </c>
      <c r="B4492" s="4" t="s">
        <v>7537</v>
      </c>
      <c r="C4492" s="4">
        <f>YEAR(Data!$D4492)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c r="A4493" s="4">
        <v>4492</v>
      </c>
      <c r="B4493" s="4" t="s">
        <v>7538</v>
      </c>
      <c r="C4493" s="4">
        <f>YEAR(Data!$D4493)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c r="A4494" s="4">
        <v>4493</v>
      </c>
      <c r="B4494" s="4" t="s">
        <v>7538</v>
      </c>
      <c r="C4494" s="4">
        <f>YEAR(Data!$D4494)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c r="A4495" s="4">
        <v>4494</v>
      </c>
      <c r="B4495" s="4" t="s">
        <v>7538</v>
      </c>
      <c r="C4495" s="4">
        <f>YEAR(Data!$D4495)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c r="A4496" s="4">
        <v>4495</v>
      </c>
      <c r="B4496" s="4" t="s">
        <v>7538</v>
      </c>
      <c r="C4496" s="4">
        <f>YEAR(Data!$D4496)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c r="A4497" s="4">
        <v>4496</v>
      </c>
      <c r="B4497" s="4" t="s">
        <v>7539</v>
      </c>
      <c r="C4497" s="4">
        <f>YEAR(Data!$D4497)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c r="A4498" s="4">
        <v>4497</v>
      </c>
      <c r="B4498" s="4" t="s">
        <v>7539</v>
      </c>
      <c r="C4498" s="4">
        <f>YEAR(Data!$D4498)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c r="A4499" s="4">
        <v>4498</v>
      </c>
      <c r="B4499" s="4" t="s">
        <v>7540</v>
      </c>
      <c r="C4499" s="4">
        <f>YEAR(Data!$D4499)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c r="A4500" s="4">
        <v>4499</v>
      </c>
      <c r="B4500" s="4" t="s">
        <v>7541</v>
      </c>
      <c r="C4500" s="4">
        <f>YEAR(Data!$D4500)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c r="A4501" s="4">
        <v>4500</v>
      </c>
      <c r="B4501" s="4" t="s">
        <v>7544</v>
      </c>
      <c r="C4501" s="4">
        <f>YEAR(Data!$D4501)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c r="A4502" s="4">
        <v>4501</v>
      </c>
      <c r="B4502" s="4" t="s">
        <v>7544</v>
      </c>
      <c r="C4502" s="4">
        <f>YEAR(Data!$D4502)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c r="A4503" s="4">
        <v>4502</v>
      </c>
      <c r="B4503" s="4" t="s">
        <v>7545</v>
      </c>
      <c r="C4503" s="4">
        <f>YEAR(Data!$D4503)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c r="A4504" s="4">
        <v>4503</v>
      </c>
      <c r="B4504" s="4" t="s">
        <v>7545</v>
      </c>
      <c r="C4504" s="4">
        <f>YEAR(Data!$D4504)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c r="A4505" s="4">
        <v>4504</v>
      </c>
      <c r="B4505" s="4" t="s">
        <v>7546</v>
      </c>
      <c r="C4505" s="4">
        <f>YEAR(Data!$D4505)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c r="A4506" s="4">
        <v>4505</v>
      </c>
      <c r="B4506" s="4" t="s">
        <v>7546</v>
      </c>
      <c r="C4506" s="4">
        <f>YEAR(Data!$D4506)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c r="A4507" s="4">
        <v>4506</v>
      </c>
      <c r="B4507" s="4" t="s">
        <v>7546</v>
      </c>
      <c r="C4507" s="4">
        <f>YEAR(Data!$D4507)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c r="A4508" s="4">
        <v>4507</v>
      </c>
      <c r="B4508" s="4" t="s">
        <v>7546</v>
      </c>
      <c r="C4508" s="4">
        <f>YEAR(Data!$D4508)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c r="A4509" s="4">
        <v>4508</v>
      </c>
      <c r="B4509" s="4" t="s">
        <v>7546</v>
      </c>
      <c r="C4509" s="4">
        <f>YEAR(Data!$D4509)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c r="A4510" s="4">
        <v>4509</v>
      </c>
      <c r="B4510" s="4" t="s">
        <v>7546</v>
      </c>
      <c r="C4510" s="4">
        <f>YEAR(Data!$D4510)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c r="A4511" s="4">
        <v>4510</v>
      </c>
      <c r="B4511" s="4" t="s">
        <v>7549</v>
      </c>
      <c r="C4511" s="4">
        <f>YEAR(Data!$D4511)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c r="A4512" s="4">
        <v>4511</v>
      </c>
      <c r="B4512" s="4" t="s">
        <v>7552</v>
      </c>
      <c r="C4512" s="4">
        <f>YEAR(Data!$D4512)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c r="A4513" s="4">
        <v>4512</v>
      </c>
      <c r="B4513" s="4" t="s">
        <v>7552</v>
      </c>
      <c r="C4513" s="4">
        <f>YEAR(Data!$D4513)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c r="A4514" s="4">
        <v>4513</v>
      </c>
      <c r="B4514" s="4" t="s">
        <v>7553</v>
      </c>
      <c r="C4514" s="4">
        <f>YEAR(Data!$D4514)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c r="A4515" s="4">
        <v>4514</v>
      </c>
      <c r="B4515" s="4" t="s">
        <v>7554</v>
      </c>
      <c r="C4515" s="4">
        <f>YEAR(Data!$D4515)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c r="A4516" s="4">
        <v>4515</v>
      </c>
      <c r="B4516" s="4" t="s">
        <v>7555</v>
      </c>
      <c r="C4516" s="4">
        <f>YEAR(Data!$D4516)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c r="A4517" s="4">
        <v>4516</v>
      </c>
      <c r="B4517" s="4" t="s">
        <v>7557</v>
      </c>
      <c r="C4517" s="4">
        <f>YEAR(Data!$D4517)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c r="A4518" s="4">
        <v>4517</v>
      </c>
      <c r="B4518" s="4" t="s">
        <v>7558</v>
      </c>
      <c r="C4518" s="4">
        <f>YEAR(Data!$D4518)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c r="A4519" s="4">
        <v>4518</v>
      </c>
      <c r="B4519" s="4" t="s">
        <v>7558</v>
      </c>
      <c r="C4519" s="4">
        <f>YEAR(Data!$D4519)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c r="A4520" s="4">
        <v>4519</v>
      </c>
      <c r="B4520" s="4" t="s">
        <v>7561</v>
      </c>
      <c r="C4520" s="4">
        <f>YEAR(Data!$D4520)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c r="A4521" s="4">
        <v>4520</v>
      </c>
      <c r="B4521" s="4" t="s">
        <v>7562</v>
      </c>
      <c r="C4521" s="4">
        <f>YEAR(Data!$D4521)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c r="A4522" s="4">
        <v>4521</v>
      </c>
      <c r="B4522" s="4" t="s">
        <v>7565</v>
      </c>
      <c r="C4522" s="4">
        <f>YEAR(Data!$D4522)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c r="A4523" s="4">
        <v>4522</v>
      </c>
      <c r="B4523" s="4" t="s">
        <v>7565</v>
      </c>
      <c r="C4523" s="4">
        <f>YEAR(Data!$D4523)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c r="A4524" s="4">
        <v>4523</v>
      </c>
      <c r="B4524" s="4" t="s">
        <v>7566</v>
      </c>
      <c r="C4524" s="4">
        <f>YEAR(Data!$D4524)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c r="A4525" s="4">
        <v>4524</v>
      </c>
      <c r="B4525" s="4" t="s">
        <v>7567</v>
      </c>
      <c r="C4525" s="4">
        <f>YEAR(Data!$D4525)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c r="A4526" s="4">
        <v>4525</v>
      </c>
      <c r="B4526" s="4" t="s">
        <v>7567</v>
      </c>
      <c r="C4526" s="4">
        <f>YEAR(Data!$D4526)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c r="A4527" s="4">
        <v>4526</v>
      </c>
      <c r="B4527" s="4" t="s">
        <v>7568</v>
      </c>
      <c r="C4527" s="4">
        <f>YEAR(Data!$D4527)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c r="A4528" s="4">
        <v>4527</v>
      </c>
      <c r="B4528" s="4" t="s">
        <v>7568</v>
      </c>
      <c r="C4528" s="4">
        <f>YEAR(Data!$D4528)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c r="A4529" s="4">
        <v>4528</v>
      </c>
      <c r="B4529" s="4" t="s">
        <v>7568</v>
      </c>
      <c r="C4529" s="4">
        <f>YEAR(Data!$D4529)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c r="A4530" s="4">
        <v>4529</v>
      </c>
      <c r="B4530" s="4" t="s">
        <v>7572</v>
      </c>
      <c r="C4530" s="4">
        <f>YEAR(Data!$D4530)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c r="A4531" s="4">
        <v>4530</v>
      </c>
      <c r="B4531" s="4" t="s">
        <v>7573</v>
      </c>
      <c r="C4531" s="4">
        <f>YEAR(Data!$D4531)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c r="A4532" s="4">
        <v>4531</v>
      </c>
      <c r="B4532" s="4" t="s">
        <v>7574</v>
      </c>
      <c r="C4532" s="4">
        <f>YEAR(Data!$D4532)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c r="A4533" s="4">
        <v>4532</v>
      </c>
      <c r="B4533" s="4" t="s">
        <v>7574</v>
      </c>
      <c r="C4533" s="4">
        <f>YEAR(Data!$D4533)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c r="A4534" s="4">
        <v>4533</v>
      </c>
      <c r="B4534" s="4" t="s">
        <v>7575</v>
      </c>
      <c r="C4534" s="4">
        <f>YEAR(Data!$D4534)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c r="A4535" s="4">
        <v>4534</v>
      </c>
      <c r="B4535" s="4" t="s">
        <v>7575</v>
      </c>
      <c r="C4535" s="4">
        <f>YEAR(Data!$D4535)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c r="A4536" s="4">
        <v>4535</v>
      </c>
      <c r="B4536" s="4" t="s">
        <v>7576</v>
      </c>
      <c r="C4536" s="4">
        <f>YEAR(Data!$D4536)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c r="A4537" s="4">
        <v>4536</v>
      </c>
      <c r="B4537" s="4" t="s">
        <v>7577</v>
      </c>
      <c r="C4537" s="4">
        <f>YEAR(Data!$D4537)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c r="A4538" s="4">
        <v>4537</v>
      </c>
      <c r="B4538" s="4" t="s">
        <v>7577</v>
      </c>
      <c r="C4538" s="4">
        <f>YEAR(Data!$D4538)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c r="A4539" s="4">
        <v>4538</v>
      </c>
      <c r="B4539" s="4" t="s">
        <v>7577</v>
      </c>
      <c r="C4539" s="4">
        <f>YEAR(Data!$D4539)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c r="A4540" s="4">
        <v>4539</v>
      </c>
      <c r="B4540" s="4" t="s">
        <v>7577</v>
      </c>
      <c r="C4540" s="4">
        <f>YEAR(Data!$D4540)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c r="A4541" s="4">
        <v>4540</v>
      </c>
      <c r="B4541" s="4" t="s">
        <v>7578</v>
      </c>
      <c r="C4541" s="4">
        <f>YEAR(Data!$D4541)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c r="A4542" s="4">
        <v>4541</v>
      </c>
      <c r="B4542" s="4" t="s">
        <v>7578</v>
      </c>
      <c r="C4542" s="4">
        <f>YEAR(Data!$D4542)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c r="A4543" s="4">
        <v>4542</v>
      </c>
      <c r="B4543" s="4" t="s">
        <v>7579</v>
      </c>
      <c r="C4543" s="4">
        <f>YEAR(Data!$D4543)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c r="A4544" s="4">
        <v>4543</v>
      </c>
      <c r="B4544" s="4" t="s">
        <v>7580</v>
      </c>
      <c r="C4544" s="4">
        <f>YEAR(Data!$D4544)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c r="A4545" s="4">
        <v>4544</v>
      </c>
      <c r="B4545" s="4" t="s">
        <v>7585</v>
      </c>
      <c r="C4545" s="4">
        <f>YEAR(Data!$D4545)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c r="A4546" s="4">
        <v>4545</v>
      </c>
      <c r="B4546" s="4" t="s">
        <v>7585</v>
      </c>
      <c r="C4546" s="4">
        <f>YEAR(Data!$D4546)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c r="A4547" s="4">
        <v>4546</v>
      </c>
      <c r="B4547" s="4" t="s">
        <v>7585</v>
      </c>
      <c r="C4547" s="4">
        <f>YEAR(Data!$D4547)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c r="A4548" s="4">
        <v>4547</v>
      </c>
      <c r="B4548" s="4" t="s">
        <v>7585</v>
      </c>
      <c r="C4548" s="4">
        <f>YEAR(Data!$D4548)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c r="A4549" s="4">
        <v>4548</v>
      </c>
      <c r="B4549" s="4" t="s">
        <v>7585</v>
      </c>
      <c r="C4549" s="4">
        <f>YEAR(Data!$D4549)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c r="A4550" s="4">
        <v>4549</v>
      </c>
      <c r="B4550" s="4" t="s">
        <v>7585</v>
      </c>
      <c r="C4550" s="4">
        <f>YEAR(Data!$D4550)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c r="A4551" s="4">
        <v>4550</v>
      </c>
      <c r="B4551" s="4" t="s">
        <v>7585</v>
      </c>
      <c r="C4551" s="4">
        <f>YEAR(Data!$D4551)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c r="A4552" s="4">
        <v>4551</v>
      </c>
      <c r="B4552" s="4" t="s">
        <v>7586</v>
      </c>
      <c r="C4552" s="4">
        <f>YEAR(Data!$D4552)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c r="A4553" s="4">
        <v>4552</v>
      </c>
      <c r="B4553" s="4" t="s">
        <v>7589</v>
      </c>
      <c r="C4553" s="4">
        <f>YEAR(Data!$D4553)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c r="A4554" s="4">
        <v>4553</v>
      </c>
      <c r="B4554" s="4" t="s">
        <v>7590</v>
      </c>
      <c r="C4554" s="4">
        <f>YEAR(Data!$D4554)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c r="A4555" s="4">
        <v>4554</v>
      </c>
      <c r="B4555" s="4" t="s">
        <v>7590</v>
      </c>
      <c r="C4555" s="4">
        <f>YEAR(Data!$D4555)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c r="A4556" s="4">
        <v>4555</v>
      </c>
      <c r="B4556" s="4" t="s">
        <v>7591</v>
      </c>
      <c r="C4556" s="4">
        <f>YEAR(Data!$D4556)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c r="A4557" s="4">
        <v>4556</v>
      </c>
      <c r="B4557" s="4" t="s">
        <v>7593</v>
      </c>
      <c r="C4557" s="4">
        <f>YEAR(Data!$D4557)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c r="A4558" s="4">
        <v>4557</v>
      </c>
      <c r="B4558" s="4" t="s">
        <v>7593</v>
      </c>
      <c r="C4558" s="4">
        <f>YEAR(Data!$D4558)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c r="A4559" s="4">
        <v>4558</v>
      </c>
      <c r="B4559" s="4" t="s">
        <v>7594</v>
      </c>
      <c r="C4559" s="4">
        <f>YEAR(Data!$D4559)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c r="A4560" s="4">
        <v>4559</v>
      </c>
      <c r="B4560" s="4" t="s">
        <v>7595</v>
      </c>
      <c r="C4560" s="4">
        <f>YEAR(Data!$D4560)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c r="A4561" s="4">
        <v>4560</v>
      </c>
      <c r="B4561" s="4" t="s">
        <v>7596</v>
      </c>
      <c r="C4561" s="4">
        <f>YEAR(Data!$D4561)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c r="A4562" s="4">
        <v>4561</v>
      </c>
      <c r="B4562" s="4" t="s">
        <v>7597</v>
      </c>
      <c r="C4562" s="4">
        <f>YEAR(Data!$D4562)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c r="A4563" s="4">
        <v>4562</v>
      </c>
      <c r="B4563" s="4" t="s">
        <v>7597</v>
      </c>
      <c r="C4563" s="4">
        <f>YEAR(Data!$D4563)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c r="A4564" s="4">
        <v>4563</v>
      </c>
      <c r="B4564" s="4" t="s">
        <v>7597</v>
      </c>
      <c r="C4564" s="4">
        <f>YEAR(Data!$D4564)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c r="A4565" s="4">
        <v>4564</v>
      </c>
      <c r="B4565" s="4" t="s">
        <v>7602</v>
      </c>
      <c r="C4565" s="4">
        <f>YEAR(Data!$D4565)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c r="A4566" s="4">
        <v>4565</v>
      </c>
      <c r="B4566" s="4" t="s">
        <v>7603</v>
      </c>
      <c r="C4566" s="4">
        <f>YEAR(Data!$D4566)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c r="A4567" s="4">
        <v>4566</v>
      </c>
      <c r="B4567" s="4" t="s">
        <v>7604</v>
      </c>
      <c r="C4567" s="4">
        <f>YEAR(Data!$D4567)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c r="A4568" s="4">
        <v>4567</v>
      </c>
      <c r="B4568" s="4" t="s">
        <v>7604</v>
      </c>
      <c r="C4568" s="4">
        <f>YEAR(Data!$D4568)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c r="A4569" s="4">
        <v>4568</v>
      </c>
      <c r="B4569" s="4" t="s">
        <v>7604</v>
      </c>
      <c r="C4569" s="4">
        <f>YEAR(Data!$D4569)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c r="A4570" s="4">
        <v>4569</v>
      </c>
      <c r="B4570" s="4" t="s">
        <v>7605</v>
      </c>
      <c r="C4570" s="4">
        <f>YEAR(Data!$D4570)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c r="A4571" s="4">
        <v>4570</v>
      </c>
      <c r="B4571" s="4" t="s">
        <v>7606</v>
      </c>
      <c r="C4571" s="4">
        <f>YEAR(Data!$D4571)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c r="A4572" s="4">
        <v>4571</v>
      </c>
      <c r="B4572" s="4" t="s">
        <v>7607</v>
      </c>
      <c r="C4572" s="4">
        <f>YEAR(Data!$D4572)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c r="A4573" s="4">
        <v>4572</v>
      </c>
      <c r="B4573" s="4" t="s">
        <v>7607</v>
      </c>
      <c r="C4573" s="4">
        <f>YEAR(Data!$D4573)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c r="A4574" s="4">
        <v>4573</v>
      </c>
      <c r="B4574" s="4" t="s">
        <v>7608</v>
      </c>
      <c r="C4574" s="4">
        <f>YEAR(Data!$D4574)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c r="A4575" s="4">
        <v>4574</v>
      </c>
      <c r="B4575" s="4" t="s">
        <v>7609</v>
      </c>
      <c r="C4575" s="4">
        <f>YEAR(Data!$D4575)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c r="A4576" s="4">
        <v>4575</v>
      </c>
      <c r="B4576" s="4" t="s">
        <v>7609</v>
      </c>
      <c r="C4576" s="4">
        <f>YEAR(Data!$D4576)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c r="A4577" s="4">
        <v>4576</v>
      </c>
      <c r="B4577" s="4" t="s">
        <v>7609</v>
      </c>
      <c r="C4577" s="4">
        <f>YEAR(Data!$D4577)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c r="A4578" s="4">
        <v>4577</v>
      </c>
      <c r="B4578" s="4" t="s">
        <v>7609</v>
      </c>
      <c r="C4578" s="4">
        <f>YEAR(Data!$D4578)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c r="A4579" s="4">
        <v>4578</v>
      </c>
      <c r="B4579" s="4" t="s">
        <v>7612</v>
      </c>
      <c r="C4579" s="4">
        <f>YEAR(Data!$D4579)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c r="A4580" s="4">
        <v>4579</v>
      </c>
      <c r="B4580" s="4" t="s">
        <v>7614</v>
      </c>
      <c r="C4580" s="4">
        <f>YEAR(Data!$D4580)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c r="A4581" s="4">
        <v>4580</v>
      </c>
      <c r="B4581" s="4" t="s">
        <v>7615</v>
      </c>
      <c r="C4581" s="4">
        <f>YEAR(Data!$D4581)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c r="A4582" s="4">
        <v>4581</v>
      </c>
      <c r="B4582" s="4" t="s">
        <v>7618</v>
      </c>
      <c r="C4582" s="4">
        <f>YEAR(Data!$D4582)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c r="A4583" s="4">
        <v>4582</v>
      </c>
      <c r="B4583" s="4" t="s">
        <v>7620</v>
      </c>
      <c r="C4583" s="4">
        <f>YEAR(Data!$D4583)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c r="A4584" s="4">
        <v>4583</v>
      </c>
      <c r="B4584" s="4" t="s">
        <v>7623</v>
      </c>
      <c r="C4584" s="4">
        <f>YEAR(Data!$D4584)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c r="A4585" s="4">
        <v>4584</v>
      </c>
      <c r="B4585" s="4" t="s">
        <v>7624</v>
      </c>
      <c r="C4585" s="4">
        <f>YEAR(Data!$D4585)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c r="A4586" s="4">
        <v>4585</v>
      </c>
      <c r="B4586" s="4" t="s">
        <v>7627</v>
      </c>
      <c r="C4586" s="4">
        <f>YEAR(Data!$D4586)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c r="A4587" s="4">
        <v>4586</v>
      </c>
      <c r="B4587" s="4" t="s">
        <v>7627</v>
      </c>
      <c r="C4587" s="4">
        <f>YEAR(Data!$D4587)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c r="A4588" s="4">
        <v>4587</v>
      </c>
      <c r="B4588" s="4" t="s">
        <v>7627</v>
      </c>
      <c r="C4588" s="4">
        <f>YEAR(Data!$D4588)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c r="A4589" s="4">
        <v>4588</v>
      </c>
      <c r="B4589" s="4" t="s">
        <v>7627</v>
      </c>
      <c r="C4589" s="4">
        <f>YEAR(Data!$D4589)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c r="A4590" s="4">
        <v>4589</v>
      </c>
      <c r="B4590" s="4" t="s">
        <v>7627</v>
      </c>
      <c r="C4590" s="4">
        <f>YEAR(Data!$D4590)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c r="A4591" s="4">
        <v>4590</v>
      </c>
      <c r="B4591" s="4" t="s">
        <v>7627</v>
      </c>
      <c r="C4591" s="4">
        <f>YEAR(Data!$D4591)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c r="A4592" s="4">
        <v>4591</v>
      </c>
      <c r="B4592" s="4" t="s">
        <v>7633</v>
      </c>
      <c r="C4592" s="4">
        <f>YEAR(Data!$D4592)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c r="A4593" s="4">
        <v>4592</v>
      </c>
      <c r="B4593" s="4" t="s">
        <v>7633</v>
      </c>
      <c r="C4593" s="4">
        <f>YEAR(Data!$D4593)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c r="A4594" s="4">
        <v>4593</v>
      </c>
      <c r="B4594" s="4" t="s">
        <v>7633</v>
      </c>
      <c r="C4594" s="4">
        <f>YEAR(Data!$D4594)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c r="A4595" s="4">
        <v>4594</v>
      </c>
      <c r="B4595" s="4" t="s">
        <v>7633</v>
      </c>
      <c r="C4595" s="4">
        <f>YEAR(Data!$D4595)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c r="A4596" s="4">
        <v>4595</v>
      </c>
      <c r="B4596" s="4" t="s">
        <v>7633</v>
      </c>
      <c r="C4596" s="4">
        <f>YEAR(Data!$D4596)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c r="A4597" s="4">
        <v>4596</v>
      </c>
      <c r="B4597" s="4" t="s">
        <v>7633</v>
      </c>
      <c r="C4597" s="4">
        <f>YEAR(Data!$D4597)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c r="A4598" s="4">
        <v>4597</v>
      </c>
      <c r="B4598" s="4" t="s">
        <v>7636</v>
      </c>
      <c r="C4598" s="4">
        <f>YEAR(Data!$D4598)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c r="A4599" s="4">
        <v>4598</v>
      </c>
      <c r="B4599" s="4" t="s">
        <v>7637</v>
      </c>
      <c r="C4599" s="4">
        <f>YEAR(Data!$D4599)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c r="A4600" s="4">
        <v>4599</v>
      </c>
      <c r="B4600" s="4" t="s">
        <v>7637</v>
      </c>
      <c r="C4600" s="4">
        <f>YEAR(Data!$D4600)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c r="A4601" s="4">
        <v>4600</v>
      </c>
      <c r="B4601" s="4" t="s">
        <v>7638</v>
      </c>
      <c r="C4601" s="4">
        <f>YEAR(Data!$D4601)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c r="A4602" s="4">
        <v>4601</v>
      </c>
      <c r="B4602" s="4" t="s">
        <v>7638</v>
      </c>
      <c r="C4602" s="4">
        <f>YEAR(Data!$D4602)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c r="A4603" s="4">
        <v>4602</v>
      </c>
      <c r="B4603" s="4" t="s">
        <v>7638</v>
      </c>
      <c r="C4603" s="4">
        <f>YEAR(Data!$D4603)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c r="A4604" s="4">
        <v>4603</v>
      </c>
      <c r="B4604" s="4" t="s">
        <v>7639</v>
      </c>
      <c r="C4604" s="4">
        <f>YEAR(Data!$D4604)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c r="A4605" s="4">
        <v>4604</v>
      </c>
      <c r="B4605" s="4" t="s">
        <v>7639</v>
      </c>
      <c r="C4605" s="4">
        <f>YEAR(Data!$D4605)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c r="A4606" s="4">
        <v>4605</v>
      </c>
      <c r="B4606" s="4" t="s">
        <v>7639</v>
      </c>
      <c r="C4606" s="4">
        <f>YEAR(Data!$D4606)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c r="A4607" s="4">
        <v>4606</v>
      </c>
      <c r="B4607" s="4" t="s">
        <v>7639</v>
      </c>
      <c r="C4607" s="4">
        <f>YEAR(Data!$D4607)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c r="A4608" s="4">
        <v>4607</v>
      </c>
      <c r="B4608" s="4" t="s">
        <v>7642</v>
      </c>
      <c r="C4608" s="4">
        <f>YEAR(Data!$D4608)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c r="A4609" s="4">
        <v>4608</v>
      </c>
      <c r="B4609" s="4" t="s">
        <v>7642</v>
      </c>
      <c r="C4609" s="4">
        <f>YEAR(Data!$D4609)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c r="A4610" s="4">
        <v>4609</v>
      </c>
      <c r="B4610" s="4" t="s">
        <v>7642</v>
      </c>
      <c r="C4610" s="4">
        <f>YEAR(Data!$D4610)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c r="A4611" s="4">
        <v>4610</v>
      </c>
      <c r="B4611" s="4" t="s">
        <v>7642</v>
      </c>
      <c r="C4611" s="4">
        <f>YEAR(Data!$D4611)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c r="A4612" s="4">
        <v>4611</v>
      </c>
      <c r="B4612" s="4" t="s">
        <v>7643</v>
      </c>
      <c r="C4612" s="4">
        <f>YEAR(Data!$D4612)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c r="A4613" s="4">
        <v>4612</v>
      </c>
      <c r="B4613" s="4" t="s">
        <v>7644</v>
      </c>
      <c r="C4613" s="4">
        <f>YEAR(Data!$D4613)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c r="A4614" s="4">
        <v>4613</v>
      </c>
      <c r="B4614" s="4" t="s">
        <v>7645</v>
      </c>
      <c r="C4614" s="4">
        <f>YEAR(Data!$D4614)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c r="A4615" s="4">
        <v>4614</v>
      </c>
      <c r="B4615" s="4" t="s">
        <v>7645</v>
      </c>
      <c r="C4615" s="4">
        <f>YEAR(Data!$D4615)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c r="A4616" s="4">
        <v>4615</v>
      </c>
      <c r="B4616" s="4" t="s">
        <v>7646</v>
      </c>
      <c r="C4616" s="4">
        <f>YEAR(Data!$D4616)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c r="A4617" s="4">
        <v>4616</v>
      </c>
      <c r="B4617" s="4" t="s">
        <v>7646</v>
      </c>
      <c r="C4617" s="4">
        <f>YEAR(Data!$D4617)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c r="A4618" s="4">
        <v>4617</v>
      </c>
      <c r="B4618" s="4" t="s">
        <v>7647</v>
      </c>
      <c r="C4618" s="4">
        <f>YEAR(Data!$D4618)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c r="A4619" s="4">
        <v>4618</v>
      </c>
      <c r="B4619" s="4" t="s">
        <v>7648</v>
      </c>
      <c r="C4619" s="4">
        <f>YEAR(Data!$D4619)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c r="A4620" s="4">
        <v>4619</v>
      </c>
      <c r="B4620" s="4" t="s">
        <v>7648</v>
      </c>
      <c r="C4620" s="4">
        <f>YEAR(Data!$D4620)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c r="A4621" s="4">
        <v>4620</v>
      </c>
      <c r="B4621" s="4" t="s">
        <v>7649</v>
      </c>
      <c r="C4621" s="4">
        <f>YEAR(Data!$D4621)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c r="A4622" s="4">
        <v>4621</v>
      </c>
      <c r="B4622" s="4" t="s">
        <v>7649</v>
      </c>
      <c r="C4622" s="4">
        <f>YEAR(Data!$D4622)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c r="A4623" s="4">
        <v>4622</v>
      </c>
      <c r="B4623" s="4" t="s">
        <v>7650</v>
      </c>
      <c r="C4623" s="4">
        <f>YEAR(Data!$D4623)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c r="A4624" s="4">
        <v>4623</v>
      </c>
      <c r="B4624" s="4" t="s">
        <v>7651</v>
      </c>
      <c r="C4624" s="4">
        <f>YEAR(Data!$D4624)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c r="A4625" s="4">
        <v>4624</v>
      </c>
      <c r="B4625" s="4" t="s">
        <v>7651</v>
      </c>
      <c r="C4625" s="4">
        <f>YEAR(Data!$D4625)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c r="A4626" s="4">
        <v>4625</v>
      </c>
      <c r="B4626" s="4" t="s">
        <v>7651</v>
      </c>
      <c r="C4626" s="4">
        <f>YEAR(Data!$D4626)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c r="A4627" s="4">
        <v>4626</v>
      </c>
      <c r="B4627" s="4" t="s">
        <v>7651</v>
      </c>
      <c r="C4627" s="4">
        <f>YEAR(Data!$D4627)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c r="A4628" s="4">
        <v>4627</v>
      </c>
      <c r="B4628" s="4" t="s">
        <v>7652</v>
      </c>
      <c r="C4628" s="4">
        <f>YEAR(Data!$D4628)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c r="A4629" s="4">
        <v>4628</v>
      </c>
      <c r="B4629" s="4" t="s">
        <v>7652</v>
      </c>
      <c r="C4629" s="4">
        <f>YEAR(Data!$D4629)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c r="A4630" s="4">
        <v>4629</v>
      </c>
      <c r="B4630" s="4" t="s">
        <v>7652</v>
      </c>
      <c r="C4630" s="4">
        <f>YEAR(Data!$D4630)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c r="A4631" s="4">
        <v>4630</v>
      </c>
      <c r="B4631" s="4" t="s">
        <v>7652</v>
      </c>
      <c r="C4631" s="4">
        <f>YEAR(Data!$D4631)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c r="A4632" s="4">
        <v>4631</v>
      </c>
      <c r="B4632" s="4" t="s">
        <v>7653</v>
      </c>
      <c r="C4632" s="4">
        <f>YEAR(Data!$D4632)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c r="A4633" s="4">
        <v>4632</v>
      </c>
      <c r="B4633" s="4" t="s">
        <v>7656</v>
      </c>
      <c r="C4633" s="4">
        <f>YEAR(Data!$D4633)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c r="A4634" s="4">
        <v>4633</v>
      </c>
      <c r="B4634" s="4" t="s">
        <v>7656</v>
      </c>
      <c r="C4634" s="4">
        <f>YEAR(Data!$D4634)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c r="A4635" s="4">
        <v>4634</v>
      </c>
      <c r="B4635" s="4" t="s">
        <v>7657</v>
      </c>
      <c r="C4635" s="4">
        <f>YEAR(Data!$D4635)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c r="A4636" s="4">
        <v>4635</v>
      </c>
      <c r="B4636" s="4" t="s">
        <v>7657</v>
      </c>
      <c r="C4636" s="4">
        <f>YEAR(Data!$D4636)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c r="A4637" s="4">
        <v>4636</v>
      </c>
      <c r="B4637" s="4" t="s">
        <v>7660</v>
      </c>
      <c r="C4637" s="4">
        <f>YEAR(Data!$D4637)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c r="A4638" s="4">
        <v>4637</v>
      </c>
      <c r="B4638" s="4" t="s">
        <v>7661</v>
      </c>
      <c r="C4638" s="4">
        <f>YEAR(Data!$D4638)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c r="A4639" s="4">
        <v>4638</v>
      </c>
      <c r="B4639" s="4" t="s">
        <v>7661</v>
      </c>
      <c r="C4639" s="4">
        <f>YEAR(Data!$D4639)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c r="A4640" s="4">
        <v>4639</v>
      </c>
      <c r="B4640" s="4" t="s">
        <v>7661</v>
      </c>
      <c r="C4640" s="4">
        <f>YEAR(Data!$D4640)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c r="A4641" s="4">
        <v>4640</v>
      </c>
      <c r="B4641" s="4" t="s">
        <v>7662</v>
      </c>
      <c r="C4641" s="4">
        <f>YEAR(Data!$D4641)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c r="A4642" s="4">
        <v>4641</v>
      </c>
      <c r="B4642" s="4" t="s">
        <v>7662</v>
      </c>
      <c r="C4642" s="4">
        <f>YEAR(Data!$D4642)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c r="A4643" s="4">
        <v>4642</v>
      </c>
      <c r="B4643" s="4" t="s">
        <v>7665</v>
      </c>
      <c r="C4643" s="4">
        <f>YEAR(Data!$D4643)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c r="A4644" s="4">
        <v>4643</v>
      </c>
      <c r="B4644" s="4" t="s">
        <v>7665</v>
      </c>
      <c r="C4644" s="4">
        <f>YEAR(Data!$D4644)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c r="A4645" s="4">
        <v>4644</v>
      </c>
      <c r="B4645" s="4" t="s">
        <v>7668</v>
      </c>
      <c r="C4645" s="4">
        <f>YEAR(Data!$D4645)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c r="A4646" s="4">
        <v>4645</v>
      </c>
      <c r="B4646" s="4" t="s">
        <v>7668</v>
      </c>
      <c r="C4646" s="4">
        <f>YEAR(Data!$D4646)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c r="A4647" s="4">
        <v>4646</v>
      </c>
      <c r="B4647" s="4" t="s">
        <v>7669</v>
      </c>
      <c r="C4647" s="4">
        <f>YEAR(Data!$D4647)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c r="A4648" s="4">
        <v>4647</v>
      </c>
      <c r="B4648" s="4" t="s">
        <v>7670</v>
      </c>
      <c r="C4648" s="4">
        <f>YEAR(Data!$D4648)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c r="A4649" s="4">
        <v>4648</v>
      </c>
      <c r="B4649" s="4" t="s">
        <v>7671</v>
      </c>
      <c r="C4649" s="4">
        <f>YEAR(Data!$D4649)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c r="A4650" s="4">
        <v>4649</v>
      </c>
      <c r="B4650" s="4" t="s">
        <v>7674</v>
      </c>
      <c r="C4650" s="4">
        <f>YEAR(Data!$D4650)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c r="A4651" s="4">
        <v>4650</v>
      </c>
      <c r="B4651" s="4" t="s">
        <v>7674</v>
      </c>
      <c r="C4651" s="4">
        <f>YEAR(Data!$D4651)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c r="A4652" s="4">
        <v>4651</v>
      </c>
      <c r="B4652" s="4" t="s">
        <v>7677</v>
      </c>
      <c r="C4652" s="4">
        <f>YEAR(Data!$D4652)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c r="A4653" s="4">
        <v>4652</v>
      </c>
      <c r="B4653" s="4" t="s">
        <v>7677</v>
      </c>
      <c r="C4653" s="4">
        <f>YEAR(Data!$D4653)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c r="A4654" s="4">
        <v>4653</v>
      </c>
      <c r="B4654" s="4" t="s">
        <v>7678</v>
      </c>
      <c r="C4654" s="4">
        <f>YEAR(Data!$D4654)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c r="A4655" s="4">
        <v>4654</v>
      </c>
      <c r="B4655" s="4" t="s">
        <v>7678</v>
      </c>
      <c r="C4655" s="4">
        <f>YEAR(Data!$D4655)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c r="A4656" s="4">
        <v>4655</v>
      </c>
      <c r="B4656" s="4" t="s">
        <v>7679</v>
      </c>
      <c r="C4656" s="4">
        <f>YEAR(Data!$D4656)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c r="A4657" s="4">
        <v>4656</v>
      </c>
      <c r="B4657" s="4" t="s">
        <v>7680</v>
      </c>
      <c r="C4657" s="4">
        <f>YEAR(Data!$D4657)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c r="A4658" s="4">
        <v>4657</v>
      </c>
      <c r="B4658" s="4" t="s">
        <v>7681</v>
      </c>
      <c r="C4658" s="4">
        <f>YEAR(Data!$D4658)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c r="A4659" s="4">
        <v>4658</v>
      </c>
      <c r="B4659" s="4" t="s">
        <v>7681</v>
      </c>
      <c r="C4659" s="4">
        <f>YEAR(Data!$D4659)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c r="A4660" s="4">
        <v>4659</v>
      </c>
      <c r="B4660" s="4" t="s">
        <v>7681</v>
      </c>
      <c r="C4660" s="4">
        <f>YEAR(Data!$D4660)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c r="A4661" s="4">
        <v>4660</v>
      </c>
      <c r="B4661" s="4" t="s">
        <v>7681</v>
      </c>
      <c r="C4661" s="4">
        <f>YEAR(Data!$D4661)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c r="A4662" s="4">
        <v>4661</v>
      </c>
      <c r="B4662" s="4" t="s">
        <v>7681</v>
      </c>
      <c r="C4662" s="4">
        <f>YEAR(Data!$D4662)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c r="A4663" s="4">
        <v>4662</v>
      </c>
      <c r="B4663" s="4" t="s">
        <v>7681</v>
      </c>
      <c r="C4663" s="4">
        <f>YEAR(Data!$D4663)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c r="A4664" s="4">
        <v>4663</v>
      </c>
      <c r="B4664" s="4" t="s">
        <v>7681</v>
      </c>
      <c r="C4664" s="4">
        <f>YEAR(Data!$D4664)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c r="A4665" s="4">
        <v>4664</v>
      </c>
      <c r="B4665" s="4" t="s">
        <v>7684</v>
      </c>
      <c r="C4665" s="4">
        <f>YEAR(Data!$D4665)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c r="A4666" s="4">
        <v>4665</v>
      </c>
      <c r="B4666" s="4" t="s">
        <v>7685</v>
      </c>
      <c r="C4666" s="4">
        <f>YEAR(Data!$D4666)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c r="A4667" s="4">
        <v>4666</v>
      </c>
      <c r="B4667" s="4" t="s">
        <v>7685</v>
      </c>
      <c r="C4667" s="4">
        <f>YEAR(Data!$D4667)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c r="A4668" s="4">
        <v>4667</v>
      </c>
      <c r="B4668" s="4" t="s">
        <v>7686</v>
      </c>
      <c r="C4668" s="4">
        <f>YEAR(Data!$D4668)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c r="A4669" s="4">
        <v>4668</v>
      </c>
      <c r="B4669" s="4" t="s">
        <v>7686</v>
      </c>
      <c r="C4669" s="4">
        <f>YEAR(Data!$D4669)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c r="A4670" s="4">
        <v>4669</v>
      </c>
      <c r="B4670" s="4" t="s">
        <v>7687</v>
      </c>
      <c r="C4670" s="4">
        <f>YEAR(Data!$D4670)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c r="A4671" s="4">
        <v>4670</v>
      </c>
      <c r="B4671" s="4" t="s">
        <v>7687</v>
      </c>
      <c r="C4671" s="4">
        <f>YEAR(Data!$D4671)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c r="A4672" s="4">
        <v>4671</v>
      </c>
      <c r="B4672" s="4" t="s">
        <v>7687</v>
      </c>
      <c r="C4672" s="4">
        <f>YEAR(Data!$D4672)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c r="A4673" s="4">
        <v>4672</v>
      </c>
      <c r="B4673" s="4" t="s">
        <v>7688</v>
      </c>
      <c r="C4673" s="4">
        <f>YEAR(Data!$D4673)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c r="A4674" s="4">
        <v>4673</v>
      </c>
      <c r="B4674" s="4" t="s">
        <v>7688</v>
      </c>
      <c r="C4674" s="4">
        <f>YEAR(Data!$D4674)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c r="A4675" s="4">
        <v>4674</v>
      </c>
      <c r="B4675" s="4" t="s">
        <v>7688</v>
      </c>
      <c r="C4675" s="4">
        <f>YEAR(Data!$D4675)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c r="A4676" s="4">
        <v>4675</v>
      </c>
      <c r="B4676" s="4" t="s">
        <v>7688</v>
      </c>
      <c r="C4676" s="4">
        <f>YEAR(Data!$D4676)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c r="A4677" s="4">
        <v>4676</v>
      </c>
      <c r="B4677" s="4" t="s">
        <v>7689</v>
      </c>
      <c r="C4677" s="4">
        <f>YEAR(Data!$D4677)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c r="A4678" s="4">
        <v>4677</v>
      </c>
      <c r="B4678" s="4" t="s">
        <v>7690</v>
      </c>
      <c r="C4678" s="4">
        <f>YEAR(Data!$D4678)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c r="A4679" s="4">
        <v>4678</v>
      </c>
      <c r="B4679" s="4" t="s">
        <v>7690</v>
      </c>
      <c r="C4679" s="4">
        <f>YEAR(Data!$D4679)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c r="A4680" s="4">
        <v>4679</v>
      </c>
      <c r="B4680" s="4" t="s">
        <v>7690</v>
      </c>
      <c r="C4680" s="4">
        <f>YEAR(Data!$D4680)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c r="A4681" s="4">
        <v>4680</v>
      </c>
      <c r="B4681" s="4" t="s">
        <v>7690</v>
      </c>
      <c r="C4681" s="4">
        <f>YEAR(Data!$D4681)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c r="A4682" s="4">
        <v>4681</v>
      </c>
      <c r="B4682" s="4" t="s">
        <v>7690</v>
      </c>
      <c r="C4682" s="4">
        <f>YEAR(Data!$D4682)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c r="A4683" s="4">
        <v>4682</v>
      </c>
      <c r="B4683" s="4" t="s">
        <v>7694</v>
      </c>
      <c r="C4683" s="4">
        <f>YEAR(Data!$D4683)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c r="A4684" s="4">
        <v>4683</v>
      </c>
      <c r="B4684" s="4" t="s">
        <v>7695</v>
      </c>
      <c r="C4684" s="4">
        <f>YEAR(Data!$D4684)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c r="A4685" s="4">
        <v>4684</v>
      </c>
      <c r="B4685" s="4" t="s">
        <v>7696</v>
      </c>
      <c r="C4685" s="4">
        <f>YEAR(Data!$D4685)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c r="A4686" s="4">
        <v>4685</v>
      </c>
      <c r="B4686" s="4" t="s">
        <v>7696</v>
      </c>
      <c r="C4686" s="4">
        <f>YEAR(Data!$D4686)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c r="A4687" s="4">
        <v>4686</v>
      </c>
      <c r="B4687" s="4" t="s">
        <v>7696</v>
      </c>
      <c r="C4687" s="4">
        <f>YEAR(Data!$D4687)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c r="A4688" s="4">
        <v>4687</v>
      </c>
      <c r="B4688" s="4" t="s">
        <v>7696</v>
      </c>
      <c r="C4688" s="4">
        <f>YEAR(Data!$D4688)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c r="A4689" s="4">
        <v>4688</v>
      </c>
      <c r="B4689" s="4" t="s">
        <v>7697</v>
      </c>
      <c r="C4689" s="4">
        <f>YEAR(Data!$D4689)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c r="A4690" s="4">
        <v>4689</v>
      </c>
      <c r="B4690" s="4" t="s">
        <v>7700</v>
      </c>
      <c r="C4690" s="4">
        <f>YEAR(Data!$D4690)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c r="A4691" s="4">
        <v>4690</v>
      </c>
      <c r="B4691" s="4" t="s">
        <v>7701</v>
      </c>
      <c r="C4691" s="4">
        <f>YEAR(Data!$D4691)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c r="A4692" s="4">
        <v>4691</v>
      </c>
      <c r="B4692" s="4" t="s">
        <v>7701</v>
      </c>
      <c r="C4692" s="4">
        <f>YEAR(Data!$D4692)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c r="A4693" s="4">
        <v>4692</v>
      </c>
      <c r="B4693" s="4" t="s">
        <v>7701</v>
      </c>
      <c r="C4693" s="4">
        <f>YEAR(Data!$D4693)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c r="A4694" s="4">
        <v>4693</v>
      </c>
      <c r="B4694" s="4" t="s">
        <v>7701</v>
      </c>
      <c r="C4694" s="4">
        <f>YEAR(Data!$D4694)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c r="A4695" s="4">
        <v>4694</v>
      </c>
      <c r="B4695" s="4" t="s">
        <v>7701</v>
      </c>
      <c r="C4695" s="4">
        <f>YEAR(Data!$D4695)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c r="A4696" s="4">
        <v>4695</v>
      </c>
      <c r="B4696" s="4" t="s">
        <v>7702</v>
      </c>
      <c r="C4696" s="4">
        <f>YEAR(Data!$D4696)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c r="A4697" s="4">
        <v>4696</v>
      </c>
      <c r="B4697" s="4" t="s">
        <v>7702</v>
      </c>
      <c r="C4697" s="4">
        <f>YEAR(Data!$D4697)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c r="A4698" s="4">
        <v>4697</v>
      </c>
      <c r="B4698" s="4" t="s">
        <v>7702</v>
      </c>
      <c r="C4698" s="4">
        <f>YEAR(Data!$D4698)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c r="A4699" s="4">
        <v>4698</v>
      </c>
      <c r="B4699" s="4" t="s">
        <v>7702</v>
      </c>
      <c r="C4699" s="4">
        <f>YEAR(Data!$D4699)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c r="A4700" s="4">
        <v>4699</v>
      </c>
      <c r="B4700" s="4" t="s">
        <v>7702</v>
      </c>
      <c r="C4700" s="4">
        <f>YEAR(Data!$D4700)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c r="A4701" s="4">
        <v>4700</v>
      </c>
      <c r="B4701" s="4" t="s">
        <v>7703</v>
      </c>
      <c r="C4701" s="4">
        <f>YEAR(Data!$D4701)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c r="A4702" s="4">
        <v>4701</v>
      </c>
      <c r="B4702" s="4" t="s">
        <v>7703</v>
      </c>
      <c r="C4702" s="4">
        <f>YEAR(Data!$D4702)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c r="A4703" s="4">
        <v>4702</v>
      </c>
      <c r="B4703" s="4" t="s">
        <v>7703</v>
      </c>
      <c r="C4703" s="4">
        <f>YEAR(Data!$D4703)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c r="A4704" s="4">
        <v>4703</v>
      </c>
      <c r="B4704" s="4" t="s">
        <v>7703</v>
      </c>
      <c r="C4704" s="4">
        <f>YEAR(Data!$D4704)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c r="A4705" s="4">
        <v>4704</v>
      </c>
      <c r="B4705" s="4" t="s">
        <v>7704</v>
      </c>
      <c r="C4705" s="4">
        <f>YEAR(Data!$D4705)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c r="A4706" s="4">
        <v>4705</v>
      </c>
      <c r="B4706" s="4" t="s">
        <v>7705</v>
      </c>
      <c r="C4706" s="4">
        <f>YEAR(Data!$D4706)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c r="A4707" s="4">
        <v>4706</v>
      </c>
      <c r="B4707" s="4" t="s">
        <v>7705</v>
      </c>
      <c r="C4707" s="4">
        <f>YEAR(Data!$D4707)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c r="A4708" s="4">
        <v>4707</v>
      </c>
      <c r="B4708" s="4" t="s">
        <v>7705</v>
      </c>
      <c r="C4708" s="4">
        <f>YEAR(Data!$D4708)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c r="A4709" s="4">
        <v>4708</v>
      </c>
      <c r="B4709" s="4" t="s">
        <v>7707</v>
      </c>
      <c r="C4709" s="4">
        <f>YEAR(Data!$D4709)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c r="A4710" s="4">
        <v>4709</v>
      </c>
      <c r="B4710" s="4" t="s">
        <v>7707</v>
      </c>
      <c r="C4710" s="4">
        <f>YEAR(Data!$D4710)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c r="A4711" s="4">
        <v>4710</v>
      </c>
      <c r="B4711" s="4" t="s">
        <v>7707</v>
      </c>
      <c r="C4711" s="4">
        <f>YEAR(Data!$D4711)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c r="A4712" s="4">
        <v>4711</v>
      </c>
      <c r="B4712" s="4" t="s">
        <v>7707</v>
      </c>
      <c r="C4712" s="4">
        <f>YEAR(Data!$D4712)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c r="A4713" s="4">
        <v>4712</v>
      </c>
      <c r="B4713" s="4" t="s">
        <v>7708</v>
      </c>
      <c r="C4713" s="4">
        <f>YEAR(Data!$D4713)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c r="A4714" s="4">
        <v>4713</v>
      </c>
      <c r="B4714" s="4" t="s">
        <v>7709</v>
      </c>
      <c r="C4714" s="4">
        <f>YEAR(Data!$D4714)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c r="A4715" s="4">
        <v>4714</v>
      </c>
      <c r="B4715" s="4" t="s">
        <v>7709</v>
      </c>
      <c r="C4715" s="4">
        <f>YEAR(Data!$D4715)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c r="A4716" s="4">
        <v>4715</v>
      </c>
      <c r="B4716" s="4" t="s">
        <v>7710</v>
      </c>
      <c r="C4716" s="4">
        <f>YEAR(Data!$D4716)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c r="A4717" s="4">
        <v>4716</v>
      </c>
      <c r="B4717" s="4" t="s">
        <v>7711</v>
      </c>
      <c r="C4717" s="4">
        <f>YEAR(Data!$D4717)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c r="A4718" s="4">
        <v>4717</v>
      </c>
      <c r="B4718" s="4" t="s">
        <v>7712</v>
      </c>
      <c r="C4718" s="4">
        <f>YEAR(Data!$D4718)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c r="A4719" s="4">
        <v>4718</v>
      </c>
      <c r="B4719" s="4" t="s">
        <v>7713</v>
      </c>
      <c r="C4719" s="4">
        <f>YEAR(Data!$D4719)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c r="A4720" s="4">
        <v>4719</v>
      </c>
      <c r="B4720" s="4" t="s">
        <v>7714</v>
      </c>
      <c r="C4720" s="4">
        <f>YEAR(Data!$D4720)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c r="A4721" s="4">
        <v>4720</v>
      </c>
      <c r="B4721" s="4" t="s">
        <v>7715</v>
      </c>
      <c r="C4721" s="4">
        <f>YEAR(Data!$D4721)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c r="A4722" s="4">
        <v>4721</v>
      </c>
      <c r="B4722" s="4" t="s">
        <v>7715</v>
      </c>
      <c r="C4722" s="4">
        <f>YEAR(Data!$D4722)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c r="A4723" s="4">
        <v>4722</v>
      </c>
      <c r="B4723" s="4" t="s">
        <v>7718</v>
      </c>
      <c r="C4723" s="4">
        <f>YEAR(Data!$D4723)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c r="A4724" s="4">
        <v>4723</v>
      </c>
      <c r="B4724" s="4" t="s">
        <v>7721</v>
      </c>
      <c r="C4724" s="4">
        <f>YEAR(Data!$D4724)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c r="A4725" s="4">
        <v>4724</v>
      </c>
      <c r="B4725" s="4" t="s">
        <v>7722</v>
      </c>
      <c r="C4725" s="4">
        <f>YEAR(Data!$D4725)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c r="A4726" s="4">
        <v>4725</v>
      </c>
      <c r="B4726" s="4" t="s">
        <v>7724</v>
      </c>
      <c r="C4726" s="4">
        <f>YEAR(Data!$D4726)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c r="A4727" s="4">
        <v>4726</v>
      </c>
      <c r="B4727" s="4" t="s">
        <v>7724</v>
      </c>
      <c r="C4727" s="4">
        <f>YEAR(Data!$D4727)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c r="A4728" s="4">
        <v>4727</v>
      </c>
      <c r="B4728" s="4" t="s">
        <v>7725</v>
      </c>
      <c r="C4728" s="4">
        <f>YEAR(Data!$D4728)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c r="A4729" s="4">
        <v>4728</v>
      </c>
      <c r="B4729" s="4" t="s">
        <v>7725</v>
      </c>
      <c r="C4729" s="4">
        <f>YEAR(Data!$D4729)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c r="A4730" s="4">
        <v>4729</v>
      </c>
      <c r="B4730" s="4" t="s">
        <v>7726</v>
      </c>
      <c r="C4730" s="4">
        <f>YEAR(Data!$D4730)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c r="A4731" s="4">
        <v>4730</v>
      </c>
      <c r="B4731" s="4" t="s">
        <v>7727</v>
      </c>
      <c r="C4731" s="4">
        <f>YEAR(Data!$D4731)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c r="A4732" s="4">
        <v>4731</v>
      </c>
      <c r="B4732" s="4" t="s">
        <v>7730</v>
      </c>
      <c r="C4732" s="4">
        <f>YEAR(Data!$D4732)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c r="A4733" s="4">
        <v>4732</v>
      </c>
      <c r="B4733" s="4" t="s">
        <v>7730</v>
      </c>
      <c r="C4733" s="4">
        <f>YEAR(Data!$D4733)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c r="A4734" s="4">
        <v>4733</v>
      </c>
      <c r="B4734" s="4" t="s">
        <v>7730</v>
      </c>
      <c r="C4734" s="4">
        <f>YEAR(Data!$D4734)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c r="A4735" s="4">
        <v>4734</v>
      </c>
      <c r="B4735" s="4" t="s">
        <v>7730</v>
      </c>
      <c r="C4735" s="4">
        <f>YEAR(Data!$D4735)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c r="A4736" s="4">
        <v>4735</v>
      </c>
      <c r="B4736" s="4" t="s">
        <v>7731</v>
      </c>
      <c r="C4736" s="4">
        <f>YEAR(Data!$D4736)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c r="A4737" s="4">
        <v>4736</v>
      </c>
      <c r="B4737" s="4" t="s">
        <v>7732</v>
      </c>
      <c r="C4737" s="4">
        <f>YEAR(Data!$D4737)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c r="A4738" s="4">
        <v>4737</v>
      </c>
      <c r="B4738" s="4" t="s">
        <v>7732</v>
      </c>
      <c r="C4738" s="4">
        <f>YEAR(Data!$D4738)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c r="A4739" s="4">
        <v>4738</v>
      </c>
      <c r="B4739" s="4" t="s">
        <v>7732</v>
      </c>
      <c r="C4739" s="4">
        <f>YEAR(Data!$D4739)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c r="A4740" s="4">
        <v>4739</v>
      </c>
      <c r="B4740" s="4" t="s">
        <v>7733</v>
      </c>
      <c r="C4740" s="4">
        <f>YEAR(Data!$D4740)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c r="A4741" s="4">
        <v>4740</v>
      </c>
      <c r="B4741" s="4" t="s">
        <v>7733</v>
      </c>
      <c r="C4741" s="4">
        <f>YEAR(Data!$D4741)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c r="A4742" s="4">
        <v>4741</v>
      </c>
      <c r="B4742" s="4" t="s">
        <v>7734</v>
      </c>
      <c r="C4742" s="4">
        <f>YEAR(Data!$D4742)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c r="A4743" s="4">
        <v>4742</v>
      </c>
      <c r="B4743" s="4" t="s">
        <v>7734</v>
      </c>
      <c r="C4743" s="4">
        <f>YEAR(Data!$D4743)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c r="A4744" s="4">
        <v>4743</v>
      </c>
      <c r="B4744" s="4" t="s">
        <v>7734</v>
      </c>
      <c r="C4744" s="4">
        <f>YEAR(Data!$D4744)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c r="A4745" s="4">
        <v>4744</v>
      </c>
      <c r="B4745" s="4" t="s">
        <v>7735</v>
      </c>
      <c r="C4745" s="4">
        <f>YEAR(Data!$D4745)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c r="A4746" s="4">
        <v>4745</v>
      </c>
      <c r="B4746" s="4" t="s">
        <v>7735</v>
      </c>
      <c r="C4746" s="4">
        <f>YEAR(Data!$D4746)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c r="A4747" s="4">
        <v>4746</v>
      </c>
      <c r="B4747" s="4" t="s">
        <v>7735</v>
      </c>
      <c r="C4747" s="4">
        <f>YEAR(Data!$D4747)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c r="A4748" s="4">
        <v>4747</v>
      </c>
      <c r="B4748" s="4" t="s">
        <v>7735</v>
      </c>
      <c r="C4748" s="4">
        <f>YEAR(Data!$D4748)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c r="A4749" s="4">
        <v>4748</v>
      </c>
      <c r="B4749" s="4" t="s">
        <v>7736</v>
      </c>
      <c r="C4749" s="4">
        <f>YEAR(Data!$D4749)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c r="A4750" s="4">
        <v>4749</v>
      </c>
      <c r="B4750" s="4" t="s">
        <v>7736</v>
      </c>
      <c r="C4750" s="4">
        <f>YEAR(Data!$D4750)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c r="A4751" s="4">
        <v>4750</v>
      </c>
      <c r="B4751" s="4" t="s">
        <v>7737</v>
      </c>
      <c r="C4751" s="4">
        <f>YEAR(Data!$D4751)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c r="A4752" s="4">
        <v>4751</v>
      </c>
      <c r="B4752" s="4" t="s">
        <v>7738</v>
      </c>
      <c r="C4752" s="4">
        <f>YEAR(Data!$D4752)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c r="A4753" s="4">
        <v>4752</v>
      </c>
      <c r="B4753" s="4" t="s">
        <v>7739</v>
      </c>
      <c r="C4753" s="4">
        <f>YEAR(Data!$D4753)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c r="A4754" s="4">
        <v>4753</v>
      </c>
      <c r="B4754" s="4" t="s">
        <v>7740</v>
      </c>
      <c r="C4754" s="4">
        <f>YEAR(Data!$D4754)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c r="A4755" s="4">
        <v>4754</v>
      </c>
      <c r="B4755" s="4" t="s">
        <v>7741</v>
      </c>
      <c r="C4755" s="4">
        <f>YEAR(Data!$D4755)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c r="A4756" s="4">
        <v>4755</v>
      </c>
      <c r="B4756" s="4" t="s">
        <v>7744</v>
      </c>
      <c r="C4756" s="4">
        <f>YEAR(Data!$D4756)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c r="A4757" s="4">
        <v>4756</v>
      </c>
      <c r="B4757" s="4" t="s">
        <v>7744</v>
      </c>
      <c r="C4757" s="4">
        <f>YEAR(Data!$D4757)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c r="A4758" s="4">
        <v>4757</v>
      </c>
      <c r="B4758" s="4" t="s">
        <v>7747</v>
      </c>
      <c r="C4758" s="4">
        <f>YEAR(Data!$D4758)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c r="A4759" s="4">
        <v>4758</v>
      </c>
      <c r="B4759" s="4" t="s">
        <v>7748</v>
      </c>
      <c r="C4759" s="4">
        <f>YEAR(Data!$D4759)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c r="A4760" s="4">
        <v>4759</v>
      </c>
      <c r="B4760" s="4" t="s">
        <v>7749</v>
      </c>
      <c r="C4760" s="4">
        <f>YEAR(Data!$D4760)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c r="A4761" s="4">
        <v>4760</v>
      </c>
      <c r="B4761" s="4" t="s">
        <v>7749</v>
      </c>
      <c r="C4761" s="4">
        <f>YEAR(Data!$D4761)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c r="A4762" s="4">
        <v>4761</v>
      </c>
      <c r="B4762" s="4" t="s">
        <v>7749</v>
      </c>
      <c r="C4762" s="4">
        <f>YEAR(Data!$D4762)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c r="A4763" s="4">
        <v>4762</v>
      </c>
      <c r="B4763" s="4" t="s">
        <v>7750</v>
      </c>
      <c r="C4763" s="4">
        <f>YEAR(Data!$D4763)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c r="A4764" s="4">
        <v>4763</v>
      </c>
      <c r="B4764" s="4" t="s">
        <v>7750</v>
      </c>
      <c r="C4764" s="4">
        <f>YEAR(Data!$D4764)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c r="A4765" s="4">
        <v>4764</v>
      </c>
      <c r="B4765" s="4" t="s">
        <v>7751</v>
      </c>
      <c r="C4765" s="4">
        <f>YEAR(Data!$D4765)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c r="A4766" s="4">
        <v>4765</v>
      </c>
      <c r="B4766" s="4" t="s">
        <v>7754</v>
      </c>
      <c r="C4766" s="4">
        <f>YEAR(Data!$D4766)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c r="A4767" s="4">
        <v>4766</v>
      </c>
      <c r="B4767" s="4" t="s">
        <v>7755</v>
      </c>
      <c r="C4767" s="4">
        <f>YEAR(Data!$D4767)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c r="A4768" s="4">
        <v>4767</v>
      </c>
      <c r="B4768" s="4" t="s">
        <v>7756</v>
      </c>
      <c r="C4768" s="4">
        <f>YEAR(Data!$D4768)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c r="A4769" s="4">
        <v>4768</v>
      </c>
      <c r="B4769" s="4" t="s">
        <v>7756</v>
      </c>
      <c r="C4769" s="4">
        <f>YEAR(Data!$D4769)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c r="A4770" s="4">
        <v>4769</v>
      </c>
      <c r="B4770" s="4" t="s">
        <v>7757</v>
      </c>
      <c r="C4770" s="4">
        <f>YEAR(Data!$D4770)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c r="A4771" s="4">
        <v>4770</v>
      </c>
      <c r="B4771" s="4" t="s">
        <v>7760</v>
      </c>
      <c r="C4771" s="4">
        <f>YEAR(Data!$D4771)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c r="A4772" s="4">
        <v>4771</v>
      </c>
      <c r="B4772" s="4" t="s">
        <v>7760</v>
      </c>
      <c r="C4772" s="4">
        <f>YEAR(Data!$D4772)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c r="A4773" s="4">
        <v>4772</v>
      </c>
      <c r="B4773" s="4" t="s">
        <v>7763</v>
      </c>
      <c r="C4773" s="4">
        <f>YEAR(Data!$D4773)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c r="A4774" s="4">
        <v>4773</v>
      </c>
      <c r="B4774" s="4" t="s">
        <v>7765</v>
      </c>
      <c r="C4774" s="4">
        <f>YEAR(Data!$D4774)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c r="A4775" s="4">
        <v>4774</v>
      </c>
      <c r="B4775" s="4" t="s">
        <v>7765</v>
      </c>
      <c r="C4775" s="4">
        <f>YEAR(Data!$D4775)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c r="A4776" s="4">
        <v>4775</v>
      </c>
      <c r="B4776" s="4" t="s">
        <v>7765</v>
      </c>
      <c r="C4776" s="4">
        <f>YEAR(Data!$D4776)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c r="A4777" s="4">
        <v>4776</v>
      </c>
      <c r="B4777" s="4" t="s">
        <v>7766</v>
      </c>
      <c r="C4777" s="4">
        <f>YEAR(Data!$D4777)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c r="A4778" s="4">
        <v>4777</v>
      </c>
      <c r="B4778" s="4" t="s">
        <v>7767</v>
      </c>
      <c r="C4778" s="4">
        <f>YEAR(Data!$D4778)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c r="A4779" s="4">
        <v>4778</v>
      </c>
      <c r="B4779" s="4" t="s">
        <v>7767</v>
      </c>
      <c r="C4779" s="4">
        <f>YEAR(Data!$D4779)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c r="A4780" s="4">
        <v>4779</v>
      </c>
      <c r="B4780" s="4" t="s">
        <v>7768</v>
      </c>
      <c r="C4780" s="4">
        <f>YEAR(Data!$D4780)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c r="A4781" s="4">
        <v>4780</v>
      </c>
      <c r="B4781" s="4" t="s">
        <v>7769</v>
      </c>
      <c r="C4781" s="4">
        <f>YEAR(Data!$D4781)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c r="A4782" s="4">
        <v>4781</v>
      </c>
      <c r="B4782" s="4" t="s">
        <v>7770</v>
      </c>
      <c r="C4782" s="4">
        <f>YEAR(Data!$D4782)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c r="A4783" s="4">
        <v>4782</v>
      </c>
      <c r="B4783" s="4" t="s">
        <v>7770</v>
      </c>
      <c r="C4783" s="4">
        <f>YEAR(Data!$D4783)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c r="A4784" s="4">
        <v>4783</v>
      </c>
      <c r="B4784" s="4" t="s">
        <v>7770</v>
      </c>
      <c r="C4784" s="4">
        <f>YEAR(Data!$D4784)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c r="A4785" s="4">
        <v>4784</v>
      </c>
      <c r="B4785" s="4" t="s">
        <v>7773</v>
      </c>
      <c r="C4785" s="4">
        <f>YEAR(Data!$D4785)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c r="A4786" s="4">
        <v>4785</v>
      </c>
      <c r="B4786" s="4" t="s">
        <v>7774</v>
      </c>
      <c r="C4786" s="4">
        <f>YEAR(Data!$D4786)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c r="A4787" s="4">
        <v>4786</v>
      </c>
      <c r="B4787" s="4" t="s">
        <v>7774</v>
      </c>
      <c r="C4787" s="4">
        <f>YEAR(Data!$D4787)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c r="A4788" s="4">
        <v>4787</v>
      </c>
      <c r="B4788" s="4" t="s">
        <v>7774</v>
      </c>
      <c r="C4788" s="4">
        <f>YEAR(Data!$D4788)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c r="A4789" s="4">
        <v>4788</v>
      </c>
      <c r="B4789" s="4" t="s">
        <v>7774</v>
      </c>
      <c r="C4789" s="4">
        <f>YEAR(Data!$D4789)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c r="A4790" s="4">
        <v>4789</v>
      </c>
      <c r="B4790" s="4" t="s">
        <v>7774</v>
      </c>
      <c r="C4790" s="4">
        <f>YEAR(Data!$D4790)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c r="A4791" s="4">
        <v>4790</v>
      </c>
      <c r="B4791" s="4" t="s">
        <v>7774</v>
      </c>
      <c r="C4791" s="4">
        <f>YEAR(Data!$D4791)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c r="A4792" s="4">
        <v>4791</v>
      </c>
      <c r="B4792" s="4" t="s">
        <v>7774</v>
      </c>
      <c r="C4792" s="4">
        <f>YEAR(Data!$D4792)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c r="A4793" s="4">
        <v>4792</v>
      </c>
      <c r="B4793" s="4" t="s">
        <v>7774</v>
      </c>
      <c r="C4793" s="4">
        <f>YEAR(Data!$D4793)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c r="A4794" s="4">
        <v>4793</v>
      </c>
      <c r="B4794" s="4" t="s">
        <v>7774</v>
      </c>
      <c r="C4794" s="4">
        <f>YEAR(Data!$D4794)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c r="A4795" s="4">
        <v>4794</v>
      </c>
      <c r="B4795" s="4" t="s">
        <v>7778</v>
      </c>
      <c r="C4795" s="4">
        <f>YEAR(Data!$D4795)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c r="A4796" s="4">
        <v>4795</v>
      </c>
      <c r="B4796" s="4" t="s">
        <v>7779</v>
      </c>
      <c r="C4796" s="4">
        <f>YEAR(Data!$D4796)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c r="A4797" s="4">
        <v>4796</v>
      </c>
      <c r="B4797" s="4" t="s">
        <v>7782</v>
      </c>
      <c r="C4797" s="4">
        <f>YEAR(Data!$D4797)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c r="A4798" s="4">
        <v>4797</v>
      </c>
      <c r="B4798" s="4" t="s">
        <v>7784</v>
      </c>
      <c r="C4798" s="4">
        <f>YEAR(Data!$D4798)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c r="A4799" s="4">
        <v>4798</v>
      </c>
      <c r="B4799" s="4" t="s">
        <v>7784</v>
      </c>
      <c r="C4799" s="4">
        <f>YEAR(Data!$D4799)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c r="A4800" s="4">
        <v>4799</v>
      </c>
      <c r="B4800" s="4" t="s">
        <v>7784</v>
      </c>
      <c r="C4800" s="4">
        <f>YEAR(Data!$D4800)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c r="A4801" s="4">
        <v>4800</v>
      </c>
      <c r="B4801" s="4" t="s">
        <v>7784</v>
      </c>
      <c r="C4801" s="4">
        <f>YEAR(Data!$D4801)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c r="A4802" s="4">
        <v>4801</v>
      </c>
      <c r="B4802" s="4" t="s">
        <v>7784</v>
      </c>
      <c r="C4802" s="4">
        <f>YEAR(Data!$D4802)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c r="A4803" s="4">
        <v>4802</v>
      </c>
      <c r="B4803" s="4" t="s">
        <v>7784</v>
      </c>
      <c r="C4803" s="4">
        <f>YEAR(Data!$D4803)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c r="A4804" s="4">
        <v>4803</v>
      </c>
      <c r="B4804" s="4" t="s">
        <v>7784</v>
      </c>
      <c r="C4804" s="4">
        <f>YEAR(Data!$D4804)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c r="A4805" s="4">
        <v>4804</v>
      </c>
      <c r="B4805" s="4" t="s">
        <v>7787</v>
      </c>
      <c r="C4805" s="4">
        <f>YEAR(Data!$D4805)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c r="A4806" s="4">
        <v>4805</v>
      </c>
      <c r="B4806" s="4" t="s">
        <v>7787</v>
      </c>
      <c r="C4806" s="4">
        <f>YEAR(Data!$D4806)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c r="A4807" s="4">
        <v>4806</v>
      </c>
      <c r="B4807" s="4" t="s">
        <v>7788</v>
      </c>
      <c r="C4807" s="4">
        <f>YEAR(Data!$D4807)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c r="A4808" s="4">
        <v>4807</v>
      </c>
      <c r="B4808" s="4" t="s">
        <v>7788</v>
      </c>
      <c r="C4808" s="4">
        <f>YEAR(Data!$D4808)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c r="A4809" s="4">
        <v>4808</v>
      </c>
      <c r="B4809" s="4" t="s">
        <v>7788</v>
      </c>
      <c r="C4809" s="4">
        <f>YEAR(Data!$D4809)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c r="A4810" s="4">
        <v>4809</v>
      </c>
      <c r="B4810" s="4" t="s">
        <v>7789</v>
      </c>
      <c r="C4810" s="4">
        <f>YEAR(Data!$D4810)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c r="A4811" s="4">
        <v>4810</v>
      </c>
      <c r="B4811" s="4" t="s">
        <v>7790</v>
      </c>
      <c r="C4811" s="4">
        <f>YEAR(Data!$D4811)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c r="A4812" s="4">
        <v>4811</v>
      </c>
      <c r="B4812" s="4" t="s">
        <v>7790</v>
      </c>
      <c r="C4812" s="4">
        <f>YEAR(Data!$D4812)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c r="A4813" s="4">
        <v>4812</v>
      </c>
      <c r="B4813" s="4" t="s">
        <v>7791</v>
      </c>
      <c r="C4813" s="4">
        <f>YEAR(Data!$D4813)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c r="A4814" s="4">
        <v>4813</v>
      </c>
      <c r="B4814" s="4" t="s">
        <v>7791</v>
      </c>
      <c r="C4814" s="4">
        <f>YEAR(Data!$D4814)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c r="A4815" s="4">
        <v>4814</v>
      </c>
      <c r="B4815" s="4" t="s">
        <v>7791</v>
      </c>
      <c r="C4815" s="4">
        <f>YEAR(Data!$D4815)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c r="A4816" s="4">
        <v>4815</v>
      </c>
      <c r="B4816" s="4" t="s">
        <v>7794</v>
      </c>
      <c r="C4816" s="4">
        <f>YEAR(Data!$D4816)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c r="A4817" s="4">
        <v>4816</v>
      </c>
      <c r="B4817" s="4" t="s">
        <v>7795</v>
      </c>
      <c r="C4817" s="4">
        <f>YEAR(Data!$D4817)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c r="A4818" s="4">
        <v>4817</v>
      </c>
      <c r="B4818" s="4" t="s">
        <v>7795</v>
      </c>
      <c r="C4818" s="4">
        <f>YEAR(Data!$D4818)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c r="A4819" s="4">
        <v>4818</v>
      </c>
      <c r="B4819" s="4" t="s">
        <v>7795</v>
      </c>
      <c r="C4819" s="4">
        <f>YEAR(Data!$D4819)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c r="A4820" s="4">
        <v>4819</v>
      </c>
      <c r="B4820" s="4" t="s">
        <v>7795</v>
      </c>
      <c r="C4820" s="4">
        <f>YEAR(Data!$D4820)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c r="A4821" s="4">
        <v>4820</v>
      </c>
      <c r="B4821" s="4" t="s">
        <v>7796</v>
      </c>
      <c r="C4821" s="4">
        <f>YEAR(Data!$D4821)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c r="A4822" s="4">
        <v>4821</v>
      </c>
      <c r="B4822" s="4" t="s">
        <v>7799</v>
      </c>
      <c r="C4822" s="4">
        <f>YEAR(Data!$D4822)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c r="A4823" s="4">
        <v>4822</v>
      </c>
      <c r="B4823" s="4" t="s">
        <v>7799</v>
      </c>
      <c r="C4823" s="4">
        <f>YEAR(Data!$D4823)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c r="A4824" s="4">
        <v>4823</v>
      </c>
      <c r="B4824" s="4" t="s">
        <v>7800</v>
      </c>
      <c r="C4824" s="4">
        <f>YEAR(Data!$D4824)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c r="A4825" s="4">
        <v>4824</v>
      </c>
      <c r="B4825" s="4" t="s">
        <v>7802</v>
      </c>
      <c r="C4825" s="4">
        <f>YEAR(Data!$D4825)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c r="A4826" s="4">
        <v>4825</v>
      </c>
      <c r="B4826" s="4" t="s">
        <v>7802</v>
      </c>
      <c r="C4826" s="4">
        <f>YEAR(Data!$D4826)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c r="A4827" s="4">
        <v>4826</v>
      </c>
      <c r="B4827" s="4" t="s">
        <v>7802</v>
      </c>
      <c r="C4827" s="4">
        <f>YEAR(Data!$D4827)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c r="A4828" s="4">
        <v>4827</v>
      </c>
      <c r="B4828" s="4" t="s">
        <v>7805</v>
      </c>
      <c r="C4828" s="4">
        <f>YEAR(Data!$D4828)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c r="A4829" s="4">
        <v>4828</v>
      </c>
      <c r="B4829" s="4" t="s">
        <v>7806</v>
      </c>
      <c r="C4829" s="4">
        <f>YEAR(Data!$D4829)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c r="A4830" s="4">
        <v>4829</v>
      </c>
      <c r="B4830" s="4" t="s">
        <v>7806</v>
      </c>
      <c r="C4830" s="4">
        <f>YEAR(Data!$D4830)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c r="A4831" s="4">
        <v>4830</v>
      </c>
      <c r="B4831" s="4" t="s">
        <v>7807</v>
      </c>
      <c r="C4831" s="4">
        <f>YEAR(Data!$D4831)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c r="A4832" s="4">
        <v>4831</v>
      </c>
      <c r="B4832" s="4" t="s">
        <v>7808</v>
      </c>
      <c r="C4832" s="4">
        <f>YEAR(Data!$D4832)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c r="A4833" s="4">
        <v>4832</v>
      </c>
      <c r="B4833" s="4" t="s">
        <v>7808</v>
      </c>
      <c r="C4833" s="4">
        <f>YEAR(Data!$D4833)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c r="A4834" s="4">
        <v>4833</v>
      </c>
      <c r="B4834" s="4" t="s">
        <v>7808</v>
      </c>
      <c r="C4834" s="4">
        <f>YEAR(Data!$D4834)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c r="A4835" s="4">
        <v>4834</v>
      </c>
      <c r="B4835" s="4" t="s">
        <v>7808</v>
      </c>
      <c r="C4835" s="4">
        <f>YEAR(Data!$D4835)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c r="A4836" s="4">
        <v>4835</v>
      </c>
      <c r="B4836" s="4" t="s">
        <v>7810</v>
      </c>
      <c r="C4836" s="4">
        <f>YEAR(Data!$D4836)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c r="A4837" s="4">
        <v>4836</v>
      </c>
      <c r="B4837" s="4" t="s">
        <v>7810</v>
      </c>
      <c r="C4837" s="4">
        <f>YEAR(Data!$D4837)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c r="A4838" s="4">
        <v>4837</v>
      </c>
      <c r="B4838" s="4" t="s">
        <v>7810</v>
      </c>
      <c r="C4838" s="4">
        <f>YEAR(Data!$D4838)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c r="A4839" s="4">
        <v>4838</v>
      </c>
      <c r="B4839" s="4" t="s">
        <v>7811</v>
      </c>
      <c r="C4839" s="4">
        <f>YEAR(Data!$D4839)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c r="A4840" s="4">
        <v>4839</v>
      </c>
      <c r="B4840" s="4" t="s">
        <v>7811</v>
      </c>
      <c r="C4840" s="4">
        <f>YEAR(Data!$D4840)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c r="A4841" s="4">
        <v>4840</v>
      </c>
      <c r="B4841" s="4" t="s">
        <v>7811</v>
      </c>
      <c r="C4841" s="4">
        <f>YEAR(Data!$D4841)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c r="A4842" s="4">
        <v>4841</v>
      </c>
      <c r="B4842" s="4" t="s">
        <v>7812</v>
      </c>
      <c r="C4842" s="4">
        <f>YEAR(Data!$D4842)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c r="A4843" s="4">
        <v>4842</v>
      </c>
      <c r="B4843" s="4" t="s">
        <v>7813</v>
      </c>
      <c r="C4843" s="4">
        <f>YEAR(Data!$D4843)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c r="A4844" s="4">
        <v>4843</v>
      </c>
      <c r="B4844" s="4" t="s">
        <v>7814</v>
      </c>
      <c r="C4844" s="4">
        <f>YEAR(Data!$D4844)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c r="A4845" s="4">
        <v>4844</v>
      </c>
      <c r="B4845" s="4" t="s">
        <v>7815</v>
      </c>
      <c r="C4845" s="4">
        <f>YEAR(Data!$D4845)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c r="A4846" s="4">
        <v>4845</v>
      </c>
      <c r="B4846" s="4" t="s">
        <v>7816</v>
      </c>
      <c r="C4846" s="4">
        <f>YEAR(Data!$D4846)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c r="A4847" s="4">
        <v>4846</v>
      </c>
      <c r="B4847" s="4" t="s">
        <v>7817</v>
      </c>
      <c r="C4847" s="4">
        <f>YEAR(Data!$D4847)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c r="A4848" s="4">
        <v>4847</v>
      </c>
      <c r="B4848" s="4" t="s">
        <v>7818</v>
      </c>
      <c r="C4848" s="4">
        <f>YEAR(Data!$D4848)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c r="A4849" s="4">
        <v>4848</v>
      </c>
      <c r="B4849" s="4" t="s">
        <v>7818</v>
      </c>
      <c r="C4849" s="4">
        <f>YEAR(Data!$D4849)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c r="A4850" s="4">
        <v>4849</v>
      </c>
      <c r="B4850" s="4" t="s">
        <v>7818</v>
      </c>
      <c r="C4850" s="4">
        <f>YEAR(Data!$D4850)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c r="A4851" s="4">
        <v>4850</v>
      </c>
      <c r="B4851" s="4" t="s">
        <v>7819</v>
      </c>
      <c r="C4851" s="4">
        <f>YEAR(Data!$D4851)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c r="A4852" s="4">
        <v>4851</v>
      </c>
      <c r="B4852" s="4" t="s">
        <v>7819</v>
      </c>
      <c r="C4852" s="4">
        <f>YEAR(Data!$D4852)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c r="A4853" s="4">
        <v>4852</v>
      </c>
      <c r="B4853" s="4" t="s">
        <v>7819</v>
      </c>
      <c r="C4853" s="4">
        <f>YEAR(Data!$D4853)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c r="A4854" s="4">
        <v>4853</v>
      </c>
      <c r="B4854" s="4" t="s">
        <v>7819</v>
      </c>
      <c r="C4854" s="4">
        <f>YEAR(Data!$D4854)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c r="A4855" s="4">
        <v>4854</v>
      </c>
      <c r="B4855" s="4" t="s">
        <v>7821</v>
      </c>
      <c r="C4855" s="4">
        <f>YEAR(Data!$D4855)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c r="A4856" s="4">
        <v>4855</v>
      </c>
      <c r="B4856" s="4" t="s">
        <v>7821</v>
      </c>
      <c r="C4856" s="4">
        <f>YEAR(Data!$D4856)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c r="A4857" s="4">
        <v>4856</v>
      </c>
      <c r="B4857" s="4" t="s">
        <v>7821</v>
      </c>
      <c r="C4857" s="4">
        <f>YEAR(Data!$D4857)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c r="A4858" s="4">
        <v>4857</v>
      </c>
      <c r="B4858" s="4" t="s">
        <v>7822</v>
      </c>
      <c r="C4858" s="4">
        <f>YEAR(Data!$D4858)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c r="A4859" s="4">
        <v>4858</v>
      </c>
      <c r="B4859" s="4" t="s">
        <v>7822</v>
      </c>
      <c r="C4859" s="4">
        <f>YEAR(Data!$D4859)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c r="A4860" s="4">
        <v>4859</v>
      </c>
      <c r="B4860" s="4" t="s">
        <v>7822</v>
      </c>
      <c r="C4860" s="4">
        <f>YEAR(Data!$D4860)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c r="A4861" s="4">
        <v>4860</v>
      </c>
      <c r="B4861" s="4" t="s">
        <v>7825</v>
      </c>
      <c r="C4861" s="4">
        <f>YEAR(Data!$D4861)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c r="A4862" s="4">
        <v>4861</v>
      </c>
      <c r="B4862" s="4" t="s">
        <v>7827</v>
      </c>
      <c r="C4862" s="4">
        <f>YEAR(Data!$D4862)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c r="A4863" s="4">
        <v>4862</v>
      </c>
      <c r="B4863" s="4" t="s">
        <v>7828</v>
      </c>
      <c r="C4863" s="4">
        <f>YEAR(Data!$D4863)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c r="A4864" s="4">
        <v>4863</v>
      </c>
      <c r="B4864" s="4" t="s">
        <v>7829</v>
      </c>
      <c r="C4864" s="4">
        <f>YEAR(Data!$D4864)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c r="A4865" s="4">
        <v>4864</v>
      </c>
      <c r="B4865" s="4" t="s">
        <v>7829</v>
      </c>
      <c r="C4865" s="4">
        <f>YEAR(Data!$D4865)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c r="A4866" s="4">
        <v>4865</v>
      </c>
      <c r="B4866" s="4" t="s">
        <v>7830</v>
      </c>
      <c r="C4866" s="4">
        <f>YEAR(Data!$D4866)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c r="A4867" s="4">
        <v>4866</v>
      </c>
      <c r="B4867" s="4" t="s">
        <v>7831</v>
      </c>
      <c r="C4867" s="4">
        <f>YEAR(Data!$D4867)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c r="A4868" s="4">
        <v>4867</v>
      </c>
      <c r="B4868" s="4" t="s">
        <v>7831</v>
      </c>
      <c r="C4868" s="4">
        <f>YEAR(Data!$D4868)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c r="A4869" s="4">
        <v>4868</v>
      </c>
      <c r="B4869" s="4" t="s">
        <v>7831</v>
      </c>
      <c r="C4869" s="4">
        <f>YEAR(Data!$D4869)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c r="A4870" s="4">
        <v>4869</v>
      </c>
      <c r="B4870" s="4" t="s">
        <v>7831</v>
      </c>
      <c r="C4870" s="4">
        <f>YEAR(Data!$D4870)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c r="A4871" s="4">
        <v>4870</v>
      </c>
      <c r="B4871" s="4" t="s">
        <v>7832</v>
      </c>
      <c r="C4871" s="4">
        <f>YEAR(Data!$D4871)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c r="A4872" s="4">
        <v>4871</v>
      </c>
      <c r="B4872" s="4" t="s">
        <v>7832</v>
      </c>
      <c r="C4872" s="4">
        <f>YEAR(Data!$D4872)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c r="A4873" s="4">
        <v>4872</v>
      </c>
      <c r="B4873" s="4" t="s">
        <v>7833</v>
      </c>
      <c r="C4873" s="4">
        <f>YEAR(Data!$D4873)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c r="A4874" s="4">
        <v>4873</v>
      </c>
      <c r="B4874" s="4" t="s">
        <v>7833</v>
      </c>
      <c r="C4874" s="4">
        <f>YEAR(Data!$D4874)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c r="A4875" s="4">
        <v>4874</v>
      </c>
      <c r="B4875" s="4" t="s">
        <v>7833</v>
      </c>
      <c r="C4875" s="4">
        <f>YEAR(Data!$D4875)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c r="A4876" s="4">
        <v>4875</v>
      </c>
      <c r="B4876" s="4" t="s">
        <v>7833</v>
      </c>
      <c r="C4876" s="4">
        <f>YEAR(Data!$D4876)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c r="A4877" s="4">
        <v>4876</v>
      </c>
      <c r="B4877" s="4" t="s">
        <v>7836</v>
      </c>
      <c r="C4877" s="4">
        <f>YEAR(Data!$D4877)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c r="A4878" s="4">
        <v>4877</v>
      </c>
      <c r="B4878" s="4" t="s">
        <v>7837</v>
      </c>
      <c r="C4878" s="4">
        <f>YEAR(Data!$D4878)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c r="A4879" s="4">
        <v>4878</v>
      </c>
      <c r="B4879" s="4" t="s">
        <v>7837</v>
      </c>
      <c r="C4879" s="4">
        <f>YEAR(Data!$D4879)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c r="A4880" s="4">
        <v>4879</v>
      </c>
      <c r="B4880" s="4" t="s">
        <v>7838</v>
      </c>
      <c r="C4880" s="4">
        <f>YEAR(Data!$D4880)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c r="A4881" s="4">
        <v>4880</v>
      </c>
      <c r="B4881" s="4" t="s">
        <v>7840</v>
      </c>
      <c r="C4881" s="4">
        <f>YEAR(Data!$D4881)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c r="A4882" s="4">
        <v>4881</v>
      </c>
      <c r="B4882" s="4" t="s">
        <v>7840</v>
      </c>
      <c r="C4882" s="4">
        <f>YEAR(Data!$D4882)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c r="A4883" s="4">
        <v>4882</v>
      </c>
      <c r="B4883" s="4" t="s">
        <v>7840</v>
      </c>
      <c r="C4883" s="4">
        <f>YEAR(Data!$D4883)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c r="A4884" s="4">
        <v>4883</v>
      </c>
      <c r="B4884" s="4" t="s">
        <v>7840</v>
      </c>
      <c r="C4884" s="4">
        <f>YEAR(Data!$D4884)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c r="A4885" s="4">
        <v>4884</v>
      </c>
      <c r="B4885" s="4" t="s">
        <v>7841</v>
      </c>
      <c r="C4885" s="4">
        <f>YEAR(Data!$D4885)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c r="A4886" s="4">
        <v>4885</v>
      </c>
      <c r="B4886" s="4" t="s">
        <v>7841</v>
      </c>
      <c r="C4886" s="4">
        <f>YEAR(Data!$D4886)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c r="A4887" s="4">
        <v>4886</v>
      </c>
      <c r="B4887" s="4" t="s">
        <v>7842</v>
      </c>
      <c r="C4887" s="4">
        <f>YEAR(Data!$D4887)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c r="A4888" s="4">
        <v>4887</v>
      </c>
      <c r="B4888" s="4" t="s">
        <v>7843</v>
      </c>
      <c r="C4888" s="4">
        <f>YEAR(Data!$D4888)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c r="A4889" s="4">
        <v>4888</v>
      </c>
      <c r="B4889" s="4" t="s">
        <v>7843</v>
      </c>
      <c r="C4889" s="4">
        <f>YEAR(Data!$D4889)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c r="A4890" s="4">
        <v>4889</v>
      </c>
      <c r="B4890" s="4" t="s">
        <v>7843</v>
      </c>
      <c r="C4890" s="4">
        <f>YEAR(Data!$D4890)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c r="A4891" s="4">
        <v>4890</v>
      </c>
      <c r="B4891" s="4" t="s">
        <v>7843</v>
      </c>
      <c r="C4891" s="4">
        <f>YEAR(Data!$D4891)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c r="A4892" s="4">
        <v>4891</v>
      </c>
      <c r="B4892" s="4" t="s">
        <v>7844</v>
      </c>
      <c r="C4892" s="4">
        <f>YEAR(Data!$D4892)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c r="A4893" s="4">
        <v>4892</v>
      </c>
      <c r="B4893" s="4" t="s">
        <v>7844</v>
      </c>
      <c r="C4893" s="4">
        <f>YEAR(Data!$D4893)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c r="A4894" s="4">
        <v>4893</v>
      </c>
      <c r="B4894" s="4" t="s">
        <v>7844</v>
      </c>
      <c r="C4894" s="4">
        <f>YEAR(Data!$D4894)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c r="A4895" s="4">
        <v>4894</v>
      </c>
      <c r="B4895" s="4" t="s">
        <v>7844</v>
      </c>
      <c r="C4895" s="4">
        <f>YEAR(Data!$D4895)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c r="A4896" s="4">
        <v>4895</v>
      </c>
      <c r="B4896" s="4" t="s">
        <v>7844</v>
      </c>
      <c r="C4896" s="4">
        <f>YEAR(Data!$D4896)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c r="A4897" s="4">
        <v>4896</v>
      </c>
      <c r="B4897" s="4" t="s">
        <v>7844</v>
      </c>
      <c r="C4897" s="4">
        <f>YEAR(Data!$D4897)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c r="A4898" s="4">
        <v>4897</v>
      </c>
      <c r="B4898" s="4" t="s">
        <v>7844</v>
      </c>
      <c r="C4898" s="4">
        <f>YEAR(Data!$D4898)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c r="A4899" s="4">
        <v>4898</v>
      </c>
      <c r="B4899" s="4" t="s">
        <v>7847</v>
      </c>
      <c r="C4899" s="4">
        <f>YEAR(Data!$D4899)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c r="A4900" s="4">
        <v>4899</v>
      </c>
      <c r="B4900" s="4" t="s">
        <v>7847</v>
      </c>
      <c r="C4900" s="4">
        <f>YEAR(Data!$D4900)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c r="A4901" s="4">
        <v>4900</v>
      </c>
      <c r="B4901" s="4" t="s">
        <v>7848</v>
      </c>
      <c r="C4901" s="4">
        <f>YEAR(Data!$D4901)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c r="A4902" s="4">
        <v>4901</v>
      </c>
      <c r="B4902" s="4" t="s">
        <v>7849</v>
      </c>
      <c r="C4902" s="4">
        <f>YEAR(Data!$D4902)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c r="A4903" s="4">
        <v>4902</v>
      </c>
      <c r="B4903" s="4" t="s">
        <v>7849</v>
      </c>
      <c r="C4903" s="4">
        <f>YEAR(Data!$D4903)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c r="A4904" s="4">
        <v>4903</v>
      </c>
      <c r="B4904" s="4" t="s">
        <v>7850</v>
      </c>
      <c r="C4904" s="4">
        <f>YEAR(Data!$D4904)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c r="A4905" s="4">
        <v>4904</v>
      </c>
      <c r="B4905" s="4" t="s">
        <v>7850</v>
      </c>
      <c r="C4905" s="4">
        <f>YEAR(Data!$D4905)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c r="A4906" s="4">
        <v>4905</v>
      </c>
      <c r="B4906" s="4" t="s">
        <v>7851</v>
      </c>
      <c r="C4906" s="4">
        <f>YEAR(Data!$D4906)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c r="A4907" s="4">
        <v>4906</v>
      </c>
      <c r="B4907" s="4" t="s">
        <v>7852</v>
      </c>
      <c r="C4907" s="4">
        <f>YEAR(Data!$D4907)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c r="A4908" s="4">
        <v>4907</v>
      </c>
      <c r="B4908" s="4" t="s">
        <v>7852</v>
      </c>
      <c r="C4908" s="4">
        <f>YEAR(Data!$D4908)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c r="A4909" s="4">
        <v>4908</v>
      </c>
      <c r="B4909" s="4" t="s">
        <v>7853</v>
      </c>
      <c r="C4909" s="4">
        <f>YEAR(Data!$D4909)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c r="A4910" s="4">
        <v>4909</v>
      </c>
      <c r="B4910" s="4" t="s">
        <v>7853</v>
      </c>
      <c r="C4910" s="4">
        <f>YEAR(Data!$D4910)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c r="A4911" s="4">
        <v>4910</v>
      </c>
      <c r="B4911" s="4" t="s">
        <v>7856</v>
      </c>
      <c r="C4911" s="4">
        <f>YEAR(Data!$D4911)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c r="A4912" s="4">
        <v>4911</v>
      </c>
      <c r="B4912" s="4" t="s">
        <v>7856</v>
      </c>
      <c r="C4912" s="4">
        <f>YEAR(Data!$D4912)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c r="A4913" s="4">
        <v>4912</v>
      </c>
      <c r="B4913" s="4" t="s">
        <v>7856</v>
      </c>
      <c r="C4913" s="4">
        <f>YEAR(Data!$D4913)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c r="A4914" s="4">
        <v>4913</v>
      </c>
      <c r="B4914" s="4" t="s">
        <v>7856</v>
      </c>
      <c r="C4914" s="4">
        <f>YEAR(Data!$D4914)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c r="A4915" s="4">
        <v>4914</v>
      </c>
      <c r="B4915" s="4" t="s">
        <v>7856</v>
      </c>
      <c r="C4915" s="4">
        <f>YEAR(Data!$D4915)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c r="A4916" s="4">
        <v>4915</v>
      </c>
      <c r="B4916" s="4" t="s">
        <v>7857</v>
      </c>
      <c r="C4916" s="4">
        <f>YEAR(Data!$D4916)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c r="A4917" s="4">
        <v>4916</v>
      </c>
      <c r="B4917" s="4" t="s">
        <v>7857</v>
      </c>
      <c r="C4917" s="4">
        <f>YEAR(Data!$D4917)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c r="A4918" s="4">
        <v>4917</v>
      </c>
      <c r="B4918" s="4" t="s">
        <v>7858</v>
      </c>
      <c r="C4918" s="4">
        <f>YEAR(Data!$D4918)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c r="A4919" s="4">
        <v>4918</v>
      </c>
      <c r="B4919" s="4" t="s">
        <v>7858</v>
      </c>
      <c r="C4919" s="4">
        <f>YEAR(Data!$D4919)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c r="A4920" s="4">
        <v>4919</v>
      </c>
      <c r="B4920" s="4" t="s">
        <v>7862</v>
      </c>
      <c r="C4920" s="4">
        <f>YEAR(Data!$D4920)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c r="A4921" s="4">
        <v>4920</v>
      </c>
      <c r="B4921" s="4" t="s">
        <v>7862</v>
      </c>
      <c r="C4921" s="4">
        <f>YEAR(Data!$D4921)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c r="A4922" s="4">
        <v>4921</v>
      </c>
      <c r="B4922" s="4" t="s">
        <v>7864</v>
      </c>
      <c r="C4922" s="4">
        <f>YEAR(Data!$D4922)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c r="A4923" s="4">
        <v>4922</v>
      </c>
      <c r="B4923" s="4" t="s">
        <v>7865</v>
      </c>
      <c r="C4923" s="4">
        <f>YEAR(Data!$D4923)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c r="A4924" s="4">
        <v>4923</v>
      </c>
      <c r="B4924" s="4" t="s">
        <v>7865</v>
      </c>
      <c r="C4924" s="4">
        <f>YEAR(Data!$D4924)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c r="A4925" s="4">
        <v>4924</v>
      </c>
      <c r="B4925" s="4" t="s">
        <v>7865</v>
      </c>
      <c r="C4925" s="4">
        <f>YEAR(Data!$D4925)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c r="A4926" s="4">
        <v>4925</v>
      </c>
      <c r="B4926" s="4" t="s">
        <v>7865</v>
      </c>
      <c r="C4926" s="4">
        <f>YEAR(Data!$D4926)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c r="A4927" s="4">
        <v>4926</v>
      </c>
      <c r="B4927" s="4" t="s">
        <v>7866</v>
      </c>
      <c r="C4927" s="4">
        <f>YEAR(Data!$D4927)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c r="A4928" s="4">
        <v>4927</v>
      </c>
      <c r="B4928" s="4" t="s">
        <v>7869</v>
      </c>
      <c r="C4928" s="4">
        <f>YEAR(Data!$D4928)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c r="A4929" s="4">
        <v>4928</v>
      </c>
      <c r="B4929" s="4" t="s">
        <v>7870</v>
      </c>
      <c r="C4929" s="4">
        <f>YEAR(Data!$D4929)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c r="A4930" s="4">
        <v>4929</v>
      </c>
      <c r="B4930" s="4" t="s">
        <v>7870</v>
      </c>
      <c r="C4930" s="4">
        <f>YEAR(Data!$D4930)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c r="A4931" s="4">
        <v>4930</v>
      </c>
      <c r="B4931" s="4" t="s">
        <v>7871</v>
      </c>
      <c r="C4931" s="4">
        <f>YEAR(Data!$D4931)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c r="A4932" s="4">
        <v>4931</v>
      </c>
      <c r="B4932" s="4" t="s">
        <v>7871</v>
      </c>
      <c r="C4932" s="4">
        <f>YEAR(Data!$D4932)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c r="A4933" s="4">
        <v>4932</v>
      </c>
      <c r="B4933" s="4" t="s">
        <v>7872</v>
      </c>
      <c r="C4933" s="4">
        <f>YEAR(Data!$D4933)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c r="A4934" s="4">
        <v>4933</v>
      </c>
      <c r="B4934" s="4" t="s">
        <v>7873</v>
      </c>
      <c r="C4934" s="4">
        <f>YEAR(Data!$D4934)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c r="A4935" s="4">
        <v>4934</v>
      </c>
      <c r="B4935" s="4" t="s">
        <v>7873</v>
      </c>
      <c r="C4935" s="4">
        <f>YEAR(Data!$D4935)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c r="A4936" s="4">
        <v>4935</v>
      </c>
      <c r="B4936" s="4" t="s">
        <v>7873</v>
      </c>
      <c r="C4936" s="4">
        <f>YEAR(Data!$D4936)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c r="A4937" s="4">
        <v>4936</v>
      </c>
      <c r="B4937" s="4" t="s">
        <v>7874</v>
      </c>
      <c r="C4937" s="4">
        <f>YEAR(Data!$D4937)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c r="A4938" s="4">
        <v>4937</v>
      </c>
      <c r="B4938" s="4" t="s">
        <v>7880</v>
      </c>
      <c r="C4938" s="4">
        <f>YEAR(Data!$D4938)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c r="A4939" s="4">
        <v>4938</v>
      </c>
      <c r="B4939" s="4" t="s">
        <v>7882</v>
      </c>
      <c r="C4939" s="4">
        <f>YEAR(Data!$D4939)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c r="A4940" s="4">
        <v>4939</v>
      </c>
      <c r="B4940" s="4" t="s">
        <v>7882</v>
      </c>
      <c r="C4940" s="4">
        <f>YEAR(Data!$D4940)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c r="A4941" s="4">
        <v>4940</v>
      </c>
      <c r="B4941" s="4" t="s">
        <v>7882</v>
      </c>
      <c r="C4941" s="4">
        <f>YEAR(Data!$D4941)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c r="A4942" s="4">
        <v>4941</v>
      </c>
      <c r="B4942" s="4" t="s">
        <v>7883</v>
      </c>
      <c r="C4942" s="4">
        <f>YEAR(Data!$D4942)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c r="A4943" s="4">
        <v>4942</v>
      </c>
      <c r="B4943" s="4" t="s">
        <v>7883</v>
      </c>
      <c r="C4943" s="4">
        <f>YEAR(Data!$D4943)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c r="A4944" s="4">
        <v>4943</v>
      </c>
      <c r="B4944" s="4" t="s">
        <v>7883</v>
      </c>
      <c r="C4944" s="4">
        <f>YEAR(Data!$D4944)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c r="A4945" s="4">
        <v>4944</v>
      </c>
      <c r="B4945" s="4" t="s">
        <v>7884</v>
      </c>
      <c r="C4945" s="4">
        <f>YEAR(Data!$D4945)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c r="A4946" s="4">
        <v>4945</v>
      </c>
      <c r="B4946" s="4" t="s">
        <v>7885</v>
      </c>
      <c r="C4946" s="4">
        <f>YEAR(Data!$D4946)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c r="A4947" s="4">
        <v>4946</v>
      </c>
      <c r="B4947" s="4" t="s">
        <v>7885</v>
      </c>
      <c r="C4947" s="4">
        <f>YEAR(Data!$D4947)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c r="A4948" s="4">
        <v>4947</v>
      </c>
      <c r="B4948" s="4" t="s">
        <v>7885</v>
      </c>
      <c r="C4948" s="4">
        <f>YEAR(Data!$D4948)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c r="A4949" s="4">
        <v>4948</v>
      </c>
      <c r="B4949" s="4" t="s">
        <v>7886</v>
      </c>
      <c r="C4949" s="4">
        <f>YEAR(Data!$D4949)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c r="A4950" s="4">
        <v>4949</v>
      </c>
      <c r="B4950" s="4" t="s">
        <v>7887</v>
      </c>
      <c r="C4950" s="4">
        <f>YEAR(Data!$D4950)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c r="A4951" s="4">
        <v>4950</v>
      </c>
      <c r="B4951" s="4" t="s">
        <v>7887</v>
      </c>
      <c r="C4951" s="4">
        <f>YEAR(Data!$D4951)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c r="A4952" s="4">
        <v>4951</v>
      </c>
      <c r="B4952" s="4" t="s">
        <v>7888</v>
      </c>
      <c r="C4952" s="4">
        <f>YEAR(Data!$D4952)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c r="A4953" s="4">
        <v>4952</v>
      </c>
      <c r="B4953" s="4" t="s">
        <v>7889</v>
      </c>
      <c r="C4953" s="4">
        <f>YEAR(Data!$D4953)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c r="A4954" s="4">
        <v>4953</v>
      </c>
      <c r="B4954" s="4" t="s">
        <v>7890</v>
      </c>
      <c r="C4954" s="4">
        <f>YEAR(Data!$D4954)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c r="A4955" s="4">
        <v>4954</v>
      </c>
      <c r="B4955" s="4" t="s">
        <v>7893</v>
      </c>
      <c r="C4955" s="4">
        <f>YEAR(Data!$D4955)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c r="A4956" s="4">
        <v>4955</v>
      </c>
      <c r="B4956" s="4" t="s">
        <v>7894</v>
      </c>
      <c r="C4956" s="4">
        <f>YEAR(Data!$D4956)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c r="A4957" s="4">
        <v>4956</v>
      </c>
      <c r="B4957" s="4" t="s">
        <v>7894</v>
      </c>
      <c r="C4957" s="4">
        <f>YEAR(Data!$D4957)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c r="A4958" s="4">
        <v>4957</v>
      </c>
      <c r="B4958" s="4" t="s">
        <v>7894</v>
      </c>
      <c r="C4958" s="4">
        <f>YEAR(Data!$D4958)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c r="A4959" s="4">
        <v>4958</v>
      </c>
      <c r="B4959" s="4" t="s">
        <v>7895</v>
      </c>
      <c r="C4959" s="4">
        <f>YEAR(Data!$D4959)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c r="A4960" s="4">
        <v>4959</v>
      </c>
      <c r="B4960" s="4" t="s">
        <v>7895</v>
      </c>
      <c r="C4960" s="4">
        <f>YEAR(Data!$D4960)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c r="A4961" s="4">
        <v>4960</v>
      </c>
      <c r="B4961" s="4" t="s">
        <v>7897</v>
      </c>
      <c r="C4961" s="4">
        <f>YEAR(Data!$D4961)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c r="A4962" s="4">
        <v>4961</v>
      </c>
      <c r="B4962" s="4" t="s">
        <v>7897</v>
      </c>
      <c r="C4962" s="4">
        <f>YEAR(Data!$D4962)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c r="A4963" s="4">
        <v>4962</v>
      </c>
      <c r="B4963" s="4" t="s">
        <v>7898</v>
      </c>
      <c r="C4963" s="4">
        <f>YEAR(Data!$D4963)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c r="A4964" s="4">
        <v>4963</v>
      </c>
      <c r="B4964" s="4" t="s">
        <v>7898</v>
      </c>
      <c r="C4964" s="4">
        <f>YEAR(Data!$D4964)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c r="A4965" s="4">
        <v>4964</v>
      </c>
      <c r="B4965" s="4" t="s">
        <v>7898</v>
      </c>
      <c r="C4965" s="4">
        <f>YEAR(Data!$D4965)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c r="A4966" s="4">
        <v>4965</v>
      </c>
      <c r="B4966" s="4" t="s">
        <v>7901</v>
      </c>
      <c r="C4966" s="4">
        <f>YEAR(Data!$D4966)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c r="A4967" s="4">
        <v>4966</v>
      </c>
      <c r="B4967" s="4" t="s">
        <v>7902</v>
      </c>
      <c r="C4967" s="4">
        <f>YEAR(Data!$D4967)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c r="A4968" s="4">
        <v>4967</v>
      </c>
      <c r="B4968" s="4" t="s">
        <v>7903</v>
      </c>
      <c r="C4968" s="4">
        <f>YEAR(Data!$D4968)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c r="A4969" s="4">
        <v>4968</v>
      </c>
      <c r="B4969" s="4" t="s">
        <v>7903</v>
      </c>
      <c r="C4969" s="4">
        <f>YEAR(Data!$D4969)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c r="A4970" s="4">
        <v>4969</v>
      </c>
      <c r="B4970" s="4" t="s">
        <v>7903</v>
      </c>
      <c r="C4970" s="4">
        <f>YEAR(Data!$D4970)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c r="A4971" s="4">
        <v>4970</v>
      </c>
      <c r="B4971" s="4" t="s">
        <v>7903</v>
      </c>
      <c r="C4971" s="4">
        <f>YEAR(Data!$D4971)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c r="A4972" s="4">
        <v>4971</v>
      </c>
      <c r="B4972" s="4" t="s">
        <v>7904</v>
      </c>
      <c r="C4972" s="4">
        <f>YEAR(Data!$D4972)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c r="A4973" s="4">
        <v>4972</v>
      </c>
      <c r="B4973" s="4" t="s">
        <v>7904</v>
      </c>
      <c r="C4973" s="4">
        <f>YEAR(Data!$D4973)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c r="A4974" s="4">
        <v>4973</v>
      </c>
      <c r="B4974" s="4" t="s">
        <v>7904</v>
      </c>
      <c r="C4974" s="4">
        <f>YEAR(Data!$D4974)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c r="A4975" s="4">
        <v>4974</v>
      </c>
      <c r="B4975" s="4" t="s">
        <v>7904</v>
      </c>
      <c r="C4975" s="4">
        <f>YEAR(Data!$D4975)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c r="A4976" s="4">
        <v>4975</v>
      </c>
      <c r="B4976" s="4" t="s">
        <v>7905</v>
      </c>
      <c r="C4976" s="4">
        <f>YEAR(Data!$D4976)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c r="A4977" s="4">
        <v>4976</v>
      </c>
      <c r="B4977" s="4" t="s">
        <v>7906</v>
      </c>
      <c r="C4977" s="4">
        <f>YEAR(Data!$D4977)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c r="A4978" s="4">
        <v>4977</v>
      </c>
      <c r="B4978" s="4" t="s">
        <v>7907</v>
      </c>
      <c r="C4978" s="4">
        <f>YEAR(Data!$D4978)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c r="A4979" s="4">
        <v>4978</v>
      </c>
      <c r="B4979" s="4" t="s">
        <v>7907</v>
      </c>
      <c r="C4979" s="4">
        <f>YEAR(Data!$D4979)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c r="A4980" s="4">
        <v>4979</v>
      </c>
      <c r="B4980" s="4" t="s">
        <v>7907</v>
      </c>
      <c r="C4980" s="4">
        <f>YEAR(Data!$D4980)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c r="A4981" s="4">
        <v>4980</v>
      </c>
      <c r="B4981" s="4" t="s">
        <v>7908</v>
      </c>
      <c r="C4981" s="4">
        <f>YEAR(Data!$D4981)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c r="A4982" s="4">
        <v>4981</v>
      </c>
      <c r="B4982" s="4" t="s">
        <v>7908</v>
      </c>
      <c r="C4982" s="4">
        <f>YEAR(Data!$D4982)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c r="A4983" s="4">
        <v>4982</v>
      </c>
      <c r="B4983" s="4" t="s">
        <v>7908</v>
      </c>
      <c r="C4983" s="4">
        <f>YEAR(Data!$D4983)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c r="A4984" s="4">
        <v>4983</v>
      </c>
      <c r="B4984" s="4" t="s">
        <v>7909</v>
      </c>
      <c r="C4984" s="4">
        <f>YEAR(Data!$D4984)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c r="A4985" s="4">
        <v>4984</v>
      </c>
      <c r="B4985" s="4" t="s">
        <v>7910</v>
      </c>
      <c r="C4985" s="4">
        <f>YEAR(Data!$D4985)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c r="A4986" s="4">
        <v>4985</v>
      </c>
      <c r="B4986" s="4" t="s">
        <v>7911</v>
      </c>
      <c r="C4986" s="4">
        <f>YEAR(Data!$D4986)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c r="A4987" s="4">
        <v>4986</v>
      </c>
      <c r="B4987" s="4" t="s">
        <v>7912</v>
      </c>
      <c r="C4987" s="4">
        <f>YEAR(Data!$D4987)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c r="A4988" s="4">
        <v>4987</v>
      </c>
      <c r="B4988" s="4" t="s">
        <v>7913</v>
      </c>
      <c r="C4988" s="4">
        <f>YEAR(Data!$D4988)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c r="A4989" s="4">
        <v>4988</v>
      </c>
      <c r="B4989" s="4" t="s">
        <v>7913</v>
      </c>
      <c r="C4989" s="4">
        <f>YEAR(Data!$D4989)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c r="A4990" s="4">
        <v>4989</v>
      </c>
      <c r="B4990" s="4" t="s">
        <v>7913</v>
      </c>
      <c r="C4990" s="4">
        <f>YEAR(Data!$D4990)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c r="A4991" s="4">
        <v>4990</v>
      </c>
      <c r="B4991" s="4" t="s">
        <v>7914</v>
      </c>
      <c r="C4991" s="4">
        <f>YEAR(Data!$D4991)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c r="A4992" s="4">
        <v>4991</v>
      </c>
      <c r="B4992" s="4" t="s">
        <v>7914</v>
      </c>
      <c r="C4992" s="4">
        <f>YEAR(Data!$D4992)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c r="A4993" s="4">
        <v>4992</v>
      </c>
      <c r="B4993" s="4" t="s">
        <v>7915</v>
      </c>
      <c r="C4993" s="4">
        <f>YEAR(Data!$D4993)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c r="A4994" s="4">
        <v>4993</v>
      </c>
      <c r="B4994" s="4" t="s">
        <v>7916</v>
      </c>
      <c r="C4994" s="4">
        <f>YEAR(Data!$D4994)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c r="A4995" s="4">
        <v>4994</v>
      </c>
      <c r="B4995" s="4" t="s">
        <v>7916</v>
      </c>
      <c r="C4995" s="4">
        <f>YEAR(Data!$D4995)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c r="A4996" s="4">
        <v>4995</v>
      </c>
      <c r="B4996" s="4" t="s">
        <v>7916</v>
      </c>
      <c r="C4996" s="4">
        <f>YEAR(Data!$D4996)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c r="A4997" s="4">
        <v>4996</v>
      </c>
      <c r="B4997" s="4" t="s">
        <v>7917</v>
      </c>
      <c r="C4997" s="4">
        <f>YEAR(Data!$D4997)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c r="A4998" s="4">
        <v>4997</v>
      </c>
      <c r="B4998" s="4" t="s">
        <v>7918</v>
      </c>
      <c r="C4998" s="4">
        <f>YEAR(Data!$D4998)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c r="A4999" s="4">
        <v>4998</v>
      </c>
      <c r="B4999" s="4" t="s">
        <v>7918</v>
      </c>
      <c r="C4999" s="4">
        <f>YEAR(Data!$D4999)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c r="A5000" s="4">
        <v>4999</v>
      </c>
      <c r="B5000" s="4" t="s">
        <v>7921</v>
      </c>
      <c r="C5000" s="4">
        <f>YEAR(Data!$D5000)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c r="A5001" s="4">
        <v>5000</v>
      </c>
      <c r="B5001" s="4" t="s">
        <v>7921</v>
      </c>
      <c r="C5001" s="4">
        <f>YEAR(Data!$D5001)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c r="A5002" s="4">
        <v>5001</v>
      </c>
      <c r="B5002" s="4" t="s">
        <v>7923</v>
      </c>
      <c r="C5002" s="4">
        <f>YEAR(Data!$D5002)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c r="A5003" s="4">
        <v>5002</v>
      </c>
      <c r="B5003" s="4" t="s">
        <v>7924</v>
      </c>
      <c r="C5003" s="4">
        <f>YEAR(Data!$D5003)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c r="A5004" s="4">
        <v>5003</v>
      </c>
      <c r="B5004" s="4" t="s">
        <v>7924</v>
      </c>
      <c r="C5004" s="4">
        <f>YEAR(Data!$D5004)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c r="A5005" s="4">
        <v>5004</v>
      </c>
      <c r="B5005" s="4" t="s">
        <v>7925</v>
      </c>
      <c r="C5005" s="4">
        <f>YEAR(Data!$D5005)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c r="A5006" s="4">
        <v>5005</v>
      </c>
      <c r="B5006" s="4" t="s">
        <v>7928</v>
      </c>
      <c r="C5006" s="4">
        <f>YEAR(Data!$D5006)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c r="A5007" s="4">
        <v>5006</v>
      </c>
      <c r="B5007" s="4" t="s">
        <v>7929</v>
      </c>
      <c r="C5007" s="4">
        <f>YEAR(Data!$D5007)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c r="A5008" s="4">
        <v>5007</v>
      </c>
      <c r="B5008" s="4" t="s">
        <v>7930</v>
      </c>
      <c r="C5008" s="4">
        <f>YEAR(Data!$D5008)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c r="A5009" s="4">
        <v>5008</v>
      </c>
      <c r="B5009" s="4" t="s">
        <v>7930</v>
      </c>
      <c r="C5009" s="4">
        <f>YEAR(Data!$D5009)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c r="A5010" s="4">
        <v>5009</v>
      </c>
      <c r="B5010" s="4" t="s">
        <v>7933</v>
      </c>
      <c r="C5010" s="4">
        <f>YEAR(Data!$D5010)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c r="A5011" s="4">
        <v>5010</v>
      </c>
      <c r="B5011" s="4" t="s">
        <v>7933</v>
      </c>
      <c r="C5011" s="4">
        <f>YEAR(Data!$D5011)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c r="A5012" s="4">
        <v>5011</v>
      </c>
      <c r="B5012" s="4" t="s">
        <v>7933</v>
      </c>
      <c r="C5012" s="4">
        <f>YEAR(Data!$D5012)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c r="A5013" s="4">
        <v>5012</v>
      </c>
      <c r="B5013" s="4" t="s">
        <v>7936</v>
      </c>
      <c r="C5013" s="4">
        <f>YEAR(Data!$D5013)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c r="A5014" s="4">
        <v>5013</v>
      </c>
      <c r="B5014" s="4" t="s">
        <v>7937</v>
      </c>
      <c r="C5014" s="4">
        <f>YEAR(Data!$D5014)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c r="A5015" s="4">
        <v>5014</v>
      </c>
      <c r="B5015" s="4" t="s">
        <v>7937</v>
      </c>
      <c r="C5015" s="4">
        <f>YEAR(Data!$D5015)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c r="A5016" s="4">
        <v>5015</v>
      </c>
      <c r="B5016" s="4" t="s">
        <v>7937</v>
      </c>
      <c r="C5016" s="4">
        <f>YEAR(Data!$D5016)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c r="A5017" s="4">
        <v>5016</v>
      </c>
      <c r="B5017" s="4" t="s">
        <v>7942</v>
      </c>
      <c r="C5017" s="4">
        <f>YEAR(Data!$D5017)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c r="A5018" s="4">
        <v>5017</v>
      </c>
      <c r="B5018" s="4" t="s">
        <v>7942</v>
      </c>
      <c r="C5018" s="4">
        <f>YEAR(Data!$D5018)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c r="A5019" s="4">
        <v>5018</v>
      </c>
      <c r="B5019" s="4" t="s">
        <v>7945</v>
      </c>
      <c r="C5019" s="4">
        <f>YEAR(Data!$D5019)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c r="A5020" s="4">
        <v>5019</v>
      </c>
      <c r="B5020" s="4" t="s">
        <v>7945</v>
      </c>
      <c r="C5020" s="4">
        <f>YEAR(Data!$D5020)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c r="A5021" s="4">
        <v>5020</v>
      </c>
      <c r="B5021" s="4" t="s">
        <v>7945</v>
      </c>
      <c r="C5021" s="4">
        <f>YEAR(Data!$D5021)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c r="A5022" s="4">
        <v>5021</v>
      </c>
      <c r="B5022" s="4" t="s">
        <v>7948</v>
      </c>
      <c r="C5022" s="4">
        <f>YEAR(Data!$D5022)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c r="A5023" s="4">
        <v>5022</v>
      </c>
      <c r="B5023" s="4" t="s">
        <v>7949</v>
      </c>
      <c r="C5023" s="4">
        <f>YEAR(Data!$D5023)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c r="A5024" s="4">
        <v>5023</v>
      </c>
      <c r="B5024" s="4" t="s">
        <v>7949</v>
      </c>
      <c r="C5024" s="4">
        <f>YEAR(Data!$D5024)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c r="A5025" s="4">
        <v>5024</v>
      </c>
      <c r="B5025" s="4" t="s">
        <v>7949</v>
      </c>
      <c r="C5025" s="4">
        <f>YEAR(Data!$D5025)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c r="A5026" s="4">
        <v>5025</v>
      </c>
      <c r="B5026" s="4" t="s">
        <v>7950</v>
      </c>
      <c r="C5026" s="4">
        <f>YEAR(Data!$D5026)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c r="A5027" s="4">
        <v>5026</v>
      </c>
      <c r="B5027" s="4" t="s">
        <v>7950</v>
      </c>
      <c r="C5027" s="4">
        <f>YEAR(Data!$D5027)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c r="A5028" s="4">
        <v>5027</v>
      </c>
      <c r="B5028" s="4" t="s">
        <v>7950</v>
      </c>
      <c r="C5028" s="4">
        <f>YEAR(Data!$D5028)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c r="A5029" s="4">
        <v>5028</v>
      </c>
      <c r="B5029" s="4" t="s">
        <v>7950</v>
      </c>
      <c r="C5029" s="4">
        <f>YEAR(Data!$D5029)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c r="A5030" s="4">
        <v>5029</v>
      </c>
      <c r="B5030" s="4" t="s">
        <v>7953</v>
      </c>
      <c r="C5030" s="4">
        <f>YEAR(Data!$D5030)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c r="A5031" s="4">
        <v>5030</v>
      </c>
      <c r="B5031" s="4" t="s">
        <v>7954</v>
      </c>
      <c r="C5031" s="4">
        <f>YEAR(Data!$D5031)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c r="A5032" s="4">
        <v>5031</v>
      </c>
      <c r="B5032" s="4" t="s">
        <v>7954</v>
      </c>
      <c r="C5032" s="4">
        <f>YEAR(Data!$D5032)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c r="A5033" s="4">
        <v>5032</v>
      </c>
      <c r="B5033" s="4" t="s">
        <v>7954</v>
      </c>
      <c r="C5033" s="4">
        <f>YEAR(Data!$D5033)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c r="A5034" s="4">
        <v>5033</v>
      </c>
      <c r="B5034" s="4" t="s">
        <v>7955</v>
      </c>
      <c r="C5034" s="4">
        <f>YEAR(Data!$D5034)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c r="A5035" s="4">
        <v>5034</v>
      </c>
      <c r="B5035" s="4" t="s">
        <v>7955</v>
      </c>
      <c r="C5035" s="4">
        <f>YEAR(Data!$D5035)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c r="A5036" s="4">
        <v>5035</v>
      </c>
      <c r="B5036" s="4" t="s">
        <v>7956</v>
      </c>
      <c r="C5036" s="4">
        <f>YEAR(Data!$D5036)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c r="A5037" s="4">
        <v>5036</v>
      </c>
      <c r="B5037" s="4" t="s">
        <v>7957</v>
      </c>
      <c r="C5037" s="4">
        <f>YEAR(Data!$D5037)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c r="A5038" s="4">
        <v>5037</v>
      </c>
      <c r="B5038" s="4" t="s">
        <v>7957</v>
      </c>
      <c r="C5038" s="4">
        <f>YEAR(Data!$D5038)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c r="A5039" s="4">
        <v>5038</v>
      </c>
      <c r="B5039" s="4" t="s">
        <v>7958</v>
      </c>
      <c r="C5039" s="4">
        <f>YEAR(Data!$D5039)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c r="A5040" s="4">
        <v>5039</v>
      </c>
      <c r="B5040" s="4" t="s">
        <v>7959</v>
      </c>
      <c r="C5040" s="4">
        <f>YEAR(Data!$D5040)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c r="A5041" s="4">
        <v>5040</v>
      </c>
      <c r="B5041" s="4" t="s">
        <v>7959</v>
      </c>
      <c r="C5041" s="4">
        <f>YEAR(Data!$D5041)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c r="A5042" s="4">
        <v>5041</v>
      </c>
      <c r="B5042" s="4" t="s">
        <v>7959</v>
      </c>
      <c r="C5042" s="4">
        <f>YEAR(Data!$D5042)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c r="A5043" s="4">
        <v>5042</v>
      </c>
      <c r="B5043" s="4" t="s">
        <v>7960</v>
      </c>
      <c r="C5043" s="4">
        <f>YEAR(Data!$D5043)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c r="A5044" s="4">
        <v>5043</v>
      </c>
      <c r="B5044" s="4" t="s">
        <v>7960</v>
      </c>
      <c r="C5044" s="4">
        <f>YEAR(Data!$D5044)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c r="A5045" s="4">
        <v>5044</v>
      </c>
      <c r="B5045" s="4" t="s">
        <v>7960</v>
      </c>
      <c r="C5045" s="4">
        <f>YEAR(Data!$D5045)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c r="A5046" s="4">
        <v>5045</v>
      </c>
      <c r="B5046" s="4" t="s">
        <v>7960</v>
      </c>
      <c r="C5046" s="4">
        <f>YEAR(Data!$D5046)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c r="A5047" s="4">
        <v>5046</v>
      </c>
      <c r="B5047" s="4" t="s">
        <v>7960</v>
      </c>
      <c r="C5047" s="4">
        <f>YEAR(Data!$D5047)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c r="A5048" s="4">
        <v>5047</v>
      </c>
      <c r="B5048" s="4" t="s">
        <v>7960</v>
      </c>
      <c r="C5048" s="4">
        <f>YEAR(Data!$D5048)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c r="A5049" s="4">
        <v>5048</v>
      </c>
      <c r="B5049" s="4" t="s">
        <v>7960</v>
      </c>
      <c r="C5049" s="4">
        <f>YEAR(Data!$D5049)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c r="A5050" s="4">
        <v>5049</v>
      </c>
      <c r="B5050" s="4" t="s">
        <v>7961</v>
      </c>
      <c r="C5050" s="4">
        <f>YEAR(Data!$D5050)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c r="A5051" s="4">
        <v>5050</v>
      </c>
      <c r="B5051" s="4" t="s">
        <v>7961</v>
      </c>
      <c r="C5051" s="4">
        <f>YEAR(Data!$D5051)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c r="A5052" s="4">
        <v>5051</v>
      </c>
      <c r="B5052" s="4" t="s">
        <v>7962</v>
      </c>
      <c r="C5052" s="4">
        <f>YEAR(Data!$D5052)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c r="A5053" s="4">
        <v>5052</v>
      </c>
      <c r="B5053" s="4" t="s">
        <v>7963</v>
      </c>
      <c r="C5053" s="4">
        <f>YEAR(Data!$D5053)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c r="A5054" s="4">
        <v>5053</v>
      </c>
      <c r="B5054" s="4" t="s">
        <v>7964</v>
      </c>
      <c r="C5054" s="4">
        <f>YEAR(Data!$D5054)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c r="A5055" s="4">
        <v>5054</v>
      </c>
      <c r="B5055" s="4" t="s">
        <v>7965</v>
      </c>
      <c r="C5055" s="4">
        <f>YEAR(Data!$D5055)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c r="A5056" s="4">
        <v>5055</v>
      </c>
      <c r="B5056" s="4" t="s">
        <v>7965</v>
      </c>
      <c r="C5056" s="4">
        <f>YEAR(Data!$D5056)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c r="A5057" s="4">
        <v>5056</v>
      </c>
      <c r="B5057" s="4" t="s">
        <v>7965</v>
      </c>
      <c r="C5057" s="4">
        <f>YEAR(Data!$D5057)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c r="A5058" s="4">
        <v>5057</v>
      </c>
      <c r="B5058" s="4" t="s">
        <v>7966</v>
      </c>
      <c r="C5058" s="4">
        <f>YEAR(Data!$D5058)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c r="A5059" s="4">
        <v>5058</v>
      </c>
      <c r="B5059" s="4" t="s">
        <v>7966</v>
      </c>
      <c r="C5059" s="4">
        <f>YEAR(Data!$D5059)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c r="A5060" s="4">
        <v>5059</v>
      </c>
      <c r="B5060" s="4" t="s">
        <v>7968</v>
      </c>
      <c r="C5060" s="4">
        <f>YEAR(Data!$D5060)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c r="A5061" s="4">
        <v>5060</v>
      </c>
      <c r="B5061" s="4" t="s">
        <v>7969</v>
      </c>
      <c r="C5061" s="4">
        <f>YEAR(Data!$D5061)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c r="A5062" s="4">
        <v>5061</v>
      </c>
      <c r="B5062" s="4" t="s">
        <v>7969</v>
      </c>
      <c r="C5062" s="4">
        <f>YEAR(Data!$D5062)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c r="A5063" s="4">
        <v>5062</v>
      </c>
      <c r="B5063" s="4" t="s">
        <v>7971</v>
      </c>
      <c r="C5063" s="4">
        <f>YEAR(Data!$D5063)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c r="A5064" s="4">
        <v>5063</v>
      </c>
      <c r="B5064" s="4" t="s">
        <v>7971</v>
      </c>
      <c r="C5064" s="4">
        <f>YEAR(Data!$D5064)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c r="A5065" s="4">
        <v>5064</v>
      </c>
      <c r="B5065" s="4" t="s">
        <v>7971</v>
      </c>
      <c r="C5065" s="4">
        <f>YEAR(Data!$D5065)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c r="A5066" s="4">
        <v>5065</v>
      </c>
      <c r="B5066" s="4" t="s">
        <v>7972</v>
      </c>
      <c r="C5066" s="4">
        <f>YEAR(Data!$D5066)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c r="A5067" s="4">
        <v>5066</v>
      </c>
      <c r="B5067" s="4" t="s">
        <v>7973</v>
      </c>
      <c r="C5067" s="4">
        <f>YEAR(Data!$D5067)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c r="A5068" s="4">
        <v>5067</v>
      </c>
      <c r="B5068" s="4" t="s">
        <v>7973</v>
      </c>
      <c r="C5068" s="4">
        <f>YEAR(Data!$D5068)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c r="A5069" s="4">
        <v>5068</v>
      </c>
      <c r="B5069" s="4" t="s">
        <v>7974</v>
      </c>
      <c r="C5069" s="4">
        <f>YEAR(Data!$D5069)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c r="A5070" s="4">
        <v>5069</v>
      </c>
      <c r="B5070" s="4" t="s">
        <v>7975</v>
      </c>
      <c r="C5070" s="4">
        <f>YEAR(Data!$D5070)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c r="A5071" s="4">
        <v>5070</v>
      </c>
      <c r="B5071" s="4" t="s">
        <v>7975</v>
      </c>
      <c r="C5071" s="4">
        <f>YEAR(Data!$D5071)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c r="A5072" s="4">
        <v>5071</v>
      </c>
      <c r="B5072" s="4" t="s">
        <v>7975</v>
      </c>
      <c r="C5072" s="4">
        <f>YEAR(Data!$D5072)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c r="A5073" s="4">
        <v>5072</v>
      </c>
      <c r="B5073" s="4" t="s">
        <v>7975</v>
      </c>
      <c r="C5073" s="4">
        <f>YEAR(Data!$D5073)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c r="A5074" s="4">
        <v>5073</v>
      </c>
      <c r="B5074" s="4" t="s">
        <v>7975</v>
      </c>
      <c r="C5074" s="4">
        <f>YEAR(Data!$D5074)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c r="A5075" s="4">
        <v>5074</v>
      </c>
      <c r="B5075" s="4" t="s">
        <v>7976</v>
      </c>
      <c r="C5075" s="4">
        <f>YEAR(Data!$D5075)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c r="A5076" s="4">
        <v>5075</v>
      </c>
      <c r="B5076" s="4" t="s">
        <v>7977</v>
      </c>
      <c r="C5076" s="4">
        <f>YEAR(Data!$D5076)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c r="A5077" s="4">
        <v>5076</v>
      </c>
      <c r="B5077" s="4" t="s">
        <v>7978</v>
      </c>
      <c r="C5077" s="4">
        <f>YEAR(Data!$D5077)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c r="A5078" s="4">
        <v>5077</v>
      </c>
      <c r="B5078" s="4" t="s">
        <v>7978</v>
      </c>
      <c r="C5078" s="4">
        <f>YEAR(Data!$D5078)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c r="A5079" s="4">
        <v>5078</v>
      </c>
      <c r="B5079" s="4" t="s">
        <v>7978</v>
      </c>
      <c r="C5079" s="4">
        <f>YEAR(Data!$D5079)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c r="A5080" s="4">
        <v>5079</v>
      </c>
      <c r="B5080" s="4" t="s">
        <v>7979</v>
      </c>
      <c r="C5080" s="4">
        <f>YEAR(Data!$D5080)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c r="A5081" s="4">
        <v>5080</v>
      </c>
      <c r="B5081" s="4" t="s">
        <v>7980</v>
      </c>
      <c r="C5081" s="4">
        <f>YEAR(Data!$D5081)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c r="A5082" s="4">
        <v>5081</v>
      </c>
      <c r="B5082" s="4" t="s">
        <v>7980</v>
      </c>
      <c r="C5082" s="4">
        <f>YEAR(Data!$D5082)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c r="A5083" s="4">
        <v>5082</v>
      </c>
      <c r="B5083" s="4" t="s">
        <v>7981</v>
      </c>
      <c r="C5083" s="4">
        <f>YEAR(Data!$D5083)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c r="A5084" s="4">
        <v>5083</v>
      </c>
      <c r="B5084" s="4" t="s">
        <v>7982</v>
      </c>
      <c r="C5084" s="4">
        <f>YEAR(Data!$D5084)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c r="A5085" s="4">
        <v>5084</v>
      </c>
      <c r="B5085" s="4" t="s">
        <v>7982</v>
      </c>
      <c r="C5085" s="4">
        <f>YEAR(Data!$D5085)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c r="A5086" s="4">
        <v>5085</v>
      </c>
      <c r="B5086" s="4" t="s">
        <v>7985</v>
      </c>
      <c r="C5086" s="4">
        <f>YEAR(Data!$D5086)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c r="A5087" s="4">
        <v>5086</v>
      </c>
      <c r="B5087" s="4" t="s">
        <v>7986</v>
      </c>
      <c r="C5087" s="4">
        <f>YEAR(Data!$D5087)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c r="A5088" s="4">
        <v>5087</v>
      </c>
      <c r="B5088" s="4" t="s">
        <v>7987</v>
      </c>
      <c r="C5088" s="4">
        <f>YEAR(Data!$D5088)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c r="A5089" s="4">
        <v>5088</v>
      </c>
      <c r="B5089" s="4" t="s">
        <v>7987</v>
      </c>
      <c r="C5089" s="4">
        <f>YEAR(Data!$D5089)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c r="A5090" s="4">
        <v>5089</v>
      </c>
      <c r="B5090" s="4" t="s">
        <v>7987</v>
      </c>
      <c r="C5090" s="4">
        <f>YEAR(Data!$D5090)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c r="A5091" s="4">
        <v>5090</v>
      </c>
      <c r="B5091" s="4" t="s">
        <v>7990</v>
      </c>
      <c r="C5091" s="4">
        <f>YEAR(Data!$D5091)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c r="A5092" s="4">
        <v>5091</v>
      </c>
      <c r="B5092" s="4" t="s">
        <v>7990</v>
      </c>
      <c r="C5092" s="4">
        <f>YEAR(Data!$D5092)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c r="A5093" s="4">
        <v>5092</v>
      </c>
      <c r="B5093" s="4" t="s">
        <v>7992</v>
      </c>
      <c r="C5093" s="4">
        <f>YEAR(Data!$D5093)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c r="A5094" s="4">
        <v>5093</v>
      </c>
      <c r="B5094" s="4" t="s">
        <v>7993</v>
      </c>
      <c r="C5094" s="4">
        <f>YEAR(Data!$D5094)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c r="A5095" s="4">
        <v>5094</v>
      </c>
      <c r="B5095" s="4" t="s">
        <v>7994</v>
      </c>
      <c r="C5095" s="4">
        <f>YEAR(Data!$D5095)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c r="A5096" s="4">
        <v>5095</v>
      </c>
      <c r="B5096" s="4" t="s">
        <v>7994</v>
      </c>
      <c r="C5096" s="4">
        <f>YEAR(Data!$D5096)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c r="A5097" s="4">
        <v>5096</v>
      </c>
      <c r="B5097" s="4" t="s">
        <v>7994</v>
      </c>
      <c r="C5097" s="4">
        <f>YEAR(Data!$D5097)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c r="A5098" s="4">
        <v>5097</v>
      </c>
      <c r="B5098" s="4" t="s">
        <v>7994</v>
      </c>
      <c r="C5098" s="4">
        <f>YEAR(Data!$D5098)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c r="A5099" s="4">
        <v>5098</v>
      </c>
      <c r="B5099" s="4" t="s">
        <v>7994</v>
      </c>
      <c r="C5099" s="4">
        <f>YEAR(Data!$D5099)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c r="A5100" s="4">
        <v>5099</v>
      </c>
      <c r="B5100" s="4" t="s">
        <v>7994</v>
      </c>
      <c r="C5100" s="4">
        <f>YEAR(Data!$D5100)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c r="A5101" s="4">
        <v>5100</v>
      </c>
      <c r="B5101" s="4" t="s">
        <v>7995</v>
      </c>
      <c r="C5101" s="4">
        <f>YEAR(Data!$D5101)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c r="A5102" s="4">
        <v>5101</v>
      </c>
      <c r="B5102" s="4" t="s">
        <v>7996</v>
      </c>
      <c r="C5102" s="4">
        <f>YEAR(Data!$D5102)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c r="A5103" s="4">
        <v>5102</v>
      </c>
      <c r="B5103" s="4" t="s">
        <v>7996</v>
      </c>
      <c r="C5103" s="4">
        <f>YEAR(Data!$D5103)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c r="A5104" s="4">
        <v>5103</v>
      </c>
      <c r="B5104" s="4" t="s">
        <v>7996</v>
      </c>
      <c r="C5104" s="4">
        <f>YEAR(Data!$D5104)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c r="A5105" s="4">
        <v>5104</v>
      </c>
      <c r="B5105" s="4" t="s">
        <v>7997</v>
      </c>
      <c r="C5105" s="4">
        <f>YEAR(Data!$D5105)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c r="A5106" s="4">
        <v>5105</v>
      </c>
      <c r="B5106" s="4" t="s">
        <v>7997</v>
      </c>
      <c r="C5106" s="4">
        <f>YEAR(Data!$D5106)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c r="A5107" s="4">
        <v>5106</v>
      </c>
      <c r="B5107" s="4" t="s">
        <v>7998</v>
      </c>
      <c r="C5107" s="4">
        <f>YEAR(Data!$D5107)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c r="A5108" s="4">
        <v>5107</v>
      </c>
      <c r="B5108" s="4" t="s">
        <v>7999</v>
      </c>
      <c r="C5108" s="4">
        <f>YEAR(Data!$D5108)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c r="A5109" s="4">
        <v>5108</v>
      </c>
      <c r="B5109" s="4" t="s">
        <v>8000</v>
      </c>
      <c r="C5109" s="4">
        <f>YEAR(Data!$D5109)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c r="A5110" s="4">
        <v>5109</v>
      </c>
      <c r="B5110" s="4" t="s">
        <v>8000</v>
      </c>
      <c r="C5110" s="4">
        <f>YEAR(Data!$D5110)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c r="A5111" s="4">
        <v>5110</v>
      </c>
      <c r="B5111" s="4" t="s">
        <v>8001</v>
      </c>
      <c r="C5111" s="4">
        <f>YEAR(Data!$D5111)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c r="A5112" s="4">
        <v>5111</v>
      </c>
      <c r="B5112" s="4" t="s">
        <v>8001</v>
      </c>
      <c r="C5112" s="4">
        <f>YEAR(Data!$D5112)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c r="A5113" s="4">
        <v>5112</v>
      </c>
      <c r="B5113" s="4" t="s">
        <v>8001</v>
      </c>
      <c r="C5113" s="4">
        <f>YEAR(Data!$D5113)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c r="A5114" s="4">
        <v>5113</v>
      </c>
      <c r="B5114" s="4" t="s">
        <v>8002</v>
      </c>
      <c r="C5114" s="4">
        <f>YEAR(Data!$D5114)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c r="A5115" s="4">
        <v>5114</v>
      </c>
      <c r="B5115" s="4" t="s">
        <v>8005</v>
      </c>
      <c r="C5115" s="4">
        <f>YEAR(Data!$D5115)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c r="A5116" s="4">
        <v>5115</v>
      </c>
      <c r="B5116" s="4" t="s">
        <v>8006</v>
      </c>
      <c r="C5116" s="4">
        <f>YEAR(Data!$D5116)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c r="A5117" s="4">
        <v>5116</v>
      </c>
      <c r="B5117" s="4" t="s">
        <v>8007</v>
      </c>
      <c r="C5117" s="4">
        <f>YEAR(Data!$D5117)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c r="A5118" s="4">
        <v>5117</v>
      </c>
      <c r="B5118" s="4" t="s">
        <v>8010</v>
      </c>
      <c r="C5118" s="4">
        <f>YEAR(Data!$D5118)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c r="A5119" s="4">
        <v>5118</v>
      </c>
      <c r="B5119" s="4" t="s">
        <v>8011</v>
      </c>
      <c r="C5119" s="4">
        <f>YEAR(Data!$D5119)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c r="A5120" s="4">
        <v>5119</v>
      </c>
      <c r="B5120" s="4" t="s">
        <v>8011</v>
      </c>
      <c r="C5120" s="4">
        <f>YEAR(Data!$D5120)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c r="A5121" s="4">
        <v>5120</v>
      </c>
      <c r="B5121" s="4" t="s">
        <v>8011</v>
      </c>
      <c r="C5121" s="4">
        <f>YEAR(Data!$D5121)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c r="A5122" s="4">
        <v>5121</v>
      </c>
      <c r="B5122" s="4" t="s">
        <v>8012</v>
      </c>
      <c r="C5122" s="4">
        <f>YEAR(Data!$D5122)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c r="A5123" s="4">
        <v>5122</v>
      </c>
      <c r="B5123" s="4" t="s">
        <v>8012</v>
      </c>
      <c r="C5123" s="4">
        <f>YEAR(Data!$D5123)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c r="A5124" s="4">
        <v>5123</v>
      </c>
      <c r="B5124" s="4" t="s">
        <v>8012</v>
      </c>
      <c r="C5124" s="4">
        <f>YEAR(Data!$D5124)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c r="A5125" s="4">
        <v>5124</v>
      </c>
      <c r="B5125" s="4" t="s">
        <v>8012</v>
      </c>
      <c r="C5125" s="4">
        <f>YEAR(Data!$D5125)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c r="A5126" s="4">
        <v>5125</v>
      </c>
      <c r="B5126" s="4" t="s">
        <v>8015</v>
      </c>
      <c r="C5126" s="4">
        <f>YEAR(Data!$D5126)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c r="A5127" s="4">
        <v>5126</v>
      </c>
      <c r="B5127" s="4" t="s">
        <v>8015</v>
      </c>
      <c r="C5127" s="4">
        <f>YEAR(Data!$D5127)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c r="A5128" s="4">
        <v>5127</v>
      </c>
      <c r="B5128" s="4" t="s">
        <v>8015</v>
      </c>
      <c r="C5128" s="4">
        <f>YEAR(Data!$D5128)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c r="A5129" s="4">
        <v>5128</v>
      </c>
      <c r="B5129" s="4" t="s">
        <v>8015</v>
      </c>
      <c r="C5129" s="4">
        <f>YEAR(Data!$D5129)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c r="A5130" s="4">
        <v>5129</v>
      </c>
      <c r="B5130" s="4" t="s">
        <v>8015</v>
      </c>
      <c r="C5130" s="4">
        <f>YEAR(Data!$D5130)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c r="A5131" s="4">
        <v>5130</v>
      </c>
      <c r="B5131" s="4" t="s">
        <v>8015</v>
      </c>
      <c r="C5131" s="4">
        <f>YEAR(Data!$D5131)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c r="A5132" s="4">
        <v>5131</v>
      </c>
      <c r="B5132" s="4" t="s">
        <v>8015</v>
      </c>
      <c r="C5132" s="4">
        <f>YEAR(Data!$D5132)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c r="A5133" s="4">
        <v>5132</v>
      </c>
      <c r="B5133" s="4" t="s">
        <v>8016</v>
      </c>
      <c r="C5133" s="4">
        <f>YEAR(Data!$D5133)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c r="A5134" s="4">
        <v>5133</v>
      </c>
      <c r="B5134" s="4" t="s">
        <v>8017</v>
      </c>
      <c r="C5134" s="4">
        <f>YEAR(Data!$D5134)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c r="A5135" s="4">
        <v>5134</v>
      </c>
      <c r="B5135" s="4" t="s">
        <v>8018</v>
      </c>
      <c r="C5135" s="4">
        <f>YEAR(Data!$D5135)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c r="A5136" s="4">
        <v>5135</v>
      </c>
      <c r="B5136" s="4" t="s">
        <v>8018</v>
      </c>
      <c r="C5136" s="4">
        <f>YEAR(Data!$D5136)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c r="A5137" s="4">
        <v>5136</v>
      </c>
      <c r="B5137" s="4" t="s">
        <v>8019</v>
      </c>
      <c r="C5137" s="4">
        <f>YEAR(Data!$D5137)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c r="A5138" s="4">
        <v>5137</v>
      </c>
      <c r="B5138" s="4" t="s">
        <v>8020</v>
      </c>
      <c r="C5138" s="4">
        <f>YEAR(Data!$D5138)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c r="A5139" s="4">
        <v>5138</v>
      </c>
      <c r="B5139" s="4" t="s">
        <v>8021</v>
      </c>
      <c r="C5139" s="4">
        <f>YEAR(Data!$D5139)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c r="A5140" s="4">
        <v>5139</v>
      </c>
      <c r="B5140" s="4" t="s">
        <v>8022</v>
      </c>
      <c r="C5140" s="4">
        <f>YEAR(Data!$D5140)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c r="A5141" s="4">
        <v>5140</v>
      </c>
      <c r="B5141" s="4" t="s">
        <v>8022</v>
      </c>
      <c r="C5141" s="4">
        <f>YEAR(Data!$D5141)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c r="A5142" s="4">
        <v>5141</v>
      </c>
      <c r="B5142" s="4" t="s">
        <v>8023</v>
      </c>
      <c r="C5142" s="4">
        <f>YEAR(Data!$D5142)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c r="A5143" s="4">
        <v>5142</v>
      </c>
      <c r="B5143" s="4" t="s">
        <v>8024</v>
      </c>
      <c r="C5143" s="4">
        <f>YEAR(Data!$D5143)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c r="A5144" s="4">
        <v>5143</v>
      </c>
      <c r="B5144" s="4" t="s">
        <v>8024</v>
      </c>
      <c r="C5144" s="4">
        <f>YEAR(Data!$D5144)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c r="A5145" s="4">
        <v>5144</v>
      </c>
      <c r="B5145" s="4" t="s">
        <v>8024</v>
      </c>
      <c r="C5145" s="4">
        <f>YEAR(Data!$D5145)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c r="A5146" s="4">
        <v>5145</v>
      </c>
      <c r="B5146" s="4" t="s">
        <v>8025</v>
      </c>
      <c r="C5146" s="4">
        <f>YEAR(Data!$D5146)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c r="A5147" s="4">
        <v>5146</v>
      </c>
      <c r="B5147" s="4" t="s">
        <v>8025</v>
      </c>
      <c r="C5147" s="4">
        <f>YEAR(Data!$D5147)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c r="A5148" s="4">
        <v>5147</v>
      </c>
      <c r="B5148" s="4" t="s">
        <v>8025</v>
      </c>
      <c r="C5148" s="4">
        <f>YEAR(Data!$D5148)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c r="A5149" s="4">
        <v>5148</v>
      </c>
      <c r="B5149" s="4" t="s">
        <v>8026</v>
      </c>
      <c r="C5149" s="4">
        <f>YEAR(Data!$D5149)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c r="A5150" s="4">
        <v>5149</v>
      </c>
      <c r="B5150" s="4" t="s">
        <v>8026</v>
      </c>
      <c r="C5150" s="4">
        <f>YEAR(Data!$D5150)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c r="A5151" s="4">
        <v>5150</v>
      </c>
      <c r="B5151" s="4" t="s">
        <v>8028</v>
      </c>
      <c r="C5151" s="4">
        <f>YEAR(Data!$D5151)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c r="A5152" s="4">
        <v>5151</v>
      </c>
      <c r="B5152" s="4" t="s">
        <v>8029</v>
      </c>
      <c r="C5152" s="4">
        <f>YEAR(Data!$D5152)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c r="A5153" s="4">
        <v>5152</v>
      </c>
      <c r="B5153" s="4" t="s">
        <v>8030</v>
      </c>
      <c r="C5153" s="4">
        <f>YEAR(Data!$D5153)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c r="A5154" s="4">
        <v>5153</v>
      </c>
      <c r="B5154" s="4" t="s">
        <v>8032</v>
      </c>
      <c r="C5154" s="4">
        <f>YEAR(Data!$D5154)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c r="A5155" s="4">
        <v>5154</v>
      </c>
      <c r="B5155" s="4" t="s">
        <v>8032</v>
      </c>
      <c r="C5155" s="4">
        <f>YEAR(Data!$D5155)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c r="A5156" s="4">
        <v>5155</v>
      </c>
      <c r="B5156" s="4" t="s">
        <v>8033</v>
      </c>
      <c r="C5156" s="4">
        <f>YEAR(Data!$D5156)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c r="A5157" s="4">
        <v>5156</v>
      </c>
      <c r="B5157" s="4" t="s">
        <v>8033</v>
      </c>
      <c r="C5157" s="4">
        <f>YEAR(Data!$D5157)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c r="A5158" s="4">
        <v>5157</v>
      </c>
      <c r="B5158" s="4" t="s">
        <v>8035</v>
      </c>
      <c r="C5158" s="4">
        <f>YEAR(Data!$D5158)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c r="A5159" s="4">
        <v>5158</v>
      </c>
      <c r="B5159" s="4" t="s">
        <v>8035</v>
      </c>
      <c r="C5159" s="4">
        <f>YEAR(Data!$D5159)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c r="A5160" s="4">
        <v>5159</v>
      </c>
      <c r="B5160" s="4" t="s">
        <v>8035</v>
      </c>
      <c r="C5160" s="4">
        <f>YEAR(Data!$D5160)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c r="A5161" s="4">
        <v>5160</v>
      </c>
      <c r="B5161" s="4" t="s">
        <v>8036</v>
      </c>
      <c r="C5161" s="4">
        <f>YEAR(Data!$D5161)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c r="A5162" s="4">
        <v>5161</v>
      </c>
      <c r="B5162" s="4" t="s">
        <v>8036</v>
      </c>
      <c r="C5162" s="4">
        <f>YEAR(Data!$D5162)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c r="A5163" s="4">
        <v>5162</v>
      </c>
      <c r="B5163" s="4" t="s">
        <v>8037</v>
      </c>
      <c r="C5163" s="4">
        <f>YEAR(Data!$D5163)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c r="A5164" s="4">
        <v>5163</v>
      </c>
      <c r="B5164" s="4" t="s">
        <v>8038</v>
      </c>
      <c r="C5164" s="4">
        <f>YEAR(Data!$D5164)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c r="A5165" s="4">
        <v>5164</v>
      </c>
      <c r="B5165" s="4" t="s">
        <v>8039</v>
      </c>
      <c r="C5165" s="4">
        <f>YEAR(Data!$D5165)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c r="A5166" s="4">
        <v>5165</v>
      </c>
      <c r="B5166" s="4" t="s">
        <v>8040</v>
      </c>
      <c r="C5166" s="4">
        <f>YEAR(Data!$D5166)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c r="A5167" s="4">
        <v>5166</v>
      </c>
      <c r="B5167" s="4" t="s">
        <v>8040</v>
      </c>
      <c r="C5167" s="4">
        <f>YEAR(Data!$D5167)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c r="A5168" s="4">
        <v>5167</v>
      </c>
      <c r="B5168" s="4" t="s">
        <v>8040</v>
      </c>
      <c r="C5168" s="4">
        <f>YEAR(Data!$D5168)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c r="A5169" s="4">
        <v>5168</v>
      </c>
      <c r="B5169" s="4" t="s">
        <v>8040</v>
      </c>
      <c r="C5169" s="4">
        <f>YEAR(Data!$D5169)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c r="A5170" s="4">
        <v>5169</v>
      </c>
      <c r="B5170" s="4" t="s">
        <v>8040</v>
      </c>
      <c r="C5170" s="4">
        <f>YEAR(Data!$D5170)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c r="A5171" s="4">
        <v>5170</v>
      </c>
      <c r="B5171" s="4" t="s">
        <v>8040</v>
      </c>
      <c r="C5171" s="4">
        <f>YEAR(Data!$D5171)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c r="A5172" s="4">
        <v>5171</v>
      </c>
      <c r="B5172" s="4" t="s">
        <v>8041</v>
      </c>
      <c r="C5172" s="4">
        <f>YEAR(Data!$D5172)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c r="A5173" s="4">
        <v>5172</v>
      </c>
      <c r="B5173" s="4" t="s">
        <v>8041</v>
      </c>
      <c r="C5173" s="4">
        <f>YEAR(Data!$D5173)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c r="A5174" s="4">
        <v>5173</v>
      </c>
      <c r="B5174" s="4" t="s">
        <v>8041</v>
      </c>
      <c r="C5174" s="4">
        <f>YEAR(Data!$D5174)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c r="A5175" s="4">
        <v>5174</v>
      </c>
      <c r="B5175" s="4" t="s">
        <v>8042</v>
      </c>
      <c r="C5175" s="4">
        <f>YEAR(Data!$D5175)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c r="A5176" s="4">
        <v>5175</v>
      </c>
      <c r="B5176" s="4" t="s">
        <v>8043</v>
      </c>
      <c r="C5176" s="4">
        <f>YEAR(Data!$D5176)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c r="A5177" s="4">
        <v>5176</v>
      </c>
      <c r="B5177" s="4" t="s">
        <v>8043</v>
      </c>
      <c r="C5177" s="4">
        <f>YEAR(Data!$D5177)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c r="A5178" s="4">
        <v>5177</v>
      </c>
      <c r="B5178" s="4" t="s">
        <v>8045</v>
      </c>
      <c r="C5178" s="4">
        <f>YEAR(Data!$D5178)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c r="A5179" s="4">
        <v>5178</v>
      </c>
      <c r="B5179" s="4" t="s">
        <v>8046</v>
      </c>
      <c r="C5179" s="4">
        <f>YEAR(Data!$D5179)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c r="A5180" s="4">
        <v>5179</v>
      </c>
      <c r="B5180" s="4" t="s">
        <v>8047</v>
      </c>
      <c r="C5180" s="4">
        <f>YEAR(Data!$D5180)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c r="A5181" s="4">
        <v>5180</v>
      </c>
      <c r="B5181" s="4" t="s">
        <v>8047</v>
      </c>
      <c r="C5181" s="4">
        <f>YEAR(Data!$D5181)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c r="A5182" s="4">
        <v>5181</v>
      </c>
      <c r="B5182" s="4" t="s">
        <v>8047</v>
      </c>
      <c r="C5182" s="4">
        <f>YEAR(Data!$D5182)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c r="A5183" s="4">
        <v>5182</v>
      </c>
      <c r="B5183" s="4" t="s">
        <v>8048</v>
      </c>
      <c r="C5183" s="4">
        <f>YEAR(Data!$D5183)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c r="A5184" s="4">
        <v>5183</v>
      </c>
      <c r="B5184" s="4" t="s">
        <v>8048</v>
      </c>
      <c r="C5184" s="4">
        <f>YEAR(Data!$D5184)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c r="A5185" s="4">
        <v>5184</v>
      </c>
      <c r="B5185" s="4" t="s">
        <v>8049</v>
      </c>
      <c r="C5185" s="4">
        <f>YEAR(Data!$D5185)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c r="A5186" s="4">
        <v>5185</v>
      </c>
      <c r="B5186" s="4" t="s">
        <v>8049</v>
      </c>
      <c r="C5186" s="4">
        <f>YEAR(Data!$D5186)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c r="A5187" s="4">
        <v>5186</v>
      </c>
      <c r="B5187" s="4" t="s">
        <v>8050</v>
      </c>
      <c r="C5187" s="4">
        <f>YEAR(Data!$D5187)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c r="A5188" s="4">
        <v>5187</v>
      </c>
      <c r="B5188" s="4" t="s">
        <v>8051</v>
      </c>
      <c r="C5188" s="4">
        <f>YEAR(Data!$D5188)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c r="A5189" s="4">
        <v>5188</v>
      </c>
      <c r="B5189" s="4" t="s">
        <v>8052</v>
      </c>
      <c r="C5189" s="4">
        <f>YEAR(Data!$D5189)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c r="A5190" s="4">
        <v>5189</v>
      </c>
      <c r="B5190" s="4" t="s">
        <v>8052</v>
      </c>
      <c r="C5190" s="4">
        <f>YEAR(Data!$D5190)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c r="A5191" s="4">
        <v>5190</v>
      </c>
      <c r="B5191" s="4" t="s">
        <v>8053</v>
      </c>
      <c r="C5191" s="4">
        <f>YEAR(Data!$D5191)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c r="A5192" s="4">
        <v>5191</v>
      </c>
      <c r="B5192" s="4" t="s">
        <v>8053</v>
      </c>
      <c r="C5192" s="4">
        <f>YEAR(Data!$D5192)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c r="A5193" s="4">
        <v>5192</v>
      </c>
      <c r="B5193" s="4" t="s">
        <v>8054</v>
      </c>
      <c r="C5193" s="4">
        <f>YEAR(Data!$D5193)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c r="A5194" s="4">
        <v>5193</v>
      </c>
      <c r="B5194" s="4" t="s">
        <v>8057</v>
      </c>
      <c r="C5194" s="4">
        <f>YEAR(Data!$D5194)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c r="A5195" s="4">
        <v>5194</v>
      </c>
      <c r="B5195" s="4" t="s">
        <v>8057</v>
      </c>
      <c r="C5195" s="4">
        <f>YEAR(Data!$D5195)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c r="A5196" s="4">
        <v>5195</v>
      </c>
      <c r="B5196" s="4" t="s">
        <v>8057</v>
      </c>
      <c r="C5196" s="4">
        <f>YEAR(Data!$D5196)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c r="A5197" s="4">
        <v>5196</v>
      </c>
      <c r="B5197" s="4" t="s">
        <v>8057</v>
      </c>
      <c r="C5197" s="4">
        <f>YEAR(Data!$D5197)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c r="A5198" s="4">
        <v>5197</v>
      </c>
      <c r="B5198" s="4" t="s">
        <v>8058</v>
      </c>
      <c r="C5198" s="4">
        <f>YEAR(Data!$D5198)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c r="A5199" s="4">
        <v>5198</v>
      </c>
      <c r="B5199" s="4" t="s">
        <v>8058</v>
      </c>
      <c r="C5199" s="4">
        <f>YEAR(Data!$D5199)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c r="A5200" s="4">
        <v>5199</v>
      </c>
      <c r="B5200" s="4" t="s">
        <v>8059</v>
      </c>
      <c r="C5200" s="4">
        <f>YEAR(Data!$D5200)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c r="A5201" s="4">
        <v>5200</v>
      </c>
      <c r="B5201" s="4" t="s">
        <v>8059</v>
      </c>
      <c r="C5201" s="4">
        <f>YEAR(Data!$D5201)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c r="A5202" s="4">
        <v>5201</v>
      </c>
      <c r="B5202" s="4" t="s">
        <v>8059</v>
      </c>
      <c r="C5202" s="4">
        <f>YEAR(Data!$D5202)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c r="A5203" s="4">
        <v>5202</v>
      </c>
      <c r="B5203" s="4" t="s">
        <v>8059</v>
      </c>
      <c r="C5203" s="4">
        <f>YEAR(Data!$D5203)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c r="A5204" s="4">
        <v>5203</v>
      </c>
      <c r="B5204" s="4" t="s">
        <v>8060</v>
      </c>
      <c r="C5204" s="4">
        <f>YEAR(Data!$D5204)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c r="A5205" s="4">
        <v>5204</v>
      </c>
      <c r="B5205" s="4" t="s">
        <v>8060</v>
      </c>
      <c r="C5205" s="4">
        <f>YEAR(Data!$D5205)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c r="A5206" s="4">
        <v>5205</v>
      </c>
      <c r="B5206" s="4" t="s">
        <v>8061</v>
      </c>
      <c r="C5206" s="4">
        <f>YEAR(Data!$D5206)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c r="A5207" s="4">
        <v>5206</v>
      </c>
      <c r="B5207" s="4" t="s">
        <v>8061</v>
      </c>
      <c r="C5207" s="4">
        <f>YEAR(Data!$D5207)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c r="A5208" s="4">
        <v>5207</v>
      </c>
      <c r="B5208" s="4" t="s">
        <v>8061</v>
      </c>
      <c r="C5208" s="4">
        <f>YEAR(Data!$D5208)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c r="A5209" s="4">
        <v>5208</v>
      </c>
      <c r="B5209" s="4" t="s">
        <v>8061</v>
      </c>
      <c r="C5209" s="4">
        <f>YEAR(Data!$D5209)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c r="A5210" s="4">
        <v>5209</v>
      </c>
      <c r="B5210" s="4" t="s">
        <v>8061</v>
      </c>
      <c r="C5210" s="4">
        <f>YEAR(Data!$D5210)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c r="A5211" s="4">
        <v>5210</v>
      </c>
      <c r="B5211" s="4" t="s">
        <v>8061</v>
      </c>
      <c r="C5211" s="4">
        <f>YEAR(Data!$D5211)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c r="A5212" s="4">
        <v>5211</v>
      </c>
      <c r="B5212" s="4" t="s">
        <v>8062</v>
      </c>
      <c r="C5212" s="4">
        <f>YEAR(Data!$D5212)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c r="A5213" s="4">
        <v>5212</v>
      </c>
      <c r="B5213" s="4" t="s">
        <v>8063</v>
      </c>
      <c r="C5213" s="4">
        <f>YEAR(Data!$D5213)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c r="A5214" s="4">
        <v>5213</v>
      </c>
      <c r="B5214" s="4" t="s">
        <v>8064</v>
      </c>
      <c r="C5214" s="4">
        <f>YEAR(Data!$D5214)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c r="A5215" s="4">
        <v>5214</v>
      </c>
      <c r="B5215" s="4" t="s">
        <v>8064</v>
      </c>
      <c r="C5215" s="4">
        <f>YEAR(Data!$D5215)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c r="A5216" s="4">
        <v>5215</v>
      </c>
      <c r="B5216" s="4" t="s">
        <v>8064</v>
      </c>
      <c r="C5216" s="4">
        <f>YEAR(Data!$D5216)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c r="A5217" s="4">
        <v>5216</v>
      </c>
      <c r="B5217" s="4" t="s">
        <v>8064</v>
      </c>
      <c r="C5217" s="4">
        <f>YEAR(Data!$D5217)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c r="A5218" s="4">
        <v>5217</v>
      </c>
      <c r="B5218" s="4" t="s">
        <v>8065</v>
      </c>
      <c r="C5218" s="4">
        <f>YEAR(Data!$D5218)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c r="A5219" s="4">
        <v>5218</v>
      </c>
      <c r="B5219" s="4" t="s">
        <v>8066</v>
      </c>
      <c r="C5219" s="4">
        <f>YEAR(Data!$D5219)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c r="A5220" s="4">
        <v>5219</v>
      </c>
      <c r="B5220" s="4" t="s">
        <v>8067</v>
      </c>
      <c r="C5220" s="4">
        <f>YEAR(Data!$D5220)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c r="A5221" s="4">
        <v>5220</v>
      </c>
      <c r="B5221" s="4" t="s">
        <v>8068</v>
      </c>
      <c r="C5221" s="4">
        <f>YEAR(Data!$D5221)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c r="A5222" s="4">
        <v>5221</v>
      </c>
      <c r="B5222" s="4" t="s">
        <v>8069</v>
      </c>
      <c r="C5222" s="4">
        <f>YEAR(Data!$D5222)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c r="A5223" s="4">
        <v>5222</v>
      </c>
      <c r="B5223" s="4" t="s">
        <v>8070</v>
      </c>
      <c r="C5223" s="4">
        <f>YEAR(Data!$D5223)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c r="A5224" s="4">
        <v>5223</v>
      </c>
      <c r="B5224" s="4" t="s">
        <v>8070</v>
      </c>
      <c r="C5224" s="4">
        <f>YEAR(Data!$D5224)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c r="A5225" s="4">
        <v>5224</v>
      </c>
      <c r="B5225" s="4" t="s">
        <v>8070</v>
      </c>
      <c r="C5225" s="4">
        <f>YEAR(Data!$D5225)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c r="A5226" s="4">
        <v>5225</v>
      </c>
      <c r="B5226" s="4" t="s">
        <v>8073</v>
      </c>
      <c r="C5226" s="4">
        <f>YEAR(Data!$D5226)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c r="A5227" s="4">
        <v>5226</v>
      </c>
      <c r="B5227" s="4" t="s">
        <v>8074</v>
      </c>
      <c r="C5227" s="4">
        <f>YEAR(Data!$D5227)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c r="A5228" s="4">
        <v>5227</v>
      </c>
      <c r="B5228" s="4" t="s">
        <v>8074</v>
      </c>
      <c r="C5228" s="4">
        <f>YEAR(Data!$D5228)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c r="A5229" s="4">
        <v>5228</v>
      </c>
      <c r="B5229" s="4" t="s">
        <v>8074</v>
      </c>
      <c r="C5229" s="4">
        <f>YEAR(Data!$D5229)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c r="A5230" s="4">
        <v>5229</v>
      </c>
      <c r="B5230" s="4" t="s">
        <v>8075</v>
      </c>
      <c r="C5230" s="4">
        <f>YEAR(Data!$D5230)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c r="A5231" s="4">
        <v>5230</v>
      </c>
      <c r="B5231" s="4" t="s">
        <v>8076</v>
      </c>
      <c r="C5231" s="4">
        <f>YEAR(Data!$D5231)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c r="A5232" s="4">
        <v>5231</v>
      </c>
      <c r="B5232" s="4" t="s">
        <v>8076</v>
      </c>
      <c r="C5232" s="4">
        <f>YEAR(Data!$D5232)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c r="A5233" s="4">
        <v>5232</v>
      </c>
      <c r="B5233" s="4" t="s">
        <v>8076</v>
      </c>
      <c r="C5233" s="4">
        <f>YEAR(Data!$D5233)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c r="A5234" s="4">
        <v>5233</v>
      </c>
      <c r="B5234" s="4" t="s">
        <v>8076</v>
      </c>
      <c r="C5234" s="4">
        <f>YEAR(Data!$D5234)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c r="A5235" s="4">
        <v>5234</v>
      </c>
      <c r="B5235" s="4" t="s">
        <v>8077</v>
      </c>
      <c r="C5235" s="4">
        <f>YEAR(Data!$D5235)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c r="A5236" s="4">
        <v>5235</v>
      </c>
      <c r="B5236" s="4" t="s">
        <v>8078</v>
      </c>
      <c r="C5236" s="4">
        <f>YEAR(Data!$D5236)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c r="A5237" s="4">
        <v>5236</v>
      </c>
      <c r="B5237" s="4" t="s">
        <v>8079</v>
      </c>
      <c r="C5237" s="4">
        <f>YEAR(Data!$D5237)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c r="A5238" s="4">
        <v>5237</v>
      </c>
      <c r="B5238" s="4" t="s">
        <v>8080</v>
      </c>
      <c r="C5238" s="4">
        <f>YEAR(Data!$D5238)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c r="A5239" s="4">
        <v>5238</v>
      </c>
      <c r="B5239" s="4" t="s">
        <v>8080</v>
      </c>
      <c r="C5239" s="4">
        <f>YEAR(Data!$D5239)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c r="A5240" s="4">
        <v>5239</v>
      </c>
      <c r="B5240" s="4" t="s">
        <v>8080</v>
      </c>
      <c r="C5240" s="4">
        <f>YEAR(Data!$D5240)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c r="A5241" s="4">
        <v>5240</v>
      </c>
      <c r="B5241" s="4" t="s">
        <v>8081</v>
      </c>
      <c r="C5241" s="4">
        <f>YEAR(Data!$D5241)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c r="A5242" s="4">
        <v>5241</v>
      </c>
      <c r="B5242" s="4" t="s">
        <v>8081</v>
      </c>
      <c r="C5242" s="4">
        <f>YEAR(Data!$D5242)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c r="A5243" s="4">
        <v>5242</v>
      </c>
      <c r="B5243" s="4" t="s">
        <v>8082</v>
      </c>
      <c r="C5243" s="4">
        <f>YEAR(Data!$D5243)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c r="A5244" s="4">
        <v>5243</v>
      </c>
      <c r="B5244" s="4" t="s">
        <v>8085</v>
      </c>
      <c r="C5244" s="4">
        <f>YEAR(Data!$D5244)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c r="A5245" s="4">
        <v>5244</v>
      </c>
      <c r="B5245" s="4" t="s">
        <v>8086</v>
      </c>
      <c r="C5245" s="4">
        <f>YEAR(Data!$D5245)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c r="A5246" s="4">
        <v>5245</v>
      </c>
      <c r="B5246" s="4" t="s">
        <v>8087</v>
      </c>
      <c r="C5246" s="4">
        <f>YEAR(Data!$D5246)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c r="A5247" s="4">
        <v>5246</v>
      </c>
      <c r="B5247" s="4" t="s">
        <v>8087</v>
      </c>
      <c r="C5247" s="4">
        <f>YEAR(Data!$D5247)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c r="A5248" s="4">
        <v>5247</v>
      </c>
      <c r="B5248" s="4" t="s">
        <v>8087</v>
      </c>
      <c r="C5248" s="4">
        <f>YEAR(Data!$D5248)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c r="A5249" s="4">
        <v>5248</v>
      </c>
      <c r="B5249" s="4" t="s">
        <v>8090</v>
      </c>
      <c r="C5249" s="4">
        <f>YEAR(Data!$D5249)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c r="A5250" s="4">
        <v>5249</v>
      </c>
      <c r="B5250" s="4" t="s">
        <v>8092</v>
      </c>
      <c r="C5250" s="4">
        <f>YEAR(Data!$D5250)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c r="A5251" s="4">
        <v>5250</v>
      </c>
      <c r="B5251" s="4" t="s">
        <v>8093</v>
      </c>
      <c r="C5251" s="4">
        <f>YEAR(Data!$D5251)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c r="A5252" s="4">
        <v>5251</v>
      </c>
      <c r="B5252" s="4" t="s">
        <v>8094</v>
      </c>
      <c r="C5252" s="4">
        <f>YEAR(Data!$D5252)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c r="A5253" s="4">
        <v>5252</v>
      </c>
      <c r="B5253" s="4" t="s">
        <v>8094</v>
      </c>
      <c r="C5253" s="4">
        <f>YEAR(Data!$D5253)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c r="A5254" s="4">
        <v>5253</v>
      </c>
      <c r="B5254" s="4" t="s">
        <v>8095</v>
      </c>
      <c r="C5254" s="4">
        <f>YEAR(Data!$D5254)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c r="A5255" s="4">
        <v>5254</v>
      </c>
      <c r="B5255" s="4" t="s">
        <v>8096</v>
      </c>
      <c r="C5255" s="4">
        <f>YEAR(Data!$D5255)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c r="A5256" s="4">
        <v>5255</v>
      </c>
      <c r="B5256" s="4" t="s">
        <v>8097</v>
      </c>
      <c r="C5256" s="4">
        <f>YEAR(Data!$D5256)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c r="A5257" s="4">
        <v>5256</v>
      </c>
      <c r="B5257" s="4" t="s">
        <v>8097</v>
      </c>
      <c r="C5257" s="4">
        <f>YEAR(Data!$D5257)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c r="A5258" s="4">
        <v>5257</v>
      </c>
      <c r="B5258" s="4" t="s">
        <v>8099</v>
      </c>
      <c r="C5258" s="4">
        <f>YEAR(Data!$D5258)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c r="A5259" s="4">
        <v>5258</v>
      </c>
      <c r="B5259" s="4" t="s">
        <v>8100</v>
      </c>
      <c r="C5259" s="4">
        <f>YEAR(Data!$D5259)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c r="A5260" s="4">
        <v>5259</v>
      </c>
      <c r="B5260" s="4" t="s">
        <v>8101</v>
      </c>
      <c r="C5260" s="4">
        <f>YEAR(Data!$D5260)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c r="A5261" s="4">
        <v>5260</v>
      </c>
      <c r="B5261" s="4" t="s">
        <v>8102</v>
      </c>
      <c r="C5261" s="4">
        <f>YEAR(Data!$D5261)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c r="A5262" s="4">
        <v>5261</v>
      </c>
      <c r="B5262" s="4" t="s">
        <v>8103</v>
      </c>
      <c r="C5262" s="4">
        <f>YEAR(Data!$D5262)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c r="A5263" s="4">
        <v>5262</v>
      </c>
      <c r="B5263" s="4" t="s">
        <v>8103</v>
      </c>
      <c r="C5263" s="4">
        <f>YEAR(Data!$D5263)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c r="A5264" s="4">
        <v>5263</v>
      </c>
      <c r="B5264" s="4" t="s">
        <v>8103</v>
      </c>
      <c r="C5264" s="4">
        <f>YEAR(Data!$D5264)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c r="A5265" s="4">
        <v>5264</v>
      </c>
      <c r="B5265" s="4" t="s">
        <v>8103</v>
      </c>
      <c r="C5265" s="4">
        <f>YEAR(Data!$D5265)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c r="A5266" s="4">
        <v>5265</v>
      </c>
      <c r="B5266" s="4" t="s">
        <v>8103</v>
      </c>
      <c r="C5266" s="4">
        <f>YEAR(Data!$D5266)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c r="A5267" s="4">
        <v>5266</v>
      </c>
      <c r="B5267" s="4" t="s">
        <v>8104</v>
      </c>
      <c r="C5267" s="4">
        <f>YEAR(Data!$D5267)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c r="A5268" s="4">
        <v>5267</v>
      </c>
      <c r="B5268" s="4" t="s">
        <v>8104</v>
      </c>
      <c r="C5268" s="4">
        <f>YEAR(Data!$D5268)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c r="A5269" s="4">
        <v>5268</v>
      </c>
      <c r="B5269" s="4" t="s">
        <v>8104</v>
      </c>
      <c r="C5269" s="4">
        <f>YEAR(Data!$D5269)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c r="A5270" s="4">
        <v>5269</v>
      </c>
      <c r="B5270" s="4" t="s">
        <v>8105</v>
      </c>
      <c r="C5270" s="4">
        <f>YEAR(Data!$D5270)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c r="A5271" s="4">
        <v>5270</v>
      </c>
      <c r="B5271" s="4" t="s">
        <v>8108</v>
      </c>
      <c r="C5271" s="4">
        <f>YEAR(Data!$D5271)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c r="A5272" s="4">
        <v>5271</v>
      </c>
      <c r="B5272" s="4" t="s">
        <v>8108</v>
      </c>
      <c r="C5272" s="4">
        <f>YEAR(Data!$D5272)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c r="A5273" s="4">
        <v>5272</v>
      </c>
      <c r="B5273" s="4" t="s">
        <v>8109</v>
      </c>
      <c r="C5273" s="4">
        <f>YEAR(Data!$D5273)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c r="A5274" s="4">
        <v>5273</v>
      </c>
      <c r="B5274" s="4" t="s">
        <v>8109</v>
      </c>
      <c r="C5274" s="4">
        <f>YEAR(Data!$D5274)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c r="A5275" s="4">
        <v>5274</v>
      </c>
      <c r="B5275" s="4" t="s">
        <v>8110</v>
      </c>
      <c r="C5275" s="4">
        <f>YEAR(Data!$D5275)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c r="A5276" s="4">
        <v>5275</v>
      </c>
      <c r="B5276" s="4" t="s">
        <v>8111</v>
      </c>
      <c r="C5276" s="4">
        <f>YEAR(Data!$D5276)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c r="A5277" s="4">
        <v>5276</v>
      </c>
      <c r="B5277" s="4" t="s">
        <v>8112</v>
      </c>
      <c r="C5277" s="4">
        <f>YEAR(Data!$D5277)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c r="A5278" s="4">
        <v>5277</v>
      </c>
      <c r="B5278" s="4" t="s">
        <v>8112</v>
      </c>
      <c r="C5278" s="4">
        <f>YEAR(Data!$D5278)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c r="A5279" s="4">
        <v>5278</v>
      </c>
      <c r="B5279" s="4" t="s">
        <v>8113</v>
      </c>
      <c r="C5279" s="4">
        <f>YEAR(Data!$D5279)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c r="A5280" s="4">
        <v>5279</v>
      </c>
      <c r="B5280" s="4" t="s">
        <v>8114</v>
      </c>
      <c r="C5280" s="4">
        <f>YEAR(Data!$D5280)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c r="A5281" s="4">
        <v>5280</v>
      </c>
      <c r="B5281" s="4" t="s">
        <v>8115</v>
      </c>
      <c r="C5281" s="4">
        <f>YEAR(Data!$D5281)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c r="A5282" s="4">
        <v>5281</v>
      </c>
      <c r="B5282" s="4" t="s">
        <v>8116</v>
      </c>
      <c r="C5282" s="4">
        <f>YEAR(Data!$D5282)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c r="A5283" s="4">
        <v>5282</v>
      </c>
      <c r="B5283" s="4" t="s">
        <v>8117</v>
      </c>
      <c r="C5283" s="4">
        <f>YEAR(Data!$D5283)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c r="A5284" s="4">
        <v>5283</v>
      </c>
      <c r="B5284" s="4" t="s">
        <v>8117</v>
      </c>
      <c r="C5284" s="4">
        <f>YEAR(Data!$D5284)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c r="A5285" s="4">
        <v>5284</v>
      </c>
      <c r="B5285" s="4" t="s">
        <v>8118</v>
      </c>
      <c r="C5285" s="4">
        <f>YEAR(Data!$D5285)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c r="A5286" s="4">
        <v>5285</v>
      </c>
      <c r="B5286" s="4" t="s">
        <v>8118</v>
      </c>
      <c r="C5286" s="4">
        <f>YEAR(Data!$D5286)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c r="A5287" s="4">
        <v>5286</v>
      </c>
      <c r="B5287" s="4" t="s">
        <v>8119</v>
      </c>
      <c r="C5287" s="4">
        <f>YEAR(Data!$D5287)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c r="A5288" s="4">
        <v>5287</v>
      </c>
      <c r="B5288" s="4" t="s">
        <v>8119</v>
      </c>
      <c r="C5288" s="4">
        <f>YEAR(Data!$D5288)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c r="A5289" s="4">
        <v>5288</v>
      </c>
      <c r="B5289" s="4" t="s">
        <v>8119</v>
      </c>
      <c r="C5289" s="4">
        <f>YEAR(Data!$D5289)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c r="A5290" s="4">
        <v>5289</v>
      </c>
      <c r="B5290" s="4" t="s">
        <v>8120</v>
      </c>
      <c r="C5290" s="4">
        <f>YEAR(Data!$D5290)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c r="A5291" s="4">
        <v>5290</v>
      </c>
      <c r="B5291" s="4" t="s">
        <v>8121</v>
      </c>
      <c r="C5291" s="4">
        <f>YEAR(Data!$D5291)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c r="A5292" s="4">
        <v>5291</v>
      </c>
      <c r="B5292" s="4" t="s">
        <v>8121</v>
      </c>
      <c r="C5292" s="4">
        <f>YEAR(Data!$D5292)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c r="A5293" s="4">
        <v>5292</v>
      </c>
      <c r="B5293" s="4" t="s">
        <v>8121</v>
      </c>
      <c r="C5293" s="4">
        <f>YEAR(Data!$D5293)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c r="A5294" s="4">
        <v>5293</v>
      </c>
      <c r="B5294" s="4" t="s">
        <v>8122</v>
      </c>
      <c r="C5294" s="4">
        <f>YEAR(Data!$D5294)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c r="A5295" s="4">
        <v>5294</v>
      </c>
      <c r="B5295" s="4" t="s">
        <v>8123</v>
      </c>
      <c r="C5295" s="4">
        <f>YEAR(Data!$D5295)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c r="A5296" s="4">
        <v>5295</v>
      </c>
      <c r="B5296" s="4" t="s">
        <v>8124</v>
      </c>
      <c r="C5296" s="4">
        <f>YEAR(Data!$D5296)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c r="A5297" s="4">
        <v>5296</v>
      </c>
      <c r="B5297" s="4" t="s">
        <v>8127</v>
      </c>
      <c r="C5297" s="4">
        <f>YEAR(Data!$D5297)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c r="A5298" s="4">
        <v>5297</v>
      </c>
      <c r="B5298" s="4" t="s">
        <v>8128</v>
      </c>
      <c r="C5298" s="4">
        <f>YEAR(Data!$D5298)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c r="A5299" s="4">
        <v>5298</v>
      </c>
      <c r="B5299" s="4" t="s">
        <v>8128</v>
      </c>
      <c r="C5299" s="4">
        <f>YEAR(Data!$D5299)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c r="A5300" s="4">
        <v>5299</v>
      </c>
      <c r="B5300" s="4" t="s">
        <v>8129</v>
      </c>
      <c r="C5300" s="4">
        <f>YEAR(Data!$D5300)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c r="A5301" s="4">
        <v>5300</v>
      </c>
      <c r="B5301" s="4" t="s">
        <v>8129</v>
      </c>
      <c r="C5301" s="4">
        <f>YEAR(Data!$D5301)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c r="A5302" s="4">
        <v>5301</v>
      </c>
      <c r="B5302" s="4" t="s">
        <v>8130</v>
      </c>
      <c r="C5302" s="4">
        <f>YEAR(Data!$D5302)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c r="A5303" s="4">
        <v>5302</v>
      </c>
      <c r="B5303" s="4" t="s">
        <v>8130</v>
      </c>
      <c r="C5303" s="4">
        <f>YEAR(Data!$D5303)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c r="A5304" s="4">
        <v>5303</v>
      </c>
      <c r="B5304" s="4" t="s">
        <v>8130</v>
      </c>
      <c r="C5304" s="4">
        <f>YEAR(Data!$D5304)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c r="A5305" s="4">
        <v>5304</v>
      </c>
      <c r="B5305" s="4" t="s">
        <v>8131</v>
      </c>
      <c r="C5305" s="4">
        <f>YEAR(Data!$D5305)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c r="A5306" s="4">
        <v>5305</v>
      </c>
      <c r="B5306" s="4" t="s">
        <v>8132</v>
      </c>
      <c r="C5306" s="4">
        <f>YEAR(Data!$D5306)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c r="A5307" s="4">
        <v>5306</v>
      </c>
      <c r="B5307" s="4" t="s">
        <v>8133</v>
      </c>
      <c r="C5307" s="4">
        <f>YEAR(Data!$D5307)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c r="A5308" s="4">
        <v>5307</v>
      </c>
      <c r="B5308" s="4" t="s">
        <v>8133</v>
      </c>
      <c r="C5308" s="4">
        <f>YEAR(Data!$D5308)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c r="A5309" s="4">
        <v>5308</v>
      </c>
      <c r="B5309" s="4" t="s">
        <v>8133</v>
      </c>
      <c r="C5309" s="4">
        <f>YEAR(Data!$D5309)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c r="A5310" s="4">
        <v>5309</v>
      </c>
      <c r="B5310" s="4" t="s">
        <v>8136</v>
      </c>
      <c r="C5310" s="4">
        <f>YEAR(Data!$D5310)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c r="A5311" s="4">
        <v>5310</v>
      </c>
      <c r="B5311" s="4" t="s">
        <v>8136</v>
      </c>
      <c r="C5311" s="4">
        <f>YEAR(Data!$D5311)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c r="A5312" s="4">
        <v>5311</v>
      </c>
      <c r="B5312" s="4" t="s">
        <v>8136</v>
      </c>
      <c r="C5312" s="4">
        <f>YEAR(Data!$D5312)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c r="A5313" s="4">
        <v>5312</v>
      </c>
      <c r="B5313" s="4" t="s">
        <v>8139</v>
      </c>
      <c r="C5313" s="4">
        <f>YEAR(Data!$D5313)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c r="A5314" s="4">
        <v>5313</v>
      </c>
      <c r="B5314" s="4" t="s">
        <v>8139</v>
      </c>
      <c r="C5314" s="4">
        <f>YEAR(Data!$D5314)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c r="A5315" s="4">
        <v>5314</v>
      </c>
      <c r="B5315" s="4" t="s">
        <v>8140</v>
      </c>
      <c r="C5315" s="4">
        <f>YEAR(Data!$D5315)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c r="A5316" s="4">
        <v>5315</v>
      </c>
      <c r="B5316" s="4" t="s">
        <v>8140</v>
      </c>
      <c r="C5316" s="4">
        <f>YEAR(Data!$D5316)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c r="A5317" s="4">
        <v>5316</v>
      </c>
      <c r="B5317" s="4" t="s">
        <v>8141</v>
      </c>
      <c r="C5317" s="4">
        <f>YEAR(Data!$D5317)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c r="A5318" s="4">
        <v>5317</v>
      </c>
      <c r="B5318" s="4" t="s">
        <v>8142</v>
      </c>
      <c r="C5318" s="4">
        <f>YEAR(Data!$D5318)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c r="A5319" s="4">
        <v>5318</v>
      </c>
      <c r="B5319" s="4" t="s">
        <v>8142</v>
      </c>
      <c r="C5319" s="4">
        <f>YEAR(Data!$D5319)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c r="A5320" s="4">
        <v>5319</v>
      </c>
      <c r="B5320" s="4" t="s">
        <v>8142</v>
      </c>
      <c r="C5320" s="4">
        <f>YEAR(Data!$D5320)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c r="A5321" s="4">
        <v>5320</v>
      </c>
      <c r="B5321" s="4" t="s">
        <v>8142</v>
      </c>
      <c r="C5321" s="4">
        <f>YEAR(Data!$D5321)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c r="A5322" s="4">
        <v>5321</v>
      </c>
      <c r="B5322" s="4" t="s">
        <v>8142</v>
      </c>
      <c r="C5322" s="4">
        <f>YEAR(Data!$D5322)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c r="A5323" s="4">
        <v>5322</v>
      </c>
      <c r="B5323" s="4" t="s">
        <v>8142</v>
      </c>
      <c r="C5323" s="4">
        <f>YEAR(Data!$D5323)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c r="A5324" s="4">
        <v>5323</v>
      </c>
      <c r="B5324" s="4" t="s">
        <v>8142</v>
      </c>
      <c r="C5324" s="4">
        <f>YEAR(Data!$D5324)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c r="A5325" s="4">
        <v>5324</v>
      </c>
      <c r="B5325" s="4" t="s">
        <v>8144</v>
      </c>
      <c r="C5325" s="4">
        <f>YEAR(Data!$D5325)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c r="A5326" s="4">
        <v>5325</v>
      </c>
      <c r="B5326" s="4" t="s">
        <v>8146</v>
      </c>
      <c r="C5326" s="4">
        <f>YEAR(Data!$D5326)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c r="A5327" s="4">
        <v>5326</v>
      </c>
      <c r="B5327" s="4" t="s">
        <v>8146</v>
      </c>
      <c r="C5327" s="4">
        <f>YEAR(Data!$D5327)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c r="A5328" s="4">
        <v>5327</v>
      </c>
      <c r="B5328" s="4" t="s">
        <v>8147</v>
      </c>
      <c r="C5328" s="4">
        <f>YEAR(Data!$D5328)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c r="A5329" s="4">
        <v>5328</v>
      </c>
      <c r="B5329" s="4" t="s">
        <v>8148</v>
      </c>
      <c r="C5329" s="4">
        <f>YEAR(Data!$D5329)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c r="A5330" s="4">
        <v>5329</v>
      </c>
      <c r="B5330" s="4" t="s">
        <v>8149</v>
      </c>
      <c r="C5330" s="4">
        <f>YEAR(Data!$D5330)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c r="A5331" s="4">
        <v>5330</v>
      </c>
      <c r="B5331" s="4" t="s">
        <v>8150</v>
      </c>
      <c r="C5331" s="4">
        <f>YEAR(Data!$D5331)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c r="A5332" s="4">
        <v>5331</v>
      </c>
      <c r="B5332" s="4" t="s">
        <v>8151</v>
      </c>
      <c r="C5332" s="4">
        <f>YEAR(Data!$D5332)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c r="A5333" s="4">
        <v>5332</v>
      </c>
      <c r="B5333" s="4" t="s">
        <v>8151</v>
      </c>
      <c r="C5333" s="4">
        <f>YEAR(Data!$D5333)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c r="A5334" s="4">
        <v>5333</v>
      </c>
      <c r="B5334" s="4" t="s">
        <v>8151</v>
      </c>
      <c r="C5334" s="4">
        <f>YEAR(Data!$D5334)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c r="A5335" s="4">
        <v>5334</v>
      </c>
      <c r="B5335" s="4" t="s">
        <v>8152</v>
      </c>
      <c r="C5335" s="4">
        <f>YEAR(Data!$D5335)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c r="A5336" s="4">
        <v>5335</v>
      </c>
      <c r="B5336" s="4" t="s">
        <v>8152</v>
      </c>
      <c r="C5336" s="4">
        <f>YEAR(Data!$D5336)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c r="A5337" s="4">
        <v>5336</v>
      </c>
      <c r="B5337" s="4" t="s">
        <v>8152</v>
      </c>
      <c r="C5337" s="4">
        <f>YEAR(Data!$D5337)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c r="A5338" s="4">
        <v>5337</v>
      </c>
      <c r="B5338" s="4" t="s">
        <v>8153</v>
      </c>
      <c r="C5338" s="4">
        <f>YEAR(Data!$D5338)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c r="A5339" s="4">
        <v>5338</v>
      </c>
      <c r="B5339" s="4" t="s">
        <v>8154</v>
      </c>
      <c r="C5339" s="4">
        <f>YEAR(Data!$D5339)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c r="A5340" s="4">
        <v>5339</v>
      </c>
      <c r="B5340" s="4" t="s">
        <v>8155</v>
      </c>
      <c r="C5340" s="4">
        <f>YEAR(Data!$D5340)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c r="A5341" s="4">
        <v>5340</v>
      </c>
      <c r="B5341" s="4" t="s">
        <v>8155</v>
      </c>
      <c r="C5341" s="4">
        <f>YEAR(Data!$D5341)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c r="A5342" s="4">
        <v>5341</v>
      </c>
      <c r="B5342" s="4" t="s">
        <v>8155</v>
      </c>
      <c r="C5342" s="4">
        <f>YEAR(Data!$D5342)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c r="A5343" s="4">
        <v>5342</v>
      </c>
      <c r="B5343" s="4" t="s">
        <v>8155</v>
      </c>
      <c r="C5343" s="4">
        <f>YEAR(Data!$D5343)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c r="A5344" s="4">
        <v>5343</v>
      </c>
      <c r="B5344" s="4" t="s">
        <v>8156</v>
      </c>
      <c r="C5344" s="4">
        <f>YEAR(Data!$D5344)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c r="A5345" s="4">
        <v>5344</v>
      </c>
      <c r="B5345" s="4" t="s">
        <v>8156</v>
      </c>
      <c r="C5345" s="4">
        <f>YEAR(Data!$D5345)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c r="A5346" s="4">
        <v>5345</v>
      </c>
      <c r="B5346" s="4" t="s">
        <v>8159</v>
      </c>
      <c r="C5346" s="4">
        <f>YEAR(Data!$D5346)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c r="A5347" s="4">
        <v>5346</v>
      </c>
      <c r="B5347" s="4" t="s">
        <v>8160</v>
      </c>
      <c r="C5347" s="4">
        <f>YEAR(Data!$D5347)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c r="A5348" s="4">
        <v>5347</v>
      </c>
      <c r="B5348" s="4" t="s">
        <v>8160</v>
      </c>
      <c r="C5348" s="4">
        <f>YEAR(Data!$D5348)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c r="A5349" s="4">
        <v>5348</v>
      </c>
      <c r="B5349" s="4" t="s">
        <v>8160</v>
      </c>
      <c r="C5349" s="4">
        <f>YEAR(Data!$D5349)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c r="A5350" s="4">
        <v>5349</v>
      </c>
      <c r="B5350" s="4" t="s">
        <v>8161</v>
      </c>
      <c r="C5350" s="4">
        <f>YEAR(Data!$D5350)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c r="A5351" s="4">
        <v>5350</v>
      </c>
      <c r="B5351" s="4" t="s">
        <v>8161</v>
      </c>
      <c r="C5351" s="4">
        <f>YEAR(Data!$D5351)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c r="A5352" s="4">
        <v>5351</v>
      </c>
      <c r="B5352" s="4" t="s">
        <v>8163</v>
      </c>
      <c r="C5352" s="4">
        <f>YEAR(Data!$D5352)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c r="A5353" s="4">
        <v>5352</v>
      </c>
      <c r="B5353" s="4" t="s">
        <v>8164</v>
      </c>
      <c r="C5353" s="4">
        <f>YEAR(Data!$D5353)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c r="A5354" s="4">
        <v>5353</v>
      </c>
      <c r="B5354" s="4" t="s">
        <v>8164</v>
      </c>
      <c r="C5354" s="4">
        <f>YEAR(Data!$D5354)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c r="A5355" s="4">
        <v>5354</v>
      </c>
      <c r="B5355" s="4" t="s">
        <v>8165</v>
      </c>
      <c r="C5355" s="4">
        <f>YEAR(Data!$D5355)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c r="A5356" s="4">
        <v>5355</v>
      </c>
      <c r="B5356" s="4" t="s">
        <v>8166</v>
      </c>
      <c r="C5356" s="4">
        <f>YEAR(Data!$D5356)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c r="A5357" s="4">
        <v>5356</v>
      </c>
      <c r="B5357" s="4" t="s">
        <v>8166</v>
      </c>
      <c r="C5357" s="4">
        <f>YEAR(Data!$D5357)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c r="A5358" s="4">
        <v>5357</v>
      </c>
      <c r="B5358" s="4" t="s">
        <v>8169</v>
      </c>
      <c r="C5358" s="4">
        <f>YEAR(Data!$D5358)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c r="A5359" s="4">
        <v>5358</v>
      </c>
      <c r="B5359" s="4" t="s">
        <v>8170</v>
      </c>
      <c r="C5359" s="4">
        <f>YEAR(Data!$D5359)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c r="A5360" s="4">
        <v>5359</v>
      </c>
      <c r="B5360" s="4" t="s">
        <v>8170</v>
      </c>
      <c r="C5360" s="4">
        <f>YEAR(Data!$D5360)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c r="A5361" s="4">
        <v>5360</v>
      </c>
      <c r="B5361" s="4" t="s">
        <v>8170</v>
      </c>
      <c r="C5361" s="4">
        <f>YEAR(Data!$D5361)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c r="A5362" s="4">
        <v>5361</v>
      </c>
      <c r="B5362" s="4" t="s">
        <v>8171</v>
      </c>
      <c r="C5362" s="4">
        <f>YEAR(Data!$D5362)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c r="A5363" s="4">
        <v>5362</v>
      </c>
      <c r="B5363" s="4" t="s">
        <v>8172</v>
      </c>
      <c r="C5363" s="4">
        <f>YEAR(Data!$D5363)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c r="A5364" s="4">
        <v>5363</v>
      </c>
      <c r="B5364" s="4" t="s">
        <v>8173</v>
      </c>
      <c r="C5364" s="4">
        <f>YEAR(Data!$D5364)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c r="A5365" s="4">
        <v>5364</v>
      </c>
      <c r="B5365" s="4" t="s">
        <v>8173</v>
      </c>
      <c r="C5365" s="4">
        <f>YEAR(Data!$D5365)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c r="A5366" s="4">
        <v>5365</v>
      </c>
      <c r="B5366" s="4" t="s">
        <v>8174</v>
      </c>
      <c r="C5366" s="4">
        <f>YEAR(Data!$D5366)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c r="A5367" s="4">
        <v>5366</v>
      </c>
      <c r="B5367" s="4" t="s">
        <v>8175</v>
      </c>
      <c r="C5367" s="4">
        <f>YEAR(Data!$D5367)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c r="A5368" s="4">
        <v>5367</v>
      </c>
      <c r="B5368" s="4" t="s">
        <v>8176</v>
      </c>
      <c r="C5368" s="4">
        <f>YEAR(Data!$D5368)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c r="A5369" s="4">
        <v>5368</v>
      </c>
      <c r="B5369" s="4" t="s">
        <v>8176</v>
      </c>
      <c r="C5369" s="4">
        <f>YEAR(Data!$D5369)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c r="A5370" s="4">
        <v>5369</v>
      </c>
      <c r="B5370" s="4" t="s">
        <v>8176</v>
      </c>
      <c r="C5370" s="4">
        <f>YEAR(Data!$D5370)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c r="A5371" s="4">
        <v>5370</v>
      </c>
      <c r="B5371" s="4" t="s">
        <v>8177</v>
      </c>
      <c r="C5371" s="4">
        <f>YEAR(Data!$D5371)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c r="A5372" s="4">
        <v>5371</v>
      </c>
      <c r="B5372" s="4" t="s">
        <v>8180</v>
      </c>
      <c r="C5372" s="4">
        <f>YEAR(Data!$D5372)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c r="A5373" s="4">
        <v>5372</v>
      </c>
      <c r="B5373" s="4" t="s">
        <v>8180</v>
      </c>
      <c r="C5373" s="4">
        <f>YEAR(Data!$D5373)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c r="A5374" s="4">
        <v>5373</v>
      </c>
      <c r="B5374" s="4" t="s">
        <v>8181</v>
      </c>
      <c r="C5374" s="4">
        <f>YEAR(Data!$D5374)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c r="A5375" s="4">
        <v>5374</v>
      </c>
      <c r="B5375" s="4" t="s">
        <v>8181</v>
      </c>
      <c r="C5375" s="4">
        <f>YEAR(Data!$D5375)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c r="A5376" s="4">
        <v>5375</v>
      </c>
      <c r="B5376" s="4" t="s">
        <v>8181</v>
      </c>
      <c r="C5376" s="4">
        <f>YEAR(Data!$D5376)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c r="A5377" s="4">
        <v>5376</v>
      </c>
      <c r="B5377" s="4" t="s">
        <v>8182</v>
      </c>
      <c r="C5377" s="4">
        <f>YEAR(Data!$D5377)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c r="A5378" s="4">
        <v>5377</v>
      </c>
      <c r="B5378" s="4" t="s">
        <v>8182</v>
      </c>
      <c r="C5378" s="4">
        <f>YEAR(Data!$D5378)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c r="A5379" s="4">
        <v>5378</v>
      </c>
      <c r="B5379" s="4" t="s">
        <v>8183</v>
      </c>
      <c r="C5379" s="4">
        <f>YEAR(Data!$D5379)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c r="A5380" s="4">
        <v>5379</v>
      </c>
      <c r="B5380" s="4" t="s">
        <v>8183</v>
      </c>
      <c r="C5380" s="4">
        <f>YEAR(Data!$D5380)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c r="A5381" s="4">
        <v>5380</v>
      </c>
      <c r="B5381" s="4" t="s">
        <v>8184</v>
      </c>
      <c r="C5381" s="4">
        <f>YEAR(Data!$D5381)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c r="A5382" s="4">
        <v>5381</v>
      </c>
      <c r="B5382" s="4" t="s">
        <v>8184</v>
      </c>
      <c r="C5382" s="4">
        <f>YEAR(Data!$D5382)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c r="A5383" s="4">
        <v>5382</v>
      </c>
      <c r="B5383" s="4" t="s">
        <v>8187</v>
      </c>
      <c r="C5383" s="4">
        <f>YEAR(Data!$D5383)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c r="A5384" s="4">
        <v>5383</v>
      </c>
      <c r="B5384" s="4" t="s">
        <v>8187</v>
      </c>
      <c r="C5384" s="4">
        <f>YEAR(Data!$D5384)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c r="A5385" s="4">
        <v>5384</v>
      </c>
      <c r="B5385" s="4" t="s">
        <v>8187</v>
      </c>
      <c r="C5385" s="4">
        <f>YEAR(Data!$D5385)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c r="A5386" s="4">
        <v>5385</v>
      </c>
      <c r="B5386" s="4" t="s">
        <v>8190</v>
      </c>
      <c r="C5386" s="4">
        <f>YEAR(Data!$D5386)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c r="A5387" s="4">
        <v>5386</v>
      </c>
      <c r="B5387" s="4" t="s">
        <v>8190</v>
      </c>
      <c r="C5387" s="4">
        <f>YEAR(Data!$D5387)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c r="A5388" s="4">
        <v>5387</v>
      </c>
      <c r="B5388" s="4" t="s">
        <v>8191</v>
      </c>
      <c r="C5388" s="4">
        <f>YEAR(Data!$D5388)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c r="A5389" s="4">
        <v>5388</v>
      </c>
      <c r="B5389" s="4" t="s">
        <v>8193</v>
      </c>
      <c r="C5389" s="4">
        <f>YEAR(Data!$D5389)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c r="A5390" s="4">
        <v>5389</v>
      </c>
      <c r="B5390" s="4" t="s">
        <v>8193</v>
      </c>
      <c r="C5390" s="4">
        <f>YEAR(Data!$D5390)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c r="A5391" s="4">
        <v>5390</v>
      </c>
      <c r="B5391" s="4" t="s">
        <v>8193</v>
      </c>
      <c r="C5391" s="4">
        <f>YEAR(Data!$D5391)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c r="A5392" s="4">
        <v>5391</v>
      </c>
      <c r="B5392" s="4" t="s">
        <v>8194</v>
      </c>
      <c r="C5392" s="4">
        <f>YEAR(Data!$D5392)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c r="A5393" s="4">
        <v>5392</v>
      </c>
      <c r="B5393" s="4" t="s">
        <v>8195</v>
      </c>
      <c r="C5393" s="4">
        <f>YEAR(Data!$D5393)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c r="A5394" s="4">
        <v>5393</v>
      </c>
      <c r="B5394" s="4" t="s">
        <v>8195</v>
      </c>
      <c r="C5394" s="4">
        <f>YEAR(Data!$D5394)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c r="A5395" s="4">
        <v>5394</v>
      </c>
      <c r="B5395" s="4" t="s">
        <v>8195</v>
      </c>
      <c r="C5395" s="4">
        <f>YEAR(Data!$D5395)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c r="A5396" s="4">
        <v>5395</v>
      </c>
      <c r="B5396" s="4" t="s">
        <v>8195</v>
      </c>
      <c r="C5396" s="4">
        <f>YEAR(Data!$D5396)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c r="A5397" s="4">
        <v>5396</v>
      </c>
      <c r="B5397" s="4" t="s">
        <v>8196</v>
      </c>
      <c r="C5397" s="4">
        <f>YEAR(Data!$D5397)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c r="A5398" s="4">
        <v>5397</v>
      </c>
      <c r="B5398" s="4" t="s">
        <v>8197</v>
      </c>
      <c r="C5398" s="4">
        <f>YEAR(Data!$D5398)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c r="A5399" s="4">
        <v>5398</v>
      </c>
      <c r="B5399" s="4" t="s">
        <v>8198</v>
      </c>
      <c r="C5399" s="4">
        <f>YEAR(Data!$D5399)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c r="A5400" s="4">
        <v>5399</v>
      </c>
      <c r="B5400" s="4" t="s">
        <v>8199</v>
      </c>
      <c r="C5400" s="4">
        <f>YEAR(Data!$D5400)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c r="A5401" s="4">
        <v>5400</v>
      </c>
      <c r="B5401" s="4" t="s">
        <v>8200</v>
      </c>
      <c r="C5401" s="4">
        <f>YEAR(Data!$D5401)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c r="A5402" s="4">
        <v>5401</v>
      </c>
      <c r="B5402" s="4" t="s">
        <v>8201</v>
      </c>
      <c r="C5402" s="4">
        <f>YEAR(Data!$D5402)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c r="A5403" s="4">
        <v>5402</v>
      </c>
      <c r="B5403" s="4" t="s">
        <v>8201</v>
      </c>
      <c r="C5403" s="4">
        <f>YEAR(Data!$D5403)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c r="A5404" s="4">
        <v>5403</v>
      </c>
      <c r="B5404" s="4" t="s">
        <v>8204</v>
      </c>
      <c r="C5404" s="4">
        <f>YEAR(Data!$D5404)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c r="A5405" s="4">
        <v>5404</v>
      </c>
      <c r="B5405" s="4" t="s">
        <v>8204</v>
      </c>
      <c r="C5405" s="4">
        <f>YEAR(Data!$D5405)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c r="A5406" s="4">
        <v>5405</v>
      </c>
      <c r="B5406" s="4" t="s">
        <v>8205</v>
      </c>
      <c r="C5406" s="4">
        <f>YEAR(Data!$D5406)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c r="A5407" s="4">
        <v>5406</v>
      </c>
      <c r="B5407" s="4" t="s">
        <v>8205</v>
      </c>
      <c r="C5407" s="4">
        <f>YEAR(Data!$D5407)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c r="A5408" s="4">
        <v>5407</v>
      </c>
      <c r="B5408" s="4" t="s">
        <v>8205</v>
      </c>
      <c r="C5408" s="4">
        <f>YEAR(Data!$D5408)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c r="A5409" s="4">
        <v>5408</v>
      </c>
      <c r="B5409" s="4" t="s">
        <v>8206</v>
      </c>
      <c r="C5409" s="4">
        <f>YEAR(Data!$D5409)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c r="A5410" s="4">
        <v>5409</v>
      </c>
      <c r="B5410" s="4" t="s">
        <v>8206</v>
      </c>
      <c r="C5410" s="4">
        <f>YEAR(Data!$D5410)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c r="A5411" s="4">
        <v>5410</v>
      </c>
      <c r="B5411" s="4" t="s">
        <v>8206</v>
      </c>
      <c r="C5411" s="4">
        <f>YEAR(Data!$D5411)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c r="A5412" s="4">
        <v>5411</v>
      </c>
      <c r="B5412" s="4" t="s">
        <v>8206</v>
      </c>
      <c r="C5412" s="4">
        <f>YEAR(Data!$D5412)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c r="A5413" s="4">
        <v>5412</v>
      </c>
      <c r="B5413" s="4" t="s">
        <v>8208</v>
      </c>
      <c r="C5413" s="4">
        <f>YEAR(Data!$D5413)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c r="A5414" s="4">
        <v>5413</v>
      </c>
      <c r="B5414" s="4" t="s">
        <v>8208</v>
      </c>
      <c r="C5414" s="4">
        <f>YEAR(Data!$D5414)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c r="A5415" s="4">
        <v>5414</v>
      </c>
      <c r="B5415" s="4" t="s">
        <v>8212</v>
      </c>
      <c r="C5415" s="4">
        <f>YEAR(Data!$D5415)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c r="A5416" s="4">
        <v>5415</v>
      </c>
      <c r="B5416" s="4" t="s">
        <v>8213</v>
      </c>
      <c r="C5416" s="4">
        <f>YEAR(Data!$D5416)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c r="A5417" s="4">
        <v>5416</v>
      </c>
      <c r="B5417" s="4" t="s">
        <v>8213</v>
      </c>
      <c r="C5417" s="4">
        <f>YEAR(Data!$D5417)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c r="A5418" s="4">
        <v>5417</v>
      </c>
      <c r="B5418" s="4" t="s">
        <v>8213</v>
      </c>
      <c r="C5418" s="4">
        <f>YEAR(Data!$D5418)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c r="A5419" s="4">
        <v>5418</v>
      </c>
      <c r="B5419" s="4" t="s">
        <v>8214</v>
      </c>
      <c r="C5419" s="4">
        <f>YEAR(Data!$D5419)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c r="A5420" s="4">
        <v>5419</v>
      </c>
      <c r="B5420" s="4" t="s">
        <v>8217</v>
      </c>
      <c r="C5420" s="4">
        <f>YEAR(Data!$D5420)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c r="A5421" s="4">
        <v>5420</v>
      </c>
      <c r="B5421" s="4" t="s">
        <v>8217</v>
      </c>
      <c r="C5421" s="4">
        <f>YEAR(Data!$D5421)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c r="A5422" s="4">
        <v>5421</v>
      </c>
      <c r="B5422" s="4" t="s">
        <v>8218</v>
      </c>
      <c r="C5422" s="4">
        <f>YEAR(Data!$D5422)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c r="A5423" s="4">
        <v>5422</v>
      </c>
      <c r="B5423" s="4" t="s">
        <v>8218</v>
      </c>
      <c r="C5423" s="4">
        <f>YEAR(Data!$D5423)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c r="A5424" s="4">
        <v>5423</v>
      </c>
      <c r="B5424" s="4" t="s">
        <v>8219</v>
      </c>
      <c r="C5424" s="4">
        <f>YEAR(Data!$D5424)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c r="A5425" s="4">
        <v>5424</v>
      </c>
      <c r="B5425" s="4" t="s">
        <v>8220</v>
      </c>
      <c r="C5425" s="4">
        <f>YEAR(Data!$D5425)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c r="A5426" s="4">
        <v>5425</v>
      </c>
      <c r="B5426" s="4" t="s">
        <v>8223</v>
      </c>
      <c r="C5426" s="4">
        <f>YEAR(Data!$D5426)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c r="A5427" s="4">
        <v>5426</v>
      </c>
      <c r="B5427" s="4" t="s">
        <v>8224</v>
      </c>
      <c r="C5427" s="4">
        <f>YEAR(Data!$D5427)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c r="A5428" s="4">
        <v>5427</v>
      </c>
      <c r="B5428" s="4" t="s">
        <v>8224</v>
      </c>
      <c r="C5428" s="4">
        <f>YEAR(Data!$D5428)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c r="A5429" s="4">
        <v>5428</v>
      </c>
      <c r="B5429" s="4" t="s">
        <v>8227</v>
      </c>
      <c r="C5429" s="4">
        <f>YEAR(Data!$D5429)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c r="A5430" s="4">
        <v>5429</v>
      </c>
      <c r="B5430" s="4" t="s">
        <v>8230</v>
      </c>
      <c r="C5430" s="4">
        <f>YEAR(Data!$D5430)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c r="A5431" s="4">
        <v>5430</v>
      </c>
      <c r="B5431" s="4" t="s">
        <v>8231</v>
      </c>
      <c r="C5431" s="4">
        <f>YEAR(Data!$D5431)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c r="A5432" s="4">
        <v>5431</v>
      </c>
      <c r="B5432" s="4" t="s">
        <v>8232</v>
      </c>
      <c r="C5432" s="4">
        <f>YEAR(Data!$D5432)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c r="A5433" s="4">
        <v>5432</v>
      </c>
      <c r="B5433" s="4" t="s">
        <v>8232</v>
      </c>
      <c r="C5433" s="4">
        <f>YEAR(Data!$D5433)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c r="A5434" s="4">
        <v>5433</v>
      </c>
      <c r="B5434" s="4" t="s">
        <v>8232</v>
      </c>
      <c r="C5434" s="4">
        <f>YEAR(Data!$D5434)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c r="A5435" s="4">
        <v>5434</v>
      </c>
      <c r="B5435" s="4" t="s">
        <v>8235</v>
      </c>
      <c r="C5435" s="4">
        <f>YEAR(Data!$D5435)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c r="A5436" s="4">
        <v>5435</v>
      </c>
      <c r="B5436" s="4" t="s">
        <v>8236</v>
      </c>
      <c r="C5436" s="4">
        <f>YEAR(Data!$D5436)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c r="A5437" s="4">
        <v>5436</v>
      </c>
      <c r="B5437" s="4" t="s">
        <v>8236</v>
      </c>
      <c r="C5437" s="4">
        <f>YEAR(Data!$D5437)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c r="A5438" s="4">
        <v>5437</v>
      </c>
      <c r="B5438" s="4" t="s">
        <v>8239</v>
      </c>
      <c r="C5438" s="4">
        <f>YEAR(Data!$D5438)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c r="A5439" s="4">
        <v>5438</v>
      </c>
      <c r="B5439" s="4" t="s">
        <v>8239</v>
      </c>
      <c r="C5439" s="4">
        <f>YEAR(Data!$D5439)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c r="A5440" s="4">
        <v>5439</v>
      </c>
      <c r="B5440" s="4" t="s">
        <v>8239</v>
      </c>
      <c r="C5440" s="4">
        <f>YEAR(Data!$D5440)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c r="A5441" s="4">
        <v>5440</v>
      </c>
      <c r="B5441" s="4" t="s">
        <v>8242</v>
      </c>
      <c r="C5441" s="4">
        <f>YEAR(Data!$D5441)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c r="A5442" s="4">
        <v>5441</v>
      </c>
      <c r="B5442" s="4" t="s">
        <v>8243</v>
      </c>
      <c r="C5442" s="4">
        <f>YEAR(Data!$D5442)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c r="A5443" s="4">
        <v>5442</v>
      </c>
      <c r="B5443" s="4" t="s">
        <v>8245</v>
      </c>
      <c r="C5443" s="4">
        <f>YEAR(Data!$D5443)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c r="A5444" s="4">
        <v>5443</v>
      </c>
      <c r="B5444" s="4" t="s">
        <v>8248</v>
      </c>
      <c r="C5444" s="4">
        <f>YEAR(Data!$D5444)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c r="A5445" s="4">
        <v>5444</v>
      </c>
      <c r="B5445" s="4" t="s">
        <v>8248</v>
      </c>
      <c r="C5445" s="4">
        <f>YEAR(Data!$D5445)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c r="A5446" s="4">
        <v>5445</v>
      </c>
      <c r="B5446" s="4" t="s">
        <v>8248</v>
      </c>
      <c r="C5446" s="4">
        <f>YEAR(Data!$D5446)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c r="A5447" s="4">
        <v>5446</v>
      </c>
      <c r="B5447" s="4" t="s">
        <v>8251</v>
      </c>
      <c r="C5447" s="4">
        <f>YEAR(Data!$D5447)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c r="A5448" s="4">
        <v>5447</v>
      </c>
      <c r="B5448" s="4" t="s">
        <v>8252</v>
      </c>
      <c r="C5448" s="4">
        <f>YEAR(Data!$D5448)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c r="A5449" s="4">
        <v>5448</v>
      </c>
      <c r="B5449" s="4" t="s">
        <v>8252</v>
      </c>
      <c r="C5449" s="4">
        <f>YEAR(Data!$D5449)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c r="A5450" s="4">
        <v>5449</v>
      </c>
      <c r="B5450" s="4" t="s">
        <v>8253</v>
      </c>
      <c r="C5450" s="4">
        <f>YEAR(Data!$D5450)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c r="A5451" s="4">
        <v>5450</v>
      </c>
      <c r="B5451" s="4" t="s">
        <v>8253</v>
      </c>
      <c r="C5451" s="4">
        <f>YEAR(Data!$D5451)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c r="A5452" s="4">
        <v>5451</v>
      </c>
      <c r="B5452" s="4" t="s">
        <v>8253</v>
      </c>
      <c r="C5452" s="4">
        <f>YEAR(Data!$D5452)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c r="A5453" s="4">
        <v>5452</v>
      </c>
      <c r="B5453" s="4" t="s">
        <v>8253</v>
      </c>
      <c r="C5453" s="4">
        <f>YEAR(Data!$D5453)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c r="A5454" s="4">
        <v>5453</v>
      </c>
      <c r="B5454" s="4" t="s">
        <v>8254</v>
      </c>
      <c r="C5454" s="4">
        <f>YEAR(Data!$D5454)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c r="A5455" s="4">
        <v>5454</v>
      </c>
      <c r="B5455" s="4" t="s">
        <v>8255</v>
      </c>
      <c r="C5455" s="4">
        <f>YEAR(Data!$D5455)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c r="A5456" s="4">
        <v>5455</v>
      </c>
      <c r="B5456" s="4" t="s">
        <v>8256</v>
      </c>
      <c r="C5456" s="4">
        <f>YEAR(Data!$D5456)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c r="A5457" s="4">
        <v>5456</v>
      </c>
      <c r="B5457" s="4" t="s">
        <v>8256</v>
      </c>
      <c r="C5457" s="4">
        <f>YEAR(Data!$D5457)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c r="A5458" s="4">
        <v>5457</v>
      </c>
      <c r="B5458" s="4" t="s">
        <v>8257</v>
      </c>
      <c r="C5458" s="4">
        <f>YEAR(Data!$D5458)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c r="A5459" s="4">
        <v>5458</v>
      </c>
      <c r="B5459" s="4" t="s">
        <v>8257</v>
      </c>
      <c r="C5459" s="4">
        <f>YEAR(Data!$D5459)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c r="A5460" s="4">
        <v>5459</v>
      </c>
      <c r="B5460" s="4" t="s">
        <v>8260</v>
      </c>
      <c r="C5460" s="4">
        <f>YEAR(Data!$D5460)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c r="A5461" s="4">
        <v>5460</v>
      </c>
      <c r="B5461" s="4" t="s">
        <v>8260</v>
      </c>
      <c r="C5461" s="4">
        <f>YEAR(Data!$D5461)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c r="A5462" s="4">
        <v>5461</v>
      </c>
      <c r="B5462" s="4" t="s">
        <v>8263</v>
      </c>
      <c r="C5462" s="4">
        <f>YEAR(Data!$D5462)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c r="A5463" s="4">
        <v>5462</v>
      </c>
      <c r="B5463" s="4" t="s">
        <v>8264</v>
      </c>
      <c r="C5463" s="4">
        <f>YEAR(Data!$D5463)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c r="A5464" s="4">
        <v>5463</v>
      </c>
      <c r="B5464" s="4" t="s">
        <v>8265</v>
      </c>
      <c r="C5464" s="4">
        <f>YEAR(Data!$D5464)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c r="A5465" s="4">
        <v>5464</v>
      </c>
      <c r="B5465" s="4" t="s">
        <v>8265</v>
      </c>
      <c r="C5465" s="4">
        <f>YEAR(Data!$D5465)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c r="A5466" s="4">
        <v>5465</v>
      </c>
      <c r="B5466" s="4" t="s">
        <v>8265</v>
      </c>
      <c r="C5466" s="4">
        <f>YEAR(Data!$D5466)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c r="A5467" s="4">
        <v>5466</v>
      </c>
      <c r="B5467" s="4" t="s">
        <v>8265</v>
      </c>
      <c r="C5467" s="4">
        <f>YEAR(Data!$D5467)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c r="A5468" s="4">
        <v>5467</v>
      </c>
      <c r="B5468" s="4" t="s">
        <v>8266</v>
      </c>
      <c r="C5468" s="4">
        <f>YEAR(Data!$D5468)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c r="A5469" s="4">
        <v>5468</v>
      </c>
      <c r="B5469" s="4" t="s">
        <v>8267</v>
      </c>
      <c r="C5469" s="4">
        <f>YEAR(Data!$D5469)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c r="A5470" s="4">
        <v>5469</v>
      </c>
      <c r="B5470" s="4" t="s">
        <v>8268</v>
      </c>
      <c r="C5470" s="4">
        <f>YEAR(Data!$D5470)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c r="A5471" s="4">
        <v>5470</v>
      </c>
      <c r="B5471" s="4" t="s">
        <v>8268</v>
      </c>
      <c r="C5471" s="4">
        <f>YEAR(Data!$D5471)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c r="A5472" s="4">
        <v>5471</v>
      </c>
      <c r="B5472" s="4" t="s">
        <v>8269</v>
      </c>
      <c r="C5472" s="4">
        <f>YEAR(Data!$D5472)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c r="A5473" s="4">
        <v>5472</v>
      </c>
      <c r="B5473" s="4" t="s">
        <v>8270</v>
      </c>
      <c r="C5473" s="4">
        <f>YEAR(Data!$D5473)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c r="A5474" s="4">
        <v>5473</v>
      </c>
      <c r="B5474" s="4" t="s">
        <v>8270</v>
      </c>
      <c r="C5474" s="4">
        <f>YEAR(Data!$D5474)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c r="A5475" s="4">
        <v>5474</v>
      </c>
      <c r="B5475" s="4" t="s">
        <v>8270</v>
      </c>
      <c r="C5475" s="4">
        <f>YEAR(Data!$D5475)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c r="A5476" s="4">
        <v>5475</v>
      </c>
      <c r="B5476" s="4" t="s">
        <v>8271</v>
      </c>
      <c r="C5476" s="4">
        <f>YEAR(Data!$D5476)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c r="A5477" s="4">
        <v>5476</v>
      </c>
      <c r="B5477" s="4" t="s">
        <v>8272</v>
      </c>
      <c r="C5477" s="4">
        <f>YEAR(Data!$D5477)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c r="A5478" s="4">
        <v>5477</v>
      </c>
      <c r="B5478" s="4" t="s">
        <v>8272</v>
      </c>
      <c r="C5478" s="4">
        <f>YEAR(Data!$D5478)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c r="A5479" s="4">
        <v>5478</v>
      </c>
      <c r="B5479" s="4" t="s">
        <v>8272</v>
      </c>
      <c r="C5479" s="4">
        <f>YEAR(Data!$D5479)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c r="A5480" s="4">
        <v>5479</v>
      </c>
      <c r="B5480" s="4" t="s">
        <v>8273</v>
      </c>
      <c r="C5480" s="4">
        <f>YEAR(Data!$D5480)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c r="A5481" s="4">
        <v>5480</v>
      </c>
      <c r="B5481" s="4" t="s">
        <v>8274</v>
      </c>
      <c r="C5481" s="4">
        <f>YEAR(Data!$D5481)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c r="A5482" s="4">
        <v>5481</v>
      </c>
      <c r="B5482" s="4" t="s">
        <v>8275</v>
      </c>
      <c r="C5482" s="4">
        <f>YEAR(Data!$D5482)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c r="A5483" s="4">
        <v>5482</v>
      </c>
      <c r="B5483" s="4" t="s">
        <v>8275</v>
      </c>
      <c r="C5483" s="4">
        <f>YEAR(Data!$D5483)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c r="A5484" s="4">
        <v>5483</v>
      </c>
      <c r="B5484" s="4" t="s">
        <v>8275</v>
      </c>
      <c r="C5484" s="4">
        <f>YEAR(Data!$D5484)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c r="A5485" s="4">
        <v>5484</v>
      </c>
      <c r="B5485" s="4" t="s">
        <v>8275</v>
      </c>
      <c r="C5485" s="4">
        <f>YEAR(Data!$D5485)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c r="A5486" s="4">
        <v>5485</v>
      </c>
      <c r="B5486" s="4" t="s">
        <v>8276</v>
      </c>
      <c r="C5486" s="4">
        <f>YEAR(Data!$D5486)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c r="A5487" s="4">
        <v>5486</v>
      </c>
      <c r="B5487" s="4" t="s">
        <v>8279</v>
      </c>
      <c r="C5487" s="4">
        <f>YEAR(Data!$D5487)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c r="A5488" s="4">
        <v>5487</v>
      </c>
      <c r="B5488" s="4" t="s">
        <v>8280</v>
      </c>
      <c r="C5488" s="4">
        <f>YEAR(Data!$D5488)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c r="A5489" s="4">
        <v>5488</v>
      </c>
      <c r="B5489" s="4" t="s">
        <v>8281</v>
      </c>
      <c r="C5489" s="4">
        <f>YEAR(Data!$D5489)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c r="A5490" s="4">
        <v>5489</v>
      </c>
      <c r="B5490" s="4" t="s">
        <v>8281</v>
      </c>
      <c r="C5490" s="4">
        <f>YEAR(Data!$D5490)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c r="A5491" s="4">
        <v>5490</v>
      </c>
      <c r="B5491" s="4" t="s">
        <v>8281</v>
      </c>
      <c r="C5491" s="4">
        <f>YEAR(Data!$D5491)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c r="A5492" s="4">
        <v>5491</v>
      </c>
      <c r="B5492" s="4" t="s">
        <v>8281</v>
      </c>
      <c r="C5492" s="4">
        <f>YEAR(Data!$D5492)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c r="A5493" s="4">
        <v>5492</v>
      </c>
      <c r="B5493" s="4" t="s">
        <v>8282</v>
      </c>
      <c r="C5493" s="4">
        <f>YEAR(Data!$D5493)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c r="A5494" s="4">
        <v>5493</v>
      </c>
      <c r="B5494" s="4" t="s">
        <v>8283</v>
      </c>
      <c r="C5494" s="4">
        <f>YEAR(Data!$D5494)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c r="A5495" s="4">
        <v>5494</v>
      </c>
      <c r="B5495" s="4" t="s">
        <v>8283</v>
      </c>
      <c r="C5495" s="4">
        <f>YEAR(Data!$D5495)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c r="A5496" s="4">
        <v>5495</v>
      </c>
      <c r="B5496" s="4" t="s">
        <v>8283</v>
      </c>
      <c r="C5496" s="4">
        <f>YEAR(Data!$D5496)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c r="A5497" s="4">
        <v>5496</v>
      </c>
      <c r="B5497" s="4" t="s">
        <v>8284</v>
      </c>
      <c r="C5497" s="4">
        <f>YEAR(Data!$D5497)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c r="A5498" s="4">
        <v>5497</v>
      </c>
      <c r="B5498" s="4" t="s">
        <v>8285</v>
      </c>
      <c r="C5498" s="4">
        <f>YEAR(Data!$D5498)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c r="A5499" s="4">
        <v>5498</v>
      </c>
      <c r="B5499" s="4" t="s">
        <v>8286</v>
      </c>
      <c r="C5499" s="4">
        <f>YEAR(Data!$D5499)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c r="A5500" s="4">
        <v>5499</v>
      </c>
      <c r="B5500" s="4" t="s">
        <v>8286</v>
      </c>
      <c r="C5500" s="4">
        <f>YEAR(Data!$D5500)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c r="A5501" s="4">
        <v>5500</v>
      </c>
      <c r="B5501" s="4" t="s">
        <v>8286</v>
      </c>
      <c r="C5501" s="4">
        <f>YEAR(Data!$D5501)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c r="A5502" s="4">
        <v>5501</v>
      </c>
      <c r="B5502" s="4" t="s">
        <v>8286</v>
      </c>
      <c r="C5502" s="4">
        <f>YEAR(Data!$D5502)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c r="A5503" s="4">
        <v>5502</v>
      </c>
      <c r="B5503" s="4" t="s">
        <v>8286</v>
      </c>
      <c r="C5503" s="4">
        <f>YEAR(Data!$D5503)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c r="A5504" s="4">
        <v>5503</v>
      </c>
      <c r="B5504" s="4" t="s">
        <v>8287</v>
      </c>
      <c r="C5504" s="4">
        <f>YEAR(Data!$D5504)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c r="A5505" s="4">
        <v>5504</v>
      </c>
      <c r="B5505" s="4" t="s">
        <v>8287</v>
      </c>
      <c r="C5505" s="4">
        <f>YEAR(Data!$D5505)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c r="A5506" s="4">
        <v>5505</v>
      </c>
      <c r="B5506" s="4" t="s">
        <v>8287</v>
      </c>
      <c r="C5506" s="4">
        <f>YEAR(Data!$D5506)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c r="A5507" s="4">
        <v>5506</v>
      </c>
      <c r="B5507" s="4" t="s">
        <v>8287</v>
      </c>
      <c r="C5507" s="4">
        <f>YEAR(Data!$D5507)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c r="A5508" s="4">
        <v>5507</v>
      </c>
      <c r="B5508" s="4" t="s">
        <v>8290</v>
      </c>
      <c r="C5508" s="4">
        <f>YEAR(Data!$D5508)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c r="A5509" s="4">
        <v>5508</v>
      </c>
      <c r="B5509" s="4" t="s">
        <v>8291</v>
      </c>
      <c r="C5509" s="4">
        <f>YEAR(Data!$D5509)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c r="A5510" s="4">
        <v>5509</v>
      </c>
      <c r="B5510" s="4" t="s">
        <v>8292</v>
      </c>
      <c r="C5510" s="4">
        <f>YEAR(Data!$D5510)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c r="A5511" s="4">
        <v>5510</v>
      </c>
      <c r="B5511" s="4" t="s">
        <v>8293</v>
      </c>
      <c r="C5511" s="4">
        <f>YEAR(Data!$D5511)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c r="A5512" s="4">
        <v>5511</v>
      </c>
      <c r="B5512" s="4" t="s">
        <v>8293</v>
      </c>
      <c r="C5512" s="4">
        <f>YEAR(Data!$D5512)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c r="A5513" s="4">
        <v>5512</v>
      </c>
      <c r="B5513" s="4" t="s">
        <v>8294</v>
      </c>
      <c r="C5513" s="4">
        <f>YEAR(Data!$D5513)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c r="A5514" s="4">
        <v>5513</v>
      </c>
      <c r="B5514" s="4" t="s">
        <v>8294</v>
      </c>
      <c r="C5514" s="4">
        <f>YEAR(Data!$D5514)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c r="A5515" s="4">
        <v>5514</v>
      </c>
      <c r="B5515" s="4" t="s">
        <v>8295</v>
      </c>
      <c r="C5515" s="4">
        <f>YEAR(Data!$D5515)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c r="A5516" s="4">
        <v>5515</v>
      </c>
      <c r="B5516" s="4" t="s">
        <v>8295</v>
      </c>
      <c r="C5516" s="4">
        <f>YEAR(Data!$D5516)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c r="A5517" s="4">
        <v>5516</v>
      </c>
      <c r="B5517" s="4" t="s">
        <v>8295</v>
      </c>
      <c r="C5517" s="4">
        <f>YEAR(Data!$D5517)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c r="A5518" s="4">
        <v>5517</v>
      </c>
      <c r="B5518" s="4" t="s">
        <v>8297</v>
      </c>
      <c r="C5518" s="4">
        <f>YEAR(Data!$D5518)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c r="A5519" s="4">
        <v>5518</v>
      </c>
      <c r="B5519" s="4" t="s">
        <v>8298</v>
      </c>
      <c r="C5519" s="4">
        <f>YEAR(Data!$D5519)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c r="A5520" s="4">
        <v>5519</v>
      </c>
      <c r="B5520" s="4" t="s">
        <v>8298</v>
      </c>
      <c r="C5520" s="4">
        <f>YEAR(Data!$D5520)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c r="A5521" s="4">
        <v>5520</v>
      </c>
      <c r="B5521" s="4" t="s">
        <v>8298</v>
      </c>
      <c r="C5521" s="4">
        <f>YEAR(Data!$D5521)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c r="A5522" s="4">
        <v>5521</v>
      </c>
      <c r="B5522" s="4" t="s">
        <v>8298</v>
      </c>
      <c r="C5522" s="4">
        <f>YEAR(Data!$D5522)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c r="A5523" s="4">
        <v>5522</v>
      </c>
      <c r="B5523" s="4" t="s">
        <v>8298</v>
      </c>
      <c r="C5523" s="4">
        <f>YEAR(Data!$D5523)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c r="A5524" s="4">
        <v>5523</v>
      </c>
      <c r="B5524" s="4" t="s">
        <v>8299</v>
      </c>
      <c r="C5524" s="4">
        <f>YEAR(Data!$D5524)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c r="A5525" s="4">
        <v>5524</v>
      </c>
      <c r="B5525" s="4" t="s">
        <v>8299</v>
      </c>
      <c r="C5525" s="4">
        <f>YEAR(Data!$D5525)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c r="A5526" s="4">
        <v>5525</v>
      </c>
      <c r="B5526" s="4" t="s">
        <v>8300</v>
      </c>
      <c r="C5526" s="4">
        <f>YEAR(Data!$D5526)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c r="A5527" s="4">
        <v>5526</v>
      </c>
      <c r="B5527" s="4" t="s">
        <v>8301</v>
      </c>
      <c r="C5527" s="4">
        <f>YEAR(Data!$D5527)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c r="A5528" s="4">
        <v>5527</v>
      </c>
      <c r="B5528" s="4" t="s">
        <v>8302</v>
      </c>
      <c r="C5528" s="4">
        <f>YEAR(Data!$D5528)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c r="A5529" s="4">
        <v>5528</v>
      </c>
      <c r="B5529" s="4" t="s">
        <v>8304</v>
      </c>
      <c r="C5529" s="4">
        <f>YEAR(Data!$D5529)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c r="A5530" s="4">
        <v>5529</v>
      </c>
      <c r="B5530" s="4" t="s">
        <v>8305</v>
      </c>
      <c r="C5530" s="4">
        <f>YEAR(Data!$D5530)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c r="A5531" s="4">
        <v>5530</v>
      </c>
      <c r="B5531" s="4" t="s">
        <v>8306</v>
      </c>
      <c r="C5531" s="4">
        <f>YEAR(Data!$D5531)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c r="A5532" s="4">
        <v>5531</v>
      </c>
      <c r="B5532" s="4" t="s">
        <v>8308</v>
      </c>
      <c r="C5532" s="4">
        <f>YEAR(Data!$D5532)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c r="A5533" s="4">
        <v>5532</v>
      </c>
      <c r="B5533" s="4" t="s">
        <v>8311</v>
      </c>
      <c r="C5533" s="4">
        <f>YEAR(Data!$D5533)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c r="A5534" s="4">
        <v>5533</v>
      </c>
      <c r="B5534" s="4" t="s">
        <v>8311</v>
      </c>
      <c r="C5534" s="4">
        <f>YEAR(Data!$D5534)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c r="A5535" s="4">
        <v>5534</v>
      </c>
      <c r="B5535" s="4" t="s">
        <v>8311</v>
      </c>
      <c r="C5535" s="4">
        <f>YEAR(Data!$D5535)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c r="A5536" s="4">
        <v>5535</v>
      </c>
      <c r="B5536" s="4" t="s">
        <v>8311</v>
      </c>
      <c r="C5536" s="4">
        <f>YEAR(Data!$D5536)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c r="A5537" s="4">
        <v>5536</v>
      </c>
      <c r="B5537" s="4" t="s">
        <v>8311</v>
      </c>
      <c r="C5537" s="4">
        <f>YEAR(Data!$D5537)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c r="A5538" s="4">
        <v>5537</v>
      </c>
      <c r="B5538" s="4" t="s">
        <v>8311</v>
      </c>
      <c r="C5538" s="4">
        <f>YEAR(Data!$D5538)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c r="A5539" s="4">
        <v>5538</v>
      </c>
      <c r="B5539" s="4" t="s">
        <v>8311</v>
      </c>
      <c r="C5539" s="4">
        <f>YEAR(Data!$D5539)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c r="A5540" s="4">
        <v>5539</v>
      </c>
      <c r="B5540" s="4" t="s">
        <v>8312</v>
      </c>
      <c r="C5540" s="4">
        <f>YEAR(Data!$D5540)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c r="A5541" s="4">
        <v>5540</v>
      </c>
      <c r="B5541" s="4" t="s">
        <v>8314</v>
      </c>
      <c r="C5541" s="4">
        <f>YEAR(Data!$D5541)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c r="A5542" s="4">
        <v>5541</v>
      </c>
      <c r="B5542" s="4" t="s">
        <v>8314</v>
      </c>
      <c r="C5542" s="4">
        <f>YEAR(Data!$D5542)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c r="A5543" s="4">
        <v>5542</v>
      </c>
      <c r="B5543" s="4" t="s">
        <v>8314</v>
      </c>
      <c r="C5543" s="4">
        <f>YEAR(Data!$D5543)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c r="A5544" s="4">
        <v>5543</v>
      </c>
      <c r="B5544" s="4" t="s">
        <v>8315</v>
      </c>
      <c r="C5544" s="4">
        <f>YEAR(Data!$D5544)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c r="A5545" s="4">
        <v>5544</v>
      </c>
      <c r="B5545" s="4" t="s">
        <v>8315</v>
      </c>
      <c r="C5545" s="4">
        <f>YEAR(Data!$D5545)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c r="A5546" s="4">
        <v>5545</v>
      </c>
      <c r="B5546" s="4" t="s">
        <v>8315</v>
      </c>
      <c r="C5546" s="4">
        <f>YEAR(Data!$D5546)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c r="A5547" s="4">
        <v>5546</v>
      </c>
      <c r="B5547" s="4" t="s">
        <v>8318</v>
      </c>
      <c r="C5547" s="4">
        <f>YEAR(Data!$D5547)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c r="A5548" s="4">
        <v>5547</v>
      </c>
      <c r="B5548" s="4" t="s">
        <v>8319</v>
      </c>
      <c r="C5548" s="4">
        <f>YEAR(Data!$D5548)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c r="A5549" s="4">
        <v>5548</v>
      </c>
      <c r="B5549" s="4" t="s">
        <v>8319</v>
      </c>
      <c r="C5549" s="4">
        <f>YEAR(Data!$D5549)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c r="A5550" s="4">
        <v>5549</v>
      </c>
      <c r="B5550" s="4" t="s">
        <v>8321</v>
      </c>
      <c r="C5550" s="4">
        <f>YEAR(Data!$D5550)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c r="A5551" s="4">
        <v>5550</v>
      </c>
      <c r="B5551" s="4" t="s">
        <v>8321</v>
      </c>
      <c r="C5551" s="4">
        <f>YEAR(Data!$D5551)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c r="A5552" s="4">
        <v>5551</v>
      </c>
      <c r="B5552" s="4" t="s">
        <v>8322</v>
      </c>
      <c r="C5552" s="4">
        <f>YEAR(Data!$D5552)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c r="A5553" s="4">
        <v>5552</v>
      </c>
      <c r="B5553" s="4" t="s">
        <v>8322</v>
      </c>
      <c r="C5553" s="4">
        <f>YEAR(Data!$D5553)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c r="A5554" s="4">
        <v>5553</v>
      </c>
      <c r="B5554" s="4" t="s">
        <v>8322</v>
      </c>
      <c r="C5554" s="4">
        <f>YEAR(Data!$D5554)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c r="A5555" s="4">
        <v>5554</v>
      </c>
      <c r="B5555" s="4" t="s">
        <v>8322</v>
      </c>
      <c r="C5555" s="4">
        <f>YEAR(Data!$D5555)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c r="A5556" s="4">
        <v>5555</v>
      </c>
      <c r="B5556" s="4" t="s">
        <v>8322</v>
      </c>
      <c r="C5556" s="4">
        <f>YEAR(Data!$D5556)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c r="A5557" s="4">
        <v>5556</v>
      </c>
      <c r="B5557" s="4" t="s">
        <v>8323</v>
      </c>
      <c r="C5557" s="4">
        <f>YEAR(Data!$D5557)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c r="A5558" s="4">
        <v>5557</v>
      </c>
      <c r="B5558" s="4" t="s">
        <v>8324</v>
      </c>
      <c r="C5558" s="4">
        <f>YEAR(Data!$D5558)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c r="A5559" s="4">
        <v>5558</v>
      </c>
      <c r="B5559" s="4" t="s">
        <v>8324</v>
      </c>
      <c r="C5559" s="4">
        <f>YEAR(Data!$D5559)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c r="A5560" s="4">
        <v>5559</v>
      </c>
      <c r="B5560" s="4" t="s">
        <v>8325</v>
      </c>
      <c r="C5560" s="4">
        <f>YEAR(Data!$D5560)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c r="A5561" s="4">
        <v>5560</v>
      </c>
      <c r="B5561" s="4" t="s">
        <v>8325</v>
      </c>
      <c r="C5561" s="4">
        <f>YEAR(Data!$D5561)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c r="A5562" s="4">
        <v>5561</v>
      </c>
      <c r="B5562" s="4" t="s">
        <v>8325</v>
      </c>
      <c r="C5562" s="4">
        <f>YEAR(Data!$D5562)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c r="A5563" s="4">
        <v>5562</v>
      </c>
      <c r="B5563" s="4" t="s">
        <v>8328</v>
      </c>
      <c r="C5563" s="4">
        <f>YEAR(Data!$D5563)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c r="A5564" s="4">
        <v>5563</v>
      </c>
      <c r="B5564" s="4" t="s">
        <v>8328</v>
      </c>
      <c r="C5564" s="4">
        <f>YEAR(Data!$D5564)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c r="A5565" s="4">
        <v>5564</v>
      </c>
      <c r="B5565" s="4" t="s">
        <v>8328</v>
      </c>
      <c r="C5565" s="4">
        <f>YEAR(Data!$D5565)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c r="A5566" s="4">
        <v>5565</v>
      </c>
      <c r="B5566" s="4" t="s">
        <v>8329</v>
      </c>
      <c r="C5566" s="4">
        <f>YEAR(Data!$D5566)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c r="A5567" s="4">
        <v>5566</v>
      </c>
      <c r="B5567" s="4" t="s">
        <v>8329</v>
      </c>
      <c r="C5567" s="4">
        <f>YEAR(Data!$D5567)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c r="A5568" s="4">
        <v>5567</v>
      </c>
      <c r="B5568" s="4" t="s">
        <v>8329</v>
      </c>
      <c r="C5568" s="4">
        <f>YEAR(Data!$D5568)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c r="A5569" s="4">
        <v>5568</v>
      </c>
      <c r="B5569" s="4" t="s">
        <v>8329</v>
      </c>
      <c r="C5569" s="4">
        <f>YEAR(Data!$D5569)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c r="A5570" s="4">
        <v>5569</v>
      </c>
      <c r="B5570" s="4" t="s">
        <v>8329</v>
      </c>
      <c r="C5570" s="4">
        <f>YEAR(Data!$D5570)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c r="A5571" s="4">
        <v>5570</v>
      </c>
      <c r="B5571" s="4" t="s">
        <v>8329</v>
      </c>
      <c r="C5571" s="4">
        <f>YEAR(Data!$D5571)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c r="A5572" s="4">
        <v>5571</v>
      </c>
      <c r="B5572" s="4" t="s">
        <v>8329</v>
      </c>
      <c r="C5572" s="4">
        <f>YEAR(Data!$D5572)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c r="A5573" s="4">
        <v>5572</v>
      </c>
      <c r="B5573" s="4" t="s">
        <v>8332</v>
      </c>
      <c r="C5573" s="4">
        <f>YEAR(Data!$D5573)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c r="A5574" s="4">
        <v>5573</v>
      </c>
      <c r="B5574" s="4" t="s">
        <v>8332</v>
      </c>
      <c r="C5574" s="4">
        <f>YEAR(Data!$D5574)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c r="A5575" s="4">
        <v>5574</v>
      </c>
      <c r="B5575" s="4" t="s">
        <v>8332</v>
      </c>
      <c r="C5575" s="4">
        <f>YEAR(Data!$D5575)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c r="A5576" s="4">
        <v>5575</v>
      </c>
      <c r="B5576" s="4" t="s">
        <v>8332</v>
      </c>
      <c r="C5576" s="4">
        <f>YEAR(Data!$D5576)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c r="A5577" s="4">
        <v>5576</v>
      </c>
      <c r="B5577" s="4" t="s">
        <v>8332</v>
      </c>
      <c r="C5577" s="4">
        <f>YEAR(Data!$D5577)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c r="A5578" s="4">
        <v>5577</v>
      </c>
      <c r="B5578" s="4" t="s">
        <v>8337</v>
      </c>
      <c r="C5578" s="4">
        <f>YEAR(Data!$D5578)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c r="A5579" s="4">
        <v>5578</v>
      </c>
      <c r="B5579" s="4" t="s">
        <v>8337</v>
      </c>
      <c r="C5579" s="4">
        <f>YEAR(Data!$D5579)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c r="A5580" s="4">
        <v>5579</v>
      </c>
      <c r="B5580" s="4" t="s">
        <v>8338</v>
      </c>
      <c r="C5580" s="4">
        <f>YEAR(Data!$D5580)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c r="A5581" s="4">
        <v>5580</v>
      </c>
      <c r="B5581" s="4" t="s">
        <v>8338</v>
      </c>
      <c r="C5581" s="4">
        <f>YEAR(Data!$D5581)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c r="A5582" s="4">
        <v>5581</v>
      </c>
      <c r="B5582" s="4" t="s">
        <v>8338</v>
      </c>
      <c r="C5582" s="4">
        <f>YEAR(Data!$D5582)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c r="A5583" s="4">
        <v>5582</v>
      </c>
      <c r="B5583" s="4" t="s">
        <v>8339</v>
      </c>
      <c r="C5583" s="4">
        <f>YEAR(Data!$D5583)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c r="A5584" s="4">
        <v>5583</v>
      </c>
      <c r="B5584" s="4" t="s">
        <v>8340</v>
      </c>
      <c r="C5584" s="4">
        <f>YEAR(Data!$D5584)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c r="A5585" s="4">
        <v>5584</v>
      </c>
      <c r="B5585" s="4" t="s">
        <v>8341</v>
      </c>
      <c r="C5585" s="4">
        <f>YEAR(Data!$D5585)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c r="A5586" s="4">
        <v>5585</v>
      </c>
      <c r="B5586" s="4" t="s">
        <v>8342</v>
      </c>
      <c r="C5586" s="4">
        <f>YEAR(Data!$D5586)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c r="A5587" s="4">
        <v>5586</v>
      </c>
      <c r="B5587" s="4" t="s">
        <v>8342</v>
      </c>
      <c r="C5587" s="4">
        <f>YEAR(Data!$D5587)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c r="A5588" s="4">
        <v>5587</v>
      </c>
      <c r="B5588" s="4" t="s">
        <v>8342</v>
      </c>
      <c r="C5588" s="4">
        <f>YEAR(Data!$D5588)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c r="A5589" s="4">
        <v>5588</v>
      </c>
      <c r="B5589" s="4" t="s">
        <v>8347</v>
      </c>
      <c r="C5589" s="4">
        <f>YEAR(Data!$D5589)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c r="A5590" s="4">
        <v>5589</v>
      </c>
      <c r="B5590" s="4" t="s">
        <v>8348</v>
      </c>
      <c r="C5590" s="4">
        <f>YEAR(Data!$D5590)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c r="A5591" s="4">
        <v>5590</v>
      </c>
      <c r="B5591" s="4" t="s">
        <v>8349</v>
      </c>
      <c r="C5591" s="4">
        <f>YEAR(Data!$D5591)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c r="A5592" s="4">
        <v>5591</v>
      </c>
      <c r="B5592" s="4" t="s">
        <v>8349</v>
      </c>
      <c r="C5592" s="4">
        <f>YEAR(Data!$D5592)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c r="A5593" s="4">
        <v>5592</v>
      </c>
      <c r="B5593" s="4" t="s">
        <v>8350</v>
      </c>
      <c r="C5593" s="4">
        <f>YEAR(Data!$D5593)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c r="A5594" s="4">
        <v>5593</v>
      </c>
      <c r="B5594" s="4" t="s">
        <v>8350</v>
      </c>
      <c r="C5594" s="4">
        <f>YEAR(Data!$D5594)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c r="A5595" s="4">
        <v>5594</v>
      </c>
      <c r="B5595" s="4" t="s">
        <v>8351</v>
      </c>
      <c r="C5595" s="4">
        <f>YEAR(Data!$D5595)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c r="A5596" s="4">
        <v>5595</v>
      </c>
      <c r="B5596" s="4" t="s">
        <v>8352</v>
      </c>
      <c r="C5596" s="4">
        <f>YEAR(Data!$D5596)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c r="A5597" s="4">
        <v>5596</v>
      </c>
      <c r="B5597" s="4" t="s">
        <v>8352</v>
      </c>
      <c r="C5597" s="4">
        <f>YEAR(Data!$D5597)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c r="A5598" s="4">
        <v>5597</v>
      </c>
      <c r="B5598" s="4" t="s">
        <v>8353</v>
      </c>
      <c r="C5598" s="4">
        <f>YEAR(Data!$D5598)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c r="A5599" s="4">
        <v>5598</v>
      </c>
      <c r="B5599" s="4" t="s">
        <v>8356</v>
      </c>
      <c r="C5599" s="4">
        <f>YEAR(Data!$D5599)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c r="A5600" s="4">
        <v>5599</v>
      </c>
      <c r="B5600" s="4" t="s">
        <v>8356</v>
      </c>
      <c r="C5600" s="4">
        <f>YEAR(Data!$D5600)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c r="A5601" s="4">
        <v>5600</v>
      </c>
      <c r="B5601" s="4" t="s">
        <v>8357</v>
      </c>
      <c r="C5601" s="4">
        <f>YEAR(Data!$D5601)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c r="A5602" s="4">
        <v>5601</v>
      </c>
      <c r="B5602" s="4" t="s">
        <v>8357</v>
      </c>
      <c r="C5602" s="4">
        <f>YEAR(Data!$D5602)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c r="A5603" s="4">
        <v>5602</v>
      </c>
      <c r="B5603" s="4" t="s">
        <v>8357</v>
      </c>
      <c r="C5603" s="4">
        <f>YEAR(Data!$D5603)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c r="A5604" s="4">
        <v>5603</v>
      </c>
      <c r="B5604" s="4" t="s">
        <v>8360</v>
      </c>
      <c r="C5604" s="4">
        <f>YEAR(Data!$D5604)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c r="A5605" s="4">
        <v>5604</v>
      </c>
      <c r="B5605" s="4" t="s">
        <v>8360</v>
      </c>
      <c r="C5605" s="4">
        <f>YEAR(Data!$D5605)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c r="A5606" s="4">
        <v>5605</v>
      </c>
      <c r="B5606" s="4" t="s">
        <v>8363</v>
      </c>
      <c r="C5606" s="4">
        <f>YEAR(Data!$D5606)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c r="A5607" s="4">
        <v>5606</v>
      </c>
      <c r="B5607" s="4" t="s">
        <v>8364</v>
      </c>
      <c r="C5607" s="4">
        <f>YEAR(Data!$D5607)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c r="A5608" s="4">
        <v>5607</v>
      </c>
      <c r="B5608" s="4" t="s">
        <v>8364</v>
      </c>
      <c r="C5608" s="4">
        <f>YEAR(Data!$D5608)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c r="A5609" s="4">
        <v>5608</v>
      </c>
      <c r="B5609" s="4" t="s">
        <v>8365</v>
      </c>
      <c r="C5609" s="4">
        <f>YEAR(Data!$D5609)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c r="A5610" s="4">
        <v>5609</v>
      </c>
      <c r="B5610" s="4" t="s">
        <v>8366</v>
      </c>
      <c r="C5610" s="4">
        <f>YEAR(Data!$D5610)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c r="A5611" s="4">
        <v>5610</v>
      </c>
      <c r="B5611" s="4" t="s">
        <v>8367</v>
      </c>
      <c r="C5611" s="4">
        <f>YEAR(Data!$D5611)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c r="A5612" s="4">
        <v>5611</v>
      </c>
      <c r="B5612" s="4" t="s">
        <v>8370</v>
      </c>
      <c r="C5612" s="4">
        <f>YEAR(Data!$D5612)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c r="A5613" s="4">
        <v>5612</v>
      </c>
      <c r="B5613" s="4" t="s">
        <v>8371</v>
      </c>
      <c r="C5613" s="4">
        <f>YEAR(Data!$D5613)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c r="A5614" s="4">
        <v>5613</v>
      </c>
      <c r="B5614" s="4" t="s">
        <v>8371</v>
      </c>
      <c r="C5614" s="4">
        <f>YEAR(Data!$D5614)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c r="A5615" s="4">
        <v>5614</v>
      </c>
      <c r="B5615" s="4" t="s">
        <v>8372</v>
      </c>
      <c r="C5615" s="4">
        <f>YEAR(Data!$D5615)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c r="A5616" s="4">
        <v>5615</v>
      </c>
      <c r="B5616" s="4" t="s">
        <v>8375</v>
      </c>
      <c r="C5616" s="4">
        <f>YEAR(Data!$D5616)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c r="A5617" s="4">
        <v>5616</v>
      </c>
      <c r="B5617" s="4" t="s">
        <v>8375</v>
      </c>
      <c r="C5617" s="4">
        <f>YEAR(Data!$D5617)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c r="A5618" s="4">
        <v>5617</v>
      </c>
      <c r="B5618" s="4" t="s">
        <v>8375</v>
      </c>
      <c r="C5618" s="4">
        <f>YEAR(Data!$D5618)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c r="A5619" s="4">
        <v>5618</v>
      </c>
      <c r="B5619" s="4" t="s">
        <v>8376</v>
      </c>
      <c r="C5619" s="4">
        <f>YEAR(Data!$D5619)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c r="A5620" s="4">
        <v>5619</v>
      </c>
      <c r="B5620" s="4" t="s">
        <v>8377</v>
      </c>
      <c r="C5620" s="4">
        <f>YEAR(Data!$D5620)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c r="A5621" s="4">
        <v>5620</v>
      </c>
      <c r="B5621" s="4" t="s">
        <v>8378</v>
      </c>
      <c r="C5621" s="4">
        <f>YEAR(Data!$D5621)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c r="A5622" s="4">
        <v>5621</v>
      </c>
      <c r="B5622" s="4" t="s">
        <v>8378</v>
      </c>
      <c r="C5622" s="4">
        <f>YEAR(Data!$D5622)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c r="A5623" s="4">
        <v>5622</v>
      </c>
      <c r="B5623" s="4" t="s">
        <v>8378</v>
      </c>
      <c r="C5623" s="4">
        <f>YEAR(Data!$D5623)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c r="A5624" s="4">
        <v>5623</v>
      </c>
      <c r="B5624" s="4" t="s">
        <v>8378</v>
      </c>
      <c r="C5624" s="4">
        <f>YEAR(Data!$D5624)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c r="A5625" s="4">
        <v>5624</v>
      </c>
      <c r="B5625" s="4" t="s">
        <v>8379</v>
      </c>
      <c r="C5625" s="4">
        <f>YEAR(Data!$D5625)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c r="A5626" s="4">
        <v>5625</v>
      </c>
      <c r="B5626" s="4" t="s">
        <v>8379</v>
      </c>
      <c r="C5626" s="4">
        <f>YEAR(Data!$D5626)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c r="A5627" s="4">
        <v>5626</v>
      </c>
      <c r="B5627" s="4" t="s">
        <v>8380</v>
      </c>
      <c r="C5627" s="4">
        <f>YEAR(Data!$D5627)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c r="A5628" s="4">
        <v>5627</v>
      </c>
      <c r="B5628" s="4" t="s">
        <v>8380</v>
      </c>
      <c r="C5628" s="4">
        <f>YEAR(Data!$D5628)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c r="A5629" s="4">
        <v>5628</v>
      </c>
      <c r="B5629" s="4" t="s">
        <v>8381</v>
      </c>
      <c r="C5629" s="4">
        <f>YEAR(Data!$D5629)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c r="A5630" s="4">
        <v>5629</v>
      </c>
      <c r="B5630" s="4" t="s">
        <v>8381</v>
      </c>
      <c r="C5630" s="4">
        <f>YEAR(Data!$D5630)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c r="A5631" s="4">
        <v>5630</v>
      </c>
      <c r="B5631" s="4" t="s">
        <v>8384</v>
      </c>
      <c r="C5631" s="4">
        <f>YEAR(Data!$D5631)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c r="A5632" s="4">
        <v>5631</v>
      </c>
      <c r="B5632" s="4" t="s">
        <v>8385</v>
      </c>
      <c r="C5632" s="4">
        <f>YEAR(Data!$D5632)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c r="A5633" s="4">
        <v>5632</v>
      </c>
      <c r="B5633" s="4" t="s">
        <v>8385</v>
      </c>
      <c r="C5633" s="4">
        <f>YEAR(Data!$D5633)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c r="A5634" s="4">
        <v>5633</v>
      </c>
      <c r="B5634" s="4" t="s">
        <v>8385</v>
      </c>
      <c r="C5634" s="4">
        <f>YEAR(Data!$D5634)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c r="A5635" s="4">
        <v>5634</v>
      </c>
      <c r="B5635" s="4" t="s">
        <v>8386</v>
      </c>
      <c r="C5635" s="4">
        <f>YEAR(Data!$D5635)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c r="A5636" s="4">
        <v>5635</v>
      </c>
      <c r="B5636" s="4" t="s">
        <v>8387</v>
      </c>
      <c r="C5636" s="4">
        <f>YEAR(Data!$D5636)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c r="A5637" s="4">
        <v>5636</v>
      </c>
      <c r="B5637" s="4" t="s">
        <v>8389</v>
      </c>
      <c r="C5637" s="4">
        <f>YEAR(Data!$D5637)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c r="A5638" s="4">
        <v>5637</v>
      </c>
      <c r="B5638" s="4" t="s">
        <v>8389</v>
      </c>
      <c r="C5638" s="4">
        <f>YEAR(Data!$D5638)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c r="A5639" s="4">
        <v>5638</v>
      </c>
      <c r="B5639" s="4" t="s">
        <v>8391</v>
      </c>
      <c r="C5639" s="4">
        <f>YEAR(Data!$D5639)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c r="A5640" s="4">
        <v>5639</v>
      </c>
      <c r="B5640" s="4" t="s">
        <v>8394</v>
      </c>
      <c r="C5640" s="4">
        <f>YEAR(Data!$D5640)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c r="A5641" s="4">
        <v>5640</v>
      </c>
      <c r="B5641" s="4" t="s">
        <v>8394</v>
      </c>
      <c r="C5641" s="4">
        <f>YEAR(Data!$D5641)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c r="A5642" s="4">
        <v>5641</v>
      </c>
      <c r="B5642" s="4" t="s">
        <v>8395</v>
      </c>
      <c r="C5642" s="4">
        <f>YEAR(Data!$D5642)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c r="A5643" s="4">
        <v>5642</v>
      </c>
      <c r="B5643" s="4" t="s">
        <v>8396</v>
      </c>
      <c r="C5643" s="4">
        <f>YEAR(Data!$D5643)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c r="A5644" s="4">
        <v>5643</v>
      </c>
      <c r="B5644" s="4" t="s">
        <v>8397</v>
      </c>
      <c r="C5644" s="4">
        <f>YEAR(Data!$D5644)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c r="A5645" s="4">
        <v>5644</v>
      </c>
      <c r="B5645" s="4" t="s">
        <v>8398</v>
      </c>
      <c r="C5645" s="4">
        <f>YEAR(Data!$D5645)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c r="A5646" s="4">
        <v>5645</v>
      </c>
      <c r="B5646" s="4" t="s">
        <v>8399</v>
      </c>
      <c r="C5646" s="4">
        <f>YEAR(Data!$D5646)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c r="A5647" s="4">
        <v>5646</v>
      </c>
      <c r="B5647" s="4" t="s">
        <v>8400</v>
      </c>
      <c r="C5647" s="4">
        <f>YEAR(Data!$D5647)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c r="A5648" s="4">
        <v>5647</v>
      </c>
      <c r="B5648" s="4" t="s">
        <v>8401</v>
      </c>
      <c r="C5648" s="4">
        <f>YEAR(Data!$D5648)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c r="A5649" s="4">
        <v>5648</v>
      </c>
      <c r="B5649" s="4" t="s">
        <v>8402</v>
      </c>
      <c r="C5649" s="4">
        <f>YEAR(Data!$D5649)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c r="A5650" s="4">
        <v>5649</v>
      </c>
      <c r="B5650" s="4" t="s">
        <v>8403</v>
      </c>
      <c r="C5650" s="4">
        <f>YEAR(Data!$D5650)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c r="A5651" s="4">
        <v>5650</v>
      </c>
      <c r="B5651" s="4" t="s">
        <v>8403</v>
      </c>
      <c r="C5651" s="4">
        <f>YEAR(Data!$D5651)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c r="A5652" s="4">
        <v>5651</v>
      </c>
      <c r="B5652" s="4" t="s">
        <v>8403</v>
      </c>
      <c r="C5652" s="4">
        <f>YEAR(Data!$D5652)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c r="A5653" s="4">
        <v>5652</v>
      </c>
      <c r="B5653" s="4" t="s">
        <v>8403</v>
      </c>
      <c r="C5653" s="4">
        <f>YEAR(Data!$D5653)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c r="A5654" s="4">
        <v>5653</v>
      </c>
      <c r="B5654" s="4" t="s">
        <v>8405</v>
      </c>
      <c r="C5654" s="4">
        <f>YEAR(Data!$D5654)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c r="A5655" s="4">
        <v>5654</v>
      </c>
      <c r="B5655" s="4" t="s">
        <v>8406</v>
      </c>
      <c r="C5655" s="4">
        <f>YEAR(Data!$D5655)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c r="A5656" s="4">
        <v>5655</v>
      </c>
      <c r="B5656" s="4" t="s">
        <v>8407</v>
      </c>
      <c r="C5656" s="4">
        <f>YEAR(Data!$D5656)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c r="A5657" s="4">
        <v>5656</v>
      </c>
      <c r="B5657" s="4" t="s">
        <v>8407</v>
      </c>
      <c r="C5657" s="4">
        <f>YEAR(Data!$D5657)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c r="A5658" s="4">
        <v>5657</v>
      </c>
      <c r="B5658" s="4" t="s">
        <v>8407</v>
      </c>
      <c r="C5658" s="4">
        <f>YEAR(Data!$D5658)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c r="A5659" s="4">
        <v>5658</v>
      </c>
      <c r="B5659" s="4" t="s">
        <v>8407</v>
      </c>
      <c r="C5659" s="4">
        <f>YEAR(Data!$D5659)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c r="A5660" s="4">
        <v>5659</v>
      </c>
      <c r="B5660" s="4" t="s">
        <v>8407</v>
      </c>
      <c r="C5660" s="4">
        <f>YEAR(Data!$D5660)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c r="A5661" s="4">
        <v>5660</v>
      </c>
      <c r="B5661" s="4" t="s">
        <v>8407</v>
      </c>
      <c r="C5661" s="4">
        <f>YEAR(Data!$D5661)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c r="A5662" s="4">
        <v>5661</v>
      </c>
      <c r="B5662" s="4" t="s">
        <v>8407</v>
      </c>
      <c r="C5662" s="4">
        <f>YEAR(Data!$D5662)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c r="A5663" s="4">
        <v>5662</v>
      </c>
      <c r="B5663" s="4" t="s">
        <v>8408</v>
      </c>
      <c r="C5663" s="4">
        <f>YEAR(Data!$D5663)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c r="A5664" s="4">
        <v>5663</v>
      </c>
      <c r="B5664" s="4" t="s">
        <v>8408</v>
      </c>
      <c r="C5664" s="4">
        <f>YEAR(Data!$D5664)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c r="A5665" s="4">
        <v>5664</v>
      </c>
      <c r="B5665" s="4" t="s">
        <v>8409</v>
      </c>
      <c r="C5665" s="4">
        <f>YEAR(Data!$D5665)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c r="A5666" s="4">
        <v>5665</v>
      </c>
      <c r="B5666" s="4" t="s">
        <v>8409</v>
      </c>
      <c r="C5666" s="4">
        <f>YEAR(Data!$D5666)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c r="A5667" s="4">
        <v>5666</v>
      </c>
      <c r="B5667" s="4" t="s">
        <v>8409</v>
      </c>
      <c r="C5667" s="4">
        <f>YEAR(Data!$D5667)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c r="A5668" s="4">
        <v>5667</v>
      </c>
      <c r="B5668" s="4" t="s">
        <v>8409</v>
      </c>
      <c r="C5668" s="4">
        <f>YEAR(Data!$D5668)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c r="A5669" s="4">
        <v>5668</v>
      </c>
      <c r="B5669" s="4" t="s">
        <v>8412</v>
      </c>
      <c r="C5669" s="4">
        <f>YEAR(Data!$D5669)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c r="A5670" s="4">
        <v>5669</v>
      </c>
      <c r="B5670" s="4" t="s">
        <v>8412</v>
      </c>
      <c r="C5670" s="4">
        <f>YEAR(Data!$D5670)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c r="A5671" s="4">
        <v>5670</v>
      </c>
      <c r="B5671" s="4" t="s">
        <v>8412</v>
      </c>
      <c r="C5671" s="4">
        <f>YEAR(Data!$D5671)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c r="A5672" s="4">
        <v>5671</v>
      </c>
      <c r="B5672" s="4" t="s">
        <v>8413</v>
      </c>
      <c r="C5672" s="4">
        <f>YEAR(Data!$D5672)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c r="A5673" s="4">
        <v>5672</v>
      </c>
      <c r="B5673" s="4" t="s">
        <v>8413</v>
      </c>
      <c r="C5673" s="4">
        <f>YEAR(Data!$D5673)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c r="A5674" s="4">
        <v>5673</v>
      </c>
      <c r="B5674" s="4" t="s">
        <v>8415</v>
      </c>
      <c r="C5674" s="4">
        <f>YEAR(Data!$D5674)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c r="A5675" s="4">
        <v>5674</v>
      </c>
      <c r="B5675" s="4" t="s">
        <v>8415</v>
      </c>
      <c r="C5675" s="4">
        <f>YEAR(Data!$D5675)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c r="A5676" s="4">
        <v>5675</v>
      </c>
      <c r="B5676" s="4" t="s">
        <v>8416</v>
      </c>
      <c r="C5676" s="4">
        <f>YEAR(Data!$D5676)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c r="A5677" s="4">
        <v>5676</v>
      </c>
      <c r="B5677" s="4" t="s">
        <v>8417</v>
      </c>
      <c r="C5677" s="4">
        <f>YEAR(Data!$D5677)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c r="A5678" s="4">
        <v>5677</v>
      </c>
      <c r="B5678" s="4" t="s">
        <v>8417</v>
      </c>
      <c r="C5678" s="4">
        <f>YEAR(Data!$D5678)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c r="A5679" s="4">
        <v>5678</v>
      </c>
      <c r="B5679" s="4" t="s">
        <v>8418</v>
      </c>
      <c r="C5679" s="4">
        <f>YEAR(Data!$D5679)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c r="A5680" s="4">
        <v>5679</v>
      </c>
      <c r="B5680" s="4" t="s">
        <v>8419</v>
      </c>
      <c r="C5680" s="4">
        <f>YEAR(Data!$D5680)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c r="A5681" s="4">
        <v>5680</v>
      </c>
      <c r="B5681" s="4" t="s">
        <v>8419</v>
      </c>
      <c r="C5681" s="4">
        <f>YEAR(Data!$D5681)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c r="A5682" s="4">
        <v>5681</v>
      </c>
      <c r="B5682" s="4" t="s">
        <v>8421</v>
      </c>
      <c r="C5682" s="4">
        <f>YEAR(Data!$D5682)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c r="A5683" s="4">
        <v>5682</v>
      </c>
      <c r="B5683" s="4" t="s">
        <v>8421</v>
      </c>
      <c r="C5683" s="4">
        <f>YEAR(Data!$D5683)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c r="A5684" s="4">
        <v>5683</v>
      </c>
      <c r="B5684" s="4" t="s">
        <v>8422</v>
      </c>
      <c r="C5684" s="4">
        <f>YEAR(Data!$D5684)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c r="A5685" s="4">
        <v>5684</v>
      </c>
      <c r="B5685" s="4" t="s">
        <v>8422</v>
      </c>
      <c r="C5685" s="4">
        <f>YEAR(Data!$D5685)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c r="A5686" s="4">
        <v>5685</v>
      </c>
      <c r="B5686" s="4" t="s">
        <v>8422</v>
      </c>
      <c r="C5686" s="4">
        <f>YEAR(Data!$D5686)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c r="A5687" s="4">
        <v>5686</v>
      </c>
      <c r="B5687" s="4" t="s">
        <v>8423</v>
      </c>
      <c r="C5687" s="4">
        <f>YEAR(Data!$D5687)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c r="A5688" s="4">
        <v>5687</v>
      </c>
      <c r="B5688" s="4" t="s">
        <v>8424</v>
      </c>
      <c r="C5688" s="4">
        <f>YEAR(Data!$D5688)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c r="A5689" s="4">
        <v>5688</v>
      </c>
      <c r="B5689" s="4" t="s">
        <v>8424</v>
      </c>
      <c r="C5689" s="4">
        <f>YEAR(Data!$D5689)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c r="A5690" s="4">
        <v>5689</v>
      </c>
      <c r="B5690" s="4" t="s">
        <v>8424</v>
      </c>
      <c r="C5690" s="4">
        <f>YEAR(Data!$D5690)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c r="A5691" s="4">
        <v>5690</v>
      </c>
      <c r="B5691" s="4" t="s">
        <v>8425</v>
      </c>
      <c r="C5691" s="4">
        <f>YEAR(Data!$D5691)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c r="A5692" s="4">
        <v>5691</v>
      </c>
      <c r="B5692" s="4" t="s">
        <v>8426</v>
      </c>
      <c r="C5692" s="4">
        <f>YEAR(Data!$D5692)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c r="A5693" s="4">
        <v>5692</v>
      </c>
      <c r="B5693" s="4" t="s">
        <v>8426</v>
      </c>
      <c r="C5693" s="4">
        <f>YEAR(Data!$D5693)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c r="A5694" s="4">
        <v>5693</v>
      </c>
      <c r="B5694" s="4" t="s">
        <v>8426</v>
      </c>
      <c r="C5694" s="4">
        <f>YEAR(Data!$D5694)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c r="A5695" s="4">
        <v>5694</v>
      </c>
      <c r="B5695" s="4" t="s">
        <v>8426</v>
      </c>
      <c r="C5695" s="4">
        <f>YEAR(Data!$D5695)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c r="A5696" s="4">
        <v>5695</v>
      </c>
      <c r="B5696" s="4" t="s">
        <v>8426</v>
      </c>
      <c r="C5696" s="4">
        <f>YEAR(Data!$D5696)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c r="A5697" s="4">
        <v>5696</v>
      </c>
      <c r="B5697" s="4" t="s">
        <v>8427</v>
      </c>
      <c r="C5697" s="4">
        <f>YEAR(Data!$D5697)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c r="A5698" s="4">
        <v>5697</v>
      </c>
      <c r="B5698" s="4" t="s">
        <v>8428</v>
      </c>
      <c r="C5698" s="4">
        <f>YEAR(Data!$D5698)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c r="A5699" s="4">
        <v>5698</v>
      </c>
      <c r="B5699" s="4" t="s">
        <v>8428</v>
      </c>
      <c r="C5699" s="4">
        <f>YEAR(Data!$D5699)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c r="A5700" s="4">
        <v>5699</v>
      </c>
      <c r="B5700" s="4" t="s">
        <v>8429</v>
      </c>
      <c r="C5700" s="4">
        <f>YEAR(Data!$D5700)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c r="A5701" s="4">
        <v>5700</v>
      </c>
      <c r="B5701" s="4" t="s">
        <v>8430</v>
      </c>
      <c r="C5701" s="4">
        <f>YEAR(Data!$D5701)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c r="A5702" s="4">
        <v>5701</v>
      </c>
      <c r="B5702" s="4" t="s">
        <v>8431</v>
      </c>
      <c r="C5702" s="4">
        <f>YEAR(Data!$D5702)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c r="A5703" s="4">
        <v>5702</v>
      </c>
      <c r="B5703" s="4" t="s">
        <v>8431</v>
      </c>
      <c r="C5703" s="4">
        <f>YEAR(Data!$D5703)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c r="A5704" s="4">
        <v>5703</v>
      </c>
      <c r="B5704" s="4" t="s">
        <v>8432</v>
      </c>
      <c r="C5704" s="4">
        <f>YEAR(Data!$D5704)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c r="A5705" s="4">
        <v>5704</v>
      </c>
      <c r="B5705" s="4" t="s">
        <v>8432</v>
      </c>
      <c r="C5705" s="4">
        <f>YEAR(Data!$D5705)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c r="A5706" s="4">
        <v>5705</v>
      </c>
      <c r="B5706" s="4" t="s">
        <v>8432</v>
      </c>
      <c r="C5706" s="4">
        <f>YEAR(Data!$D5706)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c r="A5707" s="4">
        <v>5706</v>
      </c>
      <c r="B5707" s="4" t="s">
        <v>8433</v>
      </c>
      <c r="C5707" s="4">
        <f>YEAR(Data!$D5707)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c r="A5708" s="4">
        <v>5707</v>
      </c>
      <c r="B5708" s="4" t="s">
        <v>8434</v>
      </c>
      <c r="C5708" s="4">
        <f>YEAR(Data!$D5708)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c r="A5709" s="4">
        <v>5708</v>
      </c>
      <c r="B5709" s="4" t="s">
        <v>8435</v>
      </c>
      <c r="C5709" s="4">
        <f>YEAR(Data!$D5709)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c r="A5710" s="4">
        <v>5709</v>
      </c>
      <c r="B5710" s="4" t="s">
        <v>8435</v>
      </c>
      <c r="C5710" s="4">
        <f>YEAR(Data!$D5710)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c r="A5711" s="4">
        <v>5710</v>
      </c>
      <c r="B5711" s="4" t="s">
        <v>8435</v>
      </c>
      <c r="C5711" s="4">
        <f>YEAR(Data!$D5711)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c r="A5712" s="4">
        <v>5711</v>
      </c>
      <c r="B5712" s="4" t="s">
        <v>8435</v>
      </c>
      <c r="C5712" s="4">
        <f>YEAR(Data!$D5712)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c r="A5713" s="4">
        <v>5712</v>
      </c>
      <c r="B5713" s="4" t="s">
        <v>8435</v>
      </c>
      <c r="C5713" s="4">
        <f>YEAR(Data!$D5713)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c r="A5714" s="4">
        <v>5713</v>
      </c>
      <c r="B5714" s="4" t="s">
        <v>8436</v>
      </c>
      <c r="C5714" s="4">
        <f>YEAR(Data!$D5714)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c r="A5715" s="4">
        <v>5714</v>
      </c>
      <c r="B5715" s="4" t="s">
        <v>8437</v>
      </c>
      <c r="C5715" s="4">
        <f>YEAR(Data!$D5715)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c r="A5716" s="4">
        <v>5715</v>
      </c>
      <c r="B5716" s="4" t="s">
        <v>8438</v>
      </c>
      <c r="C5716" s="4">
        <f>YEAR(Data!$D5716)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c r="A5717" s="4">
        <v>5716</v>
      </c>
      <c r="B5717" s="4" t="s">
        <v>8439</v>
      </c>
      <c r="C5717" s="4">
        <f>YEAR(Data!$D5717)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c r="A5718" s="4">
        <v>5717</v>
      </c>
      <c r="B5718" s="4" t="s">
        <v>8439</v>
      </c>
      <c r="C5718" s="4">
        <f>YEAR(Data!$D5718)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c r="A5719" s="4">
        <v>5718</v>
      </c>
      <c r="B5719" s="4" t="s">
        <v>8439</v>
      </c>
      <c r="C5719" s="4">
        <f>YEAR(Data!$D5719)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c r="A5720" s="4">
        <v>5719</v>
      </c>
      <c r="B5720" s="4" t="s">
        <v>8439</v>
      </c>
      <c r="C5720" s="4">
        <f>YEAR(Data!$D5720)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c r="A5721" s="4">
        <v>5720</v>
      </c>
      <c r="B5721" s="4" t="s">
        <v>8440</v>
      </c>
      <c r="C5721" s="4">
        <f>YEAR(Data!$D5721)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c r="A5722" s="4">
        <v>5721</v>
      </c>
      <c r="B5722" s="4" t="s">
        <v>8441</v>
      </c>
      <c r="C5722" s="4">
        <f>YEAR(Data!$D5722)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c r="A5723" s="4">
        <v>5722</v>
      </c>
      <c r="B5723" s="4" t="s">
        <v>8441</v>
      </c>
      <c r="C5723" s="4">
        <f>YEAR(Data!$D5723)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c r="A5724" s="4">
        <v>5723</v>
      </c>
      <c r="B5724" s="4" t="s">
        <v>8441</v>
      </c>
      <c r="C5724" s="4">
        <f>YEAR(Data!$D5724)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c r="A5725" s="4">
        <v>5724</v>
      </c>
      <c r="B5725" s="4" t="s">
        <v>8442</v>
      </c>
      <c r="C5725" s="4">
        <f>YEAR(Data!$D5725)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c r="A5726" s="4">
        <v>5725</v>
      </c>
      <c r="B5726" s="4" t="s">
        <v>8443</v>
      </c>
      <c r="C5726" s="4">
        <f>YEAR(Data!$D5726)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c r="A5727" s="4">
        <v>5726</v>
      </c>
      <c r="B5727" s="4" t="s">
        <v>8444</v>
      </c>
      <c r="C5727" s="4">
        <f>YEAR(Data!$D5727)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c r="A5728" s="4">
        <v>5727</v>
      </c>
      <c r="B5728" s="4" t="s">
        <v>8445</v>
      </c>
      <c r="C5728" s="4">
        <f>YEAR(Data!$D5728)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c r="A5729" s="4">
        <v>5728</v>
      </c>
      <c r="B5729" s="4" t="s">
        <v>8446</v>
      </c>
      <c r="C5729" s="4">
        <f>YEAR(Data!$D5729)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c r="A5730" s="4">
        <v>5729</v>
      </c>
      <c r="B5730" s="4" t="s">
        <v>8446</v>
      </c>
      <c r="C5730" s="4">
        <f>YEAR(Data!$D5730)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c r="A5731" s="4">
        <v>5730</v>
      </c>
      <c r="B5731" s="4" t="s">
        <v>8446</v>
      </c>
      <c r="C5731" s="4">
        <f>YEAR(Data!$D5731)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c r="A5732" s="4">
        <v>5731</v>
      </c>
      <c r="B5732" s="4" t="s">
        <v>8446</v>
      </c>
      <c r="C5732" s="4">
        <f>YEAR(Data!$D5732)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c r="A5733" s="4">
        <v>5732</v>
      </c>
      <c r="B5733" s="4" t="s">
        <v>8446</v>
      </c>
      <c r="C5733" s="4">
        <f>YEAR(Data!$D5733)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c r="A5734" s="4">
        <v>5733</v>
      </c>
      <c r="B5734" s="4" t="s">
        <v>8447</v>
      </c>
      <c r="C5734" s="4">
        <f>YEAR(Data!$D5734)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c r="A5735" s="4">
        <v>5734</v>
      </c>
      <c r="B5735" s="4" t="s">
        <v>8447</v>
      </c>
      <c r="C5735" s="4">
        <f>YEAR(Data!$D5735)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c r="A5736" s="4">
        <v>5735</v>
      </c>
      <c r="B5736" s="4" t="s">
        <v>8447</v>
      </c>
      <c r="C5736" s="4">
        <f>YEAR(Data!$D5736)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c r="A5737" s="4">
        <v>5736</v>
      </c>
      <c r="B5737" s="4" t="s">
        <v>8449</v>
      </c>
      <c r="C5737" s="4">
        <f>YEAR(Data!$D5737)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c r="A5738" s="4">
        <v>5737</v>
      </c>
      <c r="B5738" s="4" t="s">
        <v>8450</v>
      </c>
      <c r="C5738" s="4">
        <f>YEAR(Data!$D5738)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c r="A5739" s="4">
        <v>5738</v>
      </c>
      <c r="B5739" s="4" t="s">
        <v>8450</v>
      </c>
      <c r="C5739" s="4">
        <f>YEAR(Data!$D5739)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c r="A5740" s="4">
        <v>5739</v>
      </c>
      <c r="B5740" s="4" t="s">
        <v>8451</v>
      </c>
      <c r="C5740" s="4">
        <f>YEAR(Data!$D5740)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c r="A5741" s="4">
        <v>5740</v>
      </c>
      <c r="B5741" s="4" t="s">
        <v>8452</v>
      </c>
      <c r="C5741" s="4">
        <f>YEAR(Data!$D5741)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c r="A5742" s="4">
        <v>5741</v>
      </c>
      <c r="B5742" s="4" t="s">
        <v>8452</v>
      </c>
      <c r="C5742" s="4">
        <f>YEAR(Data!$D5742)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c r="A5743" s="4">
        <v>5742</v>
      </c>
      <c r="B5743" s="4" t="s">
        <v>8452</v>
      </c>
      <c r="C5743" s="4">
        <f>YEAR(Data!$D5743)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c r="A5744" s="4">
        <v>5743</v>
      </c>
      <c r="B5744" s="4" t="s">
        <v>8452</v>
      </c>
      <c r="C5744" s="4">
        <f>YEAR(Data!$D5744)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c r="A5745" s="4">
        <v>5744</v>
      </c>
      <c r="B5745" s="4" t="s">
        <v>8452</v>
      </c>
      <c r="C5745" s="4">
        <f>YEAR(Data!$D5745)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c r="A5746" s="4">
        <v>5745</v>
      </c>
      <c r="B5746" s="4" t="s">
        <v>8452</v>
      </c>
      <c r="C5746" s="4">
        <f>YEAR(Data!$D5746)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c r="A5747" s="4">
        <v>5746</v>
      </c>
      <c r="B5747" s="4" t="s">
        <v>8452</v>
      </c>
      <c r="C5747" s="4">
        <f>YEAR(Data!$D5747)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c r="A5748" s="4">
        <v>5747</v>
      </c>
      <c r="B5748" s="4" t="s">
        <v>8453</v>
      </c>
      <c r="C5748" s="4">
        <f>YEAR(Data!$D5748)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c r="A5749" s="4">
        <v>5748</v>
      </c>
      <c r="B5749" s="4" t="s">
        <v>8453</v>
      </c>
      <c r="C5749" s="4">
        <f>YEAR(Data!$D5749)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c r="A5750" s="4">
        <v>5749</v>
      </c>
      <c r="B5750" s="4" t="s">
        <v>8453</v>
      </c>
      <c r="C5750" s="4">
        <f>YEAR(Data!$D5750)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c r="A5751" s="4">
        <v>5750</v>
      </c>
      <c r="B5751" s="4" t="s">
        <v>8454</v>
      </c>
      <c r="C5751" s="4">
        <f>YEAR(Data!$D5751)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c r="A5752" s="4">
        <v>5751</v>
      </c>
      <c r="B5752" s="4" t="s">
        <v>8455</v>
      </c>
      <c r="C5752" s="4">
        <f>YEAR(Data!$D5752)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c r="A5753" s="4">
        <v>5752</v>
      </c>
      <c r="B5753" s="4" t="s">
        <v>8457</v>
      </c>
      <c r="C5753" s="4">
        <f>YEAR(Data!$D5753)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c r="A5754" s="4">
        <v>5753</v>
      </c>
      <c r="B5754" s="4" t="s">
        <v>8457</v>
      </c>
      <c r="C5754" s="4">
        <f>YEAR(Data!$D5754)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c r="A5755" s="4">
        <v>5754</v>
      </c>
      <c r="B5755" s="4" t="s">
        <v>8460</v>
      </c>
      <c r="C5755" s="4">
        <f>YEAR(Data!$D5755)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c r="A5756" s="4">
        <v>5755</v>
      </c>
      <c r="B5756" s="4" t="s">
        <v>8461</v>
      </c>
      <c r="C5756" s="4">
        <f>YEAR(Data!$D5756)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c r="A5757" s="4">
        <v>5756</v>
      </c>
      <c r="B5757" s="4" t="s">
        <v>8462</v>
      </c>
      <c r="C5757" s="4">
        <f>YEAR(Data!$D5757)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c r="A5758" s="4">
        <v>5757</v>
      </c>
      <c r="B5758" s="4" t="s">
        <v>8462</v>
      </c>
      <c r="C5758" s="4">
        <f>YEAR(Data!$D5758)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c r="A5759" s="4">
        <v>5758</v>
      </c>
      <c r="B5759" s="4" t="s">
        <v>8463</v>
      </c>
      <c r="C5759" s="4">
        <f>YEAR(Data!$D5759)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c r="A5760" s="4">
        <v>5759</v>
      </c>
      <c r="B5760" s="4" t="s">
        <v>8466</v>
      </c>
      <c r="C5760" s="4">
        <f>YEAR(Data!$D5760)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c r="A5761" s="4">
        <v>5760</v>
      </c>
      <c r="B5761" s="4" t="s">
        <v>8467</v>
      </c>
      <c r="C5761" s="4">
        <f>YEAR(Data!$D5761)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c r="A5762" s="4">
        <v>5761</v>
      </c>
      <c r="B5762" s="4" t="s">
        <v>8467</v>
      </c>
      <c r="C5762" s="4">
        <f>YEAR(Data!$D5762)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c r="A5763" s="4">
        <v>5762</v>
      </c>
      <c r="B5763" s="4" t="s">
        <v>8468</v>
      </c>
      <c r="C5763" s="4">
        <f>YEAR(Data!$D5763)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c r="A5764" s="4">
        <v>5763</v>
      </c>
      <c r="B5764" s="4" t="s">
        <v>8468</v>
      </c>
      <c r="C5764" s="4">
        <f>YEAR(Data!$D5764)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c r="A5765" s="4">
        <v>5764</v>
      </c>
      <c r="B5765" s="4" t="s">
        <v>8470</v>
      </c>
      <c r="C5765" s="4">
        <f>YEAR(Data!$D5765)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c r="A5766" s="4">
        <v>5765</v>
      </c>
      <c r="B5766" s="4" t="s">
        <v>8471</v>
      </c>
      <c r="C5766" s="4">
        <f>YEAR(Data!$D5766)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c r="A5767" s="4">
        <v>5766</v>
      </c>
      <c r="B5767" s="4" t="s">
        <v>8472</v>
      </c>
      <c r="C5767" s="4">
        <f>YEAR(Data!$D5767)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c r="A5768" s="4">
        <v>5767</v>
      </c>
      <c r="B5768" s="4" t="s">
        <v>8474</v>
      </c>
      <c r="C5768" s="4">
        <f>YEAR(Data!$D5768)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c r="A5769" s="4">
        <v>5768</v>
      </c>
      <c r="B5769" s="4" t="s">
        <v>8475</v>
      </c>
      <c r="C5769" s="4">
        <f>YEAR(Data!$D5769)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c r="A5770" s="4">
        <v>5769</v>
      </c>
      <c r="B5770" s="4" t="s">
        <v>8476</v>
      </c>
      <c r="C5770" s="4">
        <f>YEAR(Data!$D5770)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c r="A5771" s="4">
        <v>5770</v>
      </c>
      <c r="B5771" s="4" t="s">
        <v>8476</v>
      </c>
      <c r="C5771" s="4">
        <f>YEAR(Data!$D5771)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c r="A5772" s="4">
        <v>5771</v>
      </c>
      <c r="B5772" s="4" t="s">
        <v>8477</v>
      </c>
      <c r="C5772" s="4">
        <f>YEAR(Data!$D5772)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c r="A5773" s="4">
        <v>5772</v>
      </c>
      <c r="B5773" s="4" t="s">
        <v>8477</v>
      </c>
      <c r="C5773" s="4">
        <f>YEAR(Data!$D5773)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c r="A5774" s="4">
        <v>5773</v>
      </c>
      <c r="B5774" s="4" t="s">
        <v>8478</v>
      </c>
      <c r="C5774" s="4">
        <f>YEAR(Data!$D5774)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c r="A5775" s="4">
        <v>5774</v>
      </c>
      <c r="B5775" s="4" t="s">
        <v>8479</v>
      </c>
      <c r="C5775" s="4">
        <f>YEAR(Data!$D5775)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c r="A5776" s="4">
        <v>5775</v>
      </c>
      <c r="B5776" s="4" t="s">
        <v>8480</v>
      </c>
      <c r="C5776" s="4">
        <f>YEAR(Data!$D5776)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c r="A5777" s="4">
        <v>5776</v>
      </c>
      <c r="B5777" s="4" t="s">
        <v>8480</v>
      </c>
      <c r="C5777" s="4">
        <f>YEAR(Data!$D5777)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c r="A5778" s="4">
        <v>5777</v>
      </c>
      <c r="B5778" s="4" t="s">
        <v>8481</v>
      </c>
      <c r="C5778" s="4">
        <f>YEAR(Data!$D5778)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c r="A5779" s="4">
        <v>5778</v>
      </c>
      <c r="B5779" s="4" t="s">
        <v>8482</v>
      </c>
      <c r="C5779" s="4">
        <f>YEAR(Data!$D5779)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c r="A5780" s="4">
        <v>5779</v>
      </c>
      <c r="B5780" s="4" t="s">
        <v>8483</v>
      </c>
      <c r="C5780" s="4">
        <f>YEAR(Data!$D5780)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c r="A5781" s="4">
        <v>5780</v>
      </c>
      <c r="B5781" s="4" t="s">
        <v>8483</v>
      </c>
      <c r="C5781" s="4">
        <f>YEAR(Data!$D5781)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c r="A5782" s="4">
        <v>5781</v>
      </c>
      <c r="B5782" s="4" t="s">
        <v>8484</v>
      </c>
      <c r="C5782" s="4">
        <f>YEAR(Data!$D5782)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c r="A5783" s="4">
        <v>5782</v>
      </c>
      <c r="B5783" s="4" t="s">
        <v>8487</v>
      </c>
      <c r="C5783" s="4">
        <f>YEAR(Data!$D5783)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c r="A5784" s="4">
        <v>5783</v>
      </c>
      <c r="B5784" s="4" t="s">
        <v>8487</v>
      </c>
      <c r="C5784" s="4">
        <f>YEAR(Data!$D5784)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c r="A5785" s="4">
        <v>5784</v>
      </c>
      <c r="B5785" s="4" t="s">
        <v>8487</v>
      </c>
      <c r="C5785" s="4">
        <f>YEAR(Data!$D5785)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c r="A5786" s="4">
        <v>5785</v>
      </c>
      <c r="B5786" s="4" t="s">
        <v>8489</v>
      </c>
      <c r="C5786" s="4">
        <f>YEAR(Data!$D5786)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c r="A5787" s="4">
        <v>5786</v>
      </c>
      <c r="B5787" s="4" t="s">
        <v>8489</v>
      </c>
      <c r="C5787" s="4">
        <f>YEAR(Data!$D5787)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c r="A5788" s="4">
        <v>5787</v>
      </c>
      <c r="B5788" s="4" t="s">
        <v>8489</v>
      </c>
      <c r="C5788" s="4">
        <f>YEAR(Data!$D5788)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c r="A5789" s="4">
        <v>5788</v>
      </c>
      <c r="B5789" s="4" t="s">
        <v>8489</v>
      </c>
      <c r="C5789" s="4">
        <f>YEAR(Data!$D5789)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c r="A5790" s="4">
        <v>5789</v>
      </c>
      <c r="B5790" s="4" t="s">
        <v>8490</v>
      </c>
      <c r="C5790" s="4">
        <f>YEAR(Data!$D5790)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c r="A5791" s="4">
        <v>5790</v>
      </c>
      <c r="B5791" s="4" t="s">
        <v>8490</v>
      </c>
      <c r="C5791" s="4">
        <f>YEAR(Data!$D5791)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c r="A5792" s="4">
        <v>5791</v>
      </c>
      <c r="B5792" s="4" t="s">
        <v>8493</v>
      </c>
      <c r="C5792" s="4">
        <f>YEAR(Data!$D5792)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c r="A5793" s="4">
        <v>5792</v>
      </c>
      <c r="B5793" s="4" t="s">
        <v>8493</v>
      </c>
      <c r="C5793" s="4">
        <f>YEAR(Data!$D5793)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c r="A5794" s="4">
        <v>5793</v>
      </c>
      <c r="B5794" s="4" t="s">
        <v>8493</v>
      </c>
      <c r="C5794" s="4">
        <f>YEAR(Data!$D5794)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c r="A5795" s="4">
        <v>5794</v>
      </c>
      <c r="B5795" s="4" t="s">
        <v>8493</v>
      </c>
      <c r="C5795" s="4">
        <f>YEAR(Data!$D5795)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c r="A5796" s="4">
        <v>5795</v>
      </c>
      <c r="B5796" s="4" t="s">
        <v>8493</v>
      </c>
      <c r="C5796" s="4">
        <f>YEAR(Data!$D5796)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c r="A5797" s="4">
        <v>5796</v>
      </c>
      <c r="B5797" s="4" t="s">
        <v>8494</v>
      </c>
      <c r="C5797" s="4">
        <f>YEAR(Data!$D5797)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c r="A5798" s="4">
        <v>5797</v>
      </c>
      <c r="B5798" s="4" t="s">
        <v>8494</v>
      </c>
      <c r="C5798" s="4">
        <f>YEAR(Data!$D5798)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c r="A5799" s="4">
        <v>5798</v>
      </c>
      <c r="B5799" s="4" t="s">
        <v>8494</v>
      </c>
      <c r="C5799" s="4">
        <f>YEAR(Data!$D5799)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c r="A5800" s="4">
        <v>5799</v>
      </c>
      <c r="B5800" s="4" t="s">
        <v>8494</v>
      </c>
      <c r="C5800" s="4">
        <f>YEAR(Data!$D5800)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c r="A5801" s="4">
        <v>5800</v>
      </c>
      <c r="B5801" s="4" t="s">
        <v>8495</v>
      </c>
      <c r="C5801" s="4">
        <f>YEAR(Data!$D5801)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c r="A5802" s="4">
        <v>5801</v>
      </c>
      <c r="B5802" s="4" t="s">
        <v>8496</v>
      </c>
      <c r="C5802" s="4">
        <f>YEAR(Data!$D5802)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c r="A5803" s="4">
        <v>5802</v>
      </c>
      <c r="B5803" s="4" t="s">
        <v>8496</v>
      </c>
      <c r="C5803" s="4">
        <f>YEAR(Data!$D5803)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c r="A5804" s="4">
        <v>5803</v>
      </c>
      <c r="B5804" s="4" t="s">
        <v>8497</v>
      </c>
      <c r="C5804" s="4">
        <f>YEAR(Data!$D5804)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c r="A5805" s="4">
        <v>5804</v>
      </c>
      <c r="B5805" s="4" t="s">
        <v>8498</v>
      </c>
      <c r="C5805" s="4">
        <f>YEAR(Data!$D5805)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c r="A5806" s="4">
        <v>5805</v>
      </c>
      <c r="B5806" s="4" t="s">
        <v>8499</v>
      </c>
      <c r="C5806" s="4">
        <f>YEAR(Data!$D5806)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c r="A5807" s="4">
        <v>5806</v>
      </c>
      <c r="B5807" s="4" t="s">
        <v>8499</v>
      </c>
      <c r="C5807" s="4">
        <f>YEAR(Data!$D5807)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c r="A5808" s="4">
        <v>5807</v>
      </c>
      <c r="B5808" s="4" t="s">
        <v>8500</v>
      </c>
      <c r="C5808" s="4">
        <f>YEAR(Data!$D5808)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c r="A5809" s="4">
        <v>5808</v>
      </c>
      <c r="B5809" s="4" t="s">
        <v>8500</v>
      </c>
      <c r="C5809" s="4">
        <f>YEAR(Data!$D5809)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c r="A5810" s="4">
        <v>5809</v>
      </c>
      <c r="B5810" s="4" t="s">
        <v>8500</v>
      </c>
      <c r="C5810" s="4">
        <f>YEAR(Data!$D5810)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c r="A5811" s="4">
        <v>5810</v>
      </c>
      <c r="B5811" s="4" t="s">
        <v>8501</v>
      </c>
      <c r="C5811" s="4">
        <f>YEAR(Data!$D5811)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c r="A5812" s="4">
        <v>5811</v>
      </c>
      <c r="B5812" s="4" t="s">
        <v>8502</v>
      </c>
      <c r="C5812" s="4">
        <f>YEAR(Data!$D5812)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c r="A5813" s="4">
        <v>5812</v>
      </c>
      <c r="B5813" s="4" t="s">
        <v>8502</v>
      </c>
      <c r="C5813" s="4">
        <f>YEAR(Data!$D5813)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c r="A5814" s="4">
        <v>5813</v>
      </c>
      <c r="B5814" s="4" t="s">
        <v>8502</v>
      </c>
      <c r="C5814" s="4">
        <f>YEAR(Data!$D5814)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c r="A5815" s="4">
        <v>5814</v>
      </c>
      <c r="B5815" s="4" t="s">
        <v>8505</v>
      </c>
      <c r="C5815" s="4">
        <f>YEAR(Data!$D5815)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c r="A5816" s="4">
        <v>5815</v>
      </c>
      <c r="B5816" s="4" t="s">
        <v>8506</v>
      </c>
      <c r="C5816" s="4">
        <f>YEAR(Data!$D5816)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c r="A5817" s="4">
        <v>5816</v>
      </c>
      <c r="B5817" s="4" t="s">
        <v>8507</v>
      </c>
      <c r="C5817" s="4">
        <f>YEAR(Data!$D5817)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c r="A5818" s="4">
        <v>5817</v>
      </c>
      <c r="B5818" s="4" t="s">
        <v>8507</v>
      </c>
      <c r="C5818" s="4">
        <f>YEAR(Data!$D5818)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c r="A5819" s="4">
        <v>5818</v>
      </c>
      <c r="B5819" s="4" t="s">
        <v>8507</v>
      </c>
      <c r="C5819" s="4">
        <f>YEAR(Data!$D5819)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c r="A5820" s="4">
        <v>5819</v>
      </c>
      <c r="B5820" s="4" t="s">
        <v>8507</v>
      </c>
      <c r="C5820" s="4">
        <f>YEAR(Data!$D5820)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c r="A5821" s="4">
        <v>5820</v>
      </c>
      <c r="B5821" s="4" t="s">
        <v>8507</v>
      </c>
      <c r="C5821" s="4">
        <f>YEAR(Data!$D5821)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c r="A5822" s="4">
        <v>5821</v>
      </c>
      <c r="B5822" s="4" t="s">
        <v>8509</v>
      </c>
      <c r="C5822" s="4">
        <f>YEAR(Data!$D5822)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c r="A5823" s="4">
        <v>5822</v>
      </c>
      <c r="B5823" s="4" t="s">
        <v>8509</v>
      </c>
      <c r="C5823" s="4">
        <f>YEAR(Data!$D5823)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c r="A5824" s="4">
        <v>5823</v>
      </c>
      <c r="B5824" s="4" t="s">
        <v>8509</v>
      </c>
      <c r="C5824" s="4">
        <f>YEAR(Data!$D5824)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c r="A5825" s="4">
        <v>5824</v>
      </c>
      <c r="B5825" s="4" t="s">
        <v>8509</v>
      </c>
      <c r="C5825" s="4">
        <f>YEAR(Data!$D5825)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c r="A5826" s="4">
        <v>5825</v>
      </c>
      <c r="B5826" s="4" t="s">
        <v>8510</v>
      </c>
      <c r="C5826" s="4">
        <f>YEAR(Data!$D5826)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c r="A5827" s="4">
        <v>5826</v>
      </c>
      <c r="B5827" s="4" t="s">
        <v>8511</v>
      </c>
      <c r="C5827" s="4">
        <f>YEAR(Data!$D5827)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c r="A5828" s="4">
        <v>5827</v>
      </c>
      <c r="B5828" s="4" t="s">
        <v>8511</v>
      </c>
      <c r="C5828" s="4">
        <f>YEAR(Data!$D5828)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c r="A5829" s="4">
        <v>5828</v>
      </c>
      <c r="B5829" s="4" t="s">
        <v>8511</v>
      </c>
      <c r="C5829" s="4">
        <f>YEAR(Data!$D5829)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c r="A5830" s="4">
        <v>5829</v>
      </c>
      <c r="B5830" s="4" t="s">
        <v>8511</v>
      </c>
      <c r="C5830" s="4">
        <f>YEAR(Data!$D5830)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c r="A5831" s="4">
        <v>5830</v>
      </c>
      <c r="B5831" s="4" t="s">
        <v>8512</v>
      </c>
      <c r="C5831" s="4">
        <f>YEAR(Data!$D5831)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c r="A5832" s="4">
        <v>5831</v>
      </c>
      <c r="B5832" s="4" t="s">
        <v>8512</v>
      </c>
      <c r="C5832" s="4">
        <f>YEAR(Data!$D5832)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c r="A5833" s="4">
        <v>5832</v>
      </c>
      <c r="B5833" s="4" t="s">
        <v>8513</v>
      </c>
      <c r="C5833" s="4">
        <f>YEAR(Data!$D5833)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c r="A5834" s="4">
        <v>5833</v>
      </c>
      <c r="B5834" s="4" t="s">
        <v>8514</v>
      </c>
      <c r="C5834" s="4">
        <f>YEAR(Data!$D5834)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c r="A5835" s="4">
        <v>5834</v>
      </c>
      <c r="B5835" s="4" t="s">
        <v>8514</v>
      </c>
      <c r="C5835" s="4">
        <f>YEAR(Data!$D5835)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c r="A5836" s="4">
        <v>5835</v>
      </c>
      <c r="B5836" s="4" t="s">
        <v>8515</v>
      </c>
      <c r="C5836" s="4">
        <f>YEAR(Data!$D5836)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c r="A5837" s="4">
        <v>5836</v>
      </c>
      <c r="B5837" s="4" t="s">
        <v>8515</v>
      </c>
      <c r="C5837" s="4">
        <f>YEAR(Data!$D5837)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c r="A5838" s="4">
        <v>5837</v>
      </c>
      <c r="B5838" s="4" t="s">
        <v>8515</v>
      </c>
      <c r="C5838" s="4">
        <f>YEAR(Data!$D5838)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c r="A5839" s="4">
        <v>5838</v>
      </c>
      <c r="B5839" s="4" t="s">
        <v>8516</v>
      </c>
      <c r="C5839" s="4">
        <f>YEAR(Data!$D5839)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c r="A5840" s="4">
        <v>5839</v>
      </c>
      <c r="B5840" s="4" t="s">
        <v>8521</v>
      </c>
      <c r="C5840" s="4">
        <f>YEAR(Data!$D5840)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c r="A5841" s="4">
        <v>5840</v>
      </c>
      <c r="B5841" s="4" t="s">
        <v>8524</v>
      </c>
      <c r="C5841" s="4">
        <f>YEAR(Data!$D5841)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c r="A5842" s="4">
        <v>5841</v>
      </c>
      <c r="B5842" s="4" t="s">
        <v>8524</v>
      </c>
      <c r="C5842" s="4">
        <f>YEAR(Data!$D5842)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c r="A5843" s="4">
        <v>5842</v>
      </c>
      <c r="B5843" s="4" t="s">
        <v>8525</v>
      </c>
      <c r="C5843" s="4">
        <f>YEAR(Data!$D5843)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c r="A5844" s="4">
        <v>5843</v>
      </c>
      <c r="B5844" s="4" t="s">
        <v>8525</v>
      </c>
      <c r="C5844" s="4">
        <f>YEAR(Data!$D5844)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c r="A5845" s="4">
        <v>5844</v>
      </c>
      <c r="B5845" s="4" t="s">
        <v>8525</v>
      </c>
      <c r="C5845" s="4">
        <f>YEAR(Data!$D5845)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c r="A5846" s="4">
        <v>5845</v>
      </c>
      <c r="B5846" s="4" t="s">
        <v>8525</v>
      </c>
      <c r="C5846" s="4">
        <f>YEAR(Data!$D5846)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c r="A5847" s="4">
        <v>5846</v>
      </c>
      <c r="B5847" s="4" t="s">
        <v>8525</v>
      </c>
      <c r="C5847" s="4">
        <f>YEAR(Data!$D5847)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c r="A5848" s="4">
        <v>5847</v>
      </c>
      <c r="B5848" s="4" t="s">
        <v>8525</v>
      </c>
      <c r="C5848" s="4">
        <f>YEAR(Data!$D5848)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c r="A5849" s="4">
        <v>5848</v>
      </c>
      <c r="B5849" s="4" t="s">
        <v>8525</v>
      </c>
      <c r="C5849" s="4">
        <f>YEAR(Data!$D5849)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c r="A5850" s="4">
        <v>5849</v>
      </c>
      <c r="B5850" s="4" t="s">
        <v>8528</v>
      </c>
      <c r="C5850" s="4">
        <f>YEAR(Data!$D5850)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c r="A5851" s="4">
        <v>5850</v>
      </c>
      <c r="B5851" s="4" t="s">
        <v>8528</v>
      </c>
      <c r="C5851" s="4">
        <f>YEAR(Data!$D5851)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c r="A5852" s="4">
        <v>5851</v>
      </c>
      <c r="B5852" s="4" t="s">
        <v>8528</v>
      </c>
      <c r="C5852" s="4">
        <f>YEAR(Data!$D5852)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c r="A5853" s="4">
        <v>5852</v>
      </c>
      <c r="B5853" s="4" t="s">
        <v>8528</v>
      </c>
      <c r="C5853" s="4">
        <f>YEAR(Data!$D5853)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c r="A5854" s="4">
        <v>5853</v>
      </c>
      <c r="B5854" s="4" t="s">
        <v>8528</v>
      </c>
      <c r="C5854" s="4">
        <f>YEAR(Data!$D5854)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c r="A5855" s="4">
        <v>5854</v>
      </c>
      <c r="B5855" s="4" t="s">
        <v>8529</v>
      </c>
      <c r="C5855" s="4">
        <f>YEAR(Data!$D5855)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c r="A5856" s="4">
        <v>5855</v>
      </c>
      <c r="B5856" s="4" t="s">
        <v>8530</v>
      </c>
      <c r="C5856" s="4">
        <f>YEAR(Data!$D5856)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c r="A5857" s="4">
        <v>5856</v>
      </c>
      <c r="B5857" s="4" t="s">
        <v>8530</v>
      </c>
      <c r="C5857" s="4">
        <f>YEAR(Data!$D5857)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c r="A5858" s="4">
        <v>5857</v>
      </c>
      <c r="B5858" s="4" t="s">
        <v>8530</v>
      </c>
      <c r="C5858" s="4">
        <f>YEAR(Data!$D5858)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c r="A5859" s="4">
        <v>5858</v>
      </c>
      <c r="B5859" s="4" t="s">
        <v>8530</v>
      </c>
      <c r="C5859" s="4">
        <f>YEAR(Data!$D5859)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c r="A5860" s="4">
        <v>5859</v>
      </c>
      <c r="B5860" s="4" t="s">
        <v>8531</v>
      </c>
      <c r="C5860" s="4">
        <f>YEAR(Data!$D5860)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c r="A5861" s="4">
        <v>5860</v>
      </c>
      <c r="B5861" s="4" t="s">
        <v>8532</v>
      </c>
      <c r="C5861" s="4">
        <f>YEAR(Data!$D5861)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c r="A5862" s="4">
        <v>5861</v>
      </c>
      <c r="B5862" s="4" t="s">
        <v>8534</v>
      </c>
      <c r="C5862" s="4">
        <f>YEAR(Data!$D5862)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c r="A5863" s="4">
        <v>5862</v>
      </c>
      <c r="B5863" s="4" t="s">
        <v>8535</v>
      </c>
      <c r="C5863" s="4">
        <f>YEAR(Data!$D5863)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c r="A5864" s="4">
        <v>5863</v>
      </c>
      <c r="B5864" s="4" t="s">
        <v>8535</v>
      </c>
      <c r="C5864" s="4">
        <f>YEAR(Data!$D5864)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c r="A5865" s="4">
        <v>5864</v>
      </c>
      <c r="B5865" s="4" t="s">
        <v>8535</v>
      </c>
      <c r="C5865" s="4">
        <f>YEAR(Data!$D5865)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c r="A5866" s="4">
        <v>5865</v>
      </c>
      <c r="B5866" s="4" t="s">
        <v>8538</v>
      </c>
      <c r="C5866" s="4">
        <f>YEAR(Data!$D5866)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c r="A5867" s="4">
        <v>5866</v>
      </c>
      <c r="B5867" s="4" t="s">
        <v>8538</v>
      </c>
      <c r="C5867" s="4">
        <f>YEAR(Data!$D5867)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c r="A5868" s="4">
        <v>5867</v>
      </c>
      <c r="B5868" s="4" t="s">
        <v>8538</v>
      </c>
      <c r="C5868" s="4">
        <f>YEAR(Data!$D5868)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c r="A5869" s="4">
        <v>5868</v>
      </c>
      <c r="B5869" s="4" t="s">
        <v>8539</v>
      </c>
      <c r="C5869" s="4">
        <f>YEAR(Data!$D5869)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c r="A5870" s="4">
        <v>5869</v>
      </c>
      <c r="B5870" s="4" t="s">
        <v>8539</v>
      </c>
      <c r="C5870" s="4">
        <f>YEAR(Data!$D5870)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c r="A5871" s="4">
        <v>5870</v>
      </c>
      <c r="B5871" s="4" t="s">
        <v>8540</v>
      </c>
      <c r="C5871" s="4">
        <f>YEAR(Data!$D5871)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c r="A5872" s="4">
        <v>5871</v>
      </c>
      <c r="B5872" s="4" t="s">
        <v>8543</v>
      </c>
      <c r="C5872" s="4">
        <f>YEAR(Data!$D5872)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c r="A5873" s="4">
        <v>5872</v>
      </c>
      <c r="B5873" s="4" t="s">
        <v>8544</v>
      </c>
      <c r="C5873" s="4">
        <f>YEAR(Data!$D5873)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c r="A5874" s="4">
        <v>5873</v>
      </c>
      <c r="B5874" s="4" t="s">
        <v>8545</v>
      </c>
      <c r="C5874" s="4">
        <f>YEAR(Data!$D5874)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c r="A5875" s="4">
        <v>5874</v>
      </c>
      <c r="B5875" s="4" t="s">
        <v>8546</v>
      </c>
      <c r="C5875" s="4">
        <f>YEAR(Data!$D5875)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c r="A5876" s="4">
        <v>5875</v>
      </c>
      <c r="B5876" s="4" t="s">
        <v>8546</v>
      </c>
      <c r="C5876" s="4">
        <f>YEAR(Data!$D5876)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c r="A5877" s="4">
        <v>5876</v>
      </c>
      <c r="B5877" s="4" t="s">
        <v>8547</v>
      </c>
      <c r="C5877" s="4">
        <f>YEAR(Data!$D5877)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c r="A5878" s="4">
        <v>5877</v>
      </c>
      <c r="B5878" s="4" t="s">
        <v>8548</v>
      </c>
      <c r="C5878" s="4">
        <f>YEAR(Data!$D5878)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c r="A5879" s="4">
        <v>5878</v>
      </c>
      <c r="B5879" s="4" t="s">
        <v>8548</v>
      </c>
      <c r="C5879" s="4">
        <f>YEAR(Data!$D5879)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c r="A5880" s="4">
        <v>5879</v>
      </c>
      <c r="B5880" s="4" t="s">
        <v>8548</v>
      </c>
      <c r="C5880" s="4">
        <f>YEAR(Data!$D5880)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c r="A5881" s="4">
        <v>5880</v>
      </c>
      <c r="B5881" s="4" t="s">
        <v>8549</v>
      </c>
      <c r="C5881" s="4">
        <f>YEAR(Data!$D5881)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c r="A5882" s="4">
        <v>5881</v>
      </c>
      <c r="B5882" s="4" t="s">
        <v>8550</v>
      </c>
      <c r="C5882" s="4">
        <f>YEAR(Data!$D5882)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c r="A5883" s="4">
        <v>5882</v>
      </c>
      <c r="B5883" s="4" t="s">
        <v>8550</v>
      </c>
      <c r="C5883" s="4">
        <f>YEAR(Data!$D5883)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c r="A5884" s="4">
        <v>5883</v>
      </c>
      <c r="B5884" s="4" t="s">
        <v>8550</v>
      </c>
      <c r="C5884" s="4">
        <f>YEAR(Data!$D5884)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c r="A5885" s="4">
        <v>5884</v>
      </c>
      <c r="B5885" s="4" t="s">
        <v>8551</v>
      </c>
      <c r="C5885" s="4">
        <f>YEAR(Data!$D5885)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c r="A5886" s="4">
        <v>5885</v>
      </c>
      <c r="B5886" s="4" t="s">
        <v>8551</v>
      </c>
      <c r="C5886" s="4">
        <f>YEAR(Data!$D5886)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c r="A5887" s="4">
        <v>5886</v>
      </c>
      <c r="B5887" s="4" t="s">
        <v>8552</v>
      </c>
      <c r="C5887" s="4">
        <f>YEAR(Data!$D5887)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c r="A5888" s="4">
        <v>5887</v>
      </c>
      <c r="B5888" s="4" t="s">
        <v>8552</v>
      </c>
      <c r="C5888" s="4">
        <f>YEAR(Data!$D5888)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c r="A5889" s="4">
        <v>5888</v>
      </c>
      <c r="B5889" s="4" t="s">
        <v>8553</v>
      </c>
      <c r="C5889" s="4">
        <f>YEAR(Data!$D5889)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c r="A5890" s="4">
        <v>5889</v>
      </c>
      <c r="B5890" s="4" t="s">
        <v>8556</v>
      </c>
      <c r="C5890" s="4">
        <f>YEAR(Data!$D5890)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c r="A5891" s="4">
        <v>5890</v>
      </c>
      <c r="B5891" s="4" t="s">
        <v>8560</v>
      </c>
      <c r="C5891" s="4">
        <f>YEAR(Data!$D5891)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c r="A5892" s="4">
        <v>5891</v>
      </c>
      <c r="B5892" s="4" t="s">
        <v>8561</v>
      </c>
      <c r="C5892" s="4">
        <f>YEAR(Data!$D5892)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c r="A5893" s="4">
        <v>5892</v>
      </c>
      <c r="B5893" s="4" t="s">
        <v>8561</v>
      </c>
      <c r="C5893" s="4">
        <f>YEAR(Data!$D5893)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c r="A5894" s="4">
        <v>5893</v>
      </c>
      <c r="B5894" s="4" t="s">
        <v>8561</v>
      </c>
      <c r="C5894" s="4">
        <f>YEAR(Data!$D5894)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c r="A5895" s="4">
        <v>5894</v>
      </c>
      <c r="B5895" s="4" t="s">
        <v>8562</v>
      </c>
      <c r="C5895" s="4">
        <f>YEAR(Data!$D5895)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c r="A5896" s="4">
        <v>5895</v>
      </c>
      <c r="B5896" s="4" t="s">
        <v>8563</v>
      </c>
      <c r="C5896" s="4">
        <f>YEAR(Data!$D5896)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c r="A5897" s="4">
        <v>5896</v>
      </c>
      <c r="B5897" s="4" t="s">
        <v>8564</v>
      </c>
      <c r="C5897" s="4">
        <f>YEAR(Data!$D5897)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c r="A5898" s="4">
        <v>5897</v>
      </c>
      <c r="B5898" s="4" t="s">
        <v>8564</v>
      </c>
      <c r="C5898" s="4">
        <f>YEAR(Data!$D5898)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c r="A5899" s="4">
        <v>5898</v>
      </c>
      <c r="B5899" s="4" t="s">
        <v>8565</v>
      </c>
      <c r="C5899" s="4">
        <f>YEAR(Data!$D5899)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c r="A5900" s="4">
        <v>5899</v>
      </c>
      <c r="B5900" s="4" t="s">
        <v>8565</v>
      </c>
      <c r="C5900" s="4">
        <f>YEAR(Data!$D5900)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c r="A5901" s="4">
        <v>5900</v>
      </c>
      <c r="B5901" s="4" t="s">
        <v>8566</v>
      </c>
      <c r="C5901" s="4">
        <f>YEAR(Data!$D5901)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c r="A5902" s="4">
        <v>5901</v>
      </c>
      <c r="B5902" s="4" t="s">
        <v>8567</v>
      </c>
      <c r="C5902" s="4">
        <f>YEAR(Data!$D5902)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c r="A5903" s="4">
        <v>5902</v>
      </c>
      <c r="B5903" s="4" t="s">
        <v>8568</v>
      </c>
      <c r="C5903" s="4">
        <f>YEAR(Data!$D5903)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c r="A5904" s="4">
        <v>5903</v>
      </c>
      <c r="B5904" s="4" t="s">
        <v>8569</v>
      </c>
      <c r="C5904" s="4">
        <f>YEAR(Data!$D5904)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c r="A5905" s="4">
        <v>5904</v>
      </c>
      <c r="B5905" s="4" t="s">
        <v>8569</v>
      </c>
      <c r="C5905" s="4">
        <f>YEAR(Data!$D5905)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c r="A5906" s="4">
        <v>5905</v>
      </c>
      <c r="B5906" s="4" t="s">
        <v>8569</v>
      </c>
      <c r="C5906" s="4">
        <f>YEAR(Data!$D5906)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c r="A5907" s="4">
        <v>5906</v>
      </c>
      <c r="B5907" s="4" t="s">
        <v>8569</v>
      </c>
      <c r="C5907" s="4">
        <f>YEAR(Data!$D5907)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c r="A5908" s="4">
        <v>5907</v>
      </c>
      <c r="B5908" s="4" t="s">
        <v>8569</v>
      </c>
      <c r="C5908" s="4">
        <f>YEAR(Data!$D5908)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c r="A5909" s="4">
        <v>5908</v>
      </c>
      <c r="B5909" s="4" t="s">
        <v>8570</v>
      </c>
      <c r="C5909" s="4">
        <f>YEAR(Data!$D5909)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c r="A5910" s="4">
        <v>5909</v>
      </c>
      <c r="B5910" s="4" t="s">
        <v>8570</v>
      </c>
      <c r="C5910" s="4">
        <f>YEAR(Data!$D5910)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c r="A5911" s="4">
        <v>5910</v>
      </c>
      <c r="B5911" s="4" t="s">
        <v>8570</v>
      </c>
      <c r="C5911" s="4">
        <f>YEAR(Data!$D5911)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c r="A5912" s="4">
        <v>5911</v>
      </c>
      <c r="B5912" s="4" t="s">
        <v>8570</v>
      </c>
      <c r="C5912" s="4">
        <f>YEAR(Data!$D5912)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c r="A5913" s="4">
        <v>5912</v>
      </c>
      <c r="B5913" s="4" t="s">
        <v>8571</v>
      </c>
      <c r="C5913" s="4">
        <f>YEAR(Data!$D5913)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c r="A5914" s="4">
        <v>5913</v>
      </c>
      <c r="B5914" s="4" t="s">
        <v>8572</v>
      </c>
      <c r="C5914" s="4">
        <f>YEAR(Data!$D5914)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c r="A5915" s="4">
        <v>5914</v>
      </c>
      <c r="B5915" s="4" t="s">
        <v>8575</v>
      </c>
      <c r="C5915" s="4">
        <f>YEAR(Data!$D5915)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c r="A5916" s="4">
        <v>5915</v>
      </c>
      <c r="B5916" s="4" t="s">
        <v>8575</v>
      </c>
      <c r="C5916" s="4">
        <f>YEAR(Data!$D5916)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c r="A5917" s="4">
        <v>5916</v>
      </c>
      <c r="B5917" s="4" t="s">
        <v>8575</v>
      </c>
      <c r="C5917" s="4">
        <f>YEAR(Data!$D5917)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c r="A5918" s="4">
        <v>5917</v>
      </c>
      <c r="B5918" s="4" t="s">
        <v>8575</v>
      </c>
      <c r="C5918" s="4">
        <f>YEAR(Data!$D5918)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c r="A5919" s="4">
        <v>5918</v>
      </c>
      <c r="B5919" s="4" t="s">
        <v>8575</v>
      </c>
      <c r="C5919" s="4">
        <f>YEAR(Data!$D5919)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c r="A5920" s="4">
        <v>5919</v>
      </c>
      <c r="B5920" s="4" t="s">
        <v>8575</v>
      </c>
      <c r="C5920" s="4">
        <f>YEAR(Data!$D5920)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c r="A5921" s="4">
        <v>5920</v>
      </c>
      <c r="B5921" s="4" t="s">
        <v>8575</v>
      </c>
      <c r="C5921" s="4">
        <f>YEAR(Data!$D5921)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c r="A5922" s="4">
        <v>5921</v>
      </c>
      <c r="B5922" s="4" t="s">
        <v>8575</v>
      </c>
      <c r="C5922" s="4">
        <f>YEAR(Data!$D5922)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c r="A5923" s="4">
        <v>5922</v>
      </c>
      <c r="B5923" s="4" t="s">
        <v>8575</v>
      </c>
      <c r="C5923" s="4">
        <f>YEAR(Data!$D5923)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c r="A5924" s="4">
        <v>5923</v>
      </c>
      <c r="B5924" s="4" t="s">
        <v>8575</v>
      </c>
      <c r="C5924" s="4">
        <f>YEAR(Data!$D5924)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c r="A5925" s="4">
        <v>5924</v>
      </c>
      <c r="B5925" s="4" t="s">
        <v>8576</v>
      </c>
      <c r="C5925" s="4">
        <f>YEAR(Data!$D5925)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c r="A5926" s="4">
        <v>5925</v>
      </c>
      <c r="B5926" s="4" t="s">
        <v>8577</v>
      </c>
      <c r="C5926" s="4">
        <f>YEAR(Data!$D5926)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c r="A5927" s="4">
        <v>5926</v>
      </c>
      <c r="B5927" s="4" t="s">
        <v>8578</v>
      </c>
      <c r="C5927" s="4">
        <f>YEAR(Data!$D5927)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c r="A5928" s="4">
        <v>5927</v>
      </c>
      <c r="B5928" s="4" t="s">
        <v>8579</v>
      </c>
      <c r="C5928" s="4">
        <f>YEAR(Data!$D5928)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c r="A5929" s="4">
        <v>5928</v>
      </c>
      <c r="B5929" s="4" t="s">
        <v>8580</v>
      </c>
      <c r="C5929" s="4">
        <f>YEAR(Data!$D5929)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c r="A5930" s="4">
        <v>5929</v>
      </c>
      <c r="B5930" s="4" t="s">
        <v>8580</v>
      </c>
      <c r="C5930" s="4">
        <f>YEAR(Data!$D5930)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c r="A5931" s="4">
        <v>5930</v>
      </c>
      <c r="B5931" s="4" t="s">
        <v>8581</v>
      </c>
      <c r="C5931" s="4">
        <f>YEAR(Data!$D5931)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c r="A5932" s="4">
        <v>5931</v>
      </c>
      <c r="B5932" s="4" t="s">
        <v>8581</v>
      </c>
      <c r="C5932" s="4">
        <f>YEAR(Data!$D5932)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c r="A5933" s="4">
        <v>5932</v>
      </c>
      <c r="B5933" s="4" t="s">
        <v>8581</v>
      </c>
      <c r="C5933" s="4">
        <f>YEAR(Data!$D5933)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c r="A5934" s="4">
        <v>5933</v>
      </c>
      <c r="B5934" s="4" t="s">
        <v>8581</v>
      </c>
      <c r="C5934" s="4">
        <f>YEAR(Data!$D5934)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c r="A5935" s="4">
        <v>5934</v>
      </c>
      <c r="B5935" s="4" t="s">
        <v>8581</v>
      </c>
      <c r="C5935" s="4">
        <f>YEAR(Data!$D5935)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c r="A5936" s="4">
        <v>5935</v>
      </c>
      <c r="B5936" s="4" t="s">
        <v>8581</v>
      </c>
      <c r="C5936" s="4">
        <f>YEAR(Data!$D5936)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c r="A5937" s="4">
        <v>5936</v>
      </c>
      <c r="B5937" s="4" t="s">
        <v>8582</v>
      </c>
      <c r="C5937" s="4">
        <f>YEAR(Data!$D5937)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c r="A5938" s="4">
        <v>5937</v>
      </c>
      <c r="B5938" s="4" t="s">
        <v>8582</v>
      </c>
      <c r="C5938" s="4">
        <f>YEAR(Data!$D5938)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c r="A5939" s="4">
        <v>5938</v>
      </c>
      <c r="B5939" s="4" t="s">
        <v>8582</v>
      </c>
      <c r="C5939" s="4">
        <f>YEAR(Data!$D5939)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c r="A5940" s="4">
        <v>5939</v>
      </c>
      <c r="B5940" s="4" t="s">
        <v>8583</v>
      </c>
      <c r="C5940" s="4">
        <f>YEAR(Data!$D5940)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c r="A5941" s="4">
        <v>5940</v>
      </c>
      <c r="B5941" s="4" t="s">
        <v>8583</v>
      </c>
      <c r="C5941" s="4">
        <f>YEAR(Data!$D5941)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c r="A5942" s="4">
        <v>5941</v>
      </c>
      <c r="B5942" s="4" t="s">
        <v>8584</v>
      </c>
      <c r="C5942" s="4">
        <f>YEAR(Data!$D5942)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c r="A5943" s="4">
        <v>5942</v>
      </c>
      <c r="B5943" s="4" t="s">
        <v>8584</v>
      </c>
      <c r="C5943" s="4">
        <f>YEAR(Data!$D5943)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c r="A5944" s="4">
        <v>5943</v>
      </c>
      <c r="B5944" s="4" t="s">
        <v>8585</v>
      </c>
      <c r="C5944" s="4">
        <f>YEAR(Data!$D5944)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c r="A5945" s="4">
        <v>5944</v>
      </c>
      <c r="B5945" s="4" t="s">
        <v>8586</v>
      </c>
      <c r="C5945" s="4">
        <f>YEAR(Data!$D5945)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c r="A5946" s="4">
        <v>5945</v>
      </c>
      <c r="B5946" s="4" t="s">
        <v>8586</v>
      </c>
      <c r="C5946" s="4">
        <f>YEAR(Data!$D5946)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c r="A5947" s="4">
        <v>5946</v>
      </c>
      <c r="B5947" s="4" t="s">
        <v>8586</v>
      </c>
      <c r="C5947" s="4">
        <f>YEAR(Data!$D5947)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c r="A5948" s="4">
        <v>5947</v>
      </c>
      <c r="B5948" s="4" t="s">
        <v>8586</v>
      </c>
      <c r="C5948" s="4">
        <f>YEAR(Data!$D5948)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c r="A5949" s="4">
        <v>5948</v>
      </c>
      <c r="B5949" s="4" t="s">
        <v>8587</v>
      </c>
      <c r="C5949" s="4">
        <f>YEAR(Data!$D5949)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c r="A5950" s="4">
        <v>5949</v>
      </c>
      <c r="B5950" s="4" t="s">
        <v>8588</v>
      </c>
      <c r="C5950" s="4">
        <f>YEAR(Data!$D5950)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c r="A5951" s="4">
        <v>5950</v>
      </c>
      <c r="B5951" s="4" t="s">
        <v>8588</v>
      </c>
      <c r="C5951" s="4">
        <f>YEAR(Data!$D5951)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c r="A5952" s="4">
        <v>5951</v>
      </c>
      <c r="B5952" s="4" t="s">
        <v>8588</v>
      </c>
      <c r="C5952" s="4">
        <f>YEAR(Data!$D5952)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c r="A5953" s="4">
        <v>5952</v>
      </c>
      <c r="B5953" s="4" t="s">
        <v>8588</v>
      </c>
      <c r="C5953" s="4">
        <f>YEAR(Data!$D5953)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c r="A5954" s="4">
        <v>5953</v>
      </c>
      <c r="B5954" s="4" t="s">
        <v>8590</v>
      </c>
      <c r="C5954" s="4">
        <f>YEAR(Data!$D5954)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c r="A5955" s="4">
        <v>5954</v>
      </c>
      <c r="B5955" s="4" t="s">
        <v>8593</v>
      </c>
      <c r="C5955" s="4">
        <f>YEAR(Data!$D5955)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c r="A5956" s="4">
        <v>5955</v>
      </c>
      <c r="B5956" s="4" t="s">
        <v>8594</v>
      </c>
      <c r="C5956" s="4">
        <f>YEAR(Data!$D5956)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c r="A5957" s="4">
        <v>5956</v>
      </c>
      <c r="B5957" s="4" t="s">
        <v>8594</v>
      </c>
      <c r="C5957" s="4">
        <f>YEAR(Data!$D5957)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c r="A5958" s="4">
        <v>5957</v>
      </c>
      <c r="B5958" s="4" t="s">
        <v>8595</v>
      </c>
      <c r="C5958" s="4">
        <f>YEAR(Data!$D5958)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c r="A5959" s="4">
        <v>5958</v>
      </c>
      <c r="B5959" s="4" t="s">
        <v>8595</v>
      </c>
      <c r="C5959" s="4">
        <f>YEAR(Data!$D5959)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c r="A5960" s="4">
        <v>5959</v>
      </c>
      <c r="B5960" s="4" t="s">
        <v>8595</v>
      </c>
      <c r="C5960" s="4">
        <f>YEAR(Data!$D5960)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c r="A5961" s="4">
        <v>5960</v>
      </c>
      <c r="B5961" s="4" t="s">
        <v>8595</v>
      </c>
      <c r="C5961" s="4">
        <f>YEAR(Data!$D5961)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c r="A5962" s="4">
        <v>5961</v>
      </c>
      <c r="B5962" s="4" t="s">
        <v>8596</v>
      </c>
      <c r="C5962" s="4">
        <f>YEAR(Data!$D5962)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c r="A5963" s="4">
        <v>5962</v>
      </c>
      <c r="B5963" s="4" t="s">
        <v>8597</v>
      </c>
      <c r="C5963" s="4">
        <f>YEAR(Data!$D5963)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c r="A5964" s="4">
        <v>5963</v>
      </c>
      <c r="B5964" s="4" t="s">
        <v>8597</v>
      </c>
      <c r="C5964" s="4">
        <f>YEAR(Data!$D5964)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c r="A5965" s="4">
        <v>5964</v>
      </c>
      <c r="B5965" s="4" t="s">
        <v>8597</v>
      </c>
      <c r="C5965" s="4">
        <f>YEAR(Data!$D5965)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c r="A5966" s="4">
        <v>5965</v>
      </c>
      <c r="B5966" s="4" t="s">
        <v>8598</v>
      </c>
      <c r="C5966" s="4">
        <f>YEAR(Data!$D5966)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c r="A5967" s="4">
        <v>5966</v>
      </c>
      <c r="B5967" s="4" t="s">
        <v>8598</v>
      </c>
      <c r="C5967" s="4">
        <f>YEAR(Data!$D5967)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c r="A5968" s="4">
        <v>5967</v>
      </c>
      <c r="B5968" s="4" t="s">
        <v>8598</v>
      </c>
      <c r="C5968" s="4">
        <f>YEAR(Data!$D5968)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c r="A5969" s="4">
        <v>5968</v>
      </c>
      <c r="B5969" s="4" t="s">
        <v>8599</v>
      </c>
      <c r="C5969" s="4">
        <f>YEAR(Data!$D5969)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c r="A5970" s="4">
        <v>5969</v>
      </c>
      <c r="B5970" s="4" t="s">
        <v>8600</v>
      </c>
      <c r="C5970" s="4">
        <f>YEAR(Data!$D5970)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c r="A5971" s="4">
        <v>5970</v>
      </c>
      <c r="B5971" s="4" t="s">
        <v>8600</v>
      </c>
      <c r="C5971" s="4">
        <f>YEAR(Data!$D5971)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c r="A5972" s="4">
        <v>5971</v>
      </c>
      <c r="B5972" s="4" t="s">
        <v>8600</v>
      </c>
      <c r="C5972" s="4">
        <f>YEAR(Data!$D5972)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c r="A5973" s="4">
        <v>5972</v>
      </c>
      <c r="B5973" s="4" t="s">
        <v>8600</v>
      </c>
      <c r="C5973" s="4">
        <f>YEAR(Data!$D5973)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c r="A5974" s="4">
        <v>5973</v>
      </c>
      <c r="B5974" s="4" t="s">
        <v>8601</v>
      </c>
      <c r="C5974" s="4">
        <f>YEAR(Data!$D5974)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c r="A5975" s="4">
        <v>5974</v>
      </c>
      <c r="B5975" s="4" t="s">
        <v>8602</v>
      </c>
      <c r="C5975" s="4">
        <f>YEAR(Data!$D5975)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c r="A5976" s="4">
        <v>5975</v>
      </c>
      <c r="B5976" s="4" t="s">
        <v>8603</v>
      </c>
      <c r="C5976" s="4">
        <f>YEAR(Data!$D5976)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c r="A5977" s="4">
        <v>5976</v>
      </c>
      <c r="B5977" s="4" t="s">
        <v>8604</v>
      </c>
      <c r="C5977" s="4">
        <f>YEAR(Data!$D5977)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c r="A5978" s="4">
        <v>5977</v>
      </c>
      <c r="B5978" s="4" t="s">
        <v>8604</v>
      </c>
      <c r="C5978" s="4">
        <f>YEAR(Data!$D5978)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c r="A5979" s="4">
        <v>5978</v>
      </c>
      <c r="B5979" s="4" t="s">
        <v>8605</v>
      </c>
      <c r="C5979" s="4">
        <f>YEAR(Data!$D5979)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c r="A5980" s="4">
        <v>5979</v>
      </c>
      <c r="B5980" s="4" t="s">
        <v>8606</v>
      </c>
      <c r="C5980" s="4">
        <f>YEAR(Data!$D5980)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c r="A5981" s="4">
        <v>5980</v>
      </c>
      <c r="B5981" s="4" t="s">
        <v>8606</v>
      </c>
      <c r="C5981" s="4">
        <f>YEAR(Data!$D5981)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c r="A5982" s="4">
        <v>5981</v>
      </c>
      <c r="B5982" s="4" t="s">
        <v>8606</v>
      </c>
      <c r="C5982" s="4">
        <f>YEAR(Data!$D5982)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c r="A5983" s="4">
        <v>5982</v>
      </c>
      <c r="B5983" s="4" t="s">
        <v>8606</v>
      </c>
      <c r="C5983" s="4">
        <f>YEAR(Data!$D5983)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c r="A5984" s="4">
        <v>5983</v>
      </c>
      <c r="B5984" s="4" t="s">
        <v>8607</v>
      </c>
      <c r="C5984" s="4">
        <f>YEAR(Data!$D5984)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c r="A5985" s="4">
        <v>5984</v>
      </c>
      <c r="B5985" s="4" t="s">
        <v>8608</v>
      </c>
      <c r="C5985" s="4">
        <f>YEAR(Data!$D5985)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c r="A5986" s="4">
        <v>5985</v>
      </c>
      <c r="B5986" s="4" t="s">
        <v>8609</v>
      </c>
      <c r="C5986" s="4">
        <f>YEAR(Data!$D5986)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c r="A5987" s="4">
        <v>5986</v>
      </c>
      <c r="B5987" s="4" t="s">
        <v>8609</v>
      </c>
      <c r="C5987" s="4">
        <f>YEAR(Data!$D5987)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c r="A5988" s="4">
        <v>5987</v>
      </c>
      <c r="B5988" s="4" t="s">
        <v>8609</v>
      </c>
      <c r="C5988" s="4">
        <f>YEAR(Data!$D5988)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c r="A5989" s="4">
        <v>5988</v>
      </c>
      <c r="B5989" s="4" t="s">
        <v>8609</v>
      </c>
      <c r="C5989" s="4">
        <f>YEAR(Data!$D5989)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c r="A5990" s="4">
        <v>5989</v>
      </c>
      <c r="B5990" s="4" t="s">
        <v>8609</v>
      </c>
      <c r="C5990" s="4">
        <f>YEAR(Data!$D5990)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c r="A5991" s="4">
        <v>5990</v>
      </c>
      <c r="B5991" s="4" t="s">
        <v>8609</v>
      </c>
      <c r="C5991" s="4">
        <f>YEAR(Data!$D5991)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c r="A5992" s="4">
        <v>5991</v>
      </c>
      <c r="B5992" s="4" t="s">
        <v>8610</v>
      </c>
      <c r="C5992" s="4">
        <f>YEAR(Data!$D5992)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c r="A5993" s="4">
        <v>5992</v>
      </c>
      <c r="B5993" s="4" t="s">
        <v>8610</v>
      </c>
      <c r="C5993" s="4">
        <f>YEAR(Data!$D5993)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c r="A5994" s="4">
        <v>5993</v>
      </c>
      <c r="B5994" s="4" t="s">
        <v>8610</v>
      </c>
      <c r="C5994" s="4">
        <f>YEAR(Data!$D5994)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c r="A5995" s="4">
        <v>5994</v>
      </c>
      <c r="B5995" s="4" t="s">
        <v>8611</v>
      </c>
      <c r="C5995" s="4">
        <f>YEAR(Data!$D5995)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c r="A5996" s="4">
        <v>5995</v>
      </c>
      <c r="B5996" s="4" t="s">
        <v>8611</v>
      </c>
      <c r="C5996" s="4">
        <f>YEAR(Data!$D5996)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c r="A5997" s="4">
        <v>5996</v>
      </c>
      <c r="B5997" s="4" t="s">
        <v>8611</v>
      </c>
      <c r="C5997" s="4">
        <f>YEAR(Data!$D5997)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c r="A5998" s="4">
        <v>5997</v>
      </c>
      <c r="B5998" s="4" t="s">
        <v>8611</v>
      </c>
      <c r="C5998" s="4">
        <f>YEAR(Data!$D5998)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c r="A5999" s="4">
        <v>5998</v>
      </c>
      <c r="B5999" s="4" t="s">
        <v>8611</v>
      </c>
      <c r="C5999" s="4">
        <f>YEAR(Data!$D5999)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c r="A6000" s="4">
        <v>5999</v>
      </c>
      <c r="B6000" s="4" t="s">
        <v>8612</v>
      </c>
      <c r="C6000" s="4">
        <f>YEAR(Data!$D6000)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c r="A6001" s="4">
        <v>6000</v>
      </c>
      <c r="B6001" s="4" t="s">
        <v>8612</v>
      </c>
      <c r="C6001" s="4">
        <f>YEAR(Data!$D6001)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c r="A6002" s="4">
        <v>6001</v>
      </c>
      <c r="B6002" s="4" t="s">
        <v>8612</v>
      </c>
      <c r="C6002" s="4">
        <f>YEAR(Data!$D6002)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c r="A6003" s="4">
        <v>6002</v>
      </c>
      <c r="B6003" s="4" t="s">
        <v>8614</v>
      </c>
      <c r="C6003" s="4">
        <f>YEAR(Data!$D6003)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c r="A6004" s="4">
        <v>6003</v>
      </c>
      <c r="B6004" s="4" t="s">
        <v>8614</v>
      </c>
      <c r="C6004" s="4">
        <f>YEAR(Data!$D6004)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c r="A6005" s="4">
        <v>6004</v>
      </c>
      <c r="B6005" s="4" t="s">
        <v>8615</v>
      </c>
      <c r="C6005" s="4">
        <f>YEAR(Data!$D6005)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c r="A6006" s="4">
        <v>6005</v>
      </c>
      <c r="B6006" s="4" t="s">
        <v>8616</v>
      </c>
      <c r="C6006" s="4">
        <f>YEAR(Data!$D6006)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c r="A6007" s="4">
        <v>6006</v>
      </c>
      <c r="B6007" s="4" t="s">
        <v>8617</v>
      </c>
      <c r="C6007" s="4">
        <f>YEAR(Data!$D6007)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c r="A6008" s="4">
        <v>6007</v>
      </c>
      <c r="B6008" s="4" t="s">
        <v>8618</v>
      </c>
      <c r="C6008" s="4">
        <f>YEAR(Data!$D6008)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c r="A6009" s="4">
        <v>6008</v>
      </c>
      <c r="B6009" s="4" t="s">
        <v>8619</v>
      </c>
      <c r="C6009" s="4">
        <f>YEAR(Data!$D6009)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c r="A6010" s="4">
        <v>6009</v>
      </c>
      <c r="B6010" s="4" t="s">
        <v>8620</v>
      </c>
      <c r="C6010" s="4">
        <f>YEAR(Data!$D6010)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c r="A6011" s="4">
        <v>6010</v>
      </c>
      <c r="B6011" s="4" t="s">
        <v>8620</v>
      </c>
      <c r="C6011" s="4">
        <f>YEAR(Data!$D6011)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c r="A6012" s="4">
        <v>6011</v>
      </c>
      <c r="B6012" s="4" t="s">
        <v>8620</v>
      </c>
      <c r="C6012" s="4">
        <f>YEAR(Data!$D6012)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c r="A6013" s="4">
        <v>6012</v>
      </c>
      <c r="B6013" s="4" t="s">
        <v>8620</v>
      </c>
      <c r="C6013" s="4">
        <f>YEAR(Data!$D6013)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c r="A6014" s="4">
        <v>6013</v>
      </c>
      <c r="B6014" s="4" t="s">
        <v>8620</v>
      </c>
      <c r="C6014" s="4">
        <f>YEAR(Data!$D6014)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c r="A6015" s="4">
        <v>6014</v>
      </c>
      <c r="B6015" s="4" t="s">
        <v>8621</v>
      </c>
      <c r="C6015" s="4">
        <f>YEAR(Data!$D6015)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c r="A6016" s="4">
        <v>6015</v>
      </c>
      <c r="B6016" s="4" t="s">
        <v>8621</v>
      </c>
      <c r="C6016" s="4">
        <f>YEAR(Data!$D6016)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c r="A6017" s="4">
        <v>6016</v>
      </c>
      <c r="B6017" s="4" t="s">
        <v>8622</v>
      </c>
      <c r="C6017" s="4">
        <f>YEAR(Data!$D6017)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c r="A6018" s="4">
        <v>6017</v>
      </c>
      <c r="B6018" s="4" t="s">
        <v>8622</v>
      </c>
      <c r="C6018" s="4">
        <f>YEAR(Data!$D6018)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c r="A6019" s="4">
        <v>6018</v>
      </c>
      <c r="B6019" s="4" t="s">
        <v>8622</v>
      </c>
      <c r="C6019" s="4">
        <f>YEAR(Data!$D6019)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c r="A6020" s="4">
        <v>6019</v>
      </c>
      <c r="B6020" s="4" t="s">
        <v>8622</v>
      </c>
      <c r="C6020" s="4">
        <f>YEAR(Data!$D6020)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c r="A6021" s="4">
        <v>6020</v>
      </c>
      <c r="B6021" s="4" t="s">
        <v>8623</v>
      </c>
      <c r="C6021" s="4">
        <f>YEAR(Data!$D6021)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c r="A6022" s="4">
        <v>6021</v>
      </c>
      <c r="B6022" s="4" t="s">
        <v>8624</v>
      </c>
      <c r="C6022" s="4">
        <f>YEAR(Data!$D6022)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c r="A6023" s="4">
        <v>6022</v>
      </c>
      <c r="B6023" s="4" t="s">
        <v>8624</v>
      </c>
      <c r="C6023" s="4">
        <f>YEAR(Data!$D6023)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c r="A6024" s="4">
        <v>6023</v>
      </c>
      <c r="B6024" s="4" t="s">
        <v>8626</v>
      </c>
      <c r="C6024" s="4">
        <f>YEAR(Data!$D6024)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c r="A6025" s="4">
        <v>6024</v>
      </c>
      <c r="B6025" s="4" t="s">
        <v>8627</v>
      </c>
      <c r="C6025" s="4">
        <f>YEAR(Data!$D6025)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c r="A6026" s="4">
        <v>6025</v>
      </c>
      <c r="B6026" s="4" t="s">
        <v>8628</v>
      </c>
      <c r="C6026" s="4">
        <f>YEAR(Data!$D6026)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c r="A6027" s="4">
        <v>6026</v>
      </c>
      <c r="B6027" s="4" t="s">
        <v>8628</v>
      </c>
      <c r="C6027" s="4">
        <f>YEAR(Data!$D6027)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c r="A6028" s="4">
        <v>6027</v>
      </c>
      <c r="B6028" s="4" t="s">
        <v>8629</v>
      </c>
      <c r="C6028" s="4">
        <f>YEAR(Data!$D6028)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c r="A6029" s="4">
        <v>6028</v>
      </c>
      <c r="B6029" s="4" t="s">
        <v>8629</v>
      </c>
      <c r="C6029" s="4">
        <f>YEAR(Data!$D6029)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c r="A6030" s="4">
        <v>6029</v>
      </c>
      <c r="B6030" s="4" t="s">
        <v>8630</v>
      </c>
      <c r="C6030" s="4">
        <f>YEAR(Data!$D6030)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c r="A6031" s="4">
        <v>6030</v>
      </c>
      <c r="B6031" s="4" t="s">
        <v>8631</v>
      </c>
      <c r="C6031" s="4">
        <f>YEAR(Data!$D6031)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c r="A6032" s="4">
        <v>6031</v>
      </c>
      <c r="B6032" s="4" t="s">
        <v>8632</v>
      </c>
      <c r="C6032" s="4">
        <f>YEAR(Data!$D6032)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c r="A6033" s="4">
        <v>6032</v>
      </c>
      <c r="B6033" s="4" t="s">
        <v>8633</v>
      </c>
      <c r="C6033" s="4">
        <f>YEAR(Data!$D6033)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c r="A6034" s="4">
        <v>6033</v>
      </c>
      <c r="B6034" s="4" t="s">
        <v>8635</v>
      </c>
      <c r="C6034" s="4">
        <f>YEAR(Data!$D6034)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c r="A6035" s="4">
        <v>6034</v>
      </c>
      <c r="B6035" s="4" t="s">
        <v>8636</v>
      </c>
      <c r="C6035" s="4">
        <f>YEAR(Data!$D6035)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c r="A6036" s="4">
        <v>6035</v>
      </c>
      <c r="B6036" s="4" t="s">
        <v>8637</v>
      </c>
      <c r="C6036" s="4">
        <f>YEAR(Data!$D6036)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c r="A6037" s="4">
        <v>6036</v>
      </c>
      <c r="B6037" s="4" t="s">
        <v>8637</v>
      </c>
      <c r="C6037" s="4">
        <f>YEAR(Data!$D6037)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c r="A6038" s="4">
        <v>6037</v>
      </c>
      <c r="B6038" s="4" t="s">
        <v>8638</v>
      </c>
      <c r="C6038" s="4">
        <f>YEAR(Data!$D6038)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c r="A6039" s="4">
        <v>6038</v>
      </c>
      <c r="B6039" s="4" t="s">
        <v>8638</v>
      </c>
      <c r="C6039" s="4">
        <f>YEAR(Data!$D6039)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c r="A6040" s="4">
        <v>6039</v>
      </c>
      <c r="B6040" s="4" t="s">
        <v>8638</v>
      </c>
      <c r="C6040" s="4">
        <f>YEAR(Data!$D6040)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c r="A6041" s="4">
        <v>6040</v>
      </c>
      <c r="B6041" s="4" t="s">
        <v>8638</v>
      </c>
      <c r="C6041" s="4">
        <f>YEAR(Data!$D6041)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c r="A6042" s="4">
        <v>6041</v>
      </c>
      <c r="B6042" s="4" t="s">
        <v>8639</v>
      </c>
      <c r="C6042" s="4">
        <f>YEAR(Data!$D6042)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c r="A6043" s="4">
        <v>6042</v>
      </c>
      <c r="B6043" s="4" t="s">
        <v>8639</v>
      </c>
      <c r="C6043" s="4">
        <f>YEAR(Data!$D6043)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c r="A6044" s="4">
        <v>6043</v>
      </c>
      <c r="B6044" s="4" t="s">
        <v>8642</v>
      </c>
      <c r="C6044" s="4">
        <f>YEAR(Data!$D6044)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c r="A6045" s="4">
        <v>6044</v>
      </c>
      <c r="B6045" s="4" t="s">
        <v>8643</v>
      </c>
      <c r="C6045" s="4">
        <f>YEAR(Data!$D6045)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c r="A6046" s="4">
        <v>6045</v>
      </c>
      <c r="B6046" s="4" t="s">
        <v>8643</v>
      </c>
      <c r="C6046" s="4">
        <f>YEAR(Data!$D6046)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c r="A6047" s="4">
        <v>6046</v>
      </c>
      <c r="B6047" s="4" t="s">
        <v>8644</v>
      </c>
      <c r="C6047" s="4">
        <f>YEAR(Data!$D6047)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c r="A6048" s="4">
        <v>6047</v>
      </c>
      <c r="B6048" s="4" t="s">
        <v>8645</v>
      </c>
      <c r="C6048" s="4">
        <f>YEAR(Data!$D6048)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c r="A6049" s="4">
        <v>6048</v>
      </c>
      <c r="B6049" s="4" t="s">
        <v>8646</v>
      </c>
      <c r="C6049" s="4">
        <f>YEAR(Data!$D6049)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c r="A6050" s="4">
        <v>6049</v>
      </c>
      <c r="B6050" s="4" t="s">
        <v>8646</v>
      </c>
      <c r="C6050" s="4">
        <f>YEAR(Data!$D6050)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c r="A6051" s="4">
        <v>6050</v>
      </c>
      <c r="B6051" s="4" t="s">
        <v>8647</v>
      </c>
      <c r="C6051" s="4">
        <f>YEAR(Data!$D6051)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c r="A6052" s="4">
        <v>6051</v>
      </c>
      <c r="B6052" s="4" t="s">
        <v>8648</v>
      </c>
      <c r="C6052" s="4">
        <f>YEAR(Data!$D6052)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c r="A6053" s="4">
        <v>6052</v>
      </c>
      <c r="B6053" s="4" t="s">
        <v>8648</v>
      </c>
      <c r="C6053" s="4">
        <f>YEAR(Data!$D6053)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c r="A6054" s="4">
        <v>6053</v>
      </c>
      <c r="B6054" s="4" t="s">
        <v>8651</v>
      </c>
      <c r="C6054" s="4">
        <f>YEAR(Data!$D6054)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c r="A6055" s="4">
        <v>6054</v>
      </c>
      <c r="B6055" s="4" t="s">
        <v>8651</v>
      </c>
      <c r="C6055" s="4">
        <f>YEAR(Data!$D6055)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c r="A6056" s="4">
        <v>6055</v>
      </c>
      <c r="B6056" s="4" t="s">
        <v>8651</v>
      </c>
      <c r="C6056" s="4">
        <f>YEAR(Data!$D6056)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c r="A6057" s="4">
        <v>6056</v>
      </c>
      <c r="B6057" s="4" t="s">
        <v>8652</v>
      </c>
      <c r="C6057" s="4">
        <f>YEAR(Data!$D6057)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c r="A6058" s="4">
        <v>6057</v>
      </c>
      <c r="B6058" s="4" t="s">
        <v>8652</v>
      </c>
      <c r="C6058" s="4">
        <f>YEAR(Data!$D6058)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c r="A6059" s="4">
        <v>6058</v>
      </c>
      <c r="B6059" s="4" t="s">
        <v>8653</v>
      </c>
      <c r="C6059" s="4">
        <f>YEAR(Data!$D6059)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c r="A6060" s="4">
        <v>6059</v>
      </c>
      <c r="B6060" s="4" t="s">
        <v>8653</v>
      </c>
      <c r="C6060" s="4">
        <f>YEAR(Data!$D6060)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c r="A6061" s="4">
        <v>6060</v>
      </c>
      <c r="B6061" s="4" t="s">
        <v>8654</v>
      </c>
      <c r="C6061" s="4">
        <f>YEAR(Data!$D6061)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c r="A6062" s="4">
        <v>6061</v>
      </c>
      <c r="B6062" s="4" t="s">
        <v>8655</v>
      </c>
      <c r="C6062" s="4">
        <f>YEAR(Data!$D6062)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c r="A6063" s="4">
        <v>6062</v>
      </c>
      <c r="B6063" s="4" t="s">
        <v>8655</v>
      </c>
      <c r="C6063" s="4">
        <f>YEAR(Data!$D6063)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c r="A6064" s="4">
        <v>6063</v>
      </c>
      <c r="B6064" s="4" t="s">
        <v>8656</v>
      </c>
      <c r="C6064" s="4">
        <f>YEAR(Data!$D6064)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c r="A6065" s="4">
        <v>6064</v>
      </c>
      <c r="B6065" s="4" t="s">
        <v>8656</v>
      </c>
      <c r="C6065" s="4">
        <f>YEAR(Data!$D6065)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c r="A6066" s="4">
        <v>6065</v>
      </c>
      <c r="B6066" s="4" t="s">
        <v>8656</v>
      </c>
      <c r="C6066" s="4">
        <f>YEAR(Data!$D6066)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c r="A6067" s="4">
        <v>6066</v>
      </c>
      <c r="B6067" s="4" t="s">
        <v>8657</v>
      </c>
      <c r="C6067" s="4">
        <f>YEAR(Data!$D6067)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c r="A6068" s="4">
        <v>6067</v>
      </c>
      <c r="B6068" s="4" t="s">
        <v>8658</v>
      </c>
      <c r="C6068" s="4">
        <f>YEAR(Data!$D6068)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c r="A6069" s="4">
        <v>6068</v>
      </c>
      <c r="B6069" s="4" t="s">
        <v>8660</v>
      </c>
      <c r="C6069" s="4">
        <f>YEAR(Data!$D6069)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c r="A6070" s="4">
        <v>6069</v>
      </c>
      <c r="B6070" s="4" t="s">
        <v>8660</v>
      </c>
      <c r="C6070" s="4">
        <f>YEAR(Data!$D6070)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c r="A6071" s="4">
        <v>6070</v>
      </c>
      <c r="B6071" s="4" t="s">
        <v>8660</v>
      </c>
      <c r="C6071" s="4">
        <f>YEAR(Data!$D6071)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c r="A6072" s="4">
        <v>6071</v>
      </c>
      <c r="B6072" s="4" t="s">
        <v>8663</v>
      </c>
      <c r="C6072" s="4">
        <f>YEAR(Data!$D6072)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c r="A6073" s="4">
        <v>6072</v>
      </c>
      <c r="B6073" s="4" t="s">
        <v>8664</v>
      </c>
      <c r="C6073" s="4">
        <f>YEAR(Data!$D6073)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c r="A6074" s="4">
        <v>6073</v>
      </c>
      <c r="B6074" s="4" t="s">
        <v>8664</v>
      </c>
      <c r="C6074" s="4">
        <f>YEAR(Data!$D6074)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c r="A6075" s="4">
        <v>6074</v>
      </c>
      <c r="B6075" s="4" t="s">
        <v>8664</v>
      </c>
      <c r="C6075" s="4">
        <f>YEAR(Data!$D6075)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c r="A6076" s="4">
        <v>6075</v>
      </c>
      <c r="B6076" s="4" t="s">
        <v>8665</v>
      </c>
      <c r="C6076" s="4">
        <f>YEAR(Data!$D6076)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c r="A6077" s="4">
        <v>6076</v>
      </c>
      <c r="B6077" s="4" t="s">
        <v>8665</v>
      </c>
      <c r="C6077" s="4">
        <f>YEAR(Data!$D6077)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c r="A6078" s="4">
        <v>6077</v>
      </c>
      <c r="B6078" s="4" t="s">
        <v>8666</v>
      </c>
      <c r="C6078" s="4">
        <f>YEAR(Data!$D6078)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c r="A6079" s="4">
        <v>6078</v>
      </c>
      <c r="B6079" s="4" t="s">
        <v>8666</v>
      </c>
      <c r="C6079" s="4">
        <f>YEAR(Data!$D6079)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c r="A6080" s="4">
        <v>6079</v>
      </c>
      <c r="B6080" s="4" t="s">
        <v>8666</v>
      </c>
      <c r="C6080" s="4">
        <f>YEAR(Data!$D6080)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c r="A6081" s="4">
        <v>6080</v>
      </c>
      <c r="B6081" s="4" t="s">
        <v>8666</v>
      </c>
      <c r="C6081" s="4">
        <f>YEAR(Data!$D6081)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c r="A6082" s="4">
        <v>6081</v>
      </c>
      <c r="B6082" s="4" t="s">
        <v>8667</v>
      </c>
      <c r="C6082" s="4">
        <f>YEAR(Data!$D6082)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c r="A6083" s="4">
        <v>6082</v>
      </c>
      <c r="B6083" s="4" t="s">
        <v>8668</v>
      </c>
      <c r="C6083" s="4">
        <f>YEAR(Data!$D6083)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c r="A6084" s="4">
        <v>6083</v>
      </c>
      <c r="B6084" s="4" t="s">
        <v>8669</v>
      </c>
      <c r="C6084" s="4">
        <f>YEAR(Data!$D6084)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c r="A6085" s="4">
        <v>6084</v>
      </c>
      <c r="B6085" s="4" t="s">
        <v>8669</v>
      </c>
      <c r="C6085" s="4">
        <f>YEAR(Data!$D6085)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c r="A6086" s="4">
        <v>6085</v>
      </c>
      <c r="B6086" s="4" t="s">
        <v>8669</v>
      </c>
      <c r="C6086" s="4">
        <f>YEAR(Data!$D6086)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c r="A6087" s="4">
        <v>6086</v>
      </c>
      <c r="B6087" s="4" t="s">
        <v>8669</v>
      </c>
      <c r="C6087" s="4">
        <f>YEAR(Data!$D6087)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c r="A6088" s="4">
        <v>6087</v>
      </c>
      <c r="B6088" s="4" t="s">
        <v>8669</v>
      </c>
      <c r="C6088" s="4">
        <f>YEAR(Data!$D6088)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c r="A6089" s="4">
        <v>6088</v>
      </c>
      <c r="B6089" s="4" t="s">
        <v>8670</v>
      </c>
      <c r="C6089" s="4">
        <f>YEAR(Data!$D6089)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c r="A6090" s="4">
        <v>6089</v>
      </c>
      <c r="B6090" s="4" t="s">
        <v>8671</v>
      </c>
      <c r="C6090" s="4">
        <f>YEAR(Data!$D6090)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c r="A6091" s="4">
        <v>6090</v>
      </c>
      <c r="B6091" s="4" t="s">
        <v>8672</v>
      </c>
      <c r="C6091" s="4">
        <f>YEAR(Data!$D6091)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c r="A6092" s="4">
        <v>6091</v>
      </c>
      <c r="B6092" s="4" t="s">
        <v>8673</v>
      </c>
      <c r="C6092" s="4">
        <f>YEAR(Data!$D6092)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c r="A6093" s="4">
        <v>6092</v>
      </c>
      <c r="B6093" s="4" t="s">
        <v>8673</v>
      </c>
      <c r="C6093" s="4">
        <f>YEAR(Data!$D6093)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c r="A6094" s="4">
        <v>6093</v>
      </c>
      <c r="B6094" s="4" t="s">
        <v>8673</v>
      </c>
      <c r="C6094" s="4">
        <f>YEAR(Data!$D6094)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c r="A6095" s="4">
        <v>6094</v>
      </c>
      <c r="B6095" s="4" t="s">
        <v>8673</v>
      </c>
      <c r="C6095" s="4">
        <f>YEAR(Data!$D6095)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c r="A6096" s="4">
        <v>6095</v>
      </c>
      <c r="B6096" s="4" t="s">
        <v>8673</v>
      </c>
      <c r="C6096" s="4">
        <f>YEAR(Data!$D6096)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c r="A6097" s="4">
        <v>6096</v>
      </c>
      <c r="B6097" s="4" t="s">
        <v>8673</v>
      </c>
      <c r="C6097" s="4">
        <f>YEAR(Data!$D6097)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c r="A6098" s="4">
        <v>6097</v>
      </c>
      <c r="B6098" s="4" t="s">
        <v>8673</v>
      </c>
      <c r="C6098" s="4">
        <f>YEAR(Data!$D6098)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c r="A6099" s="4">
        <v>6098</v>
      </c>
      <c r="B6099" s="4" t="s">
        <v>8673</v>
      </c>
      <c r="C6099" s="4">
        <f>YEAR(Data!$D6099)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c r="A6100" s="4">
        <v>6099</v>
      </c>
      <c r="B6100" s="4" t="s">
        <v>8673</v>
      </c>
      <c r="C6100" s="4">
        <f>YEAR(Data!$D6100)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c r="A6101" s="4">
        <v>6100</v>
      </c>
      <c r="B6101" s="4" t="s">
        <v>8673</v>
      </c>
      <c r="C6101" s="4">
        <f>YEAR(Data!$D6101)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c r="A6102" s="4">
        <v>6101</v>
      </c>
      <c r="B6102" s="4" t="s">
        <v>8673</v>
      </c>
      <c r="C6102" s="4">
        <f>YEAR(Data!$D6102)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c r="A6103" s="4">
        <v>6102</v>
      </c>
      <c r="B6103" s="4" t="s">
        <v>8673</v>
      </c>
      <c r="C6103" s="4">
        <f>YEAR(Data!$D6103)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c r="A6104" s="4">
        <v>6103</v>
      </c>
      <c r="B6104" s="4" t="s">
        <v>8673</v>
      </c>
      <c r="C6104" s="4">
        <f>YEAR(Data!$D6104)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c r="A6105" s="4">
        <v>6104</v>
      </c>
      <c r="B6105" s="4" t="s">
        <v>8673</v>
      </c>
      <c r="C6105" s="4">
        <f>YEAR(Data!$D6105)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c r="A6106" s="4">
        <v>6105</v>
      </c>
      <c r="B6106" s="4" t="s">
        <v>8676</v>
      </c>
      <c r="C6106" s="4">
        <f>YEAR(Data!$D6106)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c r="A6107" s="4">
        <v>6106</v>
      </c>
      <c r="B6107" s="4" t="s">
        <v>8677</v>
      </c>
      <c r="C6107" s="4">
        <f>YEAR(Data!$D6107)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c r="A6108" s="4">
        <v>6107</v>
      </c>
      <c r="B6108" s="4" t="s">
        <v>8678</v>
      </c>
      <c r="C6108" s="4">
        <f>YEAR(Data!$D6108)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c r="A6109" s="4">
        <v>6108</v>
      </c>
      <c r="B6109" s="4" t="s">
        <v>8678</v>
      </c>
      <c r="C6109" s="4">
        <f>YEAR(Data!$D6109)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c r="A6110" s="4">
        <v>6109</v>
      </c>
      <c r="B6110" s="4" t="s">
        <v>8679</v>
      </c>
      <c r="C6110" s="4">
        <f>YEAR(Data!$D6110)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c r="A6111" s="4">
        <v>6110</v>
      </c>
      <c r="B6111" s="4" t="s">
        <v>8679</v>
      </c>
      <c r="C6111" s="4">
        <f>YEAR(Data!$D6111)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c r="A6112" s="4">
        <v>6111</v>
      </c>
      <c r="B6112" s="4" t="s">
        <v>8680</v>
      </c>
      <c r="C6112" s="4">
        <f>YEAR(Data!$D6112)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c r="A6113" s="4">
        <v>6112</v>
      </c>
      <c r="B6113" s="4" t="s">
        <v>8680</v>
      </c>
      <c r="C6113" s="4">
        <f>YEAR(Data!$D6113)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c r="A6114" s="4">
        <v>6113</v>
      </c>
      <c r="B6114" s="4" t="s">
        <v>8680</v>
      </c>
      <c r="C6114" s="4">
        <f>YEAR(Data!$D6114)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c r="A6115" s="4">
        <v>6114</v>
      </c>
      <c r="B6115" s="4" t="s">
        <v>8680</v>
      </c>
      <c r="C6115" s="4">
        <f>YEAR(Data!$D6115)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c r="A6116" s="4">
        <v>6115</v>
      </c>
      <c r="B6116" s="4" t="s">
        <v>8680</v>
      </c>
      <c r="C6116" s="4">
        <f>YEAR(Data!$D6116)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c r="A6117" s="4">
        <v>6116</v>
      </c>
      <c r="B6117" s="4" t="s">
        <v>8681</v>
      </c>
      <c r="C6117" s="4">
        <f>YEAR(Data!$D6117)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c r="A6118" s="4">
        <v>6117</v>
      </c>
      <c r="B6118" s="4" t="s">
        <v>8683</v>
      </c>
      <c r="C6118" s="4">
        <f>YEAR(Data!$D6118)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c r="A6119" s="4">
        <v>6118</v>
      </c>
      <c r="B6119" s="4" t="s">
        <v>8683</v>
      </c>
      <c r="C6119" s="4">
        <f>YEAR(Data!$D6119)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c r="A6120" s="4">
        <v>6119</v>
      </c>
      <c r="B6120" s="4" t="s">
        <v>8686</v>
      </c>
      <c r="C6120" s="4">
        <f>YEAR(Data!$D6120)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c r="A6121" s="4">
        <v>6120</v>
      </c>
      <c r="B6121" s="4" t="s">
        <v>8686</v>
      </c>
      <c r="C6121" s="4">
        <f>YEAR(Data!$D6121)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c r="A6122" s="4">
        <v>6121</v>
      </c>
      <c r="B6122" s="4" t="s">
        <v>8686</v>
      </c>
      <c r="C6122" s="4">
        <f>YEAR(Data!$D6122)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c r="A6123" s="4">
        <v>6122</v>
      </c>
      <c r="B6123" s="4" t="s">
        <v>8686</v>
      </c>
      <c r="C6123" s="4">
        <f>YEAR(Data!$D6123)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c r="A6124" s="4">
        <v>6123</v>
      </c>
      <c r="B6124" s="4" t="s">
        <v>8687</v>
      </c>
      <c r="C6124" s="4">
        <f>YEAR(Data!$D6124)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c r="A6125" s="4">
        <v>6124</v>
      </c>
      <c r="B6125" s="4" t="s">
        <v>8688</v>
      </c>
      <c r="C6125" s="4">
        <f>YEAR(Data!$D6125)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c r="A6126" s="4">
        <v>6125</v>
      </c>
      <c r="B6126" s="4" t="s">
        <v>8689</v>
      </c>
      <c r="C6126" s="4">
        <f>YEAR(Data!$D6126)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c r="A6127" s="4">
        <v>6126</v>
      </c>
      <c r="B6127" s="4" t="s">
        <v>8689</v>
      </c>
      <c r="C6127" s="4">
        <f>YEAR(Data!$D6127)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c r="A6128" s="4">
        <v>6127</v>
      </c>
      <c r="B6128" s="4" t="s">
        <v>8689</v>
      </c>
      <c r="C6128" s="4">
        <f>YEAR(Data!$D6128)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c r="A6129" s="4">
        <v>6128</v>
      </c>
      <c r="B6129" s="4" t="s">
        <v>8692</v>
      </c>
      <c r="C6129" s="4">
        <f>YEAR(Data!$D6129)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c r="A6130" s="4">
        <v>6129</v>
      </c>
      <c r="B6130" s="4" t="s">
        <v>8693</v>
      </c>
      <c r="C6130" s="4">
        <f>YEAR(Data!$D6130)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c r="A6131" s="4">
        <v>6130</v>
      </c>
      <c r="B6131" s="4" t="s">
        <v>8694</v>
      </c>
      <c r="C6131" s="4">
        <f>YEAR(Data!$D6131)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c r="A6132" s="4">
        <v>6131</v>
      </c>
      <c r="B6132" s="4" t="s">
        <v>8694</v>
      </c>
      <c r="C6132" s="4">
        <f>YEAR(Data!$D6132)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c r="A6133" s="4">
        <v>6132</v>
      </c>
      <c r="B6133" s="4" t="s">
        <v>8697</v>
      </c>
      <c r="C6133" s="4">
        <f>YEAR(Data!$D6133)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c r="A6134" s="4">
        <v>6133</v>
      </c>
      <c r="B6134" s="4" t="s">
        <v>8698</v>
      </c>
      <c r="C6134" s="4">
        <f>YEAR(Data!$D6134)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c r="A6135" s="4">
        <v>6134</v>
      </c>
      <c r="B6135" s="4" t="s">
        <v>8700</v>
      </c>
      <c r="C6135" s="4">
        <f>YEAR(Data!$D6135)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c r="A6136" s="4">
        <v>6135</v>
      </c>
      <c r="B6136" s="4" t="s">
        <v>8703</v>
      </c>
      <c r="C6136" s="4">
        <f>YEAR(Data!$D6136)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c r="A6137" s="4">
        <v>6136</v>
      </c>
      <c r="B6137" s="4" t="s">
        <v>8704</v>
      </c>
      <c r="C6137" s="4">
        <f>YEAR(Data!$D6137)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c r="A6138" s="4">
        <v>6137</v>
      </c>
      <c r="B6138" s="4" t="s">
        <v>8704</v>
      </c>
      <c r="C6138" s="4">
        <f>YEAR(Data!$D6138)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c r="A6139" s="4">
        <v>6138</v>
      </c>
      <c r="B6139" s="4" t="s">
        <v>8705</v>
      </c>
      <c r="C6139" s="4">
        <f>YEAR(Data!$D6139)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c r="A6140" s="4">
        <v>6139</v>
      </c>
      <c r="B6140" s="4" t="s">
        <v>8706</v>
      </c>
      <c r="C6140" s="4">
        <f>YEAR(Data!$D6140)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c r="A6141" s="4">
        <v>6140</v>
      </c>
      <c r="B6141" s="4" t="s">
        <v>8707</v>
      </c>
      <c r="C6141" s="4">
        <f>YEAR(Data!$D6141)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c r="A6142" s="4">
        <v>6141</v>
      </c>
      <c r="B6142" s="4" t="s">
        <v>8709</v>
      </c>
      <c r="C6142" s="4">
        <f>YEAR(Data!$D6142)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c r="A6143" s="4">
        <v>6142</v>
      </c>
      <c r="B6143" s="4" t="s">
        <v>8709</v>
      </c>
      <c r="C6143" s="4">
        <f>YEAR(Data!$D6143)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c r="A6144" s="4">
        <v>6143</v>
      </c>
      <c r="B6144" s="4" t="s">
        <v>8709</v>
      </c>
      <c r="C6144" s="4">
        <f>YEAR(Data!$D6144)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c r="A6145" s="4">
        <v>6144</v>
      </c>
      <c r="B6145" s="4" t="s">
        <v>8709</v>
      </c>
      <c r="C6145" s="4">
        <f>YEAR(Data!$D6145)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c r="A6146" s="4">
        <v>6145</v>
      </c>
      <c r="B6146" s="4" t="s">
        <v>8710</v>
      </c>
      <c r="C6146" s="4">
        <f>YEAR(Data!$D6146)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c r="A6147" s="4">
        <v>6146</v>
      </c>
      <c r="B6147" s="4" t="s">
        <v>8711</v>
      </c>
      <c r="C6147" s="4">
        <f>YEAR(Data!$D6147)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c r="A6148" s="4">
        <v>6147</v>
      </c>
      <c r="B6148" s="4" t="s">
        <v>8712</v>
      </c>
      <c r="C6148" s="4">
        <f>YEAR(Data!$D6148)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c r="A6149" s="4">
        <v>6148</v>
      </c>
      <c r="B6149" s="4" t="s">
        <v>8712</v>
      </c>
      <c r="C6149" s="4">
        <f>YEAR(Data!$D6149)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c r="A6150" s="4">
        <v>6149</v>
      </c>
      <c r="B6150" s="4" t="s">
        <v>8713</v>
      </c>
      <c r="C6150" s="4">
        <f>YEAR(Data!$D6150)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c r="A6151" s="4">
        <v>6150</v>
      </c>
      <c r="B6151" s="4" t="s">
        <v>8714</v>
      </c>
      <c r="C6151" s="4">
        <f>YEAR(Data!$D6151)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c r="A6152" s="4">
        <v>6151</v>
      </c>
      <c r="B6152" s="4" t="s">
        <v>8715</v>
      </c>
      <c r="C6152" s="4">
        <f>YEAR(Data!$D6152)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c r="A6153" s="4">
        <v>6152</v>
      </c>
      <c r="B6153" s="4" t="s">
        <v>8716</v>
      </c>
      <c r="C6153" s="4">
        <f>YEAR(Data!$D6153)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c r="A6154" s="4">
        <v>6153</v>
      </c>
      <c r="B6154" s="4" t="s">
        <v>8717</v>
      </c>
      <c r="C6154" s="4">
        <f>YEAR(Data!$D6154)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c r="A6155" s="4">
        <v>6154</v>
      </c>
      <c r="B6155" s="4" t="s">
        <v>8718</v>
      </c>
      <c r="C6155" s="4">
        <f>YEAR(Data!$D6155)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c r="A6156" s="4">
        <v>6155</v>
      </c>
      <c r="B6156" s="4" t="s">
        <v>8718</v>
      </c>
      <c r="C6156" s="4">
        <f>YEAR(Data!$D6156)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c r="A6157" s="4">
        <v>6156</v>
      </c>
      <c r="B6157" s="4" t="s">
        <v>8718</v>
      </c>
      <c r="C6157" s="4">
        <f>YEAR(Data!$D6157)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c r="A6158" s="4">
        <v>6157</v>
      </c>
      <c r="B6158" s="4" t="s">
        <v>8718</v>
      </c>
      <c r="C6158" s="4">
        <f>YEAR(Data!$D6158)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c r="A6159" s="4">
        <v>6158</v>
      </c>
      <c r="B6159" s="4" t="s">
        <v>8719</v>
      </c>
      <c r="C6159" s="4">
        <f>YEAR(Data!$D6159)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c r="A6160" s="4">
        <v>6159</v>
      </c>
      <c r="B6160" s="4" t="s">
        <v>8719</v>
      </c>
      <c r="C6160" s="4">
        <f>YEAR(Data!$D6160)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c r="A6161" s="4">
        <v>6160</v>
      </c>
      <c r="B6161" s="4" t="s">
        <v>8722</v>
      </c>
      <c r="C6161" s="4">
        <f>YEAR(Data!$D6161)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c r="A6162" s="4">
        <v>6161</v>
      </c>
      <c r="B6162" s="4" t="s">
        <v>8723</v>
      </c>
      <c r="C6162" s="4">
        <f>YEAR(Data!$D6162)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c r="A6163" s="4">
        <v>6162</v>
      </c>
      <c r="B6163" s="4" t="s">
        <v>8723</v>
      </c>
      <c r="C6163" s="4">
        <f>YEAR(Data!$D6163)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c r="A6164" s="4">
        <v>6163</v>
      </c>
      <c r="B6164" s="4" t="s">
        <v>8723</v>
      </c>
      <c r="C6164" s="4">
        <f>YEAR(Data!$D6164)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c r="A6165" s="4">
        <v>6164</v>
      </c>
      <c r="B6165" s="4" t="s">
        <v>8723</v>
      </c>
      <c r="C6165" s="4">
        <f>YEAR(Data!$D6165)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c r="A6166" s="4">
        <v>6165</v>
      </c>
      <c r="B6166" s="4" t="s">
        <v>8723</v>
      </c>
      <c r="C6166" s="4">
        <f>YEAR(Data!$D6166)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c r="A6167" s="4">
        <v>6166</v>
      </c>
      <c r="B6167" s="4" t="s">
        <v>8723</v>
      </c>
      <c r="C6167" s="4">
        <f>YEAR(Data!$D6167)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c r="A6168" s="4">
        <v>6167</v>
      </c>
      <c r="B6168" s="4" t="s">
        <v>8723</v>
      </c>
      <c r="C6168" s="4">
        <f>YEAR(Data!$D6168)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c r="A6169" s="4">
        <v>6168</v>
      </c>
      <c r="B6169" s="4" t="s">
        <v>8724</v>
      </c>
      <c r="C6169" s="4">
        <f>YEAR(Data!$D6169)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c r="A6170" s="4">
        <v>6169</v>
      </c>
      <c r="B6170" s="4" t="s">
        <v>8725</v>
      </c>
      <c r="C6170" s="4">
        <f>YEAR(Data!$D6170)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c r="A6171" s="4">
        <v>6170</v>
      </c>
      <c r="B6171" s="4" t="s">
        <v>8726</v>
      </c>
      <c r="C6171" s="4">
        <f>YEAR(Data!$D6171)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c r="A6172" s="4">
        <v>6171</v>
      </c>
      <c r="B6172" s="4" t="s">
        <v>8727</v>
      </c>
      <c r="C6172" s="4">
        <f>YEAR(Data!$D6172)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c r="A6173" s="4">
        <v>6172</v>
      </c>
      <c r="B6173" s="4" t="s">
        <v>8727</v>
      </c>
      <c r="C6173" s="4">
        <f>YEAR(Data!$D6173)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c r="A6174" s="4">
        <v>6173</v>
      </c>
      <c r="B6174" s="4" t="s">
        <v>8730</v>
      </c>
      <c r="C6174" s="4">
        <f>YEAR(Data!$D6174)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c r="A6175" s="4">
        <v>6174</v>
      </c>
      <c r="B6175" s="4" t="s">
        <v>8730</v>
      </c>
      <c r="C6175" s="4">
        <f>YEAR(Data!$D6175)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c r="A6176" s="4">
        <v>6175</v>
      </c>
      <c r="B6176" s="4" t="s">
        <v>8730</v>
      </c>
      <c r="C6176" s="4">
        <f>YEAR(Data!$D6176)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c r="A6177" s="4">
        <v>6176</v>
      </c>
      <c r="B6177" s="4" t="s">
        <v>8731</v>
      </c>
      <c r="C6177" s="4">
        <f>YEAR(Data!$D6177)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c r="A6178" s="4">
        <v>6177</v>
      </c>
      <c r="B6178" s="4" t="s">
        <v>8731</v>
      </c>
      <c r="C6178" s="4">
        <f>YEAR(Data!$D6178)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c r="A6179" s="4">
        <v>6178</v>
      </c>
      <c r="B6179" s="4" t="s">
        <v>8731</v>
      </c>
      <c r="C6179" s="4">
        <f>YEAR(Data!$D6179)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c r="A6180" s="4">
        <v>6179</v>
      </c>
      <c r="B6180" s="4" t="s">
        <v>8731</v>
      </c>
      <c r="C6180" s="4">
        <f>YEAR(Data!$D6180)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c r="A6181" s="4">
        <v>6180</v>
      </c>
      <c r="B6181" s="4" t="s">
        <v>8731</v>
      </c>
      <c r="C6181" s="4">
        <f>YEAR(Data!$D6181)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c r="A6182" s="4">
        <v>6181</v>
      </c>
      <c r="B6182" s="4" t="s">
        <v>8731</v>
      </c>
      <c r="C6182" s="4">
        <f>YEAR(Data!$D6182)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c r="A6183" s="4">
        <v>6182</v>
      </c>
      <c r="B6183" s="4" t="s">
        <v>8731</v>
      </c>
      <c r="C6183" s="4">
        <f>YEAR(Data!$D6183)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c r="A6184" s="4">
        <v>6183</v>
      </c>
      <c r="B6184" s="4" t="s">
        <v>8731</v>
      </c>
      <c r="C6184" s="4">
        <f>YEAR(Data!$D6184)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c r="A6185" s="4">
        <v>6184</v>
      </c>
      <c r="B6185" s="4" t="s">
        <v>8731</v>
      </c>
      <c r="C6185" s="4">
        <f>YEAR(Data!$D6185)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c r="A6186" s="4">
        <v>6185</v>
      </c>
      <c r="B6186" s="4" t="s">
        <v>8734</v>
      </c>
      <c r="C6186" s="4">
        <f>YEAR(Data!$D6186)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c r="A6187" s="4">
        <v>6186</v>
      </c>
      <c r="B6187" s="4" t="s">
        <v>8735</v>
      </c>
      <c r="C6187" s="4">
        <f>YEAR(Data!$D6187)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c r="A6188" s="4">
        <v>6187</v>
      </c>
      <c r="B6188" s="4" t="s">
        <v>8736</v>
      </c>
      <c r="C6188" s="4">
        <f>YEAR(Data!$D6188)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c r="A6189" s="4">
        <v>6188</v>
      </c>
      <c r="B6189" s="4" t="s">
        <v>8736</v>
      </c>
      <c r="C6189" s="4">
        <f>YEAR(Data!$D6189)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c r="A6190" s="4">
        <v>6189</v>
      </c>
      <c r="B6190" s="4" t="s">
        <v>8736</v>
      </c>
      <c r="C6190" s="4">
        <f>YEAR(Data!$D6190)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c r="A6191" s="4">
        <v>6190</v>
      </c>
      <c r="B6191" s="4" t="s">
        <v>8737</v>
      </c>
      <c r="C6191" s="4">
        <f>YEAR(Data!$D6191)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c r="A6192" s="4">
        <v>6191</v>
      </c>
      <c r="B6192" s="4" t="s">
        <v>8739</v>
      </c>
      <c r="C6192" s="4">
        <f>YEAR(Data!$D6192)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c r="A6193" s="4">
        <v>6192</v>
      </c>
      <c r="B6193" s="4" t="s">
        <v>8740</v>
      </c>
      <c r="C6193" s="4">
        <f>YEAR(Data!$D6193)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c r="A6194" s="4">
        <v>6193</v>
      </c>
      <c r="B6194" s="4" t="s">
        <v>8741</v>
      </c>
      <c r="C6194" s="4">
        <f>YEAR(Data!$D6194)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c r="A6195" s="4">
        <v>6194</v>
      </c>
      <c r="B6195" s="4" t="s">
        <v>8741</v>
      </c>
      <c r="C6195" s="4">
        <f>YEAR(Data!$D6195)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c r="A6196" s="4">
        <v>6195</v>
      </c>
      <c r="B6196" s="4" t="s">
        <v>8741</v>
      </c>
      <c r="C6196" s="4">
        <f>YEAR(Data!$D6196)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c r="A6197" s="4">
        <v>6196</v>
      </c>
      <c r="B6197" s="4" t="s">
        <v>8742</v>
      </c>
      <c r="C6197" s="4">
        <f>YEAR(Data!$D6197)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c r="A6198" s="4">
        <v>6197</v>
      </c>
      <c r="B6198" s="4" t="s">
        <v>8742</v>
      </c>
      <c r="C6198" s="4">
        <f>YEAR(Data!$D6198)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c r="A6199" s="4">
        <v>6198</v>
      </c>
      <c r="B6199" s="4" t="s">
        <v>8743</v>
      </c>
      <c r="C6199" s="4">
        <f>YEAR(Data!$D6199)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c r="A6200" s="4">
        <v>6199</v>
      </c>
      <c r="B6200" s="4" t="s">
        <v>8743</v>
      </c>
      <c r="C6200" s="4">
        <f>YEAR(Data!$D6200)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c r="A6201" s="4">
        <v>6200</v>
      </c>
      <c r="B6201" s="4" t="s">
        <v>8743</v>
      </c>
      <c r="C6201" s="4">
        <f>YEAR(Data!$D6201)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c r="A6202" s="4">
        <v>6201</v>
      </c>
      <c r="B6202" s="4" t="s">
        <v>8744</v>
      </c>
      <c r="C6202" s="4">
        <f>YEAR(Data!$D6202)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c r="A6203" s="4">
        <v>6202</v>
      </c>
      <c r="B6203" s="4" t="s">
        <v>8744</v>
      </c>
      <c r="C6203" s="4">
        <f>YEAR(Data!$D6203)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c r="A6204" s="4">
        <v>6203</v>
      </c>
      <c r="B6204" s="4" t="s">
        <v>8745</v>
      </c>
      <c r="C6204" s="4">
        <f>YEAR(Data!$D6204)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c r="A6205" s="4">
        <v>6204</v>
      </c>
      <c r="B6205" s="4" t="s">
        <v>8746</v>
      </c>
      <c r="C6205" s="4">
        <f>YEAR(Data!$D6205)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c r="A6206" s="4">
        <v>6205</v>
      </c>
      <c r="B6206" s="4" t="s">
        <v>8747</v>
      </c>
      <c r="C6206" s="4">
        <f>YEAR(Data!$D6206)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c r="A6207" s="4">
        <v>6206</v>
      </c>
      <c r="B6207" s="4" t="s">
        <v>8748</v>
      </c>
      <c r="C6207" s="4">
        <f>YEAR(Data!$D6207)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c r="A6208" s="4">
        <v>6207</v>
      </c>
      <c r="B6208" s="4" t="s">
        <v>8748</v>
      </c>
      <c r="C6208" s="4">
        <f>YEAR(Data!$D6208)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c r="A6209" s="4">
        <v>6208</v>
      </c>
      <c r="B6209" s="4" t="s">
        <v>8748</v>
      </c>
      <c r="C6209" s="4">
        <f>YEAR(Data!$D6209)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c r="A6210" s="4">
        <v>6209</v>
      </c>
      <c r="B6210" s="4" t="s">
        <v>8749</v>
      </c>
      <c r="C6210" s="4">
        <f>YEAR(Data!$D6210)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c r="A6211" s="4">
        <v>6210</v>
      </c>
      <c r="B6211" s="4" t="s">
        <v>8750</v>
      </c>
      <c r="C6211" s="4">
        <f>YEAR(Data!$D6211)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c r="A6212" s="4">
        <v>6211</v>
      </c>
      <c r="B6212" s="4" t="s">
        <v>8750</v>
      </c>
      <c r="C6212" s="4">
        <f>YEAR(Data!$D6212)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c r="A6213" s="4">
        <v>6212</v>
      </c>
      <c r="B6213" s="4" t="s">
        <v>8750</v>
      </c>
      <c r="C6213" s="4">
        <f>YEAR(Data!$D6213)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c r="A6214" s="4">
        <v>6213</v>
      </c>
      <c r="B6214" s="4" t="s">
        <v>8751</v>
      </c>
      <c r="C6214" s="4">
        <f>YEAR(Data!$D6214)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c r="A6215" s="4">
        <v>6214</v>
      </c>
      <c r="B6215" s="4" t="s">
        <v>8751</v>
      </c>
      <c r="C6215" s="4">
        <f>YEAR(Data!$D6215)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c r="A6216" s="4">
        <v>6215</v>
      </c>
      <c r="B6216" s="4" t="s">
        <v>8753</v>
      </c>
      <c r="C6216" s="4">
        <f>YEAR(Data!$D6216)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c r="A6217" s="4">
        <v>6216</v>
      </c>
      <c r="B6217" s="4" t="s">
        <v>8754</v>
      </c>
      <c r="C6217" s="4">
        <f>YEAR(Data!$D6217)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c r="A6218" s="4">
        <v>6217</v>
      </c>
      <c r="B6218" s="4" t="s">
        <v>8754</v>
      </c>
      <c r="C6218" s="4">
        <f>YEAR(Data!$D6218)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c r="A6219" s="4">
        <v>6218</v>
      </c>
      <c r="B6219" s="4" t="s">
        <v>8755</v>
      </c>
      <c r="C6219" s="4">
        <f>YEAR(Data!$D6219)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c r="A6220" s="4">
        <v>6219</v>
      </c>
      <c r="B6220" s="4" t="s">
        <v>8756</v>
      </c>
      <c r="C6220" s="4">
        <f>YEAR(Data!$D6220)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c r="A6221" s="4">
        <v>6220</v>
      </c>
      <c r="B6221" s="4" t="s">
        <v>8756</v>
      </c>
      <c r="C6221" s="4">
        <f>YEAR(Data!$D6221)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c r="A6222" s="4">
        <v>6221</v>
      </c>
      <c r="B6222" s="4" t="s">
        <v>8756</v>
      </c>
      <c r="C6222" s="4">
        <f>YEAR(Data!$D6222)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c r="A6223" s="4">
        <v>6222</v>
      </c>
      <c r="B6223" s="4" t="s">
        <v>8757</v>
      </c>
      <c r="C6223" s="4">
        <f>YEAR(Data!$D6223)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c r="A6224" s="4">
        <v>6223</v>
      </c>
      <c r="B6224" s="4" t="s">
        <v>8758</v>
      </c>
      <c r="C6224" s="4">
        <f>YEAR(Data!$D6224)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c r="A6225" s="4">
        <v>6224</v>
      </c>
      <c r="B6225" s="4" t="s">
        <v>8758</v>
      </c>
      <c r="C6225" s="4">
        <f>YEAR(Data!$D6225)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c r="A6226" s="4">
        <v>6225</v>
      </c>
      <c r="B6226" s="4" t="s">
        <v>8758</v>
      </c>
      <c r="C6226" s="4">
        <f>YEAR(Data!$D6226)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c r="A6227" s="4">
        <v>6226</v>
      </c>
      <c r="B6227" s="4" t="s">
        <v>8760</v>
      </c>
      <c r="C6227" s="4">
        <f>YEAR(Data!$D6227)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c r="A6228" s="4">
        <v>6227</v>
      </c>
      <c r="B6228" s="4" t="s">
        <v>8760</v>
      </c>
      <c r="C6228" s="4">
        <f>YEAR(Data!$D6228)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c r="A6229" s="4">
        <v>6228</v>
      </c>
      <c r="B6229" s="4" t="s">
        <v>8761</v>
      </c>
      <c r="C6229" s="4">
        <f>YEAR(Data!$D6229)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c r="A6230" s="4">
        <v>6229</v>
      </c>
      <c r="B6230" s="4" t="s">
        <v>8762</v>
      </c>
      <c r="C6230" s="4">
        <f>YEAR(Data!$D6230)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c r="A6231" s="4">
        <v>6230</v>
      </c>
      <c r="B6231" s="4" t="s">
        <v>8762</v>
      </c>
      <c r="C6231" s="4">
        <f>YEAR(Data!$D6231)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c r="A6232" s="4">
        <v>6231</v>
      </c>
      <c r="B6232" s="4" t="s">
        <v>8763</v>
      </c>
      <c r="C6232" s="4">
        <f>YEAR(Data!$D6232)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c r="A6233" s="4">
        <v>6232</v>
      </c>
      <c r="B6233" s="4" t="s">
        <v>8765</v>
      </c>
      <c r="C6233" s="4">
        <f>YEAR(Data!$D6233)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c r="A6234" s="4">
        <v>6233</v>
      </c>
      <c r="B6234" s="4" t="s">
        <v>8765</v>
      </c>
      <c r="C6234" s="4">
        <f>YEAR(Data!$D6234)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c r="A6235" s="4">
        <v>6234</v>
      </c>
      <c r="B6235" s="4" t="s">
        <v>8765</v>
      </c>
      <c r="C6235" s="4">
        <f>YEAR(Data!$D6235)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c r="A6236" s="4">
        <v>6235</v>
      </c>
      <c r="B6236" s="4" t="s">
        <v>8765</v>
      </c>
      <c r="C6236" s="4">
        <f>YEAR(Data!$D6236)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c r="A6237" s="4">
        <v>6236</v>
      </c>
      <c r="B6237" s="4" t="s">
        <v>8765</v>
      </c>
      <c r="C6237" s="4">
        <f>YEAR(Data!$D6237)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c r="A6238" s="4">
        <v>6237</v>
      </c>
      <c r="B6238" s="4" t="s">
        <v>8768</v>
      </c>
      <c r="C6238" s="4">
        <f>YEAR(Data!$D6238)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c r="A6239" s="4">
        <v>6238</v>
      </c>
      <c r="B6239" s="4" t="s">
        <v>8769</v>
      </c>
      <c r="C6239" s="4">
        <f>YEAR(Data!$D6239)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c r="A6240" s="4">
        <v>6239</v>
      </c>
      <c r="B6240" s="4" t="s">
        <v>8770</v>
      </c>
      <c r="C6240" s="4">
        <f>YEAR(Data!$D6240)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c r="A6241" s="4">
        <v>6240</v>
      </c>
      <c r="B6241" s="4" t="s">
        <v>8770</v>
      </c>
      <c r="C6241" s="4">
        <f>YEAR(Data!$D6241)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c r="A6242" s="4">
        <v>6241</v>
      </c>
      <c r="B6242" s="4" t="s">
        <v>8771</v>
      </c>
      <c r="C6242" s="4">
        <f>YEAR(Data!$D6242)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c r="A6243" s="4">
        <v>6242</v>
      </c>
      <c r="B6243" s="4" t="s">
        <v>8772</v>
      </c>
      <c r="C6243" s="4">
        <f>YEAR(Data!$D6243)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c r="A6244" s="4">
        <v>6243</v>
      </c>
      <c r="B6244" s="4" t="s">
        <v>8773</v>
      </c>
      <c r="C6244" s="4">
        <f>YEAR(Data!$D6244)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c r="A6245" s="4">
        <v>6244</v>
      </c>
      <c r="B6245" s="4" t="s">
        <v>8774</v>
      </c>
      <c r="C6245" s="4">
        <f>YEAR(Data!$D6245)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c r="A6246" s="4">
        <v>6245</v>
      </c>
      <c r="B6246" s="4" t="s">
        <v>8775</v>
      </c>
      <c r="C6246" s="4">
        <f>YEAR(Data!$D6246)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c r="A6247" s="4">
        <v>6246</v>
      </c>
      <c r="B6247" s="4" t="s">
        <v>8775</v>
      </c>
      <c r="C6247" s="4">
        <f>YEAR(Data!$D6247)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c r="A6248" s="4">
        <v>6247</v>
      </c>
      <c r="B6248" s="4" t="s">
        <v>8775</v>
      </c>
      <c r="C6248" s="4">
        <f>YEAR(Data!$D6248)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c r="A6249" s="4">
        <v>6248</v>
      </c>
      <c r="B6249" s="4" t="s">
        <v>8776</v>
      </c>
      <c r="C6249" s="4">
        <f>YEAR(Data!$D6249)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c r="A6250" s="4">
        <v>6249</v>
      </c>
      <c r="B6250" s="4" t="s">
        <v>8776</v>
      </c>
      <c r="C6250" s="4">
        <f>YEAR(Data!$D6250)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c r="A6251" s="4">
        <v>6250</v>
      </c>
      <c r="B6251" s="4" t="s">
        <v>8776</v>
      </c>
      <c r="C6251" s="4">
        <f>YEAR(Data!$D6251)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c r="A6252" s="4">
        <v>6251</v>
      </c>
      <c r="B6252" s="4" t="s">
        <v>8776</v>
      </c>
      <c r="C6252" s="4">
        <f>YEAR(Data!$D6252)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c r="A6253" s="4">
        <v>6252</v>
      </c>
      <c r="B6253" s="4" t="s">
        <v>8779</v>
      </c>
      <c r="C6253" s="4">
        <f>YEAR(Data!$D6253)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c r="A6254" s="4">
        <v>6253</v>
      </c>
      <c r="B6254" s="4" t="s">
        <v>8780</v>
      </c>
      <c r="C6254" s="4">
        <f>YEAR(Data!$D6254)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c r="A6255" s="4">
        <v>6254</v>
      </c>
      <c r="B6255" s="4" t="s">
        <v>8780</v>
      </c>
      <c r="C6255" s="4">
        <f>YEAR(Data!$D6255)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c r="A6256" s="4">
        <v>6255</v>
      </c>
      <c r="B6256" s="4" t="s">
        <v>8781</v>
      </c>
      <c r="C6256" s="4">
        <f>YEAR(Data!$D6256)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c r="A6257" s="4">
        <v>6256</v>
      </c>
      <c r="B6257" s="4" t="s">
        <v>8782</v>
      </c>
      <c r="C6257" s="4">
        <f>YEAR(Data!$D6257)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c r="A6258" s="4">
        <v>6257</v>
      </c>
      <c r="B6258" s="4" t="s">
        <v>8783</v>
      </c>
      <c r="C6258" s="4">
        <f>YEAR(Data!$D6258)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c r="A6259" s="4">
        <v>6258</v>
      </c>
      <c r="B6259" s="4" t="s">
        <v>8784</v>
      </c>
      <c r="C6259" s="4">
        <f>YEAR(Data!$D6259)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c r="A6260" s="4">
        <v>6259</v>
      </c>
      <c r="B6260" s="4" t="s">
        <v>8785</v>
      </c>
      <c r="C6260" s="4">
        <f>YEAR(Data!$D6260)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c r="A6261" s="4">
        <v>6260</v>
      </c>
      <c r="B6261" s="4" t="s">
        <v>8786</v>
      </c>
      <c r="C6261" s="4">
        <f>YEAR(Data!$D6261)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c r="A6262" s="4">
        <v>6261</v>
      </c>
      <c r="B6262" s="4" t="s">
        <v>8787</v>
      </c>
      <c r="C6262" s="4">
        <f>YEAR(Data!$D6262)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c r="A6263" s="4">
        <v>6262</v>
      </c>
      <c r="B6263" s="4" t="s">
        <v>8788</v>
      </c>
      <c r="C6263" s="4">
        <f>YEAR(Data!$D6263)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c r="A6264" s="4">
        <v>6263</v>
      </c>
      <c r="B6264" s="4" t="s">
        <v>8789</v>
      </c>
      <c r="C6264" s="4">
        <f>YEAR(Data!$D6264)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c r="A6265" s="4">
        <v>6264</v>
      </c>
      <c r="B6265" s="4" t="s">
        <v>8790</v>
      </c>
      <c r="C6265" s="4">
        <f>YEAR(Data!$D6265)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c r="A6266" s="4">
        <v>6265</v>
      </c>
      <c r="B6266" s="4" t="s">
        <v>8791</v>
      </c>
      <c r="C6266" s="4">
        <f>YEAR(Data!$D6266)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c r="A6267" s="4">
        <v>6266</v>
      </c>
      <c r="B6267" s="4" t="s">
        <v>8792</v>
      </c>
      <c r="C6267" s="4">
        <f>YEAR(Data!$D6267)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c r="A6268" s="4">
        <v>6267</v>
      </c>
      <c r="B6268" s="4" t="s">
        <v>8792</v>
      </c>
      <c r="C6268" s="4">
        <f>YEAR(Data!$D6268)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c r="A6269" s="4">
        <v>6268</v>
      </c>
      <c r="B6269" s="4" t="s">
        <v>8793</v>
      </c>
      <c r="C6269" s="4">
        <f>YEAR(Data!$D6269)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c r="A6270" s="4">
        <v>6269</v>
      </c>
      <c r="B6270" s="4" t="s">
        <v>8793</v>
      </c>
      <c r="C6270" s="4">
        <f>YEAR(Data!$D6270)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c r="A6271" s="4">
        <v>6270</v>
      </c>
      <c r="B6271" s="4" t="s">
        <v>8795</v>
      </c>
      <c r="C6271" s="4">
        <f>YEAR(Data!$D6271)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c r="A6272" s="4">
        <v>6271</v>
      </c>
      <c r="B6272" s="4" t="s">
        <v>8795</v>
      </c>
      <c r="C6272" s="4">
        <f>YEAR(Data!$D6272)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c r="A6273" s="4">
        <v>6272</v>
      </c>
      <c r="B6273" s="4" t="s">
        <v>8795</v>
      </c>
      <c r="C6273" s="4">
        <f>YEAR(Data!$D6273)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c r="A6274" s="4">
        <v>6273</v>
      </c>
      <c r="B6274" s="4" t="s">
        <v>8796</v>
      </c>
      <c r="C6274" s="4">
        <f>YEAR(Data!$D6274)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c r="A6275" s="4">
        <v>6274</v>
      </c>
      <c r="B6275" s="4" t="s">
        <v>8798</v>
      </c>
      <c r="C6275" s="4">
        <f>YEAR(Data!$D6275)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c r="A6276" s="4">
        <v>6275</v>
      </c>
      <c r="B6276" s="4" t="s">
        <v>8798</v>
      </c>
      <c r="C6276" s="4">
        <f>YEAR(Data!$D6276)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c r="A6277" s="4">
        <v>6276</v>
      </c>
      <c r="B6277" s="4" t="s">
        <v>8798</v>
      </c>
      <c r="C6277" s="4">
        <f>YEAR(Data!$D6277)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c r="A6278" s="4">
        <v>6277</v>
      </c>
      <c r="B6278" s="4" t="s">
        <v>8798</v>
      </c>
      <c r="C6278" s="4">
        <f>YEAR(Data!$D6278)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c r="A6279" s="4">
        <v>6278</v>
      </c>
      <c r="B6279" s="4" t="s">
        <v>8798</v>
      </c>
      <c r="C6279" s="4">
        <f>YEAR(Data!$D6279)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c r="A6280" s="4">
        <v>6279</v>
      </c>
      <c r="B6280" s="4" t="s">
        <v>8798</v>
      </c>
      <c r="C6280" s="4">
        <f>YEAR(Data!$D6280)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c r="A6281" s="4">
        <v>6280</v>
      </c>
      <c r="B6281" s="4" t="s">
        <v>8798</v>
      </c>
      <c r="C6281" s="4">
        <f>YEAR(Data!$D6281)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c r="A6282" s="4">
        <v>6281</v>
      </c>
      <c r="B6282" s="4" t="s">
        <v>8801</v>
      </c>
      <c r="C6282" s="4">
        <f>YEAR(Data!$D6282)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c r="A6283" s="4">
        <v>6282</v>
      </c>
      <c r="B6283" s="4" t="s">
        <v>8802</v>
      </c>
      <c r="C6283" s="4">
        <f>YEAR(Data!$D6283)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c r="A6284" s="4">
        <v>6283</v>
      </c>
      <c r="B6284" s="4" t="s">
        <v>8802</v>
      </c>
      <c r="C6284" s="4">
        <f>YEAR(Data!$D6284)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c r="A6285" s="4">
        <v>6284</v>
      </c>
      <c r="B6285" s="4" t="s">
        <v>8805</v>
      </c>
      <c r="C6285" s="4">
        <f>YEAR(Data!$D6285)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c r="A6286" s="4">
        <v>6285</v>
      </c>
      <c r="B6286" s="4" t="s">
        <v>8805</v>
      </c>
      <c r="C6286" s="4">
        <f>YEAR(Data!$D6286)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c r="A6287" s="4">
        <v>6286</v>
      </c>
      <c r="B6287" s="4" t="s">
        <v>8806</v>
      </c>
      <c r="C6287" s="4">
        <f>YEAR(Data!$D6287)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c r="A6288" s="4">
        <v>6287</v>
      </c>
      <c r="B6288" s="4" t="s">
        <v>8807</v>
      </c>
      <c r="C6288" s="4">
        <f>YEAR(Data!$D6288)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c r="A6289" s="4">
        <v>6288</v>
      </c>
      <c r="B6289" s="4" t="s">
        <v>8808</v>
      </c>
      <c r="C6289" s="4">
        <f>YEAR(Data!$D6289)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c r="A6290" s="4">
        <v>6289</v>
      </c>
      <c r="B6290" s="4" t="s">
        <v>8808</v>
      </c>
      <c r="C6290" s="4">
        <f>YEAR(Data!$D6290)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c r="A6291" s="4">
        <v>6290</v>
      </c>
      <c r="B6291" s="4" t="s">
        <v>8809</v>
      </c>
      <c r="C6291" s="4">
        <f>YEAR(Data!$D6291)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c r="A6292" s="4">
        <v>6291</v>
      </c>
      <c r="B6292" s="4" t="s">
        <v>8809</v>
      </c>
      <c r="C6292" s="4">
        <f>YEAR(Data!$D6292)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c r="A6293" s="4">
        <v>6292</v>
      </c>
      <c r="B6293" s="4" t="s">
        <v>8810</v>
      </c>
      <c r="C6293" s="4">
        <f>YEAR(Data!$D6293)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c r="A6294" s="4">
        <v>6293</v>
      </c>
      <c r="B6294" s="4" t="s">
        <v>8811</v>
      </c>
      <c r="C6294" s="4">
        <f>YEAR(Data!$D6294)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c r="A6295" s="4">
        <v>6294</v>
      </c>
      <c r="B6295" s="4" t="s">
        <v>8811</v>
      </c>
      <c r="C6295" s="4">
        <f>YEAR(Data!$D6295)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c r="A6296" s="4">
        <v>6295</v>
      </c>
      <c r="B6296" s="4" t="s">
        <v>8812</v>
      </c>
      <c r="C6296" s="4">
        <f>YEAR(Data!$D6296)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c r="A6297" s="4">
        <v>6296</v>
      </c>
      <c r="B6297" s="4" t="s">
        <v>8813</v>
      </c>
      <c r="C6297" s="4">
        <f>YEAR(Data!$D6297)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c r="A6298" s="4">
        <v>6297</v>
      </c>
      <c r="B6298" s="4" t="s">
        <v>8813</v>
      </c>
      <c r="C6298" s="4">
        <f>YEAR(Data!$D6298)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c r="A6299" s="4">
        <v>6298</v>
      </c>
      <c r="B6299" s="4" t="s">
        <v>8813</v>
      </c>
      <c r="C6299" s="4">
        <f>YEAR(Data!$D6299)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c r="A6300" s="4">
        <v>6299</v>
      </c>
      <c r="B6300" s="4" t="s">
        <v>8815</v>
      </c>
      <c r="C6300" s="4">
        <f>YEAR(Data!$D6300)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c r="A6301" s="4">
        <v>6300</v>
      </c>
      <c r="B6301" s="4" t="s">
        <v>8816</v>
      </c>
      <c r="C6301" s="4">
        <f>YEAR(Data!$D6301)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c r="A6302" s="4">
        <v>6301</v>
      </c>
      <c r="B6302" s="4" t="s">
        <v>8819</v>
      </c>
      <c r="C6302" s="4">
        <f>YEAR(Data!$D6302)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c r="A6303" s="4">
        <v>6302</v>
      </c>
      <c r="B6303" s="4" t="s">
        <v>8819</v>
      </c>
      <c r="C6303" s="4">
        <f>YEAR(Data!$D6303)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c r="A6304" s="4">
        <v>6303</v>
      </c>
      <c r="B6304" s="4" t="s">
        <v>8820</v>
      </c>
      <c r="C6304" s="4">
        <f>YEAR(Data!$D6304)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c r="A6305" s="4">
        <v>6304</v>
      </c>
      <c r="B6305" s="4" t="s">
        <v>8821</v>
      </c>
      <c r="C6305" s="4">
        <f>YEAR(Data!$D6305)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c r="A6306" s="4">
        <v>6305</v>
      </c>
      <c r="B6306" s="4" t="s">
        <v>8822</v>
      </c>
      <c r="C6306" s="4">
        <f>YEAR(Data!$D6306)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c r="A6307" s="4">
        <v>6306</v>
      </c>
      <c r="B6307" s="4" t="s">
        <v>8823</v>
      </c>
      <c r="C6307" s="4">
        <f>YEAR(Data!$D6307)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c r="A6308" s="4">
        <v>6307</v>
      </c>
      <c r="B6308" s="4" t="s">
        <v>8823</v>
      </c>
      <c r="C6308" s="4">
        <f>YEAR(Data!$D6308)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c r="A6309" s="4">
        <v>6308</v>
      </c>
      <c r="B6309" s="4" t="s">
        <v>8823</v>
      </c>
      <c r="C6309" s="4">
        <f>YEAR(Data!$D6309)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c r="A6310" s="4">
        <v>6309</v>
      </c>
      <c r="B6310" s="4" t="s">
        <v>8823</v>
      </c>
      <c r="C6310" s="4">
        <f>YEAR(Data!$D6310)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c r="A6311" s="4">
        <v>6310</v>
      </c>
      <c r="B6311" s="4" t="s">
        <v>8823</v>
      </c>
      <c r="C6311" s="4">
        <f>YEAR(Data!$D6311)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c r="A6312" s="4">
        <v>6311</v>
      </c>
      <c r="B6312" s="4" t="s">
        <v>8823</v>
      </c>
      <c r="C6312" s="4">
        <f>YEAR(Data!$D6312)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c r="A6313" s="4">
        <v>6312</v>
      </c>
      <c r="B6313" s="4" t="s">
        <v>8825</v>
      </c>
      <c r="C6313" s="4">
        <f>YEAR(Data!$D6313)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c r="A6314" s="4">
        <v>6313</v>
      </c>
      <c r="B6314" s="4" t="s">
        <v>8827</v>
      </c>
      <c r="C6314" s="4">
        <f>YEAR(Data!$D6314)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c r="A6315" s="4">
        <v>6314</v>
      </c>
      <c r="B6315" s="4" t="s">
        <v>8827</v>
      </c>
      <c r="C6315" s="4">
        <f>YEAR(Data!$D6315)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c r="A6316" s="4">
        <v>6315</v>
      </c>
      <c r="B6316" s="4" t="s">
        <v>8828</v>
      </c>
      <c r="C6316" s="4">
        <f>YEAR(Data!$D6316)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c r="A6317" s="4">
        <v>6316</v>
      </c>
      <c r="B6317" s="4" t="s">
        <v>8828</v>
      </c>
      <c r="C6317" s="4">
        <f>YEAR(Data!$D6317)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c r="A6318" s="4">
        <v>6317</v>
      </c>
      <c r="B6318" s="4" t="s">
        <v>8828</v>
      </c>
      <c r="C6318" s="4">
        <f>YEAR(Data!$D6318)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c r="A6319" s="4">
        <v>6318</v>
      </c>
      <c r="B6319" s="4" t="s">
        <v>8828</v>
      </c>
      <c r="C6319" s="4">
        <f>YEAR(Data!$D6319)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c r="A6320" s="4">
        <v>6319</v>
      </c>
      <c r="B6320" s="4" t="s">
        <v>8829</v>
      </c>
      <c r="C6320" s="4">
        <f>YEAR(Data!$D6320)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c r="A6321" s="4">
        <v>6320</v>
      </c>
      <c r="B6321" s="4" t="s">
        <v>8829</v>
      </c>
      <c r="C6321" s="4">
        <f>YEAR(Data!$D6321)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c r="A6322" s="4">
        <v>6321</v>
      </c>
      <c r="B6322" s="4" t="s">
        <v>8830</v>
      </c>
      <c r="C6322" s="4">
        <f>YEAR(Data!$D6322)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c r="A6323" s="4">
        <v>6322</v>
      </c>
      <c r="B6323" s="4" t="s">
        <v>8831</v>
      </c>
      <c r="C6323" s="4">
        <f>YEAR(Data!$D6323)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c r="A6324" s="4">
        <v>6323</v>
      </c>
      <c r="B6324" s="4" t="s">
        <v>8832</v>
      </c>
      <c r="C6324" s="4">
        <f>YEAR(Data!$D6324)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c r="A6325" s="4">
        <v>6324</v>
      </c>
      <c r="B6325" s="4" t="s">
        <v>8833</v>
      </c>
      <c r="C6325" s="4">
        <f>YEAR(Data!$D6325)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c r="A6326" s="4">
        <v>6325</v>
      </c>
      <c r="B6326" s="4" t="s">
        <v>8834</v>
      </c>
      <c r="C6326" s="4">
        <f>YEAR(Data!$D6326)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c r="A6327" s="4">
        <v>6326</v>
      </c>
      <c r="B6327" s="4" t="s">
        <v>8834</v>
      </c>
      <c r="C6327" s="4">
        <f>YEAR(Data!$D6327)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c r="A6328" s="4">
        <v>6327</v>
      </c>
      <c r="B6328" s="4" t="s">
        <v>8835</v>
      </c>
      <c r="C6328" s="4">
        <f>YEAR(Data!$D6328)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c r="A6329" s="4">
        <v>6328</v>
      </c>
      <c r="B6329" s="4" t="s">
        <v>8835</v>
      </c>
      <c r="C6329" s="4">
        <f>YEAR(Data!$D6329)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c r="A6330" s="4">
        <v>6329</v>
      </c>
      <c r="B6330" s="4" t="s">
        <v>8835</v>
      </c>
      <c r="C6330" s="4">
        <f>YEAR(Data!$D6330)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c r="A6331" s="4">
        <v>6330</v>
      </c>
      <c r="B6331" s="4" t="s">
        <v>8835</v>
      </c>
      <c r="C6331" s="4">
        <f>YEAR(Data!$D6331)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c r="A6332" s="4">
        <v>6331</v>
      </c>
      <c r="B6332" s="4" t="s">
        <v>8835</v>
      </c>
      <c r="C6332" s="4">
        <f>YEAR(Data!$D6332)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c r="A6333" s="4">
        <v>6332</v>
      </c>
      <c r="B6333" s="4" t="s">
        <v>8835</v>
      </c>
      <c r="C6333" s="4">
        <f>YEAR(Data!$D6333)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c r="A6334" s="4">
        <v>6333</v>
      </c>
      <c r="B6334" s="4" t="s">
        <v>8835</v>
      </c>
      <c r="C6334" s="4">
        <f>YEAR(Data!$D6334)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c r="A6335" s="4">
        <v>6334</v>
      </c>
      <c r="B6335" s="4" t="s">
        <v>8835</v>
      </c>
      <c r="C6335" s="4">
        <f>YEAR(Data!$D6335)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c r="A6336" s="4">
        <v>6335</v>
      </c>
      <c r="B6336" s="4" t="s">
        <v>8836</v>
      </c>
      <c r="C6336" s="4">
        <f>YEAR(Data!$D6336)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c r="A6337" s="4">
        <v>6336</v>
      </c>
      <c r="B6337" s="4" t="s">
        <v>8836</v>
      </c>
      <c r="C6337" s="4">
        <f>YEAR(Data!$D6337)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c r="A6338" s="4">
        <v>6337</v>
      </c>
      <c r="B6338" s="4" t="s">
        <v>8837</v>
      </c>
      <c r="C6338" s="4">
        <f>YEAR(Data!$D6338)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c r="A6339" s="4">
        <v>6338</v>
      </c>
      <c r="B6339" s="4" t="s">
        <v>8837</v>
      </c>
      <c r="C6339" s="4">
        <f>YEAR(Data!$D6339)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c r="A6340" s="4">
        <v>6339</v>
      </c>
      <c r="B6340" s="4" t="s">
        <v>8838</v>
      </c>
      <c r="C6340" s="4">
        <f>YEAR(Data!$D6340)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c r="A6341" s="4">
        <v>6340</v>
      </c>
      <c r="B6341" s="4" t="s">
        <v>8838</v>
      </c>
      <c r="C6341" s="4">
        <f>YEAR(Data!$D6341)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c r="A6342" s="4">
        <v>6341</v>
      </c>
      <c r="B6342" s="4" t="s">
        <v>8838</v>
      </c>
      <c r="C6342" s="4">
        <f>YEAR(Data!$D6342)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c r="A6343" s="4">
        <v>6342</v>
      </c>
      <c r="B6343" s="4" t="s">
        <v>8839</v>
      </c>
      <c r="C6343" s="4">
        <f>YEAR(Data!$D6343)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c r="A6344" s="4">
        <v>6343</v>
      </c>
      <c r="B6344" s="4" t="s">
        <v>8840</v>
      </c>
      <c r="C6344" s="4">
        <f>YEAR(Data!$D6344)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c r="A6345" s="4">
        <v>6344</v>
      </c>
      <c r="B6345" s="4" t="s">
        <v>8840</v>
      </c>
      <c r="C6345" s="4">
        <f>YEAR(Data!$D6345)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c r="A6346" s="4">
        <v>6345</v>
      </c>
      <c r="B6346" s="4" t="s">
        <v>8840</v>
      </c>
      <c r="C6346" s="4">
        <f>YEAR(Data!$D6346)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c r="A6347" s="4">
        <v>6346</v>
      </c>
      <c r="B6347" s="4" t="s">
        <v>8840</v>
      </c>
      <c r="C6347" s="4">
        <f>YEAR(Data!$D6347)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c r="A6348" s="4">
        <v>6347</v>
      </c>
      <c r="B6348" s="4" t="s">
        <v>8841</v>
      </c>
      <c r="C6348" s="4">
        <f>YEAR(Data!$D6348)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c r="A6349" s="4">
        <v>6348</v>
      </c>
      <c r="B6349" s="4" t="s">
        <v>8842</v>
      </c>
      <c r="C6349" s="4">
        <f>YEAR(Data!$D6349)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c r="A6350" s="4">
        <v>6349</v>
      </c>
      <c r="B6350" s="4" t="s">
        <v>8842</v>
      </c>
      <c r="C6350" s="4">
        <f>YEAR(Data!$D6350)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c r="A6351" s="4">
        <v>6350</v>
      </c>
      <c r="B6351" s="4" t="s">
        <v>8842</v>
      </c>
      <c r="C6351" s="4">
        <f>YEAR(Data!$D6351)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c r="A6352" s="4">
        <v>6351</v>
      </c>
      <c r="B6352" s="4" t="s">
        <v>8843</v>
      </c>
      <c r="C6352" s="4">
        <f>YEAR(Data!$D6352)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c r="A6353" s="4">
        <v>6352</v>
      </c>
      <c r="B6353" s="4" t="s">
        <v>8844</v>
      </c>
      <c r="C6353" s="4">
        <f>YEAR(Data!$D6353)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c r="A6354" s="4">
        <v>6353</v>
      </c>
      <c r="B6354" s="4" t="s">
        <v>8845</v>
      </c>
      <c r="C6354" s="4">
        <f>YEAR(Data!$D6354)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c r="A6355" s="4">
        <v>6354</v>
      </c>
      <c r="B6355" s="4" t="s">
        <v>8846</v>
      </c>
      <c r="C6355" s="4">
        <f>YEAR(Data!$D6355)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c r="A6356" s="4">
        <v>6355</v>
      </c>
      <c r="B6356" s="4" t="s">
        <v>8846</v>
      </c>
      <c r="C6356" s="4">
        <f>YEAR(Data!$D6356)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c r="A6357" s="4">
        <v>6356</v>
      </c>
      <c r="B6357" s="4" t="s">
        <v>8847</v>
      </c>
      <c r="C6357" s="4">
        <f>YEAR(Data!$D6357)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c r="A6358" s="4">
        <v>6357</v>
      </c>
      <c r="B6358" s="4" t="s">
        <v>8848</v>
      </c>
      <c r="C6358" s="4">
        <f>YEAR(Data!$D6358)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c r="A6359" s="4">
        <v>6358</v>
      </c>
      <c r="B6359" s="4" t="s">
        <v>8848</v>
      </c>
      <c r="C6359" s="4">
        <f>YEAR(Data!$D6359)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c r="A6360" s="4">
        <v>6359</v>
      </c>
      <c r="B6360" s="4" t="s">
        <v>8848</v>
      </c>
      <c r="C6360" s="4">
        <f>YEAR(Data!$D6360)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c r="A6361" s="4">
        <v>6360</v>
      </c>
      <c r="B6361" s="4" t="s">
        <v>8848</v>
      </c>
      <c r="C6361" s="4">
        <f>YEAR(Data!$D6361)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c r="A6362" s="4">
        <v>6361</v>
      </c>
      <c r="B6362" s="4" t="s">
        <v>8849</v>
      </c>
      <c r="C6362" s="4">
        <f>YEAR(Data!$D6362)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c r="A6363" s="4">
        <v>6362</v>
      </c>
      <c r="B6363" s="4" t="s">
        <v>8850</v>
      </c>
      <c r="C6363" s="4">
        <f>YEAR(Data!$D6363)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c r="A6364" s="4">
        <v>6363</v>
      </c>
      <c r="B6364" s="4" t="s">
        <v>8851</v>
      </c>
      <c r="C6364" s="4">
        <f>YEAR(Data!$D6364)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c r="A6365" s="4">
        <v>6364</v>
      </c>
      <c r="B6365" s="4" t="s">
        <v>8851</v>
      </c>
      <c r="C6365" s="4">
        <f>YEAR(Data!$D6365)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c r="A6366" s="4">
        <v>6365</v>
      </c>
      <c r="B6366" s="4" t="s">
        <v>8851</v>
      </c>
      <c r="C6366" s="4">
        <f>YEAR(Data!$D6366)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c r="A6367" s="4">
        <v>6366</v>
      </c>
      <c r="B6367" s="4" t="s">
        <v>8855</v>
      </c>
      <c r="C6367" s="4">
        <f>YEAR(Data!$D6367)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c r="A6368" s="4">
        <v>6367</v>
      </c>
      <c r="B6368" s="4" t="s">
        <v>8855</v>
      </c>
      <c r="C6368" s="4">
        <f>YEAR(Data!$D6368)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c r="A6369" s="4">
        <v>6368</v>
      </c>
      <c r="B6369" s="4" t="s">
        <v>8855</v>
      </c>
      <c r="C6369" s="4">
        <f>YEAR(Data!$D6369)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c r="A6370" s="4">
        <v>6369</v>
      </c>
      <c r="B6370" s="4" t="s">
        <v>8858</v>
      </c>
      <c r="C6370" s="4">
        <f>YEAR(Data!$D6370)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c r="A6371" s="4">
        <v>6370</v>
      </c>
      <c r="B6371" s="4" t="s">
        <v>8859</v>
      </c>
      <c r="C6371" s="4">
        <f>YEAR(Data!$D6371)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c r="A6372" s="4">
        <v>6371</v>
      </c>
      <c r="B6372" s="4" t="s">
        <v>8860</v>
      </c>
      <c r="C6372" s="4">
        <f>YEAR(Data!$D6372)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c r="A6373" s="4">
        <v>6372</v>
      </c>
      <c r="B6373" s="4" t="s">
        <v>8861</v>
      </c>
      <c r="C6373" s="4">
        <f>YEAR(Data!$D6373)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c r="A6374" s="4">
        <v>6373</v>
      </c>
      <c r="B6374" s="4" t="s">
        <v>8861</v>
      </c>
      <c r="C6374" s="4">
        <f>YEAR(Data!$D6374)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c r="A6375" s="4">
        <v>6374</v>
      </c>
      <c r="B6375" s="4" t="s">
        <v>8861</v>
      </c>
      <c r="C6375" s="4">
        <f>YEAR(Data!$D6375)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c r="A6376" s="4">
        <v>6375</v>
      </c>
      <c r="B6376" s="4" t="s">
        <v>8862</v>
      </c>
      <c r="C6376" s="4">
        <f>YEAR(Data!$D6376)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c r="A6377" s="4">
        <v>6376</v>
      </c>
      <c r="B6377" s="4" t="s">
        <v>8862</v>
      </c>
      <c r="C6377" s="4">
        <f>YEAR(Data!$D6377)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c r="A6378" s="4">
        <v>6377</v>
      </c>
      <c r="B6378" s="4" t="s">
        <v>8863</v>
      </c>
      <c r="C6378" s="4">
        <f>YEAR(Data!$D6378)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c r="A6379" s="4">
        <v>6378</v>
      </c>
      <c r="B6379" s="4" t="s">
        <v>8864</v>
      </c>
      <c r="C6379" s="4">
        <f>YEAR(Data!$D6379)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c r="A6380" s="4">
        <v>6379</v>
      </c>
      <c r="B6380" s="4" t="s">
        <v>8865</v>
      </c>
      <c r="C6380" s="4">
        <f>YEAR(Data!$D6380)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c r="A6381" s="4">
        <v>6380</v>
      </c>
      <c r="B6381" s="4" t="s">
        <v>8865</v>
      </c>
      <c r="C6381" s="4">
        <f>YEAR(Data!$D6381)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c r="A6382" s="4">
        <v>6381</v>
      </c>
      <c r="B6382" s="4" t="s">
        <v>8866</v>
      </c>
      <c r="C6382" s="4">
        <f>YEAR(Data!$D6382)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c r="A6383" s="4">
        <v>6382</v>
      </c>
      <c r="B6383" s="4" t="s">
        <v>8867</v>
      </c>
      <c r="C6383" s="4">
        <f>YEAR(Data!$D6383)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c r="A6384" s="4">
        <v>6383</v>
      </c>
      <c r="B6384" s="4" t="s">
        <v>8867</v>
      </c>
      <c r="C6384" s="4">
        <f>YEAR(Data!$D6384)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c r="A6385" s="4">
        <v>6384</v>
      </c>
      <c r="B6385" s="4" t="s">
        <v>8868</v>
      </c>
      <c r="C6385" s="4">
        <f>YEAR(Data!$D6385)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c r="A6386" s="4">
        <v>6385</v>
      </c>
      <c r="B6386" s="4" t="s">
        <v>8868</v>
      </c>
      <c r="C6386" s="4">
        <f>YEAR(Data!$D6386)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c r="A6387" s="4">
        <v>6386</v>
      </c>
      <c r="B6387" s="4" t="s">
        <v>8868</v>
      </c>
      <c r="C6387" s="4">
        <f>YEAR(Data!$D6387)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c r="A6388" s="4">
        <v>6387</v>
      </c>
      <c r="B6388" s="4" t="s">
        <v>8868</v>
      </c>
      <c r="C6388" s="4">
        <f>YEAR(Data!$D6388)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c r="A6389" s="4">
        <v>6388</v>
      </c>
      <c r="B6389" s="4" t="s">
        <v>8869</v>
      </c>
      <c r="C6389" s="4">
        <f>YEAR(Data!$D6389)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c r="A6390" s="4">
        <v>6389</v>
      </c>
      <c r="B6390" s="4" t="s">
        <v>8869</v>
      </c>
      <c r="C6390" s="4">
        <f>YEAR(Data!$D6390)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c r="A6391" s="4">
        <v>6390</v>
      </c>
      <c r="B6391" s="4" t="s">
        <v>8870</v>
      </c>
      <c r="C6391" s="4">
        <f>YEAR(Data!$D6391)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c r="A6392" s="4">
        <v>6391</v>
      </c>
      <c r="B6392" s="4" t="s">
        <v>8870</v>
      </c>
      <c r="C6392" s="4">
        <f>YEAR(Data!$D6392)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c r="A6393" s="4">
        <v>6392</v>
      </c>
      <c r="B6393" s="4" t="s">
        <v>8871</v>
      </c>
      <c r="C6393" s="4">
        <f>YEAR(Data!$D6393)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c r="A6394" s="4">
        <v>6393</v>
      </c>
      <c r="B6394" s="4" t="s">
        <v>8871</v>
      </c>
      <c r="C6394" s="4">
        <f>YEAR(Data!$D6394)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c r="A6395" s="4">
        <v>6394</v>
      </c>
      <c r="B6395" s="4" t="s">
        <v>8871</v>
      </c>
      <c r="C6395" s="4">
        <f>YEAR(Data!$D6395)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c r="A6396" s="4">
        <v>6395</v>
      </c>
      <c r="B6396" s="4" t="s">
        <v>8871</v>
      </c>
      <c r="C6396" s="4">
        <f>YEAR(Data!$D6396)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c r="A6397" s="4">
        <v>6396</v>
      </c>
      <c r="B6397" s="4" t="s">
        <v>8871</v>
      </c>
      <c r="C6397" s="4">
        <f>YEAR(Data!$D6397)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c r="A6398" s="4">
        <v>6397</v>
      </c>
      <c r="B6398" s="4" t="s">
        <v>8871</v>
      </c>
      <c r="C6398" s="4">
        <f>YEAR(Data!$D6398)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c r="A6399" s="4">
        <v>6398</v>
      </c>
      <c r="B6399" s="4" t="s">
        <v>8874</v>
      </c>
      <c r="C6399" s="4">
        <f>YEAR(Data!$D6399)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c r="A6400" s="4">
        <v>6399</v>
      </c>
      <c r="B6400" s="4" t="s">
        <v>8875</v>
      </c>
      <c r="C6400" s="4">
        <f>YEAR(Data!$D6400)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c r="A6401" s="4">
        <v>6400</v>
      </c>
      <c r="B6401" s="4" t="s">
        <v>8875</v>
      </c>
      <c r="C6401" s="4">
        <f>YEAR(Data!$D6401)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c r="A6402" s="4">
        <v>6401</v>
      </c>
      <c r="B6402" s="4" t="s">
        <v>8875</v>
      </c>
      <c r="C6402" s="4">
        <f>YEAR(Data!$D6402)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c r="A6403" s="4">
        <v>6402</v>
      </c>
      <c r="B6403" s="4" t="s">
        <v>8876</v>
      </c>
      <c r="C6403" s="4">
        <f>YEAR(Data!$D6403)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c r="A6404" s="4">
        <v>6403</v>
      </c>
      <c r="B6404" s="4" t="s">
        <v>8876</v>
      </c>
      <c r="C6404" s="4">
        <f>YEAR(Data!$D6404)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c r="A6405" s="4">
        <v>6404</v>
      </c>
      <c r="B6405" s="4" t="s">
        <v>8876</v>
      </c>
      <c r="C6405" s="4">
        <f>YEAR(Data!$D6405)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c r="A6406" s="4">
        <v>6405</v>
      </c>
      <c r="B6406" s="4" t="s">
        <v>8877</v>
      </c>
      <c r="C6406" s="4">
        <f>YEAR(Data!$D6406)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c r="A6407" s="4">
        <v>6406</v>
      </c>
      <c r="B6407" s="4" t="s">
        <v>8878</v>
      </c>
      <c r="C6407" s="4">
        <f>YEAR(Data!$D6407)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c r="A6408" s="4">
        <v>6407</v>
      </c>
      <c r="B6408" s="4" t="s">
        <v>8878</v>
      </c>
      <c r="C6408" s="4">
        <f>YEAR(Data!$D6408)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c r="A6409" s="4">
        <v>6408</v>
      </c>
      <c r="B6409" s="4" t="s">
        <v>8879</v>
      </c>
      <c r="C6409" s="4">
        <f>YEAR(Data!$D6409)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c r="A6410" s="4">
        <v>6409</v>
      </c>
      <c r="B6410" s="4" t="s">
        <v>8879</v>
      </c>
      <c r="C6410" s="4">
        <f>YEAR(Data!$D6410)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c r="A6411" s="4">
        <v>6410</v>
      </c>
      <c r="B6411" s="4" t="s">
        <v>8879</v>
      </c>
      <c r="C6411" s="4">
        <f>YEAR(Data!$D6411)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c r="A6412" s="4">
        <v>6411</v>
      </c>
      <c r="B6412" s="4" t="s">
        <v>8879</v>
      </c>
      <c r="C6412" s="4">
        <f>YEAR(Data!$D6412)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c r="A6413" s="4">
        <v>6412</v>
      </c>
      <c r="B6413" s="4" t="s">
        <v>8879</v>
      </c>
      <c r="C6413" s="4">
        <f>YEAR(Data!$D6413)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c r="A6414" s="4">
        <v>6413</v>
      </c>
      <c r="B6414" s="4" t="s">
        <v>8882</v>
      </c>
      <c r="C6414" s="4">
        <f>YEAR(Data!$D6414)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c r="A6415" s="4">
        <v>6414</v>
      </c>
      <c r="B6415" s="4" t="s">
        <v>8882</v>
      </c>
      <c r="C6415" s="4">
        <f>YEAR(Data!$D6415)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c r="A6416" s="4">
        <v>6415</v>
      </c>
      <c r="B6416" s="4" t="s">
        <v>8883</v>
      </c>
      <c r="C6416" s="4">
        <f>YEAR(Data!$D6416)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c r="A6417" s="4">
        <v>6416</v>
      </c>
      <c r="B6417" s="4" t="s">
        <v>8884</v>
      </c>
      <c r="C6417" s="4">
        <f>YEAR(Data!$D6417)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c r="A6418" s="4">
        <v>6417</v>
      </c>
      <c r="B6418" s="4" t="s">
        <v>8885</v>
      </c>
      <c r="C6418" s="4">
        <f>YEAR(Data!$D6418)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c r="A6419" s="4">
        <v>6418</v>
      </c>
      <c r="B6419" s="4" t="s">
        <v>8885</v>
      </c>
      <c r="C6419" s="4">
        <f>YEAR(Data!$D6419)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c r="A6420" s="4">
        <v>6419</v>
      </c>
      <c r="B6420" s="4" t="s">
        <v>8886</v>
      </c>
      <c r="C6420" s="4">
        <f>YEAR(Data!$D6420)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c r="A6421" s="4">
        <v>6420</v>
      </c>
      <c r="B6421" s="4" t="s">
        <v>8886</v>
      </c>
      <c r="C6421" s="4">
        <f>YEAR(Data!$D6421)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c r="A6422" s="4">
        <v>6421</v>
      </c>
      <c r="B6422" s="4" t="s">
        <v>8886</v>
      </c>
      <c r="C6422" s="4">
        <f>YEAR(Data!$D6422)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c r="A6423" s="4">
        <v>6422</v>
      </c>
      <c r="B6423" s="4" t="s">
        <v>8886</v>
      </c>
      <c r="C6423" s="4">
        <f>YEAR(Data!$D6423)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c r="A6424" s="4">
        <v>6423</v>
      </c>
      <c r="B6424" s="4" t="s">
        <v>8887</v>
      </c>
      <c r="C6424" s="4">
        <f>YEAR(Data!$D6424)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c r="A6425" s="4">
        <v>6424</v>
      </c>
      <c r="B6425" s="4" t="s">
        <v>8888</v>
      </c>
      <c r="C6425" s="4">
        <f>YEAR(Data!$D6425)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c r="A6426" s="4">
        <v>6425</v>
      </c>
      <c r="B6426" s="4" t="s">
        <v>8889</v>
      </c>
      <c r="C6426" s="4">
        <f>YEAR(Data!$D6426)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c r="A6427" s="4">
        <v>6426</v>
      </c>
      <c r="B6427" s="4" t="s">
        <v>8890</v>
      </c>
      <c r="C6427" s="4">
        <f>YEAR(Data!$D6427)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c r="A6428" s="4">
        <v>6427</v>
      </c>
      <c r="B6428" s="4" t="s">
        <v>8890</v>
      </c>
      <c r="C6428" s="4">
        <f>YEAR(Data!$D6428)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c r="A6429" s="4">
        <v>6428</v>
      </c>
      <c r="B6429" s="4" t="s">
        <v>8890</v>
      </c>
      <c r="C6429" s="4">
        <f>YEAR(Data!$D6429)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c r="A6430" s="4">
        <v>6429</v>
      </c>
      <c r="B6430" s="4" t="s">
        <v>8890</v>
      </c>
      <c r="C6430" s="4">
        <f>YEAR(Data!$D6430)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c r="A6431" s="4">
        <v>6430</v>
      </c>
      <c r="B6431" s="4" t="s">
        <v>8895</v>
      </c>
      <c r="C6431" s="4">
        <f>YEAR(Data!$D6431)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c r="A6432" s="4">
        <v>6431</v>
      </c>
      <c r="B6432" s="4" t="s">
        <v>8895</v>
      </c>
      <c r="C6432" s="4">
        <f>YEAR(Data!$D6432)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c r="A6433" s="4">
        <v>6432</v>
      </c>
      <c r="B6433" s="4" t="s">
        <v>8895</v>
      </c>
      <c r="C6433" s="4">
        <f>YEAR(Data!$D6433)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c r="A6434" s="4">
        <v>6433</v>
      </c>
      <c r="B6434" s="4" t="s">
        <v>8895</v>
      </c>
      <c r="C6434" s="4">
        <f>YEAR(Data!$D6434)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c r="A6435" s="4">
        <v>6434</v>
      </c>
      <c r="B6435" s="4" t="s">
        <v>8896</v>
      </c>
      <c r="C6435" s="4">
        <f>YEAR(Data!$D6435)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c r="A6436" s="4">
        <v>6435</v>
      </c>
      <c r="B6436" s="4" t="s">
        <v>8896</v>
      </c>
      <c r="C6436" s="4">
        <f>YEAR(Data!$D6436)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c r="A6437" s="4">
        <v>6436</v>
      </c>
      <c r="B6437" s="4" t="s">
        <v>8897</v>
      </c>
      <c r="C6437" s="4">
        <f>YEAR(Data!$D6437)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c r="A6438" s="4">
        <v>6437</v>
      </c>
      <c r="B6438" s="4" t="s">
        <v>8897</v>
      </c>
      <c r="C6438" s="4">
        <f>YEAR(Data!$D6438)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c r="A6439" s="4">
        <v>6438</v>
      </c>
      <c r="B6439" s="4" t="s">
        <v>8897</v>
      </c>
      <c r="C6439" s="4">
        <f>YEAR(Data!$D6439)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c r="A6440" s="4">
        <v>6439</v>
      </c>
      <c r="B6440" s="4" t="s">
        <v>8898</v>
      </c>
      <c r="C6440" s="4">
        <f>YEAR(Data!$D6440)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c r="A6441" s="4">
        <v>6440</v>
      </c>
      <c r="B6441" s="4" t="s">
        <v>8899</v>
      </c>
      <c r="C6441" s="4">
        <f>YEAR(Data!$D6441)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c r="A6442" s="4">
        <v>6441</v>
      </c>
      <c r="B6442" s="4" t="s">
        <v>8900</v>
      </c>
      <c r="C6442" s="4">
        <f>YEAR(Data!$D6442)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c r="A6443" s="4">
        <v>6442</v>
      </c>
      <c r="B6443" s="4" t="s">
        <v>8900</v>
      </c>
      <c r="C6443" s="4">
        <f>YEAR(Data!$D6443)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c r="A6444" s="4">
        <v>6443</v>
      </c>
      <c r="B6444" s="4" t="s">
        <v>8900</v>
      </c>
      <c r="C6444" s="4">
        <f>YEAR(Data!$D6444)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c r="A6445" s="4">
        <v>6444</v>
      </c>
      <c r="B6445" s="4" t="s">
        <v>8900</v>
      </c>
      <c r="C6445" s="4">
        <f>YEAR(Data!$D6445)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c r="A6446" s="4">
        <v>6445</v>
      </c>
      <c r="B6446" s="4" t="s">
        <v>8900</v>
      </c>
      <c r="C6446" s="4">
        <f>YEAR(Data!$D6446)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c r="A6447" s="4">
        <v>6446</v>
      </c>
      <c r="B6447" s="4" t="s">
        <v>8901</v>
      </c>
      <c r="C6447" s="4">
        <f>YEAR(Data!$D6447)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c r="A6448" s="4">
        <v>6447</v>
      </c>
      <c r="B6448" s="4" t="s">
        <v>8902</v>
      </c>
      <c r="C6448" s="4">
        <f>YEAR(Data!$D6448)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c r="A6449" s="4">
        <v>6448</v>
      </c>
      <c r="B6449" s="4" t="s">
        <v>8902</v>
      </c>
      <c r="C6449" s="4">
        <f>YEAR(Data!$D6449)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c r="A6450" s="4">
        <v>6449</v>
      </c>
      <c r="B6450" s="4" t="s">
        <v>8902</v>
      </c>
      <c r="C6450" s="4">
        <f>YEAR(Data!$D6450)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c r="A6451" s="4">
        <v>6450</v>
      </c>
      <c r="B6451" s="4" t="s">
        <v>8903</v>
      </c>
      <c r="C6451" s="4">
        <f>YEAR(Data!$D6451)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c r="A6452" s="4">
        <v>6451</v>
      </c>
      <c r="B6452" s="4" t="s">
        <v>8903</v>
      </c>
      <c r="C6452" s="4">
        <f>YEAR(Data!$D6452)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c r="A6453" s="4">
        <v>6452</v>
      </c>
      <c r="B6453" s="4" t="s">
        <v>8903</v>
      </c>
      <c r="C6453" s="4">
        <f>YEAR(Data!$D6453)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c r="A6454" s="4">
        <v>6453</v>
      </c>
      <c r="B6454" s="4" t="s">
        <v>8904</v>
      </c>
      <c r="C6454" s="4">
        <f>YEAR(Data!$D6454)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c r="A6455" s="4">
        <v>6454</v>
      </c>
      <c r="B6455" s="4" t="s">
        <v>8906</v>
      </c>
      <c r="C6455" s="4">
        <f>YEAR(Data!$D6455)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c r="A6456" s="4">
        <v>6455</v>
      </c>
      <c r="B6456" s="4" t="s">
        <v>8907</v>
      </c>
      <c r="C6456" s="4">
        <f>YEAR(Data!$D6456)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c r="A6457" s="4">
        <v>6456</v>
      </c>
      <c r="B6457" s="4" t="s">
        <v>8907</v>
      </c>
      <c r="C6457" s="4">
        <f>YEAR(Data!$D6457)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c r="A6458" s="4">
        <v>6457</v>
      </c>
      <c r="B6458" s="4" t="s">
        <v>8908</v>
      </c>
      <c r="C6458" s="4">
        <f>YEAR(Data!$D6458)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c r="A6459" s="4">
        <v>6458</v>
      </c>
      <c r="B6459" s="4" t="s">
        <v>8908</v>
      </c>
      <c r="C6459" s="4">
        <f>YEAR(Data!$D6459)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c r="A6460" s="4">
        <v>6459</v>
      </c>
      <c r="B6460" s="4" t="s">
        <v>8909</v>
      </c>
      <c r="C6460" s="4">
        <f>YEAR(Data!$D6460)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c r="A6461" s="4">
        <v>6460</v>
      </c>
      <c r="B6461" s="4" t="s">
        <v>8909</v>
      </c>
      <c r="C6461" s="4">
        <f>YEAR(Data!$D6461)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c r="A6462" s="4">
        <v>6461</v>
      </c>
      <c r="B6462" s="4" t="s">
        <v>8909</v>
      </c>
      <c r="C6462" s="4">
        <f>YEAR(Data!$D6462)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c r="A6463" s="4">
        <v>6462</v>
      </c>
      <c r="B6463" s="4" t="s">
        <v>8909</v>
      </c>
      <c r="C6463" s="4">
        <f>YEAR(Data!$D6463)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c r="A6464" s="4">
        <v>6463</v>
      </c>
      <c r="B6464" s="4" t="s">
        <v>8909</v>
      </c>
      <c r="C6464" s="4">
        <f>YEAR(Data!$D6464)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c r="A6465" s="4">
        <v>6464</v>
      </c>
      <c r="B6465" s="4" t="s">
        <v>8909</v>
      </c>
      <c r="C6465" s="4">
        <f>YEAR(Data!$D6465)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c r="A6466" s="4">
        <v>6465</v>
      </c>
      <c r="B6466" s="4" t="s">
        <v>8910</v>
      </c>
      <c r="C6466" s="4">
        <f>YEAR(Data!$D6466)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c r="A6467" s="4">
        <v>6466</v>
      </c>
      <c r="B6467" s="4" t="s">
        <v>8911</v>
      </c>
      <c r="C6467" s="4">
        <f>YEAR(Data!$D6467)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c r="A6468" s="4">
        <v>6467</v>
      </c>
      <c r="B6468" s="4" t="s">
        <v>8912</v>
      </c>
      <c r="C6468" s="4">
        <f>YEAR(Data!$D6468)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c r="A6469" s="4">
        <v>6468</v>
      </c>
      <c r="B6469" s="4" t="s">
        <v>8913</v>
      </c>
      <c r="C6469" s="4">
        <f>YEAR(Data!$D6469)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c r="A6470" s="4">
        <v>6469</v>
      </c>
      <c r="B6470" s="4" t="s">
        <v>8913</v>
      </c>
      <c r="C6470" s="4">
        <f>YEAR(Data!$D6470)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c r="A6471" s="4">
        <v>6470</v>
      </c>
      <c r="B6471" s="4" t="s">
        <v>8913</v>
      </c>
      <c r="C6471" s="4">
        <f>YEAR(Data!$D6471)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c r="A6472" s="4">
        <v>6471</v>
      </c>
      <c r="B6472" s="4" t="s">
        <v>8914</v>
      </c>
      <c r="C6472" s="4">
        <f>YEAR(Data!$D6472)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c r="A6473" s="4">
        <v>6472</v>
      </c>
      <c r="B6473" s="4" t="s">
        <v>8914</v>
      </c>
      <c r="C6473" s="4">
        <f>YEAR(Data!$D6473)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c r="A6474" s="4">
        <v>6473</v>
      </c>
      <c r="B6474" s="4" t="s">
        <v>8915</v>
      </c>
      <c r="C6474" s="4">
        <f>YEAR(Data!$D6474)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c r="A6475" s="4">
        <v>6474</v>
      </c>
      <c r="B6475" s="4" t="s">
        <v>8916</v>
      </c>
      <c r="C6475" s="4">
        <f>YEAR(Data!$D6475)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c r="A6476" s="4">
        <v>6475</v>
      </c>
      <c r="B6476" s="4" t="s">
        <v>8917</v>
      </c>
      <c r="C6476" s="4">
        <f>YEAR(Data!$D6476)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c r="A6477" s="4">
        <v>6476</v>
      </c>
      <c r="B6477" s="4" t="s">
        <v>8918</v>
      </c>
      <c r="C6477" s="4">
        <f>YEAR(Data!$D6477)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c r="A6478" s="4">
        <v>6477</v>
      </c>
      <c r="B6478" s="4" t="s">
        <v>8918</v>
      </c>
      <c r="C6478" s="4">
        <f>YEAR(Data!$D6478)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c r="A6479" s="4">
        <v>6478</v>
      </c>
      <c r="B6479" s="4" t="s">
        <v>8918</v>
      </c>
      <c r="C6479" s="4">
        <f>YEAR(Data!$D6479)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c r="A6480" s="4">
        <v>6479</v>
      </c>
      <c r="B6480" s="4" t="s">
        <v>8918</v>
      </c>
      <c r="C6480" s="4">
        <f>YEAR(Data!$D6480)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c r="A6481" s="4">
        <v>6480</v>
      </c>
      <c r="B6481" s="4" t="s">
        <v>8918</v>
      </c>
      <c r="C6481" s="4">
        <f>YEAR(Data!$D6481)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c r="A6482" s="4">
        <v>6481</v>
      </c>
      <c r="B6482" s="4" t="s">
        <v>8918</v>
      </c>
      <c r="C6482" s="4">
        <f>YEAR(Data!$D6482)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c r="A6483" s="4">
        <v>6482</v>
      </c>
      <c r="B6483" s="4" t="s">
        <v>8918</v>
      </c>
      <c r="C6483" s="4">
        <f>YEAR(Data!$D6483)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c r="A6484" s="4">
        <v>6483</v>
      </c>
      <c r="B6484" s="4" t="s">
        <v>8918</v>
      </c>
      <c r="C6484" s="4">
        <f>YEAR(Data!$D6484)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c r="A6485" s="4">
        <v>6484</v>
      </c>
      <c r="B6485" s="4" t="s">
        <v>8919</v>
      </c>
      <c r="C6485" s="4">
        <f>YEAR(Data!$D6485)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c r="A6486" s="4">
        <v>6485</v>
      </c>
      <c r="B6486" s="4" t="s">
        <v>8919</v>
      </c>
      <c r="C6486" s="4">
        <f>YEAR(Data!$D6486)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c r="A6487" s="4">
        <v>6486</v>
      </c>
      <c r="B6487" s="4" t="s">
        <v>8919</v>
      </c>
      <c r="C6487" s="4">
        <f>YEAR(Data!$D6487)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c r="A6488" s="4">
        <v>6487</v>
      </c>
      <c r="B6488" s="4" t="s">
        <v>8920</v>
      </c>
      <c r="C6488" s="4">
        <f>YEAR(Data!$D6488)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c r="A6489" s="4">
        <v>6488</v>
      </c>
      <c r="B6489" s="4" t="s">
        <v>8920</v>
      </c>
      <c r="C6489" s="4">
        <f>YEAR(Data!$D6489)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c r="A6490" s="4">
        <v>6489</v>
      </c>
      <c r="B6490" s="4" t="s">
        <v>8920</v>
      </c>
      <c r="C6490" s="4">
        <f>YEAR(Data!$D6490)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c r="A6491" s="4">
        <v>6490</v>
      </c>
      <c r="B6491" s="4" t="s">
        <v>8921</v>
      </c>
      <c r="C6491" s="4">
        <f>YEAR(Data!$D6491)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c r="A6492" s="4">
        <v>6491</v>
      </c>
      <c r="B6492" s="4" t="s">
        <v>8922</v>
      </c>
      <c r="C6492" s="4">
        <f>YEAR(Data!$D6492)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c r="A6493" s="4">
        <v>6492</v>
      </c>
      <c r="B6493" s="4" t="s">
        <v>8923</v>
      </c>
      <c r="C6493" s="4">
        <f>YEAR(Data!$D6493)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c r="A6494" s="4">
        <v>6493</v>
      </c>
      <c r="B6494" s="4" t="s">
        <v>8923</v>
      </c>
      <c r="C6494" s="4">
        <f>YEAR(Data!$D6494)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c r="A6495" s="4">
        <v>6494</v>
      </c>
      <c r="B6495" s="4" t="s">
        <v>8923</v>
      </c>
      <c r="C6495" s="4">
        <f>YEAR(Data!$D6495)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c r="A6496" s="4">
        <v>6495</v>
      </c>
      <c r="B6496" s="4" t="s">
        <v>8924</v>
      </c>
      <c r="C6496" s="4">
        <f>YEAR(Data!$D6496)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c r="A6497" s="4">
        <v>6496</v>
      </c>
      <c r="B6497" s="4" t="s">
        <v>8924</v>
      </c>
      <c r="C6497" s="4">
        <f>YEAR(Data!$D6497)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c r="A6498" s="4">
        <v>6497</v>
      </c>
      <c r="B6498" s="4" t="s">
        <v>8924</v>
      </c>
      <c r="C6498" s="4">
        <f>YEAR(Data!$D6498)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c r="A6499" s="4">
        <v>6498</v>
      </c>
      <c r="B6499" s="4" t="s">
        <v>8925</v>
      </c>
      <c r="C6499" s="4">
        <f>YEAR(Data!$D6499)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c r="A6500" s="4">
        <v>6499</v>
      </c>
      <c r="B6500" s="4" t="s">
        <v>8925</v>
      </c>
      <c r="C6500" s="4">
        <f>YEAR(Data!$D6500)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c r="A6501" s="4">
        <v>6500</v>
      </c>
      <c r="B6501" s="4" t="s">
        <v>8925</v>
      </c>
      <c r="C6501" s="4">
        <f>YEAR(Data!$D6501)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c r="A6502" s="4">
        <v>6501</v>
      </c>
      <c r="B6502" s="4" t="s">
        <v>8925</v>
      </c>
      <c r="C6502" s="4">
        <f>YEAR(Data!$D6502)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c r="A6503" s="4">
        <v>6502</v>
      </c>
      <c r="B6503" s="4" t="s">
        <v>8928</v>
      </c>
      <c r="C6503" s="4">
        <f>YEAR(Data!$D6503)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c r="A6504" s="4">
        <v>6503</v>
      </c>
      <c r="B6504" s="4" t="s">
        <v>8928</v>
      </c>
      <c r="C6504" s="4">
        <f>YEAR(Data!$D6504)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c r="A6505" s="4">
        <v>6504</v>
      </c>
      <c r="B6505" s="4" t="s">
        <v>8928</v>
      </c>
      <c r="C6505" s="4">
        <f>YEAR(Data!$D6505)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c r="A6506" s="4">
        <v>6505</v>
      </c>
      <c r="B6506" s="4" t="s">
        <v>8929</v>
      </c>
      <c r="C6506" s="4">
        <f>YEAR(Data!$D6506)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c r="A6507" s="4">
        <v>6506</v>
      </c>
      <c r="B6507" s="4" t="s">
        <v>8930</v>
      </c>
      <c r="C6507" s="4">
        <f>YEAR(Data!$D6507)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c r="A6508" s="4">
        <v>6507</v>
      </c>
      <c r="B6508" s="4" t="s">
        <v>8933</v>
      </c>
      <c r="C6508" s="4">
        <f>YEAR(Data!$D6508)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c r="A6509" s="4">
        <v>6508</v>
      </c>
      <c r="B6509" s="4" t="s">
        <v>8933</v>
      </c>
      <c r="C6509" s="4">
        <f>YEAR(Data!$D6509)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c r="A6510" s="4">
        <v>6509</v>
      </c>
      <c r="B6510" s="4" t="s">
        <v>8934</v>
      </c>
      <c r="C6510" s="4">
        <f>YEAR(Data!$D6510)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c r="A6511" s="4">
        <v>6510</v>
      </c>
      <c r="B6511" s="4" t="s">
        <v>8934</v>
      </c>
      <c r="C6511" s="4">
        <f>YEAR(Data!$D6511)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c r="A6512" s="4">
        <v>6511</v>
      </c>
      <c r="B6512" s="4" t="s">
        <v>8934</v>
      </c>
      <c r="C6512" s="4">
        <f>YEAR(Data!$D6512)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c r="A6513" s="4">
        <v>6512</v>
      </c>
      <c r="B6513" s="4" t="s">
        <v>8935</v>
      </c>
      <c r="C6513" s="4">
        <f>YEAR(Data!$D6513)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c r="A6514" s="4">
        <v>6513</v>
      </c>
      <c r="B6514" s="4" t="s">
        <v>8935</v>
      </c>
      <c r="C6514" s="4">
        <f>YEAR(Data!$D6514)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c r="A6515" s="4">
        <v>6514</v>
      </c>
      <c r="B6515" s="4" t="s">
        <v>8935</v>
      </c>
      <c r="C6515" s="4">
        <f>YEAR(Data!$D6515)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c r="A6516" s="4">
        <v>6515</v>
      </c>
      <c r="B6516" s="4" t="s">
        <v>8935</v>
      </c>
      <c r="C6516" s="4">
        <f>YEAR(Data!$D6516)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c r="A6517" s="4">
        <v>6516</v>
      </c>
      <c r="B6517" s="4" t="s">
        <v>8936</v>
      </c>
      <c r="C6517" s="4">
        <f>YEAR(Data!$D6517)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c r="A6518" s="4">
        <v>6517</v>
      </c>
      <c r="B6518" s="4" t="s">
        <v>8936</v>
      </c>
      <c r="C6518" s="4">
        <f>YEAR(Data!$D6518)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c r="A6519" s="4">
        <v>6518</v>
      </c>
      <c r="B6519" s="4" t="s">
        <v>8936</v>
      </c>
      <c r="C6519" s="4">
        <f>YEAR(Data!$D6519)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c r="A6520" s="4">
        <v>6519</v>
      </c>
      <c r="B6520" s="4" t="s">
        <v>8936</v>
      </c>
      <c r="C6520" s="4">
        <f>YEAR(Data!$D6520)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c r="A6521" s="4">
        <v>6520</v>
      </c>
      <c r="B6521" s="4" t="s">
        <v>8936</v>
      </c>
      <c r="C6521" s="4">
        <f>YEAR(Data!$D6521)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c r="A6522" s="4">
        <v>6521</v>
      </c>
      <c r="B6522" s="4" t="s">
        <v>8937</v>
      </c>
      <c r="C6522" s="4">
        <f>YEAR(Data!$D6522)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c r="A6523" s="4">
        <v>6522</v>
      </c>
      <c r="B6523" s="4" t="s">
        <v>8937</v>
      </c>
      <c r="C6523" s="4">
        <f>YEAR(Data!$D6523)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c r="A6524" s="4">
        <v>6523</v>
      </c>
      <c r="B6524" s="4" t="s">
        <v>8937</v>
      </c>
      <c r="C6524" s="4">
        <f>YEAR(Data!$D6524)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c r="A6525" s="4">
        <v>6524</v>
      </c>
      <c r="B6525" s="4" t="s">
        <v>8940</v>
      </c>
      <c r="C6525" s="4">
        <f>YEAR(Data!$D6525)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c r="A6526" s="4">
        <v>6525</v>
      </c>
      <c r="B6526" s="4" t="s">
        <v>8940</v>
      </c>
      <c r="C6526" s="4">
        <f>YEAR(Data!$D6526)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c r="A6527" s="4">
        <v>6526</v>
      </c>
      <c r="B6527" s="4" t="s">
        <v>8940</v>
      </c>
      <c r="C6527" s="4">
        <f>YEAR(Data!$D6527)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c r="A6528" s="4">
        <v>6527</v>
      </c>
      <c r="B6528" s="4" t="s">
        <v>8940</v>
      </c>
      <c r="C6528" s="4">
        <f>YEAR(Data!$D6528)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c r="A6529" s="4">
        <v>6528</v>
      </c>
      <c r="B6529" s="4" t="s">
        <v>8941</v>
      </c>
      <c r="C6529" s="4">
        <f>YEAR(Data!$D6529)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c r="A6530" s="4">
        <v>6529</v>
      </c>
      <c r="B6530" s="4" t="s">
        <v>8942</v>
      </c>
      <c r="C6530" s="4">
        <f>YEAR(Data!$D6530)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c r="A6531" s="4">
        <v>6530</v>
      </c>
      <c r="B6531" s="4" t="s">
        <v>8945</v>
      </c>
      <c r="C6531" s="4">
        <f>YEAR(Data!$D6531)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c r="A6532" s="4">
        <v>6531</v>
      </c>
      <c r="B6532" s="4" t="s">
        <v>8945</v>
      </c>
      <c r="C6532" s="4">
        <f>YEAR(Data!$D6532)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c r="A6533" s="4">
        <v>6532</v>
      </c>
      <c r="B6533" s="4" t="s">
        <v>8946</v>
      </c>
      <c r="C6533" s="4">
        <f>YEAR(Data!$D6533)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c r="A6534" s="4">
        <v>6533</v>
      </c>
      <c r="B6534" s="4" t="s">
        <v>8946</v>
      </c>
      <c r="C6534" s="4">
        <f>YEAR(Data!$D6534)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c r="A6535" s="4">
        <v>6534</v>
      </c>
      <c r="B6535" s="4" t="s">
        <v>8946</v>
      </c>
      <c r="C6535" s="4">
        <f>YEAR(Data!$D6535)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c r="A6536" s="4">
        <v>6535</v>
      </c>
      <c r="B6536" s="4" t="s">
        <v>8947</v>
      </c>
      <c r="C6536" s="4">
        <f>YEAR(Data!$D6536)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c r="A6537" s="4">
        <v>6536</v>
      </c>
      <c r="B6537" s="4" t="s">
        <v>8947</v>
      </c>
      <c r="C6537" s="4">
        <f>YEAR(Data!$D6537)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c r="A6538" s="4">
        <v>6537</v>
      </c>
      <c r="B6538" s="4" t="s">
        <v>8948</v>
      </c>
      <c r="C6538" s="4">
        <f>YEAR(Data!$D6538)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c r="A6539" s="4">
        <v>6538</v>
      </c>
      <c r="B6539" s="4" t="s">
        <v>8948</v>
      </c>
      <c r="C6539" s="4">
        <f>YEAR(Data!$D6539)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c r="A6540" s="4">
        <v>6539</v>
      </c>
      <c r="B6540" s="4" t="s">
        <v>8949</v>
      </c>
      <c r="C6540" s="4">
        <f>YEAR(Data!$D6540)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c r="A6541" s="4">
        <v>6540</v>
      </c>
      <c r="B6541" s="4" t="s">
        <v>8949</v>
      </c>
      <c r="C6541" s="4">
        <f>YEAR(Data!$D6541)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c r="A6542" s="4">
        <v>6541</v>
      </c>
      <c r="B6542" s="4" t="s">
        <v>8950</v>
      </c>
      <c r="C6542" s="4">
        <f>YEAR(Data!$D6542)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c r="A6543" s="4">
        <v>6542</v>
      </c>
      <c r="B6543" s="4" t="s">
        <v>8950</v>
      </c>
      <c r="C6543" s="4">
        <f>YEAR(Data!$D6543)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c r="A6544" s="4">
        <v>6543</v>
      </c>
      <c r="B6544" s="4" t="s">
        <v>8950</v>
      </c>
      <c r="C6544" s="4">
        <f>YEAR(Data!$D6544)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c r="A6545" s="4">
        <v>6544</v>
      </c>
      <c r="B6545" s="4" t="s">
        <v>8950</v>
      </c>
      <c r="C6545" s="4">
        <f>YEAR(Data!$D6545)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c r="A6546" s="4">
        <v>6545</v>
      </c>
      <c r="B6546" s="4" t="s">
        <v>8951</v>
      </c>
      <c r="C6546" s="4">
        <f>YEAR(Data!$D6546)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c r="A6547" s="4">
        <v>6546</v>
      </c>
      <c r="B6547" s="4" t="s">
        <v>8951</v>
      </c>
      <c r="C6547" s="4">
        <f>YEAR(Data!$D6547)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c r="A6548" s="4">
        <v>6547</v>
      </c>
      <c r="B6548" s="4" t="s">
        <v>8951</v>
      </c>
      <c r="C6548" s="4">
        <f>YEAR(Data!$D6548)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c r="A6549" s="4">
        <v>6548</v>
      </c>
      <c r="B6549" s="4" t="s">
        <v>8952</v>
      </c>
      <c r="C6549" s="4">
        <f>YEAR(Data!$D6549)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c r="A6550" s="4">
        <v>6549</v>
      </c>
      <c r="B6550" s="4" t="s">
        <v>8952</v>
      </c>
      <c r="C6550" s="4">
        <f>YEAR(Data!$D6550)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c r="A6551" s="4">
        <v>6550</v>
      </c>
      <c r="B6551" s="4" t="s">
        <v>8953</v>
      </c>
      <c r="C6551" s="4">
        <f>YEAR(Data!$D6551)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c r="A6552" s="4">
        <v>6551</v>
      </c>
      <c r="B6552" s="4" t="s">
        <v>8954</v>
      </c>
      <c r="C6552" s="4">
        <f>YEAR(Data!$D6552)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c r="A6553" s="4">
        <v>6552</v>
      </c>
      <c r="B6553" s="4" t="s">
        <v>8955</v>
      </c>
      <c r="C6553" s="4">
        <f>YEAR(Data!$D6553)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c r="A6554" s="4">
        <v>6553</v>
      </c>
      <c r="B6554" s="4" t="s">
        <v>8955</v>
      </c>
      <c r="C6554" s="4">
        <f>YEAR(Data!$D6554)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c r="A6555" s="4">
        <v>6554</v>
      </c>
      <c r="B6555" s="4" t="s">
        <v>8956</v>
      </c>
      <c r="C6555" s="4">
        <f>YEAR(Data!$D6555)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c r="A6556" s="4">
        <v>6555</v>
      </c>
      <c r="B6556" s="4" t="s">
        <v>8956</v>
      </c>
      <c r="C6556" s="4">
        <f>YEAR(Data!$D6556)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c r="A6557" s="4">
        <v>6556</v>
      </c>
      <c r="B6557" s="4" t="s">
        <v>8956</v>
      </c>
      <c r="C6557" s="4">
        <f>YEAR(Data!$D6557)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c r="A6558" s="4">
        <v>6557</v>
      </c>
      <c r="B6558" s="4" t="s">
        <v>8956</v>
      </c>
      <c r="C6558" s="4">
        <f>YEAR(Data!$D6558)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c r="A6559" s="4">
        <v>6558</v>
      </c>
      <c r="B6559" s="4" t="s">
        <v>8956</v>
      </c>
      <c r="C6559" s="4">
        <f>YEAR(Data!$D6559)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c r="A6560" s="4">
        <v>6559</v>
      </c>
      <c r="B6560" s="4" t="s">
        <v>8959</v>
      </c>
      <c r="C6560" s="4">
        <f>YEAR(Data!$D6560)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c r="A6561" s="4">
        <v>6560</v>
      </c>
      <c r="B6561" s="4" t="s">
        <v>8960</v>
      </c>
      <c r="C6561" s="4">
        <f>YEAR(Data!$D6561)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c r="A6562" s="4">
        <v>6561</v>
      </c>
      <c r="B6562" s="4" t="s">
        <v>8960</v>
      </c>
      <c r="C6562" s="4">
        <f>YEAR(Data!$D6562)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c r="A6563" s="4">
        <v>6562</v>
      </c>
      <c r="B6563" s="4" t="s">
        <v>8961</v>
      </c>
      <c r="C6563" s="4">
        <f>YEAR(Data!$D6563)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c r="A6564" s="4">
        <v>6563</v>
      </c>
      <c r="B6564" s="4" t="s">
        <v>8962</v>
      </c>
      <c r="C6564" s="4">
        <f>YEAR(Data!$D6564)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c r="A6565" s="4">
        <v>6564</v>
      </c>
      <c r="B6565" s="4" t="s">
        <v>8962</v>
      </c>
      <c r="C6565" s="4">
        <f>YEAR(Data!$D6565)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c r="A6566" s="4">
        <v>6565</v>
      </c>
      <c r="B6566" s="4" t="s">
        <v>8962</v>
      </c>
      <c r="C6566" s="4">
        <f>YEAR(Data!$D6566)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c r="A6567" s="4">
        <v>6566</v>
      </c>
      <c r="B6567" s="4" t="s">
        <v>8962</v>
      </c>
      <c r="C6567" s="4">
        <f>YEAR(Data!$D6567)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c r="A6568" s="4">
        <v>6567</v>
      </c>
      <c r="B6568" s="4" t="s">
        <v>8963</v>
      </c>
      <c r="C6568" s="4">
        <f>YEAR(Data!$D6568)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c r="A6569" s="4">
        <v>6568</v>
      </c>
      <c r="B6569" s="4" t="s">
        <v>8963</v>
      </c>
      <c r="C6569" s="4">
        <f>YEAR(Data!$D6569)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c r="A6570" s="4">
        <v>6569</v>
      </c>
      <c r="B6570" s="4" t="s">
        <v>8964</v>
      </c>
      <c r="C6570" s="4">
        <f>YEAR(Data!$D6570)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c r="A6571" s="4">
        <v>6570</v>
      </c>
      <c r="B6571" s="4" t="s">
        <v>8964</v>
      </c>
      <c r="C6571" s="4">
        <f>YEAR(Data!$D6571)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c r="A6572" s="4">
        <v>6571</v>
      </c>
      <c r="B6572" s="4" t="s">
        <v>8964</v>
      </c>
      <c r="C6572" s="4">
        <f>YEAR(Data!$D6572)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c r="A6573" s="4">
        <v>6572</v>
      </c>
      <c r="B6573" s="4" t="s">
        <v>8964</v>
      </c>
      <c r="C6573" s="4">
        <f>YEAR(Data!$D6573)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c r="A6574" s="4">
        <v>6573</v>
      </c>
      <c r="B6574" s="4" t="s">
        <v>8965</v>
      </c>
      <c r="C6574" s="4">
        <f>YEAR(Data!$D6574)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c r="A6575" s="4">
        <v>6574</v>
      </c>
      <c r="B6575" s="4" t="s">
        <v>8966</v>
      </c>
      <c r="C6575" s="4">
        <f>YEAR(Data!$D6575)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c r="A6576" s="4">
        <v>6575</v>
      </c>
      <c r="B6576" s="4" t="s">
        <v>8966</v>
      </c>
      <c r="C6576" s="4">
        <f>YEAR(Data!$D6576)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c r="A6577" s="4">
        <v>6576</v>
      </c>
      <c r="B6577" s="4" t="s">
        <v>8969</v>
      </c>
      <c r="C6577" s="4">
        <f>YEAR(Data!$D6577)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c r="A6578" s="4">
        <v>6577</v>
      </c>
      <c r="B6578" s="4" t="s">
        <v>8969</v>
      </c>
      <c r="C6578" s="4">
        <f>YEAR(Data!$D6578)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c r="A6579" s="4">
        <v>6578</v>
      </c>
      <c r="B6579" s="4" t="s">
        <v>8970</v>
      </c>
      <c r="C6579" s="4">
        <f>YEAR(Data!$D6579)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c r="A6580" s="4">
        <v>6579</v>
      </c>
      <c r="B6580" s="4" t="s">
        <v>8971</v>
      </c>
      <c r="C6580" s="4">
        <f>YEAR(Data!$D6580)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c r="A6581" s="4">
        <v>6580</v>
      </c>
      <c r="B6581" s="4" t="s">
        <v>8972</v>
      </c>
      <c r="C6581" s="4">
        <f>YEAR(Data!$D6581)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c r="A6582" s="4">
        <v>6581</v>
      </c>
      <c r="B6582" s="4" t="s">
        <v>8972</v>
      </c>
      <c r="C6582" s="4">
        <f>YEAR(Data!$D6582)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c r="A6583" s="4">
        <v>6582</v>
      </c>
      <c r="B6583" s="4" t="s">
        <v>8972</v>
      </c>
      <c r="C6583" s="4">
        <f>YEAR(Data!$D6583)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c r="A6584" s="4">
        <v>6583</v>
      </c>
      <c r="B6584" s="4" t="s">
        <v>8975</v>
      </c>
      <c r="C6584" s="4">
        <f>YEAR(Data!$D6584)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c r="A6585" s="4">
        <v>6584</v>
      </c>
      <c r="B6585" s="4" t="s">
        <v>8976</v>
      </c>
      <c r="C6585" s="4">
        <f>YEAR(Data!$D6585)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c r="A6586" s="4">
        <v>6585</v>
      </c>
      <c r="B6586" s="4" t="s">
        <v>8976</v>
      </c>
      <c r="C6586" s="4">
        <f>YEAR(Data!$D6586)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c r="A6587" s="4">
        <v>6586</v>
      </c>
      <c r="B6587" s="4" t="s">
        <v>8976</v>
      </c>
      <c r="C6587" s="4">
        <f>YEAR(Data!$D6587)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c r="A6588" s="4">
        <v>6587</v>
      </c>
      <c r="B6588" s="4" t="s">
        <v>8976</v>
      </c>
      <c r="C6588" s="4">
        <f>YEAR(Data!$D6588)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c r="A6589" s="4">
        <v>6588</v>
      </c>
      <c r="B6589" s="4" t="s">
        <v>8976</v>
      </c>
      <c r="C6589" s="4">
        <f>YEAR(Data!$D6589)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c r="A6590" s="4">
        <v>6589</v>
      </c>
      <c r="B6590" s="4" t="s">
        <v>8976</v>
      </c>
      <c r="C6590" s="4">
        <f>YEAR(Data!$D6590)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c r="A6591" s="4">
        <v>6590</v>
      </c>
      <c r="B6591" s="4" t="s">
        <v>8976</v>
      </c>
      <c r="C6591" s="4">
        <f>YEAR(Data!$D6591)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c r="A6592" s="4">
        <v>6591</v>
      </c>
      <c r="B6592" s="4" t="s">
        <v>8977</v>
      </c>
      <c r="C6592" s="4">
        <f>YEAR(Data!$D6592)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c r="A6593" s="4">
        <v>6592</v>
      </c>
      <c r="B6593" s="4" t="s">
        <v>8979</v>
      </c>
      <c r="C6593" s="4">
        <f>YEAR(Data!$D6593)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c r="A6594" s="4">
        <v>6593</v>
      </c>
      <c r="B6594" s="4" t="s">
        <v>8979</v>
      </c>
      <c r="C6594" s="4">
        <f>YEAR(Data!$D6594)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c r="A6595" s="4">
        <v>6594</v>
      </c>
      <c r="B6595" s="4" t="s">
        <v>8980</v>
      </c>
      <c r="C6595" s="4">
        <f>YEAR(Data!$D6595)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c r="A6596" s="4">
        <v>6595</v>
      </c>
      <c r="B6596" s="4" t="s">
        <v>8981</v>
      </c>
      <c r="C6596" s="4">
        <f>YEAR(Data!$D6596)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c r="A6597" s="4">
        <v>6596</v>
      </c>
      <c r="B6597" s="4" t="s">
        <v>8982</v>
      </c>
      <c r="C6597" s="4">
        <f>YEAR(Data!$D6597)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c r="A6598" s="4">
        <v>6597</v>
      </c>
      <c r="B6598" s="4" t="s">
        <v>8982</v>
      </c>
      <c r="C6598" s="4">
        <f>YEAR(Data!$D6598)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c r="A6599" s="4">
        <v>6598</v>
      </c>
      <c r="B6599" s="4" t="s">
        <v>8983</v>
      </c>
      <c r="C6599" s="4">
        <f>YEAR(Data!$D6599)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c r="A6600" s="4">
        <v>6599</v>
      </c>
      <c r="B6600" s="4" t="s">
        <v>8983</v>
      </c>
      <c r="C6600" s="4">
        <f>YEAR(Data!$D6600)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c r="A6601" s="4">
        <v>6600</v>
      </c>
      <c r="B6601" s="4" t="s">
        <v>8984</v>
      </c>
      <c r="C6601" s="4">
        <f>YEAR(Data!$D6601)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c r="A6602" s="4">
        <v>6601</v>
      </c>
      <c r="B6602" s="4" t="s">
        <v>8984</v>
      </c>
      <c r="C6602" s="4">
        <f>YEAR(Data!$D6602)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c r="A6603" s="4">
        <v>6602</v>
      </c>
      <c r="B6603" s="4" t="s">
        <v>8984</v>
      </c>
      <c r="C6603" s="4">
        <f>YEAR(Data!$D6603)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c r="A6604" s="4">
        <v>6603</v>
      </c>
      <c r="B6604" s="4" t="s">
        <v>8984</v>
      </c>
      <c r="C6604" s="4">
        <f>YEAR(Data!$D6604)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c r="A6605" s="4">
        <v>6604</v>
      </c>
      <c r="B6605" s="4" t="s">
        <v>8985</v>
      </c>
      <c r="C6605" s="4">
        <f>YEAR(Data!$D6605)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c r="A6606" s="4">
        <v>6605</v>
      </c>
      <c r="B6606" s="4" t="s">
        <v>8987</v>
      </c>
      <c r="C6606" s="4">
        <f>YEAR(Data!$D6606)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c r="A6607" s="4">
        <v>6606</v>
      </c>
      <c r="B6607" s="4" t="s">
        <v>8987</v>
      </c>
      <c r="C6607" s="4">
        <f>YEAR(Data!$D6607)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c r="A6608" s="4">
        <v>6607</v>
      </c>
      <c r="B6608" s="4" t="s">
        <v>8987</v>
      </c>
      <c r="C6608" s="4">
        <f>YEAR(Data!$D6608)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c r="A6609" s="4">
        <v>6608</v>
      </c>
      <c r="B6609" s="4" t="s">
        <v>8987</v>
      </c>
      <c r="C6609" s="4">
        <f>YEAR(Data!$D6609)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c r="A6610" s="4">
        <v>6609</v>
      </c>
      <c r="B6610" s="4" t="s">
        <v>8987</v>
      </c>
      <c r="C6610" s="4">
        <f>YEAR(Data!$D6610)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c r="A6611" s="4">
        <v>6610</v>
      </c>
      <c r="B6611" s="4" t="s">
        <v>8988</v>
      </c>
      <c r="C6611" s="4">
        <f>YEAR(Data!$D6611)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c r="A6612" s="4">
        <v>6611</v>
      </c>
      <c r="B6612" s="4" t="s">
        <v>8989</v>
      </c>
      <c r="C6612" s="4">
        <f>YEAR(Data!$D6612)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c r="A6613" s="4">
        <v>6612</v>
      </c>
      <c r="B6613" s="4" t="s">
        <v>8990</v>
      </c>
      <c r="C6613" s="4">
        <f>YEAR(Data!$D6613)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c r="A6614" s="4">
        <v>6613</v>
      </c>
      <c r="B6614" s="4" t="s">
        <v>8990</v>
      </c>
      <c r="C6614" s="4">
        <f>YEAR(Data!$D6614)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c r="A6615" s="4">
        <v>6614</v>
      </c>
      <c r="B6615" s="4" t="s">
        <v>8990</v>
      </c>
      <c r="C6615" s="4">
        <f>YEAR(Data!$D6615)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c r="A6616" s="4">
        <v>6615</v>
      </c>
      <c r="B6616" s="4" t="s">
        <v>8990</v>
      </c>
      <c r="C6616" s="4">
        <f>YEAR(Data!$D6616)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c r="A6617" s="4">
        <v>6616</v>
      </c>
      <c r="B6617" s="4" t="s">
        <v>8991</v>
      </c>
      <c r="C6617" s="4">
        <f>YEAR(Data!$D6617)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c r="A6618" s="4">
        <v>6617</v>
      </c>
      <c r="B6618" s="4" t="s">
        <v>8991</v>
      </c>
      <c r="C6618" s="4">
        <f>YEAR(Data!$D6618)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c r="A6619" s="4">
        <v>6618</v>
      </c>
      <c r="B6619" s="4" t="s">
        <v>8991</v>
      </c>
      <c r="C6619" s="4">
        <f>YEAR(Data!$D6619)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c r="A6620" s="4">
        <v>6619</v>
      </c>
      <c r="B6620" s="4" t="s">
        <v>8992</v>
      </c>
      <c r="C6620" s="4">
        <f>YEAR(Data!$D6620)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c r="A6621" s="4">
        <v>6620</v>
      </c>
      <c r="B6621" s="4" t="s">
        <v>8992</v>
      </c>
      <c r="C6621" s="4">
        <f>YEAR(Data!$D6621)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c r="A6622" s="4">
        <v>6621</v>
      </c>
      <c r="B6622" s="4" t="s">
        <v>8992</v>
      </c>
      <c r="C6622" s="4">
        <f>YEAR(Data!$D6622)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c r="A6623" s="4">
        <v>6622</v>
      </c>
      <c r="B6623" s="4" t="s">
        <v>8992</v>
      </c>
      <c r="C6623" s="4">
        <f>YEAR(Data!$D6623)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c r="A6624" s="4">
        <v>6623</v>
      </c>
      <c r="B6624" s="4" t="s">
        <v>8993</v>
      </c>
      <c r="C6624" s="4">
        <f>YEAR(Data!$D6624)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c r="A6625" s="4">
        <v>6624</v>
      </c>
      <c r="B6625" s="4" t="s">
        <v>8993</v>
      </c>
      <c r="C6625" s="4">
        <f>YEAR(Data!$D6625)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c r="A6626" s="4">
        <v>6625</v>
      </c>
      <c r="B6626" s="4" t="s">
        <v>8996</v>
      </c>
      <c r="C6626" s="4">
        <f>YEAR(Data!$D6626)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c r="A6627" s="4">
        <v>6626</v>
      </c>
      <c r="B6627" s="4" t="s">
        <v>8996</v>
      </c>
      <c r="C6627" s="4">
        <f>YEAR(Data!$D6627)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c r="A6628" s="4">
        <v>6627</v>
      </c>
      <c r="B6628" s="4" t="s">
        <v>8998</v>
      </c>
      <c r="C6628" s="4">
        <f>YEAR(Data!$D6628)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c r="A6629" s="4">
        <v>6628</v>
      </c>
      <c r="B6629" s="4" t="s">
        <v>8999</v>
      </c>
      <c r="C6629" s="4">
        <f>YEAR(Data!$D6629)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c r="A6630" s="4">
        <v>6629</v>
      </c>
      <c r="B6630" s="4" t="s">
        <v>9000</v>
      </c>
      <c r="C6630" s="4">
        <f>YEAR(Data!$D6630)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c r="A6631" s="4">
        <v>6630</v>
      </c>
      <c r="B6631" s="4" t="s">
        <v>9001</v>
      </c>
      <c r="C6631" s="4">
        <f>YEAR(Data!$D6631)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c r="A6632" s="4">
        <v>6631</v>
      </c>
      <c r="B6632" s="4" t="s">
        <v>9003</v>
      </c>
      <c r="C6632" s="4">
        <f>YEAR(Data!$D6632)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c r="A6633" s="4">
        <v>6632</v>
      </c>
      <c r="B6633" s="4" t="s">
        <v>9003</v>
      </c>
      <c r="C6633" s="4">
        <f>YEAR(Data!$D6633)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c r="A6634" s="4">
        <v>6633</v>
      </c>
      <c r="B6634" s="4" t="s">
        <v>9004</v>
      </c>
      <c r="C6634" s="4">
        <f>YEAR(Data!$D6634)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c r="A6635" s="4">
        <v>6634</v>
      </c>
      <c r="B6635" s="4" t="s">
        <v>9005</v>
      </c>
      <c r="C6635" s="4">
        <f>YEAR(Data!$D6635)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c r="A6636" s="4">
        <v>6635</v>
      </c>
      <c r="B6636" s="4" t="s">
        <v>9006</v>
      </c>
      <c r="C6636" s="4">
        <f>YEAR(Data!$D6636)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c r="A6637" s="4">
        <v>6636</v>
      </c>
      <c r="B6637" s="4" t="s">
        <v>9006</v>
      </c>
      <c r="C6637" s="4">
        <f>YEAR(Data!$D6637)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c r="A6638" s="4">
        <v>6637</v>
      </c>
      <c r="B6638" s="4" t="s">
        <v>9006</v>
      </c>
      <c r="C6638" s="4">
        <f>YEAR(Data!$D6638)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c r="A6639" s="4">
        <v>6638</v>
      </c>
      <c r="B6639" s="4" t="s">
        <v>9007</v>
      </c>
      <c r="C6639" s="4">
        <f>YEAR(Data!$D6639)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c r="A6640" s="4">
        <v>6639</v>
      </c>
      <c r="B6640" s="4" t="s">
        <v>9007</v>
      </c>
      <c r="C6640" s="4">
        <f>YEAR(Data!$D6640)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c r="A6641" s="4">
        <v>6640</v>
      </c>
      <c r="B6641" s="4" t="s">
        <v>9008</v>
      </c>
      <c r="C6641" s="4">
        <f>YEAR(Data!$D6641)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c r="A6642" s="4">
        <v>6641</v>
      </c>
      <c r="B6642" s="4" t="s">
        <v>9009</v>
      </c>
      <c r="C6642" s="4">
        <f>YEAR(Data!$D6642)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c r="A6643" s="4">
        <v>6642</v>
      </c>
      <c r="B6643" s="4" t="s">
        <v>9009</v>
      </c>
      <c r="C6643" s="4">
        <f>YEAR(Data!$D6643)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c r="A6644" s="4">
        <v>6643</v>
      </c>
      <c r="B6644" s="4" t="s">
        <v>9009</v>
      </c>
      <c r="C6644" s="4">
        <f>YEAR(Data!$D6644)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c r="A6645" s="4">
        <v>6644</v>
      </c>
      <c r="B6645" s="4" t="s">
        <v>9010</v>
      </c>
      <c r="C6645" s="4">
        <f>YEAR(Data!$D6645)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c r="A6646" s="4">
        <v>6645</v>
      </c>
      <c r="B6646" s="4" t="s">
        <v>9010</v>
      </c>
      <c r="C6646" s="4">
        <f>YEAR(Data!$D6646)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c r="A6647" s="4">
        <v>6646</v>
      </c>
      <c r="B6647" s="4" t="s">
        <v>9010</v>
      </c>
      <c r="C6647" s="4">
        <f>YEAR(Data!$D6647)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c r="A6648" s="4">
        <v>6647</v>
      </c>
      <c r="B6648" s="4" t="s">
        <v>9011</v>
      </c>
      <c r="C6648" s="4">
        <f>YEAR(Data!$D6648)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c r="A6649" s="4">
        <v>6648</v>
      </c>
      <c r="B6649" s="4" t="s">
        <v>9011</v>
      </c>
      <c r="C6649" s="4">
        <f>YEAR(Data!$D6649)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c r="A6650" s="4">
        <v>6649</v>
      </c>
      <c r="B6650" s="4" t="s">
        <v>9012</v>
      </c>
      <c r="C6650" s="4">
        <f>YEAR(Data!$D6650)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c r="A6651" s="4">
        <v>6650</v>
      </c>
      <c r="B6651" s="4" t="s">
        <v>9012</v>
      </c>
      <c r="C6651" s="4">
        <f>YEAR(Data!$D6651)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c r="A6652" s="4">
        <v>6651</v>
      </c>
      <c r="B6652" s="4" t="s">
        <v>9012</v>
      </c>
      <c r="C6652" s="4">
        <f>YEAR(Data!$D6652)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c r="A6653" s="4">
        <v>6652</v>
      </c>
      <c r="B6653" s="4" t="s">
        <v>9012</v>
      </c>
      <c r="C6653" s="4">
        <f>YEAR(Data!$D6653)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c r="A6654" s="4">
        <v>6653</v>
      </c>
      <c r="B6654" s="4" t="s">
        <v>9012</v>
      </c>
      <c r="C6654" s="4">
        <f>YEAR(Data!$D6654)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c r="A6655" s="4">
        <v>6654</v>
      </c>
      <c r="B6655" s="4" t="s">
        <v>9012</v>
      </c>
      <c r="C6655" s="4">
        <f>YEAR(Data!$D6655)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c r="A6656" s="4">
        <v>6655</v>
      </c>
      <c r="B6656" s="4" t="s">
        <v>9013</v>
      </c>
      <c r="C6656" s="4">
        <f>YEAR(Data!$D6656)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c r="A6657" s="4">
        <v>6656</v>
      </c>
      <c r="B6657" s="4" t="s">
        <v>9013</v>
      </c>
      <c r="C6657" s="4">
        <f>YEAR(Data!$D6657)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c r="A6658" s="4">
        <v>6657</v>
      </c>
      <c r="B6658" s="4" t="s">
        <v>9013</v>
      </c>
      <c r="C6658" s="4">
        <f>YEAR(Data!$D6658)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c r="A6659" s="4">
        <v>6658</v>
      </c>
      <c r="B6659" s="4" t="s">
        <v>9013</v>
      </c>
      <c r="C6659" s="4">
        <f>YEAR(Data!$D6659)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c r="A6660" s="4">
        <v>6659</v>
      </c>
      <c r="B6660" s="4" t="s">
        <v>9013</v>
      </c>
      <c r="C6660" s="4">
        <f>YEAR(Data!$D6660)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c r="A6661" s="4">
        <v>6660</v>
      </c>
      <c r="B6661" s="4" t="s">
        <v>9013</v>
      </c>
      <c r="C6661" s="4">
        <f>YEAR(Data!$D6661)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c r="A6662" s="4">
        <v>6661</v>
      </c>
      <c r="B6662" s="4" t="s">
        <v>9014</v>
      </c>
      <c r="C6662" s="4">
        <f>YEAR(Data!$D6662)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c r="A6663" s="4">
        <v>6662</v>
      </c>
      <c r="B6663" s="4" t="s">
        <v>9014</v>
      </c>
      <c r="C6663" s="4">
        <f>YEAR(Data!$D6663)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c r="A6664" s="4">
        <v>6663</v>
      </c>
      <c r="B6664" s="4" t="s">
        <v>9014</v>
      </c>
      <c r="C6664" s="4">
        <f>YEAR(Data!$D6664)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c r="A6665" s="4">
        <v>6664</v>
      </c>
      <c r="B6665" s="4" t="s">
        <v>9015</v>
      </c>
      <c r="C6665" s="4">
        <f>YEAR(Data!$D6665)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c r="A6666" s="4">
        <v>6665</v>
      </c>
      <c r="B6666" s="4" t="s">
        <v>9015</v>
      </c>
      <c r="C6666" s="4">
        <f>YEAR(Data!$D6666)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c r="A6667" s="4">
        <v>6666</v>
      </c>
      <c r="B6667" s="4" t="s">
        <v>9016</v>
      </c>
      <c r="C6667" s="4">
        <f>YEAR(Data!$D6667)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c r="A6668" s="4">
        <v>6667</v>
      </c>
      <c r="B6668" s="4" t="s">
        <v>9017</v>
      </c>
      <c r="C6668" s="4">
        <f>YEAR(Data!$D6668)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c r="A6669" s="4">
        <v>6668</v>
      </c>
      <c r="B6669" s="4" t="s">
        <v>9017</v>
      </c>
      <c r="C6669" s="4">
        <f>YEAR(Data!$D6669)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c r="A6670" s="4">
        <v>6669</v>
      </c>
      <c r="B6670" s="4" t="s">
        <v>9017</v>
      </c>
      <c r="C6670" s="4">
        <f>YEAR(Data!$D6670)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c r="A6671" s="4">
        <v>6670</v>
      </c>
      <c r="B6671" s="4" t="s">
        <v>9017</v>
      </c>
      <c r="C6671" s="4">
        <f>YEAR(Data!$D6671)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c r="A6672" s="4">
        <v>6671</v>
      </c>
      <c r="B6672" s="4" t="s">
        <v>9018</v>
      </c>
      <c r="C6672" s="4">
        <f>YEAR(Data!$D6672)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c r="A6673" s="4">
        <v>6672</v>
      </c>
      <c r="B6673" s="4" t="s">
        <v>9019</v>
      </c>
      <c r="C6673" s="4">
        <f>YEAR(Data!$D6673)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c r="A6674" s="4">
        <v>6673</v>
      </c>
      <c r="B6674" s="4" t="s">
        <v>9020</v>
      </c>
      <c r="C6674" s="4">
        <f>YEAR(Data!$D6674)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c r="A6675" s="4">
        <v>6674</v>
      </c>
      <c r="B6675" s="4" t="s">
        <v>9021</v>
      </c>
      <c r="C6675" s="4">
        <f>YEAR(Data!$D6675)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c r="A6676" s="4">
        <v>6675</v>
      </c>
      <c r="B6676" s="4" t="s">
        <v>9024</v>
      </c>
      <c r="C6676" s="4">
        <f>YEAR(Data!$D6676)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c r="A6677" s="4">
        <v>6676</v>
      </c>
      <c r="B6677" s="4" t="s">
        <v>9024</v>
      </c>
      <c r="C6677" s="4">
        <f>YEAR(Data!$D6677)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c r="A6678" s="4">
        <v>6677</v>
      </c>
      <c r="B6678" s="4" t="s">
        <v>9024</v>
      </c>
      <c r="C6678" s="4">
        <f>YEAR(Data!$D6678)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c r="A6679" s="4">
        <v>6678</v>
      </c>
      <c r="B6679" s="4" t="s">
        <v>9024</v>
      </c>
      <c r="C6679" s="4">
        <f>YEAR(Data!$D6679)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c r="A6680" s="4">
        <v>6679</v>
      </c>
      <c r="B6680" s="4" t="s">
        <v>9027</v>
      </c>
      <c r="C6680" s="4">
        <f>YEAR(Data!$D6680)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c r="A6681" s="4">
        <v>6680</v>
      </c>
      <c r="B6681" s="4" t="s">
        <v>9028</v>
      </c>
      <c r="C6681" s="4">
        <f>YEAR(Data!$D6681)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c r="A6682" s="4">
        <v>6681</v>
      </c>
      <c r="B6682" s="4" t="s">
        <v>9028</v>
      </c>
      <c r="C6682" s="4">
        <f>YEAR(Data!$D6682)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c r="A6683" s="4">
        <v>6682</v>
      </c>
      <c r="B6683" s="4" t="s">
        <v>9028</v>
      </c>
      <c r="C6683" s="4">
        <f>YEAR(Data!$D6683)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c r="A6684" s="4">
        <v>6683</v>
      </c>
      <c r="B6684" s="4" t="s">
        <v>9029</v>
      </c>
      <c r="C6684" s="4">
        <f>YEAR(Data!$D6684)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c r="A6685" s="4">
        <v>6684</v>
      </c>
      <c r="B6685" s="4" t="s">
        <v>9030</v>
      </c>
      <c r="C6685" s="4">
        <f>YEAR(Data!$D6685)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c r="A6686" s="4">
        <v>6685</v>
      </c>
      <c r="B6686" s="4" t="s">
        <v>9031</v>
      </c>
      <c r="C6686" s="4">
        <f>YEAR(Data!$D6686)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c r="A6687" s="4">
        <v>6686</v>
      </c>
      <c r="B6687" s="4" t="s">
        <v>9031</v>
      </c>
      <c r="C6687" s="4">
        <f>YEAR(Data!$D6687)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c r="A6688" s="4">
        <v>6687</v>
      </c>
      <c r="B6688" s="4" t="s">
        <v>9031</v>
      </c>
      <c r="C6688" s="4">
        <f>YEAR(Data!$D6688)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c r="A6689" s="4">
        <v>6688</v>
      </c>
      <c r="B6689" s="4" t="s">
        <v>9032</v>
      </c>
      <c r="C6689" s="4">
        <f>YEAR(Data!$D6689)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c r="A6690" s="4">
        <v>6689</v>
      </c>
      <c r="B6690" s="4" t="s">
        <v>9033</v>
      </c>
      <c r="C6690" s="4">
        <f>YEAR(Data!$D6690)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c r="A6691" s="4">
        <v>6690</v>
      </c>
      <c r="B6691" s="4" t="s">
        <v>9034</v>
      </c>
      <c r="C6691" s="4">
        <f>YEAR(Data!$D6691)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c r="A6692" s="4">
        <v>6691</v>
      </c>
      <c r="B6692" s="4" t="s">
        <v>9035</v>
      </c>
      <c r="C6692" s="4">
        <f>YEAR(Data!$D6692)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c r="A6693" s="4">
        <v>6692</v>
      </c>
      <c r="B6693" s="4" t="s">
        <v>9035</v>
      </c>
      <c r="C6693" s="4">
        <f>YEAR(Data!$D6693)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c r="A6694" s="4">
        <v>6693</v>
      </c>
      <c r="B6694" s="4" t="s">
        <v>9036</v>
      </c>
      <c r="C6694" s="4">
        <f>YEAR(Data!$D6694)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c r="A6695" s="4">
        <v>6694</v>
      </c>
      <c r="B6695" s="4" t="s">
        <v>9037</v>
      </c>
      <c r="C6695" s="4">
        <f>YEAR(Data!$D6695)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c r="A6696" s="4">
        <v>6695</v>
      </c>
      <c r="B6696" s="4" t="s">
        <v>9038</v>
      </c>
      <c r="C6696" s="4">
        <f>YEAR(Data!$D6696)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c r="A6697" s="4">
        <v>6696</v>
      </c>
      <c r="B6697" s="4" t="s">
        <v>9039</v>
      </c>
      <c r="C6697" s="4">
        <f>YEAR(Data!$D6697)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c r="A6698" s="4">
        <v>6697</v>
      </c>
      <c r="B6698" s="4" t="s">
        <v>9039</v>
      </c>
      <c r="C6698" s="4">
        <f>YEAR(Data!$D6698)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c r="A6699" s="4">
        <v>6698</v>
      </c>
      <c r="B6699" s="4" t="s">
        <v>9039</v>
      </c>
      <c r="C6699" s="4">
        <f>YEAR(Data!$D6699)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c r="A6700" s="4">
        <v>6699</v>
      </c>
      <c r="B6700" s="4" t="s">
        <v>9040</v>
      </c>
      <c r="C6700" s="4">
        <f>YEAR(Data!$D6700)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c r="A6701" s="4">
        <v>6700</v>
      </c>
      <c r="B6701" s="4" t="s">
        <v>9040</v>
      </c>
      <c r="C6701" s="4">
        <f>YEAR(Data!$D6701)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c r="A6702" s="4">
        <v>6701</v>
      </c>
      <c r="B6702" s="4" t="s">
        <v>9040</v>
      </c>
      <c r="C6702" s="4">
        <f>YEAR(Data!$D6702)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c r="A6703" s="4">
        <v>6702</v>
      </c>
      <c r="B6703" s="4" t="s">
        <v>9043</v>
      </c>
      <c r="C6703" s="4">
        <f>YEAR(Data!$D6703)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c r="A6704" s="4">
        <v>6703</v>
      </c>
      <c r="B6704" s="4" t="s">
        <v>9043</v>
      </c>
      <c r="C6704" s="4">
        <f>YEAR(Data!$D6704)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c r="A6705" s="4">
        <v>6704</v>
      </c>
      <c r="B6705" s="4" t="s">
        <v>9044</v>
      </c>
      <c r="C6705" s="4">
        <f>YEAR(Data!$D6705)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c r="A6706" s="4">
        <v>6705</v>
      </c>
      <c r="B6706" s="4" t="s">
        <v>9044</v>
      </c>
      <c r="C6706" s="4">
        <f>YEAR(Data!$D6706)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c r="A6707" s="4">
        <v>6706</v>
      </c>
      <c r="B6707" s="4" t="s">
        <v>9044</v>
      </c>
      <c r="C6707" s="4">
        <f>YEAR(Data!$D6707)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c r="A6708" s="4">
        <v>6707</v>
      </c>
      <c r="B6708" s="4" t="s">
        <v>9045</v>
      </c>
      <c r="C6708" s="4">
        <f>YEAR(Data!$D6708)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c r="A6709" s="4">
        <v>6708</v>
      </c>
      <c r="B6709" s="4" t="s">
        <v>9046</v>
      </c>
      <c r="C6709" s="4">
        <f>YEAR(Data!$D6709)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c r="A6710" s="4">
        <v>6709</v>
      </c>
      <c r="B6710" s="4" t="s">
        <v>9049</v>
      </c>
      <c r="C6710" s="4">
        <f>YEAR(Data!$D6710)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c r="A6711" s="4">
        <v>6710</v>
      </c>
      <c r="B6711" s="4" t="s">
        <v>9049</v>
      </c>
      <c r="C6711" s="4">
        <f>YEAR(Data!$D6711)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c r="A6712" s="4">
        <v>6711</v>
      </c>
      <c r="B6712" s="4" t="s">
        <v>9051</v>
      </c>
      <c r="C6712" s="4">
        <f>YEAR(Data!$D6712)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c r="A6713" s="4">
        <v>6712</v>
      </c>
      <c r="B6713" s="4" t="s">
        <v>9052</v>
      </c>
      <c r="C6713" s="4">
        <f>YEAR(Data!$D6713)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c r="A6714" s="4">
        <v>6713</v>
      </c>
      <c r="B6714" s="4" t="s">
        <v>9053</v>
      </c>
      <c r="C6714" s="4">
        <f>YEAR(Data!$D6714)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c r="A6715" s="4">
        <v>6714</v>
      </c>
      <c r="B6715" s="4" t="s">
        <v>9053</v>
      </c>
      <c r="C6715" s="4">
        <f>YEAR(Data!$D6715)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c r="A6716" s="4">
        <v>6715</v>
      </c>
      <c r="B6716" s="4" t="s">
        <v>9053</v>
      </c>
      <c r="C6716" s="4">
        <f>YEAR(Data!$D6716)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c r="A6717" s="4">
        <v>6716</v>
      </c>
      <c r="B6717" s="4" t="s">
        <v>9053</v>
      </c>
      <c r="C6717" s="4">
        <f>YEAR(Data!$D6717)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c r="A6718" s="4">
        <v>6717</v>
      </c>
      <c r="B6718" s="4" t="s">
        <v>9054</v>
      </c>
      <c r="C6718" s="4">
        <f>YEAR(Data!$D6718)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c r="A6719" s="4">
        <v>6718</v>
      </c>
      <c r="B6719" s="4" t="s">
        <v>9054</v>
      </c>
      <c r="C6719" s="4">
        <f>YEAR(Data!$D6719)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c r="A6720" s="4">
        <v>6719</v>
      </c>
      <c r="B6720" s="4" t="s">
        <v>9054</v>
      </c>
      <c r="C6720" s="4">
        <f>YEAR(Data!$D6720)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c r="A6721" s="4">
        <v>6720</v>
      </c>
      <c r="B6721" s="4" t="s">
        <v>9055</v>
      </c>
      <c r="C6721" s="4">
        <f>YEAR(Data!$D6721)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c r="A6722" s="4">
        <v>6721</v>
      </c>
      <c r="B6722" s="4" t="s">
        <v>9057</v>
      </c>
      <c r="C6722" s="4">
        <f>YEAR(Data!$D6722)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c r="A6723" s="4">
        <v>6722</v>
      </c>
      <c r="B6723" s="4" t="s">
        <v>9057</v>
      </c>
      <c r="C6723" s="4">
        <f>YEAR(Data!$D6723)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c r="A6724" s="4">
        <v>6723</v>
      </c>
      <c r="B6724" s="4" t="s">
        <v>9057</v>
      </c>
      <c r="C6724" s="4">
        <f>YEAR(Data!$D6724)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c r="A6725" s="4">
        <v>6724</v>
      </c>
      <c r="B6725" s="4" t="s">
        <v>9058</v>
      </c>
      <c r="C6725" s="4">
        <f>YEAR(Data!$D6725)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c r="A6726" s="4">
        <v>6725</v>
      </c>
      <c r="B6726" s="4" t="s">
        <v>9059</v>
      </c>
      <c r="C6726" s="4">
        <f>YEAR(Data!$D6726)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c r="A6727" s="4">
        <v>6726</v>
      </c>
      <c r="B6727" s="4" t="s">
        <v>9059</v>
      </c>
      <c r="C6727" s="4">
        <f>YEAR(Data!$D6727)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c r="A6728" s="4">
        <v>6727</v>
      </c>
      <c r="B6728" s="4" t="s">
        <v>9059</v>
      </c>
      <c r="C6728" s="4">
        <f>YEAR(Data!$D6728)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c r="A6729" s="4">
        <v>6728</v>
      </c>
      <c r="B6729" s="4" t="s">
        <v>9060</v>
      </c>
      <c r="C6729" s="4">
        <f>YEAR(Data!$D6729)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c r="A6730" s="4">
        <v>6729</v>
      </c>
      <c r="B6730" s="4" t="s">
        <v>9061</v>
      </c>
      <c r="C6730" s="4">
        <f>YEAR(Data!$D6730)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c r="A6731" s="4">
        <v>6730</v>
      </c>
      <c r="B6731" s="4" t="s">
        <v>9062</v>
      </c>
      <c r="C6731" s="4">
        <f>YEAR(Data!$D6731)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c r="A6732" s="4">
        <v>6731</v>
      </c>
      <c r="B6732" s="4" t="s">
        <v>9062</v>
      </c>
      <c r="C6732" s="4">
        <f>YEAR(Data!$D6732)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c r="A6733" s="4">
        <v>6732</v>
      </c>
      <c r="B6733" s="4" t="s">
        <v>9062</v>
      </c>
      <c r="C6733" s="4">
        <f>YEAR(Data!$D6733)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c r="A6734" s="4">
        <v>6733</v>
      </c>
      <c r="B6734" s="4" t="s">
        <v>9063</v>
      </c>
      <c r="C6734" s="4">
        <f>YEAR(Data!$D6734)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c r="A6735" s="4">
        <v>6734</v>
      </c>
      <c r="B6735" s="4" t="s">
        <v>9063</v>
      </c>
      <c r="C6735" s="4">
        <f>YEAR(Data!$D6735)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c r="A6736" s="4">
        <v>6735</v>
      </c>
      <c r="B6736" s="4" t="s">
        <v>9064</v>
      </c>
      <c r="C6736" s="4">
        <f>YEAR(Data!$D6736)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c r="A6737" s="4">
        <v>6736</v>
      </c>
      <c r="B6737" s="4" t="s">
        <v>9065</v>
      </c>
      <c r="C6737" s="4">
        <f>YEAR(Data!$D6737)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c r="A6738" s="4">
        <v>6737</v>
      </c>
      <c r="B6738" s="4" t="s">
        <v>9065</v>
      </c>
      <c r="C6738" s="4">
        <f>YEAR(Data!$D6738)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c r="A6739" s="4">
        <v>6738</v>
      </c>
      <c r="B6739" s="4" t="s">
        <v>9065</v>
      </c>
      <c r="C6739" s="4">
        <f>YEAR(Data!$D6739)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c r="A6740" s="4">
        <v>6739</v>
      </c>
      <c r="B6740" s="4" t="s">
        <v>9065</v>
      </c>
      <c r="C6740" s="4">
        <f>YEAR(Data!$D6740)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c r="A6741" s="4">
        <v>6740</v>
      </c>
      <c r="B6741" s="4" t="s">
        <v>9066</v>
      </c>
      <c r="C6741" s="4">
        <f>YEAR(Data!$D6741)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c r="A6742" s="4">
        <v>6741</v>
      </c>
      <c r="B6742" s="4" t="s">
        <v>9066</v>
      </c>
      <c r="C6742" s="4">
        <f>YEAR(Data!$D6742)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c r="A6743" s="4">
        <v>6742</v>
      </c>
      <c r="B6743" s="4" t="s">
        <v>9066</v>
      </c>
      <c r="C6743" s="4">
        <f>YEAR(Data!$D6743)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c r="A6744" s="4">
        <v>6743</v>
      </c>
      <c r="B6744" s="4" t="s">
        <v>9067</v>
      </c>
      <c r="C6744" s="4">
        <f>YEAR(Data!$D6744)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c r="A6745" s="4">
        <v>6744</v>
      </c>
      <c r="B6745" s="4" t="s">
        <v>9068</v>
      </c>
      <c r="C6745" s="4">
        <f>YEAR(Data!$D6745)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c r="A6746" s="4">
        <v>6745</v>
      </c>
      <c r="B6746" s="4" t="s">
        <v>9069</v>
      </c>
      <c r="C6746" s="4">
        <f>YEAR(Data!$D6746)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c r="A6747" s="4">
        <v>6746</v>
      </c>
      <c r="B6747" s="4" t="s">
        <v>9069</v>
      </c>
      <c r="C6747" s="4">
        <f>YEAR(Data!$D6747)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c r="A6748" s="4">
        <v>6747</v>
      </c>
      <c r="B6748" s="4" t="s">
        <v>9070</v>
      </c>
      <c r="C6748" s="4">
        <f>YEAR(Data!$D6748)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c r="A6749" s="4">
        <v>6748</v>
      </c>
      <c r="B6749" s="4" t="s">
        <v>9071</v>
      </c>
      <c r="C6749" s="4">
        <f>YEAR(Data!$D6749)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c r="A6750" s="4">
        <v>6749</v>
      </c>
      <c r="B6750" s="4" t="s">
        <v>9071</v>
      </c>
      <c r="C6750" s="4">
        <f>YEAR(Data!$D6750)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c r="A6751" s="4">
        <v>6750</v>
      </c>
      <c r="B6751" s="4" t="s">
        <v>9071</v>
      </c>
      <c r="C6751" s="4">
        <f>YEAR(Data!$D6751)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c r="A6752" s="4">
        <v>6751</v>
      </c>
      <c r="B6752" s="4" t="s">
        <v>9072</v>
      </c>
      <c r="C6752" s="4">
        <f>YEAR(Data!$D6752)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c r="A6753" s="4">
        <v>6752</v>
      </c>
      <c r="B6753" s="4" t="s">
        <v>9072</v>
      </c>
      <c r="C6753" s="4">
        <f>YEAR(Data!$D6753)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c r="A6754" s="4">
        <v>6753</v>
      </c>
      <c r="B6754" s="4" t="s">
        <v>9072</v>
      </c>
      <c r="C6754" s="4">
        <f>YEAR(Data!$D6754)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c r="A6755" s="4">
        <v>6754</v>
      </c>
      <c r="B6755" s="4" t="s">
        <v>9072</v>
      </c>
      <c r="C6755" s="4">
        <f>YEAR(Data!$D6755)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c r="A6756" s="4">
        <v>6755</v>
      </c>
      <c r="B6756" s="4" t="s">
        <v>9072</v>
      </c>
      <c r="C6756" s="4">
        <f>YEAR(Data!$D6756)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c r="A6757" s="4">
        <v>6756</v>
      </c>
      <c r="B6757" s="4" t="s">
        <v>9073</v>
      </c>
      <c r="C6757" s="4">
        <f>YEAR(Data!$D6757)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c r="A6758" s="4">
        <v>6757</v>
      </c>
      <c r="B6758" s="4" t="s">
        <v>9073</v>
      </c>
      <c r="C6758" s="4">
        <f>YEAR(Data!$D6758)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c r="A6759" s="4">
        <v>6758</v>
      </c>
      <c r="B6759" s="4" t="s">
        <v>9073</v>
      </c>
      <c r="C6759" s="4">
        <f>YEAR(Data!$D6759)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c r="A6760" s="4">
        <v>6759</v>
      </c>
      <c r="B6760" s="4" t="s">
        <v>9073</v>
      </c>
      <c r="C6760" s="4">
        <f>YEAR(Data!$D6760)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c r="A6761" s="4">
        <v>6760</v>
      </c>
      <c r="B6761" s="4" t="s">
        <v>9076</v>
      </c>
      <c r="C6761" s="4">
        <f>YEAR(Data!$D6761)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c r="A6762" s="4">
        <v>6761</v>
      </c>
      <c r="B6762" s="4" t="s">
        <v>9077</v>
      </c>
      <c r="C6762" s="4">
        <f>YEAR(Data!$D6762)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c r="A6763" s="4">
        <v>6762</v>
      </c>
      <c r="B6763" s="4" t="s">
        <v>9078</v>
      </c>
      <c r="C6763" s="4">
        <f>YEAR(Data!$D6763)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c r="A6764" s="4">
        <v>6763</v>
      </c>
      <c r="B6764" s="4" t="s">
        <v>9079</v>
      </c>
      <c r="C6764" s="4">
        <f>YEAR(Data!$D6764)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c r="A6765" s="4">
        <v>6764</v>
      </c>
      <c r="B6765" s="4" t="s">
        <v>9079</v>
      </c>
      <c r="C6765" s="4">
        <f>YEAR(Data!$D6765)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c r="A6766" s="4">
        <v>6765</v>
      </c>
      <c r="B6766" s="4" t="s">
        <v>9079</v>
      </c>
      <c r="C6766" s="4">
        <f>YEAR(Data!$D6766)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c r="A6767" s="4">
        <v>6766</v>
      </c>
      <c r="B6767" s="4" t="s">
        <v>9082</v>
      </c>
      <c r="C6767" s="4">
        <f>YEAR(Data!$D6767)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c r="A6768" s="4">
        <v>6767</v>
      </c>
      <c r="B6768" s="4" t="s">
        <v>9082</v>
      </c>
      <c r="C6768" s="4">
        <f>YEAR(Data!$D6768)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c r="A6769" s="4">
        <v>6768</v>
      </c>
      <c r="B6769" s="4" t="s">
        <v>9082</v>
      </c>
      <c r="C6769" s="4">
        <f>YEAR(Data!$D6769)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c r="A6770" s="4">
        <v>6769</v>
      </c>
      <c r="B6770" s="4" t="s">
        <v>9083</v>
      </c>
      <c r="C6770" s="4">
        <f>YEAR(Data!$D6770)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c r="A6771" s="4">
        <v>6770</v>
      </c>
      <c r="B6771" s="4" t="s">
        <v>9084</v>
      </c>
      <c r="C6771" s="4">
        <f>YEAR(Data!$D6771)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c r="A6772" s="4">
        <v>6771</v>
      </c>
      <c r="B6772" s="4" t="s">
        <v>9085</v>
      </c>
      <c r="C6772" s="4">
        <f>YEAR(Data!$D6772)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c r="A6773" s="4">
        <v>6772</v>
      </c>
      <c r="B6773" s="4" t="s">
        <v>9085</v>
      </c>
      <c r="C6773" s="4">
        <f>YEAR(Data!$D6773)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c r="A6774" s="4">
        <v>6773</v>
      </c>
      <c r="B6774" s="4" t="s">
        <v>9086</v>
      </c>
      <c r="C6774" s="4">
        <f>YEAR(Data!$D6774)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c r="A6775" s="4">
        <v>6774</v>
      </c>
      <c r="B6775" s="4" t="s">
        <v>9086</v>
      </c>
      <c r="C6775" s="4">
        <f>YEAR(Data!$D6775)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c r="A6776" s="4">
        <v>6775</v>
      </c>
      <c r="B6776" s="4" t="s">
        <v>9086</v>
      </c>
      <c r="C6776" s="4">
        <f>YEAR(Data!$D6776)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c r="A6777" s="4">
        <v>6776</v>
      </c>
      <c r="B6777" s="4" t="s">
        <v>9089</v>
      </c>
      <c r="C6777" s="4">
        <f>YEAR(Data!$D6777)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c r="A6778" s="4">
        <v>6777</v>
      </c>
      <c r="B6778" s="4" t="s">
        <v>9090</v>
      </c>
      <c r="C6778" s="4">
        <f>YEAR(Data!$D6778)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c r="A6779" s="4">
        <v>6778</v>
      </c>
      <c r="B6779" s="4" t="s">
        <v>9091</v>
      </c>
      <c r="C6779" s="4">
        <f>YEAR(Data!$D6779)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c r="A6780" s="4">
        <v>6779</v>
      </c>
      <c r="B6780" s="4" t="s">
        <v>9092</v>
      </c>
      <c r="C6780" s="4">
        <f>YEAR(Data!$D6780)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c r="A6781" s="4">
        <v>6780</v>
      </c>
      <c r="B6781" s="4" t="s">
        <v>9092</v>
      </c>
      <c r="C6781" s="4">
        <f>YEAR(Data!$D6781)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c r="A6782" s="4">
        <v>6781</v>
      </c>
      <c r="B6782" s="4" t="s">
        <v>9092</v>
      </c>
      <c r="C6782" s="4">
        <f>YEAR(Data!$D6782)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c r="A6783" s="4">
        <v>6782</v>
      </c>
      <c r="B6783" s="4" t="s">
        <v>9092</v>
      </c>
      <c r="C6783" s="4">
        <f>YEAR(Data!$D6783)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c r="A6784" s="4">
        <v>6783</v>
      </c>
      <c r="B6784" s="4" t="s">
        <v>9093</v>
      </c>
      <c r="C6784" s="4">
        <f>YEAR(Data!$D6784)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c r="A6785" s="4">
        <v>6784</v>
      </c>
      <c r="B6785" s="4" t="s">
        <v>9093</v>
      </c>
      <c r="C6785" s="4">
        <f>YEAR(Data!$D6785)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c r="A6786" s="4">
        <v>6785</v>
      </c>
      <c r="B6786" s="4" t="s">
        <v>9093</v>
      </c>
      <c r="C6786" s="4">
        <f>YEAR(Data!$D6786)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c r="A6787" s="4">
        <v>6786</v>
      </c>
      <c r="B6787" s="4" t="s">
        <v>9093</v>
      </c>
      <c r="C6787" s="4">
        <f>YEAR(Data!$D6787)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c r="A6788" s="4">
        <v>6787</v>
      </c>
      <c r="B6788" s="4" t="s">
        <v>9093</v>
      </c>
      <c r="C6788" s="4">
        <f>YEAR(Data!$D6788)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c r="A6789" s="4">
        <v>6788</v>
      </c>
      <c r="B6789" s="4" t="s">
        <v>9096</v>
      </c>
      <c r="C6789" s="4">
        <f>YEAR(Data!$D6789)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c r="A6790" s="4">
        <v>6789</v>
      </c>
      <c r="B6790" s="4" t="s">
        <v>9096</v>
      </c>
      <c r="C6790" s="4">
        <f>YEAR(Data!$D6790)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c r="A6791" s="4">
        <v>6790</v>
      </c>
      <c r="B6791" s="4" t="s">
        <v>9097</v>
      </c>
      <c r="C6791" s="4">
        <f>YEAR(Data!$D6791)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c r="A6792" s="4">
        <v>6791</v>
      </c>
      <c r="B6792" s="4" t="s">
        <v>9098</v>
      </c>
      <c r="C6792" s="4">
        <f>YEAR(Data!$D6792)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c r="A6793" s="4">
        <v>6792</v>
      </c>
      <c r="B6793" s="4" t="s">
        <v>9101</v>
      </c>
      <c r="C6793" s="4">
        <f>YEAR(Data!$D6793)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c r="A6794" s="4">
        <v>6793</v>
      </c>
      <c r="B6794" s="4" t="s">
        <v>9102</v>
      </c>
      <c r="C6794" s="4">
        <f>YEAR(Data!$D6794)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c r="A6795" s="4">
        <v>6794</v>
      </c>
      <c r="B6795" s="4" t="s">
        <v>9103</v>
      </c>
      <c r="C6795" s="4">
        <f>YEAR(Data!$D6795)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c r="A6796" s="4">
        <v>6795</v>
      </c>
      <c r="B6796" s="4" t="s">
        <v>9103</v>
      </c>
      <c r="C6796" s="4">
        <f>YEAR(Data!$D6796)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c r="A6797" s="4">
        <v>6796</v>
      </c>
      <c r="B6797" s="4" t="s">
        <v>9103</v>
      </c>
      <c r="C6797" s="4">
        <f>YEAR(Data!$D6797)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c r="A6798" s="4">
        <v>6797</v>
      </c>
      <c r="B6798" s="4" t="s">
        <v>9104</v>
      </c>
      <c r="C6798" s="4">
        <f>YEAR(Data!$D6798)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c r="A6799" s="4">
        <v>6798</v>
      </c>
      <c r="B6799" s="4" t="s">
        <v>9104</v>
      </c>
      <c r="C6799" s="4">
        <f>YEAR(Data!$D6799)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c r="A6800" s="4">
        <v>6799</v>
      </c>
      <c r="B6800" s="4" t="s">
        <v>9104</v>
      </c>
      <c r="C6800" s="4">
        <f>YEAR(Data!$D6800)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c r="A6801" s="4">
        <v>6800</v>
      </c>
      <c r="B6801" s="4" t="s">
        <v>9107</v>
      </c>
      <c r="C6801" s="4">
        <f>YEAR(Data!$D6801)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c r="A6802" s="4">
        <v>6801</v>
      </c>
      <c r="B6802" s="4" t="s">
        <v>9107</v>
      </c>
      <c r="C6802" s="4">
        <f>YEAR(Data!$D6802)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c r="A6803" s="4">
        <v>6802</v>
      </c>
      <c r="B6803" s="4" t="s">
        <v>9107</v>
      </c>
      <c r="C6803" s="4">
        <f>YEAR(Data!$D6803)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c r="A6804" s="4">
        <v>6803</v>
      </c>
      <c r="B6804" s="4" t="s">
        <v>9107</v>
      </c>
      <c r="C6804" s="4">
        <f>YEAR(Data!$D6804)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c r="A6805" s="4">
        <v>6804</v>
      </c>
      <c r="B6805" s="4" t="s">
        <v>9107</v>
      </c>
      <c r="C6805" s="4">
        <f>YEAR(Data!$D6805)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c r="A6806" s="4">
        <v>6805</v>
      </c>
      <c r="B6806" s="4" t="s">
        <v>9108</v>
      </c>
      <c r="C6806" s="4">
        <f>YEAR(Data!$D6806)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c r="A6807" s="4">
        <v>6806</v>
      </c>
      <c r="B6807" s="4" t="s">
        <v>9109</v>
      </c>
      <c r="C6807" s="4">
        <f>YEAR(Data!$D6807)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c r="A6808" s="4">
        <v>6807</v>
      </c>
      <c r="B6808" s="4" t="s">
        <v>9110</v>
      </c>
      <c r="C6808" s="4">
        <f>YEAR(Data!$D6808)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c r="A6809" s="4">
        <v>6808</v>
      </c>
      <c r="B6809" s="4" t="s">
        <v>9111</v>
      </c>
      <c r="C6809" s="4">
        <f>YEAR(Data!$D6809)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c r="A6810" s="4">
        <v>6809</v>
      </c>
      <c r="B6810" s="4" t="s">
        <v>9111</v>
      </c>
      <c r="C6810" s="4">
        <f>YEAR(Data!$D6810)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c r="A6811" s="4">
        <v>6810</v>
      </c>
      <c r="B6811" s="4" t="s">
        <v>9112</v>
      </c>
      <c r="C6811" s="4">
        <f>YEAR(Data!$D6811)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c r="A6812" s="4">
        <v>6811</v>
      </c>
      <c r="B6812" s="4" t="s">
        <v>9112</v>
      </c>
      <c r="C6812" s="4">
        <f>YEAR(Data!$D6812)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c r="A6813" s="4">
        <v>6812</v>
      </c>
      <c r="B6813" s="4" t="s">
        <v>9112</v>
      </c>
      <c r="C6813" s="4">
        <f>YEAR(Data!$D6813)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c r="A6814" s="4">
        <v>6813</v>
      </c>
      <c r="B6814" s="4" t="s">
        <v>9112</v>
      </c>
      <c r="C6814" s="4">
        <f>YEAR(Data!$D6814)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c r="A6815" s="4">
        <v>6814</v>
      </c>
      <c r="B6815" s="4" t="s">
        <v>9112</v>
      </c>
      <c r="C6815" s="4">
        <f>YEAR(Data!$D6815)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c r="A6816" s="4">
        <v>6815</v>
      </c>
      <c r="B6816" s="4" t="s">
        <v>9112</v>
      </c>
      <c r="C6816" s="4">
        <f>YEAR(Data!$D6816)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c r="A6817" s="4">
        <v>6816</v>
      </c>
      <c r="B6817" s="4" t="s">
        <v>9115</v>
      </c>
      <c r="C6817" s="4">
        <f>YEAR(Data!$D6817)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c r="A6818" s="4">
        <v>6817</v>
      </c>
      <c r="B6818" s="4" t="s">
        <v>9115</v>
      </c>
      <c r="C6818" s="4">
        <f>YEAR(Data!$D6818)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c r="A6819" s="4">
        <v>6818</v>
      </c>
      <c r="B6819" s="4" t="s">
        <v>9115</v>
      </c>
      <c r="C6819" s="4">
        <f>YEAR(Data!$D6819)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c r="A6820" s="4">
        <v>6819</v>
      </c>
      <c r="B6820" s="4" t="s">
        <v>9116</v>
      </c>
      <c r="C6820" s="4">
        <f>YEAR(Data!$D6820)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c r="A6821" s="4">
        <v>6820</v>
      </c>
      <c r="B6821" s="4" t="s">
        <v>9116</v>
      </c>
      <c r="C6821" s="4">
        <f>YEAR(Data!$D6821)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c r="A6822" s="4">
        <v>6821</v>
      </c>
      <c r="B6822" s="4" t="s">
        <v>9116</v>
      </c>
      <c r="C6822" s="4">
        <f>YEAR(Data!$D6822)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c r="A6823" s="4">
        <v>6822</v>
      </c>
      <c r="B6823" s="4" t="s">
        <v>9116</v>
      </c>
      <c r="C6823" s="4">
        <f>YEAR(Data!$D6823)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c r="A6824" s="4">
        <v>6823</v>
      </c>
      <c r="B6824" s="4" t="s">
        <v>9117</v>
      </c>
      <c r="C6824" s="4">
        <f>YEAR(Data!$D6824)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c r="A6825" s="4">
        <v>6824</v>
      </c>
      <c r="B6825" s="4" t="s">
        <v>9118</v>
      </c>
      <c r="C6825" s="4">
        <f>YEAR(Data!$D6825)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c r="A6826" s="4">
        <v>6825</v>
      </c>
      <c r="B6826" s="4" t="s">
        <v>9118</v>
      </c>
      <c r="C6826" s="4">
        <f>YEAR(Data!$D6826)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c r="A6827" s="4">
        <v>6826</v>
      </c>
      <c r="B6827" s="4" t="s">
        <v>9119</v>
      </c>
      <c r="C6827" s="4">
        <f>YEAR(Data!$D6827)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c r="A6828" s="4">
        <v>6827</v>
      </c>
      <c r="B6828" s="4" t="s">
        <v>9119</v>
      </c>
      <c r="C6828" s="4">
        <f>YEAR(Data!$D6828)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c r="A6829" s="4">
        <v>6828</v>
      </c>
      <c r="B6829" s="4" t="s">
        <v>9119</v>
      </c>
      <c r="C6829" s="4">
        <f>YEAR(Data!$D6829)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c r="A6830" s="4">
        <v>6829</v>
      </c>
      <c r="B6830" s="4" t="s">
        <v>9119</v>
      </c>
      <c r="C6830" s="4">
        <f>YEAR(Data!$D6830)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c r="A6831" s="4">
        <v>6830</v>
      </c>
      <c r="B6831" s="4" t="s">
        <v>9119</v>
      </c>
      <c r="C6831" s="4">
        <f>YEAR(Data!$D6831)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c r="A6832" s="4">
        <v>6831</v>
      </c>
      <c r="B6832" s="4" t="s">
        <v>9120</v>
      </c>
      <c r="C6832" s="4">
        <f>YEAR(Data!$D6832)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c r="A6833" s="4">
        <v>6832</v>
      </c>
      <c r="B6833" s="4" t="s">
        <v>9121</v>
      </c>
      <c r="C6833" s="4">
        <f>YEAR(Data!$D6833)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c r="A6834" s="4">
        <v>6833</v>
      </c>
      <c r="B6834" s="4" t="s">
        <v>9122</v>
      </c>
      <c r="C6834" s="4">
        <f>YEAR(Data!$D6834)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c r="A6835" s="4">
        <v>6834</v>
      </c>
      <c r="B6835" s="4" t="s">
        <v>9123</v>
      </c>
      <c r="C6835" s="4">
        <f>YEAR(Data!$D6835)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c r="A6836" s="4">
        <v>6835</v>
      </c>
      <c r="B6836" s="4" t="s">
        <v>9124</v>
      </c>
      <c r="C6836" s="4">
        <f>YEAR(Data!$D6836)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c r="A6837" s="4">
        <v>6836</v>
      </c>
      <c r="B6837" s="4" t="s">
        <v>9126</v>
      </c>
      <c r="C6837" s="4">
        <f>YEAR(Data!$D6837)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c r="A6838" s="4">
        <v>6837</v>
      </c>
      <c r="B6838" s="4" t="s">
        <v>9126</v>
      </c>
      <c r="C6838" s="4">
        <f>YEAR(Data!$D6838)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c r="A6839" s="4">
        <v>6838</v>
      </c>
      <c r="B6839" s="4" t="s">
        <v>9127</v>
      </c>
      <c r="C6839" s="4">
        <f>YEAR(Data!$D6839)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c r="A6840" s="4">
        <v>6839</v>
      </c>
      <c r="B6840" s="4" t="s">
        <v>9128</v>
      </c>
      <c r="C6840" s="4">
        <f>YEAR(Data!$D6840)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c r="A6841" s="4">
        <v>6840</v>
      </c>
      <c r="B6841" s="4" t="s">
        <v>9128</v>
      </c>
      <c r="C6841" s="4">
        <f>YEAR(Data!$D6841)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c r="A6842" s="4">
        <v>6841</v>
      </c>
      <c r="B6842" s="4" t="s">
        <v>9129</v>
      </c>
      <c r="C6842" s="4">
        <f>YEAR(Data!$D6842)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c r="A6843" s="4">
        <v>6842</v>
      </c>
      <c r="B6843" s="4" t="s">
        <v>9130</v>
      </c>
      <c r="C6843" s="4">
        <f>YEAR(Data!$D6843)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c r="A6844" s="4">
        <v>6843</v>
      </c>
      <c r="B6844" s="4" t="s">
        <v>9130</v>
      </c>
      <c r="C6844" s="4">
        <f>YEAR(Data!$D6844)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c r="A6845" s="4">
        <v>6844</v>
      </c>
      <c r="B6845" s="4" t="s">
        <v>9130</v>
      </c>
      <c r="C6845" s="4">
        <f>YEAR(Data!$D6845)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c r="A6846" s="4">
        <v>6845</v>
      </c>
      <c r="B6846" s="4" t="s">
        <v>9130</v>
      </c>
      <c r="C6846" s="4">
        <f>YEAR(Data!$D6846)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c r="A6847" s="4">
        <v>6846</v>
      </c>
      <c r="B6847" s="4" t="s">
        <v>9133</v>
      </c>
      <c r="C6847" s="4">
        <f>YEAR(Data!$D6847)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c r="A6848" s="4">
        <v>6847</v>
      </c>
      <c r="B6848" s="4" t="s">
        <v>9135</v>
      </c>
      <c r="C6848" s="4">
        <f>YEAR(Data!$D6848)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c r="A6849" s="4">
        <v>6848</v>
      </c>
      <c r="B6849" s="4" t="s">
        <v>9136</v>
      </c>
      <c r="C6849" s="4">
        <f>YEAR(Data!$D6849)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c r="A6850" s="4">
        <v>6849</v>
      </c>
      <c r="B6850" s="4" t="s">
        <v>9137</v>
      </c>
      <c r="C6850" s="4">
        <f>YEAR(Data!$D6850)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c r="A6851" s="4">
        <v>6850</v>
      </c>
      <c r="B6851" s="4" t="s">
        <v>9138</v>
      </c>
      <c r="C6851" s="4">
        <f>YEAR(Data!$D6851)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c r="A6852" s="4">
        <v>6851</v>
      </c>
      <c r="B6852" s="4" t="s">
        <v>9139</v>
      </c>
      <c r="C6852" s="4">
        <f>YEAR(Data!$D6852)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c r="A6853" s="4">
        <v>6852</v>
      </c>
      <c r="B6853" s="4" t="s">
        <v>9139</v>
      </c>
      <c r="C6853" s="4">
        <f>YEAR(Data!$D6853)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c r="A6854" s="4">
        <v>6853</v>
      </c>
      <c r="B6854" s="4" t="s">
        <v>9140</v>
      </c>
      <c r="C6854" s="4">
        <f>YEAR(Data!$D6854)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c r="A6855" s="4">
        <v>6854</v>
      </c>
      <c r="B6855" s="4" t="s">
        <v>9140</v>
      </c>
      <c r="C6855" s="4">
        <f>YEAR(Data!$D6855)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c r="A6856" s="4">
        <v>6855</v>
      </c>
      <c r="B6856" s="4" t="s">
        <v>9140</v>
      </c>
      <c r="C6856" s="4">
        <f>YEAR(Data!$D6856)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c r="A6857" s="4">
        <v>6856</v>
      </c>
      <c r="B6857" s="4" t="s">
        <v>9140</v>
      </c>
      <c r="C6857" s="4">
        <f>YEAR(Data!$D6857)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c r="A6858" s="4">
        <v>6857</v>
      </c>
      <c r="B6858" s="4" t="s">
        <v>9140</v>
      </c>
      <c r="C6858" s="4">
        <f>YEAR(Data!$D6858)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c r="A6859" s="4">
        <v>6858</v>
      </c>
      <c r="B6859" s="4" t="s">
        <v>9141</v>
      </c>
      <c r="C6859" s="4">
        <f>YEAR(Data!$D6859)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c r="A6860" s="4">
        <v>6859</v>
      </c>
      <c r="B6860" s="4" t="s">
        <v>9141</v>
      </c>
      <c r="C6860" s="4">
        <f>YEAR(Data!$D6860)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c r="A6861" s="4">
        <v>6860</v>
      </c>
      <c r="B6861" s="4" t="s">
        <v>9141</v>
      </c>
      <c r="C6861" s="4">
        <f>YEAR(Data!$D6861)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c r="A6862" s="4">
        <v>6861</v>
      </c>
      <c r="B6862" s="4" t="s">
        <v>9141</v>
      </c>
      <c r="C6862" s="4">
        <f>YEAR(Data!$D6862)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c r="A6863" s="4">
        <v>6862</v>
      </c>
      <c r="B6863" s="4" t="s">
        <v>9141</v>
      </c>
      <c r="C6863" s="4">
        <f>YEAR(Data!$D6863)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c r="A6864" s="4">
        <v>6863</v>
      </c>
      <c r="B6864" s="4" t="s">
        <v>9141</v>
      </c>
      <c r="C6864" s="4">
        <f>YEAR(Data!$D6864)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c r="A6865" s="4">
        <v>6864</v>
      </c>
      <c r="B6865" s="4" t="s">
        <v>9142</v>
      </c>
      <c r="C6865" s="4">
        <f>YEAR(Data!$D6865)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c r="A6866" s="4">
        <v>6865</v>
      </c>
      <c r="B6866" s="4" t="s">
        <v>9143</v>
      </c>
      <c r="C6866" s="4">
        <f>YEAR(Data!$D6866)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c r="A6867" s="4">
        <v>6866</v>
      </c>
      <c r="B6867" s="4" t="s">
        <v>9143</v>
      </c>
      <c r="C6867" s="4">
        <f>YEAR(Data!$D6867)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c r="A6868" s="4">
        <v>6867</v>
      </c>
      <c r="B6868" s="4" t="s">
        <v>9143</v>
      </c>
      <c r="C6868" s="4">
        <f>YEAR(Data!$D6868)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c r="A6869" s="4">
        <v>6868</v>
      </c>
      <c r="B6869" s="4" t="s">
        <v>9143</v>
      </c>
      <c r="C6869" s="4">
        <f>YEAR(Data!$D6869)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c r="A6870" s="4">
        <v>6869</v>
      </c>
      <c r="B6870" s="4" t="s">
        <v>9143</v>
      </c>
      <c r="C6870" s="4">
        <f>YEAR(Data!$D6870)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c r="A6871" s="4">
        <v>6870</v>
      </c>
      <c r="B6871" s="4" t="s">
        <v>9143</v>
      </c>
      <c r="C6871" s="4">
        <f>YEAR(Data!$D6871)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c r="A6872" s="4">
        <v>6871</v>
      </c>
      <c r="B6872" s="4" t="s">
        <v>9143</v>
      </c>
      <c r="C6872" s="4">
        <f>YEAR(Data!$D6872)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c r="A6873" s="4">
        <v>6872</v>
      </c>
      <c r="B6873" s="4" t="s">
        <v>9144</v>
      </c>
      <c r="C6873" s="4">
        <f>YEAR(Data!$D6873)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c r="A6874" s="4">
        <v>6873</v>
      </c>
      <c r="B6874" s="4" t="s">
        <v>9145</v>
      </c>
      <c r="C6874" s="4">
        <f>YEAR(Data!$D6874)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c r="A6875" s="4">
        <v>6874</v>
      </c>
      <c r="B6875" s="4" t="s">
        <v>9146</v>
      </c>
      <c r="C6875" s="4">
        <f>YEAR(Data!$D6875)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c r="A6876" s="4">
        <v>6875</v>
      </c>
      <c r="B6876" s="4" t="s">
        <v>9146</v>
      </c>
      <c r="C6876" s="4">
        <f>YEAR(Data!$D6876)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c r="A6877" s="4">
        <v>6876</v>
      </c>
      <c r="B6877" s="4" t="s">
        <v>9148</v>
      </c>
      <c r="C6877" s="4">
        <f>YEAR(Data!$D6877)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c r="A6878" s="4">
        <v>6877</v>
      </c>
      <c r="B6878" s="4" t="s">
        <v>9148</v>
      </c>
      <c r="C6878" s="4">
        <f>YEAR(Data!$D6878)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c r="A6879" s="4">
        <v>6878</v>
      </c>
      <c r="B6879" s="4" t="s">
        <v>9149</v>
      </c>
      <c r="C6879" s="4">
        <f>YEAR(Data!$D6879)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c r="A6880" s="4">
        <v>6879</v>
      </c>
      <c r="B6880" s="4" t="s">
        <v>9149</v>
      </c>
      <c r="C6880" s="4">
        <f>YEAR(Data!$D6880)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c r="A6881" s="4">
        <v>6880</v>
      </c>
      <c r="B6881" s="4" t="s">
        <v>9150</v>
      </c>
      <c r="C6881" s="4">
        <f>YEAR(Data!$D6881)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c r="A6882" s="4">
        <v>6881</v>
      </c>
      <c r="B6882" s="4" t="s">
        <v>9150</v>
      </c>
      <c r="C6882" s="4">
        <f>YEAR(Data!$D6882)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c r="A6883" s="4">
        <v>6882</v>
      </c>
      <c r="B6883" s="4" t="s">
        <v>9150</v>
      </c>
      <c r="C6883" s="4">
        <f>YEAR(Data!$D6883)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c r="A6884" s="4">
        <v>6883</v>
      </c>
      <c r="B6884" s="4" t="s">
        <v>9150</v>
      </c>
      <c r="C6884" s="4">
        <f>YEAR(Data!$D6884)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c r="A6885" s="4">
        <v>6884</v>
      </c>
      <c r="B6885" s="4" t="s">
        <v>9150</v>
      </c>
      <c r="C6885" s="4">
        <f>YEAR(Data!$D6885)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c r="A6886" s="4">
        <v>6885</v>
      </c>
      <c r="B6886" s="4" t="s">
        <v>9151</v>
      </c>
      <c r="C6886" s="4">
        <f>YEAR(Data!$D6886)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c r="A6887" s="4">
        <v>6886</v>
      </c>
      <c r="B6887" s="4" t="s">
        <v>9152</v>
      </c>
      <c r="C6887" s="4">
        <f>YEAR(Data!$D6887)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c r="A6888" s="4">
        <v>6887</v>
      </c>
      <c r="B6888" s="4" t="s">
        <v>9152</v>
      </c>
      <c r="C6888" s="4">
        <f>YEAR(Data!$D6888)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c r="A6889" s="4">
        <v>6888</v>
      </c>
      <c r="B6889" s="4" t="s">
        <v>9153</v>
      </c>
      <c r="C6889" s="4">
        <f>YEAR(Data!$D6889)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c r="A6890" s="4">
        <v>6889</v>
      </c>
      <c r="B6890" s="4" t="s">
        <v>9153</v>
      </c>
      <c r="C6890" s="4">
        <f>YEAR(Data!$D6890)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c r="A6891" s="4">
        <v>6890</v>
      </c>
      <c r="B6891" s="4" t="s">
        <v>9154</v>
      </c>
      <c r="C6891" s="4">
        <f>YEAR(Data!$D6891)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c r="A6892" s="4">
        <v>6891</v>
      </c>
      <c r="B6892" s="4" t="s">
        <v>9154</v>
      </c>
      <c r="C6892" s="4">
        <f>YEAR(Data!$D6892)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c r="A6893" s="4">
        <v>6892</v>
      </c>
      <c r="B6893" s="4" t="s">
        <v>9154</v>
      </c>
      <c r="C6893" s="4">
        <f>YEAR(Data!$D6893)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c r="A6894" s="4">
        <v>6893</v>
      </c>
      <c r="B6894" s="4" t="s">
        <v>9154</v>
      </c>
      <c r="C6894" s="4">
        <f>YEAR(Data!$D6894)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c r="A6895" s="4">
        <v>6894</v>
      </c>
      <c r="B6895" s="4" t="s">
        <v>9154</v>
      </c>
      <c r="C6895" s="4">
        <f>YEAR(Data!$D6895)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c r="A6896" s="4">
        <v>6895</v>
      </c>
      <c r="B6896" s="4" t="s">
        <v>9154</v>
      </c>
      <c r="C6896" s="4">
        <f>YEAR(Data!$D6896)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c r="A6897" s="4">
        <v>6896</v>
      </c>
      <c r="B6897" s="4" t="s">
        <v>9154</v>
      </c>
      <c r="C6897" s="4">
        <f>YEAR(Data!$D6897)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c r="A6898" s="4">
        <v>6897</v>
      </c>
      <c r="B6898" s="4" t="s">
        <v>9154</v>
      </c>
      <c r="C6898" s="4">
        <f>YEAR(Data!$D6898)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c r="A6899" s="4">
        <v>6898</v>
      </c>
      <c r="B6899" s="4" t="s">
        <v>9155</v>
      </c>
      <c r="C6899" s="4">
        <f>YEAR(Data!$D6899)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c r="A6900" s="4">
        <v>6899</v>
      </c>
      <c r="B6900" s="4" t="s">
        <v>9156</v>
      </c>
      <c r="C6900" s="4">
        <f>YEAR(Data!$D6900)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c r="A6901" s="4">
        <v>6900</v>
      </c>
      <c r="B6901" s="4" t="s">
        <v>9156</v>
      </c>
      <c r="C6901" s="4">
        <f>YEAR(Data!$D6901)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c r="A6902" s="4">
        <v>6901</v>
      </c>
      <c r="B6902" s="4" t="s">
        <v>9157</v>
      </c>
      <c r="C6902" s="4">
        <f>YEAR(Data!$D6902)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c r="A6903" s="4">
        <v>6902</v>
      </c>
      <c r="B6903" s="4" t="s">
        <v>9158</v>
      </c>
      <c r="C6903" s="4">
        <f>YEAR(Data!$D6903)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c r="A6904" s="4">
        <v>6903</v>
      </c>
      <c r="B6904" s="4" t="s">
        <v>9159</v>
      </c>
      <c r="C6904" s="4">
        <f>YEAR(Data!$D6904)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c r="A6905" s="4">
        <v>6904</v>
      </c>
      <c r="B6905" s="4" t="s">
        <v>9159</v>
      </c>
      <c r="C6905" s="4">
        <f>YEAR(Data!$D6905)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c r="A6906" s="4">
        <v>6905</v>
      </c>
      <c r="B6906" s="4" t="s">
        <v>9159</v>
      </c>
      <c r="C6906" s="4">
        <f>YEAR(Data!$D6906)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c r="A6907" s="4">
        <v>6906</v>
      </c>
      <c r="B6907" s="4" t="s">
        <v>9162</v>
      </c>
      <c r="C6907" s="4">
        <f>YEAR(Data!$D6907)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c r="A6908" s="4">
        <v>6907</v>
      </c>
      <c r="B6908" s="4" t="s">
        <v>9163</v>
      </c>
      <c r="C6908" s="4">
        <f>YEAR(Data!$D6908)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c r="A6909" s="4">
        <v>6908</v>
      </c>
      <c r="B6909" s="4" t="s">
        <v>9164</v>
      </c>
      <c r="C6909" s="4">
        <f>YEAR(Data!$D6909)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c r="A6910" s="4">
        <v>6909</v>
      </c>
      <c r="B6910" s="4" t="s">
        <v>9165</v>
      </c>
      <c r="C6910" s="4">
        <f>YEAR(Data!$D6910)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c r="A6911" s="4">
        <v>6910</v>
      </c>
      <c r="B6911" s="4" t="s">
        <v>9166</v>
      </c>
      <c r="C6911" s="4">
        <f>YEAR(Data!$D6911)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c r="A6912" s="4">
        <v>6911</v>
      </c>
      <c r="B6912" s="4" t="s">
        <v>9167</v>
      </c>
      <c r="C6912" s="4">
        <f>YEAR(Data!$D6912)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c r="A6913" s="4">
        <v>6912</v>
      </c>
      <c r="B6913" s="4" t="s">
        <v>9168</v>
      </c>
      <c r="C6913" s="4">
        <f>YEAR(Data!$D6913)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c r="A6914" s="4">
        <v>6913</v>
      </c>
      <c r="B6914" s="4" t="s">
        <v>9169</v>
      </c>
      <c r="C6914" s="4">
        <f>YEAR(Data!$D6914)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c r="A6915" s="4">
        <v>6914</v>
      </c>
      <c r="B6915" s="4" t="s">
        <v>9170</v>
      </c>
      <c r="C6915" s="4">
        <f>YEAR(Data!$D6915)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c r="A6916" s="4">
        <v>6915</v>
      </c>
      <c r="B6916" s="4" t="s">
        <v>9172</v>
      </c>
      <c r="C6916" s="4">
        <f>YEAR(Data!$D6916)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c r="A6917" s="4">
        <v>6916</v>
      </c>
      <c r="B6917" s="4" t="s">
        <v>9172</v>
      </c>
      <c r="C6917" s="4">
        <f>YEAR(Data!$D6917)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c r="A6918" s="4">
        <v>6917</v>
      </c>
      <c r="B6918" s="4" t="s">
        <v>9172</v>
      </c>
      <c r="C6918" s="4">
        <f>YEAR(Data!$D6918)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c r="A6919" s="4">
        <v>6918</v>
      </c>
      <c r="B6919" s="4" t="s">
        <v>9173</v>
      </c>
      <c r="C6919" s="4">
        <f>YEAR(Data!$D6919)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c r="A6920" s="4">
        <v>6919</v>
      </c>
      <c r="B6920" s="4" t="s">
        <v>9174</v>
      </c>
      <c r="C6920" s="4">
        <f>YEAR(Data!$D6920)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c r="A6921" s="4">
        <v>6920</v>
      </c>
      <c r="B6921" s="4" t="s">
        <v>9175</v>
      </c>
      <c r="C6921" s="4">
        <f>YEAR(Data!$D6921)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c r="A6922" s="4">
        <v>6921</v>
      </c>
      <c r="B6922" s="4" t="s">
        <v>9176</v>
      </c>
      <c r="C6922" s="4">
        <f>YEAR(Data!$D6922)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c r="A6923" s="4">
        <v>6922</v>
      </c>
      <c r="B6923" s="4" t="s">
        <v>9177</v>
      </c>
      <c r="C6923" s="4">
        <f>YEAR(Data!$D6923)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c r="A6924" s="4">
        <v>6923</v>
      </c>
      <c r="B6924" s="4" t="s">
        <v>9178</v>
      </c>
      <c r="C6924" s="4">
        <f>YEAR(Data!$D6924)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c r="A6925" s="4">
        <v>6924</v>
      </c>
      <c r="B6925" s="4" t="s">
        <v>9178</v>
      </c>
      <c r="C6925" s="4">
        <f>YEAR(Data!$D6925)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c r="A6926" s="4">
        <v>6925</v>
      </c>
      <c r="B6926" s="4" t="s">
        <v>9179</v>
      </c>
      <c r="C6926" s="4">
        <f>YEAR(Data!$D6926)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c r="A6927" s="4">
        <v>6926</v>
      </c>
      <c r="B6927" s="4" t="s">
        <v>9179</v>
      </c>
      <c r="C6927" s="4">
        <f>YEAR(Data!$D6927)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c r="A6928" s="4">
        <v>6927</v>
      </c>
      <c r="B6928" s="4" t="s">
        <v>9180</v>
      </c>
      <c r="C6928" s="4">
        <f>YEAR(Data!$D6928)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c r="A6929" s="4">
        <v>6928</v>
      </c>
      <c r="B6929" s="4" t="s">
        <v>9181</v>
      </c>
      <c r="C6929" s="4">
        <f>YEAR(Data!$D6929)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c r="A6930" s="4">
        <v>6929</v>
      </c>
      <c r="B6930" s="4" t="s">
        <v>9181</v>
      </c>
      <c r="C6930" s="4">
        <f>YEAR(Data!$D6930)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c r="A6931" s="4">
        <v>6930</v>
      </c>
      <c r="B6931" s="4" t="s">
        <v>9181</v>
      </c>
      <c r="C6931" s="4">
        <f>YEAR(Data!$D6931)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c r="A6932" s="4">
        <v>6931</v>
      </c>
      <c r="B6932" s="4" t="s">
        <v>9181</v>
      </c>
      <c r="C6932" s="4">
        <f>YEAR(Data!$D6932)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c r="A6933" s="4">
        <v>6932</v>
      </c>
      <c r="B6933" s="4" t="s">
        <v>9182</v>
      </c>
      <c r="C6933" s="4">
        <f>YEAR(Data!$D6933)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c r="A6934" s="4">
        <v>6933</v>
      </c>
      <c r="B6934" s="4" t="s">
        <v>9182</v>
      </c>
      <c r="C6934" s="4">
        <f>YEAR(Data!$D6934)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c r="A6935" s="4">
        <v>6934</v>
      </c>
      <c r="B6935" s="4" t="s">
        <v>9182</v>
      </c>
      <c r="C6935" s="4">
        <f>YEAR(Data!$D6935)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c r="A6936" s="4">
        <v>6935</v>
      </c>
      <c r="B6936" s="4" t="s">
        <v>9182</v>
      </c>
      <c r="C6936" s="4">
        <f>YEAR(Data!$D6936)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c r="A6937" s="4">
        <v>6936</v>
      </c>
      <c r="B6937" s="4" t="s">
        <v>9185</v>
      </c>
      <c r="C6937" s="4">
        <f>YEAR(Data!$D6937)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c r="A6938" s="4">
        <v>6937</v>
      </c>
      <c r="B6938" s="4" t="s">
        <v>9186</v>
      </c>
      <c r="C6938" s="4">
        <f>YEAR(Data!$D6938)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c r="A6939" s="4">
        <v>6938</v>
      </c>
      <c r="B6939" s="4" t="s">
        <v>9189</v>
      </c>
      <c r="C6939" s="4">
        <f>YEAR(Data!$D6939)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c r="A6940" s="4">
        <v>6939</v>
      </c>
      <c r="B6940" s="4" t="s">
        <v>9190</v>
      </c>
      <c r="C6940" s="4">
        <f>YEAR(Data!$D6940)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c r="A6941" s="4">
        <v>6940</v>
      </c>
      <c r="B6941" s="4" t="s">
        <v>9193</v>
      </c>
      <c r="C6941" s="4">
        <f>YEAR(Data!$D6941)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c r="A6942" s="4">
        <v>6941</v>
      </c>
      <c r="B6942" s="4" t="s">
        <v>9193</v>
      </c>
      <c r="C6942" s="4">
        <f>YEAR(Data!$D6942)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c r="A6943" s="4">
        <v>6942</v>
      </c>
      <c r="B6943" s="4" t="s">
        <v>9193</v>
      </c>
      <c r="C6943" s="4">
        <f>YEAR(Data!$D6943)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c r="A6944" s="4">
        <v>6943</v>
      </c>
      <c r="B6944" s="4" t="s">
        <v>9193</v>
      </c>
      <c r="C6944" s="4">
        <f>YEAR(Data!$D6944)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c r="A6945" s="4">
        <v>6944</v>
      </c>
      <c r="B6945" s="4" t="s">
        <v>9194</v>
      </c>
      <c r="C6945" s="4">
        <f>YEAR(Data!$D6945)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c r="A6946" s="4">
        <v>6945</v>
      </c>
      <c r="B6946" s="4" t="s">
        <v>9197</v>
      </c>
      <c r="C6946" s="4">
        <f>YEAR(Data!$D6946)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c r="A6947" s="4">
        <v>6946</v>
      </c>
      <c r="B6947" s="4" t="s">
        <v>9198</v>
      </c>
      <c r="C6947" s="4">
        <f>YEAR(Data!$D6947)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c r="A6948" s="4">
        <v>6947</v>
      </c>
      <c r="B6948" s="4" t="s">
        <v>9199</v>
      </c>
      <c r="C6948" s="4">
        <f>YEAR(Data!$D6948)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c r="A6949" s="4">
        <v>6948</v>
      </c>
      <c r="B6949" s="4" t="s">
        <v>9200</v>
      </c>
      <c r="C6949" s="4">
        <f>YEAR(Data!$D6949)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c r="A6950" s="4">
        <v>6949</v>
      </c>
      <c r="B6950" s="4" t="s">
        <v>9200</v>
      </c>
      <c r="C6950" s="4">
        <f>YEAR(Data!$D6950)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c r="A6951" s="4">
        <v>6950</v>
      </c>
      <c r="B6951" s="4" t="s">
        <v>9201</v>
      </c>
      <c r="C6951" s="4">
        <f>YEAR(Data!$D6951)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c r="A6952" s="4">
        <v>6951</v>
      </c>
      <c r="B6952" s="4" t="s">
        <v>9201</v>
      </c>
      <c r="C6952" s="4">
        <f>YEAR(Data!$D6952)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c r="A6953" s="4">
        <v>6952</v>
      </c>
      <c r="B6953" s="4" t="s">
        <v>9202</v>
      </c>
      <c r="C6953" s="4">
        <f>YEAR(Data!$D6953)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c r="A6954" s="4">
        <v>6953</v>
      </c>
      <c r="B6954" s="4" t="s">
        <v>9205</v>
      </c>
      <c r="C6954" s="4">
        <f>YEAR(Data!$D6954)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c r="A6955" s="4">
        <v>6954</v>
      </c>
      <c r="B6955" s="4" t="s">
        <v>9205</v>
      </c>
      <c r="C6955" s="4">
        <f>YEAR(Data!$D6955)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c r="A6956" s="4">
        <v>6955</v>
      </c>
      <c r="B6956" s="4" t="s">
        <v>9205</v>
      </c>
      <c r="C6956" s="4">
        <f>YEAR(Data!$D6956)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c r="A6957" s="4">
        <v>6956</v>
      </c>
      <c r="B6957" s="4" t="s">
        <v>9206</v>
      </c>
      <c r="C6957" s="4">
        <f>YEAR(Data!$D6957)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c r="A6958" s="4">
        <v>6957</v>
      </c>
      <c r="B6958" s="4" t="s">
        <v>9207</v>
      </c>
      <c r="C6958" s="4">
        <f>YEAR(Data!$D6958)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c r="A6959" s="4">
        <v>6958</v>
      </c>
      <c r="B6959" s="4" t="s">
        <v>9207</v>
      </c>
      <c r="C6959" s="4">
        <f>YEAR(Data!$D6959)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c r="A6960" s="4">
        <v>6959</v>
      </c>
      <c r="B6960" s="4" t="s">
        <v>9210</v>
      </c>
      <c r="C6960" s="4">
        <f>YEAR(Data!$D6960)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c r="A6961" s="4">
        <v>6960</v>
      </c>
      <c r="B6961" s="4" t="s">
        <v>9210</v>
      </c>
      <c r="C6961" s="4">
        <f>YEAR(Data!$D6961)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c r="A6962" s="4">
        <v>6961</v>
      </c>
      <c r="B6962" s="4" t="s">
        <v>9210</v>
      </c>
      <c r="C6962" s="4">
        <f>YEAR(Data!$D6962)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c r="A6963" s="4">
        <v>6962</v>
      </c>
      <c r="B6963" s="4" t="s">
        <v>9211</v>
      </c>
      <c r="C6963" s="4">
        <f>YEAR(Data!$D6963)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c r="A6964" s="4">
        <v>6963</v>
      </c>
      <c r="B6964" s="4" t="s">
        <v>9212</v>
      </c>
      <c r="C6964" s="4">
        <f>YEAR(Data!$D6964)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c r="A6965" s="4">
        <v>6964</v>
      </c>
      <c r="B6965" s="4" t="s">
        <v>9212</v>
      </c>
      <c r="C6965" s="4">
        <f>YEAR(Data!$D6965)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c r="A6966" s="4">
        <v>6965</v>
      </c>
      <c r="B6966" s="4" t="s">
        <v>9212</v>
      </c>
      <c r="C6966" s="4">
        <f>YEAR(Data!$D6966)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c r="A6967" s="4">
        <v>6966</v>
      </c>
      <c r="B6967" s="4" t="s">
        <v>9212</v>
      </c>
      <c r="C6967" s="4">
        <f>YEAR(Data!$D6967)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c r="A6968" s="4">
        <v>6967</v>
      </c>
      <c r="B6968" s="4" t="s">
        <v>9212</v>
      </c>
      <c r="C6968" s="4">
        <f>YEAR(Data!$D6968)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c r="A6969" s="4">
        <v>6968</v>
      </c>
      <c r="B6969" s="4" t="s">
        <v>9212</v>
      </c>
      <c r="C6969" s="4">
        <f>YEAR(Data!$D6969)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c r="A6970" s="4">
        <v>6969</v>
      </c>
      <c r="B6970" s="4" t="s">
        <v>9213</v>
      </c>
      <c r="C6970" s="4">
        <f>YEAR(Data!$D6970)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c r="A6971" s="4">
        <v>6970</v>
      </c>
      <c r="B6971" s="4" t="s">
        <v>9214</v>
      </c>
      <c r="C6971" s="4">
        <f>YEAR(Data!$D6971)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c r="A6972" s="4">
        <v>6971</v>
      </c>
      <c r="B6972" s="4" t="s">
        <v>9215</v>
      </c>
      <c r="C6972" s="4">
        <f>YEAR(Data!$D6972)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c r="A6973" s="4">
        <v>6972</v>
      </c>
      <c r="B6973" s="4" t="s">
        <v>9215</v>
      </c>
      <c r="C6973" s="4">
        <f>YEAR(Data!$D6973)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c r="A6974" s="4">
        <v>6973</v>
      </c>
      <c r="B6974" s="4" t="s">
        <v>9215</v>
      </c>
      <c r="C6974" s="4">
        <f>YEAR(Data!$D6974)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c r="A6975" s="4">
        <v>6974</v>
      </c>
      <c r="B6975" s="4" t="s">
        <v>9215</v>
      </c>
      <c r="C6975" s="4">
        <f>YEAR(Data!$D6975)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c r="A6976" s="4">
        <v>6975</v>
      </c>
      <c r="B6976" s="4" t="s">
        <v>9216</v>
      </c>
      <c r="C6976" s="4">
        <f>YEAR(Data!$D6976)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c r="A6977" s="4">
        <v>6976</v>
      </c>
      <c r="B6977" s="4" t="s">
        <v>9217</v>
      </c>
      <c r="C6977" s="4">
        <f>YEAR(Data!$D6977)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c r="A6978" s="4">
        <v>6977</v>
      </c>
      <c r="B6978" s="4" t="s">
        <v>9217</v>
      </c>
      <c r="C6978" s="4">
        <f>YEAR(Data!$D6978)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c r="A6979" s="4">
        <v>6978</v>
      </c>
      <c r="B6979" s="4" t="s">
        <v>9218</v>
      </c>
      <c r="C6979" s="4">
        <f>YEAR(Data!$D6979)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c r="A6980" s="4">
        <v>6979</v>
      </c>
      <c r="B6980" s="4" t="s">
        <v>9219</v>
      </c>
      <c r="C6980" s="4">
        <f>YEAR(Data!$D6980)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c r="A6981" s="4">
        <v>6980</v>
      </c>
      <c r="B6981" s="4" t="s">
        <v>9220</v>
      </c>
      <c r="C6981" s="4">
        <f>YEAR(Data!$D6981)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c r="A6982" s="4">
        <v>6981</v>
      </c>
      <c r="B6982" s="4" t="s">
        <v>9221</v>
      </c>
      <c r="C6982" s="4">
        <f>YEAR(Data!$D6982)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c r="A6983" s="4">
        <v>6982</v>
      </c>
      <c r="B6983" s="4" t="s">
        <v>9221</v>
      </c>
      <c r="C6983" s="4">
        <f>YEAR(Data!$D6983)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c r="A6984" s="4">
        <v>6983</v>
      </c>
      <c r="B6984" s="4" t="s">
        <v>9222</v>
      </c>
      <c r="C6984" s="4">
        <f>YEAR(Data!$D6984)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c r="A6985" s="4">
        <v>6984</v>
      </c>
      <c r="B6985" s="4" t="s">
        <v>9222</v>
      </c>
      <c r="C6985" s="4">
        <f>YEAR(Data!$D6985)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c r="A6986" s="4">
        <v>6985</v>
      </c>
      <c r="B6986" s="4" t="s">
        <v>9222</v>
      </c>
      <c r="C6986" s="4">
        <f>YEAR(Data!$D6986)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c r="A6987" s="4">
        <v>6986</v>
      </c>
      <c r="B6987" s="4" t="s">
        <v>9222</v>
      </c>
      <c r="C6987" s="4">
        <f>YEAR(Data!$D6987)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c r="A6988" s="4">
        <v>6987</v>
      </c>
      <c r="B6988" s="4" t="s">
        <v>9222</v>
      </c>
      <c r="C6988" s="4">
        <f>YEAR(Data!$D6988)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c r="A6989" s="4">
        <v>6988</v>
      </c>
      <c r="B6989" s="4" t="s">
        <v>9222</v>
      </c>
      <c r="C6989" s="4">
        <f>YEAR(Data!$D6989)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c r="A6990" s="4">
        <v>6989</v>
      </c>
      <c r="B6990" s="4" t="s">
        <v>9223</v>
      </c>
      <c r="C6990" s="4">
        <f>YEAR(Data!$D6990)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c r="A6991" s="4">
        <v>6990</v>
      </c>
      <c r="B6991" s="4" t="s">
        <v>9224</v>
      </c>
      <c r="C6991" s="4">
        <f>YEAR(Data!$D6991)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c r="A6992" s="4">
        <v>6991</v>
      </c>
      <c r="B6992" s="4" t="s">
        <v>9228</v>
      </c>
      <c r="C6992" s="4">
        <f>YEAR(Data!$D6992)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c r="A6993" s="4">
        <v>6992</v>
      </c>
      <c r="B6993" s="4" t="s">
        <v>9228</v>
      </c>
      <c r="C6993" s="4">
        <f>YEAR(Data!$D6993)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c r="A6994" s="4">
        <v>6993</v>
      </c>
      <c r="B6994" s="4" t="s">
        <v>9228</v>
      </c>
      <c r="C6994" s="4">
        <f>YEAR(Data!$D6994)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c r="A6995" s="4">
        <v>6994</v>
      </c>
      <c r="B6995" s="4" t="s">
        <v>9228</v>
      </c>
      <c r="C6995" s="4">
        <f>YEAR(Data!$D6995)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c r="A6996" s="4">
        <v>6995</v>
      </c>
      <c r="B6996" s="4" t="s">
        <v>9228</v>
      </c>
      <c r="C6996" s="4">
        <f>YEAR(Data!$D6996)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c r="A6997" s="4">
        <v>6996</v>
      </c>
      <c r="B6997" s="4" t="s">
        <v>9229</v>
      </c>
      <c r="C6997" s="4">
        <f>YEAR(Data!$D6997)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c r="A6998" s="4">
        <v>6997</v>
      </c>
      <c r="B6998" s="4" t="s">
        <v>9230</v>
      </c>
      <c r="C6998" s="4">
        <f>YEAR(Data!$D6998)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c r="A6999" s="4">
        <v>6998</v>
      </c>
      <c r="B6999" s="4" t="s">
        <v>9230</v>
      </c>
      <c r="C6999" s="4">
        <f>YEAR(Data!$D6999)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c r="A7000" s="4">
        <v>6999</v>
      </c>
      <c r="B7000" s="4" t="s">
        <v>9231</v>
      </c>
      <c r="C7000" s="4">
        <f>YEAR(Data!$D7000)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c r="A7001" s="4">
        <v>7000</v>
      </c>
      <c r="B7001" s="4" t="s">
        <v>9232</v>
      </c>
      <c r="C7001" s="4">
        <f>YEAR(Data!$D7001)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c r="A7002" s="4">
        <v>7001</v>
      </c>
      <c r="B7002" s="4" t="s">
        <v>9232</v>
      </c>
      <c r="C7002" s="4">
        <f>YEAR(Data!$D7002)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c r="A7003" s="4">
        <v>7002</v>
      </c>
      <c r="B7003" s="4" t="s">
        <v>9233</v>
      </c>
      <c r="C7003" s="4">
        <f>YEAR(Data!$D7003)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c r="A7004" s="4">
        <v>7003</v>
      </c>
      <c r="B7004" s="4" t="s">
        <v>9235</v>
      </c>
      <c r="C7004" s="4">
        <f>YEAR(Data!$D7004)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c r="A7005" s="4">
        <v>7004</v>
      </c>
      <c r="B7005" s="4" t="s">
        <v>9235</v>
      </c>
      <c r="C7005" s="4">
        <f>YEAR(Data!$D7005)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c r="A7006" s="4">
        <v>7005</v>
      </c>
      <c r="B7006" s="4" t="s">
        <v>9236</v>
      </c>
      <c r="C7006" s="4">
        <f>YEAR(Data!$D7006)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c r="A7007" s="4">
        <v>7006</v>
      </c>
      <c r="B7007" s="4" t="s">
        <v>9237</v>
      </c>
      <c r="C7007" s="4">
        <f>YEAR(Data!$D7007)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c r="A7008" s="4">
        <v>7007</v>
      </c>
      <c r="B7008" s="4" t="s">
        <v>9238</v>
      </c>
      <c r="C7008" s="4">
        <f>YEAR(Data!$D7008)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c r="A7009" s="4">
        <v>7008</v>
      </c>
      <c r="B7009" s="4" t="s">
        <v>9239</v>
      </c>
      <c r="C7009" s="4">
        <f>YEAR(Data!$D7009)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c r="A7010" s="4">
        <v>7009</v>
      </c>
      <c r="B7010" s="4" t="s">
        <v>9239</v>
      </c>
      <c r="C7010" s="4">
        <f>YEAR(Data!$D7010)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c r="A7011" s="4">
        <v>7010</v>
      </c>
      <c r="B7011" s="4" t="s">
        <v>9239</v>
      </c>
      <c r="C7011" s="4">
        <f>YEAR(Data!$D7011)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c r="A7012" s="4">
        <v>7011</v>
      </c>
      <c r="B7012" s="4" t="s">
        <v>9240</v>
      </c>
      <c r="C7012" s="4">
        <f>YEAR(Data!$D7012)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c r="A7013" s="4">
        <v>7012</v>
      </c>
      <c r="B7013" s="4" t="s">
        <v>9240</v>
      </c>
      <c r="C7013" s="4">
        <f>YEAR(Data!$D7013)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c r="A7014" s="4">
        <v>7013</v>
      </c>
      <c r="B7014" s="4" t="s">
        <v>9240</v>
      </c>
      <c r="C7014" s="4">
        <f>YEAR(Data!$D7014)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c r="A7015" s="4">
        <v>7014</v>
      </c>
      <c r="B7015" s="4" t="s">
        <v>9241</v>
      </c>
      <c r="C7015" s="4">
        <f>YEAR(Data!$D7015)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c r="A7016" s="4">
        <v>7015</v>
      </c>
      <c r="B7016" s="4" t="s">
        <v>9242</v>
      </c>
      <c r="C7016" s="4">
        <f>YEAR(Data!$D7016)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c r="A7017" s="4">
        <v>7016</v>
      </c>
      <c r="B7017" s="4" t="s">
        <v>9242</v>
      </c>
      <c r="C7017" s="4">
        <f>YEAR(Data!$D7017)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c r="A7018" s="4">
        <v>7017</v>
      </c>
      <c r="B7018" s="4" t="s">
        <v>9242</v>
      </c>
      <c r="C7018" s="4">
        <f>YEAR(Data!$D7018)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c r="A7019" s="4">
        <v>7018</v>
      </c>
      <c r="B7019" s="4" t="s">
        <v>9242</v>
      </c>
      <c r="C7019" s="4">
        <f>YEAR(Data!$D7019)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c r="A7020" s="4">
        <v>7019</v>
      </c>
      <c r="B7020" s="4" t="s">
        <v>9243</v>
      </c>
      <c r="C7020" s="4">
        <f>YEAR(Data!$D7020)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c r="A7021" s="4">
        <v>7020</v>
      </c>
      <c r="B7021" s="4" t="s">
        <v>9244</v>
      </c>
      <c r="C7021" s="4">
        <f>YEAR(Data!$D7021)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c r="A7022" s="4">
        <v>7021</v>
      </c>
      <c r="B7022" s="4" t="s">
        <v>9244</v>
      </c>
      <c r="C7022" s="4">
        <f>YEAR(Data!$D7022)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c r="A7023" s="4">
        <v>7022</v>
      </c>
      <c r="B7023" s="4" t="s">
        <v>9244</v>
      </c>
      <c r="C7023" s="4">
        <f>YEAR(Data!$D7023)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c r="A7024" s="4">
        <v>7023</v>
      </c>
      <c r="B7024" s="4" t="s">
        <v>9244</v>
      </c>
      <c r="C7024" s="4">
        <f>YEAR(Data!$D7024)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c r="A7025" s="4">
        <v>7024</v>
      </c>
      <c r="B7025" s="4" t="s">
        <v>9244</v>
      </c>
      <c r="C7025" s="4">
        <f>YEAR(Data!$D7025)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c r="A7026" s="4">
        <v>7025</v>
      </c>
      <c r="B7026" s="4" t="s">
        <v>9244</v>
      </c>
      <c r="C7026" s="4">
        <f>YEAR(Data!$D7026)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c r="A7027" s="4">
        <v>7026</v>
      </c>
      <c r="B7027" s="4" t="s">
        <v>9247</v>
      </c>
      <c r="C7027" s="4">
        <f>YEAR(Data!$D7027)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c r="A7028" s="4">
        <v>7027</v>
      </c>
      <c r="B7028" s="4" t="s">
        <v>9247</v>
      </c>
      <c r="C7028" s="4">
        <f>YEAR(Data!$D7028)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c r="A7029" s="4">
        <v>7028</v>
      </c>
      <c r="B7029" s="4" t="s">
        <v>9248</v>
      </c>
      <c r="C7029" s="4">
        <f>YEAR(Data!$D7029)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c r="A7030" s="4">
        <v>7029</v>
      </c>
      <c r="B7030" s="4" t="s">
        <v>9249</v>
      </c>
      <c r="C7030" s="4">
        <f>YEAR(Data!$D7030)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c r="A7031" s="4">
        <v>7030</v>
      </c>
      <c r="B7031" s="4" t="s">
        <v>9250</v>
      </c>
      <c r="C7031" s="4">
        <f>YEAR(Data!$D7031)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c r="A7032" s="4">
        <v>7031</v>
      </c>
      <c r="B7032" s="4" t="s">
        <v>9250</v>
      </c>
      <c r="C7032" s="4">
        <f>YEAR(Data!$D7032)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c r="A7033" s="4">
        <v>7032</v>
      </c>
      <c r="B7033" s="4" t="s">
        <v>9250</v>
      </c>
      <c r="C7033" s="4">
        <f>YEAR(Data!$D7033)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c r="A7034" s="4">
        <v>7033</v>
      </c>
      <c r="B7034" s="4" t="s">
        <v>9250</v>
      </c>
      <c r="C7034" s="4">
        <f>YEAR(Data!$D7034)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c r="A7035" s="4">
        <v>7034</v>
      </c>
      <c r="B7035" s="4" t="s">
        <v>9250</v>
      </c>
      <c r="C7035" s="4">
        <f>YEAR(Data!$D7035)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c r="A7036" s="4">
        <v>7035</v>
      </c>
      <c r="B7036" s="4" t="s">
        <v>9250</v>
      </c>
      <c r="C7036" s="4">
        <f>YEAR(Data!$D7036)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c r="A7037" s="4">
        <v>7036</v>
      </c>
      <c r="B7037" s="4" t="s">
        <v>9251</v>
      </c>
      <c r="C7037" s="4">
        <f>YEAR(Data!$D7037)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c r="A7038" s="4">
        <v>7037</v>
      </c>
      <c r="B7038" s="4" t="s">
        <v>9252</v>
      </c>
      <c r="C7038" s="4">
        <f>YEAR(Data!$D7038)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c r="A7039" s="4">
        <v>7038</v>
      </c>
      <c r="B7039" s="4" t="s">
        <v>9253</v>
      </c>
      <c r="C7039" s="4">
        <f>YEAR(Data!$D7039)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c r="A7040" s="4">
        <v>7039</v>
      </c>
      <c r="B7040" s="4" t="s">
        <v>9253</v>
      </c>
      <c r="C7040" s="4">
        <f>YEAR(Data!$D7040)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c r="A7041" s="4">
        <v>7040</v>
      </c>
      <c r="B7041" s="4" t="s">
        <v>9256</v>
      </c>
      <c r="C7041" s="4">
        <f>YEAR(Data!$D7041)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c r="A7042" s="4">
        <v>7041</v>
      </c>
      <c r="B7042" s="4" t="s">
        <v>9256</v>
      </c>
      <c r="C7042" s="4">
        <f>YEAR(Data!$D7042)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c r="A7043" s="4">
        <v>7042</v>
      </c>
      <c r="B7043" s="4" t="s">
        <v>9256</v>
      </c>
      <c r="C7043" s="4">
        <f>YEAR(Data!$D7043)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c r="A7044" s="4">
        <v>7043</v>
      </c>
      <c r="B7044" s="4" t="s">
        <v>9257</v>
      </c>
      <c r="C7044" s="4">
        <f>YEAR(Data!$D7044)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c r="A7045" s="4">
        <v>7044</v>
      </c>
      <c r="B7045" s="4" t="s">
        <v>9257</v>
      </c>
      <c r="C7045" s="4">
        <f>YEAR(Data!$D7045)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c r="A7046" s="4">
        <v>7045</v>
      </c>
      <c r="B7046" s="4" t="s">
        <v>9257</v>
      </c>
      <c r="C7046" s="4">
        <f>YEAR(Data!$D7046)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c r="A7047" s="4">
        <v>7046</v>
      </c>
      <c r="B7047" s="4" t="s">
        <v>9258</v>
      </c>
      <c r="C7047" s="4">
        <f>YEAR(Data!$D7047)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c r="A7048" s="4">
        <v>7047</v>
      </c>
      <c r="B7048" s="4" t="s">
        <v>9259</v>
      </c>
      <c r="C7048" s="4">
        <f>YEAR(Data!$D7048)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c r="A7049" s="4">
        <v>7048</v>
      </c>
      <c r="B7049" s="4" t="s">
        <v>9259</v>
      </c>
      <c r="C7049" s="4">
        <f>YEAR(Data!$D7049)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c r="A7050" s="4">
        <v>7049</v>
      </c>
      <c r="B7050" s="4" t="s">
        <v>9260</v>
      </c>
      <c r="C7050" s="4">
        <f>YEAR(Data!$D7050)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c r="A7051" s="4">
        <v>7050</v>
      </c>
      <c r="B7051" s="4" t="s">
        <v>9261</v>
      </c>
      <c r="C7051" s="4">
        <f>YEAR(Data!$D7051)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c r="A7052" s="4">
        <v>7051</v>
      </c>
      <c r="B7052" s="4" t="s">
        <v>9262</v>
      </c>
      <c r="C7052" s="4">
        <f>YEAR(Data!$D7052)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c r="A7053" s="4">
        <v>7052</v>
      </c>
      <c r="B7053" s="4" t="s">
        <v>9262</v>
      </c>
      <c r="C7053" s="4">
        <f>YEAR(Data!$D7053)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c r="A7054" s="4">
        <v>7053</v>
      </c>
      <c r="B7054" s="4" t="s">
        <v>9262</v>
      </c>
      <c r="C7054" s="4">
        <f>YEAR(Data!$D7054)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c r="A7055" s="4">
        <v>7054</v>
      </c>
      <c r="B7055" s="4" t="s">
        <v>9262</v>
      </c>
      <c r="C7055" s="4">
        <f>YEAR(Data!$D7055)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c r="A7056" s="4">
        <v>7055</v>
      </c>
      <c r="B7056" s="4" t="s">
        <v>9262</v>
      </c>
      <c r="C7056" s="4">
        <f>YEAR(Data!$D7056)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c r="A7057" s="4">
        <v>7056</v>
      </c>
      <c r="B7057" s="4" t="s">
        <v>9262</v>
      </c>
      <c r="C7057" s="4">
        <f>YEAR(Data!$D7057)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c r="A7058" s="4">
        <v>7057</v>
      </c>
      <c r="B7058" s="4" t="s">
        <v>9262</v>
      </c>
      <c r="C7058" s="4">
        <f>YEAR(Data!$D7058)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c r="A7059" s="4">
        <v>7058</v>
      </c>
      <c r="B7059" s="4" t="s">
        <v>9262</v>
      </c>
      <c r="C7059" s="4">
        <f>YEAR(Data!$D7059)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c r="A7060" s="4">
        <v>7059</v>
      </c>
      <c r="B7060" s="4" t="s">
        <v>9262</v>
      </c>
      <c r="C7060" s="4">
        <f>YEAR(Data!$D7060)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c r="A7061" s="4">
        <v>7060</v>
      </c>
      <c r="B7061" s="4" t="s">
        <v>9262</v>
      </c>
      <c r="C7061" s="4">
        <f>YEAR(Data!$D7061)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c r="A7062" s="4">
        <v>7061</v>
      </c>
      <c r="B7062" s="4" t="s">
        <v>9262</v>
      </c>
      <c r="C7062" s="4">
        <f>YEAR(Data!$D7062)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c r="A7063" s="4">
        <v>7062</v>
      </c>
      <c r="B7063" s="4" t="s">
        <v>9265</v>
      </c>
      <c r="C7063" s="4">
        <f>YEAR(Data!$D7063)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c r="A7064" s="4">
        <v>7063</v>
      </c>
      <c r="B7064" s="4" t="s">
        <v>9266</v>
      </c>
      <c r="C7064" s="4">
        <f>YEAR(Data!$D7064)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c r="A7065" s="4">
        <v>7064</v>
      </c>
      <c r="B7065" s="4" t="s">
        <v>9267</v>
      </c>
      <c r="C7065" s="4">
        <f>YEAR(Data!$D7065)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c r="A7066" s="4">
        <v>7065</v>
      </c>
      <c r="B7066" s="4" t="s">
        <v>9268</v>
      </c>
      <c r="C7066" s="4">
        <f>YEAR(Data!$D7066)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c r="A7067" s="4">
        <v>7066</v>
      </c>
      <c r="B7067" s="4" t="s">
        <v>9269</v>
      </c>
      <c r="C7067" s="4">
        <f>YEAR(Data!$D7067)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c r="A7068" s="4">
        <v>7067</v>
      </c>
      <c r="B7068" s="4" t="s">
        <v>9270</v>
      </c>
      <c r="C7068" s="4">
        <f>YEAR(Data!$D7068)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c r="A7069" s="4">
        <v>7068</v>
      </c>
      <c r="B7069" s="4" t="s">
        <v>9271</v>
      </c>
      <c r="C7069" s="4">
        <f>YEAR(Data!$D7069)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c r="A7070" s="4">
        <v>7069</v>
      </c>
      <c r="B7070" s="4" t="s">
        <v>9271</v>
      </c>
      <c r="C7070" s="4">
        <f>YEAR(Data!$D7070)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c r="A7071" s="4">
        <v>7070</v>
      </c>
      <c r="B7071" s="4" t="s">
        <v>9272</v>
      </c>
      <c r="C7071" s="4">
        <f>YEAR(Data!$D7071)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c r="A7072" s="4">
        <v>7071</v>
      </c>
      <c r="B7072" s="4" t="s">
        <v>9273</v>
      </c>
      <c r="C7072" s="4">
        <f>YEAR(Data!$D7072)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c r="A7073" s="4">
        <v>7072</v>
      </c>
      <c r="B7073" s="4" t="s">
        <v>9274</v>
      </c>
      <c r="C7073" s="4">
        <f>YEAR(Data!$D7073)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c r="A7074" s="4">
        <v>7073</v>
      </c>
      <c r="B7074" s="4" t="s">
        <v>9274</v>
      </c>
      <c r="C7074" s="4">
        <f>YEAR(Data!$D7074)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c r="A7075" s="4">
        <v>7074</v>
      </c>
      <c r="B7075" s="4" t="s">
        <v>9274</v>
      </c>
      <c r="C7075" s="4">
        <f>YEAR(Data!$D7075)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c r="A7076" s="4">
        <v>7075</v>
      </c>
      <c r="B7076" s="4" t="s">
        <v>9274</v>
      </c>
      <c r="C7076" s="4">
        <f>YEAR(Data!$D7076)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c r="A7077" s="4">
        <v>7076</v>
      </c>
      <c r="B7077" s="4" t="s">
        <v>9274</v>
      </c>
      <c r="C7077" s="4">
        <f>YEAR(Data!$D7077)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c r="A7078" s="4">
        <v>7077</v>
      </c>
      <c r="B7078" s="4" t="s">
        <v>9275</v>
      </c>
      <c r="C7078" s="4">
        <f>YEAR(Data!$D7078)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c r="A7079" s="4">
        <v>7078</v>
      </c>
      <c r="B7079" s="4" t="s">
        <v>9276</v>
      </c>
      <c r="C7079" s="4">
        <f>YEAR(Data!$D7079)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c r="A7080" s="4">
        <v>7079</v>
      </c>
      <c r="B7080" s="4" t="s">
        <v>9276</v>
      </c>
      <c r="C7080" s="4">
        <f>YEAR(Data!$D7080)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c r="A7081" s="4">
        <v>7080</v>
      </c>
      <c r="B7081" s="4" t="s">
        <v>9276</v>
      </c>
      <c r="C7081" s="4">
        <f>YEAR(Data!$D7081)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c r="A7082" s="4">
        <v>7081</v>
      </c>
      <c r="B7082" s="4" t="s">
        <v>9276</v>
      </c>
      <c r="C7082" s="4">
        <f>YEAR(Data!$D7082)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c r="A7083" s="4">
        <v>7082</v>
      </c>
      <c r="B7083" s="4" t="s">
        <v>9276</v>
      </c>
      <c r="C7083" s="4">
        <f>YEAR(Data!$D7083)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c r="A7084" s="4">
        <v>7083</v>
      </c>
      <c r="B7084" s="4" t="s">
        <v>9276</v>
      </c>
      <c r="C7084" s="4">
        <f>YEAR(Data!$D7084)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c r="A7085" s="4">
        <v>7084</v>
      </c>
      <c r="B7085" s="4" t="s">
        <v>9277</v>
      </c>
      <c r="C7085" s="4">
        <f>YEAR(Data!$D7085)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c r="A7086" s="4">
        <v>7085</v>
      </c>
      <c r="B7086" s="4" t="s">
        <v>9277</v>
      </c>
      <c r="C7086" s="4">
        <f>YEAR(Data!$D7086)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c r="A7087" s="4">
        <v>7086</v>
      </c>
      <c r="B7087" s="4" t="s">
        <v>9278</v>
      </c>
      <c r="C7087" s="4">
        <f>YEAR(Data!$D7087)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c r="A7088" s="4">
        <v>7087</v>
      </c>
      <c r="B7088" s="4" t="s">
        <v>9278</v>
      </c>
      <c r="C7088" s="4">
        <f>YEAR(Data!$D7088)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c r="A7089" s="4">
        <v>7088</v>
      </c>
      <c r="B7089" s="4" t="s">
        <v>9279</v>
      </c>
      <c r="C7089" s="4">
        <f>YEAR(Data!$D7089)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c r="A7090" s="4">
        <v>7089</v>
      </c>
      <c r="B7090" s="4" t="s">
        <v>9280</v>
      </c>
      <c r="C7090" s="4">
        <f>YEAR(Data!$D7090)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c r="A7091" s="4">
        <v>7090</v>
      </c>
      <c r="B7091" s="4" t="s">
        <v>9281</v>
      </c>
      <c r="C7091" s="4">
        <f>YEAR(Data!$D7091)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c r="A7092" s="4">
        <v>7091</v>
      </c>
      <c r="B7092" s="4" t="s">
        <v>9282</v>
      </c>
      <c r="C7092" s="4">
        <f>YEAR(Data!$D7092)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c r="A7093" s="4">
        <v>7092</v>
      </c>
      <c r="B7093" s="4" t="s">
        <v>9282</v>
      </c>
      <c r="C7093" s="4">
        <f>YEAR(Data!$D7093)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c r="A7094" s="4">
        <v>7093</v>
      </c>
      <c r="B7094" s="4" t="s">
        <v>9282</v>
      </c>
      <c r="C7094" s="4">
        <f>YEAR(Data!$D7094)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c r="A7095" s="4">
        <v>7094</v>
      </c>
      <c r="B7095" s="4" t="s">
        <v>9282</v>
      </c>
      <c r="C7095" s="4">
        <f>YEAR(Data!$D7095)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c r="A7096" s="4">
        <v>7095</v>
      </c>
      <c r="B7096" s="4" t="s">
        <v>9283</v>
      </c>
      <c r="C7096" s="4">
        <f>YEAR(Data!$D7096)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c r="A7097" s="4">
        <v>7096</v>
      </c>
      <c r="B7097" s="4" t="s">
        <v>9284</v>
      </c>
      <c r="C7097" s="4">
        <f>YEAR(Data!$D7097)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c r="A7098" s="4">
        <v>7097</v>
      </c>
      <c r="B7098" s="4" t="s">
        <v>9284</v>
      </c>
      <c r="C7098" s="4">
        <f>YEAR(Data!$D7098)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c r="A7099" s="4">
        <v>7098</v>
      </c>
      <c r="B7099" s="4" t="s">
        <v>9284</v>
      </c>
      <c r="C7099" s="4">
        <f>YEAR(Data!$D7099)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c r="A7100" s="4">
        <v>7099</v>
      </c>
      <c r="B7100" s="4" t="s">
        <v>9285</v>
      </c>
      <c r="C7100" s="4">
        <f>YEAR(Data!$D7100)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c r="A7101" s="4">
        <v>7100</v>
      </c>
      <c r="B7101" s="4" t="s">
        <v>9286</v>
      </c>
      <c r="C7101" s="4">
        <f>YEAR(Data!$D7101)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c r="A7102" s="4">
        <v>7101</v>
      </c>
      <c r="B7102" s="4" t="s">
        <v>9287</v>
      </c>
      <c r="C7102" s="4">
        <f>YEAR(Data!$D7102)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c r="A7103" s="4">
        <v>7102</v>
      </c>
      <c r="B7103" s="4" t="s">
        <v>9288</v>
      </c>
      <c r="C7103" s="4">
        <f>YEAR(Data!$D7103)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c r="A7104" s="4">
        <v>7103</v>
      </c>
      <c r="B7104" s="4" t="s">
        <v>9289</v>
      </c>
      <c r="C7104" s="4">
        <f>YEAR(Data!$D7104)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c r="A7105" s="4">
        <v>7104</v>
      </c>
      <c r="B7105" s="4" t="s">
        <v>9290</v>
      </c>
      <c r="C7105" s="4">
        <f>YEAR(Data!$D7105)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c r="A7106" s="4">
        <v>7105</v>
      </c>
      <c r="B7106" s="4" t="s">
        <v>9291</v>
      </c>
      <c r="C7106" s="4">
        <f>YEAR(Data!$D7106)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c r="A7107" s="4">
        <v>7106</v>
      </c>
      <c r="B7107" s="4" t="s">
        <v>9291</v>
      </c>
      <c r="C7107" s="4">
        <f>YEAR(Data!$D7107)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c r="A7108" s="4">
        <v>7107</v>
      </c>
      <c r="B7108" s="4" t="s">
        <v>9291</v>
      </c>
      <c r="C7108" s="4">
        <f>YEAR(Data!$D7108)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c r="A7109" s="4">
        <v>7108</v>
      </c>
      <c r="B7109" s="4" t="s">
        <v>9292</v>
      </c>
      <c r="C7109" s="4">
        <f>YEAR(Data!$D7109)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c r="A7110" s="4">
        <v>7109</v>
      </c>
      <c r="B7110" s="4" t="s">
        <v>9292</v>
      </c>
      <c r="C7110" s="4">
        <f>YEAR(Data!$D7110)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c r="A7111" s="4">
        <v>7110</v>
      </c>
      <c r="B7111" s="4" t="s">
        <v>9292</v>
      </c>
      <c r="C7111" s="4">
        <f>YEAR(Data!$D7111)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c r="A7112" s="4">
        <v>7111</v>
      </c>
      <c r="B7112" s="4" t="s">
        <v>9292</v>
      </c>
      <c r="C7112" s="4">
        <f>YEAR(Data!$D7112)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c r="A7113" s="4">
        <v>7112</v>
      </c>
      <c r="B7113" s="4" t="s">
        <v>9292</v>
      </c>
      <c r="C7113" s="4">
        <f>YEAR(Data!$D7113)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c r="A7114" s="4">
        <v>7113</v>
      </c>
      <c r="B7114" s="4" t="s">
        <v>9292</v>
      </c>
      <c r="C7114" s="4">
        <f>YEAR(Data!$D7114)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c r="A7115" s="4">
        <v>7114</v>
      </c>
      <c r="B7115" s="4" t="s">
        <v>9292</v>
      </c>
      <c r="C7115" s="4">
        <f>YEAR(Data!$D7115)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c r="A7116" s="4">
        <v>7115</v>
      </c>
      <c r="B7116" s="4" t="s">
        <v>9293</v>
      </c>
      <c r="C7116" s="4">
        <f>YEAR(Data!$D7116)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c r="A7117" s="4">
        <v>7116</v>
      </c>
      <c r="B7117" s="4" t="s">
        <v>9293</v>
      </c>
      <c r="C7117" s="4">
        <f>YEAR(Data!$D7117)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c r="A7118" s="4">
        <v>7117</v>
      </c>
      <c r="B7118" s="4" t="s">
        <v>9294</v>
      </c>
      <c r="C7118" s="4">
        <f>YEAR(Data!$D7118)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c r="A7119" s="4">
        <v>7118</v>
      </c>
      <c r="B7119" s="4" t="s">
        <v>9294</v>
      </c>
      <c r="C7119" s="4">
        <f>YEAR(Data!$D7119)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c r="A7120" s="4">
        <v>7119</v>
      </c>
      <c r="B7120" s="4" t="s">
        <v>9295</v>
      </c>
      <c r="C7120" s="4">
        <f>YEAR(Data!$D7120)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c r="A7121" s="4">
        <v>7120</v>
      </c>
      <c r="B7121" s="4" t="s">
        <v>9296</v>
      </c>
      <c r="C7121" s="4">
        <f>YEAR(Data!$D7121)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c r="A7122" s="4">
        <v>7121</v>
      </c>
      <c r="B7122" s="4" t="s">
        <v>9297</v>
      </c>
      <c r="C7122" s="4">
        <f>YEAR(Data!$D7122)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c r="A7123" s="4">
        <v>7122</v>
      </c>
      <c r="B7123" s="4" t="s">
        <v>9298</v>
      </c>
      <c r="C7123" s="4">
        <f>YEAR(Data!$D7123)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c r="A7124" s="4">
        <v>7123</v>
      </c>
      <c r="B7124" s="4" t="s">
        <v>9298</v>
      </c>
      <c r="C7124" s="4">
        <f>YEAR(Data!$D7124)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c r="A7125" s="4">
        <v>7124</v>
      </c>
      <c r="B7125" s="4" t="s">
        <v>9299</v>
      </c>
      <c r="C7125" s="4">
        <f>YEAR(Data!$D7125)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c r="A7126" s="4">
        <v>7125</v>
      </c>
      <c r="B7126" s="4" t="s">
        <v>9299</v>
      </c>
      <c r="C7126" s="4">
        <f>YEAR(Data!$D7126)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c r="A7127" s="4">
        <v>7126</v>
      </c>
      <c r="B7127" s="4" t="s">
        <v>9300</v>
      </c>
      <c r="C7127" s="4">
        <f>YEAR(Data!$D7127)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c r="A7128" s="4">
        <v>7127</v>
      </c>
      <c r="B7128" s="4" t="s">
        <v>9300</v>
      </c>
      <c r="C7128" s="4">
        <f>YEAR(Data!$D7128)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c r="A7129" s="4">
        <v>7128</v>
      </c>
      <c r="B7129" s="4" t="s">
        <v>9301</v>
      </c>
      <c r="C7129" s="4">
        <f>YEAR(Data!$D7129)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c r="A7130" s="4">
        <v>7129</v>
      </c>
      <c r="B7130" s="4" t="s">
        <v>9301</v>
      </c>
      <c r="C7130" s="4">
        <f>YEAR(Data!$D7130)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c r="A7131" s="4">
        <v>7130</v>
      </c>
      <c r="B7131" s="4" t="s">
        <v>9302</v>
      </c>
      <c r="C7131" s="4">
        <f>YEAR(Data!$D7131)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c r="A7132" s="4">
        <v>7131</v>
      </c>
      <c r="B7132" s="4" t="s">
        <v>9302</v>
      </c>
      <c r="C7132" s="4">
        <f>YEAR(Data!$D7132)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c r="A7133" s="4">
        <v>7132</v>
      </c>
      <c r="B7133" s="4" t="s">
        <v>9303</v>
      </c>
      <c r="C7133" s="4">
        <f>YEAR(Data!$D7133)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c r="A7134" s="4">
        <v>7133</v>
      </c>
      <c r="B7134" s="4" t="s">
        <v>9303</v>
      </c>
      <c r="C7134" s="4">
        <f>YEAR(Data!$D7134)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c r="A7135" s="4">
        <v>7134</v>
      </c>
      <c r="B7135" s="4" t="s">
        <v>9303</v>
      </c>
      <c r="C7135" s="4">
        <f>YEAR(Data!$D7135)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c r="A7136" s="4">
        <v>7135</v>
      </c>
      <c r="B7136" s="4" t="s">
        <v>9303</v>
      </c>
      <c r="C7136" s="4">
        <f>YEAR(Data!$D7136)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c r="A7137" s="4">
        <v>7136</v>
      </c>
      <c r="B7137" s="4" t="s">
        <v>9303</v>
      </c>
      <c r="C7137" s="4">
        <f>YEAR(Data!$D7137)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c r="A7138" s="4">
        <v>7137</v>
      </c>
      <c r="B7138" s="4" t="s">
        <v>9304</v>
      </c>
      <c r="C7138" s="4">
        <f>YEAR(Data!$D7138)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c r="A7139" s="4">
        <v>7138</v>
      </c>
      <c r="B7139" s="4" t="s">
        <v>9304</v>
      </c>
      <c r="C7139" s="4">
        <f>YEAR(Data!$D7139)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c r="A7140" s="4">
        <v>7139</v>
      </c>
      <c r="B7140" s="4" t="s">
        <v>9304</v>
      </c>
      <c r="C7140" s="4">
        <f>YEAR(Data!$D7140)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c r="A7141" s="4">
        <v>7140</v>
      </c>
      <c r="B7141" s="4" t="s">
        <v>9304</v>
      </c>
      <c r="C7141" s="4">
        <f>YEAR(Data!$D7141)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c r="A7142" s="4">
        <v>7141</v>
      </c>
      <c r="B7142" s="4" t="s">
        <v>9305</v>
      </c>
      <c r="C7142" s="4">
        <f>YEAR(Data!$D7142)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c r="A7143" s="4">
        <v>7142</v>
      </c>
      <c r="B7143" s="4" t="s">
        <v>9305</v>
      </c>
      <c r="C7143" s="4">
        <f>YEAR(Data!$D7143)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c r="A7144" s="4">
        <v>7143</v>
      </c>
      <c r="B7144" s="4" t="s">
        <v>9307</v>
      </c>
      <c r="C7144" s="4">
        <f>YEAR(Data!$D7144)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c r="A7145" s="4">
        <v>7144</v>
      </c>
      <c r="B7145" s="4" t="s">
        <v>9308</v>
      </c>
      <c r="C7145" s="4">
        <f>YEAR(Data!$D7145)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c r="A7146" s="4">
        <v>7145</v>
      </c>
      <c r="B7146" s="4" t="s">
        <v>9308</v>
      </c>
      <c r="C7146" s="4">
        <f>YEAR(Data!$D7146)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c r="A7147" s="4">
        <v>7146</v>
      </c>
      <c r="B7147" s="4" t="s">
        <v>9308</v>
      </c>
      <c r="C7147" s="4">
        <f>YEAR(Data!$D7147)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c r="A7148" s="4">
        <v>7147</v>
      </c>
      <c r="B7148" s="4" t="s">
        <v>9308</v>
      </c>
      <c r="C7148" s="4">
        <f>YEAR(Data!$D7148)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c r="A7149" s="4">
        <v>7148</v>
      </c>
      <c r="B7149" s="4" t="s">
        <v>9309</v>
      </c>
      <c r="C7149" s="4">
        <f>YEAR(Data!$D7149)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c r="A7150" s="4">
        <v>7149</v>
      </c>
      <c r="B7150" s="4" t="s">
        <v>9309</v>
      </c>
      <c r="C7150" s="4">
        <f>YEAR(Data!$D7150)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c r="A7151" s="4">
        <v>7150</v>
      </c>
      <c r="B7151" s="4" t="s">
        <v>9310</v>
      </c>
      <c r="C7151" s="4">
        <f>YEAR(Data!$D7151)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c r="A7152" s="4">
        <v>7151</v>
      </c>
      <c r="B7152" s="4" t="s">
        <v>9311</v>
      </c>
      <c r="C7152" s="4">
        <f>YEAR(Data!$D7152)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c r="A7153" s="4">
        <v>7152</v>
      </c>
      <c r="B7153" s="4" t="s">
        <v>9312</v>
      </c>
      <c r="C7153" s="4">
        <f>YEAR(Data!$D7153)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c r="A7154" s="4">
        <v>7153</v>
      </c>
      <c r="B7154" s="4" t="s">
        <v>9313</v>
      </c>
      <c r="C7154" s="4">
        <f>YEAR(Data!$D7154)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c r="A7155" s="4">
        <v>7154</v>
      </c>
      <c r="B7155" s="4" t="s">
        <v>9314</v>
      </c>
      <c r="C7155" s="4">
        <f>YEAR(Data!$D7155)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c r="A7156" s="4">
        <v>7155</v>
      </c>
      <c r="B7156" s="4" t="s">
        <v>9315</v>
      </c>
      <c r="C7156" s="4">
        <f>YEAR(Data!$D7156)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c r="A7157" s="4">
        <v>7156</v>
      </c>
      <c r="B7157" s="4" t="s">
        <v>9315</v>
      </c>
      <c r="C7157" s="4">
        <f>YEAR(Data!$D7157)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c r="A7158" s="4">
        <v>7157</v>
      </c>
      <c r="B7158" s="4" t="s">
        <v>9316</v>
      </c>
      <c r="C7158" s="4">
        <f>YEAR(Data!$D7158)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c r="A7159" s="4">
        <v>7158</v>
      </c>
      <c r="B7159" s="4" t="s">
        <v>9317</v>
      </c>
      <c r="C7159" s="4">
        <f>YEAR(Data!$D7159)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c r="A7160" s="4">
        <v>7159</v>
      </c>
      <c r="B7160" s="4" t="s">
        <v>9317</v>
      </c>
      <c r="C7160" s="4">
        <f>YEAR(Data!$D7160)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c r="A7161" s="4">
        <v>7160</v>
      </c>
      <c r="B7161" s="4" t="s">
        <v>9320</v>
      </c>
      <c r="C7161" s="4">
        <f>YEAR(Data!$D7161)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c r="A7162" s="4">
        <v>7161</v>
      </c>
      <c r="B7162" s="4" t="s">
        <v>9320</v>
      </c>
      <c r="C7162" s="4">
        <f>YEAR(Data!$D7162)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c r="A7163" s="4">
        <v>7162</v>
      </c>
      <c r="B7163" s="4" t="s">
        <v>9321</v>
      </c>
      <c r="C7163" s="4">
        <f>YEAR(Data!$D7163)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c r="A7164" s="4">
        <v>7163</v>
      </c>
      <c r="B7164" s="4" t="s">
        <v>9321</v>
      </c>
      <c r="C7164" s="4">
        <f>YEAR(Data!$D7164)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c r="A7165" s="4">
        <v>7164</v>
      </c>
      <c r="B7165" s="4" t="s">
        <v>9322</v>
      </c>
      <c r="C7165" s="4">
        <f>YEAR(Data!$D7165)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c r="A7166" s="4">
        <v>7165</v>
      </c>
      <c r="B7166" s="4" t="s">
        <v>9322</v>
      </c>
      <c r="C7166" s="4">
        <f>YEAR(Data!$D7166)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c r="A7167" s="4">
        <v>7166</v>
      </c>
      <c r="B7167" s="4" t="s">
        <v>9323</v>
      </c>
      <c r="C7167" s="4">
        <f>YEAR(Data!$D7167)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c r="A7168" s="4">
        <v>7167</v>
      </c>
      <c r="B7168" s="4" t="s">
        <v>9324</v>
      </c>
      <c r="C7168" s="4">
        <f>YEAR(Data!$D7168)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c r="A7169" s="4">
        <v>7168</v>
      </c>
      <c r="B7169" s="4" t="s">
        <v>9324</v>
      </c>
      <c r="C7169" s="4">
        <f>YEAR(Data!$D7169)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c r="A7170" s="4">
        <v>7169</v>
      </c>
      <c r="B7170" s="4" t="s">
        <v>9324</v>
      </c>
      <c r="C7170" s="4">
        <f>YEAR(Data!$D7170)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c r="A7171" s="4">
        <v>7170</v>
      </c>
      <c r="B7171" s="4" t="s">
        <v>9324</v>
      </c>
      <c r="C7171" s="4">
        <f>YEAR(Data!$D7171)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c r="A7172" s="4">
        <v>7171</v>
      </c>
      <c r="B7172" s="4" t="s">
        <v>9325</v>
      </c>
      <c r="C7172" s="4">
        <f>YEAR(Data!$D7172)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c r="A7173" s="4">
        <v>7172</v>
      </c>
      <c r="B7173" s="4" t="s">
        <v>9326</v>
      </c>
      <c r="C7173" s="4">
        <f>YEAR(Data!$D7173)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c r="A7174" s="4">
        <v>7173</v>
      </c>
      <c r="B7174" s="4" t="s">
        <v>9327</v>
      </c>
      <c r="C7174" s="4">
        <f>YEAR(Data!$D7174)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c r="A7175" s="4">
        <v>7174</v>
      </c>
      <c r="B7175" s="4" t="s">
        <v>9327</v>
      </c>
      <c r="C7175" s="4">
        <f>YEAR(Data!$D7175)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c r="A7176" s="4">
        <v>7175</v>
      </c>
      <c r="B7176" s="4" t="s">
        <v>9327</v>
      </c>
      <c r="C7176" s="4">
        <f>YEAR(Data!$D7176)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c r="A7177" s="4">
        <v>7176</v>
      </c>
      <c r="B7177" s="4" t="s">
        <v>9327</v>
      </c>
      <c r="C7177" s="4">
        <f>YEAR(Data!$D7177)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c r="A7178" s="4">
        <v>7177</v>
      </c>
      <c r="B7178" s="4" t="s">
        <v>9327</v>
      </c>
      <c r="C7178" s="4">
        <f>YEAR(Data!$D7178)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c r="A7179" s="4">
        <v>7178</v>
      </c>
      <c r="B7179" s="4" t="s">
        <v>9328</v>
      </c>
      <c r="C7179" s="4">
        <f>YEAR(Data!$D7179)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c r="A7180" s="4">
        <v>7179</v>
      </c>
      <c r="B7180" s="4" t="s">
        <v>9328</v>
      </c>
      <c r="C7180" s="4">
        <f>YEAR(Data!$D7180)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c r="A7181" s="4">
        <v>7180</v>
      </c>
      <c r="B7181" s="4" t="s">
        <v>9329</v>
      </c>
      <c r="C7181" s="4">
        <f>YEAR(Data!$D7181)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c r="A7182" s="4">
        <v>7181</v>
      </c>
      <c r="B7182" s="4" t="s">
        <v>9330</v>
      </c>
      <c r="C7182" s="4">
        <f>YEAR(Data!$D7182)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c r="A7183" s="4">
        <v>7182</v>
      </c>
      <c r="B7183" s="4" t="s">
        <v>9331</v>
      </c>
      <c r="C7183" s="4">
        <f>YEAR(Data!$D7183)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c r="A7184" s="4">
        <v>7183</v>
      </c>
      <c r="B7184" s="4" t="s">
        <v>9332</v>
      </c>
      <c r="C7184" s="4">
        <f>YEAR(Data!$D7184)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c r="A7185" s="4">
        <v>7184</v>
      </c>
      <c r="B7185" s="4" t="s">
        <v>9333</v>
      </c>
      <c r="C7185" s="4">
        <f>YEAR(Data!$D7185)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c r="A7186" s="4">
        <v>7185</v>
      </c>
      <c r="B7186" s="4" t="s">
        <v>9334</v>
      </c>
      <c r="C7186" s="4">
        <f>YEAR(Data!$D7186)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c r="A7187" s="4">
        <v>7186</v>
      </c>
      <c r="B7187" s="4" t="s">
        <v>9334</v>
      </c>
      <c r="C7187" s="4">
        <f>YEAR(Data!$D7187)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c r="A7188" s="4">
        <v>7187</v>
      </c>
      <c r="B7188" s="4" t="s">
        <v>9334</v>
      </c>
      <c r="C7188" s="4">
        <f>YEAR(Data!$D7188)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c r="A7189" s="4">
        <v>7188</v>
      </c>
      <c r="B7189" s="4" t="s">
        <v>9334</v>
      </c>
      <c r="C7189" s="4">
        <f>YEAR(Data!$D7189)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c r="A7190" s="4">
        <v>7189</v>
      </c>
      <c r="B7190" s="4" t="s">
        <v>9334</v>
      </c>
      <c r="C7190" s="4">
        <f>YEAR(Data!$D7190)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c r="A7191" s="4">
        <v>7190</v>
      </c>
      <c r="B7191" s="4" t="s">
        <v>9335</v>
      </c>
      <c r="C7191" s="4">
        <f>YEAR(Data!$D7191)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c r="A7192" s="4">
        <v>7191</v>
      </c>
      <c r="B7192" s="4" t="s">
        <v>9335</v>
      </c>
      <c r="C7192" s="4">
        <f>YEAR(Data!$D7192)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c r="A7193" s="4">
        <v>7192</v>
      </c>
      <c r="B7193" s="4" t="s">
        <v>9336</v>
      </c>
      <c r="C7193" s="4">
        <f>YEAR(Data!$D7193)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c r="A7194" s="4">
        <v>7193</v>
      </c>
      <c r="B7194" s="4" t="s">
        <v>9336</v>
      </c>
      <c r="C7194" s="4">
        <f>YEAR(Data!$D7194)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c r="A7195" s="4">
        <v>7194</v>
      </c>
      <c r="B7195" s="4" t="s">
        <v>9337</v>
      </c>
      <c r="C7195" s="4">
        <f>YEAR(Data!$D7195)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c r="A7196" s="4">
        <v>7195</v>
      </c>
      <c r="B7196" s="4" t="s">
        <v>9337</v>
      </c>
      <c r="C7196" s="4">
        <f>YEAR(Data!$D7196)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c r="A7197" s="4">
        <v>7196</v>
      </c>
      <c r="B7197" s="4" t="s">
        <v>9338</v>
      </c>
      <c r="C7197" s="4">
        <f>YEAR(Data!$D7197)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c r="A7198" s="4">
        <v>7197</v>
      </c>
      <c r="B7198" s="4" t="s">
        <v>9339</v>
      </c>
      <c r="C7198" s="4">
        <f>YEAR(Data!$D7198)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c r="A7199" s="4">
        <v>7198</v>
      </c>
      <c r="B7199" s="4" t="s">
        <v>9339</v>
      </c>
      <c r="C7199" s="4">
        <f>YEAR(Data!$D7199)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c r="A7200" s="4">
        <v>7199</v>
      </c>
      <c r="B7200" s="4" t="s">
        <v>9340</v>
      </c>
      <c r="C7200" s="4">
        <f>YEAR(Data!$D7200)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c r="A7201" s="4">
        <v>7200</v>
      </c>
      <c r="B7201" s="4" t="s">
        <v>9340</v>
      </c>
      <c r="C7201" s="4">
        <f>YEAR(Data!$D7201)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c r="A7202" s="4">
        <v>7201</v>
      </c>
      <c r="B7202" s="4" t="s">
        <v>9341</v>
      </c>
      <c r="C7202" s="4">
        <f>YEAR(Data!$D7202)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c r="A7203" s="4">
        <v>7202</v>
      </c>
      <c r="B7203" s="4" t="s">
        <v>9341</v>
      </c>
      <c r="C7203" s="4">
        <f>YEAR(Data!$D7203)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c r="A7204" s="4">
        <v>7203</v>
      </c>
      <c r="B7204" s="4" t="s">
        <v>9342</v>
      </c>
      <c r="C7204" s="4">
        <f>YEAR(Data!$D7204)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c r="A7205" s="4">
        <v>7204</v>
      </c>
      <c r="B7205" s="4" t="s">
        <v>9345</v>
      </c>
      <c r="C7205" s="4">
        <f>YEAR(Data!$D7205)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c r="A7206" s="4">
        <v>7205</v>
      </c>
      <c r="B7206" s="4" t="s">
        <v>9346</v>
      </c>
      <c r="C7206" s="4">
        <f>YEAR(Data!$D7206)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c r="A7207" s="4">
        <v>7206</v>
      </c>
      <c r="B7207" s="4" t="s">
        <v>9347</v>
      </c>
      <c r="C7207" s="4">
        <f>YEAR(Data!$D7207)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c r="A7208" s="4">
        <v>7207</v>
      </c>
      <c r="B7208" s="4" t="s">
        <v>9347</v>
      </c>
      <c r="C7208" s="4">
        <f>YEAR(Data!$D7208)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c r="A7209" s="4">
        <v>7208</v>
      </c>
      <c r="B7209" s="4" t="s">
        <v>9348</v>
      </c>
      <c r="C7209" s="4">
        <f>YEAR(Data!$D7209)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c r="A7210" s="4">
        <v>7209</v>
      </c>
      <c r="B7210" s="4" t="s">
        <v>9348</v>
      </c>
      <c r="C7210" s="4">
        <f>YEAR(Data!$D7210)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c r="A7211" s="4">
        <v>7210</v>
      </c>
      <c r="B7211" s="4" t="s">
        <v>9348</v>
      </c>
      <c r="C7211" s="4">
        <f>YEAR(Data!$D7211)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c r="A7212" s="4">
        <v>7211</v>
      </c>
      <c r="B7212" s="4" t="s">
        <v>9349</v>
      </c>
      <c r="C7212" s="4">
        <f>YEAR(Data!$D7212)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c r="A7213" s="4">
        <v>7212</v>
      </c>
      <c r="B7213" s="4" t="s">
        <v>9349</v>
      </c>
      <c r="C7213" s="4">
        <f>YEAR(Data!$D7213)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c r="A7214" s="4">
        <v>7213</v>
      </c>
      <c r="B7214" s="4" t="s">
        <v>9349</v>
      </c>
      <c r="C7214" s="4">
        <f>YEAR(Data!$D7214)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c r="A7215" s="4">
        <v>7214</v>
      </c>
      <c r="B7215" s="4" t="s">
        <v>9350</v>
      </c>
      <c r="C7215" s="4">
        <f>YEAR(Data!$D7215)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c r="A7216" s="4">
        <v>7215</v>
      </c>
      <c r="B7216" s="4" t="s">
        <v>9352</v>
      </c>
      <c r="C7216" s="4">
        <f>YEAR(Data!$D7216)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c r="A7217" s="4">
        <v>7216</v>
      </c>
      <c r="B7217" s="4" t="s">
        <v>9352</v>
      </c>
      <c r="C7217" s="4">
        <f>YEAR(Data!$D7217)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c r="A7218" s="4">
        <v>7217</v>
      </c>
      <c r="B7218" s="4" t="s">
        <v>9353</v>
      </c>
      <c r="C7218" s="4">
        <f>YEAR(Data!$D7218)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c r="A7219" s="4">
        <v>7218</v>
      </c>
      <c r="B7219" s="4" t="s">
        <v>9353</v>
      </c>
      <c r="C7219" s="4">
        <f>YEAR(Data!$D7219)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c r="A7220" s="4">
        <v>7219</v>
      </c>
      <c r="B7220" s="4" t="s">
        <v>9353</v>
      </c>
      <c r="C7220" s="4">
        <f>YEAR(Data!$D7220)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c r="A7221" s="4">
        <v>7220</v>
      </c>
      <c r="B7221" s="4" t="s">
        <v>9353</v>
      </c>
      <c r="C7221" s="4">
        <f>YEAR(Data!$D7221)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c r="A7222" s="4">
        <v>7221</v>
      </c>
      <c r="B7222" s="4" t="s">
        <v>9354</v>
      </c>
      <c r="C7222" s="4">
        <f>YEAR(Data!$D7222)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c r="A7223" s="4">
        <v>7222</v>
      </c>
      <c r="B7223" s="4" t="s">
        <v>9355</v>
      </c>
      <c r="C7223" s="4">
        <f>YEAR(Data!$D7223)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c r="A7224" s="4">
        <v>7223</v>
      </c>
      <c r="B7224" s="4" t="s">
        <v>9356</v>
      </c>
      <c r="C7224" s="4">
        <f>YEAR(Data!$D7224)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c r="A7225" s="4">
        <v>7224</v>
      </c>
      <c r="B7225" s="4" t="s">
        <v>9357</v>
      </c>
      <c r="C7225" s="4">
        <f>YEAR(Data!$D7225)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c r="A7226" s="4">
        <v>7225</v>
      </c>
      <c r="B7226" s="4" t="s">
        <v>9357</v>
      </c>
      <c r="C7226" s="4">
        <f>YEAR(Data!$D7226)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c r="A7227" s="4">
        <v>7226</v>
      </c>
      <c r="B7227" s="4" t="s">
        <v>9357</v>
      </c>
      <c r="C7227" s="4">
        <f>YEAR(Data!$D7227)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c r="A7228" s="4">
        <v>7227</v>
      </c>
      <c r="B7228" s="4" t="s">
        <v>9358</v>
      </c>
      <c r="C7228" s="4">
        <f>YEAR(Data!$D7228)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c r="A7229" s="4">
        <v>7228</v>
      </c>
      <c r="B7229" s="4" t="s">
        <v>9358</v>
      </c>
      <c r="C7229" s="4">
        <f>YEAR(Data!$D7229)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c r="A7230" s="4">
        <v>7229</v>
      </c>
      <c r="B7230" s="4" t="s">
        <v>9359</v>
      </c>
      <c r="C7230" s="4">
        <f>YEAR(Data!$D7230)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c r="A7231" s="4">
        <v>7230</v>
      </c>
      <c r="B7231" s="4" t="s">
        <v>9359</v>
      </c>
      <c r="C7231" s="4">
        <f>YEAR(Data!$D7231)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c r="A7232" s="4">
        <v>7231</v>
      </c>
      <c r="B7232" s="4" t="s">
        <v>9360</v>
      </c>
      <c r="C7232" s="4">
        <f>YEAR(Data!$D7232)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c r="A7233" s="4">
        <v>7232</v>
      </c>
      <c r="B7233" s="4" t="s">
        <v>9360</v>
      </c>
      <c r="C7233" s="4">
        <f>YEAR(Data!$D7233)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c r="A7234" s="4">
        <v>7233</v>
      </c>
      <c r="B7234" s="4" t="s">
        <v>9360</v>
      </c>
      <c r="C7234" s="4">
        <f>YEAR(Data!$D7234)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c r="A7235" s="4">
        <v>7234</v>
      </c>
      <c r="B7235" s="4" t="s">
        <v>9361</v>
      </c>
      <c r="C7235" s="4">
        <f>YEAR(Data!$D7235)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c r="A7236" s="4">
        <v>7235</v>
      </c>
      <c r="B7236" s="4" t="s">
        <v>9361</v>
      </c>
      <c r="C7236" s="4">
        <f>YEAR(Data!$D7236)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c r="A7237" s="4">
        <v>7236</v>
      </c>
      <c r="B7237" s="4" t="s">
        <v>9361</v>
      </c>
      <c r="C7237" s="4">
        <f>YEAR(Data!$D7237)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c r="A7238" s="4">
        <v>7237</v>
      </c>
      <c r="B7238" s="4" t="s">
        <v>9362</v>
      </c>
      <c r="C7238" s="4">
        <f>YEAR(Data!$D7238)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c r="A7239" s="4">
        <v>7238</v>
      </c>
      <c r="B7239" s="4" t="s">
        <v>9363</v>
      </c>
      <c r="C7239" s="4">
        <f>YEAR(Data!$D7239)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c r="A7240" s="4">
        <v>7239</v>
      </c>
      <c r="B7240" s="4" t="s">
        <v>9366</v>
      </c>
      <c r="C7240" s="4">
        <f>YEAR(Data!$D7240)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c r="A7241" s="4">
        <v>7240</v>
      </c>
      <c r="B7241" s="4" t="s">
        <v>9366</v>
      </c>
      <c r="C7241" s="4">
        <f>YEAR(Data!$D7241)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c r="A7242" s="4">
        <v>7241</v>
      </c>
      <c r="B7242" s="4" t="s">
        <v>9367</v>
      </c>
      <c r="C7242" s="4">
        <f>YEAR(Data!$D7242)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c r="A7243" s="4">
        <v>7242</v>
      </c>
      <c r="B7243" s="4" t="s">
        <v>9367</v>
      </c>
      <c r="C7243" s="4">
        <f>YEAR(Data!$D7243)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c r="A7244" s="4">
        <v>7243</v>
      </c>
      <c r="B7244" s="4" t="s">
        <v>9367</v>
      </c>
      <c r="C7244" s="4">
        <f>YEAR(Data!$D7244)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c r="A7245" s="4">
        <v>7244</v>
      </c>
      <c r="B7245" s="4" t="s">
        <v>9368</v>
      </c>
      <c r="C7245" s="4">
        <f>YEAR(Data!$D7245)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c r="A7246" s="4">
        <v>7245</v>
      </c>
      <c r="B7246" s="4" t="s">
        <v>9369</v>
      </c>
      <c r="C7246" s="4">
        <f>YEAR(Data!$D7246)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c r="A7247" s="4">
        <v>7246</v>
      </c>
      <c r="B7247" s="4" t="s">
        <v>9370</v>
      </c>
      <c r="C7247" s="4">
        <f>YEAR(Data!$D7247)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c r="A7248" s="4">
        <v>7247</v>
      </c>
      <c r="B7248" s="4" t="s">
        <v>9371</v>
      </c>
      <c r="C7248" s="4">
        <f>YEAR(Data!$D7248)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c r="A7249" s="4">
        <v>7248</v>
      </c>
      <c r="B7249" s="4" t="s">
        <v>9371</v>
      </c>
      <c r="C7249" s="4">
        <f>YEAR(Data!$D7249)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c r="A7250" s="4">
        <v>7249</v>
      </c>
      <c r="B7250" s="4" t="s">
        <v>9371</v>
      </c>
      <c r="C7250" s="4">
        <f>YEAR(Data!$D7250)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c r="A7251" s="4">
        <v>7250</v>
      </c>
      <c r="B7251" s="4" t="s">
        <v>9372</v>
      </c>
      <c r="C7251" s="4">
        <f>YEAR(Data!$D7251)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c r="A7252" s="4">
        <v>7251</v>
      </c>
      <c r="B7252" s="4" t="s">
        <v>9372</v>
      </c>
      <c r="C7252" s="4">
        <f>YEAR(Data!$D7252)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c r="A7253" s="4">
        <v>7252</v>
      </c>
      <c r="B7253" s="4" t="s">
        <v>9373</v>
      </c>
      <c r="C7253" s="4">
        <f>YEAR(Data!$D7253)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c r="A7254" s="4">
        <v>7253</v>
      </c>
      <c r="B7254" s="4" t="s">
        <v>9376</v>
      </c>
      <c r="C7254" s="4">
        <f>YEAR(Data!$D7254)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c r="A7255" s="4">
        <v>7254</v>
      </c>
      <c r="B7255" s="4" t="s">
        <v>9377</v>
      </c>
      <c r="C7255" s="4">
        <f>YEAR(Data!$D7255)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c r="A7256" s="4">
        <v>7255</v>
      </c>
      <c r="B7256" s="4" t="s">
        <v>9377</v>
      </c>
      <c r="C7256" s="4">
        <f>YEAR(Data!$D7256)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c r="A7257" s="4">
        <v>7256</v>
      </c>
      <c r="B7257" s="4" t="s">
        <v>9377</v>
      </c>
      <c r="C7257" s="4">
        <f>YEAR(Data!$D7257)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c r="A7258" s="4">
        <v>7257</v>
      </c>
      <c r="B7258" s="4" t="s">
        <v>9377</v>
      </c>
      <c r="C7258" s="4">
        <f>YEAR(Data!$D7258)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c r="A7259" s="4">
        <v>7258</v>
      </c>
      <c r="B7259" s="4" t="s">
        <v>9377</v>
      </c>
      <c r="C7259" s="4">
        <f>YEAR(Data!$D7259)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c r="A7260" s="4">
        <v>7259</v>
      </c>
      <c r="B7260" s="4" t="s">
        <v>9377</v>
      </c>
      <c r="C7260" s="4">
        <f>YEAR(Data!$D7260)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c r="A7261" s="4">
        <v>7260</v>
      </c>
      <c r="B7261" s="4" t="s">
        <v>9377</v>
      </c>
      <c r="C7261" s="4">
        <f>YEAR(Data!$D7261)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c r="A7262" s="4">
        <v>7261</v>
      </c>
      <c r="B7262" s="4" t="s">
        <v>9377</v>
      </c>
      <c r="C7262" s="4">
        <f>YEAR(Data!$D7262)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c r="A7263" s="4">
        <v>7262</v>
      </c>
      <c r="B7263" s="4" t="s">
        <v>9378</v>
      </c>
      <c r="C7263" s="4">
        <f>YEAR(Data!$D7263)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c r="A7264" s="4">
        <v>7263</v>
      </c>
      <c r="B7264" s="4" t="s">
        <v>9379</v>
      </c>
      <c r="C7264" s="4">
        <f>YEAR(Data!$D7264)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c r="A7265" s="4">
        <v>7264</v>
      </c>
      <c r="B7265" s="4" t="s">
        <v>9379</v>
      </c>
      <c r="C7265" s="4">
        <f>YEAR(Data!$D7265)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c r="A7266" s="4">
        <v>7265</v>
      </c>
      <c r="B7266" s="4" t="s">
        <v>9380</v>
      </c>
      <c r="C7266" s="4">
        <f>YEAR(Data!$D7266)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c r="A7267" s="4">
        <v>7266</v>
      </c>
      <c r="B7267" s="4" t="s">
        <v>9381</v>
      </c>
      <c r="C7267" s="4">
        <f>YEAR(Data!$D7267)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c r="A7268" s="4">
        <v>7267</v>
      </c>
      <c r="B7268" s="4" t="s">
        <v>9382</v>
      </c>
      <c r="C7268" s="4">
        <f>YEAR(Data!$D7268)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c r="A7269" s="4">
        <v>7268</v>
      </c>
      <c r="B7269" s="4" t="s">
        <v>9382</v>
      </c>
      <c r="C7269" s="4">
        <f>YEAR(Data!$D7269)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c r="A7270" s="4">
        <v>7269</v>
      </c>
      <c r="B7270" s="4" t="s">
        <v>9383</v>
      </c>
      <c r="C7270" s="4">
        <f>YEAR(Data!$D7270)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c r="A7271" s="4">
        <v>7270</v>
      </c>
      <c r="B7271" s="4" t="s">
        <v>9383</v>
      </c>
      <c r="C7271" s="4">
        <f>YEAR(Data!$D7271)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c r="A7272" s="4">
        <v>7271</v>
      </c>
      <c r="B7272" s="4" t="s">
        <v>9386</v>
      </c>
      <c r="C7272" s="4">
        <f>YEAR(Data!$D7272)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c r="A7273" s="4">
        <v>7272</v>
      </c>
      <c r="B7273" s="4" t="s">
        <v>9386</v>
      </c>
      <c r="C7273" s="4">
        <f>YEAR(Data!$D7273)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c r="A7274" s="4">
        <v>7273</v>
      </c>
      <c r="B7274" s="4" t="s">
        <v>9387</v>
      </c>
      <c r="C7274" s="4">
        <f>YEAR(Data!$D7274)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c r="A7275" s="4">
        <v>7274</v>
      </c>
      <c r="B7275" s="4" t="s">
        <v>9387</v>
      </c>
      <c r="C7275" s="4">
        <f>YEAR(Data!$D7275)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c r="A7276" s="4">
        <v>7275</v>
      </c>
      <c r="B7276" s="4" t="s">
        <v>9388</v>
      </c>
      <c r="C7276" s="4">
        <f>YEAR(Data!$D7276)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c r="A7277" s="4">
        <v>7276</v>
      </c>
      <c r="B7277" s="4" t="s">
        <v>9388</v>
      </c>
      <c r="C7277" s="4">
        <f>YEAR(Data!$D7277)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c r="A7278" s="4">
        <v>7277</v>
      </c>
      <c r="B7278" s="4" t="s">
        <v>9389</v>
      </c>
      <c r="C7278" s="4">
        <f>YEAR(Data!$D7278)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c r="A7279" s="4">
        <v>7278</v>
      </c>
      <c r="B7279" s="4" t="s">
        <v>9390</v>
      </c>
      <c r="C7279" s="4">
        <f>YEAR(Data!$D7279)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c r="A7280" s="4">
        <v>7279</v>
      </c>
      <c r="B7280" s="4" t="s">
        <v>9390</v>
      </c>
      <c r="C7280" s="4">
        <f>YEAR(Data!$D7280)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c r="A7281" s="4">
        <v>7280</v>
      </c>
      <c r="B7281" s="4" t="s">
        <v>9391</v>
      </c>
      <c r="C7281" s="4">
        <f>YEAR(Data!$D7281)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c r="A7282" s="4">
        <v>7281</v>
      </c>
      <c r="B7282" s="4" t="s">
        <v>9392</v>
      </c>
      <c r="C7282" s="4">
        <f>YEAR(Data!$D7282)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c r="A7283" s="4">
        <v>7282</v>
      </c>
      <c r="B7283" s="4" t="s">
        <v>9393</v>
      </c>
      <c r="C7283" s="4">
        <f>YEAR(Data!$D7283)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c r="A7284" s="4">
        <v>7283</v>
      </c>
      <c r="B7284" s="4" t="s">
        <v>9394</v>
      </c>
      <c r="C7284" s="4">
        <f>YEAR(Data!$D7284)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c r="A7285" s="4">
        <v>7284</v>
      </c>
      <c r="B7285" s="4" t="s">
        <v>9395</v>
      </c>
      <c r="C7285" s="4">
        <f>YEAR(Data!$D7285)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c r="A7286" s="4">
        <v>7285</v>
      </c>
      <c r="B7286" s="4" t="s">
        <v>9395</v>
      </c>
      <c r="C7286" s="4">
        <f>YEAR(Data!$D7286)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c r="A7287" s="4">
        <v>7286</v>
      </c>
      <c r="B7287" s="4" t="s">
        <v>9396</v>
      </c>
      <c r="C7287" s="4">
        <f>YEAR(Data!$D7287)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c r="A7288" s="4">
        <v>7287</v>
      </c>
      <c r="B7288" s="4" t="s">
        <v>9397</v>
      </c>
      <c r="C7288" s="4">
        <f>YEAR(Data!$D7288)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c r="A7289" s="4">
        <v>7288</v>
      </c>
      <c r="B7289" s="4" t="s">
        <v>9397</v>
      </c>
      <c r="C7289" s="4">
        <f>YEAR(Data!$D7289)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c r="A7290" s="4">
        <v>7289</v>
      </c>
      <c r="B7290" s="4" t="s">
        <v>9398</v>
      </c>
      <c r="C7290" s="4">
        <f>YEAR(Data!$D7290)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c r="A7291" s="4">
        <v>7290</v>
      </c>
      <c r="B7291" s="4" t="s">
        <v>9399</v>
      </c>
      <c r="C7291" s="4">
        <f>YEAR(Data!$D7291)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c r="A7292" s="4">
        <v>7291</v>
      </c>
      <c r="B7292" s="4" t="s">
        <v>9399</v>
      </c>
      <c r="C7292" s="4">
        <f>YEAR(Data!$D7292)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c r="A7293" s="4">
        <v>7292</v>
      </c>
      <c r="B7293" s="4" t="s">
        <v>9399</v>
      </c>
      <c r="C7293" s="4">
        <f>YEAR(Data!$D7293)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c r="A7294" s="4">
        <v>7293</v>
      </c>
      <c r="B7294" s="4" t="s">
        <v>9400</v>
      </c>
      <c r="C7294" s="4">
        <f>YEAR(Data!$D7294)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c r="A7295" s="4">
        <v>7294</v>
      </c>
      <c r="B7295" s="4" t="s">
        <v>9402</v>
      </c>
      <c r="C7295" s="4">
        <f>YEAR(Data!$D7295)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c r="A7296" s="4">
        <v>7295</v>
      </c>
      <c r="B7296" s="4" t="s">
        <v>9403</v>
      </c>
      <c r="C7296" s="4">
        <f>YEAR(Data!$D7296)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c r="A7297" s="4">
        <v>7296</v>
      </c>
      <c r="B7297" s="4" t="s">
        <v>9404</v>
      </c>
      <c r="C7297" s="4">
        <f>YEAR(Data!$D7297)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c r="A7298" s="4">
        <v>7297</v>
      </c>
      <c r="B7298" s="4" t="s">
        <v>9404</v>
      </c>
      <c r="C7298" s="4">
        <f>YEAR(Data!$D7298)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c r="A7299" s="4">
        <v>7298</v>
      </c>
      <c r="B7299" s="4" t="s">
        <v>9405</v>
      </c>
      <c r="C7299" s="4">
        <f>YEAR(Data!$D7299)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c r="A7300" s="4">
        <v>7299</v>
      </c>
      <c r="B7300" s="4" t="s">
        <v>9406</v>
      </c>
      <c r="C7300" s="4">
        <f>YEAR(Data!$D7300)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c r="A7301" s="4">
        <v>7300</v>
      </c>
      <c r="B7301" s="4" t="s">
        <v>9406</v>
      </c>
      <c r="C7301" s="4">
        <f>YEAR(Data!$D7301)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c r="A7302" s="4">
        <v>7301</v>
      </c>
      <c r="B7302" s="4" t="s">
        <v>9406</v>
      </c>
      <c r="C7302" s="4">
        <f>YEAR(Data!$D7302)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c r="A7303" s="4">
        <v>7302</v>
      </c>
      <c r="B7303" s="4" t="s">
        <v>9406</v>
      </c>
      <c r="C7303" s="4">
        <f>YEAR(Data!$D7303)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c r="A7304" s="4">
        <v>7303</v>
      </c>
      <c r="B7304" s="4" t="s">
        <v>9406</v>
      </c>
      <c r="C7304" s="4">
        <f>YEAR(Data!$D7304)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c r="A7305" s="4">
        <v>7304</v>
      </c>
      <c r="B7305" s="4" t="s">
        <v>9407</v>
      </c>
      <c r="C7305" s="4">
        <f>YEAR(Data!$D7305)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c r="A7306" s="4">
        <v>7305</v>
      </c>
      <c r="B7306" s="4" t="s">
        <v>9407</v>
      </c>
      <c r="C7306" s="4">
        <f>YEAR(Data!$D7306)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c r="A7307" s="4">
        <v>7306</v>
      </c>
      <c r="B7307" s="4" t="s">
        <v>9408</v>
      </c>
      <c r="C7307" s="4">
        <f>YEAR(Data!$D7307)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c r="A7308" s="4">
        <v>7307</v>
      </c>
      <c r="B7308" s="4" t="s">
        <v>9409</v>
      </c>
      <c r="C7308" s="4">
        <f>YEAR(Data!$D7308)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c r="A7309" s="4">
        <v>7308</v>
      </c>
      <c r="B7309" s="4" t="s">
        <v>9409</v>
      </c>
      <c r="C7309" s="4">
        <f>YEAR(Data!$D7309)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c r="A7310" s="4">
        <v>7309</v>
      </c>
      <c r="B7310" s="4" t="s">
        <v>9409</v>
      </c>
      <c r="C7310" s="4">
        <f>YEAR(Data!$D7310)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c r="A7311" s="4">
        <v>7310</v>
      </c>
      <c r="B7311" s="4" t="s">
        <v>9410</v>
      </c>
      <c r="C7311" s="4">
        <f>YEAR(Data!$D7311)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c r="A7312" s="4">
        <v>7311</v>
      </c>
      <c r="B7312" s="4" t="s">
        <v>9411</v>
      </c>
      <c r="C7312" s="4">
        <f>YEAR(Data!$D7312)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c r="A7313" s="4">
        <v>7312</v>
      </c>
      <c r="B7313" s="4" t="s">
        <v>9412</v>
      </c>
      <c r="C7313" s="4">
        <f>YEAR(Data!$D7313)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c r="A7314" s="4">
        <v>7313</v>
      </c>
      <c r="B7314" s="4" t="s">
        <v>9412</v>
      </c>
      <c r="C7314" s="4">
        <f>YEAR(Data!$D7314)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c r="A7315" s="4">
        <v>7314</v>
      </c>
      <c r="B7315" s="4" t="s">
        <v>9412</v>
      </c>
      <c r="C7315" s="4">
        <f>YEAR(Data!$D7315)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c r="A7316" s="4">
        <v>7315</v>
      </c>
      <c r="B7316" s="4" t="s">
        <v>9413</v>
      </c>
      <c r="C7316" s="4">
        <f>YEAR(Data!$D7316)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c r="A7317" s="4">
        <v>7316</v>
      </c>
      <c r="B7317" s="4" t="s">
        <v>9414</v>
      </c>
      <c r="C7317" s="4">
        <f>YEAR(Data!$D7317)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c r="A7318" s="4">
        <v>7317</v>
      </c>
      <c r="B7318" s="4" t="s">
        <v>9415</v>
      </c>
      <c r="C7318" s="4">
        <f>YEAR(Data!$D7318)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c r="A7319" s="4">
        <v>7318</v>
      </c>
      <c r="B7319" s="4" t="s">
        <v>9416</v>
      </c>
      <c r="C7319" s="4">
        <f>YEAR(Data!$D7319)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c r="A7320" s="4">
        <v>7319</v>
      </c>
      <c r="B7320" s="4" t="s">
        <v>9416</v>
      </c>
      <c r="C7320" s="4">
        <f>YEAR(Data!$D7320)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c r="A7321" s="4">
        <v>7320</v>
      </c>
      <c r="B7321" s="4" t="s">
        <v>9418</v>
      </c>
      <c r="C7321" s="4">
        <f>YEAR(Data!$D7321)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c r="A7322" s="4">
        <v>7321</v>
      </c>
      <c r="B7322" s="4" t="s">
        <v>9418</v>
      </c>
      <c r="C7322" s="4">
        <f>YEAR(Data!$D7322)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c r="A7323" s="4">
        <v>7322</v>
      </c>
      <c r="B7323" s="4" t="s">
        <v>9419</v>
      </c>
      <c r="C7323" s="4">
        <f>YEAR(Data!$D7323)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c r="A7324" s="4">
        <v>7323</v>
      </c>
      <c r="B7324" s="4" t="s">
        <v>9419</v>
      </c>
      <c r="C7324" s="4">
        <f>YEAR(Data!$D7324)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c r="A7325" s="4">
        <v>7324</v>
      </c>
      <c r="B7325" s="4" t="s">
        <v>9420</v>
      </c>
      <c r="C7325" s="4">
        <f>YEAR(Data!$D7325)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c r="A7326" s="4">
        <v>7325</v>
      </c>
      <c r="B7326" s="4" t="s">
        <v>9420</v>
      </c>
      <c r="C7326" s="4">
        <f>YEAR(Data!$D7326)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c r="A7327" s="4">
        <v>7326</v>
      </c>
      <c r="B7327" s="4" t="s">
        <v>9421</v>
      </c>
      <c r="C7327" s="4">
        <f>YEAR(Data!$D7327)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c r="A7328" s="4">
        <v>7327</v>
      </c>
      <c r="B7328" s="4" t="s">
        <v>9421</v>
      </c>
      <c r="C7328" s="4">
        <f>YEAR(Data!$D7328)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c r="A7329" s="4">
        <v>7328</v>
      </c>
      <c r="B7329" s="4" t="s">
        <v>9422</v>
      </c>
      <c r="C7329" s="4">
        <f>YEAR(Data!$D7329)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c r="A7330" s="4">
        <v>7329</v>
      </c>
      <c r="B7330" s="4" t="s">
        <v>9422</v>
      </c>
      <c r="C7330" s="4">
        <f>YEAR(Data!$D7330)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c r="A7331" s="4">
        <v>7330</v>
      </c>
      <c r="B7331" s="4" t="s">
        <v>9422</v>
      </c>
      <c r="C7331" s="4">
        <f>YEAR(Data!$D7331)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c r="A7332" s="4">
        <v>7331</v>
      </c>
      <c r="B7332" s="4" t="s">
        <v>9424</v>
      </c>
      <c r="C7332" s="4">
        <f>YEAR(Data!$D7332)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c r="A7333" s="4">
        <v>7332</v>
      </c>
      <c r="B7333" s="4" t="s">
        <v>9425</v>
      </c>
      <c r="C7333" s="4">
        <f>YEAR(Data!$D7333)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c r="A7334" s="4">
        <v>7333</v>
      </c>
      <c r="B7334" s="4" t="s">
        <v>9425</v>
      </c>
      <c r="C7334" s="4">
        <f>YEAR(Data!$D7334)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c r="A7335" s="4">
        <v>7334</v>
      </c>
      <c r="B7335" s="4" t="s">
        <v>9426</v>
      </c>
      <c r="C7335" s="4">
        <f>YEAR(Data!$D7335)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c r="A7336" s="4">
        <v>7335</v>
      </c>
      <c r="B7336" s="4" t="s">
        <v>9426</v>
      </c>
      <c r="C7336" s="4">
        <f>YEAR(Data!$D7336)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c r="A7337" s="4">
        <v>7336</v>
      </c>
      <c r="B7337" s="4" t="s">
        <v>9427</v>
      </c>
      <c r="C7337" s="4">
        <f>YEAR(Data!$D7337)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c r="A7338" s="4">
        <v>7337</v>
      </c>
      <c r="B7338" s="4" t="s">
        <v>9427</v>
      </c>
      <c r="C7338" s="4">
        <f>YEAR(Data!$D7338)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c r="A7339" s="4">
        <v>7338</v>
      </c>
      <c r="B7339" s="4" t="s">
        <v>9428</v>
      </c>
      <c r="C7339" s="4">
        <f>YEAR(Data!$D7339)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c r="A7340" s="4">
        <v>7339</v>
      </c>
      <c r="B7340" s="4" t="s">
        <v>9429</v>
      </c>
      <c r="C7340" s="4">
        <f>YEAR(Data!$D7340)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c r="A7341" s="4">
        <v>7340</v>
      </c>
      <c r="B7341" s="4" t="s">
        <v>9430</v>
      </c>
      <c r="C7341" s="4">
        <f>YEAR(Data!$D7341)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c r="A7342" s="4">
        <v>7341</v>
      </c>
      <c r="B7342" s="4" t="s">
        <v>9431</v>
      </c>
      <c r="C7342" s="4">
        <f>YEAR(Data!$D7342)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c r="A7343" s="4">
        <v>7342</v>
      </c>
      <c r="B7343" s="4" t="s">
        <v>9431</v>
      </c>
      <c r="C7343" s="4">
        <f>YEAR(Data!$D7343)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c r="A7344" s="4">
        <v>7343</v>
      </c>
      <c r="B7344" s="4" t="s">
        <v>9431</v>
      </c>
      <c r="C7344" s="4">
        <f>YEAR(Data!$D7344)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c r="A7345" s="4">
        <v>7344</v>
      </c>
      <c r="B7345" s="4" t="s">
        <v>9432</v>
      </c>
      <c r="C7345" s="4">
        <f>YEAR(Data!$D7345)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c r="A7346" s="4">
        <v>7345</v>
      </c>
      <c r="B7346" s="4" t="s">
        <v>9433</v>
      </c>
      <c r="C7346" s="4">
        <f>YEAR(Data!$D7346)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c r="A7347" s="4">
        <v>7346</v>
      </c>
      <c r="B7347" s="4" t="s">
        <v>9433</v>
      </c>
      <c r="C7347" s="4">
        <f>YEAR(Data!$D7347)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c r="A7348" s="4">
        <v>7347</v>
      </c>
      <c r="B7348" s="4" t="s">
        <v>9433</v>
      </c>
      <c r="C7348" s="4">
        <f>YEAR(Data!$D7348)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c r="A7349" s="4">
        <v>7348</v>
      </c>
      <c r="B7349" s="4" t="s">
        <v>9433</v>
      </c>
      <c r="C7349" s="4">
        <f>YEAR(Data!$D7349)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c r="A7350" s="4">
        <v>7349</v>
      </c>
      <c r="B7350" s="4" t="s">
        <v>9434</v>
      </c>
      <c r="C7350" s="4">
        <f>YEAR(Data!$D7350)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c r="A7351" s="4">
        <v>7350</v>
      </c>
      <c r="B7351" s="4" t="s">
        <v>9435</v>
      </c>
      <c r="C7351" s="4">
        <f>YEAR(Data!$D7351)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c r="A7352" s="4">
        <v>7351</v>
      </c>
      <c r="B7352" s="4" t="s">
        <v>9435</v>
      </c>
      <c r="C7352" s="4">
        <f>YEAR(Data!$D7352)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c r="A7353" s="4">
        <v>7352</v>
      </c>
      <c r="B7353" s="4" t="s">
        <v>9436</v>
      </c>
      <c r="C7353" s="4">
        <f>YEAR(Data!$D7353)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c r="A7354" s="4">
        <v>7353</v>
      </c>
      <c r="B7354" s="4" t="s">
        <v>9438</v>
      </c>
      <c r="C7354" s="4">
        <f>YEAR(Data!$D7354)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c r="A7355" s="4">
        <v>7354</v>
      </c>
      <c r="B7355" s="4" t="s">
        <v>9439</v>
      </c>
      <c r="C7355" s="4">
        <f>YEAR(Data!$D7355)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c r="A7356" s="4">
        <v>7355</v>
      </c>
      <c r="B7356" s="4" t="s">
        <v>9440</v>
      </c>
      <c r="C7356" s="4">
        <f>YEAR(Data!$D7356)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c r="A7357" s="4">
        <v>7356</v>
      </c>
      <c r="B7357" s="4" t="s">
        <v>9441</v>
      </c>
      <c r="C7357" s="4">
        <f>YEAR(Data!$D7357)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c r="A7358" s="4">
        <v>7357</v>
      </c>
      <c r="B7358" s="4" t="s">
        <v>9442</v>
      </c>
      <c r="C7358" s="4">
        <f>YEAR(Data!$D7358)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c r="A7359" s="4">
        <v>7358</v>
      </c>
      <c r="B7359" s="4" t="s">
        <v>9442</v>
      </c>
      <c r="C7359" s="4">
        <f>YEAR(Data!$D7359)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c r="A7360" s="4">
        <v>7359</v>
      </c>
      <c r="B7360" s="4" t="s">
        <v>9443</v>
      </c>
      <c r="C7360" s="4">
        <f>YEAR(Data!$D7360)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c r="A7361" s="4">
        <v>7360</v>
      </c>
      <c r="B7361" s="4" t="s">
        <v>9443</v>
      </c>
      <c r="C7361" s="4">
        <f>YEAR(Data!$D7361)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c r="A7362" s="4">
        <v>7361</v>
      </c>
      <c r="B7362" s="4" t="s">
        <v>9444</v>
      </c>
      <c r="C7362" s="4">
        <f>YEAR(Data!$D7362)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c r="A7363" s="4">
        <v>7362</v>
      </c>
      <c r="B7363" s="4" t="s">
        <v>9444</v>
      </c>
      <c r="C7363" s="4">
        <f>YEAR(Data!$D7363)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c r="A7364" s="4">
        <v>7363</v>
      </c>
      <c r="B7364" s="4" t="s">
        <v>9444</v>
      </c>
      <c r="C7364" s="4">
        <f>YEAR(Data!$D7364)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c r="A7365" s="4">
        <v>7364</v>
      </c>
      <c r="B7365" s="4" t="s">
        <v>9445</v>
      </c>
      <c r="C7365" s="4">
        <f>YEAR(Data!$D7365)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c r="A7366" s="4">
        <v>7365</v>
      </c>
      <c r="B7366" s="4" t="s">
        <v>9445</v>
      </c>
      <c r="C7366" s="4">
        <f>YEAR(Data!$D7366)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c r="A7367" s="4">
        <v>7366</v>
      </c>
      <c r="B7367" s="4" t="s">
        <v>9445</v>
      </c>
      <c r="C7367" s="4">
        <f>YEAR(Data!$D7367)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c r="A7368" s="4">
        <v>7367</v>
      </c>
      <c r="B7368" s="4" t="s">
        <v>9445</v>
      </c>
      <c r="C7368" s="4">
        <f>YEAR(Data!$D7368)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c r="A7369" s="4">
        <v>7368</v>
      </c>
      <c r="B7369" s="4" t="s">
        <v>9445</v>
      </c>
      <c r="C7369" s="4">
        <f>YEAR(Data!$D7369)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c r="A7370" s="4">
        <v>7369</v>
      </c>
      <c r="B7370" s="4" t="s">
        <v>9446</v>
      </c>
      <c r="C7370" s="4">
        <f>YEAR(Data!$D7370)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c r="A7371" s="4">
        <v>7370</v>
      </c>
      <c r="B7371" s="4" t="s">
        <v>9447</v>
      </c>
      <c r="C7371" s="4">
        <f>YEAR(Data!$D7371)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c r="A7372" s="4">
        <v>7371</v>
      </c>
      <c r="B7372" s="4" t="s">
        <v>9448</v>
      </c>
      <c r="C7372" s="4">
        <f>YEAR(Data!$D7372)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c r="A7373" s="4">
        <v>7372</v>
      </c>
      <c r="B7373" s="4" t="s">
        <v>9450</v>
      </c>
      <c r="C7373" s="4">
        <f>YEAR(Data!$D7373)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c r="A7374" s="4">
        <v>7373</v>
      </c>
      <c r="B7374" s="4" t="s">
        <v>9450</v>
      </c>
      <c r="C7374" s="4">
        <f>YEAR(Data!$D7374)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c r="A7375" s="4">
        <v>7374</v>
      </c>
      <c r="B7375" s="4" t="s">
        <v>9450</v>
      </c>
      <c r="C7375" s="4">
        <f>YEAR(Data!$D7375)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c r="A7376" s="4">
        <v>7375</v>
      </c>
      <c r="B7376" s="4" t="s">
        <v>9450</v>
      </c>
      <c r="C7376" s="4">
        <f>YEAR(Data!$D7376)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c r="A7377" s="4">
        <v>7376</v>
      </c>
      <c r="B7377" s="4" t="s">
        <v>9451</v>
      </c>
      <c r="C7377" s="4">
        <f>YEAR(Data!$D7377)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c r="A7378" s="4">
        <v>7377</v>
      </c>
      <c r="B7378" s="4" t="s">
        <v>9452</v>
      </c>
      <c r="C7378" s="4">
        <f>YEAR(Data!$D7378)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c r="A7379" s="4">
        <v>7378</v>
      </c>
      <c r="B7379" s="4" t="s">
        <v>9453</v>
      </c>
      <c r="C7379" s="4">
        <f>YEAR(Data!$D7379)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c r="A7380" s="4">
        <v>7379</v>
      </c>
      <c r="B7380" s="4" t="s">
        <v>9454</v>
      </c>
      <c r="C7380" s="4">
        <f>YEAR(Data!$D7380)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c r="A7381" s="4">
        <v>7380</v>
      </c>
      <c r="B7381" s="4" t="s">
        <v>9455</v>
      </c>
      <c r="C7381" s="4">
        <f>YEAR(Data!$D7381)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c r="A7382" s="4">
        <v>7381</v>
      </c>
      <c r="B7382" s="4" t="s">
        <v>9455</v>
      </c>
      <c r="C7382" s="4">
        <f>YEAR(Data!$D7382)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c r="A7383" s="4">
        <v>7382</v>
      </c>
      <c r="B7383" s="4" t="s">
        <v>9455</v>
      </c>
      <c r="C7383" s="4">
        <f>YEAR(Data!$D7383)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c r="A7384" s="4">
        <v>7383</v>
      </c>
      <c r="B7384" s="4" t="s">
        <v>9455</v>
      </c>
      <c r="C7384" s="4">
        <f>YEAR(Data!$D7384)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c r="A7385" s="4">
        <v>7384</v>
      </c>
      <c r="B7385" s="4" t="s">
        <v>9455</v>
      </c>
      <c r="C7385" s="4">
        <f>YEAR(Data!$D7385)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c r="A7386" s="4">
        <v>7385</v>
      </c>
      <c r="B7386" s="4" t="s">
        <v>9455</v>
      </c>
      <c r="C7386" s="4">
        <f>YEAR(Data!$D7386)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c r="A7387" s="4">
        <v>7386</v>
      </c>
      <c r="B7387" s="4" t="s">
        <v>9455</v>
      </c>
      <c r="C7387" s="4">
        <f>YEAR(Data!$D7387)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c r="A7388" s="4">
        <v>7387</v>
      </c>
      <c r="B7388" s="4" t="s">
        <v>9455</v>
      </c>
      <c r="C7388" s="4">
        <f>YEAR(Data!$D7388)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c r="A7389" s="4">
        <v>7388</v>
      </c>
      <c r="B7389" s="4" t="s">
        <v>9455</v>
      </c>
      <c r="C7389" s="4">
        <f>YEAR(Data!$D7389)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c r="A7390" s="4">
        <v>7389</v>
      </c>
      <c r="B7390" s="4" t="s">
        <v>9455</v>
      </c>
      <c r="C7390" s="4">
        <f>YEAR(Data!$D7390)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c r="A7391" s="4">
        <v>7390</v>
      </c>
      <c r="B7391" s="4" t="s">
        <v>9456</v>
      </c>
      <c r="C7391" s="4">
        <f>YEAR(Data!$D7391)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c r="A7392" s="4">
        <v>7391</v>
      </c>
      <c r="B7392" s="4" t="s">
        <v>9456</v>
      </c>
      <c r="C7392" s="4">
        <f>YEAR(Data!$D7392)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c r="A7393" s="4">
        <v>7392</v>
      </c>
      <c r="B7393" s="4" t="s">
        <v>9457</v>
      </c>
      <c r="C7393" s="4">
        <f>YEAR(Data!$D7393)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c r="A7394" s="4">
        <v>7393</v>
      </c>
      <c r="B7394" s="4" t="s">
        <v>9458</v>
      </c>
      <c r="C7394" s="4">
        <f>YEAR(Data!$D7394)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c r="A7395" s="4">
        <v>7394</v>
      </c>
      <c r="B7395" s="4" t="s">
        <v>9458</v>
      </c>
      <c r="C7395" s="4">
        <f>YEAR(Data!$D7395)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c r="A7396" s="4">
        <v>7395</v>
      </c>
      <c r="B7396" s="4" t="s">
        <v>9458</v>
      </c>
      <c r="C7396" s="4">
        <f>YEAR(Data!$D7396)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c r="A7397" s="4">
        <v>7396</v>
      </c>
      <c r="B7397" s="4" t="s">
        <v>9459</v>
      </c>
      <c r="C7397" s="4">
        <f>YEAR(Data!$D7397)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c r="A7398" s="4">
        <v>7397</v>
      </c>
      <c r="B7398" s="4" t="s">
        <v>9459</v>
      </c>
      <c r="C7398" s="4">
        <f>YEAR(Data!$D7398)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c r="A7399" s="4">
        <v>7398</v>
      </c>
      <c r="B7399" s="4" t="s">
        <v>9460</v>
      </c>
      <c r="C7399" s="4">
        <f>YEAR(Data!$D7399)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c r="A7400" s="4">
        <v>7399</v>
      </c>
      <c r="B7400" s="4" t="s">
        <v>9461</v>
      </c>
      <c r="C7400" s="4">
        <f>YEAR(Data!$D7400)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c r="A7401" s="4">
        <v>7400</v>
      </c>
      <c r="B7401" s="4" t="s">
        <v>9461</v>
      </c>
      <c r="C7401" s="4">
        <f>YEAR(Data!$D7401)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c r="A7402" s="4">
        <v>7401</v>
      </c>
      <c r="B7402" s="4" t="s">
        <v>9462</v>
      </c>
      <c r="C7402" s="4">
        <f>YEAR(Data!$D7402)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c r="A7403" s="4">
        <v>7402</v>
      </c>
      <c r="B7403" s="4" t="s">
        <v>9462</v>
      </c>
      <c r="C7403" s="4">
        <f>YEAR(Data!$D7403)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c r="A7404" s="4">
        <v>7403</v>
      </c>
      <c r="B7404" s="4" t="s">
        <v>9463</v>
      </c>
      <c r="C7404" s="4">
        <f>YEAR(Data!$D7404)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c r="A7405" s="4">
        <v>7404</v>
      </c>
      <c r="B7405" s="4" t="s">
        <v>9464</v>
      </c>
      <c r="C7405" s="4">
        <f>YEAR(Data!$D7405)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c r="A7406" s="4">
        <v>7405</v>
      </c>
      <c r="B7406" s="4" t="s">
        <v>9464</v>
      </c>
      <c r="C7406" s="4">
        <f>YEAR(Data!$D7406)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c r="A7407" s="4">
        <v>7406</v>
      </c>
      <c r="B7407" s="4" t="s">
        <v>9464</v>
      </c>
      <c r="C7407" s="4">
        <f>YEAR(Data!$D7407)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c r="A7408" s="4">
        <v>7407</v>
      </c>
      <c r="B7408" s="4" t="s">
        <v>9464</v>
      </c>
      <c r="C7408" s="4">
        <f>YEAR(Data!$D7408)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c r="A7409" s="4">
        <v>7408</v>
      </c>
      <c r="B7409" s="4" t="s">
        <v>9465</v>
      </c>
      <c r="C7409" s="4">
        <f>YEAR(Data!$D7409)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c r="A7410" s="4">
        <v>7409</v>
      </c>
      <c r="B7410" s="4" t="s">
        <v>9466</v>
      </c>
      <c r="C7410" s="4">
        <f>YEAR(Data!$D7410)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c r="A7411" s="4">
        <v>7410</v>
      </c>
      <c r="B7411" s="4" t="s">
        <v>9467</v>
      </c>
      <c r="C7411" s="4">
        <f>YEAR(Data!$D7411)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c r="A7412" s="4">
        <v>7411</v>
      </c>
      <c r="B7412" s="4" t="s">
        <v>9468</v>
      </c>
      <c r="C7412" s="4">
        <f>YEAR(Data!$D7412)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c r="A7413" s="4">
        <v>7412</v>
      </c>
      <c r="B7413" s="4" t="s">
        <v>9469</v>
      </c>
      <c r="C7413" s="4">
        <f>YEAR(Data!$D7413)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c r="A7414" s="4">
        <v>7413</v>
      </c>
      <c r="B7414" s="4" t="s">
        <v>9469</v>
      </c>
      <c r="C7414" s="4">
        <f>YEAR(Data!$D7414)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c r="A7415" s="4">
        <v>7414</v>
      </c>
      <c r="B7415" s="4" t="s">
        <v>9469</v>
      </c>
      <c r="C7415" s="4">
        <f>YEAR(Data!$D7415)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c r="A7416" s="4">
        <v>7415</v>
      </c>
      <c r="B7416" s="4" t="s">
        <v>9470</v>
      </c>
      <c r="C7416" s="4">
        <f>YEAR(Data!$D7416)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c r="A7417" s="4">
        <v>7416</v>
      </c>
      <c r="B7417" s="4" t="s">
        <v>9470</v>
      </c>
      <c r="C7417" s="4">
        <f>YEAR(Data!$D7417)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c r="A7418" s="4">
        <v>7417</v>
      </c>
      <c r="B7418" s="4" t="s">
        <v>9470</v>
      </c>
      <c r="C7418" s="4">
        <f>YEAR(Data!$D7418)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c r="A7419" s="4">
        <v>7418</v>
      </c>
      <c r="B7419" s="4" t="s">
        <v>9470</v>
      </c>
      <c r="C7419" s="4">
        <f>YEAR(Data!$D7419)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c r="A7420" s="4">
        <v>7419</v>
      </c>
      <c r="B7420" s="4" t="s">
        <v>9470</v>
      </c>
      <c r="C7420" s="4">
        <f>YEAR(Data!$D7420)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c r="A7421" s="4">
        <v>7420</v>
      </c>
      <c r="B7421" s="4" t="s">
        <v>9470</v>
      </c>
      <c r="C7421" s="4">
        <f>YEAR(Data!$D7421)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c r="A7422" s="4">
        <v>7421</v>
      </c>
      <c r="B7422" s="4" t="s">
        <v>9470</v>
      </c>
      <c r="C7422" s="4">
        <f>YEAR(Data!$D7422)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c r="A7423" s="4">
        <v>7422</v>
      </c>
      <c r="B7423" s="4" t="s">
        <v>9470</v>
      </c>
      <c r="C7423" s="4">
        <f>YEAR(Data!$D7423)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c r="A7424" s="4">
        <v>7423</v>
      </c>
      <c r="B7424" s="4" t="s">
        <v>9470</v>
      </c>
      <c r="C7424" s="4">
        <f>YEAR(Data!$D7424)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c r="A7425" s="4">
        <v>7424</v>
      </c>
      <c r="B7425" s="4" t="s">
        <v>9473</v>
      </c>
      <c r="C7425" s="4">
        <f>YEAR(Data!$D7425)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c r="A7426" s="4">
        <v>7425</v>
      </c>
      <c r="B7426" s="4" t="s">
        <v>9473</v>
      </c>
      <c r="C7426" s="4">
        <f>YEAR(Data!$D7426)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c r="A7427" s="4">
        <v>7426</v>
      </c>
      <c r="B7427" s="4" t="s">
        <v>9474</v>
      </c>
      <c r="C7427" s="4">
        <f>YEAR(Data!$D7427)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c r="A7428" s="4">
        <v>7427</v>
      </c>
      <c r="B7428" s="4" t="s">
        <v>9474</v>
      </c>
      <c r="C7428" s="4">
        <f>YEAR(Data!$D7428)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c r="A7429" s="4">
        <v>7428</v>
      </c>
      <c r="B7429" s="4" t="s">
        <v>9475</v>
      </c>
      <c r="C7429" s="4">
        <f>YEAR(Data!$D7429)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c r="A7430" s="4">
        <v>7429</v>
      </c>
      <c r="B7430" s="4" t="s">
        <v>9475</v>
      </c>
      <c r="C7430" s="4">
        <f>YEAR(Data!$D7430)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c r="A7431" s="4">
        <v>7430</v>
      </c>
      <c r="B7431" s="4" t="s">
        <v>9475</v>
      </c>
      <c r="C7431" s="4">
        <f>YEAR(Data!$D7431)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c r="A7432" s="4">
        <v>7431</v>
      </c>
      <c r="B7432" s="4" t="s">
        <v>9475</v>
      </c>
      <c r="C7432" s="4">
        <f>YEAR(Data!$D7432)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c r="A7433" s="4">
        <v>7432</v>
      </c>
      <c r="B7433" s="4" t="s">
        <v>9475</v>
      </c>
      <c r="C7433" s="4">
        <f>YEAR(Data!$D7433)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c r="A7434" s="4">
        <v>7433</v>
      </c>
      <c r="B7434" s="4" t="s">
        <v>9476</v>
      </c>
      <c r="C7434" s="4">
        <f>YEAR(Data!$D7434)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c r="A7435" s="4">
        <v>7434</v>
      </c>
      <c r="B7435" s="4" t="s">
        <v>9476</v>
      </c>
      <c r="C7435" s="4">
        <f>YEAR(Data!$D7435)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c r="A7436" s="4">
        <v>7435</v>
      </c>
      <c r="B7436" s="4" t="s">
        <v>9477</v>
      </c>
      <c r="C7436" s="4">
        <f>YEAR(Data!$D7436)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c r="A7437" s="4">
        <v>7436</v>
      </c>
      <c r="B7437" s="4" t="s">
        <v>9477</v>
      </c>
      <c r="C7437" s="4">
        <f>YEAR(Data!$D7437)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c r="A7438" s="4">
        <v>7437</v>
      </c>
      <c r="B7438" s="4" t="s">
        <v>9477</v>
      </c>
      <c r="C7438" s="4">
        <f>YEAR(Data!$D7438)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c r="A7439" s="4">
        <v>7438</v>
      </c>
      <c r="B7439" s="4" t="s">
        <v>9478</v>
      </c>
      <c r="C7439" s="4">
        <f>YEAR(Data!$D7439)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c r="A7440" s="4">
        <v>7439</v>
      </c>
      <c r="B7440" s="4" t="s">
        <v>9479</v>
      </c>
      <c r="C7440" s="4">
        <f>YEAR(Data!$D7440)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c r="A7441" s="4">
        <v>7440</v>
      </c>
      <c r="B7441" s="4" t="s">
        <v>9480</v>
      </c>
      <c r="C7441" s="4">
        <f>YEAR(Data!$D7441)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c r="A7442" s="4">
        <v>7441</v>
      </c>
      <c r="B7442" s="4" t="s">
        <v>9480</v>
      </c>
      <c r="C7442" s="4">
        <f>YEAR(Data!$D7442)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c r="A7443" s="4">
        <v>7442</v>
      </c>
      <c r="B7443" s="4" t="s">
        <v>9481</v>
      </c>
      <c r="C7443" s="4">
        <f>YEAR(Data!$D7443)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c r="A7444" s="4">
        <v>7443</v>
      </c>
      <c r="B7444" s="4" t="s">
        <v>9482</v>
      </c>
      <c r="C7444" s="4">
        <f>YEAR(Data!$D7444)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c r="A7445" s="4">
        <v>7444</v>
      </c>
      <c r="B7445" s="4" t="s">
        <v>9482</v>
      </c>
      <c r="C7445" s="4">
        <f>YEAR(Data!$D7445)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c r="A7446" s="4">
        <v>7445</v>
      </c>
      <c r="B7446" s="4" t="s">
        <v>9483</v>
      </c>
      <c r="C7446" s="4">
        <f>YEAR(Data!$D7446)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c r="A7447" s="4">
        <v>7446</v>
      </c>
      <c r="B7447" s="4" t="s">
        <v>9483</v>
      </c>
      <c r="C7447" s="4">
        <f>YEAR(Data!$D7447)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c r="A7448" s="4">
        <v>7447</v>
      </c>
      <c r="B7448" s="4" t="s">
        <v>9483</v>
      </c>
      <c r="C7448" s="4">
        <f>YEAR(Data!$D7448)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c r="A7449" s="4">
        <v>7448</v>
      </c>
      <c r="B7449" s="4" t="s">
        <v>9483</v>
      </c>
      <c r="C7449" s="4">
        <f>YEAR(Data!$D7449)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c r="A7450" s="4">
        <v>7449</v>
      </c>
      <c r="B7450" s="4" t="s">
        <v>9484</v>
      </c>
      <c r="C7450" s="4">
        <f>YEAR(Data!$D7450)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c r="A7451" s="4">
        <v>7450</v>
      </c>
      <c r="B7451" s="4" t="s">
        <v>9485</v>
      </c>
      <c r="C7451" s="4">
        <f>YEAR(Data!$D7451)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c r="A7452" s="4">
        <v>7451</v>
      </c>
      <c r="B7452" s="4" t="s">
        <v>9485</v>
      </c>
      <c r="C7452" s="4">
        <f>YEAR(Data!$D7452)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c r="A7453" s="4">
        <v>7452</v>
      </c>
      <c r="B7453" s="4" t="s">
        <v>9485</v>
      </c>
      <c r="C7453" s="4">
        <f>YEAR(Data!$D7453)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c r="A7454" s="4">
        <v>7453</v>
      </c>
      <c r="B7454" s="4" t="s">
        <v>9485</v>
      </c>
      <c r="C7454" s="4">
        <f>YEAR(Data!$D7454)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c r="A7455" s="4">
        <v>7454</v>
      </c>
      <c r="B7455" s="4" t="s">
        <v>9486</v>
      </c>
      <c r="C7455" s="4">
        <f>YEAR(Data!$D7455)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c r="A7456" s="4">
        <v>7455</v>
      </c>
      <c r="B7456" s="4" t="s">
        <v>9487</v>
      </c>
      <c r="C7456" s="4">
        <f>YEAR(Data!$D7456)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c r="A7457" s="4">
        <v>7456</v>
      </c>
      <c r="B7457" s="4" t="s">
        <v>9487</v>
      </c>
      <c r="C7457" s="4">
        <f>YEAR(Data!$D7457)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c r="A7458" s="4">
        <v>7457</v>
      </c>
      <c r="B7458" s="4" t="s">
        <v>9488</v>
      </c>
      <c r="C7458" s="4">
        <f>YEAR(Data!$D7458)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c r="A7459" s="4">
        <v>7458</v>
      </c>
      <c r="B7459" s="4" t="s">
        <v>9488</v>
      </c>
      <c r="C7459" s="4">
        <f>YEAR(Data!$D7459)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c r="A7460" s="4">
        <v>7459</v>
      </c>
      <c r="B7460" s="4" t="s">
        <v>9488</v>
      </c>
      <c r="C7460" s="4">
        <f>YEAR(Data!$D7460)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c r="A7461" s="4">
        <v>7460</v>
      </c>
      <c r="B7461" s="4" t="s">
        <v>9488</v>
      </c>
      <c r="C7461" s="4">
        <f>YEAR(Data!$D7461)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c r="A7462" s="4">
        <v>7461</v>
      </c>
      <c r="B7462" s="4" t="s">
        <v>9489</v>
      </c>
      <c r="C7462" s="4">
        <f>YEAR(Data!$D7462)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c r="A7463" s="4">
        <v>7462</v>
      </c>
      <c r="B7463" s="4" t="s">
        <v>9489</v>
      </c>
      <c r="C7463" s="4">
        <f>YEAR(Data!$D7463)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c r="A7464" s="4">
        <v>7463</v>
      </c>
      <c r="B7464" s="4" t="s">
        <v>9490</v>
      </c>
      <c r="C7464" s="4">
        <f>YEAR(Data!$D7464)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c r="A7465" s="4">
        <v>7464</v>
      </c>
      <c r="B7465" s="4" t="s">
        <v>9491</v>
      </c>
      <c r="C7465" s="4">
        <f>YEAR(Data!$D7465)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c r="A7466" s="4">
        <v>7465</v>
      </c>
      <c r="B7466" s="4" t="s">
        <v>9491</v>
      </c>
      <c r="C7466" s="4">
        <f>YEAR(Data!$D7466)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c r="A7467" s="4">
        <v>7466</v>
      </c>
      <c r="B7467" s="4" t="s">
        <v>9491</v>
      </c>
      <c r="C7467" s="4">
        <f>YEAR(Data!$D7467)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c r="A7468" s="4">
        <v>7467</v>
      </c>
      <c r="B7468" s="4" t="s">
        <v>9492</v>
      </c>
      <c r="C7468" s="4">
        <f>YEAR(Data!$D7468)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c r="A7469" s="4">
        <v>7468</v>
      </c>
      <c r="B7469" s="4" t="s">
        <v>9493</v>
      </c>
      <c r="C7469" s="4">
        <f>YEAR(Data!$D7469)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c r="A7470" s="4">
        <v>7469</v>
      </c>
      <c r="B7470" s="4" t="s">
        <v>9494</v>
      </c>
      <c r="C7470" s="4">
        <f>YEAR(Data!$D7470)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c r="A7471" s="4">
        <v>7470</v>
      </c>
      <c r="B7471" s="4" t="s">
        <v>9494</v>
      </c>
      <c r="C7471" s="4">
        <f>YEAR(Data!$D7471)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c r="A7472" s="4">
        <v>7471</v>
      </c>
      <c r="B7472" s="4" t="s">
        <v>9495</v>
      </c>
      <c r="C7472" s="4">
        <f>YEAR(Data!$D7472)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c r="A7473" s="4">
        <v>7472</v>
      </c>
      <c r="B7473" s="4" t="s">
        <v>9495</v>
      </c>
      <c r="C7473" s="4">
        <f>YEAR(Data!$D7473)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c r="A7474" s="4">
        <v>7473</v>
      </c>
      <c r="B7474" s="4" t="s">
        <v>9496</v>
      </c>
      <c r="C7474" s="4">
        <f>YEAR(Data!$D7474)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c r="A7475" s="4">
        <v>7474</v>
      </c>
      <c r="B7475" s="4" t="s">
        <v>9497</v>
      </c>
      <c r="C7475" s="4">
        <f>YEAR(Data!$D7475)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c r="A7476" s="4">
        <v>7475</v>
      </c>
      <c r="B7476" s="4" t="s">
        <v>9498</v>
      </c>
      <c r="C7476" s="4">
        <f>YEAR(Data!$D7476)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c r="A7477" s="4">
        <v>7476</v>
      </c>
      <c r="B7477" s="4" t="s">
        <v>9498</v>
      </c>
      <c r="C7477" s="4">
        <f>YEAR(Data!$D7477)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c r="A7478" s="4">
        <v>7477</v>
      </c>
      <c r="B7478" s="4" t="s">
        <v>9498</v>
      </c>
      <c r="C7478" s="4">
        <f>YEAR(Data!$D7478)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c r="A7479" s="4">
        <v>7478</v>
      </c>
      <c r="B7479" s="4" t="s">
        <v>9498</v>
      </c>
      <c r="C7479" s="4">
        <f>YEAR(Data!$D7479)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c r="A7480" s="4">
        <v>7479</v>
      </c>
      <c r="B7480" s="4" t="s">
        <v>9498</v>
      </c>
      <c r="C7480" s="4">
        <f>YEAR(Data!$D7480)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c r="A7481" s="4">
        <v>7480</v>
      </c>
      <c r="B7481" s="4" t="s">
        <v>9498</v>
      </c>
      <c r="C7481" s="4">
        <f>YEAR(Data!$D7481)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c r="A7482" s="4">
        <v>7481</v>
      </c>
      <c r="B7482" s="4" t="s">
        <v>9498</v>
      </c>
      <c r="C7482" s="4">
        <f>YEAR(Data!$D7482)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c r="A7483" s="4">
        <v>7482</v>
      </c>
      <c r="B7483" s="4" t="s">
        <v>9499</v>
      </c>
      <c r="C7483" s="4">
        <f>YEAR(Data!$D7483)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c r="A7484" s="4">
        <v>7483</v>
      </c>
      <c r="B7484" s="4" t="s">
        <v>9500</v>
      </c>
      <c r="C7484" s="4">
        <f>YEAR(Data!$D7484)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c r="A7485" s="4">
        <v>7484</v>
      </c>
      <c r="B7485" s="4" t="s">
        <v>9501</v>
      </c>
      <c r="C7485" s="4">
        <f>YEAR(Data!$D7485)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c r="A7486" s="4">
        <v>7485</v>
      </c>
      <c r="B7486" s="4" t="s">
        <v>9502</v>
      </c>
      <c r="C7486" s="4">
        <f>YEAR(Data!$D7486)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c r="A7487" s="4">
        <v>7486</v>
      </c>
      <c r="B7487" s="4" t="s">
        <v>9502</v>
      </c>
      <c r="C7487" s="4">
        <f>YEAR(Data!$D7487)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c r="A7488" s="4">
        <v>7487</v>
      </c>
      <c r="B7488" s="4" t="s">
        <v>9504</v>
      </c>
      <c r="C7488" s="4">
        <f>YEAR(Data!$D7488)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c r="A7489" s="4">
        <v>7488</v>
      </c>
      <c r="B7489" s="4" t="s">
        <v>9504</v>
      </c>
      <c r="C7489" s="4">
        <f>YEAR(Data!$D7489)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c r="A7490" s="4">
        <v>7489</v>
      </c>
      <c r="B7490" s="4" t="s">
        <v>9504</v>
      </c>
      <c r="C7490" s="4">
        <f>YEAR(Data!$D7490)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c r="A7491" s="4">
        <v>7490</v>
      </c>
      <c r="B7491" s="4" t="s">
        <v>9505</v>
      </c>
      <c r="C7491" s="4">
        <f>YEAR(Data!$D7491)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c r="A7492" s="4">
        <v>7491</v>
      </c>
      <c r="B7492" s="4" t="s">
        <v>9506</v>
      </c>
      <c r="C7492" s="4">
        <f>YEAR(Data!$D7492)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c r="A7493" s="4">
        <v>7492</v>
      </c>
      <c r="B7493" s="4" t="s">
        <v>9507</v>
      </c>
      <c r="C7493" s="4">
        <f>YEAR(Data!$D7493)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c r="A7494" s="4">
        <v>7493</v>
      </c>
      <c r="B7494" s="4" t="s">
        <v>9508</v>
      </c>
      <c r="C7494" s="4">
        <f>YEAR(Data!$D7494)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c r="A7495" s="4">
        <v>7494</v>
      </c>
      <c r="B7495" s="4" t="s">
        <v>9508</v>
      </c>
      <c r="C7495" s="4">
        <f>YEAR(Data!$D7495)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c r="A7496" s="4">
        <v>7495</v>
      </c>
      <c r="B7496" s="4" t="s">
        <v>9508</v>
      </c>
      <c r="C7496" s="4">
        <f>YEAR(Data!$D7496)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c r="A7497" s="4">
        <v>7496</v>
      </c>
      <c r="B7497" s="4" t="s">
        <v>9509</v>
      </c>
      <c r="C7497" s="4">
        <f>YEAR(Data!$D7497)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c r="A7498" s="4">
        <v>7497</v>
      </c>
      <c r="B7498" s="4" t="s">
        <v>9509</v>
      </c>
      <c r="C7498" s="4">
        <f>YEAR(Data!$D7498)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c r="A7499" s="4">
        <v>7498</v>
      </c>
      <c r="B7499" s="4" t="s">
        <v>9509</v>
      </c>
      <c r="C7499" s="4">
        <f>YEAR(Data!$D7499)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c r="A7500" s="4">
        <v>7499</v>
      </c>
      <c r="B7500" s="4" t="s">
        <v>9509</v>
      </c>
      <c r="C7500" s="4">
        <f>YEAR(Data!$D7500)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c r="A7501" s="4">
        <v>7500</v>
      </c>
      <c r="B7501" s="4" t="s">
        <v>9509</v>
      </c>
      <c r="C7501" s="4">
        <f>YEAR(Data!$D7501)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c r="A7502" s="4">
        <v>7501</v>
      </c>
      <c r="B7502" s="4" t="s">
        <v>9509</v>
      </c>
      <c r="C7502" s="4">
        <f>YEAR(Data!$D7502)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c r="A7503" s="4">
        <v>7502</v>
      </c>
      <c r="B7503" s="4" t="s">
        <v>9509</v>
      </c>
      <c r="C7503" s="4">
        <f>YEAR(Data!$D7503)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c r="A7504" s="4">
        <v>7503</v>
      </c>
      <c r="B7504" s="4" t="s">
        <v>9510</v>
      </c>
      <c r="C7504" s="4">
        <f>YEAR(Data!$D7504)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c r="A7505" s="4">
        <v>7504</v>
      </c>
      <c r="B7505" s="4" t="s">
        <v>9510</v>
      </c>
      <c r="C7505" s="4">
        <f>YEAR(Data!$D7505)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c r="A7506" s="4">
        <v>7505</v>
      </c>
      <c r="B7506" s="4" t="s">
        <v>9511</v>
      </c>
      <c r="C7506" s="4">
        <f>YEAR(Data!$D7506)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c r="A7507" s="4">
        <v>7506</v>
      </c>
      <c r="B7507" s="4" t="s">
        <v>9513</v>
      </c>
      <c r="C7507" s="4">
        <f>YEAR(Data!$D7507)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c r="A7508" s="4">
        <v>7507</v>
      </c>
      <c r="B7508" s="4" t="s">
        <v>9514</v>
      </c>
      <c r="C7508" s="4">
        <f>YEAR(Data!$D7508)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c r="A7509" s="4">
        <v>7508</v>
      </c>
      <c r="B7509" s="4" t="s">
        <v>9514</v>
      </c>
      <c r="C7509" s="4">
        <f>YEAR(Data!$D7509)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c r="A7510" s="4">
        <v>7509</v>
      </c>
      <c r="B7510" s="4" t="s">
        <v>9515</v>
      </c>
      <c r="C7510" s="4">
        <f>YEAR(Data!$D7510)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c r="A7511" s="4">
        <v>7510</v>
      </c>
      <c r="B7511" s="4" t="s">
        <v>9515</v>
      </c>
      <c r="C7511" s="4">
        <f>YEAR(Data!$D7511)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c r="A7512" s="4">
        <v>7511</v>
      </c>
      <c r="B7512" s="4" t="s">
        <v>9515</v>
      </c>
      <c r="C7512" s="4">
        <f>YEAR(Data!$D7512)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c r="A7513" s="4">
        <v>7512</v>
      </c>
      <c r="B7513" s="4" t="s">
        <v>9515</v>
      </c>
      <c r="C7513" s="4">
        <f>YEAR(Data!$D7513)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c r="A7514" s="4">
        <v>7513</v>
      </c>
      <c r="B7514" s="4" t="s">
        <v>9515</v>
      </c>
      <c r="C7514" s="4">
        <f>YEAR(Data!$D7514)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c r="A7515" s="4">
        <v>7514</v>
      </c>
      <c r="B7515" s="4" t="s">
        <v>9515</v>
      </c>
      <c r="C7515" s="4">
        <f>YEAR(Data!$D7515)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c r="A7516" s="4">
        <v>7515</v>
      </c>
      <c r="B7516" s="4" t="s">
        <v>9516</v>
      </c>
      <c r="C7516" s="4">
        <f>YEAR(Data!$D7516)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c r="A7517" s="4">
        <v>7516</v>
      </c>
      <c r="B7517" s="4" t="s">
        <v>9516</v>
      </c>
      <c r="C7517" s="4">
        <f>YEAR(Data!$D7517)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c r="A7518" s="4">
        <v>7517</v>
      </c>
      <c r="B7518" s="4" t="s">
        <v>9516</v>
      </c>
      <c r="C7518" s="4">
        <f>YEAR(Data!$D7518)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c r="A7519" s="4">
        <v>7518</v>
      </c>
      <c r="B7519" s="4" t="s">
        <v>9516</v>
      </c>
      <c r="C7519" s="4">
        <f>YEAR(Data!$D7519)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c r="A7520" s="4">
        <v>7519</v>
      </c>
      <c r="B7520" s="4" t="s">
        <v>9516</v>
      </c>
      <c r="C7520" s="4">
        <f>YEAR(Data!$D7520)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c r="A7521" s="4">
        <v>7520</v>
      </c>
      <c r="B7521" s="4" t="s">
        <v>9516</v>
      </c>
      <c r="C7521" s="4">
        <f>YEAR(Data!$D7521)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c r="A7522" s="4">
        <v>7521</v>
      </c>
      <c r="B7522" s="4" t="s">
        <v>9516</v>
      </c>
      <c r="C7522" s="4">
        <f>YEAR(Data!$D7522)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c r="A7523" s="4">
        <v>7522</v>
      </c>
      <c r="B7523" s="4" t="s">
        <v>9517</v>
      </c>
      <c r="C7523" s="4">
        <f>YEAR(Data!$D7523)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c r="A7524" s="4">
        <v>7523</v>
      </c>
      <c r="B7524" s="4" t="s">
        <v>9517</v>
      </c>
      <c r="C7524" s="4">
        <f>YEAR(Data!$D7524)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c r="A7525" s="4">
        <v>7524</v>
      </c>
      <c r="B7525" s="4" t="s">
        <v>9517</v>
      </c>
      <c r="C7525" s="4">
        <f>YEAR(Data!$D7525)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c r="A7526" s="4">
        <v>7525</v>
      </c>
      <c r="B7526" s="4" t="s">
        <v>9518</v>
      </c>
      <c r="C7526" s="4">
        <f>YEAR(Data!$D7526)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c r="A7527" s="4">
        <v>7526</v>
      </c>
      <c r="B7527" s="4" t="s">
        <v>9518</v>
      </c>
      <c r="C7527" s="4">
        <f>YEAR(Data!$D7527)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c r="A7528" s="4">
        <v>7527</v>
      </c>
      <c r="B7528" s="4" t="s">
        <v>9519</v>
      </c>
      <c r="C7528" s="4">
        <f>YEAR(Data!$D7528)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c r="A7529" s="4">
        <v>7528</v>
      </c>
      <c r="B7529" s="4" t="s">
        <v>9519</v>
      </c>
      <c r="C7529" s="4">
        <f>YEAR(Data!$D7529)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c r="A7530" s="4">
        <v>7529</v>
      </c>
      <c r="B7530" s="4" t="s">
        <v>9519</v>
      </c>
      <c r="C7530" s="4">
        <f>YEAR(Data!$D7530)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c r="A7531" s="4">
        <v>7530</v>
      </c>
      <c r="B7531" s="4" t="s">
        <v>9519</v>
      </c>
      <c r="C7531" s="4">
        <f>YEAR(Data!$D7531)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c r="A7532" s="4">
        <v>7531</v>
      </c>
      <c r="B7532" s="4" t="s">
        <v>9519</v>
      </c>
      <c r="C7532" s="4">
        <f>YEAR(Data!$D7532)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c r="A7533" s="4">
        <v>7532</v>
      </c>
      <c r="B7533" s="4" t="s">
        <v>9520</v>
      </c>
      <c r="C7533" s="4">
        <f>YEAR(Data!$D7533)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c r="A7534" s="4">
        <v>7533</v>
      </c>
      <c r="B7534" s="4" t="s">
        <v>9520</v>
      </c>
      <c r="C7534" s="4">
        <f>YEAR(Data!$D7534)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c r="A7535" s="4">
        <v>7534</v>
      </c>
      <c r="B7535" s="4" t="s">
        <v>9522</v>
      </c>
      <c r="C7535" s="4">
        <f>YEAR(Data!$D7535)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c r="A7536" s="4">
        <v>7535</v>
      </c>
      <c r="B7536" s="4" t="s">
        <v>9522</v>
      </c>
      <c r="C7536" s="4">
        <f>YEAR(Data!$D7536)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c r="A7537" s="4">
        <v>7536</v>
      </c>
      <c r="B7537" s="4" t="s">
        <v>9523</v>
      </c>
      <c r="C7537" s="4">
        <f>YEAR(Data!$D7537)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c r="A7538" s="4">
        <v>7537</v>
      </c>
      <c r="B7538" s="4" t="s">
        <v>9524</v>
      </c>
      <c r="C7538" s="4">
        <f>YEAR(Data!$D7538)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c r="A7539" s="4">
        <v>7538</v>
      </c>
      <c r="B7539" s="4" t="s">
        <v>9525</v>
      </c>
      <c r="C7539" s="4">
        <f>YEAR(Data!$D7539)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c r="A7540" s="4">
        <v>7539</v>
      </c>
      <c r="B7540" s="4" t="s">
        <v>9526</v>
      </c>
      <c r="C7540" s="4">
        <f>YEAR(Data!$D7540)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c r="A7541" s="4">
        <v>7540</v>
      </c>
      <c r="B7541" s="4" t="s">
        <v>9526</v>
      </c>
      <c r="C7541" s="4">
        <f>YEAR(Data!$D7541)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c r="A7542" s="4">
        <v>7541</v>
      </c>
      <c r="B7542" s="4" t="s">
        <v>9526</v>
      </c>
      <c r="C7542" s="4">
        <f>YEAR(Data!$D7542)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c r="A7543" s="4">
        <v>7542</v>
      </c>
      <c r="B7543" s="4" t="s">
        <v>9526</v>
      </c>
      <c r="C7543" s="4">
        <f>YEAR(Data!$D7543)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c r="A7544" s="4">
        <v>7543</v>
      </c>
      <c r="B7544" s="4" t="s">
        <v>9526</v>
      </c>
      <c r="C7544" s="4">
        <f>YEAR(Data!$D7544)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c r="A7545" s="4">
        <v>7544</v>
      </c>
      <c r="B7545" s="4" t="s">
        <v>9526</v>
      </c>
      <c r="C7545" s="4">
        <f>YEAR(Data!$D7545)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c r="A7546" s="4">
        <v>7545</v>
      </c>
      <c r="B7546" s="4" t="s">
        <v>9526</v>
      </c>
      <c r="C7546" s="4">
        <f>YEAR(Data!$D7546)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c r="A7547" s="4">
        <v>7546</v>
      </c>
      <c r="B7547" s="4" t="s">
        <v>9527</v>
      </c>
      <c r="C7547" s="4">
        <f>YEAR(Data!$D7547)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c r="A7548" s="4">
        <v>7547</v>
      </c>
      <c r="B7548" s="4" t="s">
        <v>9527</v>
      </c>
      <c r="C7548" s="4">
        <f>YEAR(Data!$D7548)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c r="A7549" s="4">
        <v>7548</v>
      </c>
      <c r="B7549" s="4" t="s">
        <v>9527</v>
      </c>
      <c r="C7549" s="4">
        <f>YEAR(Data!$D7549)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c r="A7550" s="4">
        <v>7549</v>
      </c>
      <c r="B7550" s="4" t="s">
        <v>9527</v>
      </c>
      <c r="C7550" s="4">
        <f>YEAR(Data!$D7550)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c r="A7551" s="4">
        <v>7550</v>
      </c>
      <c r="B7551" s="4" t="s">
        <v>9530</v>
      </c>
      <c r="C7551" s="4">
        <f>YEAR(Data!$D7551)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c r="A7552" s="4">
        <v>7551</v>
      </c>
      <c r="B7552" s="4" t="s">
        <v>9531</v>
      </c>
      <c r="C7552" s="4">
        <f>YEAR(Data!$D7552)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c r="A7553" s="4">
        <v>7552</v>
      </c>
      <c r="B7553" s="4" t="s">
        <v>9531</v>
      </c>
      <c r="C7553" s="4">
        <f>YEAR(Data!$D7553)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c r="A7554" s="4">
        <v>7553</v>
      </c>
      <c r="B7554" s="4" t="s">
        <v>9531</v>
      </c>
      <c r="C7554" s="4">
        <f>YEAR(Data!$D7554)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c r="A7555" s="4">
        <v>7554</v>
      </c>
      <c r="B7555" s="4" t="s">
        <v>9531</v>
      </c>
      <c r="C7555" s="4">
        <f>YEAR(Data!$D7555)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c r="A7556" s="4">
        <v>7555</v>
      </c>
      <c r="B7556" s="4" t="s">
        <v>9532</v>
      </c>
      <c r="C7556" s="4">
        <f>YEAR(Data!$D7556)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c r="A7557" s="4">
        <v>7556</v>
      </c>
      <c r="B7557" s="4" t="s">
        <v>9532</v>
      </c>
      <c r="C7557" s="4">
        <f>YEAR(Data!$D7557)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c r="A7558" s="4">
        <v>7557</v>
      </c>
      <c r="B7558" s="4" t="s">
        <v>9533</v>
      </c>
      <c r="C7558" s="4">
        <f>YEAR(Data!$D7558)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c r="A7559" s="4">
        <v>7558</v>
      </c>
      <c r="B7559" s="4" t="s">
        <v>9533</v>
      </c>
      <c r="C7559" s="4">
        <f>YEAR(Data!$D7559)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c r="A7560" s="4">
        <v>7559</v>
      </c>
      <c r="B7560" s="4" t="s">
        <v>9534</v>
      </c>
      <c r="C7560" s="4">
        <f>YEAR(Data!$D7560)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c r="A7561" s="4">
        <v>7560</v>
      </c>
      <c r="B7561" s="4" t="s">
        <v>9534</v>
      </c>
      <c r="C7561" s="4">
        <f>YEAR(Data!$D7561)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c r="A7562" s="4">
        <v>7561</v>
      </c>
      <c r="B7562" s="4" t="s">
        <v>9534</v>
      </c>
      <c r="C7562" s="4">
        <f>YEAR(Data!$D7562)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c r="A7563" s="4">
        <v>7562</v>
      </c>
      <c r="B7563" s="4" t="s">
        <v>9535</v>
      </c>
      <c r="C7563" s="4">
        <f>YEAR(Data!$D7563)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c r="A7564" s="4">
        <v>7563</v>
      </c>
      <c r="B7564" s="4" t="s">
        <v>9536</v>
      </c>
      <c r="C7564" s="4">
        <f>YEAR(Data!$D7564)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c r="A7565" s="4">
        <v>7564</v>
      </c>
      <c r="B7565" s="4" t="s">
        <v>9537</v>
      </c>
      <c r="C7565" s="4">
        <f>YEAR(Data!$D7565)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c r="A7566" s="4">
        <v>7565</v>
      </c>
      <c r="B7566" s="4" t="s">
        <v>9538</v>
      </c>
      <c r="C7566" s="4">
        <f>YEAR(Data!$D7566)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c r="A7567" s="4">
        <v>7566</v>
      </c>
      <c r="B7567" s="4" t="s">
        <v>9538</v>
      </c>
      <c r="C7567" s="4">
        <f>YEAR(Data!$D7567)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c r="A7568" s="4">
        <v>7567</v>
      </c>
      <c r="B7568" s="4" t="s">
        <v>9539</v>
      </c>
      <c r="C7568" s="4">
        <f>YEAR(Data!$D7568)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c r="A7569" s="4">
        <v>7568</v>
      </c>
      <c r="B7569" s="4" t="s">
        <v>9539</v>
      </c>
      <c r="C7569" s="4">
        <f>YEAR(Data!$D7569)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c r="A7570" s="4">
        <v>7569</v>
      </c>
      <c r="B7570" s="4" t="s">
        <v>9540</v>
      </c>
      <c r="C7570" s="4">
        <f>YEAR(Data!$D7570)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c r="A7571" s="4">
        <v>7570</v>
      </c>
      <c r="B7571" s="4" t="s">
        <v>9540</v>
      </c>
      <c r="C7571" s="4">
        <f>YEAR(Data!$D7571)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c r="A7572" s="4">
        <v>7571</v>
      </c>
      <c r="B7572" s="4" t="s">
        <v>9540</v>
      </c>
      <c r="C7572" s="4">
        <f>YEAR(Data!$D7572)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c r="A7573" s="4">
        <v>7572</v>
      </c>
      <c r="B7573" s="4" t="s">
        <v>9541</v>
      </c>
      <c r="C7573" s="4">
        <f>YEAR(Data!$D7573)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c r="A7574" s="4">
        <v>7573</v>
      </c>
      <c r="B7574" s="4" t="s">
        <v>9541</v>
      </c>
      <c r="C7574" s="4">
        <f>YEAR(Data!$D7574)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c r="A7575" s="4">
        <v>7574</v>
      </c>
      <c r="B7575" s="4" t="s">
        <v>9541</v>
      </c>
      <c r="C7575" s="4">
        <f>YEAR(Data!$D7575)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c r="A7576" s="4">
        <v>7575</v>
      </c>
      <c r="B7576" s="4" t="s">
        <v>9542</v>
      </c>
      <c r="C7576" s="4">
        <f>YEAR(Data!$D7576)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c r="A7577" s="4">
        <v>7576</v>
      </c>
      <c r="B7577" s="4" t="s">
        <v>9542</v>
      </c>
      <c r="C7577" s="4">
        <f>YEAR(Data!$D7577)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c r="A7578" s="4">
        <v>7577</v>
      </c>
      <c r="B7578" s="4" t="s">
        <v>9543</v>
      </c>
      <c r="C7578" s="4">
        <f>YEAR(Data!$D7578)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c r="A7579" s="4">
        <v>7578</v>
      </c>
      <c r="B7579" s="4" t="s">
        <v>9543</v>
      </c>
      <c r="C7579" s="4">
        <f>YEAR(Data!$D7579)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c r="A7580" s="4">
        <v>7579</v>
      </c>
      <c r="B7580" s="4" t="s">
        <v>9544</v>
      </c>
      <c r="C7580" s="4">
        <f>YEAR(Data!$D7580)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c r="A7581" s="4">
        <v>7580</v>
      </c>
      <c r="B7581" s="4" t="s">
        <v>9545</v>
      </c>
      <c r="C7581" s="4">
        <f>YEAR(Data!$D7581)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c r="A7582" s="4">
        <v>7581</v>
      </c>
      <c r="B7582" s="4" t="s">
        <v>9545</v>
      </c>
      <c r="C7582" s="4">
        <f>YEAR(Data!$D7582)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c r="A7583" s="4">
        <v>7582</v>
      </c>
      <c r="B7583" s="4" t="s">
        <v>9546</v>
      </c>
      <c r="C7583" s="4">
        <f>YEAR(Data!$D7583)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c r="A7584" s="4">
        <v>7583</v>
      </c>
      <c r="B7584" s="4" t="s">
        <v>9547</v>
      </c>
      <c r="C7584" s="4">
        <f>YEAR(Data!$D7584)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c r="A7585" s="4">
        <v>7584</v>
      </c>
      <c r="B7585" s="4" t="s">
        <v>9548</v>
      </c>
      <c r="C7585" s="4">
        <f>YEAR(Data!$D7585)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c r="A7586" s="4">
        <v>7585</v>
      </c>
      <c r="B7586" s="4" t="s">
        <v>9548</v>
      </c>
      <c r="C7586" s="4">
        <f>YEAR(Data!$D7586)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c r="A7587" s="4">
        <v>7586</v>
      </c>
      <c r="B7587" s="4" t="s">
        <v>9548</v>
      </c>
      <c r="C7587" s="4">
        <f>YEAR(Data!$D7587)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c r="A7588" s="4">
        <v>7587</v>
      </c>
      <c r="B7588" s="4" t="s">
        <v>9548</v>
      </c>
      <c r="C7588" s="4">
        <f>YEAR(Data!$D7588)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c r="A7589" s="4">
        <v>7588</v>
      </c>
      <c r="B7589" s="4" t="s">
        <v>9548</v>
      </c>
      <c r="C7589" s="4">
        <f>YEAR(Data!$D7589)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c r="A7590" s="4">
        <v>7589</v>
      </c>
      <c r="B7590" s="4" t="s">
        <v>9549</v>
      </c>
      <c r="C7590" s="4">
        <f>YEAR(Data!$D7590)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c r="A7591" s="4">
        <v>7590</v>
      </c>
      <c r="B7591" s="4" t="s">
        <v>9550</v>
      </c>
      <c r="C7591" s="4">
        <f>YEAR(Data!$D7591)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c r="A7592" s="4">
        <v>7591</v>
      </c>
      <c r="B7592" s="4" t="s">
        <v>9551</v>
      </c>
      <c r="C7592" s="4">
        <f>YEAR(Data!$D7592)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c r="A7593" s="4">
        <v>7592</v>
      </c>
      <c r="B7593" s="4" t="s">
        <v>9551</v>
      </c>
      <c r="C7593" s="4">
        <f>YEAR(Data!$D7593)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c r="A7594" s="4">
        <v>7593</v>
      </c>
      <c r="B7594" s="4" t="s">
        <v>9551</v>
      </c>
      <c r="C7594" s="4">
        <f>YEAR(Data!$D7594)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c r="A7595" s="4">
        <v>7594</v>
      </c>
      <c r="B7595" s="4" t="s">
        <v>9551</v>
      </c>
      <c r="C7595" s="4">
        <f>YEAR(Data!$D7595)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c r="A7596" s="4">
        <v>7595</v>
      </c>
      <c r="B7596" s="4" t="s">
        <v>9552</v>
      </c>
      <c r="C7596" s="4">
        <f>YEAR(Data!$D7596)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c r="A7597" s="4">
        <v>7596</v>
      </c>
      <c r="B7597" s="4" t="s">
        <v>9552</v>
      </c>
      <c r="C7597" s="4">
        <f>YEAR(Data!$D7597)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c r="A7598" s="4">
        <v>7597</v>
      </c>
      <c r="B7598" s="4" t="s">
        <v>9553</v>
      </c>
      <c r="C7598" s="4">
        <f>YEAR(Data!$D7598)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c r="A7599" s="4">
        <v>7598</v>
      </c>
      <c r="B7599" s="4" t="s">
        <v>9554</v>
      </c>
      <c r="C7599" s="4">
        <f>YEAR(Data!$D7599)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c r="A7600" s="4">
        <v>7599</v>
      </c>
      <c r="B7600" s="4" t="s">
        <v>9554</v>
      </c>
      <c r="C7600" s="4">
        <f>YEAR(Data!$D7600)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c r="A7601" s="4">
        <v>7600</v>
      </c>
      <c r="B7601" s="4" t="s">
        <v>9554</v>
      </c>
      <c r="C7601" s="4">
        <f>YEAR(Data!$D7601)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c r="A7602" s="4">
        <v>7601</v>
      </c>
      <c r="B7602" s="4" t="s">
        <v>9554</v>
      </c>
      <c r="C7602" s="4">
        <f>YEAR(Data!$D7602)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c r="A7603" s="4">
        <v>7602</v>
      </c>
      <c r="B7603" s="4" t="s">
        <v>9554</v>
      </c>
      <c r="C7603" s="4">
        <f>YEAR(Data!$D7603)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c r="A7604" s="4">
        <v>7603</v>
      </c>
      <c r="B7604" s="4" t="s">
        <v>9554</v>
      </c>
      <c r="C7604" s="4">
        <f>YEAR(Data!$D7604)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c r="A7605" s="4">
        <v>7604</v>
      </c>
      <c r="B7605" s="4" t="s">
        <v>9557</v>
      </c>
      <c r="C7605" s="4">
        <f>YEAR(Data!$D7605)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c r="A7606" s="4">
        <v>7605</v>
      </c>
      <c r="B7606" s="4" t="s">
        <v>9558</v>
      </c>
      <c r="C7606" s="4">
        <f>YEAR(Data!$D7606)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c r="A7607" s="4">
        <v>7606</v>
      </c>
      <c r="B7607" s="4" t="s">
        <v>9558</v>
      </c>
      <c r="C7607" s="4">
        <f>YEAR(Data!$D7607)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c r="A7608" s="4">
        <v>7607</v>
      </c>
      <c r="B7608" s="4" t="s">
        <v>9558</v>
      </c>
      <c r="C7608" s="4">
        <f>YEAR(Data!$D7608)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c r="A7609" s="4">
        <v>7608</v>
      </c>
      <c r="B7609" s="4" t="s">
        <v>9559</v>
      </c>
      <c r="C7609" s="4">
        <f>YEAR(Data!$D7609)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c r="A7610" s="4">
        <v>7609</v>
      </c>
      <c r="B7610" s="4" t="s">
        <v>9560</v>
      </c>
      <c r="C7610" s="4">
        <f>YEAR(Data!$D7610)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c r="A7611" s="4">
        <v>7610</v>
      </c>
      <c r="B7611" s="4" t="s">
        <v>9560</v>
      </c>
      <c r="C7611" s="4">
        <f>YEAR(Data!$D7611)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c r="A7612" s="4">
        <v>7611</v>
      </c>
      <c r="B7612" s="4" t="s">
        <v>9561</v>
      </c>
      <c r="C7612" s="4">
        <f>YEAR(Data!$D7612)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c r="A7613" s="4">
        <v>7612</v>
      </c>
      <c r="B7613" s="4" t="s">
        <v>9562</v>
      </c>
      <c r="C7613" s="4">
        <f>YEAR(Data!$D7613)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c r="A7614" s="4">
        <v>7613</v>
      </c>
      <c r="B7614" s="4" t="s">
        <v>9562</v>
      </c>
      <c r="C7614" s="4">
        <f>YEAR(Data!$D7614)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c r="A7615" s="4">
        <v>7614</v>
      </c>
      <c r="B7615" s="4" t="s">
        <v>9562</v>
      </c>
      <c r="C7615" s="4">
        <f>YEAR(Data!$D7615)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c r="A7616" s="4">
        <v>7615</v>
      </c>
      <c r="B7616" s="4" t="s">
        <v>9563</v>
      </c>
      <c r="C7616" s="4">
        <f>YEAR(Data!$D7616)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c r="A7617" s="4">
        <v>7616</v>
      </c>
      <c r="B7617" s="4" t="s">
        <v>9564</v>
      </c>
      <c r="C7617" s="4">
        <f>YEAR(Data!$D7617)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c r="A7618" s="4">
        <v>7617</v>
      </c>
      <c r="B7618" s="4" t="s">
        <v>9565</v>
      </c>
      <c r="C7618" s="4">
        <f>YEAR(Data!$D7618)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c r="A7619" s="4">
        <v>7618</v>
      </c>
      <c r="B7619" s="4" t="s">
        <v>9565</v>
      </c>
      <c r="C7619" s="4">
        <f>YEAR(Data!$D7619)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c r="A7620" s="4">
        <v>7619</v>
      </c>
      <c r="B7620" s="4" t="s">
        <v>9566</v>
      </c>
      <c r="C7620" s="4">
        <f>YEAR(Data!$D7620)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c r="A7621" s="4">
        <v>7620</v>
      </c>
      <c r="B7621" s="4" t="s">
        <v>9566</v>
      </c>
      <c r="C7621" s="4">
        <f>YEAR(Data!$D7621)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c r="A7622" s="4">
        <v>7621</v>
      </c>
      <c r="B7622" s="4" t="s">
        <v>9567</v>
      </c>
      <c r="C7622" s="4">
        <f>YEAR(Data!$D7622)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c r="A7623" s="4">
        <v>7622</v>
      </c>
      <c r="B7623" s="4" t="s">
        <v>9567</v>
      </c>
      <c r="C7623" s="4">
        <f>YEAR(Data!$D7623)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c r="A7624" s="4">
        <v>7623</v>
      </c>
      <c r="B7624" s="4" t="s">
        <v>9567</v>
      </c>
      <c r="C7624" s="4">
        <f>YEAR(Data!$D7624)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c r="A7625" s="4">
        <v>7624</v>
      </c>
      <c r="B7625" s="4" t="s">
        <v>9568</v>
      </c>
      <c r="C7625" s="4">
        <f>YEAR(Data!$D7625)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c r="A7626" s="4">
        <v>7625</v>
      </c>
      <c r="B7626" s="4" t="s">
        <v>9569</v>
      </c>
      <c r="C7626" s="4">
        <f>YEAR(Data!$D7626)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c r="A7627" s="4">
        <v>7626</v>
      </c>
      <c r="B7627" s="4" t="s">
        <v>9569</v>
      </c>
      <c r="C7627" s="4">
        <f>YEAR(Data!$D7627)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c r="A7628" s="4">
        <v>7627</v>
      </c>
      <c r="B7628" s="4" t="s">
        <v>9570</v>
      </c>
      <c r="C7628" s="4">
        <f>YEAR(Data!$D7628)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c r="A7629" s="4">
        <v>7628</v>
      </c>
      <c r="B7629" s="4" t="s">
        <v>9570</v>
      </c>
      <c r="C7629" s="4">
        <f>YEAR(Data!$D7629)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c r="A7630" s="4">
        <v>7629</v>
      </c>
      <c r="B7630" s="4" t="s">
        <v>9570</v>
      </c>
      <c r="C7630" s="4">
        <f>YEAR(Data!$D7630)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c r="A7631" s="4">
        <v>7630</v>
      </c>
      <c r="B7631" s="4" t="s">
        <v>9571</v>
      </c>
      <c r="C7631" s="4">
        <f>YEAR(Data!$D7631)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c r="A7632" s="4">
        <v>7631</v>
      </c>
      <c r="B7632" s="4" t="s">
        <v>9571</v>
      </c>
      <c r="C7632" s="4">
        <f>YEAR(Data!$D7632)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c r="A7633" s="4">
        <v>7632</v>
      </c>
      <c r="B7633" s="4" t="s">
        <v>9571</v>
      </c>
      <c r="C7633" s="4">
        <f>YEAR(Data!$D7633)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c r="A7634" s="4">
        <v>7633</v>
      </c>
      <c r="B7634" s="4" t="s">
        <v>9572</v>
      </c>
      <c r="C7634" s="4">
        <f>YEAR(Data!$D7634)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c r="A7635" s="4">
        <v>7634</v>
      </c>
      <c r="B7635" s="4" t="s">
        <v>9572</v>
      </c>
      <c r="C7635" s="4">
        <f>YEAR(Data!$D7635)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c r="A7636" s="4">
        <v>7635</v>
      </c>
      <c r="B7636" s="4" t="s">
        <v>9572</v>
      </c>
      <c r="C7636" s="4">
        <f>YEAR(Data!$D7636)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c r="A7637" s="4">
        <v>7636</v>
      </c>
      <c r="B7637" s="4" t="s">
        <v>9572</v>
      </c>
      <c r="C7637" s="4">
        <f>YEAR(Data!$D7637)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c r="A7638" s="4">
        <v>7637</v>
      </c>
      <c r="B7638" s="4" t="s">
        <v>9572</v>
      </c>
      <c r="C7638" s="4">
        <f>YEAR(Data!$D7638)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c r="A7639" s="4">
        <v>7638</v>
      </c>
      <c r="B7639" s="4" t="s">
        <v>9573</v>
      </c>
      <c r="C7639" s="4">
        <f>YEAR(Data!$D7639)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c r="A7640" s="4">
        <v>7639</v>
      </c>
      <c r="B7640" s="4" t="s">
        <v>9573</v>
      </c>
      <c r="C7640" s="4">
        <f>YEAR(Data!$D7640)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c r="A7641" s="4">
        <v>7640</v>
      </c>
      <c r="B7641" s="4" t="s">
        <v>9573</v>
      </c>
      <c r="C7641" s="4">
        <f>YEAR(Data!$D7641)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c r="A7642" s="4">
        <v>7641</v>
      </c>
      <c r="B7642" s="4" t="s">
        <v>9573</v>
      </c>
      <c r="C7642" s="4">
        <f>YEAR(Data!$D7642)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c r="A7643" s="4">
        <v>7642</v>
      </c>
      <c r="B7643" s="4" t="s">
        <v>9574</v>
      </c>
      <c r="C7643" s="4">
        <f>YEAR(Data!$D7643)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c r="A7644" s="4">
        <v>7643</v>
      </c>
      <c r="B7644" s="4" t="s">
        <v>9574</v>
      </c>
      <c r="C7644" s="4">
        <f>YEAR(Data!$D7644)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c r="A7645" s="4">
        <v>7644</v>
      </c>
      <c r="B7645" s="4" t="s">
        <v>9574</v>
      </c>
      <c r="C7645" s="4">
        <f>YEAR(Data!$D7645)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c r="A7646" s="4">
        <v>7645</v>
      </c>
      <c r="B7646" s="4" t="s">
        <v>9574</v>
      </c>
      <c r="C7646" s="4">
        <f>YEAR(Data!$D7646)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c r="A7647" s="4">
        <v>7646</v>
      </c>
      <c r="B7647" s="4" t="s">
        <v>9577</v>
      </c>
      <c r="C7647" s="4">
        <f>YEAR(Data!$D7647)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c r="A7648" s="4">
        <v>7647</v>
      </c>
      <c r="B7648" s="4" t="s">
        <v>9578</v>
      </c>
      <c r="C7648" s="4">
        <f>YEAR(Data!$D7648)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c r="A7649" s="4">
        <v>7648</v>
      </c>
      <c r="B7649" s="4" t="s">
        <v>9579</v>
      </c>
      <c r="C7649" s="4">
        <f>YEAR(Data!$D7649)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c r="A7650" s="4">
        <v>7649</v>
      </c>
      <c r="B7650" s="4" t="s">
        <v>9579</v>
      </c>
      <c r="C7650" s="4">
        <f>YEAR(Data!$D7650)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c r="A7651" s="4">
        <v>7650</v>
      </c>
      <c r="B7651" s="4" t="s">
        <v>9580</v>
      </c>
      <c r="C7651" s="4">
        <f>YEAR(Data!$D7651)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c r="A7652" s="4">
        <v>7651</v>
      </c>
      <c r="B7652" s="4" t="s">
        <v>9580</v>
      </c>
      <c r="C7652" s="4">
        <f>YEAR(Data!$D7652)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c r="A7653" s="4">
        <v>7652</v>
      </c>
      <c r="B7653" s="4" t="s">
        <v>9581</v>
      </c>
      <c r="C7653" s="4">
        <f>YEAR(Data!$D7653)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c r="A7654" s="4">
        <v>7653</v>
      </c>
      <c r="B7654" s="4" t="s">
        <v>9581</v>
      </c>
      <c r="C7654" s="4">
        <f>YEAR(Data!$D7654)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c r="A7655" s="4">
        <v>7654</v>
      </c>
      <c r="B7655" s="4" t="s">
        <v>9582</v>
      </c>
      <c r="C7655" s="4">
        <f>YEAR(Data!$D7655)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c r="A7656" s="4">
        <v>7655</v>
      </c>
      <c r="B7656" s="4" t="s">
        <v>9585</v>
      </c>
      <c r="C7656" s="4">
        <f>YEAR(Data!$D7656)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c r="A7657" s="4">
        <v>7656</v>
      </c>
      <c r="B7657" s="4" t="s">
        <v>9585</v>
      </c>
      <c r="C7657" s="4">
        <f>YEAR(Data!$D7657)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c r="A7658" s="4">
        <v>7657</v>
      </c>
      <c r="B7658" s="4" t="s">
        <v>9586</v>
      </c>
      <c r="C7658" s="4">
        <f>YEAR(Data!$D7658)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c r="A7659" s="4">
        <v>7658</v>
      </c>
      <c r="B7659" s="4" t="s">
        <v>9586</v>
      </c>
      <c r="C7659" s="4">
        <f>YEAR(Data!$D7659)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c r="A7660" s="4">
        <v>7659</v>
      </c>
      <c r="B7660" s="4" t="s">
        <v>9587</v>
      </c>
      <c r="C7660" s="4">
        <f>YEAR(Data!$D7660)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c r="A7661" s="4">
        <v>7660</v>
      </c>
      <c r="B7661" s="4" t="s">
        <v>9588</v>
      </c>
      <c r="C7661" s="4">
        <f>YEAR(Data!$D7661)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c r="A7662" s="4">
        <v>7661</v>
      </c>
      <c r="B7662" s="4" t="s">
        <v>9589</v>
      </c>
      <c r="C7662" s="4">
        <f>YEAR(Data!$D7662)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c r="A7663" s="4">
        <v>7662</v>
      </c>
      <c r="B7663" s="4" t="s">
        <v>9589</v>
      </c>
      <c r="C7663" s="4">
        <f>YEAR(Data!$D7663)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c r="A7664" s="4">
        <v>7663</v>
      </c>
      <c r="B7664" s="4" t="s">
        <v>9590</v>
      </c>
      <c r="C7664" s="4">
        <f>YEAR(Data!$D7664)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c r="A7665" s="4">
        <v>7664</v>
      </c>
      <c r="B7665" s="4" t="s">
        <v>9591</v>
      </c>
      <c r="C7665" s="4">
        <f>YEAR(Data!$D7665)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c r="A7666" s="4">
        <v>7665</v>
      </c>
      <c r="B7666" s="4" t="s">
        <v>9592</v>
      </c>
      <c r="C7666" s="4">
        <f>YEAR(Data!$D7666)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c r="A7667" s="4">
        <v>7666</v>
      </c>
      <c r="B7667" s="4" t="s">
        <v>9593</v>
      </c>
      <c r="C7667" s="4">
        <f>YEAR(Data!$D7667)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c r="A7668" s="4">
        <v>7667</v>
      </c>
      <c r="B7668" s="4" t="s">
        <v>9593</v>
      </c>
      <c r="C7668" s="4">
        <f>YEAR(Data!$D7668)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c r="A7669" s="4">
        <v>7668</v>
      </c>
      <c r="B7669" s="4" t="s">
        <v>9593</v>
      </c>
      <c r="C7669" s="4">
        <f>YEAR(Data!$D7669)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c r="A7670" s="4">
        <v>7669</v>
      </c>
      <c r="B7670" s="4" t="s">
        <v>9594</v>
      </c>
      <c r="C7670" s="4">
        <f>YEAR(Data!$D7670)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c r="A7671" s="4">
        <v>7670</v>
      </c>
      <c r="B7671" s="4" t="s">
        <v>9594</v>
      </c>
      <c r="C7671" s="4">
        <f>YEAR(Data!$D7671)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c r="A7672" s="4">
        <v>7671</v>
      </c>
      <c r="B7672" s="4" t="s">
        <v>9594</v>
      </c>
      <c r="C7672" s="4">
        <f>YEAR(Data!$D7672)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c r="A7673" s="4">
        <v>7672</v>
      </c>
      <c r="B7673" s="4" t="s">
        <v>9594</v>
      </c>
      <c r="C7673" s="4">
        <f>YEAR(Data!$D7673)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c r="A7674" s="4">
        <v>7673</v>
      </c>
      <c r="B7674" s="4" t="s">
        <v>9594</v>
      </c>
      <c r="C7674" s="4">
        <f>YEAR(Data!$D7674)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c r="A7675" s="4">
        <v>7674</v>
      </c>
      <c r="B7675" s="4" t="s">
        <v>9594</v>
      </c>
      <c r="C7675" s="4">
        <f>YEAR(Data!$D7675)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c r="A7676" s="4">
        <v>7675</v>
      </c>
      <c r="B7676" s="4" t="s">
        <v>9594</v>
      </c>
      <c r="C7676" s="4">
        <f>YEAR(Data!$D7676)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c r="A7677" s="4">
        <v>7676</v>
      </c>
      <c r="B7677" s="4" t="s">
        <v>9597</v>
      </c>
      <c r="C7677" s="4">
        <f>YEAR(Data!$D7677)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c r="A7678" s="4">
        <v>7677</v>
      </c>
      <c r="B7678" s="4" t="s">
        <v>9598</v>
      </c>
      <c r="C7678" s="4">
        <f>YEAR(Data!$D7678)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c r="A7679" s="4">
        <v>7678</v>
      </c>
      <c r="B7679" s="4" t="s">
        <v>9599</v>
      </c>
      <c r="C7679" s="4">
        <f>YEAR(Data!$D7679)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c r="A7680" s="4">
        <v>7679</v>
      </c>
      <c r="B7680" s="4" t="s">
        <v>9599</v>
      </c>
      <c r="C7680" s="4">
        <f>YEAR(Data!$D7680)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c r="A7681" s="4">
        <v>7680</v>
      </c>
      <c r="B7681" s="4" t="s">
        <v>9599</v>
      </c>
      <c r="C7681" s="4">
        <f>YEAR(Data!$D7681)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c r="A7682" s="4">
        <v>7681</v>
      </c>
      <c r="B7682" s="4" t="s">
        <v>9599</v>
      </c>
      <c r="C7682" s="4">
        <f>YEAR(Data!$D7682)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c r="A7683" s="4">
        <v>7682</v>
      </c>
      <c r="B7683" s="4" t="s">
        <v>9599</v>
      </c>
      <c r="C7683" s="4">
        <f>YEAR(Data!$D7683)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c r="A7684" s="4">
        <v>7683</v>
      </c>
      <c r="B7684" s="4" t="s">
        <v>9600</v>
      </c>
      <c r="C7684" s="4">
        <f>YEAR(Data!$D7684)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c r="A7685" s="4">
        <v>7684</v>
      </c>
      <c r="B7685" s="4" t="s">
        <v>9600</v>
      </c>
      <c r="C7685" s="4">
        <f>YEAR(Data!$D7685)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c r="A7686" s="4">
        <v>7685</v>
      </c>
      <c r="B7686" s="4" t="s">
        <v>9601</v>
      </c>
      <c r="C7686" s="4">
        <f>YEAR(Data!$D7686)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c r="A7687" s="4">
        <v>7686</v>
      </c>
      <c r="B7687" s="4" t="s">
        <v>9601</v>
      </c>
      <c r="C7687" s="4">
        <f>YEAR(Data!$D7687)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c r="A7688" s="4">
        <v>7687</v>
      </c>
      <c r="B7688" s="4" t="s">
        <v>9602</v>
      </c>
      <c r="C7688" s="4">
        <f>YEAR(Data!$D7688)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c r="A7689" s="4">
        <v>7688</v>
      </c>
      <c r="B7689" s="4" t="s">
        <v>9602</v>
      </c>
      <c r="C7689" s="4">
        <f>YEAR(Data!$D7689)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c r="A7690" s="4">
        <v>7689</v>
      </c>
      <c r="B7690" s="4" t="s">
        <v>9602</v>
      </c>
      <c r="C7690" s="4">
        <f>YEAR(Data!$D7690)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c r="A7691" s="4">
        <v>7690</v>
      </c>
      <c r="B7691" s="4" t="s">
        <v>9605</v>
      </c>
      <c r="C7691" s="4">
        <f>YEAR(Data!$D7691)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c r="A7692" s="4">
        <v>7691</v>
      </c>
      <c r="B7692" s="4" t="s">
        <v>9605</v>
      </c>
      <c r="C7692" s="4">
        <f>YEAR(Data!$D7692)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c r="A7693" s="4">
        <v>7692</v>
      </c>
      <c r="B7693" s="4" t="s">
        <v>9605</v>
      </c>
      <c r="C7693" s="4">
        <f>YEAR(Data!$D7693)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c r="A7694" s="4">
        <v>7693</v>
      </c>
      <c r="B7694" s="4" t="s">
        <v>9606</v>
      </c>
      <c r="C7694" s="4">
        <f>YEAR(Data!$D7694)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c r="A7695" s="4">
        <v>7694</v>
      </c>
      <c r="B7695" s="4" t="s">
        <v>9606</v>
      </c>
      <c r="C7695" s="4">
        <f>YEAR(Data!$D7695)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c r="A7696" s="4">
        <v>7695</v>
      </c>
      <c r="B7696" s="4" t="s">
        <v>9607</v>
      </c>
      <c r="C7696" s="4">
        <f>YEAR(Data!$D7696)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c r="A7697" s="4">
        <v>7696</v>
      </c>
      <c r="B7697" s="4" t="s">
        <v>9608</v>
      </c>
      <c r="C7697" s="4">
        <f>YEAR(Data!$D7697)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c r="A7698" s="4">
        <v>7697</v>
      </c>
      <c r="B7698" s="4" t="s">
        <v>9608</v>
      </c>
      <c r="C7698" s="4">
        <f>YEAR(Data!$D7698)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c r="A7699" s="4">
        <v>7698</v>
      </c>
      <c r="B7699" s="4" t="s">
        <v>9609</v>
      </c>
      <c r="C7699" s="4">
        <f>YEAR(Data!$D7699)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c r="A7700" s="4">
        <v>7699</v>
      </c>
      <c r="B7700" s="4" t="s">
        <v>9609</v>
      </c>
      <c r="C7700" s="4">
        <f>YEAR(Data!$D7700)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c r="A7701" s="4">
        <v>7700</v>
      </c>
      <c r="B7701" s="4" t="s">
        <v>9609</v>
      </c>
      <c r="C7701" s="4">
        <f>YEAR(Data!$D7701)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c r="A7702" s="4">
        <v>7701</v>
      </c>
      <c r="B7702" s="4" t="s">
        <v>9609</v>
      </c>
      <c r="C7702" s="4">
        <f>YEAR(Data!$D7702)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c r="A7703" s="4">
        <v>7702</v>
      </c>
      <c r="B7703" s="4" t="s">
        <v>9609</v>
      </c>
      <c r="C7703" s="4">
        <f>YEAR(Data!$D7703)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c r="A7704" s="4">
        <v>7703</v>
      </c>
      <c r="B7704" s="4" t="s">
        <v>9610</v>
      </c>
      <c r="C7704" s="4">
        <f>YEAR(Data!$D7704)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c r="A7705" s="4">
        <v>7704</v>
      </c>
      <c r="B7705" s="4" t="s">
        <v>9610</v>
      </c>
      <c r="C7705" s="4">
        <f>YEAR(Data!$D7705)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c r="A7706" s="4">
        <v>7705</v>
      </c>
      <c r="B7706" s="4" t="s">
        <v>9610</v>
      </c>
      <c r="C7706" s="4">
        <f>YEAR(Data!$D7706)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c r="A7707" s="4">
        <v>7706</v>
      </c>
      <c r="B7707" s="4" t="s">
        <v>9610</v>
      </c>
      <c r="C7707" s="4">
        <f>YEAR(Data!$D7707)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c r="A7708" s="4">
        <v>7707</v>
      </c>
      <c r="B7708" s="4" t="s">
        <v>9610</v>
      </c>
      <c r="C7708" s="4">
        <f>YEAR(Data!$D7708)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c r="A7709" s="4">
        <v>7708</v>
      </c>
      <c r="B7709" s="4" t="s">
        <v>9611</v>
      </c>
      <c r="C7709" s="4">
        <f>YEAR(Data!$D7709)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c r="A7710" s="4">
        <v>7709</v>
      </c>
      <c r="B7710" s="4" t="s">
        <v>9612</v>
      </c>
      <c r="C7710" s="4">
        <f>YEAR(Data!$D7710)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c r="A7711" s="4">
        <v>7710</v>
      </c>
      <c r="B7711" s="4" t="s">
        <v>9612</v>
      </c>
      <c r="C7711" s="4">
        <f>YEAR(Data!$D7711)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c r="A7712" s="4">
        <v>7711</v>
      </c>
      <c r="B7712" s="4" t="s">
        <v>9613</v>
      </c>
      <c r="C7712" s="4">
        <f>YEAR(Data!$D7712)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c r="A7713" s="4">
        <v>7712</v>
      </c>
      <c r="B7713" s="4" t="s">
        <v>9614</v>
      </c>
      <c r="C7713" s="4">
        <f>YEAR(Data!$D7713)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c r="A7714" s="4">
        <v>7713</v>
      </c>
      <c r="B7714" s="4" t="s">
        <v>9614</v>
      </c>
      <c r="C7714" s="4">
        <f>YEAR(Data!$D7714)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c r="A7715" s="4">
        <v>7714</v>
      </c>
      <c r="B7715" s="4" t="s">
        <v>9614</v>
      </c>
      <c r="C7715" s="4">
        <f>YEAR(Data!$D7715)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c r="A7716" s="4">
        <v>7715</v>
      </c>
      <c r="B7716" s="4" t="s">
        <v>9615</v>
      </c>
      <c r="C7716" s="4">
        <f>YEAR(Data!$D7716)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c r="A7717" s="4">
        <v>7716</v>
      </c>
      <c r="B7717" s="4" t="s">
        <v>9616</v>
      </c>
      <c r="C7717" s="4">
        <f>YEAR(Data!$D7717)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c r="A7718" s="4">
        <v>7717</v>
      </c>
      <c r="B7718" s="4" t="s">
        <v>9617</v>
      </c>
      <c r="C7718" s="4">
        <f>YEAR(Data!$D7718)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c r="A7719" s="4">
        <v>7718</v>
      </c>
      <c r="B7719" s="4" t="s">
        <v>9617</v>
      </c>
      <c r="C7719" s="4">
        <f>YEAR(Data!$D7719)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c r="A7720" s="4">
        <v>7719</v>
      </c>
      <c r="B7720" s="4" t="s">
        <v>9618</v>
      </c>
      <c r="C7720" s="4">
        <f>YEAR(Data!$D7720)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c r="A7721" s="4">
        <v>7720</v>
      </c>
      <c r="B7721" s="4" t="s">
        <v>9619</v>
      </c>
      <c r="C7721" s="4">
        <f>YEAR(Data!$D7721)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c r="A7722" s="4">
        <v>7721</v>
      </c>
      <c r="B7722" s="4" t="s">
        <v>9619</v>
      </c>
      <c r="C7722" s="4">
        <f>YEAR(Data!$D7722)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c r="A7723" s="4">
        <v>7722</v>
      </c>
      <c r="B7723" s="4" t="s">
        <v>9619</v>
      </c>
      <c r="C7723" s="4">
        <f>YEAR(Data!$D7723)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c r="A7724" s="4">
        <v>7723</v>
      </c>
      <c r="B7724" s="4" t="s">
        <v>9620</v>
      </c>
      <c r="C7724" s="4">
        <f>YEAR(Data!$D7724)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c r="A7725" s="4">
        <v>7724</v>
      </c>
      <c r="B7725" s="4" t="s">
        <v>9623</v>
      </c>
      <c r="C7725" s="4">
        <f>YEAR(Data!$D7725)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c r="A7726" s="4">
        <v>7725</v>
      </c>
      <c r="B7726" s="4" t="s">
        <v>9624</v>
      </c>
      <c r="C7726" s="4">
        <f>YEAR(Data!$D7726)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c r="A7727" s="4">
        <v>7726</v>
      </c>
      <c r="B7727" s="4" t="s">
        <v>9624</v>
      </c>
      <c r="C7727" s="4">
        <f>YEAR(Data!$D7727)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c r="A7728" s="4">
        <v>7727</v>
      </c>
      <c r="B7728" s="4" t="s">
        <v>9624</v>
      </c>
      <c r="C7728" s="4">
        <f>YEAR(Data!$D7728)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c r="A7729" s="4">
        <v>7728</v>
      </c>
      <c r="B7729" s="4" t="s">
        <v>9625</v>
      </c>
      <c r="C7729" s="4">
        <f>YEAR(Data!$D7729)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c r="A7730" s="4">
        <v>7729</v>
      </c>
      <c r="B7730" s="4" t="s">
        <v>9626</v>
      </c>
      <c r="C7730" s="4">
        <f>YEAR(Data!$D7730)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c r="A7731" s="4">
        <v>7730</v>
      </c>
      <c r="B7731" s="4" t="s">
        <v>9627</v>
      </c>
      <c r="C7731" s="4">
        <f>YEAR(Data!$D7731)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c r="A7732" s="4">
        <v>7731</v>
      </c>
      <c r="B7732" s="4" t="s">
        <v>9628</v>
      </c>
      <c r="C7732" s="4">
        <f>YEAR(Data!$D7732)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c r="A7733" s="4">
        <v>7732</v>
      </c>
      <c r="B7733" s="4" t="s">
        <v>9629</v>
      </c>
      <c r="C7733" s="4">
        <f>YEAR(Data!$D7733)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c r="A7734" s="4">
        <v>7733</v>
      </c>
      <c r="B7734" s="4" t="s">
        <v>9630</v>
      </c>
      <c r="C7734" s="4">
        <f>YEAR(Data!$D7734)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c r="A7735" s="4">
        <v>7734</v>
      </c>
      <c r="B7735" s="4" t="s">
        <v>9631</v>
      </c>
      <c r="C7735" s="4">
        <f>YEAR(Data!$D7735)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c r="A7736" s="4">
        <v>7735</v>
      </c>
      <c r="B7736" s="4" t="s">
        <v>9632</v>
      </c>
      <c r="C7736" s="4">
        <f>YEAR(Data!$D7736)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c r="A7737" s="4">
        <v>7736</v>
      </c>
      <c r="B7737" s="4" t="s">
        <v>9633</v>
      </c>
      <c r="C7737" s="4">
        <f>YEAR(Data!$D7737)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c r="A7738" s="4">
        <v>7737</v>
      </c>
      <c r="B7738" s="4" t="s">
        <v>9634</v>
      </c>
      <c r="C7738" s="4">
        <f>YEAR(Data!$D7738)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c r="A7739" s="4">
        <v>7738</v>
      </c>
      <c r="B7739" s="4" t="s">
        <v>9635</v>
      </c>
      <c r="C7739" s="4">
        <f>YEAR(Data!$D7739)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c r="A7740" s="4">
        <v>7739</v>
      </c>
      <c r="B7740" s="4" t="s">
        <v>9636</v>
      </c>
      <c r="C7740" s="4">
        <f>YEAR(Data!$D7740)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c r="A7741" s="4">
        <v>7740</v>
      </c>
      <c r="B7741" s="4" t="s">
        <v>9637</v>
      </c>
      <c r="C7741" s="4">
        <f>YEAR(Data!$D7741)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c r="A7742" s="4">
        <v>7741</v>
      </c>
      <c r="B7742" s="4" t="s">
        <v>9637</v>
      </c>
      <c r="C7742" s="4">
        <f>YEAR(Data!$D7742)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c r="A7743" s="4">
        <v>7742</v>
      </c>
      <c r="B7743" s="4" t="s">
        <v>9638</v>
      </c>
      <c r="C7743" s="4">
        <f>YEAR(Data!$D7743)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c r="A7744" s="4">
        <v>7743</v>
      </c>
      <c r="B7744" s="4" t="s">
        <v>9639</v>
      </c>
      <c r="C7744" s="4">
        <f>YEAR(Data!$D7744)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c r="A7745" s="4">
        <v>7744</v>
      </c>
      <c r="B7745" s="4" t="s">
        <v>9640</v>
      </c>
      <c r="C7745" s="4">
        <f>YEAR(Data!$D7745)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c r="A7746" s="4">
        <v>7745</v>
      </c>
      <c r="B7746" s="4" t="s">
        <v>9640</v>
      </c>
      <c r="C7746" s="4">
        <f>YEAR(Data!$D7746)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c r="A7747" s="4">
        <v>7746</v>
      </c>
      <c r="B7747" s="4" t="s">
        <v>9640</v>
      </c>
      <c r="C7747" s="4">
        <f>YEAR(Data!$D7747)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c r="A7748" s="4">
        <v>7747</v>
      </c>
      <c r="B7748" s="4" t="s">
        <v>9641</v>
      </c>
      <c r="C7748" s="4">
        <f>YEAR(Data!$D7748)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c r="A7749" s="4">
        <v>7748</v>
      </c>
      <c r="B7749" s="4" t="s">
        <v>9642</v>
      </c>
      <c r="C7749" s="4">
        <f>YEAR(Data!$D7749)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c r="A7750" s="4">
        <v>7749</v>
      </c>
      <c r="B7750" s="4" t="s">
        <v>9643</v>
      </c>
      <c r="C7750" s="4">
        <f>YEAR(Data!$D7750)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c r="A7751" s="4">
        <v>7750</v>
      </c>
      <c r="B7751" s="4" t="s">
        <v>9643</v>
      </c>
      <c r="C7751" s="4">
        <f>YEAR(Data!$D7751)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c r="A7752" s="4">
        <v>7751</v>
      </c>
      <c r="B7752" s="4" t="s">
        <v>9643</v>
      </c>
      <c r="C7752" s="4">
        <f>YEAR(Data!$D7752)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c r="A7753" s="4">
        <v>7752</v>
      </c>
      <c r="B7753" s="4" t="s">
        <v>9643</v>
      </c>
      <c r="C7753" s="4">
        <f>YEAR(Data!$D7753)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c r="A7754" s="4">
        <v>7753</v>
      </c>
      <c r="B7754" s="4" t="s">
        <v>9643</v>
      </c>
      <c r="C7754" s="4">
        <f>YEAR(Data!$D7754)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c r="A7755" s="4">
        <v>7754</v>
      </c>
      <c r="B7755" s="4" t="s">
        <v>9644</v>
      </c>
      <c r="C7755" s="4">
        <f>YEAR(Data!$D7755)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c r="A7756" s="4">
        <v>7755</v>
      </c>
      <c r="B7756" s="4" t="s">
        <v>9645</v>
      </c>
      <c r="C7756" s="4">
        <f>YEAR(Data!$D7756)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c r="A7757" s="4">
        <v>7756</v>
      </c>
      <c r="B7757" s="4" t="s">
        <v>9646</v>
      </c>
      <c r="C7757" s="4">
        <f>YEAR(Data!$D7757)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c r="A7758" s="4">
        <v>7757</v>
      </c>
      <c r="B7758" s="4" t="s">
        <v>9646</v>
      </c>
      <c r="C7758" s="4">
        <f>YEAR(Data!$D7758)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c r="A7759" s="4">
        <v>7758</v>
      </c>
      <c r="B7759" s="4" t="s">
        <v>9649</v>
      </c>
      <c r="C7759" s="4">
        <f>YEAR(Data!$D7759)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c r="A7760" s="4">
        <v>7759</v>
      </c>
      <c r="B7760" s="4" t="s">
        <v>9649</v>
      </c>
      <c r="C7760" s="4">
        <f>YEAR(Data!$D7760)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c r="A7761" s="4">
        <v>7760</v>
      </c>
      <c r="B7761" s="4" t="s">
        <v>9650</v>
      </c>
      <c r="C7761" s="4">
        <f>YEAR(Data!$D7761)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c r="A7762" s="4">
        <v>7761</v>
      </c>
      <c r="B7762" s="4" t="s">
        <v>9651</v>
      </c>
      <c r="C7762" s="4">
        <f>YEAR(Data!$D7762)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c r="A7763" s="4">
        <v>7762</v>
      </c>
      <c r="B7763" s="4" t="s">
        <v>9652</v>
      </c>
      <c r="C7763" s="4">
        <f>YEAR(Data!$D7763)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c r="A7764" s="4">
        <v>7763</v>
      </c>
      <c r="B7764" s="4" t="s">
        <v>9653</v>
      </c>
      <c r="C7764" s="4">
        <f>YEAR(Data!$D7764)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c r="A7765" s="4">
        <v>7764</v>
      </c>
      <c r="B7765" s="4" t="s">
        <v>9654</v>
      </c>
      <c r="C7765" s="4">
        <f>YEAR(Data!$D7765)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c r="A7766" s="4">
        <v>7765</v>
      </c>
      <c r="B7766" s="4" t="s">
        <v>9655</v>
      </c>
      <c r="C7766" s="4">
        <f>YEAR(Data!$D7766)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c r="A7767" s="4">
        <v>7766</v>
      </c>
      <c r="B7767" s="4" t="s">
        <v>9655</v>
      </c>
      <c r="C7767" s="4">
        <f>YEAR(Data!$D7767)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c r="A7768" s="4">
        <v>7767</v>
      </c>
      <c r="B7768" s="4" t="s">
        <v>9655</v>
      </c>
      <c r="C7768" s="4">
        <f>YEAR(Data!$D7768)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c r="A7769" s="4">
        <v>7768</v>
      </c>
      <c r="B7769" s="4" t="s">
        <v>9656</v>
      </c>
      <c r="C7769" s="4">
        <f>YEAR(Data!$D7769)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c r="A7770" s="4">
        <v>7769</v>
      </c>
      <c r="B7770" s="4" t="s">
        <v>9657</v>
      </c>
      <c r="C7770" s="4">
        <f>YEAR(Data!$D7770)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c r="A7771" s="4">
        <v>7770</v>
      </c>
      <c r="B7771" s="4" t="s">
        <v>9658</v>
      </c>
      <c r="C7771" s="4">
        <f>YEAR(Data!$D7771)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c r="A7772" s="4">
        <v>7771</v>
      </c>
      <c r="B7772" s="4" t="s">
        <v>9658</v>
      </c>
      <c r="C7772" s="4">
        <f>YEAR(Data!$D7772)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c r="A7773" s="4">
        <v>7772</v>
      </c>
      <c r="B7773" s="4" t="s">
        <v>9659</v>
      </c>
      <c r="C7773" s="4">
        <f>YEAR(Data!$D7773)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c r="A7774" s="4">
        <v>7773</v>
      </c>
      <c r="B7774" s="4" t="s">
        <v>9659</v>
      </c>
      <c r="C7774" s="4">
        <f>YEAR(Data!$D7774)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c r="A7775" s="4">
        <v>7774</v>
      </c>
      <c r="B7775" s="4" t="s">
        <v>9659</v>
      </c>
      <c r="C7775" s="4">
        <f>YEAR(Data!$D7775)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c r="A7776" s="4">
        <v>7775</v>
      </c>
      <c r="B7776" s="4" t="s">
        <v>9662</v>
      </c>
      <c r="C7776" s="4">
        <f>YEAR(Data!$D7776)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c r="A7777" s="4">
        <v>7776</v>
      </c>
      <c r="B7777" s="4" t="s">
        <v>9663</v>
      </c>
      <c r="C7777" s="4">
        <f>YEAR(Data!$D7777)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c r="A7778" s="4">
        <v>7777</v>
      </c>
      <c r="B7778" s="4" t="s">
        <v>9663</v>
      </c>
      <c r="C7778" s="4">
        <f>YEAR(Data!$D7778)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c r="A7779" s="4">
        <v>7778</v>
      </c>
      <c r="B7779" s="4" t="s">
        <v>9663</v>
      </c>
      <c r="C7779" s="4">
        <f>YEAR(Data!$D7779)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c r="A7780" s="4">
        <v>7779</v>
      </c>
      <c r="B7780" s="4" t="s">
        <v>9663</v>
      </c>
      <c r="C7780" s="4">
        <f>YEAR(Data!$D7780)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c r="A7781" s="4">
        <v>7780</v>
      </c>
      <c r="B7781" s="4" t="s">
        <v>9664</v>
      </c>
      <c r="C7781" s="4">
        <f>YEAR(Data!$D7781)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c r="A7782" s="4">
        <v>7781</v>
      </c>
      <c r="B7782" s="4" t="s">
        <v>9664</v>
      </c>
      <c r="C7782" s="4">
        <f>YEAR(Data!$D7782)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c r="A7783" s="4">
        <v>7782</v>
      </c>
      <c r="B7783" s="4" t="s">
        <v>9665</v>
      </c>
      <c r="C7783" s="4">
        <f>YEAR(Data!$D7783)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c r="A7784" s="4">
        <v>7783</v>
      </c>
      <c r="B7784" s="4" t="s">
        <v>9666</v>
      </c>
      <c r="C7784" s="4">
        <f>YEAR(Data!$D7784)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c r="A7785" s="4">
        <v>7784</v>
      </c>
      <c r="B7785" s="4" t="s">
        <v>9666</v>
      </c>
      <c r="C7785" s="4">
        <f>YEAR(Data!$D7785)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c r="A7786" s="4">
        <v>7785</v>
      </c>
      <c r="B7786" s="4" t="s">
        <v>9666</v>
      </c>
      <c r="C7786" s="4">
        <f>YEAR(Data!$D7786)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c r="A7787" s="4">
        <v>7786</v>
      </c>
      <c r="B7787" s="4" t="s">
        <v>9667</v>
      </c>
      <c r="C7787" s="4">
        <f>YEAR(Data!$D7787)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c r="A7788" s="4">
        <v>7787</v>
      </c>
      <c r="B7788" s="4" t="s">
        <v>9668</v>
      </c>
      <c r="C7788" s="4">
        <f>YEAR(Data!$D7788)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c r="A7789" s="4">
        <v>7788</v>
      </c>
      <c r="B7789" s="4" t="s">
        <v>9668</v>
      </c>
      <c r="C7789" s="4">
        <f>YEAR(Data!$D7789)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c r="A7790" s="4">
        <v>7789</v>
      </c>
      <c r="B7790" s="4" t="s">
        <v>9668</v>
      </c>
      <c r="C7790" s="4">
        <f>YEAR(Data!$D7790)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c r="A7791" s="4">
        <v>7790</v>
      </c>
      <c r="B7791" s="4" t="s">
        <v>9668</v>
      </c>
      <c r="C7791" s="4">
        <f>YEAR(Data!$D7791)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c r="A7792" s="4">
        <v>7791</v>
      </c>
      <c r="B7792" s="4" t="s">
        <v>9669</v>
      </c>
      <c r="C7792" s="4">
        <f>YEAR(Data!$D7792)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c r="A7793" s="4">
        <v>7792</v>
      </c>
      <c r="B7793" s="4" t="s">
        <v>9670</v>
      </c>
      <c r="C7793" s="4">
        <f>YEAR(Data!$D7793)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c r="A7794" s="4">
        <v>7793</v>
      </c>
      <c r="B7794" s="4" t="s">
        <v>9671</v>
      </c>
      <c r="C7794" s="4">
        <f>YEAR(Data!$D7794)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c r="A7795" s="4">
        <v>7794</v>
      </c>
      <c r="B7795" s="4" t="s">
        <v>9672</v>
      </c>
      <c r="C7795" s="4">
        <f>YEAR(Data!$D7795)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c r="A7796" s="4">
        <v>7795</v>
      </c>
      <c r="B7796" s="4" t="s">
        <v>9672</v>
      </c>
      <c r="C7796" s="4">
        <f>YEAR(Data!$D7796)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c r="A7797" s="4">
        <v>7796</v>
      </c>
      <c r="B7797" s="4" t="s">
        <v>9673</v>
      </c>
      <c r="C7797" s="4">
        <f>YEAR(Data!$D7797)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c r="A7798" s="4">
        <v>7797</v>
      </c>
      <c r="B7798" s="4" t="s">
        <v>9674</v>
      </c>
      <c r="C7798" s="4">
        <f>YEAR(Data!$D7798)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c r="A7799" s="4">
        <v>7798</v>
      </c>
      <c r="B7799" s="4" t="s">
        <v>9675</v>
      </c>
      <c r="C7799" s="4">
        <f>YEAR(Data!$D7799)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c r="A7800" s="4">
        <v>7799</v>
      </c>
      <c r="B7800" s="4" t="s">
        <v>9675</v>
      </c>
      <c r="C7800" s="4">
        <f>YEAR(Data!$D7800)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c r="A7801" s="4">
        <v>7800</v>
      </c>
      <c r="B7801" s="4" t="s">
        <v>9675</v>
      </c>
      <c r="C7801" s="4">
        <f>YEAR(Data!$D7801)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c r="A7802" s="4">
        <v>7801</v>
      </c>
      <c r="B7802" s="4" t="s">
        <v>9676</v>
      </c>
      <c r="C7802" s="4">
        <f>YEAR(Data!$D7802)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c r="A7803" s="4">
        <v>7802</v>
      </c>
      <c r="B7803" s="4" t="s">
        <v>9677</v>
      </c>
      <c r="C7803" s="4">
        <f>YEAR(Data!$D7803)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c r="A7804" s="4">
        <v>7803</v>
      </c>
      <c r="B7804" s="4" t="s">
        <v>9678</v>
      </c>
      <c r="C7804" s="4">
        <f>YEAR(Data!$D7804)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c r="A7805" s="4">
        <v>7804</v>
      </c>
      <c r="B7805" s="4" t="s">
        <v>9678</v>
      </c>
      <c r="C7805" s="4">
        <f>YEAR(Data!$D7805)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c r="A7806" s="4">
        <v>7805</v>
      </c>
      <c r="B7806" s="4" t="s">
        <v>9678</v>
      </c>
      <c r="C7806" s="4">
        <f>YEAR(Data!$D7806)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c r="A7807" s="4">
        <v>7806</v>
      </c>
      <c r="B7807" s="4" t="s">
        <v>9678</v>
      </c>
      <c r="C7807" s="4">
        <f>YEAR(Data!$D7807)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c r="A7808" s="4">
        <v>7807</v>
      </c>
      <c r="B7808" s="4" t="s">
        <v>9678</v>
      </c>
      <c r="C7808" s="4">
        <f>YEAR(Data!$D7808)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c r="A7809" s="4">
        <v>7808</v>
      </c>
      <c r="B7809" s="4" t="s">
        <v>9679</v>
      </c>
      <c r="C7809" s="4">
        <f>YEAR(Data!$D7809)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c r="A7810" s="4">
        <v>7809</v>
      </c>
      <c r="B7810" s="4" t="s">
        <v>9679</v>
      </c>
      <c r="C7810" s="4">
        <f>YEAR(Data!$D7810)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c r="A7811" s="4">
        <v>7810</v>
      </c>
      <c r="B7811" s="4" t="s">
        <v>9679</v>
      </c>
      <c r="C7811" s="4">
        <f>YEAR(Data!$D7811)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c r="A7812" s="4">
        <v>7811</v>
      </c>
      <c r="B7812" s="4" t="s">
        <v>9680</v>
      </c>
      <c r="C7812" s="4">
        <f>YEAR(Data!$D7812)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c r="A7813" s="4">
        <v>7812</v>
      </c>
      <c r="B7813" s="4" t="s">
        <v>9680</v>
      </c>
      <c r="C7813" s="4">
        <f>YEAR(Data!$D7813)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c r="A7814" s="4">
        <v>7813</v>
      </c>
      <c r="B7814" s="4" t="s">
        <v>9680</v>
      </c>
      <c r="C7814" s="4">
        <f>YEAR(Data!$D7814)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c r="A7815" s="4">
        <v>7814</v>
      </c>
      <c r="B7815" s="4" t="s">
        <v>9680</v>
      </c>
      <c r="C7815" s="4">
        <f>YEAR(Data!$D7815)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c r="A7816" s="4">
        <v>7815</v>
      </c>
      <c r="B7816" s="4" t="s">
        <v>9681</v>
      </c>
      <c r="C7816" s="4">
        <f>YEAR(Data!$D7816)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c r="A7817" s="4">
        <v>7816</v>
      </c>
      <c r="B7817" s="4" t="s">
        <v>9681</v>
      </c>
      <c r="C7817" s="4">
        <f>YEAR(Data!$D7817)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c r="A7818" s="4">
        <v>7817</v>
      </c>
      <c r="B7818" s="4" t="s">
        <v>9682</v>
      </c>
      <c r="C7818" s="4">
        <f>YEAR(Data!$D7818)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c r="A7819" s="4">
        <v>7818</v>
      </c>
      <c r="B7819" s="4" t="s">
        <v>9682</v>
      </c>
      <c r="C7819" s="4">
        <f>YEAR(Data!$D7819)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c r="A7820" s="4">
        <v>7819</v>
      </c>
      <c r="B7820" s="4" t="s">
        <v>9682</v>
      </c>
      <c r="C7820" s="4">
        <f>YEAR(Data!$D7820)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c r="A7821" s="4">
        <v>7820</v>
      </c>
      <c r="B7821" s="4" t="s">
        <v>9683</v>
      </c>
      <c r="C7821" s="4">
        <f>YEAR(Data!$D7821)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c r="A7822" s="4">
        <v>7821</v>
      </c>
      <c r="B7822" s="4" t="s">
        <v>9684</v>
      </c>
      <c r="C7822" s="4">
        <f>YEAR(Data!$D7822)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c r="A7823" s="4">
        <v>7822</v>
      </c>
      <c r="B7823" s="4" t="s">
        <v>9685</v>
      </c>
      <c r="C7823" s="4">
        <f>YEAR(Data!$D7823)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c r="A7824" s="4">
        <v>7823</v>
      </c>
      <c r="B7824" s="4" t="s">
        <v>9686</v>
      </c>
      <c r="C7824" s="4">
        <f>YEAR(Data!$D7824)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c r="A7825" s="4">
        <v>7824</v>
      </c>
      <c r="B7825" s="4" t="s">
        <v>9686</v>
      </c>
      <c r="C7825" s="4">
        <f>YEAR(Data!$D7825)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c r="A7826" s="4">
        <v>7825</v>
      </c>
      <c r="B7826" s="4" t="s">
        <v>9687</v>
      </c>
      <c r="C7826" s="4">
        <f>YEAR(Data!$D7826)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c r="A7827" s="4">
        <v>7826</v>
      </c>
      <c r="B7827" s="4" t="s">
        <v>9688</v>
      </c>
      <c r="C7827" s="4">
        <f>YEAR(Data!$D7827)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c r="A7828" s="4">
        <v>7827</v>
      </c>
      <c r="B7828" s="4" t="s">
        <v>9689</v>
      </c>
      <c r="C7828" s="4">
        <f>YEAR(Data!$D7828)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c r="A7829" s="4">
        <v>7828</v>
      </c>
      <c r="B7829" s="4" t="s">
        <v>9689</v>
      </c>
      <c r="C7829" s="4">
        <f>YEAR(Data!$D7829)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c r="A7830" s="4">
        <v>7829</v>
      </c>
      <c r="B7830" s="4" t="s">
        <v>9690</v>
      </c>
      <c r="C7830" s="4">
        <f>YEAR(Data!$D7830)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c r="A7831" s="4">
        <v>7830</v>
      </c>
      <c r="B7831" s="4" t="s">
        <v>9690</v>
      </c>
      <c r="C7831" s="4">
        <f>YEAR(Data!$D7831)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c r="A7832" s="4">
        <v>7831</v>
      </c>
      <c r="B7832" s="4" t="s">
        <v>9690</v>
      </c>
      <c r="C7832" s="4">
        <f>YEAR(Data!$D7832)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c r="A7833" s="4">
        <v>7832</v>
      </c>
      <c r="B7833" s="4" t="s">
        <v>9690</v>
      </c>
      <c r="C7833" s="4">
        <f>YEAR(Data!$D7833)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c r="A7834" s="4">
        <v>7833</v>
      </c>
      <c r="B7834" s="4" t="s">
        <v>9691</v>
      </c>
      <c r="C7834" s="4">
        <f>YEAR(Data!$D7834)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c r="A7835" s="4">
        <v>7834</v>
      </c>
      <c r="B7835" s="4" t="s">
        <v>9692</v>
      </c>
      <c r="C7835" s="4">
        <f>YEAR(Data!$D7835)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c r="A7836" s="4">
        <v>7835</v>
      </c>
      <c r="B7836" s="4" t="s">
        <v>9693</v>
      </c>
      <c r="C7836" s="4">
        <f>YEAR(Data!$D7836)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c r="A7837" s="4">
        <v>7836</v>
      </c>
      <c r="B7837" s="4" t="s">
        <v>9693</v>
      </c>
      <c r="C7837" s="4">
        <f>YEAR(Data!$D7837)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c r="A7838" s="4">
        <v>7837</v>
      </c>
      <c r="B7838" s="4" t="s">
        <v>9694</v>
      </c>
      <c r="C7838" s="4">
        <f>YEAR(Data!$D7838)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c r="A7839" s="4">
        <v>7838</v>
      </c>
      <c r="B7839" s="4" t="s">
        <v>9694</v>
      </c>
      <c r="C7839" s="4">
        <f>YEAR(Data!$D7839)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c r="A7840" s="4">
        <v>7839</v>
      </c>
      <c r="B7840" s="4" t="s">
        <v>9694</v>
      </c>
      <c r="C7840" s="4">
        <f>YEAR(Data!$D7840)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c r="A7841" s="4">
        <v>7840</v>
      </c>
      <c r="B7841" s="4" t="s">
        <v>9695</v>
      </c>
      <c r="C7841" s="4">
        <f>YEAR(Data!$D7841)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c r="A7842" s="4">
        <v>7841</v>
      </c>
      <c r="B7842" s="4" t="s">
        <v>9695</v>
      </c>
      <c r="C7842" s="4">
        <f>YEAR(Data!$D7842)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c r="A7843" s="4">
        <v>7842</v>
      </c>
      <c r="B7843" s="4" t="s">
        <v>9696</v>
      </c>
      <c r="C7843" s="4">
        <f>YEAR(Data!$D7843)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c r="A7844" s="4">
        <v>7843</v>
      </c>
      <c r="B7844" s="4" t="s">
        <v>9697</v>
      </c>
      <c r="C7844" s="4">
        <f>YEAR(Data!$D7844)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c r="A7845" s="4">
        <v>7844</v>
      </c>
      <c r="B7845" s="4" t="s">
        <v>9697</v>
      </c>
      <c r="C7845" s="4">
        <f>YEAR(Data!$D7845)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c r="A7846" s="4">
        <v>7845</v>
      </c>
      <c r="B7846" s="4" t="s">
        <v>9698</v>
      </c>
      <c r="C7846" s="4">
        <f>YEAR(Data!$D7846)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c r="A7847" s="4">
        <v>7846</v>
      </c>
      <c r="B7847" s="4" t="s">
        <v>9699</v>
      </c>
      <c r="C7847" s="4">
        <f>YEAR(Data!$D7847)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c r="A7848" s="4">
        <v>7847</v>
      </c>
      <c r="B7848" s="4" t="s">
        <v>9699</v>
      </c>
      <c r="C7848" s="4">
        <f>YEAR(Data!$D7848)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c r="A7849" s="4">
        <v>7848</v>
      </c>
      <c r="B7849" s="4" t="s">
        <v>9700</v>
      </c>
      <c r="C7849" s="4">
        <f>YEAR(Data!$D7849)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c r="A7850" s="4">
        <v>7849</v>
      </c>
      <c r="B7850" s="4" t="s">
        <v>9701</v>
      </c>
      <c r="C7850" s="4">
        <f>YEAR(Data!$D7850)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c r="A7851" s="4">
        <v>7850</v>
      </c>
      <c r="B7851" s="4" t="s">
        <v>9701</v>
      </c>
      <c r="C7851" s="4">
        <f>YEAR(Data!$D7851)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c r="A7852" s="4">
        <v>7851</v>
      </c>
      <c r="B7852" s="4" t="s">
        <v>9701</v>
      </c>
      <c r="C7852" s="4">
        <f>YEAR(Data!$D7852)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c r="A7853" s="4">
        <v>7852</v>
      </c>
      <c r="B7853" s="4" t="s">
        <v>9702</v>
      </c>
      <c r="C7853" s="4">
        <f>YEAR(Data!$D7853)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c r="A7854" s="4">
        <v>7853</v>
      </c>
      <c r="B7854" s="4" t="s">
        <v>9702</v>
      </c>
      <c r="C7854" s="4">
        <f>YEAR(Data!$D7854)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c r="A7855" s="4">
        <v>7854</v>
      </c>
      <c r="B7855" s="4" t="s">
        <v>9703</v>
      </c>
      <c r="C7855" s="4">
        <f>YEAR(Data!$D7855)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c r="A7856" s="4">
        <v>7855</v>
      </c>
      <c r="B7856" s="4" t="s">
        <v>9704</v>
      </c>
      <c r="C7856" s="4">
        <f>YEAR(Data!$D7856)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c r="A7857" s="4">
        <v>7856</v>
      </c>
      <c r="B7857" s="4" t="s">
        <v>9704</v>
      </c>
      <c r="C7857" s="4">
        <f>YEAR(Data!$D7857)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c r="A7858" s="4">
        <v>7857</v>
      </c>
      <c r="B7858" s="4" t="s">
        <v>9705</v>
      </c>
      <c r="C7858" s="4">
        <f>YEAR(Data!$D7858)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c r="A7859" s="4">
        <v>7858</v>
      </c>
      <c r="B7859" s="4" t="s">
        <v>9705</v>
      </c>
      <c r="C7859" s="4">
        <f>YEAR(Data!$D7859)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c r="A7860" s="4">
        <v>7859</v>
      </c>
      <c r="B7860" s="4" t="s">
        <v>9705</v>
      </c>
      <c r="C7860" s="4">
        <f>YEAR(Data!$D7860)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c r="A7861" s="4">
        <v>7860</v>
      </c>
      <c r="B7861" s="4" t="s">
        <v>9705</v>
      </c>
      <c r="C7861" s="4">
        <f>YEAR(Data!$D7861)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c r="A7862" s="4">
        <v>7861</v>
      </c>
      <c r="B7862" s="4" t="s">
        <v>9706</v>
      </c>
      <c r="C7862" s="4">
        <f>YEAR(Data!$D7862)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c r="A7863" s="4">
        <v>7862</v>
      </c>
      <c r="B7863" s="4" t="s">
        <v>9707</v>
      </c>
      <c r="C7863" s="4">
        <f>YEAR(Data!$D7863)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c r="A7864" s="4">
        <v>7863</v>
      </c>
      <c r="B7864" s="4" t="s">
        <v>9707</v>
      </c>
      <c r="C7864" s="4">
        <f>YEAR(Data!$D7864)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c r="A7865" s="4">
        <v>7864</v>
      </c>
      <c r="B7865" s="4" t="s">
        <v>9708</v>
      </c>
      <c r="C7865" s="4">
        <f>YEAR(Data!$D7865)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c r="A7866" s="4">
        <v>7865</v>
      </c>
      <c r="B7866" s="4" t="s">
        <v>9708</v>
      </c>
      <c r="C7866" s="4">
        <f>YEAR(Data!$D7866)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c r="A7867" s="4">
        <v>7866</v>
      </c>
      <c r="B7867" s="4" t="s">
        <v>9708</v>
      </c>
      <c r="C7867" s="4">
        <f>YEAR(Data!$D7867)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c r="A7868" s="4">
        <v>7867</v>
      </c>
      <c r="B7868" s="4" t="s">
        <v>9708</v>
      </c>
      <c r="C7868" s="4">
        <f>YEAR(Data!$D7868)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c r="A7869" s="4">
        <v>7868</v>
      </c>
      <c r="B7869" s="4" t="s">
        <v>9711</v>
      </c>
      <c r="C7869" s="4">
        <f>YEAR(Data!$D7869)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c r="A7870" s="4">
        <v>7869</v>
      </c>
      <c r="B7870" s="4" t="s">
        <v>9712</v>
      </c>
      <c r="C7870" s="4">
        <f>YEAR(Data!$D7870)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c r="A7871" s="4">
        <v>7870</v>
      </c>
      <c r="B7871" s="4" t="s">
        <v>9713</v>
      </c>
      <c r="C7871" s="4">
        <f>YEAR(Data!$D7871)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c r="A7872" s="4">
        <v>7871</v>
      </c>
      <c r="B7872" s="4" t="s">
        <v>9714</v>
      </c>
      <c r="C7872" s="4">
        <f>YEAR(Data!$D7872)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c r="A7873" s="4">
        <v>7872</v>
      </c>
      <c r="B7873" s="4" t="s">
        <v>9715</v>
      </c>
      <c r="C7873" s="4">
        <f>YEAR(Data!$D7873)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c r="A7874" s="4">
        <v>7873</v>
      </c>
      <c r="B7874" s="4" t="s">
        <v>9715</v>
      </c>
      <c r="C7874" s="4">
        <f>YEAR(Data!$D7874)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c r="A7875" s="4">
        <v>7874</v>
      </c>
      <c r="B7875" s="4" t="s">
        <v>9715</v>
      </c>
      <c r="C7875" s="4">
        <f>YEAR(Data!$D7875)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c r="A7876" s="4">
        <v>7875</v>
      </c>
      <c r="B7876" s="4" t="s">
        <v>9715</v>
      </c>
      <c r="C7876" s="4">
        <f>YEAR(Data!$D7876)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c r="A7877" s="4">
        <v>7876</v>
      </c>
      <c r="B7877" s="4" t="s">
        <v>9716</v>
      </c>
      <c r="C7877" s="4">
        <f>YEAR(Data!$D7877)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c r="A7878" s="4">
        <v>7877</v>
      </c>
      <c r="B7878" s="4" t="s">
        <v>9716</v>
      </c>
      <c r="C7878" s="4">
        <f>YEAR(Data!$D7878)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c r="A7879" s="4">
        <v>7878</v>
      </c>
      <c r="B7879" s="4" t="s">
        <v>9717</v>
      </c>
      <c r="C7879" s="4">
        <f>YEAR(Data!$D7879)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c r="A7880" s="4">
        <v>7879</v>
      </c>
      <c r="B7880" s="4" t="s">
        <v>9718</v>
      </c>
      <c r="C7880" s="4">
        <f>YEAR(Data!$D7880)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c r="A7881" s="4">
        <v>7880</v>
      </c>
      <c r="B7881" s="4" t="s">
        <v>9719</v>
      </c>
      <c r="C7881" s="4">
        <f>YEAR(Data!$D7881)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c r="A7882" s="4">
        <v>7881</v>
      </c>
      <c r="B7882" s="4" t="s">
        <v>9720</v>
      </c>
      <c r="C7882" s="4">
        <f>YEAR(Data!$D7882)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c r="A7883" s="4">
        <v>7882</v>
      </c>
      <c r="B7883" s="4" t="s">
        <v>9720</v>
      </c>
      <c r="C7883" s="4">
        <f>YEAR(Data!$D7883)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c r="A7884" s="4">
        <v>7883</v>
      </c>
      <c r="B7884" s="4" t="s">
        <v>9720</v>
      </c>
      <c r="C7884" s="4">
        <f>YEAR(Data!$D7884)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c r="A7885" s="4">
        <v>7884</v>
      </c>
      <c r="B7885" s="4" t="s">
        <v>9720</v>
      </c>
      <c r="C7885" s="4">
        <f>YEAR(Data!$D7885)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c r="A7886" s="4">
        <v>7885</v>
      </c>
      <c r="B7886" s="4" t="s">
        <v>9720</v>
      </c>
      <c r="C7886" s="4">
        <f>YEAR(Data!$D7886)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c r="A7887" s="4">
        <v>7886</v>
      </c>
      <c r="B7887" s="4" t="s">
        <v>9720</v>
      </c>
      <c r="C7887" s="4">
        <f>YEAR(Data!$D7887)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c r="A7888" s="4">
        <v>7887</v>
      </c>
      <c r="B7888" s="4" t="s">
        <v>9720</v>
      </c>
      <c r="C7888" s="4">
        <f>YEAR(Data!$D7888)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c r="A7889" s="4">
        <v>7888</v>
      </c>
      <c r="B7889" s="4" t="s">
        <v>9720</v>
      </c>
      <c r="C7889" s="4">
        <f>YEAR(Data!$D7889)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c r="A7890" s="4">
        <v>7889</v>
      </c>
      <c r="B7890" s="4" t="s">
        <v>9721</v>
      </c>
      <c r="C7890" s="4">
        <f>YEAR(Data!$D7890)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c r="A7891" s="4">
        <v>7890</v>
      </c>
      <c r="B7891" s="4" t="s">
        <v>9723</v>
      </c>
      <c r="C7891" s="4">
        <f>YEAR(Data!$D7891)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c r="A7892" s="4">
        <v>7891</v>
      </c>
      <c r="B7892" s="4" t="s">
        <v>9723</v>
      </c>
      <c r="C7892" s="4">
        <f>YEAR(Data!$D7892)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c r="A7893" s="4">
        <v>7892</v>
      </c>
      <c r="B7893" s="4" t="s">
        <v>9723</v>
      </c>
      <c r="C7893" s="4">
        <f>YEAR(Data!$D7893)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c r="A7894" s="4">
        <v>7893</v>
      </c>
      <c r="B7894" s="4" t="s">
        <v>9723</v>
      </c>
      <c r="C7894" s="4">
        <f>YEAR(Data!$D7894)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c r="A7895" s="4">
        <v>7894</v>
      </c>
      <c r="B7895" s="4" t="s">
        <v>9724</v>
      </c>
      <c r="C7895" s="4">
        <f>YEAR(Data!$D7895)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c r="A7896" s="4">
        <v>7895</v>
      </c>
      <c r="B7896" s="4" t="s">
        <v>9725</v>
      </c>
      <c r="C7896" s="4">
        <f>YEAR(Data!$D7896)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c r="A7897" s="4">
        <v>7896</v>
      </c>
      <c r="B7897" s="4" t="s">
        <v>9725</v>
      </c>
      <c r="C7897" s="4">
        <f>YEAR(Data!$D7897)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c r="A7898" s="4">
        <v>7897</v>
      </c>
      <c r="B7898" s="4" t="s">
        <v>9725</v>
      </c>
      <c r="C7898" s="4">
        <f>YEAR(Data!$D7898)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c r="A7899" s="4">
        <v>7898</v>
      </c>
      <c r="B7899" s="4" t="s">
        <v>9727</v>
      </c>
      <c r="C7899" s="4">
        <f>YEAR(Data!$D7899)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c r="A7900" s="4">
        <v>7899</v>
      </c>
      <c r="B7900" s="4" t="s">
        <v>9727</v>
      </c>
      <c r="C7900" s="4">
        <f>YEAR(Data!$D7900)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c r="A7901" s="4">
        <v>7900</v>
      </c>
      <c r="B7901" s="4" t="s">
        <v>9727</v>
      </c>
      <c r="C7901" s="4">
        <f>YEAR(Data!$D7901)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c r="A7902" s="4">
        <v>7901</v>
      </c>
      <c r="B7902" s="4" t="s">
        <v>9727</v>
      </c>
      <c r="C7902" s="4">
        <f>YEAR(Data!$D7902)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c r="A7903" s="4">
        <v>7902</v>
      </c>
      <c r="B7903" s="4" t="s">
        <v>9727</v>
      </c>
      <c r="C7903" s="4">
        <f>YEAR(Data!$D7903)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c r="A7904" s="4">
        <v>7903</v>
      </c>
      <c r="B7904" s="4" t="s">
        <v>9727</v>
      </c>
      <c r="C7904" s="4">
        <f>YEAR(Data!$D7904)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c r="A7905" s="4">
        <v>7904</v>
      </c>
      <c r="B7905" s="4" t="s">
        <v>9727</v>
      </c>
      <c r="C7905" s="4">
        <f>YEAR(Data!$D7905)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c r="A7906" s="4">
        <v>7905</v>
      </c>
      <c r="B7906" s="4" t="s">
        <v>9728</v>
      </c>
      <c r="C7906" s="4">
        <f>YEAR(Data!$D7906)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c r="A7907" s="4">
        <v>7906</v>
      </c>
      <c r="B7907" s="4" t="s">
        <v>9729</v>
      </c>
      <c r="C7907" s="4">
        <f>YEAR(Data!$D7907)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c r="A7908" s="4">
        <v>7907</v>
      </c>
      <c r="B7908" s="4" t="s">
        <v>9729</v>
      </c>
      <c r="C7908" s="4">
        <f>YEAR(Data!$D7908)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c r="A7909" s="4">
        <v>7908</v>
      </c>
      <c r="B7909" s="4" t="s">
        <v>9730</v>
      </c>
      <c r="C7909" s="4">
        <f>YEAR(Data!$D7909)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c r="A7910" s="4">
        <v>7909</v>
      </c>
      <c r="B7910" s="4" t="s">
        <v>9731</v>
      </c>
      <c r="C7910" s="4">
        <f>YEAR(Data!$D7910)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c r="A7911" s="4">
        <v>7910</v>
      </c>
      <c r="B7911" s="4" t="s">
        <v>9731</v>
      </c>
      <c r="C7911" s="4">
        <f>YEAR(Data!$D7911)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c r="A7912" s="4">
        <v>7911</v>
      </c>
      <c r="B7912" s="4" t="s">
        <v>9731</v>
      </c>
      <c r="C7912" s="4">
        <f>YEAR(Data!$D7912)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c r="A7913" s="4">
        <v>7912</v>
      </c>
      <c r="B7913" s="4" t="s">
        <v>9731</v>
      </c>
      <c r="C7913" s="4">
        <f>YEAR(Data!$D7913)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c r="A7914" s="4">
        <v>7913</v>
      </c>
      <c r="B7914" s="4" t="s">
        <v>9733</v>
      </c>
      <c r="C7914" s="4">
        <f>YEAR(Data!$D7914)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c r="A7915" s="4">
        <v>7914</v>
      </c>
      <c r="B7915" s="4" t="s">
        <v>9734</v>
      </c>
      <c r="C7915" s="4">
        <f>YEAR(Data!$D7915)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c r="A7916" s="4">
        <v>7915</v>
      </c>
      <c r="B7916" s="4" t="s">
        <v>9735</v>
      </c>
      <c r="C7916" s="4">
        <f>YEAR(Data!$D7916)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c r="A7917" s="4">
        <v>7916</v>
      </c>
      <c r="B7917" s="4" t="s">
        <v>9735</v>
      </c>
      <c r="C7917" s="4">
        <f>YEAR(Data!$D7917)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c r="A7918" s="4">
        <v>7917</v>
      </c>
      <c r="B7918" s="4" t="s">
        <v>9738</v>
      </c>
      <c r="C7918" s="4">
        <f>YEAR(Data!$D7918)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c r="A7919" s="4">
        <v>7918</v>
      </c>
      <c r="B7919" s="4" t="s">
        <v>9739</v>
      </c>
      <c r="C7919" s="4">
        <f>YEAR(Data!$D7919)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c r="A7920" s="4">
        <v>7919</v>
      </c>
      <c r="B7920" s="4" t="s">
        <v>9740</v>
      </c>
      <c r="C7920" s="4">
        <f>YEAR(Data!$D7920)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c r="A7921" s="4">
        <v>7920</v>
      </c>
      <c r="B7921" s="4" t="s">
        <v>9741</v>
      </c>
      <c r="C7921" s="4">
        <f>YEAR(Data!$D7921)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c r="A7922" s="4">
        <v>7921</v>
      </c>
      <c r="B7922" s="4" t="s">
        <v>9741</v>
      </c>
      <c r="C7922" s="4">
        <f>YEAR(Data!$D7922)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c r="A7923" s="4">
        <v>7922</v>
      </c>
      <c r="B7923" s="4" t="s">
        <v>9742</v>
      </c>
      <c r="C7923" s="4">
        <f>YEAR(Data!$D7923)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c r="A7924" s="4">
        <v>7923</v>
      </c>
      <c r="B7924" s="4" t="s">
        <v>9743</v>
      </c>
      <c r="C7924" s="4">
        <f>YEAR(Data!$D7924)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c r="A7925" s="4">
        <v>7924</v>
      </c>
      <c r="B7925" s="4" t="s">
        <v>9743</v>
      </c>
      <c r="C7925" s="4">
        <f>YEAR(Data!$D7925)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c r="A7926" s="4">
        <v>7925</v>
      </c>
      <c r="B7926" s="4" t="s">
        <v>9744</v>
      </c>
      <c r="C7926" s="4">
        <f>YEAR(Data!$D7926)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c r="A7927" s="4">
        <v>7926</v>
      </c>
      <c r="B7927" s="4" t="s">
        <v>9744</v>
      </c>
      <c r="C7927" s="4">
        <f>YEAR(Data!$D7927)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c r="A7928" s="4">
        <v>7927</v>
      </c>
      <c r="B7928" s="4" t="s">
        <v>9745</v>
      </c>
      <c r="C7928" s="4">
        <f>YEAR(Data!$D7928)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c r="A7929" s="4">
        <v>7928</v>
      </c>
      <c r="B7929" s="4" t="s">
        <v>9745</v>
      </c>
      <c r="C7929" s="4">
        <f>YEAR(Data!$D7929)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c r="A7930" s="4">
        <v>7929</v>
      </c>
      <c r="B7930" s="4" t="s">
        <v>9745</v>
      </c>
      <c r="C7930" s="4">
        <f>YEAR(Data!$D7930)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c r="A7931" s="4">
        <v>7930</v>
      </c>
      <c r="B7931" s="4" t="s">
        <v>9746</v>
      </c>
      <c r="C7931" s="4">
        <f>YEAR(Data!$D7931)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c r="A7932" s="4">
        <v>7931</v>
      </c>
      <c r="B7932" s="4" t="s">
        <v>9747</v>
      </c>
      <c r="C7932" s="4">
        <f>YEAR(Data!$D7932)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c r="A7933" s="4">
        <v>7932</v>
      </c>
      <c r="B7933" s="4" t="s">
        <v>9748</v>
      </c>
      <c r="C7933" s="4">
        <f>YEAR(Data!$D7933)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c r="A7934" s="4">
        <v>7933</v>
      </c>
      <c r="B7934" s="4" t="s">
        <v>9748</v>
      </c>
      <c r="C7934" s="4">
        <f>YEAR(Data!$D7934)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c r="A7935" s="4">
        <v>7934</v>
      </c>
      <c r="B7935" s="4" t="s">
        <v>9749</v>
      </c>
      <c r="C7935" s="4">
        <f>YEAR(Data!$D7935)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c r="A7936" s="4">
        <v>7935</v>
      </c>
      <c r="B7936" s="4" t="s">
        <v>9749</v>
      </c>
      <c r="C7936" s="4">
        <f>YEAR(Data!$D7936)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c r="A7937" s="4">
        <v>7936</v>
      </c>
      <c r="B7937" s="4" t="s">
        <v>9749</v>
      </c>
      <c r="C7937" s="4">
        <f>YEAR(Data!$D7937)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c r="A7938" s="4">
        <v>7937</v>
      </c>
      <c r="B7938" s="4" t="s">
        <v>9749</v>
      </c>
      <c r="C7938" s="4">
        <f>YEAR(Data!$D7938)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c r="A7939" s="4">
        <v>7938</v>
      </c>
      <c r="B7939" s="4" t="s">
        <v>9749</v>
      </c>
      <c r="C7939" s="4">
        <f>YEAR(Data!$D7939)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c r="A7940" s="4">
        <v>7939</v>
      </c>
      <c r="B7940" s="4" t="s">
        <v>9749</v>
      </c>
      <c r="C7940" s="4">
        <f>YEAR(Data!$D7940)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c r="A7941" s="4">
        <v>7940</v>
      </c>
      <c r="B7941" s="4" t="s">
        <v>9749</v>
      </c>
      <c r="C7941" s="4">
        <f>YEAR(Data!$D7941)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c r="A7942" s="4">
        <v>7941</v>
      </c>
      <c r="B7942" s="4" t="s">
        <v>9750</v>
      </c>
      <c r="C7942" s="4">
        <f>YEAR(Data!$D7942)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c r="A7943" s="4">
        <v>7942</v>
      </c>
      <c r="B7943" s="4" t="s">
        <v>9750</v>
      </c>
      <c r="C7943" s="4">
        <f>YEAR(Data!$D7943)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c r="A7944" s="4">
        <v>7943</v>
      </c>
      <c r="B7944" s="4" t="s">
        <v>9751</v>
      </c>
      <c r="C7944" s="4">
        <f>YEAR(Data!$D7944)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c r="A7945" s="4">
        <v>7944</v>
      </c>
      <c r="B7945" s="4" t="s">
        <v>9751</v>
      </c>
      <c r="C7945" s="4">
        <f>YEAR(Data!$D7945)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c r="A7946" s="4">
        <v>7945</v>
      </c>
      <c r="B7946" s="4" t="s">
        <v>9751</v>
      </c>
      <c r="C7946" s="4">
        <f>YEAR(Data!$D7946)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c r="A7947" s="4">
        <v>7946</v>
      </c>
      <c r="B7947" s="4" t="s">
        <v>9751</v>
      </c>
      <c r="C7947" s="4">
        <f>YEAR(Data!$D7947)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c r="A7948" s="4">
        <v>7947</v>
      </c>
      <c r="B7948" s="4" t="s">
        <v>9751</v>
      </c>
      <c r="C7948" s="4">
        <f>YEAR(Data!$D7948)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c r="A7949" s="4">
        <v>7948</v>
      </c>
      <c r="B7949" s="4" t="s">
        <v>9752</v>
      </c>
      <c r="C7949" s="4">
        <f>YEAR(Data!$D7949)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c r="A7950" s="4">
        <v>7949</v>
      </c>
      <c r="B7950" s="4" t="s">
        <v>9752</v>
      </c>
      <c r="C7950" s="4">
        <f>YEAR(Data!$D7950)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c r="A7951" s="4">
        <v>7950</v>
      </c>
      <c r="B7951" s="4" t="s">
        <v>9752</v>
      </c>
      <c r="C7951" s="4">
        <f>YEAR(Data!$D7951)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c r="A7952" s="4">
        <v>7951</v>
      </c>
      <c r="B7952" s="4" t="s">
        <v>9752</v>
      </c>
      <c r="C7952" s="4">
        <f>YEAR(Data!$D7952)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c r="A7953" s="4">
        <v>7952</v>
      </c>
      <c r="B7953" s="4" t="s">
        <v>9753</v>
      </c>
      <c r="C7953" s="4">
        <f>YEAR(Data!$D7953)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c r="A7954" s="4">
        <v>7953</v>
      </c>
      <c r="B7954" s="4" t="s">
        <v>9753</v>
      </c>
      <c r="C7954" s="4">
        <f>YEAR(Data!$D7954)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c r="A7955" s="4">
        <v>7954</v>
      </c>
      <c r="B7955" s="4" t="s">
        <v>9754</v>
      </c>
      <c r="C7955" s="4">
        <f>YEAR(Data!$D7955)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c r="A7956" s="4">
        <v>7955</v>
      </c>
      <c r="B7956" s="4" t="s">
        <v>9754</v>
      </c>
      <c r="C7956" s="4">
        <f>YEAR(Data!$D7956)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c r="A7957" s="4">
        <v>7956</v>
      </c>
      <c r="B7957" s="4" t="s">
        <v>9755</v>
      </c>
      <c r="C7957" s="4">
        <f>YEAR(Data!$D7957)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c r="A7958" s="4">
        <v>7957</v>
      </c>
      <c r="B7958" s="4" t="s">
        <v>9755</v>
      </c>
      <c r="C7958" s="4">
        <f>YEAR(Data!$D7958)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c r="A7959" s="4">
        <v>7958</v>
      </c>
      <c r="B7959" s="4" t="s">
        <v>9755</v>
      </c>
      <c r="C7959" s="4">
        <f>YEAR(Data!$D7959)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c r="A7960" s="4">
        <v>7959</v>
      </c>
      <c r="B7960" s="4" t="s">
        <v>9755</v>
      </c>
      <c r="C7960" s="4">
        <f>YEAR(Data!$D7960)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c r="A7961" s="4">
        <v>7960</v>
      </c>
      <c r="B7961" s="4" t="s">
        <v>9755</v>
      </c>
      <c r="C7961" s="4">
        <f>YEAR(Data!$D7961)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c r="A7962" s="4">
        <v>7961</v>
      </c>
      <c r="B7962" s="4" t="s">
        <v>9755</v>
      </c>
      <c r="C7962" s="4">
        <f>YEAR(Data!$D7962)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c r="A7963" s="4">
        <v>7962</v>
      </c>
      <c r="B7963" s="4" t="s">
        <v>9756</v>
      </c>
      <c r="C7963" s="4">
        <f>YEAR(Data!$D7963)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c r="A7964" s="4">
        <v>7963</v>
      </c>
      <c r="B7964" s="4" t="s">
        <v>9756</v>
      </c>
      <c r="C7964" s="4">
        <f>YEAR(Data!$D7964)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c r="A7965" s="4">
        <v>7964</v>
      </c>
      <c r="B7965" s="4" t="s">
        <v>9756</v>
      </c>
      <c r="C7965" s="4">
        <f>YEAR(Data!$D7965)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c r="A7966" s="4">
        <v>7965</v>
      </c>
      <c r="B7966" s="4" t="s">
        <v>9756</v>
      </c>
      <c r="C7966" s="4">
        <f>YEAR(Data!$D7966)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c r="A7967" s="4">
        <v>7966</v>
      </c>
      <c r="B7967" s="4" t="s">
        <v>9756</v>
      </c>
      <c r="C7967" s="4">
        <f>YEAR(Data!$D7967)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c r="A7968" s="4">
        <v>7967</v>
      </c>
      <c r="B7968" s="4" t="s">
        <v>9757</v>
      </c>
      <c r="C7968" s="4">
        <f>YEAR(Data!$D7968)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c r="A7969" s="4">
        <v>7968</v>
      </c>
      <c r="B7969" s="4" t="s">
        <v>9758</v>
      </c>
      <c r="C7969" s="4">
        <f>YEAR(Data!$D7969)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c r="A7970" s="4">
        <v>7969</v>
      </c>
      <c r="B7970" s="4" t="s">
        <v>9758</v>
      </c>
      <c r="C7970" s="4">
        <f>YEAR(Data!$D7970)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c r="A7971" s="4">
        <v>7970</v>
      </c>
      <c r="B7971" s="4" t="s">
        <v>9758</v>
      </c>
      <c r="C7971" s="4">
        <f>YEAR(Data!$D7971)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c r="A7972" s="4">
        <v>7971</v>
      </c>
      <c r="B7972" s="4" t="s">
        <v>9761</v>
      </c>
      <c r="C7972" s="4">
        <f>YEAR(Data!$D7972)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c r="A7973" s="4">
        <v>7972</v>
      </c>
      <c r="B7973" s="4" t="s">
        <v>9761</v>
      </c>
      <c r="C7973" s="4">
        <f>YEAR(Data!$D7973)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c r="A7974" s="4">
        <v>7973</v>
      </c>
      <c r="B7974" s="4" t="s">
        <v>9761</v>
      </c>
      <c r="C7974" s="4">
        <f>YEAR(Data!$D7974)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c r="A7975" s="4">
        <v>7974</v>
      </c>
      <c r="B7975" s="4" t="s">
        <v>9761</v>
      </c>
      <c r="C7975" s="4">
        <f>YEAR(Data!$D7975)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c r="A7976" s="4">
        <v>7975</v>
      </c>
      <c r="B7976" s="4" t="s">
        <v>9761</v>
      </c>
      <c r="C7976" s="4">
        <f>YEAR(Data!$D7976)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c r="A7977" s="4">
        <v>7976</v>
      </c>
      <c r="B7977" s="4" t="s">
        <v>9761</v>
      </c>
      <c r="C7977" s="4">
        <f>YEAR(Data!$D7977)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c r="A7978" s="4">
        <v>7977</v>
      </c>
      <c r="B7978" s="4" t="s">
        <v>9761</v>
      </c>
      <c r="C7978" s="4">
        <f>YEAR(Data!$D7978)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c r="A7979" s="4">
        <v>7978</v>
      </c>
      <c r="B7979" s="4" t="s">
        <v>9762</v>
      </c>
      <c r="C7979" s="4">
        <f>YEAR(Data!$D7979)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c r="A7980" s="4">
        <v>7979</v>
      </c>
      <c r="B7980" s="4" t="s">
        <v>9762</v>
      </c>
      <c r="C7980" s="4">
        <f>YEAR(Data!$D7980)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c r="A7981" s="4">
        <v>7980</v>
      </c>
      <c r="B7981" s="4" t="s">
        <v>9763</v>
      </c>
      <c r="C7981" s="4">
        <f>YEAR(Data!$D7981)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c r="A7982" s="4">
        <v>7981</v>
      </c>
      <c r="B7982" s="4" t="s">
        <v>9764</v>
      </c>
      <c r="C7982" s="4">
        <f>YEAR(Data!$D7982)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c r="A7983" s="4">
        <v>7982</v>
      </c>
      <c r="B7983" s="4" t="s">
        <v>9765</v>
      </c>
      <c r="C7983" s="4">
        <f>YEAR(Data!$D7983)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c r="A7984" s="4">
        <v>7983</v>
      </c>
      <c r="B7984" s="4" t="s">
        <v>9765</v>
      </c>
      <c r="C7984" s="4">
        <f>YEAR(Data!$D7984)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c r="A7985" s="4">
        <v>7984</v>
      </c>
      <c r="B7985" s="4" t="s">
        <v>9767</v>
      </c>
      <c r="C7985" s="4">
        <f>YEAR(Data!$D7985)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c r="A7986" s="4">
        <v>7985</v>
      </c>
      <c r="B7986" s="4" t="s">
        <v>9767</v>
      </c>
      <c r="C7986" s="4">
        <f>YEAR(Data!$D7986)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c r="A7987" s="4">
        <v>7986</v>
      </c>
      <c r="B7987" s="4" t="s">
        <v>9768</v>
      </c>
      <c r="C7987" s="4">
        <f>YEAR(Data!$D7987)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c r="A7988" s="4">
        <v>7987</v>
      </c>
      <c r="B7988" s="4" t="s">
        <v>9769</v>
      </c>
      <c r="C7988" s="4">
        <f>YEAR(Data!$D7988)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c r="A7989" s="4">
        <v>7988</v>
      </c>
      <c r="B7989" s="4" t="s">
        <v>9770</v>
      </c>
      <c r="C7989" s="4">
        <f>YEAR(Data!$D7989)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c r="A7990" s="4">
        <v>7989</v>
      </c>
      <c r="B7990" s="4" t="s">
        <v>9770</v>
      </c>
      <c r="C7990" s="4">
        <f>YEAR(Data!$D7990)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c r="A7991" s="4">
        <v>7990</v>
      </c>
      <c r="B7991" s="4" t="s">
        <v>9770</v>
      </c>
      <c r="C7991" s="4">
        <f>YEAR(Data!$D7991)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c r="A7992" s="4">
        <v>7991</v>
      </c>
      <c r="B7992" s="4" t="s">
        <v>9770</v>
      </c>
      <c r="C7992" s="4">
        <f>YEAR(Data!$D7992)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c r="A7993" s="4">
        <v>7992</v>
      </c>
      <c r="B7993" s="4" t="s">
        <v>9772</v>
      </c>
      <c r="C7993" s="4">
        <f>YEAR(Data!$D7993)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c r="A7994" s="4">
        <v>7993</v>
      </c>
      <c r="B7994" s="4" t="s">
        <v>9772</v>
      </c>
      <c r="C7994" s="4">
        <f>YEAR(Data!$D7994)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c r="A7995" s="4">
        <v>7994</v>
      </c>
      <c r="B7995" s="4" t="s">
        <v>9773</v>
      </c>
      <c r="C7995" s="4">
        <f>YEAR(Data!$D7995)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c r="A7996" s="4">
        <v>7995</v>
      </c>
      <c r="B7996" s="4" t="s">
        <v>9773</v>
      </c>
      <c r="C7996" s="4">
        <f>YEAR(Data!$D7996)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c r="A7997" s="4">
        <v>7996</v>
      </c>
      <c r="B7997" s="4" t="s">
        <v>9773</v>
      </c>
      <c r="C7997" s="4">
        <f>YEAR(Data!$D7997)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c r="A7998" s="4">
        <v>7997</v>
      </c>
      <c r="B7998" s="4" t="s">
        <v>9774</v>
      </c>
      <c r="C7998" s="4">
        <f>YEAR(Data!$D7998)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c r="A7999" s="4">
        <v>7998</v>
      </c>
      <c r="B7999" s="4" t="s">
        <v>9774</v>
      </c>
      <c r="C7999" s="4">
        <f>YEAR(Data!$D7999)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c r="A8000" s="4">
        <v>7999</v>
      </c>
      <c r="B8000" s="4" t="s">
        <v>9775</v>
      </c>
      <c r="C8000" s="4">
        <f>YEAR(Data!$D8000)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c r="A8001" s="4">
        <v>8000</v>
      </c>
      <c r="B8001" s="4" t="s">
        <v>9775</v>
      </c>
      <c r="C8001" s="4">
        <f>YEAR(Data!$D8001)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c r="A8002" s="4">
        <v>8001</v>
      </c>
      <c r="B8002" s="4" t="s">
        <v>9776</v>
      </c>
      <c r="C8002" s="4">
        <f>YEAR(Data!$D8002)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c r="A8003" s="4">
        <v>8002</v>
      </c>
      <c r="B8003" s="4" t="s">
        <v>9777</v>
      </c>
      <c r="C8003" s="4">
        <f>YEAR(Data!$D8003)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c r="A8004" s="4">
        <v>8003</v>
      </c>
      <c r="B8004" s="4" t="s">
        <v>9777</v>
      </c>
      <c r="C8004" s="4">
        <f>YEAR(Data!$D8004)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c r="A8005" s="4">
        <v>8004</v>
      </c>
      <c r="B8005" s="4" t="s">
        <v>9778</v>
      </c>
      <c r="C8005" s="4">
        <f>YEAR(Data!$D8005)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c r="A8006" s="4">
        <v>8005</v>
      </c>
      <c r="B8006" s="4" t="s">
        <v>9778</v>
      </c>
      <c r="C8006" s="4">
        <f>YEAR(Data!$D8006)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c r="A8007" s="4">
        <v>8006</v>
      </c>
      <c r="B8007" s="4" t="s">
        <v>9778</v>
      </c>
      <c r="C8007" s="4">
        <f>YEAR(Data!$D8007)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c r="A8008" s="4">
        <v>8007</v>
      </c>
      <c r="B8008" s="4" t="s">
        <v>9779</v>
      </c>
      <c r="C8008" s="4">
        <f>YEAR(Data!$D8008)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c r="A8009" s="4">
        <v>8008</v>
      </c>
      <c r="B8009" s="4" t="s">
        <v>9780</v>
      </c>
      <c r="C8009" s="4">
        <f>YEAR(Data!$D8009)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c r="A8010" s="4">
        <v>8009</v>
      </c>
      <c r="B8010" s="4" t="s">
        <v>9780</v>
      </c>
      <c r="C8010" s="4">
        <f>YEAR(Data!$D8010)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c r="A8011" s="4">
        <v>8010</v>
      </c>
      <c r="B8011" s="4" t="s">
        <v>9780</v>
      </c>
      <c r="C8011" s="4">
        <f>YEAR(Data!$D8011)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c r="A8012" s="4">
        <v>8011</v>
      </c>
      <c r="B8012" s="4" t="s">
        <v>9781</v>
      </c>
      <c r="C8012" s="4">
        <f>YEAR(Data!$D8012)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c r="A8013" s="4">
        <v>8012</v>
      </c>
      <c r="B8013" s="4" t="s">
        <v>9782</v>
      </c>
      <c r="C8013" s="4">
        <f>YEAR(Data!$D8013)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c r="A8014" s="4">
        <v>8013</v>
      </c>
      <c r="B8014" s="4" t="s">
        <v>9783</v>
      </c>
      <c r="C8014" s="4">
        <f>YEAR(Data!$D8014)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c r="A8015" s="4">
        <v>8014</v>
      </c>
      <c r="B8015" s="4" t="s">
        <v>9783</v>
      </c>
      <c r="C8015" s="4">
        <f>YEAR(Data!$D8015)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c r="A8016" s="4">
        <v>8015</v>
      </c>
      <c r="B8016" s="4" t="s">
        <v>9783</v>
      </c>
      <c r="C8016" s="4">
        <f>YEAR(Data!$D8016)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c r="A8017" s="4">
        <v>8016</v>
      </c>
      <c r="B8017" s="4" t="s">
        <v>9783</v>
      </c>
      <c r="C8017" s="4">
        <f>YEAR(Data!$D8017)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c r="A8018" s="4">
        <v>8017</v>
      </c>
      <c r="B8018" s="4" t="s">
        <v>9784</v>
      </c>
      <c r="C8018" s="4">
        <f>YEAR(Data!$D8018)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c r="A8019" s="4">
        <v>8018</v>
      </c>
      <c r="B8019" s="4" t="s">
        <v>9784</v>
      </c>
      <c r="C8019" s="4">
        <f>YEAR(Data!$D8019)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c r="A8020" s="4">
        <v>8019</v>
      </c>
      <c r="B8020" s="4" t="s">
        <v>9785</v>
      </c>
      <c r="C8020" s="4">
        <f>YEAR(Data!$D8020)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c r="A8021" s="4">
        <v>8020</v>
      </c>
      <c r="B8021" s="4" t="s">
        <v>9786</v>
      </c>
      <c r="C8021" s="4">
        <f>YEAR(Data!$D8021)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c r="A8022" s="4">
        <v>8021</v>
      </c>
      <c r="B8022" s="4" t="s">
        <v>9786</v>
      </c>
      <c r="C8022" s="4">
        <f>YEAR(Data!$D8022)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c r="A8023" s="4">
        <v>8022</v>
      </c>
      <c r="B8023" s="4" t="s">
        <v>9787</v>
      </c>
      <c r="C8023" s="4">
        <f>YEAR(Data!$D8023)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c r="A8024" s="4">
        <v>8023</v>
      </c>
      <c r="B8024" s="4" t="s">
        <v>9787</v>
      </c>
      <c r="C8024" s="4">
        <f>YEAR(Data!$D8024)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c r="A8025" s="4">
        <v>8024</v>
      </c>
      <c r="B8025" s="4" t="s">
        <v>9787</v>
      </c>
      <c r="C8025" s="4">
        <f>YEAR(Data!$D8025)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c r="A8026" s="4">
        <v>8025</v>
      </c>
      <c r="B8026" s="4" t="s">
        <v>9787</v>
      </c>
      <c r="C8026" s="4">
        <f>YEAR(Data!$D8026)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c r="A8027" s="4">
        <v>8026</v>
      </c>
      <c r="B8027" s="4" t="s">
        <v>9788</v>
      </c>
      <c r="C8027" s="4">
        <f>YEAR(Data!$D8027)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c r="A8028" s="4">
        <v>8027</v>
      </c>
      <c r="B8028" s="4" t="s">
        <v>9788</v>
      </c>
      <c r="C8028" s="4">
        <f>YEAR(Data!$D8028)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c r="A8029" s="4">
        <v>8028</v>
      </c>
      <c r="B8029" s="4" t="s">
        <v>9788</v>
      </c>
      <c r="C8029" s="4">
        <f>YEAR(Data!$D8029)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c r="A8030" s="4">
        <v>8029</v>
      </c>
      <c r="B8030" s="4" t="s">
        <v>9788</v>
      </c>
      <c r="C8030" s="4">
        <f>YEAR(Data!$D8030)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c r="A8031" s="4">
        <v>8030</v>
      </c>
      <c r="B8031" s="4" t="s">
        <v>9789</v>
      </c>
      <c r="C8031" s="4">
        <f>YEAR(Data!$D8031)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c r="A8032" s="4">
        <v>8031</v>
      </c>
      <c r="B8032" s="4" t="s">
        <v>9790</v>
      </c>
      <c r="C8032" s="4">
        <f>YEAR(Data!$D8032)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c r="A8033" s="4">
        <v>8032</v>
      </c>
      <c r="B8033" s="4" t="s">
        <v>9790</v>
      </c>
      <c r="C8033" s="4">
        <f>YEAR(Data!$D8033)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c r="A8034" s="4">
        <v>8033</v>
      </c>
      <c r="B8034" s="4" t="s">
        <v>9791</v>
      </c>
      <c r="C8034" s="4">
        <f>YEAR(Data!$D8034)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c r="A8035" s="4">
        <v>8034</v>
      </c>
      <c r="B8035" s="4" t="s">
        <v>9791</v>
      </c>
      <c r="C8035" s="4">
        <f>YEAR(Data!$D8035)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c r="A8036" s="4">
        <v>8035</v>
      </c>
      <c r="B8036" s="4" t="s">
        <v>9791</v>
      </c>
      <c r="C8036" s="4">
        <f>YEAR(Data!$D8036)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c r="A8037" s="4">
        <v>8036</v>
      </c>
      <c r="B8037" s="4" t="s">
        <v>9791</v>
      </c>
      <c r="C8037" s="4">
        <f>YEAR(Data!$D8037)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c r="A8038" s="4">
        <v>8037</v>
      </c>
      <c r="B8038" s="4" t="s">
        <v>9792</v>
      </c>
      <c r="C8038" s="4">
        <f>YEAR(Data!$D8038)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c r="A8039" s="4">
        <v>8038</v>
      </c>
      <c r="B8039" s="4" t="s">
        <v>9793</v>
      </c>
      <c r="C8039" s="4">
        <f>YEAR(Data!$D8039)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c r="A8040" s="4">
        <v>8039</v>
      </c>
      <c r="B8040" s="4" t="s">
        <v>9794</v>
      </c>
      <c r="C8040" s="4">
        <f>YEAR(Data!$D8040)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c r="A8041" s="4">
        <v>8040</v>
      </c>
      <c r="B8041" s="4" t="s">
        <v>9795</v>
      </c>
      <c r="C8041" s="4">
        <f>YEAR(Data!$D8041)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c r="A8042" s="4">
        <v>8041</v>
      </c>
      <c r="B8042" s="4" t="s">
        <v>9795</v>
      </c>
      <c r="C8042" s="4">
        <f>YEAR(Data!$D8042)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c r="A8043" s="4">
        <v>8042</v>
      </c>
      <c r="B8043" s="4" t="s">
        <v>9795</v>
      </c>
      <c r="C8043" s="4">
        <f>YEAR(Data!$D8043)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c r="A8044" s="4">
        <v>8043</v>
      </c>
      <c r="B8044" s="4" t="s">
        <v>9796</v>
      </c>
      <c r="C8044" s="4">
        <f>YEAR(Data!$D8044)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c r="A8045" s="4">
        <v>8044</v>
      </c>
      <c r="B8045" s="4" t="s">
        <v>9796</v>
      </c>
      <c r="C8045" s="4">
        <f>YEAR(Data!$D8045)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c r="A8046" s="4">
        <v>8045</v>
      </c>
      <c r="B8046" s="4" t="s">
        <v>9799</v>
      </c>
      <c r="C8046" s="4">
        <f>YEAR(Data!$D8046)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c r="A8047" s="4">
        <v>8046</v>
      </c>
      <c r="B8047" s="4" t="s">
        <v>9800</v>
      </c>
      <c r="C8047" s="4">
        <f>YEAR(Data!$D8047)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c r="A8048" s="4">
        <v>8047</v>
      </c>
      <c r="B8048" s="4" t="s">
        <v>9801</v>
      </c>
      <c r="C8048" s="4">
        <f>YEAR(Data!$D8048)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c r="A8049" s="4">
        <v>8048</v>
      </c>
      <c r="B8049" s="4" t="s">
        <v>9802</v>
      </c>
      <c r="C8049" s="4">
        <f>YEAR(Data!$D8049)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c r="A8050" s="4">
        <v>8049</v>
      </c>
      <c r="B8050" s="4" t="s">
        <v>9803</v>
      </c>
      <c r="C8050" s="4">
        <f>YEAR(Data!$D8050)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c r="A8051" s="4">
        <v>8050</v>
      </c>
      <c r="B8051" s="4" t="s">
        <v>9804</v>
      </c>
      <c r="C8051" s="4">
        <f>YEAR(Data!$D8051)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c r="A8052" s="4">
        <v>8051</v>
      </c>
      <c r="B8052" s="4" t="s">
        <v>9804</v>
      </c>
      <c r="C8052" s="4">
        <f>YEAR(Data!$D8052)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c r="A8053" s="4">
        <v>8052</v>
      </c>
      <c r="B8053" s="4" t="s">
        <v>9804</v>
      </c>
      <c r="C8053" s="4">
        <f>YEAR(Data!$D8053)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c r="A8054" s="4">
        <v>8053</v>
      </c>
      <c r="B8054" s="4" t="s">
        <v>9805</v>
      </c>
      <c r="C8054" s="4">
        <f>YEAR(Data!$D8054)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c r="A8055" s="4">
        <v>8054</v>
      </c>
      <c r="B8055" s="4" t="s">
        <v>9806</v>
      </c>
      <c r="C8055" s="4">
        <f>YEAR(Data!$D8055)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c r="A8056" s="4">
        <v>8055</v>
      </c>
      <c r="B8056" s="4" t="s">
        <v>9807</v>
      </c>
      <c r="C8056" s="4">
        <f>YEAR(Data!$D8056)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c r="A8057" s="4">
        <v>8056</v>
      </c>
      <c r="B8057" s="4" t="s">
        <v>9807</v>
      </c>
      <c r="C8057" s="4">
        <f>YEAR(Data!$D8057)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c r="A8058" s="4">
        <v>8057</v>
      </c>
      <c r="B8058" s="4" t="s">
        <v>9807</v>
      </c>
      <c r="C8058" s="4">
        <f>YEAR(Data!$D8058)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c r="A8059" s="4">
        <v>8058</v>
      </c>
      <c r="B8059" s="4" t="s">
        <v>9807</v>
      </c>
      <c r="C8059" s="4">
        <f>YEAR(Data!$D8059)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c r="A8060" s="4">
        <v>8059</v>
      </c>
      <c r="B8060" s="4" t="s">
        <v>9807</v>
      </c>
      <c r="C8060" s="4">
        <f>YEAR(Data!$D8060)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c r="A8061" s="4">
        <v>8060</v>
      </c>
      <c r="B8061" s="4" t="s">
        <v>9807</v>
      </c>
      <c r="C8061" s="4">
        <f>YEAR(Data!$D8061)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c r="A8062" s="4">
        <v>8061</v>
      </c>
      <c r="B8062" s="4" t="s">
        <v>9808</v>
      </c>
      <c r="C8062" s="4">
        <f>YEAR(Data!$D8062)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c r="A8063" s="4">
        <v>8062</v>
      </c>
      <c r="B8063" s="4" t="s">
        <v>9808</v>
      </c>
      <c r="C8063" s="4">
        <f>YEAR(Data!$D8063)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c r="A8064" s="4">
        <v>8063</v>
      </c>
      <c r="B8064" s="4" t="s">
        <v>9809</v>
      </c>
      <c r="C8064" s="4">
        <f>YEAR(Data!$D8064)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c r="A8065" s="4">
        <v>8064</v>
      </c>
      <c r="B8065" s="4" t="s">
        <v>9809</v>
      </c>
      <c r="C8065" s="4">
        <f>YEAR(Data!$D8065)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c r="A8066" s="4">
        <v>8065</v>
      </c>
      <c r="B8066" s="4" t="s">
        <v>9809</v>
      </c>
      <c r="C8066" s="4">
        <f>YEAR(Data!$D8066)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c r="A8067" s="4">
        <v>8066</v>
      </c>
      <c r="B8067" s="4" t="s">
        <v>9809</v>
      </c>
      <c r="C8067" s="4">
        <f>YEAR(Data!$D8067)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c r="A8068" s="4">
        <v>8067</v>
      </c>
      <c r="B8068" s="4" t="s">
        <v>9809</v>
      </c>
      <c r="C8068" s="4">
        <f>YEAR(Data!$D8068)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c r="A8069" s="4">
        <v>8068</v>
      </c>
      <c r="B8069" s="4" t="s">
        <v>9810</v>
      </c>
      <c r="C8069" s="4">
        <f>YEAR(Data!$D8069)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c r="A8070" s="4">
        <v>8069</v>
      </c>
      <c r="B8070" s="4" t="s">
        <v>9810</v>
      </c>
      <c r="C8070" s="4">
        <f>YEAR(Data!$D8070)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c r="A8071" s="4">
        <v>8070</v>
      </c>
      <c r="B8071" s="4" t="s">
        <v>9811</v>
      </c>
      <c r="C8071" s="4">
        <f>YEAR(Data!$D8071)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c r="A8072" s="4">
        <v>8071</v>
      </c>
      <c r="B8072" s="4" t="s">
        <v>9811</v>
      </c>
      <c r="C8072" s="4">
        <f>YEAR(Data!$D8072)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c r="A8073" s="4">
        <v>8072</v>
      </c>
      <c r="B8073" s="4" t="s">
        <v>9811</v>
      </c>
      <c r="C8073" s="4">
        <f>YEAR(Data!$D8073)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c r="A8074" s="4">
        <v>8073</v>
      </c>
      <c r="B8074" s="4" t="s">
        <v>9811</v>
      </c>
      <c r="C8074" s="4">
        <f>YEAR(Data!$D8074)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c r="A8075" s="4">
        <v>8074</v>
      </c>
      <c r="B8075" s="4" t="s">
        <v>9811</v>
      </c>
      <c r="C8075" s="4">
        <f>YEAR(Data!$D8075)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c r="A8076" s="4">
        <v>8075</v>
      </c>
      <c r="B8076" s="4" t="s">
        <v>9811</v>
      </c>
      <c r="C8076" s="4">
        <f>YEAR(Data!$D8076)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c r="A8077" s="4">
        <v>8076</v>
      </c>
      <c r="B8077" s="4" t="s">
        <v>9811</v>
      </c>
      <c r="C8077" s="4">
        <f>YEAR(Data!$D8077)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c r="A8078" s="4">
        <v>8077</v>
      </c>
      <c r="B8078" s="4" t="s">
        <v>9812</v>
      </c>
      <c r="C8078" s="4">
        <f>YEAR(Data!$D8078)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c r="A8079" s="4">
        <v>8078</v>
      </c>
      <c r="B8079" s="4" t="s">
        <v>9812</v>
      </c>
      <c r="C8079" s="4">
        <f>YEAR(Data!$D8079)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c r="A8080" s="4">
        <v>8079</v>
      </c>
      <c r="B8080" s="4" t="s">
        <v>9812</v>
      </c>
      <c r="C8080" s="4">
        <f>YEAR(Data!$D8080)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c r="A8081" s="4">
        <v>8080</v>
      </c>
      <c r="B8081" s="4" t="s">
        <v>9814</v>
      </c>
      <c r="C8081" s="4">
        <f>YEAR(Data!$D8081)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c r="A8082" s="4">
        <v>8081</v>
      </c>
      <c r="B8082" s="4" t="s">
        <v>9815</v>
      </c>
      <c r="C8082" s="4">
        <f>YEAR(Data!$D8082)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c r="A8083" s="4">
        <v>8082</v>
      </c>
      <c r="B8083" s="4" t="s">
        <v>9815</v>
      </c>
      <c r="C8083" s="4">
        <f>YEAR(Data!$D8083)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c r="A8084" s="4">
        <v>8083</v>
      </c>
      <c r="B8084" s="4" t="s">
        <v>9815</v>
      </c>
      <c r="C8084" s="4">
        <f>YEAR(Data!$D8084)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c r="A8085" s="4">
        <v>8084</v>
      </c>
      <c r="B8085" s="4" t="s">
        <v>9815</v>
      </c>
      <c r="C8085" s="4">
        <f>YEAR(Data!$D8085)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c r="A8086" s="4">
        <v>8085</v>
      </c>
      <c r="B8086" s="4" t="s">
        <v>9815</v>
      </c>
      <c r="C8086" s="4">
        <f>YEAR(Data!$D8086)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c r="A8087" s="4">
        <v>8086</v>
      </c>
      <c r="B8087" s="4" t="s">
        <v>9816</v>
      </c>
      <c r="C8087" s="4">
        <f>YEAR(Data!$D8087)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c r="A8088" s="4">
        <v>8087</v>
      </c>
      <c r="B8088" s="4" t="s">
        <v>9819</v>
      </c>
      <c r="C8088" s="4">
        <f>YEAR(Data!$D8088)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c r="A8089" s="4">
        <v>8088</v>
      </c>
      <c r="B8089" s="4" t="s">
        <v>9820</v>
      </c>
      <c r="C8089" s="4">
        <f>YEAR(Data!$D8089)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c r="A8090" s="4">
        <v>8089</v>
      </c>
      <c r="B8090" s="4" t="s">
        <v>9821</v>
      </c>
      <c r="C8090" s="4">
        <f>YEAR(Data!$D8090)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c r="A8091" s="4">
        <v>8090</v>
      </c>
      <c r="B8091" s="4" t="s">
        <v>9822</v>
      </c>
      <c r="C8091" s="4">
        <f>YEAR(Data!$D8091)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c r="A8092" s="4">
        <v>8091</v>
      </c>
      <c r="B8092" s="4" t="s">
        <v>9823</v>
      </c>
      <c r="C8092" s="4">
        <f>YEAR(Data!$D8092)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c r="A8093" s="4">
        <v>8092</v>
      </c>
      <c r="B8093" s="4" t="s">
        <v>9824</v>
      </c>
      <c r="C8093" s="4">
        <f>YEAR(Data!$D8093)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c r="A8094" s="4">
        <v>8093</v>
      </c>
      <c r="B8094" s="4" t="s">
        <v>9825</v>
      </c>
      <c r="C8094" s="4">
        <f>YEAR(Data!$D8094)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c r="A8095" s="4">
        <v>8094</v>
      </c>
      <c r="B8095" s="4" t="s">
        <v>9826</v>
      </c>
      <c r="C8095" s="4">
        <f>YEAR(Data!$D8095)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c r="A8096" s="4">
        <v>8095</v>
      </c>
      <c r="B8096" s="4" t="s">
        <v>9826</v>
      </c>
      <c r="C8096" s="4">
        <f>YEAR(Data!$D8096)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c r="A8097" s="4">
        <v>8096</v>
      </c>
      <c r="B8097" s="4" t="s">
        <v>9826</v>
      </c>
      <c r="C8097" s="4">
        <f>YEAR(Data!$D8097)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c r="A8098" s="4">
        <v>8097</v>
      </c>
      <c r="B8098" s="4" t="s">
        <v>9826</v>
      </c>
      <c r="C8098" s="4">
        <f>YEAR(Data!$D8098)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c r="A8099" s="4">
        <v>8098</v>
      </c>
      <c r="B8099" s="4" t="s">
        <v>9827</v>
      </c>
      <c r="C8099" s="4">
        <f>YEAR(Data!$D8099)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c r="A8100" s="4">
        <v>8099</v>
      </c>
      <c r="B8100" s="4" t="s">
        <v>9827</v>
      </c>
      <c r="C8100" s="4">
        <f>YEAR(Data!$D8100)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c r="A8101" s="4">
        <v>8100</v>
      </c>
      <c r="B8101" s="4" t="s">
        <v>9828</v>
      </c>
      <c r="C8101" s="4">
        <f>YEAR(Data!$D8101)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c r="A8102" s="4">
        <v>8101</v>
      </c>
      <c r="B8102" s="4" t="s">
        <v>9828</v>
      </c>
      <c r="C8102" s="4">
        <f>YEAR(Data!$D8102)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c r="A8103" s="4">
        <v>8102</v>
      </c>
      <c r="B8103" s="4" t="s">
        <v>9831</v>
      </c>
      <c r="C8103" s="4">
        <f>YEAR(Data!$D8103)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c r="A8104" s="4">
        <v>8103</v>
      </c>
      <c r="B8104" s="4" t="s">
        <v>9831</v>
      </c>
      <c r="C8104" s="4">
        <f>YEAR(Data!$D8104)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c r="A8105" s="4">
        <v>8104</v>
      </c>
      <c r="B8105" s="4" t="s">
        <v>9831</v>
      </c>
      <c r="C8105" s="4">
        <f>YEAR(Data!$D8105)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c r="A8106" s="4">
        <v>8105</v>
      </c>
      <c r="B8106" s="4" t="s">
        <v>9831</v>
      </c>
      <c r="C8106" s="4">
        <f>YEAR(Data!$D8106)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c r="A8107" s="4">
        <v>8106</v>
      </c>
      <c r="B8107" s="4" t="s">
        <v>9832</v>
      </c>
      <c r="C8107" s="4">
        <f>YEAR(Data!$D8107)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c r="A8108" s="4">
        <v>8107</v>
      </c>
      <c r="B8108" s="4" t="s">
        <v>9832</v>
      </c>
      <c r="C8108" s="4">
        <f>YEAR(Data!$D8108)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c r="A8109" s="4">
        <v>8108</v>
      </c>
      <c r="B8109" s="4" t="s">
        <v>9832</v>
      </c>
      <c r="C8109" s="4">
        <f>YEAR(Data!$D8109)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c r="A8110" s="4">
        <v>8109</v>
      </c>
      <c r="B8110" s="4" t="s">
        <v>9835</v>
      </c>
      <c r="C8110" s="4">
        <f>YEAR(Data!$D8110)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c r="A8111" s="4">
        <v>8110</v>
      </c>
      <c r="B8111" s="4" t="s">
        <v>9836</v>
      </c>
      <c r="C8111" s="4">
        <f>YEAR(Data!$D8111)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c r="A8112" s="4">
        <v>8111</v>
      </c>
      <c r="B8112" s="4" t="s">
        <v>9836</v>
      </c>
      <c r="C8112" s="4">
        <f>YEAR(Data!$D8112)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c r="A8113" s="4">
        <v>8112</v>
      </c>
      <c r="B8113" s="4" t="s">
        <v>9837</v>
      </c>
      <c r="C8113" s="4">
        <f>YEAR(Data!$D8113)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c r="A8114" s="4">
        <v>8113</v>
      </c>
      <c r="B8114" s="4" t="s">
        <v>9837</v>
      </c>
      <c r="C8114" s="4">
        <f>YEAR(Data!$D8114)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c r="A8115" s="4">
        <v>8114</v>
      </c>
      <c r="B8115" s="4" t="s">
        <v>9837</v>
      </c>
      <c r="C8115" s="4">
        <f>YEAR(Data!$D8115)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c r="A8116" s="4">
        <v>8115</v>
      </c>
      <c r="B8116" s="4" t="s">
        <v>9838</v>
      </c>
      <c r="C8116" s="4">
        <f>YEAR(Data!$D8116)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c r="A8117" s="4">
        <v>8116</v>
      </c>
      <c r="B8117" s="4" t="s">
        <v>9839</v>
      </c>
      <c r="C8117" s="4">
        <f>YEAR(Data!$D8117)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c r="A8118" s="4">
        <v>8117</v>
      </c>
      <c r="B8118" s="4" t="s">
        <v>9840</v>
      </c>
      <c r="C8118" s="4">
        <f>YEAR(Data!$D8118)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c r="A8119" s="4">
        <v>8118</v>
      </c>
      <c r="B8119" s="4" t="s">
        <v>9841</v>
      </c>
      <c r="C8119" s="4">
        <f>YEAR(Data!$D8119)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c r="A8120" s="4">
        <v>8119</v>
      </c>
      <c r="B8120" s="4" t="s">
        <v>9842</v>
      </c>
      <c r="C8120" s="4">
        <f>YEAR(Data!$D8120)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c r="A8121" s="4">
        <v>8120</v>
      </c>
      <c r="B8121" s="4" t="s">
        <v>9843</v>
      </c>
      <c r="C8121" s="4">
        <f>YEAR(Data!$D8121)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c r="A8122" s="4">
        <v>8121</v>
      </c>
      <c r="B8122" s="4" t="s">
        <v>9843</v>
      </c>
      <c r="C8122" s="4">
        <f>YEAR(Data!$D8122)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c r="A8123" s="4">
        <v>8122</v>
      </c>
      <c r="B8123" s="4" t="s">
        <v>9843</v>
      </c>
      <c r="C8123" s="4">
        <f>YEAR(Data!$D8123)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c r="A8124" s="4">
        <v>8123</v>
      </c>
      <c r="B8124" s="4" t="s">
        <v>9844</v>
      </c>
      <c r="C8124" s="4">
        <f>YEAR(Data!$D8124)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c r="A8125" s="4">
        <v>8124</v>
      </c>
      <c r="B8125" s="4" t="s">
        <v>9844</v>
      </c>
      <c r="C8125" s="4">
        <f>YEAR(Data!$D8125)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c r="A8126" s="4">
        <v>8125</v>
      </c>
      <c r="B8126" s="4" t="s">
        <v>9845</v>
      </c>
      <c r="C8126" s="4">
        <f>YEAR(Data!$D8126)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c r="A8127" s="4">
        <v>8126</v>
      </c>
      <c r="B8127" s="4" t="s">
        <v>9846</v>
      </c>
      <c r="C8127" s="4">
        <f>YEAR(Data!$D8127)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c r="A8128" s="4">
        <v>8127</v>
      </c>
      <c r="B8128" s="4" t="s">
        <v>9846</v>
      </c>
      <c r="C8128" s="4">
        <f>YEAR(Data!$D8128)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c r="A8129" s="4">
        <v>8128</v>
      </c>
      <c r="B8129" s="4" t="s">
        <v>9846</v>
      </c>
      <c r="C8129" s="4">
        <f>YEAR(Data!$D8129)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c r="A8130" s="4">
        <v>8129</v>
      </c>
      <c r="B8130" s="4" t="s">
        <v>9847</v>
      </c>
      <c r="C8130" s="4">
        <f>YEAR(Data!$D8130)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c r="A8131" s="4">
        <v>8130</v>
      </c>
      <c r="B8131" s="4" t="s">
        <v>9848</v>
      </c>
      <c r="C8131" s="4">
        <f>YEAR(Data!$D8131)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c r="A8132" s="4">
        <v>8131</v>
      </c>
      <c r="B8132" s="4" t="s">
        <v>9848</v>
      </c>
      <c r="C8132" s="4">
        <f>YEAR(Data!$D8132)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c r="A8133" s="4">
        <v>8132</v>
      </c>
      <c r="B8133" s="4" t="s">
        <v>9848</v>
      </c>
      <c r="C8133" s="4">
        <f>YEAR(Data!$D8133)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c r="A8134" s="4">
        <v>8133</v>
      </c>
      <c r="B8134" s="4" t="s">
        <v>9848</v>
      </c>
      <c r="C8134" s="4">
        <f>YEAR(Data!$D8134)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c r="A8135" s="4">
        <v>8134</v>
      </c>
      <c r="B8135" s="4" t="s">
        <v>9849</v>
      </c>
      <c r="C8135" s="4">
        <f>YEAR(Data!$D8135)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c r="A8136" s="4">
        <v>8135</v>
      </c>
      <c r="B8136" s="4" t="s">
        <v>9850</v>
      </c>
      <c r="C8136" s="4">
        <f>YEAR(Data!$D8136)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c r="A8137" s="4">
        <v>8136</v>
      </c>
      <c r="B8137" s="4" t="s">
        <v>9850</v>
      </c>
      <c r="C8137" s="4">
        <f>YEAR(Data!$D8137)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c r="A8138" s="4">
        <v>8137</v>
      </c>
      <c r="B8138" s="4" t="s">
        <v>9851</v>
      </c>
      <c r="C8138" s="4">
        <f>YEAR(Data!$D8138)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c r="A8139" s="4">
        <v>8138</v>
      </c>
      <c r="B8139" s="4" t="s">
        <v>9852</v>
      </c>
      <c r="C8139" s="4">
        <f>YEAR(Data!$D8139)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c r="A8140" s="4">
        <v>8139</v>
      </c>
      <c r="B8140" s="4" t="s">
        <v>9853</v>
      </c>
      <c r="C8140" s="4">
        <f>YEAR(Data!$D8140)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c r="A8141" s="4">
        <v>8140</v>
      </c>
      <c r="B8141" s="4" t="s">
        <v>9853</v>
      </c>
      <c r="C8141" s="4">
        <f>YEAR(Data!$D8141)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c r="A8142" s="4">
        <v>8141</v>
      </c>
      <c r="B8142" s="4" t="s">
        <v>9853</v>
      </c>
      <c r="C8142" s="4">
        <f>YEAR(Data!$D8142)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c r="A8143" s="4">
        <v>8142</v>
      </c>
      <c r="B8143" s="4" t="s">
        <v>9854</v>
      </c>
      <c r="C8143" s="4">
        <f>YEAR(Data!$D8143)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c r="A8144" s="4">
        <v>8143</v>
      </c>
      <c r="B8144" s="4" t="s">
        <v>9854</v>
      </c>
      <c r="C8144" s="4">
        <f>YEAR(Data!$D8144)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c r="A8145" s="4">
        <v>8144</v>
      </c>
      <c r="B8145" s="4" t="s">
        <v>9854</v>
      </c>
      <c r="C8145" s="4">
        <f>YEAR(Data!$D8145)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c r="A8146" s="4">
        <v>8145</v>
      </c>
      <c r="B8146" s="4" t="s">
        <v>9854</v>
      </c>
      <c r="C8146" s="4">
        <f>YEAR(Data!$D8146)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c r="A8147" s="4">
        <v>8146</v>
      </c>
      <c r="B8147" s="4" t="s">
        <v>9855</v>
      </c>
      <c r="C8147" s="4">
        <f>YEAR(Data!$D8147)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c r="A8148" s="4">
        <v>8147</v>
      </c>
      <c r="B8148" s="4" t="s">
        <v>9855</v>
      </c>
      <c r="C8148" s="4">
        <f>YEAR(Data!$D8148)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c r="A8149" s="4">
        <v>8148</v>
      </c>
      <c r="B8149" s="4" t="s">
        <v>9856</v>
      </c>
      <c r="C8149" s="4">
        <f>YEAR(Data!$D8149)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c r="A8150" s="4">
        <v>8149</v>
      </c>
      <c r="B8150" s="4" t="s">
        <v>9857</v>
      </c>
      <c r="C8150" s="4">
        <f>YEAR(Data!$D8150)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c r="A8151" s="4">
        <v>8150</v>
      </c>
      <c r="B8151" s="4" t="s">
        <v>9858</v>
      </c>
      <c r="C8151" s="4">
        <f>YEAR(Data!$D8151)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c r="A8152" s="4">
        <v>8151</v>
      </c>
      <c r="B8152" s="4" t="s">
        <v>9858</v>
      </c>
      <c r="C8152" s="4">
        <f>YEAR(Data!$D8152)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c r="A8153" s="4">
        <v>8152</v>
      </c>
      <c r="B8153" s="4" t="s">
        <v>9860</v>
      </c>
      <c r="C8153" s="4">
        <f>YEAR(Data!$D8153)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c r="A8154" s="4">
        <v>8153</v>
      </c>
      <c r="B8154" s="4" t="s">
        <v>9860</v>
      </c>
      <c r="C8154" s="4">
        <f>YEAR(Data!$D8154)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c r="A8155" s="4">
        <v>8154</v>
      </c>
      <c r="B8155" s="4" t="s">
        <v>9860</v>
      </c>
      <c r="C8155" s="4">
        <f>YEAR(Data!$D8155)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c r="A8156" s="4">
        <v>8155</v>
      </c>
      <c r="B8156" s="4" t="s">
        <v>9861</v>
      </c>
      <c r="C8156" s="4">
        <f>YEAR(Data!$D8156)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c r="A8157" s="4">
        <v>8156</v>
      </c>
      <c r="B8157" s="4" t="s">
        <v>9861</v>
      </c>
      <c r="C8157" s="4">
        <f>YEAR(Data!$D8157)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c r="A8158" s="4">
        <v>8157</v>
      </c>
      <c r="B8158" s="4" t="s">
        <v>9862</v>
      </c>
      <c r="C8158" s="4">
        <f>YEAR(Data!$D8158)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c r="A8159" s="4">
        <v>8158</v>
      </c>
      <c r="B8159" s="4" t="s">
        <v>9863</v>
      </c>
      <c r="C8159" s="4">
        <f>YEAR(Data!$D8159)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c r="A8160" s="4">
        <v>8159</v>
      </c>
      <c r="B8160" s="4" t="s">
        <v>9864</v>
      </c>
      <c r="C8160" s="4">
        <f>YEAR(Data!$D8160)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c r="A8161" s="4">
        <v>8160</v>
      </c>
      <c r="B8161" s="4" t="s">
        <v>9865</v>
      </c>
      <c r="C8161" s="4">
        <f>YEAR(Data!$D8161)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c r="A8162" s="4">
        <v>8161</v>
      </c>
      <c r="B8162" s="4" t="s">
        <v>9866</v>
      </c>
      <c r="C8162" s="4">
        <f>YEAR(Data!$D8162)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c r="A8163" s="4">
        <v>8162</v>
      </c>
      <c r="B8163" s="4" t="s">
        <v>9867</v>
      </c>
      <c r="C8163" s="4">
        <f>YEAR(Data!$D8163)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c r="A8164" s="4">
        <v>8163</v>
      </c>
      <c r="B8164" s="4" t="s">
        <v>9867</v>
      </c>
      <c r="C8164" s="4">
        <f>YEAR(Data!$D8164)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c r="A8165" s="4">
        <v>8164</v>
      </c>
      <c r="B8165" s="4" t="s">
        <v>9868</v>
      </c>
      <c r="C8165" s="4">
        <f>YEAR(Data!$D8165)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c r="A8166" s="4">
        <v>8165</v>
      </c>
      <c r="B8166" s="4" t="s">
        <v>9868</v>
      </c>
      <c r="C8166" s="4">
        <f>YEAR(Data!$D8166)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c r="A8167" s="4">
        <v>8166</v>
      </c>
      <c r="B8167" s="4" t="s">
        <v>9868</v>
      </c>
      <c r="C8167" s="4">
        <f>YEAR(Data!$D8167)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c r="A8168" s="4">
        <v>8167</v>
      </c>
      <c r="B8168" s="4" t="s">
        <v>9868</v>
      </c>
      <c r="C8168" s="4">
        <f>YEAR(Data!$D8168)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c r="A8169" s="4">
        <v>8168</v>
      </c>
      <c r="B8169" s="4" t="s">
        <v>9869</v>
      </c>
      <c r="C8169" s="4">
        <f>YEAR(Data!$D8169)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c r="A8170" s="4">
        <v>8169</v>
      </c>
      <c r="B8170" s="4" t="s">
        <v>9870</v>
      </c>
      <c r="C8170" s="4">
        <f>YEAR(Data!$D8170)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c r="A8171" s="4">
        <v>8170</v>
      </c>
      <c r="B8171" s="4" t="s">
        <v>9870</v>
      </c>
      <c r="C8171" s="4">
        <f>YEAR(Data!$D8171)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c r="A8172" s="4">
        <v>8171</v>
      </c>
      <c r="B8172" s="4" t="s">
        <v>9870</v>
      </c>
      <c r="C8172" s="4">
        <f>YEAR(Data!$D8172)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c r="A8173" s="4">
        <v>8172</v>
      </c>
      <c r="B8173" s="4" t="s">
        <v>9871</v>
      </c>
      <c r="C8173" s="4">
        <f>YEAR(Data!$D8173)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c r="A8174" s="4">
        <v>8173</v>
      </c>
      <c r="B8174" s="4" t="s">
        <v>9872</v>
      </c>
      <c r="C8174" s="4">
        <f>YEAR(Data!$D8174)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c r="A8175" s="4">
        <v>8174</v>
      </c>
      <c r="B8175" s="4" t="s">
        <v>9872</v>
      </c>
      <c r="C8175" s="4">
        <f>YEAR(Data!$D8175)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c r="A8176" s="4">
        <v>8175</v>
      </c>
      <c r="B8176" s="4" t="s">
        <v>9872</v>
      </c>
      <c r="C8176" s="4">
        <f>YEAR(Data!$D8176)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c r="A8177" s="4">
        <v>8176</v>
      </c>
      <c r="B8177" s="4" t="s">
        <v>9873</v>
      </c>
      <c r="C8177" s="4">
        <f>YEAR(Data!$D8177)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c r="A8178" s="4">
        <v>8177</v>
      </c>
      <c r="B8178" s="4" t="s">
        <v>9876</v>
      </c>
      <c r="C8178" s="4">
        <f>YEAR(Data!$D8178)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c r="A8179" s="4">
        <v>8178</v>
      </c>
      <c r="B8179" s="4" t="s">
        <v>9877</v>
      </c>
      <c r="C8179" s="4">
        <f>YEAR(Data!$D8179)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c r="A8180" s="4">
        <v>8179</v>
      </c>
      <c r="B8180" s="4" t="s">
        <v>9878</v>
      </c>
      <c r="C8180" s="4">
        <f>YEAR(Data!$D8180)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c r="A8181" s="4">
        <v>8180</v>
      </c>
      <c r="B8181" s="4" t="s">
        <v>9879</v>
      </c>
      <c r="C8181" s="4">
        <f>YEAR(Data!$D8181)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c r="A8182" s="4">
        <v>8181</v>
      </c>
      <c r="B8182" s="4" t="s">
        <v>9880</v>
      </c>
      <c r="C8182" s="4">
        <f>YEAR(Data!$D8182)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c r="A8183" s="4">
        <v>8182</v>
      </c>
      <c r="B8183" s="4" t="s">
        <v>9880</v>
      </c>
      <c r="C8183" s="4">
        <f>YEAR(Data!$D8183)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c r="A8184" s="4">
        <v>8183</v>
      </c>
      <c r="B8184" s="4" t="s">
        <v>9881</v>
      </c>
      <c r="C8184" s="4">
        <f>YEAR(Data!$D8184)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c r="A8185" s="4">
        <v>8184</v>
      </c>
      <c r="B8185" s="4" t="s">
        <v>9881</v>
      </c>
      <c r="C8185" s="4">
        <f>YEAR(Data!$D8185)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c r="A8186" s="4">
        <v>8185</v>
      </c>
      <c r="B8186" s="4" t="s">
        <v>9882</v>
      </c>
      <c r="C8186" s="4">
        <f>YEAR(Data!$D8186)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c r="A8187" s="4">
        <v>8186</v>
      </c>
      <c r="B8187" s="4" t="s">
        <v>9883</v>
      </c>
      <c r="C8187" s="4">
        <f>YEAR(Data!$D8187)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c r="A8188" s="4">
        <v>8187</v>
      </c>
      <c r="B8188" s="4" t="s">
        <v>9883</v>
      </c>
      <c r="C8188" s="4">
        <f>YEAR(Data!$D8188)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c r="A8189" s="4">
        <v>8188</v>
      </c>
      <c r="B8189" s="4" t="s">
        <v>9884</v>
      </c>
      <c r="C8189" s="4">
        <f>YEAR(Data!$D8189)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c r="A8190" s="4">
        <v>8189</v>
      </c>
      <c r="B8190" s="4" t="s">
        <v>9885</v>
      </c>
      <c r="C8190" s="4">
        <f>YEAR(Data!$D8190)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c r="A8191" s="4">
        <v>8190</v>
      </c>
      <c r="B8191" s="4" t="s">
        <v>9885</v>
      </c>
      <c r="C8191" s="4">
        <f>YEAR(Data!$D8191)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c r="A8192" s="4">
        <v>8191</v>
      </c>
      <c r="B8192" s="4" t="s">
        <v>9886</v>
      </c>
      <c r="C8192" s="4">
        <f>YEAR(Data!$D8192)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c r="A8193" s="4">
        <v>8192</v>
      </c>
      <c r="B8193" s="4" t="s">
        <v>9886</v>
      </c>
      <c r="C8193" s="4">
        <f>YEAR(Data!$D8193)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c r="A8194" s="4">
        <v>8193</v>
      </c>
      <c r="B8194" s="4" t="s">
        <v>9887</v>
      </c>
      <c r="C8194" s="4">
        <f>YEAR(Data!$D8194)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c r="A8195" s="4">
        <v>8194</v>
      </c>
      <c r="B8195" s="4" t="s">
        <v>9887</v>
      </c>
      <c r="C8195" s="4">
        <f>YEAR(Data!$D8195)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c r="A8196" s="4">
        <v>8195</v>
      </c>
      <c r="B8196" s="4" t="s">
        <v>9887</v>
      </c>
      <c r="C8196" s="4">
        <f>YEAR(Data!$D8196)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c r="A8197" s="4">
        <v>8196</v>
      </c>
      <c r="B8197" s="4" t="s">
        <v>9888</v>
      </c>
      <c r="C8197" s="4">
        <f>YEAR(Data!$D8197)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c r="A8198" s="4">
        <v>8197</v>
      </c>
      <c r="B8198" s="4" t="s">
        <v>9889</v>
      </c>
      <c r="C8198" s="4">
        <f>YEAR(Data!$D8198)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c r="A8199" s="4">
        <v>8198</v>
      </c>
      <c r="B8199" s="4" t="s">
        <v>9889</v>
      </c>
      <c r="C8199" s="4">
        <f>YEAR(Data!$D8199)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c r="A8200" s="4">
        <v>8199</v>
      </c>
      <c r="B8200" s="4" t="s">
        <v>9889</v>
      </c>
      <c r="C8200" s="4">
        <f>YEAR(Data!$D8200)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c r="A8201" s="4">
        <v>8200</v>
      </c>
      <c r="B8201" s="4" t="s">
        <v>9890</v>
      </c>
      <c r="C8201" s="4">
        <f>YEAR(Data!$D8201)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c r="A8202" s="4">
        <v>8201</v>
      </c>
      <c r="B8202" s="4" t="s">
        <v>9890</v>
      </c>
      <c r="C8202" s="4">
        <f>YEAR(Data!$D8202)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c r="A8203" s="4">
        <v>8202</v>
      </c>
      <c r="B8203" s="4" t="s">
        <v>9891</v>
      </c>
      <c r="C8203" s="4">
        <f>YEAR(Data!$D8203)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c r="A8204" s="4">
        <v>8203</v>
      </c>
      <c r="B8204" s="4" t="s">
        <v>9891</v>
      </c>
      <c r="C8204" s="4">
        <f>YEAR(Data!$D8204)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c r="A8205" s="4">
        <v>8204</v>
      </c>
      <c r="B8205" s="4" t="s">
        <v>9891</v>
      </c>
      <c r="C8205" s="4">
        <f>YEAR(Data!$D8205)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c r="A8206" s="4">
        <v>8205</v>
      </c>
      <c r="B8206" s="4" t="s">
        <v>9891</v>
      </c>
      <c r="C8206" s="4">
        <f>YEAR(Data!$D8206)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c r="A8207" s="4">
        <v>8206</v>
      </c>
      <c r="B8207" s="4" t="s">
        <v>9891</v>
      </c>
      <c r="C8207" s="4">
        <f>YEAR(Data!$D8207)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c r="A8208" s="4">
        <v>8207</v>
      </c>
      <c r="B8208" s="4" t="s">
        <v>9892</v>
      </c>
      <c r="C8208" s="4">
        <f>YEAR(Data!$D8208)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c r="A8209" s="4">
        <v>8208</v>
      </c>
      <c r="B8209" s="4" t="s">
        <v>9892</v>
      </c>
      <c r="C8209" s="4">
        <f>YEAR(Data!$D8209)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c r="A8210" s="4">
        <v>8209</v>
      </c>
      <c r="B8210" s="4" t="s">
        <v>9893</v>
      </c>
      <c r="C8210" s="4">
        <f>YEAR(Data!$D8210)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c r="A8211" s="4">
        <v>8210</v>
      </c>
      <c r="B8211" s="4" t="s">
        <v>9893</v>
      </c>
      <c r="C8211" s="4">
        <f>YEAR(Data!$D8211)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c r="A8212" s="4">
        <v>8211</v>
      </c>
      <c r="B8212" s="4" t="s">
        <v>9894</v>
      </c>
      <c r="C8212" s="4">
        <f>YEAR(Data!$D8212)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c r="A8213" s="4">
        <v>8212</v>
      </c>
      <c r="B8213" s="4" t="s">
        <v>9895</v>
      </c>
      <c r="C8213" s="4">
        <f>YEAR(Data!$D8213)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c r="A8214" s="4">
        <v>8213</v>
      </c>
      <c r="B8214" s="4" t="s">
        <v>9895</v>
      </c>
      <c r="C8214" s="4">
        <f>YEAR(Data!$D8214)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c r="A8215" s="4">
        <v>8214</v>
      </c>
      <c r="B8215" s="4" t="s">
        <v>9898</v>
      </c>
      <c r="C8215" s="4">
        <f>YEAR(Data!$D8215)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c r="A8216" s="4">
        <v>8215</v>
      </c>
      <c r="B8216" s="4" t="s">
        <v>9898</v>
      </c>
      <c r="C8216" s="4">
        <f>YEAR(Data!$D8216)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c r="A8217" s="4">
        <v>8216</v>
      </c>
      <c r="B8217" s="4" t="s">
        <v>9898</v>
      </c>
      <c r="C8217" s="4">
        <f>YEAR(Data!$D8217)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c r="A8218" s="4">
        <v>8217</v>
      </c>
      <c r="B8218" s="4" t="s">
        <v>9898</v>
      </c>
      <c r="C8218" s="4">
        <f>YEAR(Data!$D8218)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c r="A8219" s="4">
        <v>8218</v>
      </c>
      <c r="B8219" s="4" t="s">
        <v>9899</v>
      </c>
      <c r="C8219" s="4">
        <f>YEAR(Data!$D8219)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c r="A8220" s="4">
        <v>8219</v>
      </c>
      <c r="B8220" s="4" t="s">
        <v>9899</v>
      </c>
      <c r="C8220" s="4">
        <f>YEAR(Data!$D8220)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c r="A8221" s="4">
        <v>8220</v>
      </c>
      <c r="B8221" s="4" t="s">
        <v>9899</v>
      </c>
      <c r="C8221" s="4">
        <f>YEAR(Data!$D8221)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c r="A8222" s="4">
        <v>8221</v>
      </c>
      <c r="B8222" s="4" t="s">
        <v>9899</v>
      </c>
      <c r="C8222" s="4">
        <f>YEAR(Data!$D8222)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c r="A8223" s="4">
        <v>8222</v>
      </c>
      <c r="B8223" s="4" t="s">
        <v>9899</v>
      </c>
      <c r="C8223" s="4">
        <f>YEAR(Data!$D8223)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c r="A8224" s="4">
        <v>8223</v>
      </c>
      <c r="B8224" s="4" t="s">
        <v>9902</v>
      </c>
      <c r="C8224" s="4">
        <f>YEAR(Data!$D8224)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c r="A8225" s="4">
        <v>8224</v>
      </c>
      <c r="B8225" s="4" t="s">
        <v>9903</v>
      </c>
      <c r="C8225" s="4">
        <f>YEAR(Data!$D8225)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c r="A8226" s="4">
        <v>8225</v>
      </c>
      <c r="B8226" s="4" t="s">
        <v>9903</v>
      </c>
      <c r="C8226" s="4">
        <f>YEAR(Data!$D8226)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c r="A8227" s="4">
        <v>8226</v>
      </c>
      <c r="B8227" s="4" t="s">
        <v>9904</v>
      </c>
      <c r="C8227" s="4">
        <f>YEAR(Data!$D8227)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c r="A8228" s="4">
        <v>8227</v>
      </c>
      <c r="B8228" s="4" t="s">
        <v>9904</v>
      </c>
      <c r="C8228" s="4">
        <f>YEAR(Data!$D8228)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c r="A8229" s="4">
        <v>8228</v>
      </c>
      <c r="B8229" s="4" t="s">
        <v>9905</v>
      </c>
      <c r="C8229" s="4">
        <f>YEAR(Data!$D8229)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c r="A8230" s="4">
        <v>8229</v>
      </c>
      <c r="B8230" s="4" t="s">
        <v>9905</v>
      </c>
      <c r="C8230" s="4">
        <f>YEAR(Data!$D8230)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c r="A8231" s="4">
        <v>8230</v>
      </c>
      <c r="B8231" s="4" t="s">
        <v>9905</v>
      </c>
      <c r="C8231" s="4">
        <f>YEAR(Data!$D8231)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c r="A8232" s="4">
        <v>8231</v>
      </c>
      <c r="B8232" s="4" t="s">
        <v>9906</v>
      </c>
      <c r="C8232" s="4">
        <f>YEAR(Data!$D8232)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c r="A8233" s="4">
        <v>8232</v>
      </c>
      <c r="B8233" s="4" t="s">
        <v>9906</v>
      </c>
      <c r="C8233" s="4">
        <f>YEAR(Data!$D8233)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c r="A8234" s="4">
        <v>8233</v>
      </c>
      <c r="B8234" s="4" t="s">
        <v>9907</v>
      </c>
      <c r="C8234" s="4">
        <f>YEAR(Data!$D8234)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c r="A8235" s="4">
        <v>8234</v>
      </c>
      <c r="B8235" s="4" t="s">
        <v>9907</v>
      </c>
      <c r="C8235" s="4">
        <f>YEAR(Data!$D8235)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c r="A8236" s="4">
        <v>8235</v>
      </c>
      <c r="B8236" s="4" t="s">
        <v>9908</v>
      </c>
      <c r="C8236" s="4">
        <f>YEAR(Data!$D8236)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c r="A8237" s="4">
        <v>8236</v>
      </c>
      <c r="B8237" s="4" t="s">
        <v>9908</v>
      </c>
      <c r="C8237" s="4">
        <f>YEAR(Data!$D8237)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c r="A8238" s="4">
        <v>8237</v>
      </c>
      <c r="B8238" s="4" t="s">
        <v>9908</v>
      </c>
      <c r="C8238" s="4">
        <f>YEAR(Data!$D8238)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c r="A8239" s="4">
        <v>8238</v>
      </c>
      <c r="B8239" s="4" t="s">
        <v>9909</v>
      </c>
      <c r="C8239" s="4">
        <f>YEAR(Data!$D8239)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c r="A8240" s="4">
        <v>8239</v>
      </c>
      <c r="B8240" s="4" t="s">
        <v>9909</v>
      </c>
      <c r="C8240" s="4">
        <f>YEAR(Data!$D8240)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c r="A8241" s="4">
        <v>8240</v>
      </c>
      <c r="B8241" s="4" t="s">
        <v>9909</v>
      </c>
      <c r="C8241" s="4">
        <f>YEAR(Data!$D8241)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c r="A8242" s="4">
        <v>8241</v>
      </c>
      <c r="B8242" s="4" t="s">
        <v>9909</v>
      </c>
      <c r="C8242" s="4">
        <f>YEAR(Data!$D8242)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c r="A8243" s="4">
        <v>8242</v>
      </c>
      <c r="B8243" s="4" t="s">
        <v>9910</v>
      </c>
      <c r="C8243" s="4">
        <f>YEAR(Data!$D8243)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c r="A8244" s="4">
        <v>8243</v>
      </c>
      <c r="B8244" s="4" t="s">
        <v>9910</v>
      </c>
      <c r="C8244" s="4">
        <f>YEAR(Data!$D8244)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c r="A8245" s="4">
        <v>8244</v>
      </c>
      <c r="B8245" s="4" t="s">
        <v>9911</v>
      </c>
      <c r="C8245" s="4">
        <f>YEAR(Data!$D8245)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c r="A8246" s="4">
        <v>8245</v>
      </c>
      <c r="B8246" s="4" t="s">
        <v>9911</v>
      </c>
      <c r="C8246" s="4">
        <f>YEAR(Data!$D8246)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c r="A8247" s="4">
        <v>8246</v>
      </c>
      <c r="B8247" s="4" t="s">
        <v>9912</v>
      </c>
      <c r="C8247" s="4">
        <f>YEAR(Data!$D8247)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c r="A8248" s="4">
        <v>8247</v>
      </c>
      <c r="B8248" s="4" t="s">
        <v>9913</v>
      </c>
      <c r="C8248" s="4">
        <f>YEAR(Data!$D8248)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c r="A8249" s="4">
        <v>8248</v>
      </c>
      <c r="B8249" s="4" t="s">
        <v>9913</v>
      </c>
      <c r="C8249" s="4">
        <f>YEAR(Data!$D8249)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c r="A8250" s="4">
        <v>8249</v>
      </c>
      <c r="B8250" s="4" t="s">
        <v>9914</v>
      </c>
      <c r="C8250" s="4">
        <f>YEAR(Data!$D8250)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c r="A8251" s="4">
        <v>8250</v>
      </c>
      <c r="B8251" s="4" t="s">
        <v>9915</v>
      </c>
      <c r="C8251" s="4">
        <f>YEAR(Data!$D8251)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c r="A8252" s="4">
        <v>8251</v>
      </c>
      <c r="B8252" s="4" t="s">
        <v>9915</v>
      </c>
      <c r="C8252" s="4">
        <f>YEAR(Data!$D8252)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c r="A8253" s="4">
        <v>8252</v>
      </c>
      <c r="B8253" s="4" t="s">
        <v>9915</v>
      </c>
      <c r="C8253" s="4">
        <f>YEAR(Data!$D8253)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c r="A8254" s="4">
        <v>8253</v>
      </c>
      <c r="B8254" s="4" t="s">
        <v>9915</v>
      </c>
      <c r="C8254" s="4">
        <f>YEAR(Data!$D8254)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c r="A8255" s="4">
        <v>8254</v>
      </c>
      <c r="B8255" s="4" t="s">
        <v>9916</v>
      </c>
      <c r="C8255" s="4">
        <f>YEAR(Data!$D8255)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c r="A8256" s="4">
        <v>8255</v>
      </c>
      <c r="B8256" s="4" t="s">
        <v>9916</v>
      </c>
      <c r="C8256" s="4">
        <f>YEAR(Data!$D8256)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c r="A8257" s="4">
        <v>8256</v>
      </c>
      <c r="B8257" s="4" t="s">
        <v>9916</v>
      </c>
      <c r="C8257" s="4">
        <f>YEAR(Data!$D8257)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c r="A8258" s="4">
        <v>8257</v>
      </c>
      <c r="B8258" s="4" t="s">
        <v>9916</v>
      </c>
      <c r="C8258" s="4">
        <f>YEAR(Data!$D8258)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c r="A8259" s="4">
        <v>8258</v>
      </c>
      <c r="B8259" s="4" t="s">
        <v>9916</v>
      </c>
      <c r="C8259" s="4">
        <f>YEAR(Data!$D8259)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c r="A8260" s="4">
        <v>8259</v>
      </c>
      <c r="B8260" s="4" t="s">
        <v>9916</v>
      </c>
      <c r="C8260" s="4">
        <f>YEAR(Data!$D8260)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c r="A8261" s="4">
        <v>8260</v>
      </c>
      <c r="B8261" s="4" t="s">
        <v>9917</v>
      </c>
      <c r="C8261" s="4">
        <f>YEAR(Data!$D8261)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c r="A8262" s="4">
        <v>8261</v>
      </c>
      <c r="B8262" s="4" t="s">
        <v>9917</v>
      </c>
      <c r="C8262" s="4">
        <f>YEAR(Data!$D8262)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c r="A8263" s="4">
        <v>8262</v>
      </c>
      <c r="B8263" s="4" t="s">
        <v>9917</v>
      </c>
      <c r="C8263" s="4">
        <f>YEAR(Data!$D8263)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c r="A8264" s="4">
        <v>8263</v>
      </c>
      <c r="B8264" s="4" t="s">
        <v>9918</v>
      </c>
      <c r="C8264" s="4">
        <f>YEAR(Data!$D8264)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c r="A8265" s="4">
        <v>8264</v>
      </c>
      <c r="B8265" s="4" t="s">
        <v>9919</v>
      </c>
      <c r="C8265" s="4">
        <f>YEAR(Data!$D8265)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c r="A8266" s="4">
        <v>8265</v>
      </c>
      <c r="B8266" s="4" t="s">
        <v>9920</v>
      </c>
      <c r="C8266" s="4">
        <f>YEAR(Data!$D8266)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c r="A8267" s="4">
        <v>8266</v>
      </c>
      <c r="B8267" s="4" t="s">
        <v>9920</v>
      </c>
      <c r="C8267" s="4">
        <f>YEAR(Data!$D8267)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c r="A8268" s="4">
        <v>8267</v>
      </c>
      <c r="B8268" s="4" t="s">
        <v>9923</v>
      </c>
      <c r="C8268" s="4">
        <f>YEAR(Data!$D8268)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c r="A8269" s="4">
        <v>8268</v>
      </c>
      <c r="B8269" s="4" t="s">
        <v>9924</v>
      </c>
      <c r="C8269" s="4">
        <f>YEAR(Data!$D8269)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c r="A8270" s="4">
        <v>8269</v>
      </c>
      <c r="B8270" s="4" t="s">
        <v>9924</v>
      </c>
      <c r="C8270" s="4">
        <f>YEAR(Data!$D8270)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c r="A8271" s="4">
        <v>8270</v>
      </c>
      <c r="B8271" s="4" t="s">
        <v>9924</v>
      </c>
      <c r="C8271" s="4">
        <f>YEAR(Data!$D8271)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c r="A8272" s="4">
        <v>8271</v>
      </c>
      <c r="B8272" s="4" t="s">
        <v>9924</v>
      </c>
      <c r="C8272" s="4">
        <f>YEAR(Data!$D8272)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c r="A8273" s="4">
        <v>8272</v>
      </c>
      <c r="B8273" s="4" t="s">
        <v>9925</v>
      </c>
      <c r="C8273" s="4">
        <f>YEAR(Data!$D8273)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c r="A8274" s="4">
        <v>8273</v>
      </c>
      <c r="B8274" s="4" t="s">
        <v>9926</v>
      </c>
      <c r="C8274" s="4">
        <f>YEAR(Data!$D8274)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c r="A8275" s="4">
        <v>8274</v>
      </c>
      <c r="B8275" s="4" t="s">
        <v>9927</v>
      </c>
      <c r="C8275" s="4">
        <f>YEAR(Data!$D8275)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c r="A8276" s="4">
        <v>8275</v>
      </c>
      <c r="B8276" s="4" t="s">
        <v>9928</v>
      </c>
      <c r="C8276" s="4">
        <f>YEAR(Data!$D8276)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c r="A8277" s="4">
        <v>8276</v>
      </c>
      <c r="B8277" s="4" t="s">
        <v>9929</v>
      </c>
      <c r="C8277" s="4">
        <f>YEAR(Data!$D8277)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c r="A8278" s="4">
        <v>8277</v>
      </c>
      <c r="B8278" s="4" t="s">
        <v>9930</v>
      </c>
      <c r="C8278" s="4">
        <f>YEAR(Data!$D8278)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c r="A8279" s="4">
        <v>8278</v>
      </c>
      <c r="B8279" s="4" t="s">
        <v>9930</v>
      </c>
      <c r="C8279" s="4">
        <f>YEAR(Data!$D8279)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c r="A8280" s="4">
        <v>8279</v>
      </c>
      <c r="B8280" s="4" t="s">
        <v>9930</v>
      </c>
      <c r="C8280" s="4">
        <f>YEAR(Data!$D8280)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c r="A8281" s="4">
        <v>8280</v>
      </c>
      <c r="B8281" s="4" t="s">
        <v>9931</v>
      </c>
      <c r="C8281" s="4">
        <f>YEAR(Data!$D8281)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c r="A8282" s="4">
        <v>8281</v>
      </c>
      <c r="B8282" s="4" t="s">
        <v>9932</v>
      </c>
      <c r="C8282" s="4">
        <f>YEAR(Data!$D8282)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c r="A8283" s="4">
        <v>8282</v>
      </c>
      <c r="B8283" s="4" t="s">
        <v>9932</v>
      </c>
      <c r="C8283" s="4">
        <f>YEAR(Data!$D8283)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c r="A8284" s="4">
        <v>8283</v>
      </c>
      <c r="B8284" s="4" t="s">
        <v>9933</v>
      </c>
      <c r="C8284" s="4">
        <f>YEAR(Data!$D8284)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c r="A8285" s="4">
        <v>8284</v>
      </c>
      <c r="B8285" s="4" t="s">
        <v>9933</v>
      </c>
      <c r="C8285" s="4">
        <f>YEAR(Data!$D8285)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c r="A8286" s="4">
        <v>8285</v>
      </c>
      <c r="B8286" s="4" t="s">
        <v>9933</v>
      </c>
      <c r="C8286" s="4">
        <f>YEAR(Data!$D8286)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c r="A8287" s="4">
        <v>8286</v>
      </c>
      <c r="B8287" s="4" t="s">
        <v>9933</v>
      </c>
      <c r="C8287" s="4">
        <f>YEAR(Data!$D8287)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c r="A8288" s="4">
        <v>8287</v>
      </c>
      <c r="B8288" s="4" t="s">
        <v>9934</v>
      </c>
      <c r="C8288" s="4">
        <f>YEAR(Data!$D8288)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c r="A8289" s="4">
        <v>8288</v>
      </c>
      <c r="B8289" s="4" t="s">
        <v>9934</v>
      </c>
      <c r="C8289" s="4">
        <f>YEAR(Data!$D8289)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c r="A8290" s="4">
        <v>8289</v>
      </c>
      <c r="B8290" s="4" t="s">
        <v>9934</v>
      </c>
      <c r="C8290" s="4">
        <f>YEAR(Data!$D8290)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c r="A8291" s="4">
        <v>8290</v>
      </c>
      <c r="B8291" s="4" t="s">
        <v>9934</v>
      </c>
      <c r="C8291" s="4">
        <f>YEAR(Data!$D8291)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c r="A8292" s="4">
        <v>8291</v>
      </c>
      <c r="B8292" s="4" t="s">
        <v>9934</v>
      </c>
      <c r="C8292" s="4">
        <f>YEAR(Data!$D8292)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c r="A8293" s="4">
        <v>8292</v>
      </c>
      <c r="B8293" s="4" t="s">
        <v>9934</v>
      </c>
      <c r="C8293" s="4">
        <f>YEAR(Data!$D8293)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c r="A8294" s="4">
        <v>8293</v>
      </c>
      <c r="B8294" s="4" t="s">
        <v>9935</v>
      </c>
      <c r="C8294" s="4">
        <f>YEAR(Data!$D8294)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c r="A8295" s="4">
        <v>8294</v>
      </c>
      <c r="B8295" s="4" t="s">
        <v>9936</v>
      </c>
      <c r="C8295" s="4">
        <f>YEAR(Data!$D8295)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c r="A8296" s="4">
        <v>8295</v>
      </c>
      <c r="B8296" s="4" t="s">
        <v>9937</v>
      </c>
      <c r="C8296" s="4">
        <f>YEAR(Data!$D8296)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c r="A8297" s="4">
        <v>8296</v>
      </c>
      <c r="B8297" s="4" t="s">
        <v>9938</v>
      </c>
      <c r="C8297" s="4">
        <f>YEAR(Data!$D8297)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c r="A8298" s="4">
        <v>8297</v>
      </c>
      <c r="B8298" s="4" t="s">
        <v>9938</v>
      </c>
      <c r="C8298" s="4">
        <f>YEAR(Data!$D8298)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c r="A8299" s="4">
        <v>8298</v>
      </c>
      <c r="B8299" s="4" t="s">
        <v>9939</v>
      </c>
      <c r="C8299" s="4">
        <f>YEAR(Data!$D8299)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c r="A8300" s="4">
        <v>8299</v>
      </c>
      <c r="B8300" s="4" t="s">
        <v>9939</v>
      </c>
      <c r="C8300" s="4">
        <f>YEAR(Data!$D8300)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c r="A8301" s="4">
        <v>8300</v>
      </c>
      <c r="B8301" s="4" t="s">
        <v>9940</v>
      </c>
      <c r="C8301" s="4">
        <f>YEAR(Data!$D8301)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c r="A8302" s="4">
        <v>8301</v>
      </c>
      <c r="B8302" s="4" t="s">
        <v>9941</v>
      </c>
      <c r="C8302" s="4">
        <f>YEAR(Data!$D8302)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c r="A8303" s="4">
        <v>8302</v>
      </c>
      <c r="B8303" s="4" t="s">
        <v>9942</v>
      </c>
      <c r="C8303" s="4">
        <f>YEAR(Data!$D8303)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c r="A8304" s="4">
        <v>8303</v>
      </c>
      <c r="B8304" s="4" t="s">
        <v>9942</v>
      </c>
      <c r="C8304" s="4">
        <f>YEAR(Data!$D8304)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c r="A8305" s="4">
        <v>8304</v>
      </c>
      <c r="B8305" s="4" t="s">
        <v>9943</v>
      </c>
      <c r="C8305" s="4">
        <f>YEAR(Data!$D8305)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c r="A8306" s="4">
        <v>8305</v>
      </c>
      <c r="B8306" s="4" t="s">
        <v>9944</v>
      </c>
      <c r="C8306" s="4">
        <f>YEAR(Data!$D8306)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c r="A8307" s="4">
        <v>8306</v>
      </c>
      <c r="B8307" s="4" t="s">
        <v>9945</v>
      </c>
      <c r="C8307" s="4">
        <f>YEAR(Data!$D8307)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c r="A8308" s="4">
        <v>8307</v>
      </c>
      <c r="B8308" s="4" t="s">
        <v>9945</v>
      </c>
      <c r="C8308" s="4">
        <f>YEAR(Data!$D8308)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c r="A8309" s="4">
        <v>8308</v>
      </c>
      <c r="B8309" s="4" t="s">
        <v>9945</v>
      </c>
      <c r="C8309" s="4">
        <f>YEAR(Data!$D8309)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c r="A8310" s="4">
        <v>8309</v>
      </c>
      <c r="B8310" s="4" t="s">
        <v>9946</v>
      </c>
      <c r="C8310" s="4">
        <f>YEAR(Data!$D8310)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c r="A8311" s="4">
        <v>8310</v>
      </c>
      <c r="B8311" s="4" t="s">
        <v>9947</v>
      </c>
      <c r="C8311" s="4">
        <f>YEAR(Data!$D8311)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c r="A8312" s="4">
        <v>8311</v>
      </c>
      <c r="B8312" s="4" t="s">
        <v>9947</v>
      </c>
      <c r="C8312" s="4">
        <f>YEAR(Data!$D8312)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c r="A8313" s="4">
        <v>8312</v>
      </c>
      <c r="B8313" s="4" t="s">
        <v>9948</v>
      </c>
      <c r="C8313" s="4">
        <f>YEAR(Data!$D8313)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c r="A8314" s="4">
        <v>8313</v>
      </c>
      <c r="B8314" s="4" t="s">
        <v>9948</v>
      </c>
      <c r="C8314" s="4">
        <f>YEAR(Data!$D8314)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c r="A8315" s="4">
        <v>8314</v>
      </c>
      <c r="B8315" s="4" t="s">
        <v>9949</v>
      </c>
      <c r="C8315" s="4">
        <f>YEAR(Data!$D8315)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c r="A8316" s="4">
        <v>8315</v>
      </c>
      <c r="B8316" s="4" t="s">
        <v>9949</v>
      </c>
      <c r="C8316" s="4">
        <f>YEAR(Data!$D8316)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c r="A8317" s="4">
        <v>8316</v>
      </c>
      <c r="B8317" s="4" t="s">
        <v>9949</v>
      </c>
      <c r="C8317" s="4">
        <f>YEAR(Data!$D8317)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c r="A8318" s="4">
        <v>8317</v>
      </c>
      <c r="B8318" s="4" t="s">
        <v>9949</v>
      </c>
      <c r="C8318" s="4">
        <f>YEAR(Data!$D8318)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c r="A8319" s="4">
        <v>8318</v>
      </c>
      <c r="B8319" s="4" t="s">
        <v>9950</v>
      </c>
      <c r="C8319" s="4">
        <f>YEAR(Data!$D8319)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c r="A8320" s="4">
        <v>8319</v>
      </c>
      <c r="B8320" s="4" t="s">
        <v>9950</v>
      </c>
      <c r="C8320" s="4">
        <f>YEAR(Data!$D8320)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c r="A8321" s="4">
        <v>8320</v>
      </c>
      <c r="B8321" s="4" t="s">
        <v>9951</v>
      </c>
      <c r="C8321" s="4">
        <f>YEAR(Data!$D8321)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c r="A8322" s="4">
        <v>8321</v>
      </c>
      <c r="B8322" s="4" t="s">
        <v>9952</v>
      </c>
      <c r="C8322" s="4">
        <f>YEAR(Data!$D8322)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c r="A8323" s="4">
        <v>8322</v>
      </c>
      <c r="B8323" s="4" t="s">
        <v>9953</v>
      </c>
      <c r="C8323" s="4">
        <f>YEAR(Data!$D8323)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c r="A8324" s="4">
        <v>8323</v>
      </c>
      <c r="B8324" s="4" t="s">
        <v>9954</v>
      </c>
      <c r="C8324" s="4">
        <f>YEAR(Data!$D8324)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c r="A8325" s="4">
        <v>8324</v>
      </c>
      <c r="B8325" s="4" t="s">
        <v>9954</v>
      </c>
      <c r="C8325" s="4">
        <f>YEAR(Data!$D8325)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c r="A8326" s="4">
        <v>8325</v>
      </c>
      <c r="B8326" s="4" t="s">
        <v>9955</v>
      </c>
      <c r="C8326" s="4">
        <f>YEAR(Data!$D8326)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c r="A8327" s="4">
        <v>8326</v>
      </c>
      <c r="B8327" s="4" t="s">
        <v>9955</v>
      </c>
      <c r="C8327" s="4">
        <f>YEAR(Data!$D8327)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c r="A8328" s="4">
        <v>8327</v>
      </c>
      <c r="B8328" s="4" t="s">
        <v>9956</v>
      </c>
      <c r="C8328" s="4">
        <f>YEAR(Data!$D8328)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c r="A8329" s="4">
        <v>8328</v>
      </c>
      <c r="B8329" s="4" t="s">
        <v>9956</v>
      </c>
      <c r="C8329" s="4">
        <f>YEAR(Data!$D8329)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c r="A8330" s="4">
        <v>8329</v>
      </c>
      <c r="B8330" s="4" t="s">
        <v>9957</v>
      </c>
      <c r="C8330" s="4">
        <f>YEAR(Data!$D8330)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c r="A8331" s="4">
        <v>8330</v>
      </c>
      <c r="B8331" s="4" t="s">
        <v>9957</v>
      </c>
      <c r="C8331" s="4">
        <f>YEAR(Data!$D8331)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c r="A8332" s="4">
        <v>8331</v>
      </c>
      <c r="B8332" s="4" t="s">
        <v>9958</v>
      </c>
      <c r="C8332" s="4">
        <f>YEAR(Data!$D8332)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c r="A8333" s="4">
        <v>8332</v>
      </c>
      <c r="B8333" s="4" t="s">
        <v>9961</v>
      </c>
      <c r="C8333" s="4">
        <f>YEAR(Data!$D8333)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c r="A8334" s="4">
        <v>8333</v>
      </c>
      <c r="B8334" s="4" t="s">
        <v>9961</v>
      </c>
      <c r="C8334" s="4">
        <f>YEAR(Data!$D8334)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c r="A8335" s="4">
        <v>8334</v>
      </c>
      <c r="B8335" s="4" t="s">
        <v>9961</v>
      </c>
      <c r="C8335" s="4">
        <f>YEAR(Data!$D8335)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c r="A8336" s="4">
        <v>8335</v>
      </c>
      <c r="B8336" s="4" t="s">
        <v>9961</v>
      </c>
      <c r="C8336" s="4">
        <f>YEAR(Data!$D8336)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c r="A8337" s="4">
        <v>8336</v>
      </c>
      <c r="B8337" s="4" t="s">
        <v>9963</v>
      </c>
      <c r="C8337" s="4">
        <f>YEAR(Data!$D8337)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c r="A8338" s="4">
        <v>8337</v>
      </c>
      <c r="B8338" s="4" t="s">
        <v>9964</v>
      </c>
      <c r="C8338" s="4">
        <f>YEAR(Data!$D8338)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c r="A8339" s="4">
        <v>8338</v>
      </c>
      <c r="B8339" s="4" t="s">
        <v>9967</v>
      </c>
      <c r="C8339" s="4">
        <f>YEAR(Data!$D8339)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c r="A8340" s="4">
        <v>8339</v>
      </c>
      <c r="B8340" s="4" t="s">
        <v>9967</v>
      </c>
      <c r="C8340" s="4">
        <f>YEAR(Data!$D8340)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c r="A8341" s="4">
        <v>8340</v>
      </c>
      <c r="B8341" s="4" t="s">
        <v>9968</v>
      </c>
      <c r="C8341" s="4">
        <f>YEAR(Data!$D8341)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c r="A8342" s="4">
        <v>8341</v>
      </c>
      <c r="B8342" s="4" t="s">
        <v>9969</v>
      </c>
      <c r="C8342" s="4">
        <f>YEAR(Data!$D8342)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c r="A8343" s="4">
        <v>8342</v>
      </c>
      <c r="B8343" s="4" t="s">
        <v>9970</v>
      </c>
      <c r="C8343" s="4">
        <f>YEAR(Data!$D8343)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c r="A8344" s="4">
        <v>8343</v>
      </c>
      <c r="B8344" s="4" t="s">
        <v>9971</v>
      </c>
      <c r="C8344" s="4">
        <f>YEAR(Data!$D8344)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c r="A8345" s="4">
        <v>8344</v>
      </c>
      <c r="B8345" s="4" t="s">
        <v>9972</v>
      </c>
      <c r="C8345" s="4">
        <f>YEAR(Data!$D8345)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c r="A8346" s="4">
        <v>8345</v>
      </c>
      <c r="B8346" s="4" t="s">
        <v>9972</v>
      </c>
      <c r="C8346" s="4">
        <f>YEAR(Data!$D8346)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c r="A8347" s="4">
        <v>8346</v>
      </c>
      <c r="B8347" s="4" t="s">
        <v>9972</v>
      </c>
      <c r="C8347" s="4">
        <f>YEAR(Data!$D8347)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c r="A8348" s="4">
        <v>8347</v>
      </c>
      <c r="B8348" s="4" t="s">
        <v>9973</v>
      </c>
      <c r="C8348" s="4">
        <f>YEAR(Data!$D8348)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c r="A8349" s="4">
        <v>8348</v>
      </c>
      <c r="B8349" s="4" t="s">
        <v>9973</v>
      </c>
      <c r="C8349" s="4">
        <f>YEAR(Data!$D8349)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c r="A8350" s="4">
        <v>8349</v>
      </c>
      <c r="B8350" s="4" t="s">
        <v>9973</v>
      </c>
      <c r="C8350" s="4">
        <f>YEAR(Data!$D8350)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c r="A8351" s="4">
        <v>8350</v>
      </c>
      <c r="B8351" s="4" t="s">
        <v>9973</v>
      </c>
      <c r="C8351" s="4">
        <f>YEAR(Data!$D8351)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c r="A8352" s="4">
        <v>8351</v>
      </c>
      <c r="B8352" s="4" t="s">
        <v>9973</v>
      </c>
      <c r="C8352" s="4">
        <f>YEAR(Data!$D8352)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c r="A8353" s="4">
        <v>8352</v>
      </c>
      <c r="B8353" s="4" t="s">
        <v>9974</v>
      </c>
      <c r="C8353" s="4">
        <f>YEAR(Data!$D8353)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c r="A8354" s="4">
        <v>8353</v>
      </c>
      <c r="B8354" s="4" t="s">
        <v>9974</v>
      </c>
      <c r="C8354" s="4">
        <f>YEAR(Data!$D8354)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c r="A8355" s="4">
        <v>8354</v>
      </c>
      <c r="B8355" s="4" t="s">
        <v>9974</v>
      </c>
      <c r="C8355" s="4">
        <f>YEAR(Data!$D8355)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c r="A8356" s="4">
        <v>8355</v>
      </c>
      <c r="B8356" s="4" t="s">
        <v>9974</v>
      </c>
      <c r="C8356" s="4">
        <f>YEAR(Data!$D8356)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c r="A8357" s="4">
        <v>8356</v>
      </c>
      <c r="B8357" s="4" t="s">
        <v>9974</v>
      </c>
      <c r="C8357" s="4">
        <f>YEAR(Data!$D8357)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c r="A8358" s="4">
        <v>8357</v>
      </c>
      <c r="B8358" s="4" t="s">
        <v>9975</v>
      </c>
      <c r="C8358" s="4">
        <f>YEAR(Data!$D8358)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c r="A8359" s="4">
        <v>8358</v>
      </c>
      <c r="B8359" s="4" t="s">
        <v>9976</v>
      </c>
      <c r="C8359" s="4">
        <f>YEAR(Data!$D8359)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c r="A8360" s="4">
        <v>8359</v>
      </c>
      <c r="B8360" s="4" t="s">
        <v>9976</v>
      </c>
      <c r="C8360" s="4">
        <f>YEAR(Data!$D8360)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c r="A8361" s="4">
        <v>8360</v>
      </c>
      <c r="B8361" s="4" t="s">
        <v>9976</v>
      </c>
      <c r="C8361" s="4">
        <f>YEAR(Data!$D8361)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c r="A8362" s="4">
        <v>8361</v>
      </c>
      <c r="B8362" s="4" t="s">
        <v>9977</v>
      </c>
      <c r="C8362" s="4">
        <f>YEAR(Data!$D8362)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c r="A8363" s="4">
        <v>8362</v>
      </c>
      <c r="B8363" s="4" t="s">
        <v>9977</v>
      </c>
      <c r="C8363" s="4">
        <f>YEAR(Data!$D8363)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c r="A8364" s="4">
        <v>8363</v>
      </c>
      <c r="B8364" s="4" t="s">
        <v>9977</v>
      </c>
      <c r="C8364" s="4">
        <f>YEAR(Data!$D8364)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c r="A8365" s="4">
        <v>8364</v>
      </c>
      <c r="B8365" s="4" t="s">
        <v>9977</v>
      </c>
      <c r="C8365" s="4">
        <f>YEAR(Data!$D8365)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c r="A8366" s="4">
        <v>8365</v>
      </c>
      <c r="B8366" s="4" t="s">
        <v>9978</v>
      </c>
      <c r="C8366" s="4">
        <f>YEAR(Data!$D8366)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c r="A8367" s="4">
        <v>8366</v>
      </c>
      <c r="B8367" s="4" t="s">
        <v>9980</v>
      </c>
      <c r="C8367" s="4">
        <f>YEAR(Data!$D8367)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c r="A8368" s="4">
        <v>8367</v>
      </c>
      <c r="B8368" s="4" t="s">
        <v>9981</v>
      </c>
      <c r="C8368" s="4">
        <f>YEAR(Data!$D8368)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c r="A8369" s="4">
        <v>8368</v>
      </c>
      <c r="B8369" s="4" t="s">
        <v>9981</v>
      </c>
      <c r="C8369" s="4">
        <f>YEAR(Data!$D8369)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c r="A8370" s="4">
        <v>8369</v>
      </c>
      <c r="B8370" s="4" t="s">
        <v>9981</v>
      </c>
      <c r="C8370" s="4">
        <f>YEAR(Data!$D8370)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c r="A8371" s="4">
        <v>8370</v>
      </c>
      <c r="B8371" s="4" t="s">
        <v>9984</v>
      </c>
      <c r="C8371" s="4">
        <f>YEAR(Data!$D8371)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c r="A8372" s="4">
        <v>8371</v>
      </c>
      <c r="B8372" s="4" t="s">
        <v>9985</v>
      </c>
      <c r="C8372" s="4">
        <f>YEAR(Data!$D8372)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c r="A8373" s="4">
        <v>8372</v>
      </c>
      <c r="B8373" s="4" t="s">
        <v>9986</v>
      </c>
      <c r="C8373" s="4">
        <f>YEAR(Data!$D8373)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c r="A8374" s="4">
        <v>8373</v>
      </c>
      <c r="B8374" s="4" t="s">
        <v>9987</v>
      </c>
      <c r="C8374" s="4">
        <f>YEAR(Data!$D8374)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c r="A8375" s="4">
        <v>8374</v>
      </c>
      <c r="B8375" s="4" t="s">
        <v>9988</v>
      </c>
      <c r="C8375" s="4">
        <f>YEAR(Data!$D8375)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c r="A8376" s="4">
        <v>8375</v>
      </c>
      <c r="B8376" s="4" t="s">
        <v>9989</v>
      </c>
      <c r="C8376" s="4">
        <f>YEAR(Data!$D8376)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c r="A8377" s="4">
        <v>8376</v>
      </c>
      <c r="B8377" s="4" t="s">
        <v>9989</v>
      </c>
      <c r="C8377" s="4">
        <f>YEAR(Data!$D8377)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c r="A8378" s="4">
        <v>8377</v>
      </c>
      <c r="B8378" s="4" t="s">
        <v>9990</v>
      </c>
      <c r="C8378" s="4">
        <f>YEAR(Data!$D8378)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c r="A8379" s="4">
        <v>8378</v>
      </c>
      <c r="B8379" s="4" t="s">
        <v>9991</v>
      </c>
      <c r="C8379" s="4">
        <f>YEAR(Data!$D8379)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c r="A8380" s="4">
        <v>8379</v>
      </c>
      <c r="B8380" s="4" t="s">
        <v>9991</v>
      </c>
      <c r="C8380" s="4">
        <f>YEAR(Data!$D8380)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c r="A8381" s="4">
        <v>8380</v>
      </c>
      <c r="B8381" s="4" t="s">
        <v>9991</v>
      </c>
      <c r="C8381" s="4">
        <f>YEAR(Data!$D8381)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c r="A8382" s="4">
        <v>8381</v>
      </c>
      <c r="B8382" s="4" t="s">
        <v>9992</v>
      </c>
      <c r="C8382" s="4">
        <f>YEAR(Data!$D8382)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c r="A8383" s="4">
        <v>8382</v>
      </c>
      <c r="B8383" s="4" t="s">
        <v>9993</v>
      </c>
      <c r="C8383" s="4">
        <f>YEAR(Data!$D8383)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c r="A8384" s="4">
        <v>8383</v>
      </c>
      <c r="B8384" s="4" t="s">
        <v>9994</v>
      </c>
      <c r="C8384" s="4">
        <f>YEAR(Data!$D8384)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c r="A8385" s="4">
        <v>8384</v>
      </c>
      <c r="B8385" s="4" t="s">
        <v>9995</v>
      </c>
      <c r="C8385" s="4">
        <f>YEAR(Data!$D8385)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c r="A8386" s="4">
        <v>8385</v>
      </c>
      <c r="B8386" s="4" t="s">
        <v>9995</v>
      </c>
      <c r="C8386" s="4">
        <f>YEAR(Data!$D8386)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c r="A8387" s="4">
        <v>8386</v>
      </c>
      <c r="B8387" s="4" t="s">
        <v>9997</v>
      </c>
      <c r="C8387" s="4">
        <f>YEAR(Data!$D8387)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c r="A8388" s="4">
        <v>8387</v>
      </c>
      <c r="B8388" s="4" t="s">
        <v>9998</v>
      </c>
      <c r="C8388" s="4">
        <f>YEAR(Data!$D8388)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c r="A8389" s="4">
        <v>8388</v>
      </c>
      <c r="B8389" s="4" t="s">
        <v>9998</v>
      </c>
      <c r="C8389" s="4">
        <f>YEAR(Data!$D8389)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c r="A8390" s="4">
        <v>8389</v>
      </c>
      <c r="B8390" s="4" t="s">
        <v>9999</v>
      </c>
      <c r="C8390" s="4">
        <f>YEAR(Data!$D8390)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c r="A8391" s="4">
        <v>8390</v>
      </c>
      <c r="B8391" s="4" t="s">
        <v>10000</v>
      </c>
      <c r="C8391" s="4">
        <f>YEAR(Data!$D8391)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c r="A8392" s="4">
        <v>8391</v>
      </c>
      <c r="B8392" s="4" t="s">
        <v>10001</v>
      </c>
      <c r="C8392" s="4">
        <f>YEAR(Data!$D8392)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c r="A8393" s="4">
        <v>8392</v>
      </c>
      <c r="B8393" s="4" t="s">
        <v>10002</v>
      </c>
      <c r="C8393" s="4">
        <f>YEAR(Data!$D8393)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c r="A8394" s="4">
        <v>8393</v>
      </c>
      <c r="B8394" s="4" t="s">
        <v>10004</v>
      </c>
      <c r="C8394" s="4">
        <f>YEAR(Data!$D8394)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c r="A8395" s="4">
        <v>8394</v>
      </c>
      <c r="B8395" s="4" t="s">
        <v>10004</v>
      </c>
      <c r="C8395" s="4">
        <f>YEAR(Data!$D8395)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c r="A8396" s="4">
        <v>8395</v>
      </c>
      <c r="B8396" s="4" t="s">
        <v>10004</v>
      </c>
      <c r="C8396" s="4">
        <f>YEAR(Data!$D8396)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c r="A8397" s="4">
        <v>8396</v>
      </c>
      <c r="B8397" s="4" t="s">
        <v>10004</v>
      </c>
      <c r="C8397" s="4">
        <f>YEAR(Data!$D8397)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c r="A8398" s="4">
        <v>8397</v>
      </c>
      <c r="B8398" s="4" t="s">
        <v>10005</v>
      </c>
      <c r="C8398" s="4">
        <f>YEAR(Data!$D8398)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c r="A8399" s="4">
        <v>8398</v>
      </c>
      <c r="B8399" s="4" t="s">
        <v>10006</v>
      </c>
      <c r="C8399" s="4">
        <f>YEAR(Data!$D8399)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c r="A8400" s="4">
        <v>8399</v>
      </c>
      <c r="B8400" s="4" t="s">
        <v>10007</v>
      </c>
      <c r="C8400" s="4">
        <f>YEAR(Data!$D8400)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c r="A8401" s="4">
        <v>8400</v>
      </c>
      <c r="B8401" s="4" t="s">
        <v>10008</v>
      </c>
      <c r="C8401" s="4">
        <f>YEAR(Data!$D8401)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c r="A8402" s="4">
        <v>8401</v>
      </c>
      <c r="B8402" s="4" t="s">
        <v>10009</v>
      </c>
      <c r="C8402" s="4">
        <f>YEAR(Data!$D8402)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c r="A8403" s="4">
        <v>8402</v>
      </c>
      <c r="B8403" s="4" t="s">
        <v>10009</v>
      </c>
      <c r="C8403" s="4">
        <f>YEAR(Data!$D8403)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c r="A8404" s="4">
        <v>8403</v>
      </c>
      <c r="B8404" s="4" t="s">
        <v>10009</v>
      </c>
      <c r="C8404" s="4">
        <f>YEAR(Data!$D8404)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c r="A8405" s="4">
        <v>8404</v>
      </c>
      <c r="B8405" s="4" t="s">
        <v>10010</v>
      </c>
      <c r="C8405" s="4">
        <f>YEAR(Data!$D8405)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c r="A8406" s="4">
        <v>8405</v>
      </c>
      <c r="B8406" s="4" t="s">
        <v>10011</v>
      </c>
      <c r="C8406" s="4">
        <f>YEAR(Data!$D8406)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c r="A8407" s="4">
        <v>8406</v>
      </c>
      <c r="B8407" s="4" t="s">
        <v>10011</v>
      </c>
      <c r="C8407" s="4">
        <f>YEAR(Data!$D8407)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c r="A8408" s="4">
        <v>8407</v>
      </c>
      <c r="B8408" s="4" t="s">
        <v>10011</v>
      </c>
      <c r="C8408" s="4">
        <f>YEAR(Data!$D8408)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c r="A8409" s="4">
        <v>8408</v>
      </c>
      <c r="B8409" s="4" t="s">
        <v>10011</v>
      </c>
      <c r="C8409" s="4">
        <f>YEAR(Data!$D8409)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c r="A8410" s="4">
        <v>8409</v>
      </c>
      <c r="B8410" s="4" t="s">
        <v>10011</v>
      </c>
      <c r="C8410" s="4">
        <f>YEAR(Data!$D8410)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c r="A8411" s="4">
        <v>8410</v>
      </c>
      <c r="B8411" s="4" t="s">
        <v>10012</v>
      </c>
      <c r="C8411" s="4">
        <f>YEAR(Data!$D8411)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c r="A8412" s="4">
        <v>8411</v>
      </c>
      <c r="B8412" s="4" t="s">
        <v>10013</v>
      </c>
      <c r="C8412" s="4">
        <f>YEAR(Data!$D8412)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c r="A8413" s="4">
        <v>8412</v>
      </c>
      <c r="B8413" s="4" t="s">
        <v>10014</v>
      </c>
      <c r="C8413" s="4">
        <f>YEAR(Data!$D8413)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c r="A8414" s="4">
        <v>8413</v>
      </c>
      <c r="B8414" s="4" t="s">
        <v>10015</v>
      </c>
      <c r="C8414" s="4">
        <f>YEAR(Data!$D8414)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c r="A8415" s="4">
        <v>8414</v>
      </c>
      <c r="B8415" s="4" t="s">
        <v>10016</v>
      </c>
      <c r="C8415" s="4">
        <f>YEAR(Data!$D8415)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c r="A8416" s="4">
        <v>8415</v>
      </c>
      <c r="B8416" s="4" t="s">
        <v>10016</v>
      </c>
      <c r="C8416" s="4">
        <f>YEAR(Data!$D8416)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c r="A8417" s="4">
        <v>8416</v>
      </c>
      <c r="B8417" s="4" t="s">
        <v>10017</v>
      </c>
      <c r="C8417" s="4">
        <f>YEAR(Data!$D8417)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c r="A8418" s="4">
        <v>8417</v>
      </c>
      <c r="B8418" s="4" t="s">
        <v>10018</v>
      </c>
      <c r="C8418" s="4">
        <f>YEAR(Data!$D8418)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c r="A8419" s="4">
        <v>8418</v>
      </c>
      <c r="B8419" s="4" t="s">
        <v>10018</v>
      </c>
      <c r="C8419" s="4">
        <f>YEAR(Data!$D8419)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c r="A8420" s="4">
        <v>8419</v>
      </c>
      <c r="B8420" s="4" t="s">
        <v>10018</v>
      </c>
      <c r="C8420" s="4">
        <f>YEAR(Data!$D8420)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c r="A8421" s="4">
        <v>8420</v>
      </c>
      <c r="B8421" s="4" t="s">
        <v>10018</v>
      </c>
      <c r="C8421" s="4">
        <f>YEAR(Data!$D8421)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c r="A8422" s="4">
        <v>8421</v>
      </c>
      <c r="B8422" s="4" t="s">
        <v>10018</v>
      </c>
      <c r="C8422" s="4">
        <f>YEAR(Data!$D8422)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c r="A8423" s="4">
        <v>8422</v>
      </c>
      <c r="B8423" s="4" t="s">
        <v>10019</v>
      </c>
      <c r="C8423" s="4">
        <f>YEAR(Data!$D8423)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c r="A8424" s="4">
        <v>8423</v>
      </c>
      <c r="B8424" s="4" t="s">
        <v>10019</v>
      </c>
      <c r="C8424" s="4">
        <f>YEAR(Data!$D8424)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c r="A8425" s="4">
        <v>8424</v>
      </c>
      <c r="B8425" s="4" t="s">
        <v>10019</v>
      </c>
      <c r="C8425" s="4">
        <f>YEAR(Data!$D8425)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c r="A8426" s="4">
        <v>8425</v>
      </c>
      <c r="B8426" s="4" t="s">
        <v>10019</v>
      </c>
      <c r="C8426" s="4">
        <f>YEAR(Data!$D8426)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c r="A8427" s="4">
        <v>8426</v>
      </c>
      <c r="B8427" s="4" t="s">
        <v>10020</v>
      </c>
      <c r="C8427" s="4">
        <f>YEAR(Data!$D8427)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c r="A8428" s="4">
        <v>8427</v>
      </c>
      <c r="B8428" s="4" t="s">
        <v>10021</v>
      </c>
      <c r="C8428" s="4">
        <f>YEAR(Data!$D8428)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c r="A8429" s="4">
        <v>8428</v>
      </c>
      <c r="B8429" s="4" t="s">
        <v>10022</v>
      </c>
      <c r="C8429" s="4">
        <f>YEAR(Data!$D8429)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c r="A8430" s="4">
        <v>8429</v>
      </c>
      <c r="B8430" s="4" t="s">
        <v>10023</v>
      </c>
      <c r="C8430" s="4">
        <f>YEAR(Data!$D8430)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c r="A8431" s="4">
        <v>8430</v>
      </c>
      <c r="B8431" s="4" t="s">
        <v>10024</v>
      </c>
      <c r="C8431" s="4">
        <f>YEAR(Data!$D8431)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c r="A8432" s="4">
        <v>8431</v>
      </c>
      <c r="B8432" s="4" t="s">
        <v>10025</v>
      </c>
      <c r="C8432" s="4">
        <f>YEAR(Data!$D8432)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c r="A8433" s="4">
        <v>8432</v>
      </c>
      <c r="B8433" s="4" t="s">
        <v>10026</v>
      </c>
      <c r="C8433" s="4">
        <f>YEAR(Data!$D8433)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c r="A8434" s="4">
        <v>8433</v>
      </c>
      <c r="B8434" s="4" t="s">
        <v>10027</v>
      </c>
      <c r="C8434" s="4">
        <f>YEAR(Data!$D8434)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c r="A8435" s="4">
        <v>8434</v>
      </c>
      <c r="B8435" s="4" t="s">
        <v>10027</v>
      </c>
      <c r="C8435" s="4">
        <f>YEAR(Data!$D8435)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c r="A8436" s="4">
        <v>8435</v>
      </c>
      <c r="B8436" s="4" t="s">
        <v>10027</v>
      </c>
      <c r="C8436" s="4">
        <f>YEAR(Data!$D8436)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c r="A8437" s="4">
        <v>8436</v>
      </c>
      <c r="B8437" s="4" t="s">
        <v>10027</v>
      </c>
      <c r="C8437" s="4">
        <f>YEAR(Data!$D8437)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c r="A8438" s="4">
        <v>8437</v>
      </c>
      <c r="B8438" s="4" t="s">
        <v>10028</v>
      </c>
      <c r="C8438" s="4">
        <f>YEAR(Data!$D8438)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c r="A8439" s="4">
        <v>8438</v>
      </c>
      <c r="B8439" s="4" t="s">
        <v>10029</v>
      </c>
      <c r="C8439" s="4">
        <f>YEAR(Data!$D8439)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c r="A8440" s="4">
        <v>8439</v>
      </c>
      <c r="B8440" s="4" t="s">
        <v>10030</v>
      </c>
      <c r="C8440" s="4">
        <f>YEAR(Data!$D8440)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c r="A8441" s="4">
        <v>8440</v>
      </c>
      <c r="B8441" s="4" t="s">
        <v>10031</v>
      </c>
      <c r="C8441" s="4">
        <f>YEAR(Data!$D8441)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c r="A8442" s="4">
        <v>8441</v>
      </c>
      <c r="B8442" s="4" t="s">
        <v>10032</v>
      </c>
      <c r="C8442" s="4">
        <f>YEAR(Data!$D8442)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c r="A8443" s="4">
        <v>8442</v>
      </c>
      <c r="B8443" s="4" t="s">
        <v>10033</v>
      </c>
      <c r="C8443" s="4">
        <f>YEAR(Data!$D8443)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c r="A8444" s="4">
        <v>8443</v>
      </c>
      <c r="B8444" s="4" t="s">
        <v>10034</v>
      </c>
      <c r="C8444" s="4">
        <f>YEAR(Data!$D8444)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c r="A8445" s="4">
        <v>8444</v>
      </c>
      <c r="B8445" s="4" t="s">
        <v>10034</v>
      </c>
      <c r="C8445" s="4">
        <f>YEAR(Data!$D8445)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c r="A8446" s="4">
        <v>8445</v>
      </c>
      <c r="B8446" s="4" t="s">
        <v>10034</v>
      </c>
      <c r="C8446" s="4">
        <f>YEAR(Data!$D8446)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c r="A8447" s="4">
        <v>8446</v>
      </c>
      <c r="B8447" s="4" t="s">
        <v>10035</v>
      </c>
      <c r="C8447" s="4">
        <f>YEAR(Data!$D8447)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c r="A8448" s="4">
        <v>8447</v>
      </c>
      <c r="B8448" s="4" t="s">
        <v>10035</v>
      </c>
      <c r="C8448" s="4">
        <f>YEAR(Data!$D8448)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c r="A8449" s="4">
        <v>8448</v>
      </c>
      <c r="B8449" s="4" t="s">
        <v>10035</v>
      </c>
      <c r="C8449" s="4">
        <f>YEAR(Data!$D8449)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c r="A8450" s="4">
        <v>8449</v>
      </c>
      <c r="B8450" s="4" t="s">
        <v>10035</v>
      </c>
      <c r="C8450" s="4">
        <f>YEAR(Data!$D8450)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c r="A8451" s="4">
        <v>8450</v>
      </c>
      <c r="B8451" s="4" t="s">
        <v>10035</v>
      </c>
      <c r="C8451" s="4">
        <f>YEAR(Data!$D8451)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c r="A8452" s="4">
        <v>8451</v>
      </c>
      <c r="B8452" s="4" t="s">
        <v>10035</v>
      </c>
      <c r="C8452" s="4">
        <f>YEAR(Data!$D8452)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c r="A8453" s="4">
        <v>8452</v>
      </c>
      <c r="B8453" s="4" t="s">
        <v>10036</v>
      </c>
      <c r="C8453" s="4">
        <f>YEAR(Data!$D8453)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c r="A8454" s="4">
        <v>8453</v>
      </c>
      <c r="B8454" s="4" t="s">
        <v>10037</v>
      </c>
      <c r="C8454" s="4">
        <f>YEAR(Data!$D8454)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c r="A8455" s="4">
        <v>8454</v>
      </c>
      <c r="B8455" s="4" t="s">
        <v>10037</v>
      </c>
      <c r="C8455" s="4">
        <f>YEAR(Data!$D8455)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c r="A8456" s="4">
        <v>8455</v>
      </c>
      <c r="B8456" s="4" t="s">
        <v>10037</v>
      </c>
      <c r="C8456" s="4">
        <f>YEAR(Data!$D8456)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c r="A8457" s="4">
        <v>8456</v>
      </c>
      <c r="B8457" s="4" t="s">
        <v>10038</v>
      </c>
      <c r="C8457" s="4">
        <f>YEAR(Data!$D8457)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c r="A8458" s="4">
        <v>8457</v>
      </c>
      <c r="B8458" s="4" t="s">
        <v>10039</v>
      </c>
      <c r="C8458" s="4">
        <f>YEAR(Data!$D8458)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c r="A8459" s="4">
        <v>8458</v>
      </c>
      <c r="B8459" s="4" t="s">
        <v>10039</v>
      </c>
      <c r="C8459" s="4">
        <f>YEAR(Data!$D8459)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c r="A8460" s="4">
        <v>8459</v>
      </c>
      <c r="B8460" s="4" t="s">
        <v>10040</v>
      </c>
      <c r="C8460" s="4">
        <f>YEAR(Data!$D8460)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c r="A8461" s="4">
        <v>8460</v>
      </c>
      <c r="B8461" s="4" t="s">
        <v>10040</v>
      </c>
      <c r="C8461" s="4">
        <f>YEAR(Data!$D8461)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c r="A8462" s="4">
        <v>8461</v>
      </c>
      <c r="B8462" s="4" t="s">
        <v>10041</v>
      </c>
      <c r="C8462" s="4">
        <f>YEAR(Data!$D8462)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c r="A8463" s="4">
        <v>8462</v>
      </c>
      <c r="B8463" s="4" t="s">
        <v>10041</v>
      </c>
      <c r="C8463" s="4">
        <f>YEAR(Data!$D8463)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c r="A8464" s="4">
        <v>8463</v>
      </c>
      <c r="B8464" s="4" t="s">
        <v>10042</v>
      </c>
      <c r="C8464" s="4">
        <f>YEAR(Data!$D8464)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c r="A8465" s="4">
        <v>8464</v>
      </c>
      <c r="B8465" s="4" t="s">
        <v>10043</v>
      </c>
      <c r="C8465" s="4">
        <f>YEAR(Data!$D8465)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c r="A8466" s="4">
        <v>8465</v>
      </c>
      <c r="B8466" s="4" t="s">
        <v>10044</v>
      </c>
      <c r="C8466" s="4">
        <f>YEAR(Data!$D8466)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c r="A8467" s="4">
        <v>8466</v>
      </c>
      <c r="B8467" s="4" t="s">
        <v>10045</v>
      </c>
      <c r="C8467" s="4">
        <f>YEAR(Data!$D8467)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c r="A8468" s="4">
        <v>8467</v>
      </c>
      <c r="B8468" s="4" t="s">
        <v>10046</v>
      </c>
      <c r="C8468" s="4">
        <f>YEAR(Data!$D8468)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c r="A8469" s="4">
        <v>8468</v>
      </c>
      <c r="B8469" s="4" t="s">
        <v>10047</v>
      </c>
      <c r="C8469" s="4">
        <f>YEAR(Data!$D8469)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c r="A8470" s="4">
        <v>8469</v>
      </c>
      <c r="B8470" s="4" t="s">
        <v>10048</v>
      </c>
      <c r="C8470" s="4">
        <f>YEAR(Data!$D8470)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c r="A8471" s="4">
        <v>8470</v>
      </c>
      <c r="B8471" s="4" t="s">
        <v>10049</v>
      </c>
      <c r="C8471" s="4">
        <f>YEAR(Data!$D8471)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c r="A8472" s="4">
        <v>8471</v>
      </c>
      <c r="B8472" s="4" t="s">
        <v>10049</v>
      </c>
      <c r="C8472" s="4">
        <f>YEAR(Data!$D8472)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c r="A8473" s="4">
        <v>8472</v>
      </c>
      <c r="B8473" s="4" t="s">
        <v>10049</v>
      </c>
      <c r="C8473" s="4">
        <f>YEAR(Data!$D8473)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c r="A8474" s="4">
        <v>8473</v>
      </c>
      <c r="B8474" s="4" t="s">
        <v>10049</v>
      </c>
      <c r="C8474" s="4">
        <f>YEAR(Data!$D8474)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c r="A8475" s="4">
        <v>8474</v>
      </c>
      <c r="B8475" s="4" t="s">
        <v>10050</v>
      </c>
      <c r="C8475" s="4">
        <f>YEAR(Data!$D8475)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c r="A8476" s="4">
        <v>8475</v>
      </c>
      <c r="B8476" s="4" t="s">
        <v>10051</v>
      </c>
      <c r="C8476" s="4">
        <f>YEAR(Data!$D8476)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c r="A8477" s="4">
        <v>8476</v>
      </c>
      <c r="B8477" s="4" t="s">
        <v>10051</v>
      </c>
      <c r="C8477" s="4">
        <f>YEAR(Data!$D8477)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c r="A8478" s="4">
        <v>8477</v>
      </c>
      <c r="B8478" s="4" t="s">
        <v>10052</v>
      </c>
      <c r="C8478" s="4">
        <f>YEAR(Data!$D8478)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c r="A8479" s="4">
        <v>8478</v>
      </c>
      <c r="B8479" s="4" t="s">
        <v>10053</v>
      </c>
      <c r="C8479" s="4">
        <f>YEAR(Data!$D8479)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c r="A8480" s="4">
        <v>8479</v>
      </c>
      <c r="B8480" s="4" t="s">
        <v>10056</v>
      </c>
      <c r="C8480" s="4">
        <f>YEAR(Data!$D8480)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c r="A8481" s="4">
        <v>8480</v>
      </c>
      <c r="B8481" s="4" t="s">
        <v>10057</v>
      </c>
      <c r="C8481" s="4">
        <f>YEAR(Data!$D8481)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c r="A8482" s="4">
        <v>8481</v>
      </c>
      <c r="B8482" s="4" t="s">
        <v>10058</v>
      </c>
      <c r="C8482" s="4">
        <f>YEAR(Data!$D8482)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c r="A8483" s="4">
        <v>8482</v>
      </c>
      <c r="B8483" s="4" t="s">
        <v>10059</v>
      </c>
      <c r="C8483" s="4">
        <f>YEAR(Data!$D8483)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c r="A8484" s="4">
        <v>8483</v>
      </c>
      <c r="B8484" s="4" t="s">
        <v>10060</v>
      </c>
      <c r="C8484" s="4">
        <f>YEAR(Data!$D8484)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c r="A8485" s="4">
        <v>8484</v>
      </c>
      <c r="B8485" s="4" t="s">
        <v>10061</v>
      </c>
      <c r="C8485" s="4">
        <f>YEAR(Data!$D8485)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c r="A8486" s="4">
        <v>8485</v>
      </c>
      <c r="B8486" s="4" t="s">
        <v>10062</v>
      </c>
      <c r="C8486" s="4">
        <f>YEAR(Data!$D8486)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c r="A8487" s="4">
        <v>8486</v>
      </c>
      <c r="B8487" s="4" t="s">
        <v>10063</v>
      </c>
      <c r="C8487" s="4">
        <f>YEAR(Data!$D8487)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c r="A8488" s="4">
        <v>8487</v>
      </c>
      <c r="B8488" s="4" t="s">
        <v>10063</v>
      </c>
      <c r="C8488" s="4">
        <f>YEAR(Data!$D8488)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c r="A8489" s="4">
        <v>8488</v>
      </c>
      <c r="B8489" s="4" t="s">
        <v>10063</v>
      </c>
      <c r="C8489" s="4">
        <f>YEAR(Data!$D8489)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c r="A8490" s="4">
        <v>8489</v>
      </c>
      <c r="B8490" s="4" t="s">
        <v>10066</v>
      </c>
      <c r="C8490" s="4">
        <f>YEAR(Data!$D8490)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c r="A8491" s="4">
        <v>8490</v>
      </c>
      <c r="B8491" s="4" t="s">
        <v>10066</v>
      </c>
      <c r="C8491" s="4">
        <f>YEAR(Data!$D8491)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c r="A8492" s="4">
        <v>8491</v>
      </c>
      <c r="B8492" s="4" t="s">
        <v>10066</v>
      </c>
      <c r="C8492" s="4">
        <f>YEAR(Data!$D8492)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c r="A8493" s="4">
        <v>8492</v>
      </c>
      <c r="B8493" s="4" t="s">
        <v>10067</v>
      </c>
      <c r="C8493" s="4">
        <f>YEAR(Data!$D8493)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c r="A8494" s="4">
        <v>8493</v>
      </c>
      <c r="B8494" s="4" t="s">
        <v>10068</v>
      </c>
      <c r="C8494" s="4">
        <f>YEAR(Data!$D8494)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c r="A8495" s="4">
        <v>8494</v>
      </c>
      <c r="B8495" s="4" t="s">
        <v>10068</v>
      </c>
      <c r="C8495" s="4">
        <f>YEAR(Data!$D8495)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c r="A8496" s="4">
        <v>8495</v>
      </c>
      <c r="B8496" s="4" t="s">
        <v>10068</v>
      </c>
      <c r="C8496" s="4">
        <f>YEAR(Data!$D8496)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c r="A8497" s="4">
        <v>8496</v>
      </c>
      <c r="B8497" s="4" t="s">
        <v>10069</v>
      </c>
      <c r="C8497" s="4">
        <f>YEAR(Data!$D8497)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c r="A8498" s="4">
        <v>8497</v>
      </c>
      <c r="B8498" s="4" t="s">
        <v>10070</v>
      </c>
      <c r="C8498" s="4">
        <f>YEAR(Data!$D8498)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c r="A8499" s="4">
        <v>8498</v>
      </c>
      <c r="B8499" s="4" t="s">
        <v>10070</v>
      </c>
      <c r="C8499" s="4">
        <f>YEAR(Data!$D8499)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c r="A8500" s="4">
        <v>8499</v>
      </c>
      <c r="B8500" s="4" t="s">
        <v>10070</v>
      </c>
      <c r="C8500" s="4">
        <f>YEAR(Data!$D8500)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c r="A8501" s="4">
        <v>8500</v>
      </c>
      <c r="B8501" s="4" t="s">
        <v>10070</v>
      </c>
      <c r="C8501" s="4">
        <f>YEAR(Data!$D8501)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c r="A8502" s="4">
        <v>8501</v>
      </c>
      <c r="B8502" s="4" t="s">
        <v>10070</v>
      </c>
      <c r="C8502" s="4">
        <f>YEAR(Data!$D8502)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c r="A8503" s="4">
        <v>8502</v>
      </c>
      <c r="B8503" s="4" t="s">
        <v>10071</v>
      </c>
      <c r="C8503" s="4">
        <f>YEAR(Data!$D8503)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c r="A8504" s="4">
        <v>8503</v>
      </c>
      <c r="B8504" s="4" t="s">
        <v>10071</v>
      </c>
      <c r="C8504" s="4">
        <f>YEAR(Data!$D8504)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c r="A8505" s="4">
        <v>8504</v>
      </c>
      <c r="B8505" s="4" t="s">
        <v>10072</v>
      </c>
      <c r="C8505" s="4">
        <f>YEAR(Data!$D8505)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c r="A8506" s="4">
        <v>8505</v>
      </c>
      <c r="B8506" s="4" t="s">
        <v>10073</v>
      </c>
      <c r="C8506" s="4">
        <f>YEAR(Data!$D8506)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c r="A8507" s="4">
        <v>8506</v>
      </c>
      <c r="B8507" s="4" t="s">
        <v>10074</v>
      </c>
      <c r="C8507" s="4">
        <f>YEAR(Data!$D8507)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c r="A8508" s="4">
        <v>8507</v>
      </c>
      <c r="B8508" s="4" t="s">
        <v>10074</v>
      </c>
      <c r="C8508" s="4">
        <f>YEAR(Data!$D8508)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c r="A8509" s="4">
        <v>8508</v>
      </c>
      <c r="B8509" s="4" t="s">
        <v>10074</v>
      </c>
      <c r="C8509" s="4">
        <f>YEAR(Data!$D8509)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c r="A8510" s="4">
        <v>8509</v>
      </c>
      <c r="B8510" s="4" t="s">
        <v>10075</v>
      </c>
      <c r="C8510" s="4">
        <f>YEAR(Data!$D8510)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c r="A8511" s="4">
        <v>8510</v>
      </c>
      <c r="B8511" s="4" t="s">
        <v>10075</v>
      </c>
      <c r="C8511" s="4">
        <f>YEAR(Data!$D8511)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c r="A8512" s="4">
        <v>8511</v>
      </c>
      <c r="B8512" s="4" t="s">
        <v>10075</v>
      </c>
      <c r="C8512" s="4">
        <f>YEAR(Data!$D8512)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c r="A8513" s="4">
        <v>8512</v>
      </c>
      <c r="B8513" s="4" t="s">
        <v>10076</v>
      </c>
      <c r="C8513" s="4">
        <f>YEAR(Data!$D8513)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c r="A8514" s="4">
        <v>8513</v>
      </c>
      <c r="B8514" s="4" t="s">
        <v>10077</v>
      </c>
      <c r="C8514" s="4">
        <f>YEAR(Data!$D8514)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c r="A8515" s="4">
        <v>8514</v>
      </c>
      <c r="B8515" s="4" t="s">
        <v>10078</v>
      </c>
      <c r="C8515" s="4">
        <f>YEAR(Data!$D8515)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c r="A8516" s="4">
        <v>8515</v>
      </c>
      <c r="B8516" s="4" t="s">
        <v>10079</v>
      </c>
      <c r="C8516" s="4">
        <f>YEAR(Data!$D8516)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c r="A8517" s="4">
        <v>8516</v>
      </c>
      <c r="B8517" s="4" t="s">
        <v>10079</v>
      </c>
      <c r="C8517" s="4">
        <f>YEAR(Data!$D8517)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c r="A8518" s="4">
        <v>8517</v>
      </c>
      <c r="B8518" s="4" t="s">
        <v>10080</v>
      </c>
      <c r="C8518" s="4">
        <f>YEAR(Data!$D8518)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c r="A8519" s="4">
        <v>8518</v>
      </c>
      <c r="B8519" s="4" t="s">
        <v>10081</v>
      </c>
      <c r="C8519" s="4">
        <f>YEAR(Data!$D8519)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c r="A8520" s="4">
        <v>8519</v>
      </c>
      <c r="B8520" s="4" t="s">
        <v>10082</v>
      </c>
      <c r="C8520" s="4">
        <f>YEAR(Data!$D8520)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c r="A8521" s="4">
        <v>8520</v>
      </c>
      <c r="B8521" s="4" t="s">
        <v>10082</v>
      </c>
      <c r="C8521" s="4">
        <f>YEAR(Data!$D8521)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c r="A8522" s="4">
        <v>8521</v>
      </c>
      <c r="B8522" s="4" t="s">
        <v>10082</v>
      </c>
      <c r="C8522" s="4">
        <f>YEAR(Data!$D8522)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c r="A8523" s="4">
        <v>8522</v>
      </c>
      <c r="B8523" s="4" t="s">
        <v>10083</v>
      </c>
      <c r="C8523" s="4">
        <f>YEAR(Data!$D8523)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c r="A8524" s="4">
        <v>8523</v>
      </c>
      <c r="B8524" s="4" t="s">
        <v>10084</v>
      </c>
      <c r="C8524" s="4">
        <f>YEAR(Data!$D8524)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c r="A8525" s="4">
        <v>8524</v>
      </c>
      <c r="B8525" s="4" t="s">
        <v>10085</v>
      </c>
      <c r="C8525" s="4">
        <f>YEAR(Data!$D8525)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c r="A8526" s="4">
        <v>8525</v>
      </c>
      <c r="B8526" s="4" t="s">
        <v>10086</v>
      </c>
      <c r="C8526" s="4">
        <f>YEAR(Data!$D8526)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c r="A8527" s="4">
        <v>8526</v>
      </c>
      <c r="B8527" s="4" t="s">
        <v>10086</v>
      </c>
      <c r="C8527" s="4">
        <f>YEAR(Data!$D8527)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c r="A8528" s="4">
        <v>8527</v>
      </c>
      <c r="B8528" s="4" t="s">
        <v>10086</v>
      </c>
      <c r="C8528" s="4">
        <f>YEAR(Data!$D8528)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c r="A8529" s="4">
        <v>8528</v>
      </c>
      <c r="B8529" s="4" t="s">
        <v>10086</v>
      </c>
      <c r="C8529" s="4">
        <f>YEAR(Data!$D8529)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c r="A8530" s="4">
        <v>8529</v>
      </c>
      <c r="B8530" s="4" t="s">
        <v>10086</v>
      </c>
      <c r="C8530" s="4">
        <f>YEAR(Data!$D8530)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c r="A8531" s="4">
        <v>8530</v>
      </c>
      <c r="B8531" s="4" t="s">
        <v>10087</v>
      </c>
      <c r="C8531" s="4">
        <f>YEAR(Data!$D8531)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c r="A8532" s="4">
        <v>8531</v>
      </c>
      <c r="B8532" s="4" t="s">
        <v>10088</v>
      </c>
      <c r="C8532" s="4">
        <f>YEAR(Data!$D8532)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c r="A8533" s="4">
        <v>8532</v>
      </c>
      <c r="B8533" s="4" t="s">
        <v>10088</v>
      </c>
      <c r="C8533" s="4">
        <f>YEAR(Data!$D8533)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c r="A8534" s="4">
        <v>8533</v>
      </c>
      <c r="B8534" s="4" t="s">
        <v>10088</v>
      </c>
      <c r="C8534" s="4">
        <f>YEAR(Data!$D8534)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c r="A8535" s="4">
        <v>8534</v>
      </c>
      <c r="B8535" s="4" t="s">
        <v>10088</v>
      </c>
      <c r="C8535" s="4">
        <f>YEAR(Data!$D8535)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c r="A8536" s="4">
        <v>8535</v>
      </c>
      <c r="B8536" s="4" t="s">
        <v>10089</v>
      </c>
      <c r="C8536" s="4">
        <f>YEAR(Data!$D8536)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c r="A8537" s="4">
        <v>8536</v>
      </c>
      <c r="B8537" s="4" t="s">
        <v>10090</v>
      </c>
      <c r="C8537" s="4">
        <f>YEAR(Data!$D8537)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c r="A8538" s="4">
        <v>8537</v>
      </c>
      <c r="B8538" s="4" t="s">
        <v>10091</v>
      </c>
      <c r="C8538" s="4">
        <f>YEAR(Data!$D8538)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c r="A8539" s="4">
        <v>8538</v>
      </c>
      <c r="B8539" s="4" t="s">
        <v>10091</v>
      </c>
      <c r="C8539" s="4">
        <f>YEAR(Data!$D8539)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c r="A8540" s="4">
        <v>8539</v>
      </c>
      <c r="B8540" s="4" t="s">
        <v>10091</v>
      </c>
      <c r="C8540" s="4">
        <f>YEAR(Data!$D8540)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c r="A8541" s="4">
        <v>8540</v>
      </c>
      <c r="B8541" s="4" t="s">
        <v>10094</v>
      </c>
      <c r="C8541" s="4">
        <f>YEAR(Data!$D8541)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c r="A8542" s="4">
        <v>8541</v>
      </c>
      <c r="B8542" s="4" t="s">
        <v>10094</v>
      </c>
      <c r="C8542" s="4">
        <f>YEAR(Data!$D8542)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c r="A8543" s="4">
        <v>8542</v>
      </c>
      <c r="B8543" s="4" t="s">
        <v>10095</v>
      </c>
      <c r="C8543" s="4">
        <f>YEAR(Data!$D8543)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c r="A8544" s="4">
        <v>8543</v>
      </c>
      <c r="B8544" s="4" t="s">
        <v>10095</v>
      </c>
      <c r="C8544" s="4">
        <f>YEAR(Data!$D8544)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c r="A8545" s="4">
        <v>8544</v>
      </c>
      <c r="B8545" s="4" t="s">
        <v>10096</v>
      </c>
      <c r="C8545" s="4">
        <f>YEAR(Data!$D8545)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c r="A8546" s="4">
        <v>8545</v>
      </c>
      <c r="B8546" s="4" t="s">
        <v>10097</v>
      </c>
      <c r="C8546" s="4">
        <f>YEAR(Data!$D8546)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c r="A8547" s="4">
        <v>8546</v>
      </c>
      <c r="B8547" s="4" t="s">
        <v>10097</v>
      </c>
      <c r="C8547" s="4">
        <f>YEAR(Data!$D8547)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c r="A8548" s="4">
        <v>8547</v>
      </c>
      <c r="B8548" s="4" t="s">
        <v>10097</v>
      </c>
      <c r="C8548" s="4">
        <f>YEAR(Data!$D8548)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c r="A8549" s="4">
        <v>8548</v>
      </c>
      <c r="B8549" s="4" t="s">
        <v>10098</v>
      </c>
      <c r="C8549" s="4">
        <f>YEAR(Data!$D8549)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c r="A8550" s="4">
        <v>8549</v>
      </c>
      <c r="B8550" s="4" t="s">
        <v>10098</v>
      </c>
      <c r="C8550" s="4">
        <f>YEAR(Data!$D8550)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c r="A8551" s="4">
        <v>8550</v>
      </c>
      <c r="B8551" s="4" t="s">
        <v>10099</v>
      </c>
      <c r="C8551" s="4">
        <f>YEAR(Data!$D8551)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c r="A8552" s="4">
        <v>8551</v>
      </c>
      <c r="B8552" s="4" t="s">
        <v>10100</v>
      </c>
      <c r="C8552" s="4">
        <f>YEAR(Data!$D8552)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c r="A8553" s="4">
        <v>8552</v>
      </c>
      <c r="B8553" s="4" t="s">
        <v>10100</v>
      </c>
      <c r="C8553" s="4">
        <f>YEAR(Data!$D8553)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c r="A8554" s="4">
        <v>8553</v>
      </c>
      <c r="B8554" s="4" t="s">
        <v>10101</v>
      </c>
      <c r="C8554" s="4">
        <f>YEAR(Data!$D8554)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c r="A8555" s="4">
        <v>8554</v>
      </c>
      <c r="B8555" s="4" t="s">
        <v>10102</v>
      </c>
      <c r="C8555" s="4">
        <f>YEAR(Data!$D8555)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c r="A8556" s="4">
        <v>8555</v>
      </c>
      <c r="B8556" s="4" t="s">
        <v>10103</v>
      </c>
      <c r="C8556" s="4">
        <f>YEAR(Data!$D8556)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c r="A8557" s="4">
        <v>8556</v>
      </c>
      <c r="B8557" s="4" t="s">
        <v>10104</v>
      </c>
      <c r="C8557" s="4">
        <f>YEAR(Data!$D8557)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c r="A8558" s="4">
        <v>8557</v>
      </c>
      <c r="B8558" s="4" t="s">
        <v>10104</v>
      </c>
      <c r="C8558" s="4">
        <f>YEAR(Data!$D8558)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c r="A8559" s="4">
        <v>8558</v>
      </c>
      <c r="B8559" s="4" t="s">
        <v>10105</v>
      </c>
      <c r="C8559" s="4">
        <f>YEAR(Data!$D8559)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c r="A8560" s="4">
        <v>8559</v>
      </c>
      <c r="B8560" s="4" t="s">
        <v>10105</v>
      </c>
      <c r="C8560" s="4">
        <f>YEAR(Data!$D8560)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c r="A8561" s="4">
        <v>8560</v>
      </c>
      <c r="B8561" s="4" t="s">
        <v>10105</v>
      </c>
      <c r="C8561" s="4">
        <f>YEAR(Data!$D8561)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c r="A8562" s="4">
        <v>8561</v>
      </c>
      <c r="B8562" s="4" t="s">
        <v>10105</v>
      </c>
      <c r="C8562" s="4">
        <f>YEAR(Data!$D8562)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c r="A8563" s="4">
        <v>8562</v>
      </c>
      <c r="B8563" s="4" t="s">
        <v>10105</v>
      </c>
      <c r="C8563" s="4">
        <f>YEAR(Data!$D8563)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c r="A8564" s="4">
        <v>8563</v>
      </c>
      <c r="B8564" s="4" t="s">
        <v>10106</v>
      </c>
      <c r="C8564" s="4">
        <f>YEAR(Data!$D8564)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c r="A8565" s="4">
        <v>8564</v>
      </c>
      <c r="B8565" s="4" t="s">
        <v>10107</v>
      </c>
      <c r="C8565" s="4">
        <f>YEAR(Data!$D8565)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c r="A8566" s="4">
        <v>8565</v>
      </c>
      <c r="B8566" s="4" t="s">
        <v>10107</v>
      </c>
      <c r="C8566" s="4">
        <f>YEAR(Data!$D8566)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c r="A8567" s="4">
        <v>8566</v>
      </c>
      <c r="B8567" s="4" t="s">
        <v>10109</v>
      </c>
      <c r="C8567" s="4">
        <f>YEAR(Data!$D8567)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c r="A8568" s="4">
        <v>8567</v>
      </c>
      <c r="B8568" s="4" t="s">
        <v>10109</v>
      </c>
      <c r="C8568" s="4">
        <f>YEAR(Data!$D8568)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c r="A8569" s="4">
        <v>8568</v>
      </c>
      <c r="B8569" s="4" t="s">
        <v>10110</v>
      </c>
      <c r="C8569" s="4">
        <f>YEAR(Data!$D8569)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c r="A8570" s="4">
        <v>8569</v>
      </c>
      <c r="B8570" s="4" t="s">
        <v>10111</v>
      </c>
      <c r="C8570" s="4">
        <f>YEAR(Data!$D8570)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c r="A8571" s="4">
        <v>8570</v>
      </c>
      <c r="B8571" s="4" t="s">
        <v>10111</v>
      </c>
      <c r="C8571" s="4">
        <f>YEAR(Data!$D8571)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c r="A8572" s="4">
        <v>8571</v>
      </c>
      <c r="B8572" s="4" t="s">
        <v>10111</v>
      </c>
      <c r="C8572" s="4">
        <f>YEAR(Data!$D8572)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c r="A8573" s="4">
        <v>8572</v>
      </c>
      <c r="B8573" s="4" t="s">
        <v>10112</v>
      </c>
      <c r="C8573" s="4">
        <f>YEAR(Data!$D8573)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c r="A8574" s="4">
        <v>8573</v>
      </c>
      <c r="B8574" s="4" t="s">
        <v>10113</v>
      </c>
      <c r="C8574" s="4">
        <f>YEAR(Data!$D8574)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c r="A8575" s="4">
        <v>8574</v>
      </c>
      <c r="B8575" s="4" t="s">
        <v>10114</v>
      </c>
      <c r="C8575" s="4">
        <f>YEAR(Data!$D8575)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c r="A8576" s="4">
        <v>8575</v>
      </c>
      <c r="B8576" s="4" t="s">
        <v>10115</v>
      </c>
      <c r="C8576" s="4">
        <f>YEAR(Data!$D8576)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c r="A8577" s="4">
        <v>8576</v>
      </c>
      <c r="B8577" s="4" t="s">
        <v>10116</v>
      </c>
      <c r="C8577" s="4">
        <f>YEAR(Data!$D8577)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c r="A8578" s="4">
        <v>8577</v>
      </c>
      <c r="B8578" s="4" t="s">
        <v>10117</v>
      </c>
      <c r="C8578" s="4">
        <f>YEAR(Data!$D8578)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c r="A8579" s="4">
        <v>8578</v>
      </c>
      <c r="B8579" s="4" t="s">
        <v>10118</v>
      </c>
      <c r="C8579" s="4">
        <f>YEAR(Data!$D8579)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c r="A8580" s="4">
        <v>8579</v>
      </c>
      <c r="B8580" s="4" t="s">
        <v>10118</v>
      </c>
      <c r="C8580" s="4">
        <f>YEAR(Data!$D8580)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c r="A8581" s="4">
        <v>8580</v>
      </c>
      <c r="B8581" s="4" t="s">
        <v>10119</v>
      </c>
      <c r="C8581" s="4">
        <f>YEAR(Data!$D8581)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c r="A8582" s="4">
        <v>8581</v>
      </c>
      <c r="B8582" s="4" t="s">
        <v>10120</v>
      </c>
      <c r="C8582" s="4">
        <f>YEAR(Data!$D8582)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c r="A8583" s="4">
        <v>8582</v>
      </c>
      <c r="B8583" s="4" t="s">
        <v>10120</v>
      </c>
      <c r="C8583" s="4">
        <f>YEAR(Data!$D8583)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c r="A8584" s="4">
        <v>8583</v>
      </c>
      <c r="B8584" s="4" t="s">
        <v>10120</v>
      </c>
      <c r="C8584" s="4">
        <f>YEAR(Data!$D8584)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c r="A8585" s="4">
        <v>8584</v>
      </c>
      <c r="B8585" s="4" t="s">
        <v>10120</v>
      </c>
      <c r="C8585" s="4">
        <f>YEAR(Data!$D8585)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c r="A8586" s="4">
        <v>8585</v>
      </c>
      <c r="B8586" s="4" t="s">
        <v>10122</v>
      </c>
      <c r="C8586" s="4">
        <f>YEAR(Data!$D8586)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c r="A8587" s="4">
        <v>8586</v>
      </c>
      <c r="B8587" s="4" t="s">
        <v>10123</v>
      </c>
      <c r="C8587" s="4">
        <f>YEAR(Data!$D8587)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c r="A8588" s="4">
        <v>8587</v>
      </c>
      <c r="B8588" s="4" t="s">
        <v>10124</v>
      </c>
      <c r="C8588" s="4">
        <f>YEAR(Data!$D8588)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c r="A8589" s="4">
        <v>8588</v>
      </c>
      <c r="B8589" s="4" t="s">
        <v>10124</v>
      </c>
      <c r="C8589" s="4">
        <f>YEAR(Data!$D8589)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c r="A8590" s="4">
        <v>8589</v>
      </c>
      <c r="B8590" s="4" t="s">
        <v>10125</v>
      </c>
      <c r="C8590" s="4">
        <f>YEAR(Data!$D8590)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c r="A8591" s="4">
        <v>8590</v>
      </c>
      <c r="B8591" s="4" t="s">
        <v>10126</v>
      </c>
      <c r="C8591" s="4">
        <f>YEAR(Data!$D8591)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c r="A8592" s="4">
        <v>8591</v>
      </c>
      <c r="B8592" s="4" t="s">
        <v>10127</v>
      </c>
      <c r="C8592" s="4">
        <f>YEAR(Data!$D8592)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c r="A8593" s="4">
        <v>8592</v>
      </c>
      <c r="B8593" s="4" t="s">
        <v>10128</v>
      </c>
      <c r="C8593" s="4">
        <f>YEAR(Data!$D8593)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c r="A8594" s="4">
        <v>8593</v>
      </c>
      <c r="B8594" s="4" t="s">
        <v>10128</v>
      </c>
      <c r="C8594" s="4">
        <f>YEAR(Data!$D8594)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c r="A8595" s="4">
        <v>8594</v>
      </c>
      <c r="B8595" s="4" t="s">
        <v>10130</v>
      </c>
      <c r="C8595" s="4">
        <f>YEAR(Data!$D8595)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c r="A8596" s="4">
        <v>8595</v>
      </c>
      <c r="B8596" s="4" t="s">
        <v>10130</v>
      </c>
      <c r="C8596" s="4">
        <f>YEAR(Data!$D8596)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c r="A8597" s="4">
        <v>8596</v>
      </c>
      <c r="B8597" s="4" t="s">
        <v>10131</v>
      </c>
      <c r="C8597" s="4">
        <f>YEAR(Data!$D8597)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c r="A8598" s="4">
        <v>8597</v>
      </c>
      <c r="B8598" s="4" t="s">
        <v>10131</v>
      </c>
      <c r="C8598" s="4">
        <f>YEAR(Data!$D8598)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c r="A8599" s="4">
        <v>8598</v>
      </c>
      <c r="B8599" s="4" t="s">
        <v>10132</v>
      </c>
      <c r="C8599" s="4">
        <f>YEAR(Data!$D8599)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c r="A8600" s="4">
        <v>8599</v>
      </c>
      <c r="B8600" s="4" t="s">
        <v>10133</v>
      </c>
      <c r="C8600" s="4">
        <f>YEAR(Data!$D8600)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c r="A8601" s="4">
        <v>8600</v>
      </c>
      <c r="B8601" s="4" t="s">
        <v>10133</v>
      </c>
      <c r="C8601" s="4">
        <f>YEAR(Data!$D8601)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c r="A8602" s="4">
        <v>8601</v>
      </c>
      <c r="B8602" s="4" t="s">
        <v>10133</v>
      </c>
      <c r="C8602" s="4">
        <f>YEAR(Data!$D8602)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c r="A8603" s="4">
        <v>8602</v>
      </c>
      <c r="B8603" s="4" t="s">
        <v>10133</v>
      </c>
      <c r="C8603" s="4">
        <f>YEAR(Data!$D8603)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c r="A8604" s="4">
        <v>8603</v>
      </c>
      <c r="B8604" s="4" t="s">
        <v>10134</v>
      </c>
      <c r="C8604" s="4">
        <f>YEAR(Data!$D8604)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c r="A8605" s="4">
        <v>8604</v>
      </c>
      <c r="B8605" s="4" t="s">
        <v>10135</v>
      </c>
      <c r="C8605" s="4">
        <f>YEAR(Data!$D8605)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c r="A8606" s="4">
        <v>8605</v>
      </c>
      <c r="B8606" s="4" t="s">
        <v>10135</v>
      </c>
      <c r="C8606" s="4">
        <f>YEAR(Data!$D8606)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c r="A8607" s="4">
        <v>8606</v>
      </c>
      <c r="B8607" s="4" t="s">
        <v>10135</v>
      </c>
      <c r="C8607" s="4">
        <f>YEAR(Data!$D8607)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c r="A8608" s="4">
        <v>8607</v>
      </c>
      <c r="B8608" s="4" t="s">
        <v>10136</v>
      </c>
      <c r="C8608" s="4">
        <f>YEAR(Data!$D8608)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c r="A8609" s="4">
        <v>8608</v>
      </c>
      <c r="B8609" s="4" t="s">
        <v>10137</v>
      </c>
      <c r="C8609" s="4">
        <f>YEAR(Data!$D8609)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c r="A8610" s="4">
        <v>8609</v>
      </c>
      <c r="B8610" s="4" t="s">
        <v>10137</v>
      </c>
      <c r="C8610" s="4">
        <f>YEAR(Data!$D8610)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c r="A8611" s="4">
        <v>8610</v>
      </c>
      <c r="B8611" s="4" t="s">
        <v>10137</v>
      </c>
      <c r="C8611" s="4">
        <f>YEAR(Data!$D8611)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c r="A8612" s="4">
        <v>8611</v>
      </c>
      <c r="B8612" s="4" t="s">
        <v>10137</v>
      </c>
      <c r="C8612" s="4">
        <f>YEAR(Data!$D8612)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c r="A8613" s="4">
        <v>8612</v>
      </c>
      <c r="B8613" s="4" t="s">
        <v>10138</v>
      </c>
      <c r="C8613" s="4">
        <f>YEAR(Data!$D8613)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c r="A8614" s="4">
        <v>8613</v>
      </c>
      <c r="B8614" s="4" t="s">
        <v>10139</v>
      </c>
      <c r="C8614" s="4">
        <f>YEAR(Data!$D8614)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c r="A8615" s="4">
        <v>8614</v>
      </c>
      <c r="B8615" s="4" t="s">
        <v>10140</v>
      </c>
      <c r="C8615" s="4">
        <f>YEAR(Data!$D8615)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c r="A8616" s="4">
        <v>8615</v>
      </c>
      <c r="B8616" s="4" t="s">
        <v>10141</v>
      </c>
      <c r="C8616" s="4">
        <f>YEAR(Data!$D8616)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c r="A8617" s="4">
        <v>8616</v>
      </c>
      <c r="B8617" s="4" t="s">
        <v>10141</v>
      </c>
      <c r="C8617" s="4">
        <f>YEAR(Data!$D8617)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c r="A8618" s="4">
        <v>8617</v>
      </c>
      <c r="B8618" s="4" t="s">
        <v>10141</v>
      </c>
      <c r="C8618" s="4">
        <f>YEAR(Data!$D8618)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c r="A8619" s="4">
        <v>8618</v>
      </c>
      <c r="B8619" s="4" t="s">
        <v>10141</v>
      </c>
      <c r="C8619" s="4">
        <f>YEAR(Data!$D8619)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c r="A8620" s="4">
        <v>8619</v>
      </c>
      <c r="B8620" s="4" t="s">
        <v>10142</v>
      </c>
      <c r="C8620" s="4">
        <f>YEAR(Data!$D8620)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c r="A8621" s="4">
        <v>8620</v>
      </c>
      <c r="B8621" s="4" t="s">
        <v>10143</v>
      </c>
      <c r="C8621" s="4">
        <f>YEAR(Data!$D8621)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c r="A8622" s="4">
        <v>8621</v>
      </c>
      <c r="B8622" s="4" t="s">
        <v>10144</v>
      </c>
      <c r="C8622" s="4">
        <f>YEAR(Data!$D8622)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c r="A8623" s="4">
        <v>8622</v>
      </c>
      <c r="B8623" s="4" t="s">
        <v>10145</v>
      </c>
      <c r="C8623" s="4">
        <f>YEAR(Data!$D8623)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c r="A8624" s="4">
        <v>8623</v>
      </c>
      <c r="B8624" s="4" t="s">
        <v>10146</v>
      </c>
      <c r="C8624" s="4">
        <f>YEAR(Data!$D8624)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c r="A8625" s="4">
        <v>8624</v>
      </c>
      <c r="B8625" s="4" t="s">
        <v>10147</v>
      </c>
      <c r="C8625" s="4">
        <f>YEAR(Data!$D8625)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c r="A8626" s="4">
        <v>8625</v>
      </c>
      <c r="B8626" s="4" t="s">
        <v>10147</v>
      </c>
      <c r="C8626" s="4">
        <f>YEAR(Data!$D8626)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c r="A8627" s="4">
        <v>8626</v>
      </c>
      <c r="B8627" s="4" t="s">
        <v>10148</v>
      </c>
      <c r="C8627" s="4">
        <f>YEAR(Data!$D8627)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c r="A8628" s="4">
        <v>8627</v>
      </c>
      <c r="B8628" s="4" t="s">
        <v>10149</v>
      </c>
      <c r="C8628" s="4">
        <f>YEAR(Data!$D8628)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c r="A8629" s="4">
        <v>8628</v>
      </c>
      <c r="B8629" s="4" t="s">
        <v>10149</v>
      </c>
      <c r="C8629" s="4">
        <f>YEAR(Data!$D8629)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c r="A8630" s="4">
        <v>8629</v>
      </c>
      <c r="B8630" s="4" t="s">
        <v>10149</v>
      </c>
      <c r="C8630" s="4">
        <f>YEAR(Data!$D8630)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c r="A8631" s="4">
        <v>8630</v>
      </c>
      <c r="B8631" s="4" t="s">
        <v>10149</v>
      </c>
      <c r="C8631" s="4">
        <f>YEAR(Data!$D8631)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c r="A8632" s="4">
        <v>8631</v>
      </c>
      <c r="B8632" s="4" t="s">
        <v>10149</v>
      </c>
      <c r="C8632" s="4">
        <f>YEAR(Data!$D8632)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c r="A8633" s="4">
        <v>8632</v>
      </c>
      <c r="B8633" s="4" t="s">
        <v>10150</v>
      </c>
      <c r="C8633" s="4">
        <f>YEAR(Data!$D8633)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c r="A8634" s="4">
        <v>8633</v>
      </c>
      <c r="B8634" s="4" t="s">
        <v>10150</v>
      </c>
      <c r="C8634" s="4">
        <f>YEAR(Data!$D8634)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c r="A8635" s="4">
        <v>8634</v>
      </c>
      <c r="B8635" s="4" t="s">
        <v>10150</v>
      </c>
      <c r="C8635" s="4">
        <f>YEAR(Data!$D8635)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c r="A8636" s="4">
        <v>8635</v>
      </c>
      <c r="B8636" s="4" t="s">
        <v>10151</v>
      </c>
      <c r="C8636" s="4">
        <f>YEAR(Data!$D8636)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c r="A8637" s="4">
        <v>8636</v>
      </c>
      <c r="B8637" s="4" t="s">
        <v>10152</v>
      </c>
      <c r="C8637" s="4">
        <f>YEAR(Data!$D8637)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c r="A8638" s="4">
        <v>8637</v>
      </c>
      <c r="B8638" s="4" t="s">
        <v>10152</v>
      </c>
      <c r="C8638" s="4">
        <f>YEAR(Data!$D8638)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c r="A8639" s="4">
        <v>8638</v>
      </c>
      <c r="B8639" s="4" t="s">
        <v>10153</v>
      </c>
      <c r="C8639" s="4">
        <f>YEAR(Data!$D8639)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c r="A8640" s="4">
        <v>8639</v>
      </c>
      <c r="B8640" s="4" t="s">
        <v>10154</v>
      </c>
      <c r="C8640" s="4">
        <f>YEAR(Data!$D8640)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c r="A8641" s="4">
        <v>8640</v>
      </c>
      <c r="B8641" s="4" t="s">
        <v>10155</v>
      </c>
      <c r="C8641" s="4">
        <f>YEAR(Data!$D8641)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c r="A8642" s="4">
        <v>8641</v>
      </c>
      <c r="B8642" s="4" t="s">
        <v>10156</v>
      </c>
      <c r="C8642" s="4">
        <f>YEAR(Data!$D8642)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c r="A8643" s="4">
        <v>8642</v>
      </c>
      <c r="B8643" s="4" t="s">
        <v>10157</v>
      </c>
      <c r="C8643" s="4">
        <f>YEAR(Data!$D8643)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c r="A8644" s="4">
        <v>8643</v>
      </c>
      <c r="B8644" s="4" t="s">
        <v>10158</v>
      </c>
      <c r="C8644" s="4">
        <f>YEAR(Data!$D8644)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c r="A8645" s="4">
        <v>8644</v>
      </c>
      <c r="B8645" s="4" t="s">
        <v>10158</v>
      </c>
      <c r="C8645" s="4">
        <f>YEAR(Data!$D8645)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c r="A8646" s="4">
        <v>8645</v>
      </c>
      <c r="B8646" s="4" t="s">
        <v>10158</v>
      </c>
      <c r="C8646" s="4">
        <f>YEAR(Data!$D8646)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c r="A8647" s="4">
        <v>8646</v>
      </c>
      <c r="B8647" s="4" t="s">
        <v>10158</v>
      </c>
      <c r="C8647" s="4">
        <f>YEAR(Data!$D8647)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c r="A8648" s="4">
        <v>8647</v>
      </c>
      <c r="B8648" s="4" t="s">
        <v>10159</v>
      </c>
      <c r="C8648" s="4">
        <f>YEAR(Data!$D8648)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c r="A8649" s="4">
        <v>8648</v>
      </c>
      <c r="B8649" s="4" t="s">
        <v>10160</v>
      </c>
      <c r="C8649" s="4">
        <f>YEAR(Data!$D8649)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c r="A8650" s="4">
        <v>8649</v>
      </c>
      <c r="B8650" s="4" t="s">
        <v>10161</v>
      </c>
      <c r="C8650" s="4">
        <f>YEAR(Data!$D8650)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c r="A8651" s="4">
        <v>8650</v>
      </c>
      <c r="B8651" s="4" t="s">
        <v>10161</v>
      </c>
      <c r="C8651" s="4">
        <f>YEAR(Data!$D8651)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c r="A8652" s="4">
        <v>8651</v>
      </c>
      <c r="B8652" s="4" t="s">
        <v>10162</v>
      </c>
      <c r="C8652" s="4">
        <f>YEAR(Data!$D8652)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c r="A8653" s="4">
        <v>8652</v>
      </c>
      <c r="B8653" s="4" t="s">
        <v>10162</v>
      </c>
      <c r="C8653" s="4">
        <f>YEAR(Data!$D8653)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c r="A8654" s="4">
        <v>8653</v>
      </c>
      <c r="B8654" s="4" t="s">
        <v>10162</v>
      </c>
      <c r="C8654" s="4">
        <f>YEAR(Data!$D8654)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c r="A8655" s="4">
        <v>8654</v>
      </c>
      <c r="B8655" s="4" t="s">
        <v>10162</v>
      </c>
      <c r="C8655" s="4">
        <f>YEAR(Data!$D8655)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c r="A8656" s="4">
        <v>8655</v>
      </c>
      <c r="B8656" s="4" t="s">
        <v>10162</v>
      </c>
      <c r="C8656" s="4">
        <f>YEAR(Data!$D8656)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c r="A8657" s="4">
        <v>8656</v>
      </c>
      <c r="B8657" s="4" t="s">
        <v>10162</v>
      </c>
      <c r="C8657" s="4">
        <f>YEAR(Data!$D8657)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c r="A8658" s="4">
        <v>8657</v>
      </c>
      <c r="B8658" s="4" t="s">
        <v>10162</v>
      </c>
      <c r="C8658" s="4">
        <f>YEAR(Data!$D8658)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c r="A8659" s="4">
        <v>8658</v>
      </c>
      <c r="B8659" s="4" t="s">
        <v>10162</v>
      </c>
      <c r="C8659" s="4">
        <f>YEAR(Data!$D8659)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c r="A8660" s="4">
        <v>8659</v>
      </c>
      <c r="B8660" s="4" t="s">
        <v>10163</v>
      </c>
      <c r="C8660" s="4">
        <f>YEAR(Data!$D8660)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c r="A8661" s="4">
        <v>8660</v>
      </c>
      <c r="B8661" s="4" t="s">
        <v>10164</v>
      </c>
      <c r="C8661" s="4">
        <f>YEAR(Data!$D8661)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c r="A8662" s="4">
        <v>8661</v>
      </c>
      <c r="B8662" s="4" t="s">
        <v>10165</v>
      </c>
      <c r="C8662" s="4">
        <f>YEAR(Data!$D8662)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c r="A8663" s="4">
        <v>8662</v>
      </c>
      <c r="B8663" s="4" t="s">
        <v>10166</v>
      </c>
      <c r="C8663" s="4">
        <f>YEAR(Data!$D8663)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c r="A8664" s="4">
        <v>8663</v>
      </c>
      <c r="B8664" s="4" t="s">
        <v>10166</v>
      </c>
      <c r="C8664" s="4">
        <f>YEAR(Data!$D8664)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c r="A8665" s="4">
        <v>8664</v>
      </c>
      <c r="B8665" s="4" t="s">
        <v>10166</v>
      </c>
      <c r="C8665" s="4">
        <f>YEAR(Data!$D8665)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c r="A8666" s="4">
        <v>8665</v>
      </c>
      <c r="B8666" s="4" t="s">
        <v>10167</v>
      </c>
      <c r="C8666" s="4">
        <f>YEAR(Data!$D8666)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c r="A8667" s="4">
        <v>8666</v>
      </c>
      <c r="B8667" s="4" t="s">
        <v>10168</v>
      </c>
      <c r="C8667" s="4">
        <f>YEAR(Data!$D8667)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c r="A8668" s="4">
        <v>8667</v>
      </c>
      <c r="B8668" s="4" t="s">
        <v>10169</v>
      </c>
      <c r="C8668" s="4">
        <f>YEAR(Data!$D8668)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c r="A8669" s="4">
        <v>8668</v>
      </c>
      <c r="B8669" s="4" t="s">
        <v>10172</v>
      </c>
      <c r="C8669" s="4">
        <f>YEAR(Data!$D8669)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c r="A8670" s="4">
        <v>8669</v>
      </c>
      <c r="B8670" s="4" t="s">
        <v>10172</v>
      </c>
      <c r="C8670" s="4">
        <f>YEAR(Data!$D8670)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c r="A8671" s="4">
        <v>8670</v>
      </c>
      <c r="B8671" s="4" t="s">
        <v>10173</v>
      </c>
      <c r="C8671" s="4">
        <f>YEAR(Data!$D8671)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c r="A8672" s="4">
        <v>8671</v>
      </c>
      <c r="B8672" s="4" t="s">
        <v>10174</v>
      </c>
      <c r="C8672" s="4">
        <f>YEAR(Data!$D8672)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c r="A8673" s="4">
        <v>8672</v>
      </c>
      <c r="B8673" s="4" t="s">
        <v>10174</v>
      </c>
      <c r="C8673" s="4">
        <f>YEAR(Data!$D8673)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c r="A8674" s="4">
        <v>8673</v>
      </c>
      <c r="B8674" s="4" t="s">
        <v>10175</v>
      </c>
      <c r="C8674" s="4">
        <f>YEAR(Data!$D8674)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c r="A8675" s="4">
        <v>8674</v>
      </c>
      <c r="B8675" s="4" t="s">
        <v>10175</v>
      </c>
      <c r="C8675" s="4">
        <f>YEAR(Data!$D8675)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c r="A8676" s="4">
        <v>8675</v>
      </c>
      <c r="B8676" s="4" t="s">
        <v>10175</v>
      </c>
      <c r="C8676" s="4">
        <f>YEAR(Data!$D8676)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c r="A8677" s="4">
        <v>8676</v>
      </c>
      <c r="B8677" s="4" t="s">
        <v>10175</v>
      </c>
      <c r="C8677" s="4">
        <f>YEAR(Data!$D8677)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c r="A8678" s="4">
        <v>8677</v>
      </c>
      <c r="B8678" s="4" t="s">
        <v>10175</v>
      </c>
      <c r="C8678" s="4">
        <f>YEAR(Data!$D8678)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c r="A8679" s="4">
        <v>8678</v>
      </c>
      <c r="B8679" s="4" t="s">
        <v>10176</v>
      </c>
      <c r="C8679" s="4">
        <f>YEAR(Data!$D8679)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c r="A8680" s="4">
        <v>8679</v>
      </c>
      <c r="B8680" s="4" t="s">
        <v>10178</v>
      </c>
      <c r="C8680" s="4">
        <f>YEAR(Data!$D8680)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c r="A8681" s="4">
        <v>8680</v>
      </c>
      <c r="B8681" s="4" t="s">
        <v>10178</v>
      </c>
      <c r="C8681" s="4">
        <f>YEAR(Data!$D8681)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c r="A8682" s="4">
        <v>8681</v>
      </c>
      <c r="B8682" s="4" t="s">
        <v>10179</v>
      </c>
      <c r="C8682" s="4">
        <f>YEAR(Data!$D8682)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c r="A8683" s="4">
        <v>8682</v>
      </c>
      <c r="B8683" s="4" t="s">
        <v>10179</v>
      </c>
      <c r="C8683" s="4">
        <f>YEAR(Data!$D8683)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c r="A8684" s="4">
        <v>8683</v>
      </c>
      <c r="B8684" s="4" t="s">
        <v>10180</v>
      </c>
      <c r="C8684" s="4">
        <f>YEAR(Data!$D8684)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c r="A8685" s="4">
        <v>8684</v>
      </c>
      <c r="B8685" s="4" t="s">
        <v>10181</v>
      </c>
      <c r="C8685" s="4">
        <f>YEAR(Data!$D8685)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c r="A8686" s="4">
        <v>8685</v>
      </c>
      <c r="B8686" s="4" t="s">
        <v>10182</v>
      </c>
      <c r="C8686" s="4">
        <f>YEAR(Data!$D8686)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c r="A8687" s="4">
        <v>8686</v>
      </c>
      <c r="B8687" s="4" t="s">
        <v>10183</v>
      </c>
      <c r="C8687" s="4">
        <f>YEAR(Data!$D8687)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c r="A8688" s="4">
        <v>8687</v>
      </c>
      <c r="B8688" s="4" t="s">
        <v>10184</v>
      </c>
      <c r="C8688" s="4">
        <f>YEAR(Data!$D8688)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c r="A8689" s="4">
        <v>8688</v>
      </c>
      <c r="B8689" s="4" t="s">
        <v>10184</v>
      </c>
      <c r="C8689" s="4">
        <f>YEAR(Data!$D8689)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c r="A8690" s="4">
        <v>8689</v>
      </c>
      <c r="B8690" s="4" t="s">
        <v>10184</v>
      </c>
      <c r="C8690" s="4">
        <f>YEAR(Data!$D8690)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c r="A8691" s="4">
        <v>8690</v>
      </c>
      <c r="B8691" s="4" t="s">
        <v>10185</v>
      </c>
      <c r="C8691" s="4">
        <f>YEAR(Data!$D8691)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c r="A8692" s="4">
        <v>8691</v>
      </c>
      <c r="B8692" s="4" t="s">
        <v>10186</v>
      </c>
      <c r="C8692" s="4">
        <f>YEAR(Data!$D8692)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c r="A8693" s="4">
        <v>8692</v>
      </c>
      <c r="B8693" s="4" t="s">
        <v>10186</v>
      </c>
      <c r="C8693" s="4">
        <f>YEAR(Data!$D8693)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c r="A8694" s="4">
        <v>8693</v>
      </c>
      <c r="B8694" s="4" t="s">
        <v>10186</v>
      </c>
      <c r="C8694" s="4">
        <f>YEAR(Data!$D8694)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c r="A8695" s="4">
        <v>8694</v>
      </c>
      <c r="B8695" s="4" t="s">
        <v>10187</v>
      </c>
      <c r="C8695" s="4">
        <f>YEAR(Data!$D8695)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c r="A8696" s="4">
        <v>8695</v>
      </c>
      <c r="B8696" s="4" t="s">
        <v>10188</v>
      </c>
      <c r="C8696" s="4">
        <f>YEAR(Data!$D8696)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c r="A8697" s="4">
        <v>8696</v>
      </c>
      <c r="B8697" s="4" t="s">
        <v>10189</v>
      </c>
      <c r="C8697" s="4">
        <f>YEAR(Data!$D8697)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c r="A8698" s="4">
        <v>8697</v>
      </c>
      <c r="B8698" s="4" t="s">
        <v>10190</v>
      </c>
      <c r="C8698" s="4">
        <f>YEAR(Data!$D8698)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c r="A8699" s="4">
        <v>8698</v>
      </c>
      <c r="B8699" s="4" t="s">
        <v>10190</v>
      </c>
      <c r="C8699" s="4">
        <f>YEAR(Data!$D8699)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c r="A8700" s="4">
        <v>8699</v>
      </c>
      <c r="B8700" s="4" t="s">
        <v>10190</v>
      </c>
      <c r="C8700" s="4">
        <f>YEAR(Data!$D8700)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c r="A8701" s="4">
        <v>8700</v>
      </c>
      <c r="B8701" s="4" t="s">
        <v>10190</v>
      </c>
      <c r="C8701" s="4">
        <f>YEAR(Data!$D8701)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c r="A8702" s="4">
        <v>8701</v>
      </c>
      <c r="B8702" s="4" t="s">
        <v>10190</v>
      </c>
      <c r="C8702" s="4">
        <f>YEAR(Data!$D8702)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c r="A8703" s="4">
        <v>8702</v>
      </c>
      <c r="B8703" s="4" t="s">
        <v>10190</v>
      </c>
      <c r="C8703" s="4">
        <f>YEAR(Data!$D8703)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c r="A8704" s="4">
        <v>8703</v>
      </c>
      <c r="B8704" s="4" t="s">
        <v>10190</v>
      </c>
      <c r="C8704" s="4">
        <f>YEAR(Data!$D8704)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c r="A8705" s="4">
        <v>8704</v>
      </c>
      <c r="B8705" s="4" t="s">
        <v>10193</v>
      </c>
      <c r="C8705" s="4">
        <f>YEAR(Data!$D8705)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c r="A8706" s="4">
        <v>8705</v>
      </c>
      <c r="B8706" s="4" t="s">
        <v>10194</v>
      </c>
      <c r="C8706" s="4">
        <f>YEAR(Data!$D8706)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c r="A8707" s="4">
        <v>8706</v>
      </c>
      <c r="B8707" s="4" t="s">
        <v>10195</v>
      </c>
      <c r="C8707" s="4">
        <f>YEAR(Data!$D8707)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c r="A8708" s="4">
        <v>8707</v>
      </c>
      <c r="B8708" s="4" t="s">
        <v>10196</v>
      </c>
      <c r="C8708" s="4">
        <f>YEAR(Data!$D8708)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c r="A8709" s="4">
        <v>8708</v>
      </c>
      <c r="B8709" s="4" t="s">
        <v>10196</v>
      </c>
      <c r="C8709" s="4">
        <f>YEAR(Data!$D8709)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c r="A8710" s="4">
        <v>8709</v>
      </c>
      <c r="B8710" s="4" t="s">
        <v>10197</v>
      </c>
      <c r="C8710" s="4">
        <f>YEAR(Data!$D8710)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c r="A8711" s="4">
        <v>8710</v>
      </c>
      <c r="B8711" s="4" t="s">
        <v>10197</v>
      </c>
      <c r="C8711" s="4">
        <f>YEAR(Data!$D8711)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c r="A8712" s="4">
        <v>8711</v>
      </c>
      <c r="B8712" s="4" t="s">
        <v>10197</v>
      </c>
      <c r="C8712" s="4">
        <f>YEAR(Data!$D8712)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c r="A8713" s="4">
        <v>8712</v>
      </c>
      <c r="B8713" s="4" t="s">
        <v>10198</v>
      </c>
      <c r="C8713" s="4">
        <f>YEAR(Data!$D8713)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c r="A8714" s="4">
        <v>8713</v>
      </c>
      <c r="B8714" s="4" t="s">
        <v>10199</v>
      </c>
      <c r="C8714" s="4">
        <f>YEAR(Data!$D8714)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c r="A8715" s="4">
        <v>8714</v>
      </c>
      <c r="B8715" s="4" t="s">
        <v>10200</v>
      </c>
      <c r="C8715" s="4">
        <f>YEAR(Data!$D8715)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c r="A8716" s="4">
        <v>8715</v>
      </c>
      <c r="B8716" s="4" t="s">
        <v>10200</v>
      </c>
      <c r="C8716" s="4">
        <f>YEAR(Data!$D8716)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c r="A8717" s="4">
        <v>8716</v>
      </c>
      <c r="B8717" s="4" t="s">
        <v>10201</v>
      </c>
      <c r="C8717" s="4">
        <f>YEAR(Data!$D8717)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c r="A8718" s="4">
        <v>8717</v>
      </c>
      <c r="B8718" s="4" t="s">
        <v>10203</v>
      </c>
      <c r="C8718" s="4">
        <f>YEAR(Data!$D8718)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c r="A8719" s="4">
        <v>8718</v>
      </c>
      <c r="B8719" s="4" t="s">
        <v>10203</v>
      </c>
      <c r="C8719" s="4">
        <f>YEAR(Data!$D8719)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c r="A8720" s="4">
        <v>8719</v>
      </c>
      <c r="B8720" s="4" t="s">
        <v>10203</v>
      </c>
      <c r="C8720" s="4">
        <f>YEAR(Data!$D8720)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c r="A8721" s="4">
        <v>8720</v>
      </c>
      <c r="B8721" s="4" t="s">
        <v>10203</v>
      </c>
      <c r="C8721" s="4">
        <f>YEAR(Data!$D8721)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c r="A8722" s="4">
        <v>8721</v>
      </c>
      <c r="B8722" s="4" t="s">
        <v>10203</v>
      </c>
      <c r="C8722" s="4">
        <f>YEAR(Data!$D8722)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c r="A8723" s="4">
        <v>8722</v>
      </c>
      <c r="B8723" s="4" t="s">
        <v>10203</v>
      </c>
      <c r="C8723" s="4">
        <f>YEAR(Data!$D8723)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c r="A8724" s="4">
        <v>8723</v>
      </c>
      <c r="B8724" s="4" t="s">
        <v>10203</v>
      </c>
      <c r="C8724" s="4">
        <f>YEAR(Data!$D8724)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c r="A8725" s="4">
        <v>8724</v>
      </c>
      <c r="B8725" s="4" t="s">
        <v>10204</v>
      </c>
      <c r="C8725" s="4">
        <f>YEAR(Data!$D8725)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c r="A8726" s="4">
        <v>8725</v>
      </c>
      <c r="B8726" s="4" t="s">
        <v>10204</v>
      </c>
      <c r="C8726" s="4">
        <f>YEAR(Data!$D8726)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c r="A8727" s="4">
        <v>8726</v>
      </c>
      <c r="B8727" s="4" t="s">
        <v>10205</v>
      </c>
      <c r="C8727" s="4">
        <f>YEAR(Data!$D8727)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c r="A8728" s="4">
        <v>8727</v>
      </c>
      <c r="B8728" s="4" t="s">
        <v>10206</v>
      </c>
      <c r="C8728" s="4">
        <f>YEAR(Data!$D8728)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c r="A8729" s="4">
        <v>8728</v>
      </c>
      <c r="B8729" s="4" t="s">
        <v>10206</v>
      </c>
      <c r="C8729" s="4">
        <f>YEAR(Data!$D8729)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c r="A8730" s="4">
        <v>8729</v>
      </c>
      <c r="B8730" s="4" t="s">
        <v>10206</v>
      </c>
      <c r="C8730" s="4">
        <f>YEAR(Data!$D8730)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c r="A8731" s="4">
        <v>8730</v>
      </c>
      <c r="B8731" s="4" t="s">
        <v>10206</v>
      </c>
      <c r="C8731" s="4">
        <f>YEAR(Data!$D8731)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c r="A8732" s="4">
        <v>8731</v>
      </c>
      <c r="B8732" s="4" t="s">
        <v>10206</v>
      </c>
      <c r="C8732" s="4">
        <f>YEAR(Data!$D8732)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c r="A8733" s="4">
        <v>8732</v>
      </c>
      <c r="B8733" s="4" t="s">
        <v>10207</v>
      </c>
      <c r="C8733" s="4">
        <f>YEAR(Data!$D8733)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c r="A8734" s="4">
        <v>8733</v>
      </c>
      <c r="B8734" s="4" t="s">
        <v>10208</v>
      </c>
      <c r="C8734" s="4">
        <f>YEAR(Data!$D8734)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c r="A8735" s="4">
        <v>8734</v>
      </c>
      <c r="B8735" s="4" t="s">
        <v>10208</v>
      </c>
      <c r="C8735" s="4">
        <f>YEAR(Data!$D8735)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c r="A8736" s="4">
        <v>8735</v>
      </c>
      <c r="B8736" s="4" t="s">
        <v>10208</v>
      </c>
      <c r="C8736" s="4">
        <f>YEAR(Data!$D8736)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c r="A8737" s="4">
        <v>8736</v>
      </c>
      <c r="B8737" s="4" t="s">
        <v>10209</v>
      </c>
      <c r="C8737" s="4">
        <f>YEAR(Data!$D8737)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c r="A8738" s="4">
        <v>8737</v>
      </c>
      <c r="B8738" s="4" t="s">
        <v>10210</v>
      </c>
      <c r="C8738" s="4">
        <f>YEAR(Data!$D8738)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c r="A8739" s="4">
        <v>8738</v>
      </c>
      <c r="B8739" s="4" t="s">
        <v>10211</v>
      </c>
      <c r="C8739" s="4">
        <f>YEAR(Data!$D8739)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c r="A8740" s="4">
        <v>8739</v>
      </c>
      <c r="B8740" s="4" t="s">
        <v>10212</v>
      </c>
      <c r="C8740" s="4">
        <f>YEAR(Data!$D8740)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c r="A8741" s="4">
        <v>8740</v>
      </c>
      <c r="B8741" s="4" t="s">
        <v>10212</v>
      </c>
      <c r="C8741" s="4">
        <f>YEAR(Data!$D8741)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c r="A8742" s="4">
        <v>8741</v>
      </c>
      <c r="B8742" s="4" t="s">
        <v>10213</v>
      </c>
      <c r="C8742" s="4">
        <f>YEAR(Data!$D8742)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c r="A8743" s="4">
        <v>8742</v>
      </c>
      <c r="B8743" s="4" t="s">
        <v>10214</v>
      </c>
      <c r="C8743" s="4">
        <f>YEAR(Data!$D8743)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c r="A8744" s="4">
        <v>8743</v>
      </c>
      <c r="B8744" s="4" t="s">
        <v>10215</v>
      </c>
      <c r="C8744" s="4">
        <f>YEAR(Data!$D8744)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c r="A8745" s="4">
        <v>8744</v>
      </c>
      <c r="B8745" s="4" t="s">
        <v>10215</v>
      </c>
      <c r="C8745" s="4">
        <f>YEAR(Data!$D8745)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c r="A8746" s="4">
        <v>8745</v>
      </c>
      <c r="B8746" s="4" t="s">
        <v>10216</v>
      </c>
      <c r="C8746" s="4">
        <f>YEAR(Data!$D8746)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c r="A8747" s="4">
        <v>8746</v>
      </c>
      <c r="B8747" s="4" t="s">
        <v>10216</v>
      </c>
      <c r="C8747" s="4">
        <f>YEAR(Data!$D8747)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c r="A8748" s="4">
        <v>8747</v>
      </c>
      <c r="B8748" s="4" t="s">
        <v>10217</v>
      </c>
      <c r="C8748" s="4">
        <f>YEAR(Data!$D8748)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c r="A8749" s="4">
        <v>8748</v>
      </c>
      <c r="B8749" s="4" t="s">
        <v>10217</v>
      </c>
      <c r="C8749" s="4">
        <f>YEAR(Data!$D8749)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c r="A8750" s="4">
        <v>8749</v>
      </c>
      <c r="B8750" s="4" t="s">
        <v>10217</v>
      </c>
      <c r="C8750" s="4">
        <f>YEAR(Data!$D8750)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c r="A8751" s="4">
        <v>8750</v>
      </c>
      <c r="B8751" s="4" t="s">
        <v>10218</v>
      </c>
      <c r="C8751" s="4">
        <f>YEAR(Data!$D8751)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c r="A8752" s="4">
        <v>8751</v>
      </c>
      <c r="B8752" s="4" t="s">
        <v>10218</v>
      </c>
      <c r="C8752" s="4">
        <f>YEAR(Data!$D8752)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c r="A8753" s="4">
        <v>8752</v>
      </c>
      <c r="B8753" s="4" t="s">
        <v>10219</v>
      </c>
      <c r="C8753" s="4">
        <f>YEAR(Data!$D8753)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c r="A8754" s="4">
        <v>8753</v>
      </c>
      <c r="B8754" s="4" t="s">
        <v>10219</v>
      </c>
      <c r="C8754" s="4">
        <f>YEAR(Data!$D8754)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c r="A8755" s="4">
        <v>8754</v>
      </c>
      <c r="B8755" s="4" t="s">
        <v>10222</v>
      </c>
      <c r="C8755" s="4">
        <f>YEAR(Data!$D8755)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c r="A8756" s="4">
        <v>8755</v>
      </c>
      <c r="B8756" s="4" t="s">
        <v>10222</v>
      </c>
      <c r="C8756" s="4">
        <f>YEAR(Data!$D8756)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c r="A8757" s="4">
        <v>8756</v>
      </c>
      <c r="B8757" s="4" t="s">
        <v>10222</v>
      </c>
      <c r="C8757" s="4">
        <f>YEAR(Data!$D8757)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c r="A8758" s="4">
        <v>8757</v>
      </c>
      <c r="B8758" s="4" t="s">
        <v>10223</v>
      </c>
      <c r="C8758" s="4">
        <f>YEAR(Data!$D8758)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c r="A8759" s="4">
        <v>8758</v>
      </c>
      <c r="B8759" s="4" t="s">
        <v>10223</v>
      </c>
      <c r="C8759" s="4">
        <f>YEAR(Data!$D8759)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c r="A8760" s="4">
        <v>8759</v>
      </c>
      <c r="B8760" s="4" t="s">
        <v>10223</v>
      </c>
      <c r="C8760" s="4">
        <f>YEAR(Data!$D8760)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c r="A8761" s="4">
        <v>8760</v>
      </c>
      <c r="B8761" s="4" t="s">
        <v>10223</v>
      </c>
      <c r="C8761" s="4">
        <f>YEAR(Data!$D8761)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c r="A8762" s="4">
        <v>8761</v>
      </c>
      <c r="B8762" s="4" t="s">
        <v>10224</v>
      </c>
      <c r="C8762" s="4">
        <f>YEAR(Data!$D8762)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c r="A8763" s="4">
        <v>8762</v>
      </c>
      <c r="B8763" s="4" t="s">
        <v>10224</v>
      </c>
      <c r="C8763" s="4">
        <f>YEAR(Data!$D8763)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c r="A8764" s="4">
        <v>8763</v>
      </c>
      <c r="B8764" s="4" t="s">
        <v>10225</v>
      </c>
      <c r="C8764" s="4">
        <f>YEAR(Data!$D8764)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c r="A8765" s="4">
        <v>8764</v>
      </c>
      <c r="B8765" s="4" t="s">
        <v>10225</v>
      </c>
      <c r="C8765" s="4">
        <f>YEAR(Data!$D8765)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c r="A8766" s="4">
        <v>8765</v>
      </c>
      <c r="B8766" s="4" t="s">
        <v>10226</v>
      </c>
      <c r="C8766" s="4">
        <f>YEAR(Data!$D8766)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c r="A8767" s="4">
        <v>8766</v>
      </c>
      <c r="B8767" s="4" t="s">
        <v>10226</v>
      </c>
      <c r="C8767" s="4">
        <f>YEAR(Data!$D8767)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c r="A8768" s="4">
        <v>8767</v>
      </c>
      <c r="B8768" s="4" t="s">
        <v>10226</v>
      </c>
      <c r="C8768" s="4">
        <f>YEAR(Data!$D8768)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c r="A8769" s="4">
        <v>8768</v>
      </c>
      <c r="B8769" s="4" t="s">
        <v>10226</v>
      </c>
      <c r="C8769" s="4">
        <f>YEAR(Data!$D8769)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c r="A8770" s="4">
        <v>8769</v>
      </c>
      <c r="B8770" s="4" t="s">
        <v>10227</v>
      </c>
      <c r="C8770" s="4">
        <f>YEAR(Data!$D8770)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c r="A8771" s="4">
        <v>8770</v>
      </c>
      <c r="B8771" s="4" t="s">
        <v>10228</v>
      </c>
      <c r="C8771" s="4">
        <f>YEAR(Data!$D8771)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c r="A8772" s="4">
        <v>8771</v>
      </c>
      <c r="B8772" s="4" t="s">
        <v>10228</v>
      </c>
      <c r="C8772" s="4">
        <f>YEAR(Data!$D8772)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c r="A8773" s="4">
        <v>8772</v>
      </c>
      <c r="B8773" s="4" t="s">
        <v>10229</v>
      </c>
      <c r="C8773" s="4">
        <f>YEAR(Data!$D8773)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c r="A8774" s="4">
        <v>8773</v>
      </c>
      <c r="B8774" s="4" t="s">
        <v>10229</v>
      </c>
      <c r="C8774" s="4">
        <f>YEAR(Data!$D8774)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c r="A8775" s="4">
        <v>8774</v>
      </c>
      <c r="B8775" s="4" t="s">
        <v>10230</v>
      </c>
      <c r="C8775" s="4">
        <f>YEAR(Data!$D8775)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c r="A8776" s="4">
        <v>8775</v>
      </c>
      <c r="B8776" s="4" t="s">
        <v>10230</v>
      </c>
      <c r="C8776" s="4">
        <f>YEAR(Data!$D8776)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c r="A8777" s="4">
        <v>8776</v>
      </c>
      <c r="B8777" s="4" t="s">
        <v>10231</v>
      </c>
      <c r="C8777" s="4">
        <f>YEAR(Data!$D8777)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c r="A8778" s="4">
        <v>8777</v>
      </c>
      <c r="B8778" s="4" t="s">
        <v>10232</v>
      </c>
      <c r="C8778" s="4">
        <f>YEAR(Data!$D8778)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c r="A8779" s="4">
        <v>8778</v>
      </c>
      <c r="B8779" s="4" t="s">
        <v>10232</v>
      </c>
      <c r="C8779" s="4">
        <f>YEAR(Data!$D8779)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c r="A8780" s="4">
        <v>8779</v>
      </c>
      <c r="B8780" s="4" t="s">
        <v>10233</v>
      </c>
      <c r="C8780" s="4">
        <f>YEAR(Data!$D8780)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c r="A8781" s="4">
        <v>8780</v>
      </c>
      <c r="B8781" s="4" t="s">
        <v>10234</v>
      </c>
      <c r="C8781" s="4">
        <f>YEAR(Data!$D8781)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c r="A8782" s="4">
        <v>8781</v>
      </c>
      <c r="B8782" s="4" t="s">
        <v>10235</v>
      </c>
      <c r="C8782" s="4">
        <f>YEAR(Data!$D8782)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c r="A8783" s="4">
        <v>8782</v>
      </c>
      <c r="B8783" s="4" t="s">
        <v>10235</v>
      </c>
      <c r="C8783" s="4">
        <f>YEAR(Data!$D8783)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c r="A8784" s="4">
        <v>8783</v>
      </c>
      <c r="B8784" s="4" t="s">
        <v>10236</v>
      </c>
      <c r="C8784" s="4">
        <f>YEAR(Data!$D8784)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c r="A8785" s="4">
        <v>8784</v>
      </c>
      <c r="B8785" s="4" t="s">
        <v>10236</v>
      </c>
      <c r="C8785" s="4">
        <f>YEAR(Data!$D8785)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c r="A8786" s="4">
        <v>8785</v>
      </c>
      <c r="B8786" s="4" t="s">
        <v>10238</v>
      </c>
      <c r="C8786" s="4">
        <f>YEAR(Data!$D8786)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c r="A8787" s="4">
        <v>8786</v>
      </c>
      <c r="B8787" s="4" t="s">
        <v>10239</v>
      </c>
      <c r="C8787" s="4">
        <f>YEAR(Data!$D8787)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c r="A8788" s="4">
        <v>8787</v>
      </c>
      <c r="B8788" s="4" t="s">
        <v>10239</v>
      </c>
      <c r="C8788" s="4">
        <f>YEAR(Data!$D8788)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c r="A8789" s="4">
        <v>8788</v>
      </c>
      <c r="B8789" s="4" t="s">
        <v>10239</v>
      </c>
      <c r="C8789" s="4">
        <f>YEAR(Data!$D8789)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c r="A8790" s="4">
        <v>8789</v>
      </c>
      <c r="B8790" s="4" t="s">
        <v>10240</v>
      </c>
      <c r="C8790" s="4">
        <f>YEAR(Data!$D8790)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c r="A8791" s="4">
        <v>8790</v>
      </c>
      <c r="B8791" s="4" t="s">
        <v>10240</v>
      </c>
      <c r="C8791" s="4">
        <f>YEAR(Data!$D8791)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c r="A8792" s="4">
        <v>8791</v>
      </c>
      <c r="B8792" s="4" t="s">
        <v>10241</v>
      </c>
      <c r="C8792" s="4">
        <f>YEAR(Data!$D8792)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c r="A8793" s="4">
        <v>8792</v>
      </c>
      <c r="B8793" s="4" t="s">
        <v>10242</v>
      </c>
      <c r="C8793" s="4">
        <f>YEAR(Data!$D8793)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c r="A8794" s="4">
        <v>8793</v>
      </c>
      <c r="B8794" s="4" t="s">
        <v>10243</v>
      </c>
      <c r="C8794" s="4">
        <f>YEAR(Data!$D8794)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c r="A8795" s="4">
        <v>8794</v>
      </c>
      <c r="B8795" s="4" t="s">
        <v>10243</v>
      </c>
      <c r="C8795" s="4">
        <f>YEAR(Data!$D8795)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c r="A8796" s="4">
        <v>8795</v>
      </c>
      <c r="B8796" s="4" t="s">
        <v>10243</v>
      </c>
      <c r="C8796" s="4">
        <f>YEAR(Data!$D8796)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c r="A8797" s="4">
        <v>8796</v>
      </c>
      <c r="B8797" s="4" t="s">
        <v>10243</v>
      </c>
      <c r="C8797" s="4">
        <f>YEAR(Data!$D8797)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c r="A8798" s="4">
        <v>8797</v>
      </c>
      <c r="B8798" s="4" t="s">
        <v>10244</v>
      </c>
      <c r="C8798" s="4">
        <f>YEAR(Data!$D8798)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c r="A8799" s="4">
        <v>8798</v>
      </c>
      <c r="B8799" s="4" t="s">
        <v>10244</v>
      </c>
      <c r="C8799" s="4">
        <f>YEAR(Data!$D8799)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c r="A8800" s="4">
        <v>8799</v>
      </c>
      <c r="B8800" s="4" t="s">
        <v>10245</v>
      </c>
      <c r="C8800" s="4">
        <f>YEAR(Data!$D8800)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c r="A8801" s="4">
        <v>8800</v>
      </c>
      <c r="B8801" s="4" t="s">
        <v>10246</v>
      </c>
      <c r="C8801" s="4">
        <f>YEAR(Data!$D8801)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c r="A8802" s="4">
        <v>8801</v>
      </c>
      <c r="B8802" s="4" t="s">
        <v>10247</v>
      </c>
      <c r="C8802" s="4">
        <f>YEAR(Data!$D8802)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c r="A8803" s="4">
        <v>8802</v>
      </c>
      <c r="B8803" s="4" t="s">
        <v>10248</v>
      </c>
      <c r="C8803" s="4">
        <f>YEAR(Data!$D8803)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c r="A8804" s="4">
        <v>8803</v>
      </c>
      <c r="B8804" s="4" t="s">
        <v>10248</v>
      </c>
      <c r="C8804" s="4">
        <f>YEAR(Data!$D8804)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c r="A8805" s="4">
        <v>8804</v>
      </c>
      <c r="B8805" s="4" t="s">
        <v>10249</v>
      </c>
      <c r="C8805" s="4">
        <f>YEAR(Data!$D8805)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c r="A8806" s="4">
        <v>8805</v>
      </c>
      <c r="B8806" s="4" t="s">
        <v>10249</v>
      </c>
      <c r="C8806" s="4">
        <f>YEAR(Data!$D8806)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c r="A8807" s="4">
        <v>8806</v>
      </c>
      <c r="B8807" s="4" t="s">
        <v>10250</v>
      </c>
      <c r="C8807" s="4">
        <f>YEAR(Data!$D8807)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c r="A8808" s="4">
        <v>8807</v>
      </c>
      <c r="B8808" s="4" t="s">
        <v>10251</v>
      </c>
      <c r="C8808" s="4">
        <f>YEAR(Data!$D8808)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c r="A8809" s="4">
        <v>8808</v>
      </c>
      <c r="B8809" s="4" t="s">
        <v>10252</v>
      </c>
      <c r="C8809" s="4">
        <f>YEAR(Data!$D8809)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c r="A8810" s="4">
        <v>8809</v>
      </c>
      <c r="B8810" s="4" t="s">
        <v>10252</v>
      </c>
      <c r="C8810" s="4">
        <f>YEAR(Data!$D8810)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c r="A8811" s="4">
        <v>8810</v>
      </c>
      <c r="B8811" s="4" t="s">
        <v>10252</v>
      </c>
      <c r="C8811" s="4">
        <f>YEAR(Data!$D8811)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c r="A8812" s="4">
        <v>8811</v>
      </c>
      <c r="B8812" s="4" t="s">
        <v>10253</v>
      </c>
      <c r="C8812" s="4">
        <f>YEAR(Data!$D8812)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c r="A8813" s="4">
        <v>8812</v>
      </c>
      <c r="B8813" s="4" t="s">
        <v>10254</v>
      </c>
      <c r="C8813" s="4">
        <f>YEAR(Data!$D8813)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c r="A8814" s="4">
        <v>8813</v>
      </c>
      <c r="B8814" s="4" t="s">
        <v>10254</v>
      </c>
      <c r="C8814" s="4">
        <f>YEAR(Data!$D8814)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c r="A8815" s="4">
        <v>8814</v>
      </c>
      <c r="B8815" s="4" t="s">
        <v>10255</v>
      </c>
      <c r="C8815" s="4">
        <f>YEAR(Data!$D8815)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c r="A8816" s="4">
        <v>8815</v>
      </c>
      <c r="B8816" s="4" t="s">
        <v>10256</v>
      </c>
      <c r="C8816" s="4">
        <f>YEAR(Data!$D8816)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c r="A8817" s="4">
        <v>8816</v>
      </c>
      <c r="B8817" s="4" t="s">
        <v>10256</v>
      </c>
      <c r="C8817" s="4">
        <f>YEAR(Data!$D8817)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c r="A8818" s="4">
        <v>8817</v>
      </c>
      <c r="B8818" s="4" t="s">
        <v>10256</v>
      </c>
      <c r="C8818" s="4">
        <f>YEAR(Data!$D8818)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c r="A8819" s="4">
        <v>8818</v>
      </c>
      <c r="B8819" s="4" t="s">
        <v>10256</v>
      </c>
      <c r="C8819" s="4">
        <f>YEAR(Data!$D8819)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c r="A8820" s="4">
        <v>8819</v>
      </c>
      <c r="B8820" s="4" t="s">
        <v>10256</v>
      </c>
      <c r="C8820" s="4">
        <f>YEAR(Data!$D8820)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c r="A8821" s="4">
        <v>8820</v>
      </c>
      <c r="B8821" s="4" t="s">
        <v>10259</v>
      </c>
      <c r="C8821" s="4">
        <f>YEAR(Data!$D8821)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c r="A8822" s="4">
        <v>8821</v>
      </c>
      <c r="B8822" s="4" t="s">
        <v>10260</v>
      </c>
      <c r="C8822" s="4">
        <f>YEAR(Data!$D8822)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c r="A8823" s="4">
        <v>8822</v>
      </c>
      <c r="B8823" s="4" t="s">
        <v>10260</v>
      </c>
      <c r="C8823" s="4">
        <f>YEAR(Data!$D8823)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c r="A8824" s="4">
        <v>8823</v>
      </c>
      <c r="B8824" s="4" t="s">
        <v>10260</v>
      </c>
      <c r="C8824" s="4">
        <f>YEAR(Data!$D8824)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c r="A8825" s="4">
        <v>8824</v>
      </c>
      <c r="B8825" s="4" t="s">
        <v>10260</v>
      </c>
      <c r="C8825" s="4">
        <f>YEAR(Data!$D8825)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c r="A8826" s="4">
        <v>8825</v>
      </c>
      <c r="B8826" s="4" t="s">
        <v>10261</v>
      </c>
      <c r="C8826" s="4">
        <f>YEAR(Data!$D8826)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c r="A8827" s="4">
        <v>8826</v>
      </c>
      <c r="B8827" s="4" t="s">
        <v>10262</v>
      </c>
      <c r="C8827" s="4">
        <f>YEAR(Data!$D8827)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c r="A8828" s="4">
        <v>8827</v>
      </c>
      <c r="B8828" s="4" t="s">
        <v>10263</v>
      </c>
      <c r="C8828" s="4">
        <f>YEAR(Data!$D8828)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c r="A8829" s="4">
        <v>8828</v>
      </c>
      <c r="B8829" s="4" t="s">
        <v>10263</v>
      </c>
      <c r="C8829" s="4">
        <f>YEAR(Data!$D8829)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c r="A8830" s="4">
        <v>8829</v>
      </c>
      <c r="B8830" s="4" t="s">
        <v>10264</v>
      </c>
      <c r="C8830" s="4">
        <f>YEAR(Data!$D8830)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c r="A8831" s="4">
        <v>8830</v>
      </c>
      <c r="B8831" s="4" t="s">
        <v>10265</v>
      </c>
      <c r="C8831" s="4">
        <f>YEAR(Data!$D8831)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c r="A8832" s="4">
        <v>8831</v>
      </c>
      <c r="B8832" s="4" t="s">
        <v>10266</v>
      </c>
      <c r="C8832" s="4">
        <f>YEAR(Data!$D8832)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c r="A8833" s="4">
        <v>8832</v>
      </c>
      <c r="B8833" s="4" t="s">
        <v>10267</v>
      </c>
      <c r="C8833" s="4">
        <f>YEAR(Data!$D8833)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c r="A8834" s="4">
        <v>8833</v>
      </c>
      <c r="B8834" s="4" t="s">
        <v>10268</v>
      </c>
      <c r="C8834" s="4">
        <f>YEAR(Data!$D8834)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c r="A8835" s="4">
        <v>8834</v>
      </c>
      <c r="B8835" s="4" t="s">
        <v>10269</v>
      </c>
      <c r="C8835" s="4">
        <f>YEAR(Data!$D8835)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c r="A8836" s="4">
        <v>8835</v>
      </c>
      <c r="B8836" s="4" t="s">
        <v>10269</v>
      </c>
      <c r="C8836" s="4">
        <f>YEAR(Data!$D8836)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c r="A8837" s="4">
        <v>8836</v>
      </c>
      <c r="B8837" s="4" t="s">
        <v>10269</v>
      </c>
      <c r="C8837" s="4">
        <f>YEAR(Data!$D8837)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c r="A8838" s="4">
        <v>8837</v>
      </c>
      <c r="B8838" s="4" t="s">
        <v>10269</v>
      </c>
      <c r="C8838" s="4">
        <f>YEAR(Data!$D8838)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c r="A8839" s="4">
        <v>8838</v>
      </c>
      <c r="B8839" s="4" t="s">
        <v>10269</v>
      </c>
      <c r="C8839" s="4">
        <f>YEAR(Data!$D8839)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c r="A8840" s="4">
        <v>8839</v>
      </c>
      <c r="B8840" s="4" t="s">
        <v>10270</v>
      </c>
      <c r="C8840" s="4">
        <f>YEAR(Data!$D8840)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c r="A8841" s="4">
        <v>8840</v>
      </c>
      <c r="B8841" s="4" t="s">
        <v>10270</v>
      </c>
      <c r="C8841" s="4">
        <f>YEAR(Data!$D8841)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c r="A8842" s="4">
        <v>8841</v>
      </c>
      <c r="B8842" s="4" t="s">
        <v>10270</v>
      </c>
      <c r="C8842" s="4">
        <f>YEAR(Data!$D8842)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c r="A8843" s="4">
        <v>8842</v>
      </c>
      <c r="B8843" s="4" t="s">
        <v>10271</v>
      </c>
      <c r="C8843" s="4">
        <f>YEAR(Data!$D8843)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c r="A8844" s="4">
        <v>8843</v>
      </c>
      <c r="B8844" s="4" t="s">
        <v>10271</v>
      </c>
      <c r="C8844" s="4">
        <f>YEAR(Data!$D8844)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c r="A8845" s="4">
        <v>8844</v>
      </c>
      <c r="B8845" s="4" t="s">
        <v>10272</v>
      </c>
      <c r="C8845" s="4">
        <f>YEAR(Data!$D8845)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c r="A8846" s="4">
        <v>8845</v>
      </c>
      <c r="B8846" s="4" t="s">
        <v>10273</v>
      </c>
      <c r="C8846" s="4">
        <f>YEAR(Data!$D8846)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c r="A8847" s="4">
        <v>8846</v>
      </c>
      <c r="B8847" s="4" t="s">
        <v>10273</v>
      </c>
      <c r="C8847" s="4">
        <f>YEAR(Data!$D8847)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c r="A8848" s="4">
        <v>8847</v>
      </c>
      <c r="B8848" s="4" t="s">
        <v>10273</v>
      </c>
      <c r="C8848" s="4">
        <f>YEAR(Data!$D8848)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c r="A8849" s="4">
        <v>8848</v>
      </c>
      <c r="B8849" s="4" t="s">
        <v>10273</v>
      </c>
      <c r="C8849" s="4">
        <f>YEAR(Data!$D8849)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c r="A8850" s="4">
        <v>8849</v>
      </c>
      <c r="B8850" s="4" t="s">
        <v>10274</v>
      </c>
      <c r="C8850" s="4">
        <f>YEAR(Data!$D8850)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c r="A8851" s="4">
        <v>8850</v>
      </c>
      <c r="B8851" s="4" t="s">
        <v>10274</v>
      </c>
      <c r="C8851" s="4">
        <f>YEAR(Data!$D8851)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c r="A8852" s="4">
        <v>8851</v>
      </c>
      <c r="B8852" s="4" t="s">
        <v>10274</v>
      </c>
      <c r="C8852" s="4">
        <f>YEAR(Data!$D8852)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c r="A8853" s="4">
        <v>8852</v>
      </c>
      <c r="B8853" s="4" t="s">
        <v>10274</v>
      </c>
      <c r="C8853" s="4">
        <f>YEAR(Data!$D8853)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c r="A8854" s="4">
        <v>8853</v>
      </c>
      <c r="B8854" s="4" t="s">
        <v>10275</v>
      </c>
      <c r="C8854" s="4">
        <f>YEAR(Data!$D8854)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c r="A8855" s="4">
        <v>8854</v>
      </c>
      <c r="B8855" s="4" t="s">
        <v>10276</v>
      </c>
      <c r="C8855" s="4">
        <f>YEAR(Data!$D8855)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c r="A8856" s="4">
        <v>8855</v>
      </c>
      <c r="B8856" s="4" t="s">
        <v>10276</v>
      </c>
      <c r="C8856" s="4">
        <f>YEAR(Data!$D8856)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c r="A8857" s="4">
        <v>8856</v>
      </c>
      <c r="B8857" s="4" t="s">
        <v>10277</v>
      </c>
      <c r="C8857" s="4">
        <f>YEAR(Data!$D8857)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c r="A8858" s="4">
        <v>8857</v>
      </c>
      <c r="B8858" s="4" t="s">
        <v>10278</v>
      </c>
      <c r="C8858" s="4">
        <f>YEAR(Data!$D8858)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c r="A8859" s="4">
        <v>8858</v>
      </c>
      <c r="B8859" s="4" t="s">
        <v>10278</v>
      </c>
      <c r="C8859" s="4">
        <f>YEAR(Data!$D8859)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c r="A8860" s="4">
        <v>8859</v>
      </c>
      <c r="B8860" s="4" t="s">
        <v>10278</v>
      </c>
      <c r="C8860" s="4">
        <f>YEAR(Data!$D8860)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c r="A8861" s="4">
        <v>8860</v>
      </c>
      <c r="B8861" s="4" t="s">
        <v>10279</v>
      </c>
      <c r="C8861" s="4">
        <f>YEAR(Data!$D8861)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c r="A8862" s="4">
        <v>8861</v>
      </c>
      <c r="B8862" s="4" t="s">
        <v>10280</v>
      </c>
      <c r="C8862" s="4">
        <f>YEAR(Data!$D8862)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c r="A8863" s="4">
        <v>8862</v>
      </c>
      <c r="B8863" s="4" t="s">
        <v>10280</v>
      </c>
      <c r="C8863" s="4">
        <f>YEAR(Data!$D8863)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c r="A8864" s="4">
        <v>8863</v>
      </c>
      <c r="B8864" s="4" t="s">
        <v>10280</v>
      </c>
      <c r="C8864" s="4">
        <f>YEAR(Data!$D8864)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c r="A8865" s="4">
        <v>8864</v>
      </c>
      <c r="B8865" s="4" t="s">
        <v>10280</v>
      </c>
      <c r="C8865" s="4">
        <f>YEAR(Data!$D8865)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c r="A8866" s="4">
        <v>8865</v>
      </c>
      <c r="B8866" s="4" t="s">
        <v>10280</v>
      </c>
      <c r="C8866" s="4">
        <f>YEAR(Data!$D8866)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c r="A8867" s="4">
        <v>8866</v>
      </c>
      <c r="B8867" s="4" t="s">
        <v>10281</v>
      </c>
      <c r="C8867" s="4">
        <f>YEAR(Data!$D8867)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c r="A8868" s="4">
        <v>8867</v>
      </c>
      <c r="B8868" s="4" t="s">
        <v>10282</v>
      </c>
      <c r="C8868" s="4">
        <f>YEAR(Data!$D8868)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c r="A8869" s="4">
        <v>8868</v>
      </c>
      <c r="B8869" s="4" t="s">
        <v>10282</v>
      </c>
      <c r="C8869" s="4">
        <f>YEAR(Data!$D8869)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c r="A8870" s="4">
        <v>8869</v>
      </c>
      <c r="B8870" s="4" t="s">
        <v>10283</v>
      </c>
      <c r="C8870" s="4">
        <f>YEAR(Data!$D8870)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c r="A8871" s="4">
        <v>8870</v>
      </c>
      <c r="B8871" s="4" t="s">
        <v>10284</v>
      </c>
      <c r="C8871" s="4">
        <f>YEAR(Data!$D8871)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c r="A8872" s="4">
        <v>8871</v>
      </c>
      <c r="B8872" s="4" t="s">
        <v>10284</v>
      </c>
      <c r="C8872" s="4">
        <f>YEAR(Data!$D8872)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c r="A8873" s="4">
        <v>8872</v>
      </c>
      <c r="B8873" s="4" t="s">
        <v>10284</v>
      </c>
      <c r="C8873" s="4">
        <f>YEAR(Data!$D8873)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c r="A8874" s="4">
        <v>8873</v>
      </c>
      <c r="B8874" s="4" t="s">
        <v>10285</v>
      </c>
      <c r="C8874" s="4">
        <f>YEAR(Data!$D8874)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c r="A8875" s="4">
        <v>8874</v>
      </c>
      <c r="B8875" s="4" t="s">
        <v>10285</v>
      </c>
      <c r="C8875" s="4">
        <f>YEAR(Data!$D8875)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c r="A8876" s="4">
        <v>8875</v>
      </c>
      <c r="B8876" s="4" t="s">
        <v>10288</v>
      </c>
      <c r="C8876" s="4">
        <f>YEAR(Data!$D8876)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c r="A8877" s="4">
        <v>8876</v>
      </c>
      <c r="B8877" s="4" t="s">
        <v>10289</v>
      </c>
      <c r="C8877" s="4">
        <f>YEAR(Data!$D8877)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c r="A8878" s="4">
        <v>8877</v>
      </c>
      <c r="B8878" s="4" t="s">
        <v>10289</v>
      </c>
      <c r="C8878" s="4">
        <f>YEAR(Data!$D8878)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c r="A8879" s="4">
        <v>8878</v>
      </c>
      <c r="B8879" s="4" t="s">
        <v>10290</v>
      </c>
      <c r="C8879" s="4">
        <f>YEAR(Data!$D8879)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c r="A8880" s="4">
        <v>8879</v>
      </c>
      <c r="B8880" s="4" t="s">
        <v>10290</v>
      </c>
      <c r="C8880" s="4">
        <f>YEAR(Data!$D8880)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c r="A8881" s="4">
        <v>8880</v>
      </c>
      <c r="B8881" s="4" t="s">
        <v>10293</v>
      </c>
      <c r="C8881" s="4">
        <f>YEAR(Data!$D8881)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c r="A8882" s="4">
        <v>8881</v>
      </c>
      <c r="B8882" s="4" t="s">
        <v>10293</v>
      </c>
      <c r="C8882" s="4">
        <f>YEAR(Data!$D8882)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c r="A8883" s="4">
        <v>8882</v>
      </c>
      <c r="B8883" s="4" t="s">
        <v>10294</v>
      </c>
      <c r="C8883" s="4">
        <f>YEAR(Data!$D8883)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c r="A8884" s="4">
        <v>8883</v>
      </c>
      <c r="B8884" s="4" t="s">
        <v>10295</v>
      </c>
      <c r="C8884" s="4">
        <f>YEAR(Data!$D8884)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c r="A8885" s="4">
        <v>8884</v>
      </c>
      <c r="B8885" s="4" t="s">
        <v>10295</v>
      </c>
      <c r="C8885" s="4">
        <f>YEAR(Data!$D8885)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c r="A8886" s="4">
        <v>8885</v>
      </c>
      <c r="B8886" s="4" t="s">
        <v>10296</v>
      </c>
      <c r="C8886" s="4">
        <f>YEAR(Data!$D8886)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c r="A8887" s="4">
        <v>8886</v>
      </c>
      <c r="B8887" s="4" t="s">
        <v>10296</v>
      </c>
      <c r="C8887" s="4">
        <f>YEAR(Data!$D8887)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c r="A8888" s="4">
        <v>8887</v>
      </c>
      <c r="B8888" s="4" t="s">
        <v>10296</v>
      </c>
      <c r="C8888" s="4">
        <f>YEAR(Data!$D8888)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c r="A8889" s="4">
        <v>8888</v>
      </c>
      <c r="B8889" s="4" t="s">
        <v>10297</v>
      </c>
      <c r="C8889" s="4">
        <f>YEAR(Data!$D8889)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c r="A8890" s="4">
        <v>8889</v>
      </c>
      <c r="B8890" s="4" t="s">
        <v>10298</v>
      </c>
      <c r="C8890" s="4">
        <f>YEAR(Data!$D8890)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c r="A8891" s="4">
        <v>8890</v>
      </c>
      <c r="B8891" s="4" t="s">
        <v>10299</v>
      </c>
      <c r="C8891" s="4">
        <f>YEAR(Data!$D8891)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c r="A8892" s="4">
        <v>8891</v>
      </c>
      <c r="B8892" s="4" t="s">
        <v>10299</v>
      </c>
      <c r="C8892" s="4">
        <f>YEAR(Data!$D8892)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c r="A8893" s="4">
        <v>8892</v>
      </c>
      <c r="B8893" s="4" t="s">
        <v>10300</v>
      </c>
      <c r="C8893" s="4">
        <f>YEAR(Data!$D8893)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c r="A8894" s="4">
        <v>8893</v>
      </c>
      <c r="B8894" s="4" t="s">
        <v>10301</v>
      </c>
      <c r="C8894" s="4">
        <f>YEAR(Data!$D8894)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c r="A8895" s="4">
        <v>8894</v>
      </c>
      <c r="B8895" s="4" t="s">
        <v>10302</v>
      </c>
      <c r="C8895" s="4">
        <f>YEAR(Data!$D8895)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c r="A8896" s="4">
        <v>8895</v>
      </c>
      <c r="B8896" s="4" t="s">
        <v>10303</v>
      </c>
      <c r="C8896" s="4">
        <f>YEAR(Data!$D8896)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c r="A8897" s="4">
        <v>8896</v>
      </c>
      <c r="B8897" s="4" t="s">
        <v>10303</v>
      </c>
      <c r="C8897" s="4">
        <f>YEAR(Data!$D8897)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c r="A8898" s="4">
        <v>8897</v>
      </c>
      <c r="B8898" s="4" t="s">
        <v>10303</v>
      </c>
      <c r="C8898" s="4">
        <f>YEAR(Data!$D8898)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c r="A8899" s="4">
        <v>8898</v>
      </c>
      <c r="B8899" s="4" t="s">
        <v>10303</v>
      </c>
      <c r="C8899" s="4">
        <f>YEAR(Data!$D8899)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c r="A8900" s="4">
        <v>8899</v>
      </c>
      <c r="B8900" s="4" t="s">
        <v>10304</v>
      </c>
      <c r="C8900" s="4">
        <f>YEAR(Data!$D8900)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c r="A8901" s="4">
        <v>8900</v>
      </c>
      <c r="B8901" s="4" t="s">
        <v>10304</v>
      </c>
      <c r="C8901" s="4">
        <f>YEAR(Data!$D8901)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c r="A8902" s="4">
        <v>8901</v>
      </c>
      <c r="B8902" s="4" t="s">
        <v>10305</v>
      </c>
      <c r="C8902" s="4">
        <f>YEAR(Data!$D8902)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c r="A8903" s="4">
        <v>8902</v>
      </c>
      <c r="B8903" s="4" t="s">
        <v>10305</v>
      </c>
      <c r="C8903" s="4">
        <f>YEAR(Data!$D8903)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c r="A8904" s="4">
        <v>8903</v>
      </c>
      <c r="B8904" s="4" t="s">
        <v>10305</v>
      </c>
      <c r="C8904" s="4">
        <f>YEAR(Data!$D8904)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c r="A8905" s="4">
        <v>8904</v>
      </c>
      <c r="B8905" s="4" t="s">
        <v>10305</v>
      </c>
      <c r="C8905" s="4">
        <f>YEAR(Data!$D8905)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c r="A8906" s="4">
        <v>8905</v>
      </c>
      <c r="B8906" s="4" t="s">
        <v>10306</v>
      </c>
      <c r="C8906" s="4">
        <f>YEAR(Data!$D8906)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c r="A8907" s="4">
        <v>8906</v>
      </c>
      <c r="B8907" s="4" t="s">
        <v>10306</v>
      </c>
      <c r="C8907" s="4">
        <f>YEAR(Data!$D8907)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c r="A8908" s="4">
        <v>8907</v>
      </c>
      <c r="B8908" s="4" t="s">
        <v>10306</v>
      </c>
      <c r="C8908" s="4">
        <f>YEAR(Data!$D8908)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c r="A8909" s="4">
        <v>8908</v>
      </c>
      <c r="B8909" s="4" t="s">
        <v>10307</v>
      </c>
      <c r="C8909" s="4">
        <f>YEAR(Data!$D8909)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c r="A8910" s="4">
        <v>8909</v>
      </c>
      <c r="B8910" s="4" t="s">
        <v>10308</v>
      </c>
      <c r="C8910" s="4">
        <f>YEAR(Data!$D8910)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c r="A8911" s="4">
        <v>8910</v>
      </c>
      <c r="B8911" s="4" t="s">
        <v>10309</v>
      </c>
      <c r="C8911" s="4">
        <f>YEAR(Data!$D8911)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c r="A8912" s="4">
        <v>8911</v>
      </c>
      <c r="B8912" s="4" t="s">
        <v>10310</v>
      </c>
      <c r="C8912" s="4">
        <f>YEAR(Data!$D8912)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c r="A8913" s="4">
        <v>8912</v>
      </c>
      <c r="B8913" s="4" t="s">
        <v>10310</v>
      </c>
      <c r="C8913" s="4">
        <f>YEAR(Data!$D8913)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c r="A8914" s="4">
        <v>8913</v>
      </c>
      <c r="B8914" s="4" t="s">
        <v>10310</v>
      </c>
      <c r="C8914" s="4">
        <f>YEAR(Data!$D8914)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c r="A8915" s="4">
        <v>8914</v>
      </c>
      <c r="B8915" s="4" t="s">
        <v>10310</v>
      </c>
      <c r="C8915" s="4">
        <f>YEAR(Data!$D8915)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c r="A8916" s="4">
        <v>8915</v>
      </c>
      <c r="B8916" s="4" t="s">
        <v>10311</v>
      </c>
      <c r="C8916" s="4">
        <f>YEAR(Data!$D8916)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c r="A8917" s="4">
        <v>8916</v>
      </c>
      <c r="B8917" s="4" t="s">
        <v>10311</v>
      </c>
      <c r="C8917" s="4">
        <f>YEAR(Data!$D8917)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c r="A8918" s="4">
        <v>8917</v>
      </c>
      <c r="B8918" s="4" t="s">
        <v>10311</v>
      </c>
      <c r="C8918" s="4">
        <f>YEAR(Data!$D8918)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c r="A8919" s="4">
        <v>8918</v>
      </c>
      <c r="B8919" s="4" t="s">
        <v>10311</v>
      </c>
      <c r="C8919" s="4">
        <f>YEAR(Data!$D8919)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c r="A8920" s="4">
        <v>8919</v>
      </c>
      <c r="B8920" s="4" t="s">
        <v>10311</v>
      </c>
      <c r="C8920" s="4">
        <f>YEAR(Data!$D8920)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c r="A8921" s="4">
        <v>8920</v>
      </c>
      <c r="B8921" s="4" t="s">
        <v>10312</v>
      </c>
      <c r="C8921" s="4">
        <f>YEAR(Data!$D8921)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c r="A8922" s="4">
        <v>8921</v>
      </c>
      <c r="B8922" s="4" t="s">
        <v>10313</v>
      </c>
      <c r="C8922" s="4">
        <f>YEAR(Data!$D8922)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c r="A8923" s="4">
        <v>8922</v>
      </c>
      <c r="B8923" s="4" t="s">
        <v>10314</v>
      </c>
      <c r="C8923" s="4">
        <f>YEAR(Data!$D8923)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c r="A8924" s="4">
        <v>8923</v>
      </c>
      <c r="B8924" s="4" t="s">
        <v>10314</v>
      </c>
      <c r="C8924" s="4">
        <f>YEAR(Data!$D8924)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c r="A8925" s="4">
        <v>8924</v>
      </c>
      <c r="B8925" s="4" t="s">
        <v>10316</v>
      </c>
      <c r="C8925" s="4">
        <f>YEAR(Data!$D8925)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c r="A8926" s="4">
        <v>8925</v>
      </c>
      <c r="B8926" s="4" t="s">
        <v>10317</v>
      </c>
      <c r="C8926" s="4">
        <f>YEAR(Data!$D8926)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c r="A8927" s="4">
        <v>8926</v>
      </c>
      <c r="B8927" s="4" t="s">
        <v>10317</v>
      </c>
      <c r="C8927" s="4">
        <f>YEAR(Data!$D8927)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c r="A8928" s="4">
        <v>8927</v>
      </c>
      <c r="B8928" s="4" t="s">
        <v>10317</v>
      </c>
      <c r="C8928" s="4">
        <f>YEAR(Data!$D8928)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c r="A8929" s="4">
        <v>8928</v>
      </c>
      <c r="B8929" s="4" t="s">
        <v>10320</v>
      </c>
      <c r="C8929" s="4">
        <f>YEAR(Data!$D8929)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c r="A8930" s="4">
        <v>8929</v>
      </c>
      <c r="B8930" s="4" t="s">
        <v>10321</v>
      </c>
      <c r="C8930" s="4">
        <f>YEAR(Data!$D8930)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c r="A8931" s="4">
        <v>8930</v>
      </c>
      <c r="B8931" s="4" t="s">
        <v>10321</v>
      </c>
      <c r="C8931" s="4">
        <f>YEAR(Data!$D8931)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c r="A8932" s="4">
        <v>8931</v>
      </c>
      <c r="B8932" s="4" t="s">
        <v>10321</v>
      </c>
      <c r="C8932" s="4">
        <f>YEAR(Data!$D8932)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c r="A8933" s="4">
        <v>8932</v>
      </c>
      <c r="B8933" s="4" t="s">
        <v>10322</v>
      </c>
      <c r="C8933" s="4">
        <f>YEAR(Data!$D8933)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c r="A8934" s="4">
        <v>8933</v>
      </c>
      <c r="B8934" s="4" t="s">
        <v>10322</v>
      </c>
      <c r="C8934" s="4">
        <f>YEAR(Data!$D8934)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c r="A8935" s="4">
        <v>8934</v>
      </c>
      <c r="B8935" s="4" t="s">
        <v>10323</v>
      </c>
      <c r="C8935" s="4">
        <f>YEAR(Data!$D8935)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c r="A8936" s="4">
        <v>8935</v>
      </c>
      <c r="B8936" s="4" t="s">
        <v>10324</v>
      </c>
      <c r="C8936" s="4">
        <f>YEAR(Data!$D8936)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c r="A8937" s="4">
        <v>8936</v>
      </c>
      <c r="B8937" s="4" t="s">
        <v>10324</v>
      </c>
      <c r="C8937" s="4">
        <f>YEAR(Data!$D8937)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c r="A8938" s="4">
        <v>8937</v>
      </c>
      <c r="B8938" s="4" t="s">
        <v>10325</v>
      </c>
      <c r="C8938" s="4">
        <f>YEAR(Data!$D8938)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c r="A8939" s="4">
        <v>8938</v>
      </c>
      <c r="B8939" s="4" t="s">
        <v>10325</v>
      </c>
      <c r="C8939" s="4">
        <f>YEAR(Data!$D8939)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c r="A8940" s="4">
        <v>8939</v>
      </c>
      <c r="B8940" s="4" t="s">
        <v>10325</v>
      </c>
      <c r="C8940" s="4">
        <f>YEAR(Data!$D8940)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c r="A8941" s="4">
        <v>8940</v>
      </c>
      <c r="B8941" s="4" t="s">
        <v>10325</v>
      </c>
      <c r="C8941" s="4">
        <f>YEAR(Data!$D8941)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c r="A8942" s="4">
        <v>8941</v>
      </c>
      <c r="B8942" s="4" t="s">
        <v>10326</v>
      </c>
      <c r="C8942" s="4">
        <f>YEAR(Data!$D8942)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c r="A8943" s="4">
        <v>8942</v>
      </c>
      <c r="B8943" s="4" t="s">
        <v>10329</v>
      </c>
      <c r="C8943" s="4">
        <f>YEAR(Data!$D8943)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c r="A8944" s="4">
        <v>8943</v>
      </c>
      <c r="B8944" s="4" t="s">
        <v>10329</v>
      </c>
      <c r="C8944" s="4">
        <f>YEAR(Data!$D8944)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c r="A8945" s="4">
        <v>8944</v>
      </c>
      <c r="B8945" s="4" t="s">
        <v>10332</v>
      </c>
      <c r="C8945" s="4">
        <f>YEAR(Data!$D8945)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c r="A8946" s="4">
        <v>8945</v>
      </c>
      <c r="B8946" s="4" t="s">
        <v>10333</v>
      </c>
      <c r="C8946" s="4">
        <f>YEAR(Data!$D8946)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c r="A8947" s="4">
        <v>8946</v>
      </c>
      <c r="B8947" s="4" t="s">
        <v>10334</v>
      </c>
      <c r="C8947" s="4">
        <f>YEAR(Data!$D8947)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c r="A8948" s="4">
        <v>8947</v>
      </c>
      <c r="B8948" s="4" t="s">
        <v>10335</v>
      </c>
      <c r="C8948" s="4">
        <f>YEAR(Data!$D8948)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c r="A8949" s="4">
        <v>8948</v>
      </c>
      <c r="B8949" s="4" t="s">
        <v>10335</v>
      </c>
      <c r="C8949" s="4">
        <f>YEAR(Data!$D8949)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c r="A8950" s="4">
        <v>8949</v>
      </c>
      <c r="B8950" s="4" t="s">
        <v>10336</v>
      </c>
      <c r="C8950" s="4">
        <f>YEAR(Data!$D8950)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c r="A8951" s="4">
        <v>8950</v>
      </c>
      <c r="B8951" s="4" t="s">
        <v>10337</v>
      </c>
      <c r="C8951" s="4">
        <f>YEAR(Data!$D8951)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c r="A8952" s="4">
        <v>8951</v>
      </c>
      <c r="B8952" s="4" t="s">
        <v>10337</v>
      </c>
      <c r="C8952" s="4">
        <f>YEAR(Data!$D8952)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c r="A8953" s="4">
        <v>8952</v>
      </c>
      <c r="B8953" s="4" t="s">
        <v>10337</v>
      </c>
      <c r="C8953" s="4">
        <f>YEAR(Data!$D8953)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c r="A8954" s="4">
        <v>8953</v>
      </c>
      <c r="B8954" s="4" t="s">
        <v>10337</v>
      </c>
      <c r="C8954" s="4">
        <f>YEAR(Data!$D8954)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c r="A8955" s="4">
        <v>8954</v>
      </c>
      <c r="B8955" s="4" t="s">
        <v>10337</v>
      </c>
      <c r="C8955" s="4">
        <f>YEAR(Data!$D8955)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c r="A8956" s="4">
        <v>8955</v>
      </c>
      <c r="B8956" s="4" t="s">
        <v>10338</v>
      </c>
      <c r="C8956" s="4">
        <f>YEAR(Data!$D8956)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c r="A8957" s="4">
        <v>8956</v>
      </c>
      <c r="B8957" s="4" t="s">
        <v>10339</v>
      </c>
      <c r="C8957" s="4">
        <f>YEAR(Data!$D8957)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c r="A8958" s="4">
        <v>8957</v>
      </c>
      <c r="B8958" s="4" t="s">
        <v>10340</v>
      </c>
      <c r="C8958" s="4">
        <f>YEAR(Data!$D8958)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c r="A8959" s="4">
        <v>8958</v>
      </c>
      <c r="B8959" s="4" t="s">
        <v>10340</v>
      </c>
      <c r="C8959" s="4">
        <f>YEAR(Data!$D8959)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c r="A8960" s="4">
        <v>8959</v>
      </c>
      <c r="B8960" s="4" t="s">
        <v>10341</v>
      </c>
      <c r="C8960" s="4">
        <f>YEAR(Data!$D8960)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c r="A8961" s="4">
        <v>8960</v>
      </c>
      <c r="B8961" s="4" t="s">
        <v>10341</v>
      </c>
      <c r="C8961" s="4">
        <f>YEAR(Data!$D8961)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c r="A8962" s="4">
        <v>8961</v>
      </c>
      <c r="B8962" s="4" t="s">
        <v>10341</v>
      </c>
      <c r="C8962" s="4">
        <f>YEAR(Data!$D8962)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c r="A8963" s="4">
        <v>8962</v>
      </c>
      <c r="B8963" s="4" t="s">
        <v>10341</v>
      </c>
      <c r="C8963" s="4">
        <f>YEAR(Data!$D8963)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c r="A8964" s="4">
        <v>8963</v>
      </c>
      <c r="B8964" s="4" t="s">
        <v>10342</v>
      </c>
      <c r="C8964" s="4">
        <f>YEAR(Data!$D8964)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c r="A8965" s="4">
        <v>8964</v>
      </c>
      <c r="B8965" s="4" t="s">
        <v>10342</v>
      </c>
      <c r="C8965" s="4">
        <f>YEAR(Data!$D8965)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c r="A8966" s="4">
        <v>8965</v>
      </c>
      <c r="B8966" s="4" t="s">
        <v>10342</v>
      </c>
      <c r="C8966" s="4">
        <f>YEAR(Data!$D8966)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c r="A8967" s="4">
        <v>8966</v>
      </c>
      <c r="B8967" s="4" t="s">
        <v>10343</v>
      </c>
      <c r="C8967" s="4">
        <f>YEAR(Data!$D8967)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c r="A8968" s="4">
        <v>8967</v>
      </c>
      <c r="B8968" s="4" t="s">
        <v>10344</v>
      </c>
      <c r="C8968" s="4">
        <f>YEAR(Data!$D8968)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c r="A8969" s="4">
        <v>8968</v>
      </c>
      <c r="B8969" s="4" t="s">
        <v>10344</v>
      </c>
      <c r="C8969" s="4">
        <f>YEAR(Data!$D8969)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c r="A8970" s="4">
        <v>8969</v>
      </c>
      <c r="B8970" s="4" t="s">
        <v>10345</v>
      </c>
      <c r="C8970" s="4">
        <f>YEAR(Data!$D8970)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c r="A8971" s="4">
        <v>8970</v>
      </c>
      <c r="B8971" s="4" t="s">
        <v>10346</v>
      </c>
      <c r="C8971" s="4">
        <f>YEAR(Data!$D8971)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c r="A8972" s="4">
        <v>8971</v>
      </c>
      <c r="B8972" s="4" t="s">
        <v>10346</v>
      </c>
      <c r="C8972" s="4">
        <f>YEAR(Data!$D8972)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c r="A8973" s="4">
        <v>8972</v>
      </c>
      <c r="B8973" s="4" t="s">
        <v>10347</v>
      </c>
      <c r="C8973" s="4">
        <f>YEAR(Data!$D8973)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c r="A8974" s="4">
        <v>8973</v>
      </c>
      <c r="B8974" s="4" t="s">
        <v>10348</v>
      </c>
      <c r="C8974" s="4">
        <f>YEAR(Data!$D8974)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c r="A8975" s="4">
        <v>8974</v>
      </c>
      <c r="B8975" s="4" t="s">
        <v>10349</v>
      </c>
      <c r="C8975" s="4">
        <f>YEAR(Data!$D8975)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c r="A8976" s="4">
        <v>8975</v>
      </c>
      <c r="B8976" s="4" t="s">
        <v>10350</v>
      </c>
      <c r="C8976" s="4">
        <f>YEAR(Data!$D8976)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c r="A8977" s="4">
        <v>8976</v>
      </c>
      <c r="B8977" s="4" t="s">
        <v>10350</v>
      </c>
      <c r="C8977" s="4">
        <f>YEAR(Data!$D8977)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c r="A8978" s="4">
        <v>8977</v>
      </c>
      <c r="B8978" s="4" t="s">
        <v>10350</v>
      </c>
      <c r="C8978" s="4">
        <f>YEAR(Data!$D8978)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c r="A8979" s="4">
        <v>8978</v>
      </c>
      <c r="B8979" s="4" t="s">
        <v>10350</v>
      </c>
      <c r="C8979" s="4">
        <f>YEAR(Data!$D8979)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c r="A8980" s="4">
        <v>8979</v>
      </c>
      <c r="B8980" s="4" t="s">
        <v>10351</v>
      </c>
      <c r="C8980" s="4">
        <f>YEAR(Data!$D8980)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c r="A8981" s="4">
        <v>8980</v>
      </c>
      <c r="B8981" s="4" t="s">
        <v>10352</v>
      </c>
      <c r="C8981" s="4">
        <f>YEAR(Data!$D8981)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c r="A8982" s="4">
        <v>8981</v>
      </c>
      <c r="B8982" s="4" t="s">
        <v>10353</v>
      </c>
      <c r="C8982" s="4">
        <f>YEAR(Data!$D8982)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c r="A8983" s="4">
        <v>8982</v>
      </c>
      <c r="B8983" s="4" t="s">
        <v>10355</v>
      </c>
      <c r="C8983" s="4">
        <f>YEAR(Data!$D8983)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c r="A8984" s="4">
        <v>8983</v>
      </c>
      <c r="B8984" s="4" t="s">
        <v>10355</v>
      </c>
      <c r="C8984" s="4">
        <f>YEAR(Data!$D8984)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c r="A8985" s="4">
        <v>8984</v>
      </c>
      <c r="B8985" s="4" t="s">
        <v>10355</v>
      </c>
      <c r="C8985" s="4">
        <f>YEAR(Data!$D8985)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c r="A8986" s="4">
        <v>8985</v>
      </c>
      <c r="B8986" s="4" t="s">
        <v>10355</v>
      </c>
      <c r="C8986" s="4">
        <f>YEAR(Data!$D8986)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c r="A8987" s="4">
        <v>8986</v>
      </c>
      <c r="B8987" s="4" t="s">
        <v>10356</v>
      </c>
      <c r="C8987" s="4">
        <f>YEAR(Data!$D8987)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c r="A8988" s="4">
        <v>8987</v>
      </c>
      <c r="B8988" s="4" t="s">
        <v>10356</v>
      </c>
      <c r="C8988" s="4">
        <f>YEAR(Data!$D8988)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c r="A8989" s="4">
        <v>8988</v>
      </c>
      <c r="B8989" s="4" t="s">
        <v>10356</v>
      </c>
      <c r="C8989" s="4">
        <f>YEAR(Data!$D8989)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c r="A8990" s="4">
        <v>8989</v>
      </c>
      <c r="B8990" s="4" t="s">
        <v>10356</v>
      </c>
      <c r="C8990" s="4">
        <f>YEAR(Data!$D8990)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c r="A8991" s="4">
        <v>8990</v>
      </c>
      <c r="B8991" s="4" t="s">
        <v>10357</v>
      </c>
      <c r="C8991" s="4">
        <f>YEAR(Data!$D8991)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c r="A8992" s="4">
        <v>8991</v>
      </c>
      <c r="B8992" s="4" t="s">
        <v>10357</v>
      </c>
      <c r="C8992" s="4">
        <f>YEAR(Data!$D8992)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c r="A8993" s="4">
        <v>8992</v>
      </c>
      <c r="B8993" s="4" t="s">
        <v>10358</v>
      </c>
      <c r="C8993" s="4">
        <f>YEAR(Data!$D8993)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c r="A8994" s="4">
        <v>8993</v>
      </c>
      <c r="B8994" s="4" t="s">
        <v>10359</v>
      </c>
      <c r="C8994" s="4">
        <f>YEAR(Data!$D8994)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c r="A8995" s="4">
        <v>8994</v>
      </c>
      <c r="B8995" s="4" t="s">
        <v>10359</v>
      </c>
      <c r="C8995" s="4">
        <f>YEAR(Data!$D8995)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c r="A8996" s="4">
        <v>8995</v>
      </c>
      <c r="B8996" s="4" t="s">
        <v>10360</v>
      </c>
      <c r="C8996" s="4">
        <f>YEAR(Data!$D8996)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c r="A8997" s="4">
        <v>8996</v>
      </c>
      <c r="B8997" s="4" t="s">
        <v>10360</v>
      </c>
      <c r="C8997" s="4">
        <f>YEAR(Data!$D8997)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c r="A8998" s="4">
        <v>8997</v>
      </c>
      <c r="B8998" s="4" t="s">
        <v>10361</v>
      </c>
      <c r="C8998" s="4">
        <f>YEAR(Data!$D8998)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c r="A8999" s="4">
        <v>8998</v>
      </c>
      <c r="B8999" s="4" t="s">
        <v>10362</v>
      </c>
      <c r="C8999" s="4">
        <f>YEAR(Data!$D8999)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c r="A9000" s="4">
        <v>8999</v>
      </c>
      <c r="B9000" s="4" t="s">
        <v>10362</v>
      </c>
      <c r="C9000" s="4">
        <f>YEAR(Data!$D9000)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c r="A9001" s="4">
        <v>9000</v>
      </c>
      <c r="B9001" s="4" t="s">
        <v>10363</v>
      </c>
      <c r="C9001" s="4">
        <f>YEAR(Data!$D9001)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c r="A9002" s="4">
        <v>9001</v>
      </c>
      <c r="B9002" s="4" t="s">
        <v>10364</v>
      </c>
      <c r="C9002" s="4">
        <f>YEAR(Data!$D9002)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c r="A9003" s="4">
        <v>9002</v>
      </c>
      <c r="B9003" s="4" t="s">
        <v>10365</v>
      </c>
      <c r="C9003" s="4">
        <f>YEAR(Data!$D9003)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c r="A9004" s="4">
        <v>9003</v>
      </c>
      <c r="B9004" s="4" t="s">
        <v>10365</v>
      </c>
      <c r="C9004" s="4">
        <f>YEAR(Data!$D9004)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c r="A9005" s="4">
        <v>9004</v>
      </c>
      <c r="B9005" s="4" t="s">
        <v>10366</v>
      </c>
      <c r="C9005" s="4">
        <f>YEAR(Data!$D9005)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c r="A9006" s="4">
        <v>9005</v>
      </c>
      <c r="B9006" s="4" t="s">
        <v>10366</v>
      </c>
      <c r="C9006" s="4">
        <f>YEAR(Data!$D9006)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c r="A9007" s="4">
        <v>9006</v>
      </c>
      <c r="B9007" s="4" t="s">
        <v>10367</v>
      </c>
      <c r="C9007" s="4">
        <f>YEAR(Data!$D9007)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c r="A9008" s="4">
        <v>9007</v>
      </c>
      <c r="B9008" s="4" t="s">
        <v>10367</v>
      </c>
      <c r="C9008" s="4">
        <f>YEAR(Data!$D9008)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c r="A9009" s="4">
        <v>9008</v>
      </c>
      <c r="B9009" s="4" t="s">
        <v>10367</v>
      </c>
      <c r="C9009" s="4">
        <f>YEAR(Data!$D9009)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c r="A9010" s="4">
        <v>9009</v>
      </c>
      <c r="B9010" s="4" t="s">
        <v>10367</v>
      </c>
      <c r="C9010" s="4">
        <f>YEAR(Data!$D9010)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c r="A9011" s="4">
        <v>9010</v>
      </c>
      <c r="B9011" s="4" t="s">
        <v>10368</v>
      </c>
      <c r="C9011" s="4">
        <f>YEAR(Data!$D9011)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c r="A9012" s="4">
        <v>9011</v>
      </c>
      <c r="B9012" s="4" t="s">
        <v>10369</v>
      </c>
      <c r="C9012" s="4">
        <f>YEAR(Data!$D9012)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c r="A9013" s="4">
        <v>9012</v>
      </c>
      <c r="B9013" s="4" t="s">
        <v>10370</v>
      </c>
      <c r="C9013" s="4">
        <f>YEAR(Data!$D9013)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c r="A9014" s="4">
        <v>9013</v>
      </c>
      <c r="B9014" s="4" t="s">
        <v>10371</v>
      </c>
      <c r="C9014" s="4">
        <f>YEAR(Data!$D9014)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c r="A9015" s="4">
        <v>9014</v>
      </c>
      <c r="B9015" s="4" t="s">
        <v>10372</v>
      </c>
      <c r="C9015" s="4">
        <f>YEAR(Data!$D9015)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c r="A9016" s="4">
        <v>9015</v>
      </c>
      <c r="B9016" s="4" t="s">
        <v>10372</v>
      </c>
      <c r="C9016" s="4">
        <f>YEAR(Data!$D9016)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c r="A9017" s="4">
        <v>9016</v>
      </c>
      <c r="B9017" s="4" t="s">
        <v>10373</v>
      </c>
      <c r="C9017" s="4">
        <f>YEAR(Data!$D9017)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c r="A9018" s="4">
        <v>9017</v>
      </c>
      <c r="B9018" s="4" t="s">
        <v>10373</v>
      </c>
      <c r="C9018" s="4">
        <f>YEAR(Data!$D9018)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c r="A9019" s="4">
        <v>9018</v>
      </c>
      <c r="B9019" s="4" t="s">
        <v>10374</v>
      </c>
      <c r="C9019" s="4">
        <f>YEAR(Data!$D9019)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c r="A9020" s="4">
        <v>9019</v>
      </c>
      <c r="B9020" s="4" t="s">
        <v>10374</v>
      </c>
      <c r="C9020" s="4">
        <f>YEAR(Data!$D9020)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c r="A9021" s="4">
        <v>9020</v>
      </c>
      <c r="B9021" s="4" t="s">
        <v>10375</v>
      </c>
      <c r="C9021" s="4">
        <f>YEAR(Data!$D9021)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c r="A9022" s="4">
        <v>9021</v>
      </c>
      <c r="B9022" s="4" t="s">
        <v>10375</v>
      </c>
      <c r="C9022" s="4">
        <f>YEAR(Data!$D9022)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c r="A9023" s="4">
        <v>9022</v>
      </c>
      <c r="B9023" s="4" t="s">
        <v>10376</v>
      </c>
      <c r="C9023" s="4">
        <f>YEAR(Data!$D9023)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c r="A9024" s="4">
        <v>9023</v>
      </c>
      <c r="B9024" s="4" t="s">
        <v>10377</v>
      </c>
      <c r="C9024" s="4">
        <f>YEAR(Data!$D9024)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c r="A9025" s="4">
        <v>9024</v>
      </c>
      <c r="B9025" s="4" t="s">
        <v>10378</v>
      </c>
      <c r="C9025" s="4">
        <f>YEAR(Data!$D9025)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c r="A9026" s="4">
        <v>9025</v>
      </c>
      <c r="B9026" s="4" t="s">
        <v>10379</v>
      </c>
      <c r="C9026" s="4">
        <f>YEAR(Data!$D9026)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c r="A9027" s="4">
        <v>9026</v>
      </c>
      <c r="B9027" s="4" t="s">
        <v>10379</v>
      </c>
      <c r="C9027" s="4">
        <f>YEAR(Data!$D9027)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c r="A9028" s="4">
        <v>9027</v>
      </c>
      <c r="B9028" s="4" t="s">
        <v>10379</v>
      </c>
      <c r="C9028" s="4">
        <f>YEAR(Data!$D9028)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c r="A9029" s="4">
        <v>9028</v>
      </c>
      <c r="B9029" s="4" t="s">
        <v>10380</v>
      </c>
      <c r="C9029" s="4">
        <f>YEAR(Data!$D9029)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c r="A9030" s="4">
        <v>9029</v>
      </c>
      <c r="B9030" s="4" t="s">
        <v>10380</v>
      </c>
      <c r="C9030" s="4">
        <f>YEAR(Data!$D9030)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c r="A9031" s="4">
        <v>9030</v>
      </c>
      <c r="B9031" s="4" t="s">
        <v>10382</v>
      </c>
      <c r="C9031" s="4">
        <f>YEAR(Data!$D9031)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c r="A9032" s="4">
        <v>9031</v>
      </c>
      <c r="B9032" s="4" t="s">
        <v>10383</v>
      </c>
      <c r="C9032" s="4">
        <f>YEAR(Data!$D9032)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c r="A9033" s="4">
        <v>9032</v>
      </c>
      <c r="B9033" s="4" t="s">
        <v>10383</v>
      </c>
      <c r="C9033" s="4">
        <f>YEAR(Data!$D9033)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c r="A9034" s="4">
        <v>9033</v>
      </c>
      <c r="B9034" s="4" t="s">
        <v>10384</v>
      </c>
      <c r="C9034" s="4">
        <f>YEAR(Data!$D9034)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c r="A9035" s="4">
        <v>9034</v>
      </c>
      <c r="B9035" s="4" t="s">
        <v>10385</v>
      </c>
      <c r="C9035" s="4">
        <f>YEAR(Data!$D9035)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c r="A9036" s="4">
        <v>9035</v>
      </c>
      <c r="B9036" s="4" t="s">
        <v>10386</v>
      </c>
      <c r="C9036" s="4">
        <f>YEAR(Data!$D9036)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c r="A9037" s="4">
        <v>9036</v>
      </c>
      <c r="B9037" s="4" t="s">
        <v>10386</v>
      </c>
      <c r="C9037" s="4">
        <f>YEAR(Data!$D9037)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c r="A9038" s="4">
        <v>9037</v>
      </c>
      <c r="B9038" s="4" t="s">
        <v>10387</v>
      </c>
      <c r="C9038" s="4">
        <f>YEAR(Data!$D9038)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c r="A9039" s="4">
        <v>9038</v>
      </c>
      <c r="B9039" s="4" t="s">
        <v>10387</v>
      </c>
      <c r="C9039" s="4">
        <f>YEAR(Data!$D9039)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c r="A9040" s="4">
        <v>9039</v>
      </c>
      <c r="B9040" s="4" t="s">
        <v>10388</v>
      </c>
      <c r="C9040" s="4">
        <f>YEAR(Data!$D9040)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c r="A9041" s="4">
        <v>9040</v>
      </c>
      <c r="B9041" s="4" t="s">
        <v>10389</v>
      </c>
      <c r="C9041" s="4">
        <f>YEAR(Data!$D9041)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c r="A9042" s="4">
        <v>9041</v>
      </c>
      <c r="B9042" s="4" t="s">
        <v>10390</v>
      </c>
      <c r="C9042" s="4">
        <f>YEAR(Data!$D9042)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c r="A9043" s="4">
        <v>9042</v>
      </c>
      <c r="B9043" s="4" t="s">
        <v>10391</v>
      </c>
      <c r="C9043" s="4">
        <f>YEAR(Data!$D9043)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c r="A9044" s="4">
        <v>9043</v>
      </c>
      <c r="B9044" s="4" t="s">
        <v>10392</v>
      </c>
      <c r="C9044" s="4">
        <f>YEAR(Data!$D9044)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c r="A9045" s="4">
        <v>9044</v>
      </c>
      <c r="B9045" s="4" t="s">
        <v>10393</v>
      </c>
      <c r="C9045" s="4">
        <f>YEAR(Data!$D9045)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c r="A9046" s="4">
        <v>9045</v>
      </c>
      <c r="B9046" s="4" t="s">
        <v>10394</v>
      </c>
      <c r="C9046" s="4">
        <f>YEAR(Data!$D9046)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c r="A9047" s="4">
        <v>9046</v>
      </c>
      <c r="B9047" s="4" t="s">
        <v>10394</v>
      </c>
      <c r="C9047" s="4">
        <f>YEAR(Data!$D9047)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c r="A9048" s="4">
        <v>9047</v>
      </c>
      <c r="B9048" s="4" t="s">
        <v>10394</v>
      </c>
      <c r="C9048" s="4">
        <f>YEAR(Data!$D9048)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c r="A9049" s="4">
        <v>9048</v>
      </c>
      <c r="B9049" s="4" t="s">
        <v>10394</v>
      </c>
      <c r="C9049" s="4">
        <f>YEAR(Data!$D9049)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c r="A9050" s="4">
        <v>9049</v>
      </c>
      <c r="B9050" s="4" t="s">
        <v>10394</v>
      </c>
      <c r="C9050" s="4">
        <f>YEAR(Data!$D9050)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c r="A9051" s="4">
        <v>9050</v>
      </c>
      <c r="B9051" s="4" t="s">
        <v>10395</v>
      </c>
      <c r="C9051" s="4">
        <f>YEAR(Data!$D9051)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c r="A9052" s="4">
        <v>9051</v>
      </c>
      <c r="B9052" s="4" t="s">
        <v>10396</v>
      </c>
      <c r="C9052" s="4">
        <f>YEAR(Data!$D9052)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c r="A9053" s="4">
        <v>9052</v>
      </c>
      <c r="B9053" s="4" t="s">
        <v>10397</v>
      </c>
      <c r="C9053" s="4">
        <f>YEAR(Data!$D9053)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c r="A9054" s="4">
        <v>9053</v>
      </c>
      <c r="B9054" s="4" t="s">
        <v>10397</v>
      </c>
      <c r="C9054" s="4">
        <f>YEAR(Data!$D9054)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c r="A9055" s="4">
        <v>9054</v>
      </c>
      <c r="B9055" s="4" t="s">
        <v>10397</v>
      </c>
      <c r="C9055" s="4">
        <f>YEAR(Data!$D9055)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c r="A9056" s="4">
        <v>9055</v>
      </c>
      <c r="B9056" s="4" t="s">
        <v>10398</v>
      </c>
      <c r="C9056" s="4">
        <f>YEAR(Data!$D9056)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c r="A9057" s="4">
        <v>9056</v>
      </c>
      <c r="B9057" s="4" t="s">
        <v>10399</v>
      </c>
      <c r="C9057" s="4">
        <f>YEAR(Data!$D9057)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c r="A9058" s="4">
        <v>9057</v>
      </c>
      <c r="B9058" s="4" t="s">
        <v>10400</v>
      </c>
      <c r="C9058" s="4">
        <f>YEAR(Data!$D9058)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c r="A9059" s="4">
        <v>9058</v>
      </c>
      <c r="B9059" s="4" t="s">
        <v>10401</v>
      </c>
      <c r="C9059" s="4">
        <f>YEAR(Data!$D9059)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c r="A9060" s="4">
        <v>9059</v>
      </c>
      <c r="B9060" s="4" t="s">
        <v>10401</v>
      </c>
      <c r="C9060" s="4">
        <f>YEAR(Data!$D9060)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c r="A9061" s="4">
        <v>9060</v>
      </c>
      <c r="B9061" s="4" t="s">
        <v>10402</v>
      </c>
      <c r="C9061" s="4">
        <f>YEAR(Data!$D9061)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c r="A9062" s="4">
        <v>9061</v>
      </c>
      <c r="B9062" s="4" t="s">
        <v>10403</v>
      </c>
      <c r="C9062" s="4">
        <f>YEAR(Data!$D9062)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c r="A9063" s="4">
        <v>9062</v>
      </c>
      <c r="B9063" s="4" t="s">
        <v>10403</v>
      </c>
      <c r="C9063" s="4">
        <f>YEAR(Data!$D9063)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c r="A9064" s="4">
        <v>9063</v>
      </c>
      <c r="B9064" s="4" t="s">
        <v>10404</v>
      </c>
      <c r="C9064" s="4">
        <f>YEAR(Data!$D9064)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c r="A9065" s="4">
        <v>9064</v>
      </c>
      <c r="B9065" s="4" t="s">
        <v>10405</v>
      </c>
      <c r="C9065" s="4">
        <f>YEAR(Data!$D9065)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c r="A9066" s="4">
        <v>9065</v>
      </c>
      <c r="B9066" s="4" t="s">
        <v>10405</v>
      </c>
      <c r="C9066" s="4">
        <f>YEAR(Data!$D9066)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c r="A9067" s="4">
        <v>9066</v>
      </c>
      <c r="B9067" s="4" t="s">
        <v>10405</v>
      </c>
      <c r="C9067" s="4">
        <f>YEAR(Data!$D9067)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c r="A9068" s="4">
        <v>9067</v>
      </c>
      <c r="B9068" s="4" t="s">
        <v>10406</v>
      </c>
      <c r="C9068" s="4">
        <f>YEAR(Data!$D9068)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c r="A9069" s="4">
        <v>9068</v>
      </c>
      <c r="B9069" s="4" t="s">
        <v>10407</v>
      </c>
      <c r="C9069" s="4">
        <f>YEAR(Data!$D9069)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c r="A9070" s="4">
        <v>9069</v>
      </c>
      <c r="B9070" s="4" t="s">
        <v>10408</v>
      </c>
      <c r="C9070" s="4">
        <f>YEAR(Data!$D9070)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c r="A9071" s="4">
        <v>9070</v>
      </c>
      <c r="B9071" s="4" t="s">
        <v>10408</v>
      </c>
      <c r="C9071" s="4">
        <f>YEAR(Data!$D9071)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c r="A9072" s="4">
        <v>9071</v>
      </c>
      <c r="B9072" s="4" t="s">
        <v>10409</v>
      </c>
      <c r="C9072" s="4">
        <f>YEAR(Data!$D9072)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c r="A9073" s="4">
        <v>9072</v>
      </c>
      <c r="B9073" s="4" t="s">
        <v>10410</v>
      </c>
      <c r="C9073" s="4">
        <f>YEAR(Data!$D9073)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c r="A9074" s="4">
        <v>9073</v>
      </c>
      <c r="B9074" s="4" t="s">
        <v>10411</v>
      </c>
      <c r="C9074" s="4">
        <f>YEAR(Data!$D9074)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c r="A9075" s="4">
        <v>9074</v>
      </c>
      <c r="B9075" s="4" t="s">
        <v>10411</v>
      </c>
      <c r="C9075" s="4">
        <f>YEAR(Data!$D9075)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c r="A9076" s="4">
        <v>9075</v>
      </c>
      <c r="B9076" s="4" t="s">
        <v>10412</v>
      </c>
      <c r="C9076" s="4">
        <f>YEAR(Data!$D9076)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c r="A9077" s="4">
        <v>9076</v>
      </c>
      <c r="B9077" s="4" t="s">
        <v>10413</v>
      </c>
      <c r="C9077" s="4">
        <f>YEAR(Data!$D9077)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c r="A9078" s="4">
        <v>9077</v>
      </c>
      <c r="B9078" s="4" t="s">
        <v>10413</v>
      </c>
      <c r="C9078" s="4">
        <f>YEAR(Data!$D9078)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c r="A9079" s="4">
        <v>9078</v>
      </c>
      <c r="B9079" s="4" t="s">
        <v>10414</v>
      </c>
      <c r="C9079" s="4">
        <f>YEAR(Data!$D9079)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c r="A9080" s="4">
        <v>9079</v>
      </c>
      <c r="B9080" s="4" t="s">
        <v>10415</v>
      </c>
      <c r="C9080" s="4">
        <f>YEAR(Data!$D9080)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c r="A9081" s="4">
        <v>9080</v>
      </c>
      <c r="B9081" s="4" t="s">
        <v>10415</v>
      </c>
      <c r="C9081" s="4">
        <f>YEAR(Data!$D9081)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c r="A9082" s="4">
        <v>9081</v>
      </c>
      <c r="B9082" s="4" t="s">
        <v>10416</v>
      </c>
      <c r="C9082" s="4">
        <f>YEAR(Data!$D9082)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c r="A9083" s="4">
        <v>9082</v>
      </c>
      <c r="B9083" s="4" t="s">
        <v>10416</v>
      </c>
      <c r="C9083" s="4">
        <f>YEAR(Data!$D9083)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c r="A9084" s="4">
        <v>9083</v>
      </c>
      <c r="B9084" s="4" t="s">
        <v>10417</v>
      </c>
      <c r="C9084" s="4">
        <f>YEAR(Data!$D9084)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c r="A9085" s="4">
        <v>9084</v>
      </c>
      <c r="B9085" s="4" t="s">
        <v>10418</v>
      </c>
      <c r="C9085" s="4">
        <f>YEAR(Data!$D9085)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c r="A9086" s="4">
        <v>9085</v>
      </c>
      <c r="B9086" s="4" t="s">
        <v>10418</v>
      </c>
      <c r="C9086" s="4">
        <f>YEAR(Data!$D9086)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c r="A9087" s="4">
        <v>9086</v>
      </c>
      <c r="B9087" s="4" t="s">
        <v>10419</v>
      </c>
      <c r="C9087" s="4">
        <f>YEAR(Data!$D9087)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c r="A9088" s="4">
        <v>9087</v>
      </c>
      <c r="B9088" s="4" t="s">
        <v>10420</v>
      </c>
      <c r="C9088" s="4">
        <f>YEAR(Data!$D9088)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c r="A9089" s="4">
        <v>9088</v>
      </c>
      <c r="B9089" s="4" t="s">
        <v>10420</v>
      </c>
      <c r="C9089" s="4">
        <f>YEAR(Data!$D9089)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c r="A9090" s="4">
        <v>9089</v>
      </c>
      <c r="B9090" s="4" t="s">
        <v>10421</v>
      </c>
      <c r="C9090" s="4">
        <f>YEAR(Data!$D9090)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c r="A9091" s="4">
        <v>9090</v>
      </c>
      <c r="B9091" s="4" t="s">
        <v>10422</v>
      </c>
      <c r="C9091" s="4">
        <f>YEAR(Data!$D9091)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c r="A9092" s="4">
        <v>9091</v>
      </c>
      <c r="B9092" s="4" t="s">
        <v>10423</v>
      </c>
      <c r="C9092" s="4">
        <f>YEAR(Data!$D9092)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c r="A9093" s="4">
        <v>9092</v>
      </c>
      <c r="B9093" s="4" t="s">
        <v>10424</v>
      </c>
      <c r="C9093" s="4">
        <f>YEAR(Data!$D9093)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c r="A9094" s="4">
        <v>9093</v>
      </c>
      <c r="B9094" s="4" t="s">
        <v>10424</v>
      </c>
      <c r="C9094" s="4">
        <f>YEAR(Data!$D9094)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c r="A9095" s="4">
        <v>9094</v>
      </c>
      <c r="B9095" s="4" t="s">
        <v>10425</v>
      </c>
      <c r="C9095" s="4">
        <f>YEAR(Data!$D9095)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c r="A9096" s="4">
        <v>9095</v>
      </c>
      <c r="B9096" s="4" t="s">
        <v>10425</v>
      </c>
      <c r="C9096" s="4">
        <f>YEAR(Data!$D9096)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c r="A9097" s="4">
        <v>9096</v>
      </c>
      <c r="B9097" s="4" t="s">
        <v>10425</v>
      </c>
      <c r="C9097" s="4">
        <f>YEAR(Data!$D9097)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c r="A9098" s="4">
        <v>9097</v>
      </c>
      <c r="B9098" s="4" t="s">
        <v>10425</v>
      </c>
      <c r="C9098" s="4">
        <f>YEAR(Data!$D9098)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c r="A9099" s="4">
        <v>9098</v>
      </c>
      <c r="B9099" s="4" t="s">
        <v>10426</v>
      </c>
      <c r="C9099" s="4">
        <f>YEAR(Data!$D9099)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c r="A9100" s="4">
        <v>9099</v>
      </c>
      <c r="B9100" s="4" t="s">
        <v>10427</v>
      </c>
      <c r="C9100" s="4">
        <f>YEAR(Data!$D9100)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c r="A9101" s="4">
        <v>9100</v>
      </c>
      <c r="B9101" s="4" t="s">
        <v>10427</v>
      </c>
      <c r="C9101" s="4">
        <f>YEAR(Data!$D9101)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c r="A9102" s="4">
        <v>9101</v>
      </c>
      <c r="B9102" s="4" t="s">
        <v>10427</v>
      </c>
      <c r="C9102" s="4">
        <f>YEAR(Data!$D9102)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c r="A9103" s="4">
        <v>9102</v>
      </c>
      <c r="B9103" s="4" t="s">
        <v>10428</v>
      </c>
      <c r="C9103" s="4">
        <f>YEAR(Data!$D9103)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c r="A9104" s="4">
        <v>9103</v>
      </c>
      <c r="B9104" s="4" t="s">
        <v>10428</v>
      </c>
      <c r="C9104" s="4">
        <f>YEAR(Data!$D9104)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c r="A9105" s="4">
        <v>9104</v>
      </c>
      <c r="B9105" s="4" t="s">
        <v>10428</v>
      </c>
      <c r="C9105" s="4">
        <f>YEAR(Data!$D9105)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c r="A9106" s="4">
        <v>9105</v>
      </c>
      <c r="B9106" s="4" t="s">
        <v>10428</v>
      </c>
      <c r="C9106" s="4">
        <f>YEAR(Data!$D9106)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c r="A9107" s="4">
        <v>9106</v>
      </c>
      <c r="B9107" s="4" t="s">
        <v>10428</v>
      </c>
      <c r="C9107" s="4">
        <f>YEAR(Data!$D9107)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c r="A9108" s="4">
        <v>9107</v>
      </c>
      <c r="B9108" s="4" t="s">
        <v>10428</v>
      </c>
      <c r="C9108" s="4">
        <f>YEAR(Data!$D9108)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c r="A9109" s="4">
        <v>9108</v>
      </c>
      <c r="B9109" s="4" t="s">
        <v>10429</v>
      </c>
      <c r="C9109" s="4">
        <f>YEAR(Data!$D9109)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c r="A9110" s="4">
        <v>9109</v>
      </c>
      <c r="B9110" s="4" t="s">
        <v>10429</v>
      </c>
      <c r="C9110" s="4">
        <f>YEAR(Data!$D9110)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c r="A9111" s="4">
        <v>9110</v>
      </c>
      <c r="B9111" s="4" t="s">
        <v>10429</v>
      </c>
      <c r="C9111" s="4">
        <f>YEAR(Data!$D9111)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c r="A9112" s="4">
        <v>9111</v>
      </c>
      <c r="B9112" s="4" t="s">
        <v>10430</v>
      </c>
      <c r="C9112" s="4">
        <f>YEAR(Data!$D9112)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c r="A9113" s="4">
        <v>9112</v>
      </c>
      <c r="B9113" s="4" t="s">
        <v>10430</v>
      </c>
      <c r="C9113" s="4">
        <f>YEAR(Data!$D9113)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c r="A9114" s="4">
        <v>9113</v>
      </c>
      <c r="B9114" s="4" t="s">
        <v>10430</v>
      </c>
      <c r="C9114" s="4">
        <f>YEAR(Data!$D9114)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c r="A9115" s="4">
        <v>9114</v>
      </c>
      <c r="B9115" s="4" t="s">
        <v>10430</v>
      </c>
      <c r="C9115" s="4">
        <f>YEAR(Data!$D9115)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c r="A9116" s="4">
        <v>9115</v>
      </c>
      <c r="B9116" s="4" t="s">
        <v>10431</v>
      </c>
      <c r="C9116" s="4">
        <f>YEAR(Data!$D9116)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c r="A9117" s="4">
        <v>9116</v>
      </c>
      <c r="B9117" s="4" t="s">
        <v>10432</v>
      </c>
      <c r="C9117" s="4">
        <f>YEAR(Data!$D9117)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c r="A9118" s="4">
        <v>9117</v>
      </c>
      <c r="B9118" s="4" t="s">
        <v>10432</v>
      </c>
      <c r="C9118" s="4">
        <f>YEAR(Data!$D9118)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c r="A9119" s="4">
        <v>9118</v>
      </c>
      <c r="B9119" s="4" t="s">
        <v>10432</v>
      </c>
      <c r="C9119" s="4">
        <f>YEAR(Data!$D9119)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c r="A9120" s="4">
        <v>9119</v>
      </c>
      <c r="B9120" s="4" t="s">
        <v>10432</v>
      </c>
      <c r="C9120" s="4">
        <f>YEAR(Data!$D9120)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c r="A9121" s="4">
        <v>9120</v>
      </c>
      <c r="B9121" s="4" t="s">
        <v>10433</v>
      </c>
      <c r="C9121" s="4">
        <f>YEAR(Data!$D9121)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c r="A9122" s="4">
        <v>9121</v>
      </c>
      <c r="B9122" s="4" t="s">
        <v>10433</v>
      </c>
      <c r="C9122" s="4">
        <f>YEAR(Data!$D9122)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c r="A9123" s="4">
        <v>9122</v>
      </c>
      <c r="B9123" s="4" t="s">
        <v>10436</v>
      </c>
      <c r="C9123" s="4">
        <f>YEAR(Data!$D9123)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c r="A9124" s="4">
        <v>9123</v>
      </c>
      <c r="B9124" s="4" t="s">
        <v>10437</v>
      </c>
      <c r="C9124" s="4">
        <f>YEAR(Data!$D9124)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c r="A9125" s="4">
        <v>9124</v>
      </c>
      <c r="B9125" s="4" t="s">
        <v>10438</v>
      </c>
      <c r="C9125" s="4">
        <f>YEAR(Data!$D9125)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c r="A9126" s="4">
        <v>9125</v>
      </c>
      <c r="B9126" s="4" t="s">
        <v>10439</v>
      </c>
      <c r="C9126" s="4">
        <f>YEAR(Data!$D9126)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c r="A9127" s="4">
        <v>9126</v>
      </c>
      <c r="B9127" s="4" t="s">
        <v>10439</v>
      </c>
      <c r="C9127" s="4">
        <f>YEAR(Data!$D9127)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c r="A9128" s="4">
        <v>9127</v>
      </c>
      <c r="B9128" s="4" t="s">
        <v>10440</v>
      </c>
      <c r="C9128" s="4">
        <f>YEAR(Data!$D9128)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c r="A9129" s="4">
        <v>9128</v>
      </c>
      <c r="B9129" s="4" t="s">
        <v>10441</v>
      </c>
      <c r="C9129" s="4">
        <f>YEAR(Data!$D9129)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c r="A9130" s="4">
        <v>9129</v>
      </c>
      <c r="B9130" s="4" t="s">
        <v>10442</v>
      </c>
      <c r="C9130" s="4">
        <f>YEAR(Data!$D9130)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c r="A9131" s="4">
        <v>9130</v>
      </c>
      <c r="B9131" s="4" t="s">
        <v>10443</v>
      </c>
      <c r="C9131" s="4">
        <f>YEAR(Data!$D9131)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c r="A9132" s="4">
        <v>9131</v>
      </c>
      <c r="B9132" s="4" t="s">
        <v>10443</v>
      </c>
      <c r="C9132" s="4">
        <f>YEAR(Data!$D9132)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c r="A9133" s="4">
        <v>9132</v>
      </c>
      <c r="B9133" s="4" t="s">
        <v>10444</v>
      </c>
      <c r="C9133" s="4">
        <f>YEAR(Data!$D9133)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c r="A9134" s="4">
        <v>9133</v>
      </c>
      <c r="B9134" s="4" t="s">
        <v>10444</v>
      </c>
      <c r="C9134" s="4">
        <f>YEAR(Data!$D9134)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c r="A9135" s="4">
        <v>9134</v>
      </c>
      <c r="B9135" s="4" t="s">
        <v>10446</v>
      </c>
      <c r="C9135" s="4">
        <f>YEAR(Data!$D9135)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c r="A9136" s="4">
        <v>9135</v>
      </c>
      <c r="B9136" s="4" t="s">
        <v>10447</v>
      </c>
      <c r="C9136" s="4">
        <f>YEAR(Data!$D9136)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c r="A9137" s="4">
        <v>9136</v>
      </c>
      <c r="B9137" s="4" t="s">
        <v>10447</v>
      </c>
      <c r="C9137" s="4">
        <f>YEAR(Data!$D9137)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c r="A9138" s="4">
        <v>9137</v>
      </c>
      <c r="B9138" s="4" t="s">
        <v>10447</v>
      </c>
      <c r="C9138" s="4">
        <f>YEAR(Data!$D9138)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c r="A9139" s="4">
        <v>9138</v>
      </c>
      <c r="B9139" s="4" t="s">
        <v>10448</v>
      </c>
      <c r="C9139" s="4">
        <f>YEAR(Data!$D9139)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c r="A9140" s="4">
        <v>9139</v>
      </c>
      <c r="B9140" s="4" t="s">
        <v>10448</v>
      </c>
      <c r="C9140" s="4">
        <f>YEAR(Data!$D9140)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c r="A9141" s="4">
        <v>9140</v>
      </c>
      <c r="B9141" s="4" t="s">
        <v>10449</v>
      </c>
      <c r="C9141" s="4">
        <f>YEAR(Data!$D9141)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c r="A9142" s="4">
        <v>9141</v>
      </c>
      <c r="B9142" s="4" t="s">
        <v>10450</v>
      </c>
      <c r="C9142" s="4">
        <f>YEAR(Data!$D9142)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c r="A9143" s="4">
        <v>9142</v>
      </c>
      <c r="B9143" s="4" t="s">
        <v>10451</v>
      </c>
      <c r="C9143" s="4">
        <f>YEAR(Data!$D9143)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c r="A9144" s="4">
        <v>9143</v>
      </c>
      <c r="B9144" s="4" t="s">
        <v>10452</v>
      </c>
      <c r="C9144" s="4">
        <f>YEAR(Data!$D9144)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c r="A9145" s="4">
        <v>9144</v>
      </c>
      <c r="B9145" s="4" t="s">
        <v>10452</v>
      </c>
      <c r="C9145" s="4">
        <f>YEAR(Data!$D9145)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c r="A9146" s="4">
        <v>9145</v>
      </c>
      <c r="B9146" s="4" t="s">
        <v>10452</v>
      </c>
      <c r="C9146" s="4">
        <f>YEAR(Data!$D9146)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c r="A9147" s="4">
        <v>9146</v>
      </c>
      <c r="B9147" s="4" t="s">
        <v>10453</v>
      </c>
      <c r="C9147" s="4">
        <f>YEAR(Data!$D9147)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c r="A9148" s="4">
        <v>9147</v>
      </c>
      <c r="B9148" s="4" t="s">
        <v>10454</v>
      </c>
      <c r="C9148" s="4">
        <f>YEAR(Data!$D9148)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c r="A9149" s="4">
        <v>9148</v>
      </c>
      <c r="B9149" s="4" t="s">
        <v>10454</v>
      </c>
      <c r="C9149" s="4">
        <f>YEAR(Data!$D9149)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c r="A9150" s="4">
        <v>9149</v>
      </c>
      <c r="B9150" s="4" t="s">
        <v>10454</v>
      </c>
      <c r="C9150" s="4">
        <f>YEAR(Data!$D9150)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c r="A9151" s="4">
        <v>9150</v>
      </c>
      <c r="B9151" s="4" t="s">
        <v>10457</v>
      </c>
      <c r="C9151" s="4">
        <f>YEAR(Data!$D9151)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c r="A9152" s="4">
        <v>9151</v>
      </c>
      <c r="B9152" s="4" t="s">
        <v>10457</v>
      </c>
      <c r="C9152" s="4">
        <f>YEAR(Data!$D9152)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c r="A9153" s="4">
        <v>9152</v>
      </c>
      <c r="B9153" s="4" t="s">
        <v>10458</v>
      </c>
      <c r="C9153" s="4">
        <f>YEAR(Data!$D9153)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c r="A9154" s="4">
        <v>9153</v>
      </c>
      <c r="B9154" s="4" t="s">
        <v>10458</v>
      </c>
      <c r="C9154" s="4">
        <f>YEAR(Data!$D9154)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c r="A9155" s="4">
        <v>9154</v>
      </c>
      <c r="B9155" s="4" t="s">
        <v>10458</v>
      </c>
      <c r="C9155" s="4">
        <f>YEAR(Data!$D9155)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c r="A9156" s="4">
        <v>9155</v>
      </c>
      <c r="B9156" s="4" t="s">
        <v>10459</v>
      </c>
      <c r="C9156" s="4">
        <f>YEAR(Data!$D9156)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c r="A9157" s="4">
        <v>9156</v>
      </c>
      <c r="B9157" s="4" t="s">
        <v>10460</v>
      </c>
      <c r="C9157" s="4">
        <f>YEAR(Data!$D9157)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c r="A9158" s="4">
        <v>9157</v>
      </c>
      <c r="B9158" s="4" t="s">
        <v>10461</v>
      </c>
      <c r="C9158" s="4">
        <f>YEAR(Data!$D9158)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c r="A9159" s="4">
        <v>9158</v>
      </c>
      <c r="B9159" s="4" t="s">
        <v>10461</v>
      </c>
      <c r="C9159" s="4">
        <f>YEAR(Data!$D9159)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c r="A9160" s="4">
        <v>9159</v>
      </c>
      <c r="B9160" s="4" t="s">
        <v>10461</v>
      </c>
      <c r="C9160" s="4">
        <f>YEAR(Data!$D9160)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c r="A9161" s="4">
        <v>9160</v>
      </c>
      <c r="B9161" s="4" t="s">
        <v>10462</v>
      </c>
      <c r="C9161" s="4">
        <f>YEAR(Data!$D9161)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c r="A9162" s="4">
        <v>9161</v>
      </c>
      <c r="B9162" s="4" t="s">
        <v>10462</v>
      </c>
      <c r="C9162" s="4">
        <f>YEAR(Data!$D9162)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c r="A9163" s="4">
        <v>9162</v>
      </c>
      <c r="B9163" s="4" t="s">
        <v>10463</v>
      </c>
      <c r="C9163" s="4">
        <f>YEAR(Data!$D9163)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c r="A9164" s="4">
        <v>9163</v>
      </c>
      <c r="B9164" s="4" t="s">
        <v>10463</v>
      </c>
      <c r="C9164" s="4">
        <f>YEAR(Data!$D9164)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c r="A9165" s="4">
        <v>9164</v>
      </c>
      <c r="B9165" s="4" t="s">
        <v>10464</v>
      </c>
      <c r="C9165" s="4">
        <f>YEAR(Data!$D9165)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c r="A9166" s="4">
        <v>9165</v>
      </c>
      <c r="B9166" s="4" t="s">
        <v>10464</v>
      </c>
      <c r="C9166" s="4">
        <f>YEAR(Data!$D9166)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c r="A9167" s="4">
        <v>9166</v>
      </c>
      <c r="B9167" s="4" t="s">
        <v>10465</v>
      </c>
      <c r="C9167" s="4">
        <f>YEAR(Data!$D9167)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c r="A9168" s="4">
        <v>9167</v>
      </c>
      <c r="B9168" s="4" t="s">
        <v>10465</v>
      </c>
      <c r="C9168" s="4">
        <f>YEAR(Data!$D9168)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c r="A9169" s="4">
        <v>9168</v>
      </c>
      <c r="B9169" s="4" t="s">
        <v>10465</v>
      </c>
      <c r="C9169" s="4">
        <f>YEAR(Data!$D9169)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c r="A9170" s="4">
        <v>9169</v>
      </c>
      <c r="B9170" s="4" t="s">
        <v>10466</v>
      </c>
      <c r="C9170" s="4">
        <f>YEAR(Data!$D9170)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c r="A9171" s="4">
        <v>9170</v>
      </c>
      <c r="B9171" s="4" t="s">
        <v>10466</v>
      </c>
      <c r="C9171" s="4">
        <f>YEAR(Data!$D9171)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c r="A9172" s="4">
        <v>9171</v>
      </c>
      <c r="B9172" s="4" t="s">
        <v>10467</v>
      </c>
      <c r="C9172" s="4">
        <f>YEAR(Data!$D9172)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c r="A9173" s="4">
        <v>9172</v>
      </c>
      <c r="B9173" s="4" t="s">
        <v>10467</v>
      </c>
      <c r="C9173" s="4">
        <f>YEAR(Data!$D9173)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c r="A9174" s="4">
        <v>9173</v>
      </c>
      <c r="B9174" s="4" t="s">
        <v>10467</v>
      </c>
      <c r="C9174" s="4">
        <f>YEAR(Data!$D9174)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c r="A9175" s="4">
        <v>9174</v>
      </c>
      <c r="B9175" s="4" t="s">
        <v>10467</v>
      </c>
      <c r="C9175" s="4">
        <f>YEAR(Data!$D9175)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c r="A9176" s="4">
        <v>9175</v>
      </c>
      <c r="B9176" s="4" t="s">
        <v>10468</v>
      </c>
      <c r="C9176" s="4">
        <f>YEAR(Data!$D9176)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c r="A9177" s="4">
        <v>9176</v>
      </c>
      <c r="B9177" s="4" t="s">
        <v>10468</v>
      </c>
      <c r="C9177" s="4">
        <f>YEAR(Data!$D9177)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c r="A9178" s="4">
        <v>9177</v>
      </c>
      <c r="B9178" s="4" t="s">
        <v>10469</v>
      </c>
      <c r="C9178" s="4">
        <f>YEAR(Data!$D9178)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c r="A9179" s="4">
        <v>9178</v>
      </c>
      <c r="B9179" s="4" t="s">
        <v>10470</v>
      </c>
      <c r="C9179" s="4">
        <f>YEAR(Data!$D9179)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c r="A9180" s="4">
        <v>9179</v>
      </c>
      <c r="B9180" s="4" t="s">
        <v>10470</v>
      </c>
      <c r="C9180" s="4">
        <f>YEAR(Data!$D9180)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c r="A9181" s="4">
        <v>9180</v>
      </c>
      <c r="B9181" s="4" t="s">
        <v>10471</v>
      </c>
      <c r="C9181" s="4">
        <f>YEAR(Data!$D9181)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c r="A9182" s="4">
        <v>9181</v>
      </c>
      <c r="B9182" s="4" t="s">
        <v>10471</v>
      </c>
      <c r="C9182" s="4">
        <f>YEAR(Data!$D9182)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c r="A9183" s="4">
        <v>9182</v>
      </c>
      <c r="B9183" s="4" t="s">
        <v>10471</v>
      </c>
      <c r="C9183" s="4">
        <f>YEAR(Data!$D9183)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c r="A9184" s="4">
        <v>9183</v>
      </c>
      <c r="B9184" s="4" t="s">
        <v>10471</v>
      </c>
      <c r="C9184" s="4">
        <f>YEAR(Data!$D9184)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c r="A9185" s="4">
        <v>9184</v>
      </c>
      <c r="B9185" s="4" t="s">
        <v>10471</v>
      </c>
      <c r="C9185" s="4">
        <f>YEAR(Data!$D9185)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c r="A9186" s="4">
        <v>9185</v>
      </c>
      <c r="B9186" s="4" t="s">
        <v>10471</v>
      </c>
      <c r="C9186" s="4">
        <f>YEAR(Data!$D9186)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c r="A9187" s="4">
        <v>9186</v>
      </c>
      <c r="B9187" s="4" t="s">
        <v>10471</v>
      </c>
      <c r="C9187" s="4">
        <f>YEAR(Data!$D9187)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c r="A9188" s="4">
        <v>9187</v>
      </c>
      <c r="B9188" s="4" t="s">
        <v>10471</v>
      </c>
      <c r="C9188" s="4">
        <f>YEAR(Data!$D9188)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c r="A9189" s="4">
        <v>9188</v>
      </c>
      <c r="B9189" s="4" t="s">
        <v>10474</v>
      </c>
      <c r="C9189" s="4">
        <f>YEAR(Data!$D9189)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c r="A9190" s="4">
        <v>9189</v>
      </c>
      <c r="B9190" s="4" t="s">
        <v>10474</v>
      </c>
      <c r="C9190" s="4">
        <f>YEAR(Data!$D9190)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c r="A9191" s="4">
        <v>9190</v>
      </c>
      <c r="B9191" s="4" t="s">
        <v>10474</v>
      </c>
      <c r="C9191" s="4">
        <f>YEAR(Data!$D9191)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c r="A9192" s="4">
        <v>9191</v>
      </c>
      <c r="B9192" s="4" t="s">
        <v>10474</v>
      </c>
      <c r="C9192" s="4">
        <f>YEAR(Data!$D9192)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c r="A9193" s="4">
        <v>9192</v>
      </c>
      <c r="B9193" s="4" t="s">
        <v>10474</v>
      </c>
      <c r="C9193" s="4">
        <f>YEAR(Data!$D9193)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c r="A9194" s="4">
        <v>9193</v>
      </c>
      <c r="B9194" s="4" t="s">
        <v>10475</v>
      </c>
      <c r="C9194" s="4">
        <f>YEAR(Data!$D9194)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c r="A9195" s="4">
        <v>9194</v>
      </c>
      <c r="B9195" s="4" t="s">
        <v>10475</v>
      </c>
      <c r="C9195" s="4">
        <f>YEAR(Data!$D9195)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c r="A9196" s="4">
        <v>9195</v>
      </c>
      <c r="B9196" s="4" t="s">
        <v>10476</v>
      </c>
      <c r="C9196" s="4">
        <f>YEAR(Data!$D9196)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c r="A9197" s="4">
        <v>9196</v>
      </c>
      <c r="B9197" s="4" t="s">
        <v>10476</v>
      </c>
      <c r="C9197" s="4">
        <f>YEAR(Data!$D9197)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c r="A9198" s="4">
        <v>9197</v>
      </c>
      <c r="B9198" s="4" t="s">
        <v>10477</v>
      </c>
      <c r="C9198" s="4">
        <f>YEAR(Data!$D9198)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c r="A9199" s="4">
        <v>9198</v>
      </c>
      <c r="B9199" s="4" t="s">
        <v>10477</v>
      </c>
      <c r="C9199" s="4">
        <f>YEAR(Data!$D9199)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c r="A9200" s="4">
        <v>9199</v>
      </c>
      <c r="B9200" s="4" t="s">
        <v>10477</v>
      </c>
      <c r="C9200" s="4">
        <f>YEAR(Data!$D9200)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c r="A9201" s="4">
        <v>9200</v>
      </c>
      <c r="B9201" s="4" t="s">
        <v>10477</v>
      </c>
      <c r="C9201" s="4">
        <f>YEAR(Data!$D9201)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c r="A9202" s="4">
        <v>9201</v>
      </c>
      <c r="B9202" s="4" t="s">
        <v>10478</v>
      </c>
      <c r="C9202" s="4">
        <f>YEAR(Data!$D9202)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c r="A9203" s="4">
        <v>9202</v>
      </c>
      <c r="B9203" s="4" t="s">
        <v>10478</v>
      </c>
      <c r="C9203" s="4">
        <f>YEAR(Data!$D9203)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c r="A9204" s="4">
        <v>9203</v>
      </c>
      <c r="B9204" s="4" t="s">
        <v>10479</v>
      </c>
      <c r="C9204" s="4">
        <f>YEAR(Data!$D9204)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c r="A9205" s="4">
        <v>9204</v>
      </c>
      <c r="B9205" s="4" t="s">
        <v>10479</v>
      </c>
      <c r="C9205" s="4">
        <f>YEAR(Data!$D9205)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c r="A9206" s="4">
        <v>9205</v>
      </c>
      <c r="B9206" s="4" t="s">
        <v>10480</v>
      </c>
      <c r="C9206" s="4">
        <f>YEAR(Data!$D9206)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c r="A9207" s="4">
        <v>9206</v>
      </c>
      <c r="B9207" s="4" t="s">
        <v>10481</v>
      </c>
      <c r="C9207" s="4">
        <f>YEAR(Data!$D9207)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c r="A9208" s="4">
        <v>9207</v>
      </c>
      <c r="B9208" s="4" t="s">
        <v>10481</v>
      </c>
      <c r="C9208" s="4">
        <f>YEAR(Data!$D9208)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c r="A9209" s="4">
        <v>9208</v>
      </c>
      <c r="B9209" s="4" t="s">
        <v>10482</v>
      </c>
      <c r="C9209" s="4">
        <f>YEAR(Data!$D9209)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c r="A9210" s="4">
        <v>9209</v>
      </c>
      <c r="B9210" s="4" t="s">
        <v>10483</v>
      </c>
      <c r="C9210" s="4">
        <f>YEAR(Data!$D9210)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c r="A9211" s="4">
        <v>9210</v>
      </c>
      <c r="B9211" s="4" t="s">
        <v>10484</v>
      </c>
      <c r="C9211" s="4">
        <f>YEAR(Data!$D9211)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c r="A9212" s="4">
        <v>9211</v>
      </c>
      <c r="B9212" s="4" t="s">
        <v>10484</v>
      </c>
      <c r="C9212" s="4">
        <f>YEAR(Data!$D9212)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c r="A9213" s="4">
        <v>9212</v>
      </c>
      <c r="B9213" s="4" t="s">
        <v>10487</v>
      </c>
      <c r="C9213" s="4">
        <f>YEAR(Data!$D9213)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c r="A9214" s="4">
        <v>9213</v>
      </c>
      <c r="B9214" s="4" t="s">
        <v>10488</v>
      </c>
      <c r="C9214" s="4">
        <f>YEAR(Data!$D9214)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c r="A9215" s="4">
        <v>9214</v>
      </c>
      <c r="B9215" s="4" t="s">
        <v>10488</v>
      </c>
      <c r="C9215" s="4">
        <f>YEAR(Data!$D9215)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c r="A9216" s="4">
        <v>9215</v>
      </c>
      <c r="B9216" s="4" t="s">
        <v>10489</v>
      </c>
      <c r="C9216" s="4">
        <f>YEAR(Data!$D9216)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c r="A9217" s="4">
        <v>9216</v>
      </c>
      <c r="B9217" s="4" t="s">
        <v>10492</v>
      </c>
      <c r="C9217" s="4">
        <f>YEAR(Data!$D9217)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c r="A9218" s="4">
        <v>9217</v>
      </c>
      <c r="B9218" s="4" t="s">
        <v>10493</v>
      </c>
      <c r="C9218" s="4">
        <f>YEAR(Data!$D9218)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c r="A9219" s="4">
        <v>9218</v>
      </c>
      <c r="B9219" s="4" t="s">
        <v>10494</v>
      </c>
      <c r="C9219" s="4">
        <f>YEAR(Data!$D9219)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c r="A9220" s="4">
        <v>9219</v>
      </c>
      <c r="B9220" s="4" t="s">
        <v>10495</v>
      </c>
      <c r="C9220" s="4">
        <f>YEAR(Data!$D9220)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c r="A9221" s="4">
        <v>9220</v>
      </c>
      <c r="B9221" s="4" t="s">
        <v>10495</v>
      </c>
      <c r="C9221" s="4">
        <f>YEAR(Data!$D9221)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c r="A9222" s="4">
        <v>9221</v>
      </c>
      <c r="B9222" s="4" t="s">
        <v>10496</v>
      </c>
      <c r="C9222" s="4">
        <f>YEAR(Data!$D9222)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c r="A9223" s="4">
        <v>9222</v>
      </c>
      <c r="B9223" s="4" t="s">
        <v>10496</v>
      </c>
      <c r="C9223" s="4">
        <f>YEAR(Data!$D9223)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c r="A9224" s="4">
        <v>9223</v>
      </c>
      <c r="B9224" s="4" t="s">
        <v>10496</v>
      </c>
      <c r="C9224" s="4">
        <f>YEAR(Data!$D9224)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c r="A9225" s="4">
        <v>9224</v>
      </c>
      <c r="B9225" s="4" t="s">
        <v>10497</v>
      </c>
      <c r="C9225" s="4">
        <f>YEAR(Data!$D9225)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c r="A9226" s="4">
        <v>9225</v>
      </c>
      <c r="B9226" s="4" t="s">
        <v>10497</v>
      </c>
      <c r="C9226" s="4">
        <f>YEAR(Data!$D9226)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c r="A9227" s="4">
        <v>9226</v>
      </c>
      <c r="B9227" s="4" t="s">
        <v>10497</v>
      </c>
      <c r="C9227" s="4">
        <f>YEAR(Data!$D9227)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c r="A9228" s="4">
        <v>9227</v>
      </c>
      <c r="B9228" s="4" t="s">
        <v>10497</v>
      </c>
      <c r="C9228" s="4">
        <f>YEAR(Data!$D9228)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c r="A9229" s="4">
        <v>9228</v>
      </c>
      <c r="B9229" s="4" t="s">
        <v>10499</v>
      </c>
      <c r="C9229" s="4">
        <f>YEAR(Data!$D9229)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c r="A9230" s="4">
        <v>9229</v>
      </c>
      <c r="B9230" s="4" t="s">
        <v>10500</v>
      </c>
      <c r="C9230" s="4">
        <f>YEAR(Data!$D9230)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c r="A9231" s="4">
        <v>9230</v>
      </c>
      <c r="B9231" s="4" t="s">
        <v>10501</v>
      </c>
      <c r="C9231" s="4">
        <f>YEAR(Data!$D9231)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c r="A9232" s="4">
        <v>9231</v>
      </c>
      <c r="B9232" s="4" t="s">
        <v>10501</v>
      </c>
      <c r="C9232" s="4">
        <f>YEAR(Data!$D9232)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c r="A9233" s="4">
        <v>9232</v>
      </c>
      <c r="B9233" s="4" t="s">
        <v>10502</v>
      </c>
      <c r="C9233" s="4">
        <f>YEAR(Data!$D9233)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c r="A9234" s="4">
        <v>9233</v>
      </c>
      <c r="B9234" s="4" t="s">
        <v>10503</v>
      </c>
      <c r="C9234" s="4">
        <f>YEAR(Data!$D9234)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c r="A9235" s="4">
        <v>9234</v>
      </c>
      <c r="B9235" s="4" t="s">
        <v>10503</v>
      </c>
      <c r="C9235" s="4">
        <f>YEAR(Data!$D9235)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c r="A9236" s="4">
        <v>9235</v>
      </c>
      <c r="B9236" s="4" t="s">
        <v>10503</v>
      </c>
      <c r="C9236" s="4">
        <f>YEAR(Data!$D9236)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c r="A9237" s="4">
        <v>9236</v>
      </c>
      <c r="B9237" s="4" t="s">
        <v>10503</v>
      </c>
      <c r="C9237" s="4">
        <f>YEAR(Data!$D9237)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c r="A9238" s="4">
        <v>9237</v>
      </c>
      <c r="B9238" s="4" t="s">
        <v>10503</v>
      </c>
      <c r="C9238" s="4">
        <f>YEAR(Data!$D9238)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c r="A9239" s="4">
        <v>9238</v>
      </c>
      <c r="B9239" s="4" t="s">
        <v>10503</v>
      </c>
      <c r="C9239" s="4">
        <f>YEAR(Data!$D9239)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c r="A9240" s="4">
        <v>9239</v>
      </c>
      <c r="B9240" s="4" t="s">
        <v>10504</v>
      </c>
      <c r="C9240" s="4">
        <f>YEAR(Data!$D9240)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c r="A9241" s="4">
        <v>9240</v>
      </c>
      <c r="B9241" s="4" t="s">
        <v>10505</v>
      </c>
      <c r="C9241" s="4">
        <f>YEAR(Data!$D9241)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c r="A9242" s="4">
        <v>9241</v>
      </c>
      <c r="B9242" s="4" t="s">
        <v>10505</v>
      </c>
      <c r="C9242" s="4">
        <f>YEAR(Data!$D9242)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c r="A9243" s="4">
        <v>9242</v>
      </c>
      <c r="B9243" s="4" t="s">
        <v>10505</v>
      </c>
      <c r="C9243" s="4">
        <f>YEAR(Data!$D9243)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c r="A9244" s="4">
        <v>9243</v>
      </c>
      <c r="B9244" s="4" t="s">
        <v>10506</v>
      </c>
      <c r="C9244" s="4">
        <f>YEAR(Data!$D9244)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c r="A9245" s="4">
        <v>9244</v>
      </c>
      <c r="B9245" s="4" t="s">
        <v>10506</v>
      </c>
      <c r="C9245" s="4">
        <f>YEAR(Data!$D9245)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c r="A9246" s="4">
        <v>9245</v>
      </c>
      <c r="B9246" s="4" t="s">
        <v>10506</v>
      </c>
      <c r="C9246" s="4">
        <f>YEAR(Data!$D9246)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c r="A9247" s="4">
        <v>9246</v>
      </c>
      <c r="B9247" s="4" t="s">
        <v>10506</v>
      </c>
      <c r="C9247" s="4">
        <f>YEAR(Data!$D9247)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c r="A9248" s="4">
        <v>9247</v>
      </c>
      <c r="B9248" s="4" t="s">
        <v>10507</v>
      </c>
      <c r="C9248" s="4">
        <f>YEAR(Data!$D9248)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c r="A9249" s="4">
        <v>9248</v>
      </c>
      <c r="B9249" s="4" t="s">
        <v>10507</v>
      </c>
      <c r="C9249" s="4">
        <f>YEAR(Data!$D9249)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c r="A9250" s="4">
        <v>9249</v>
      </c>
      <c r="B9250" s="4" t="s">
        <v>10508</v>
      </c>
      <c r="C9250" s="4">
        <f>YEAR(Data!$D9250)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c r="A9251" s="4">
        <v>9250</v>
      </c>
      <c r="B9251" s="4" t="s">
        <v>10508</v>
      </c>
      <c r="C9251" s="4">
        <f>YEAR(Data!$D9251)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c r="A9252" s="4">
        <v>9251</v>
      </c>
      <c r="B9252" s="4" t="s">
        <v>10509</v>
      </c>
      <c r="C9252" s="4">
        <f>YEAR(Data!$D9252)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c r="A9253" s="4">
        <v>9252</v>
      </c>
      <c r="B9253" s="4" t="s">
        <v>10510</v>
      </c>
      <c r="C9253" s="4">
        <f>YEAR(Data!$D9253)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c r="A9254" s="4">
        <v>9253</v>
      </c>
      <c r="B9254" s="4" t="s">
        <v>10511</v>
      </c>
      <c r="C9254" s="4">
        <f>YEAR(Data!$D9254)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c r="A9255" s="4">
        <v>9254</v>
      </c>
      <c r="B9255" s="4" t="s">
        <v>10511</v>
      </c>
      <c r="C9255" s="4">
        <f>YEAR(Data!$D9255)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c r="A9256" s="4">
        <v>9255</v>
      </c>
      <c r="B9256" s="4" t="s">
        <v>10513</v>
      </c>
      <c r="C9256" s="4">
        <f>YEAR(Data!$D9256)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c r="A9257" s="4">
        <v>9256</v>
      </c>
      <c r="B9257" s="4" t="s">
        <v>10513</v>
      </c>
      <c r="C9257" s="4">
        <f>YEAR(Data!$D9257)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c r="A9258" s="4">
        <v>9257</v>
      </c>
      <c r="B9258" s="4" t="s">
        <v>10513</v>
      </c>
      <c r="C9258" s="4">
        <f>YEAR(Data!$D9258)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c r="A9259" s="4">
        <v>9258</v>
      </c>
      <c r="B9259" s="4" t="s">
        <v>10513</v>
      </c>
      <c r="C9259" s="4">
        <f>YEAR(Data!$D9259)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c r="A9260" s="4">
        <v>9259</v>
      </c>
      <c r="B9260" s="4" t="s">
        <v>10513</v>
      </c>
      <c r="C9260" s="4">
        <f>YEAR(Data!$D9260)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c r="A9261" s="4">
        <v>9260</v>
      </c>
      <c r="B9261" s="4" t="s">
        <v>10513</v>
      </c>
      <c r="C9261" s="4">
        <f>YEAR(Data!$D9261)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c r="A9262" s="4">
        <v>9261</v>
      </c>
      <c r="B9262" s="4" t="s">
        <v>10514</v>
      </c>
      <c r="C9262" s="4">
        <f>YEAR(Data!$D9262)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c r="A9263" s="4">
        <v>9262</v>
      </c>
      <c r="B9263" s="4" t="s">
        <v>10516</v>
      </c>
      <c r="C9263" s="4">
        <f>YEAR(Data!$D9263)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c r="A9264" s="4">
        <v>9263</v>
      </c>
      <c r="B9264" s="4" t="s">
        <v>10517</v>
      </c>
      <c r="C9264" s="4">
        <f>YEAR(Data!$D9264)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c r="A9265" s="4">
        <v>9264</v>
      </c>
      <c r="B9265" s="4" t="s">
        <v>10517</v>
      </c>
      <c r="C9265" s="4">
        <f>YEAR(Data!$D9265)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c r="A9266" s="4">
        <v>9265</v>
      </c>
      <c r="B9266" s="4" t="s">
        <v>10518</v>
      </c>
      <c r="C9266" s="4">
        <f>YEAR(Data!$D9266)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c r="A9267" s="4">
        <v>9266</v>
      </c>
      <c r="B9267" s="4" t="s">
        <v>10518</v>
      </c>
      <c r="C9267" s="4">
        <f>YEAR(Data!$D9267)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c r="A9268" s="4">
        <v>9267</v>
      </c>
      <c r="B9268" s="4" t="s">
        <v>10519</v>
      </c>
      <c r="C9268" s="4">
        <f>YEAR(Data!$D9268)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c r="A9269" s="4">
        <v>9268</v>
      </c>
      <c r="B9269" s="4" t="s">
        <v>10520</v>
      </c>
      <c r="C9269" s="4">
        <f>YEAR(Data!$D9269)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c r="A9270" s="4">
        <v>9269</v>
      </c>
      <c r="B9270" s="4" t="s">
        <v>10520</v>
      </c>
      <c r="C9270" s="4">
        <f>YEAR(Data!$D9270)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c r="A9271" s="4">
        <v>9270</v>
      </c>
      <c r="B9271" s="4" t="s">
        <v>10521</v>
      </c>
      <c r="C9271" s="4">
        <f>YEAR(Data!$D9271)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c r="A9272" s="4">
        <v>9271</v>
      </c>
      <c r="B9272" s="4" t="s">
        <v>10521</v>
      </c>
      <c r="C9272" s="4">
        <f>YEAR(Data!$D9272)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c r="A9273" s="4">
        <v>9272</v>
      </c>
      <c r="B9273" s="4" t="s">
        <v>10522</v>
      </c>
      <c r="C9273" s="4">
        <f>YEAR(Data!$D9273)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c r="A9274" s="4">
        <v>9273</v>
      </c>
      <c r="B9274" s="4" t="s">
        <v>10522</v>
      </c>
      <c r="C9274" s="4">
        <f>YEAR(Data!$D9274)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c r="A9275" s="4">
        <v>9274</v>
      </c>
      <c r="B9275" s="4" t="s">
        <v>10523</v>
      </c>
      <c r="C9275" s="4">
        <f>YEAR(Data!$D9275)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c r="A9276" s="4">
        <v>9275</v>
      </c>
      <c r="B9276" s="4" t="s">
        <v>10524</v>
      </c>
      <c r="C9276" s="4">
        <f>YEAR(Data!$D9276)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c r="A9277" s="4">
        <v>9276</v>
      </c>
      <c r="B9277" s="4" t="s">
        <v>10525</v>
      </c>
      <c r="C9277" s="4">
        <f>YEAR(Data!$D9277)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c r="A9278" s="4">
        <v>9277</v>
      </c>
      <c r="B9278" s="4" t="s">
        <v>10525</v>
      </c>
      <c r="C9278" s="4">
        <f>YEAR(Data!$D9278)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c r="A9279" s="4">
        <v>9278</v>
      </c>
      <c r="B9279" s="4" t="s">
        <v>10526</v>
      </c>
      <c r="C9279" s="4">
        <f>YEAR(Data!$D9279)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c r="A9280" s="4">
        <v>9279</v>
      </c>
      <c r="B9280" s="4" t="s">
        <v>10526</v>
      </c>
      <c r="C9280" s="4">
        <f>YEAR(Data!$D9280)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c r="A9281" s="4">
        <v>9280</v>
      </c>
      <c r="B9281" s="4" t="s">
        <v>10526</v>
      </c>
      <c r="C9281" s="4">
        <f>YEAR(Data!$D9281)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c r="A9282" s="4">
        <v>9281</v>
      </c>
      <c r="B9282" s="4" t="s">
        <v>10527</v>
      </c>
      <c r="C9282" s="4">
        <f>YEAR(Data!$D9282)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c r="A9283" s="4">
        <v>9282</v>
      </c>
      <c r="B9283" s="4" t="s">
        <v>10528</v>
      </c>
      <c r="C9283" s="4">
        <f>YEAR(Data!$D9283)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c r="A9284" s="4">
        <v>9283</v>
      </c>
      <c r="B9284" s="4" t="s">
        <v>10529</v>
      </c>
      <c r="C9284" s="4">
        <f>YEAR(Data!$D9284)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c r="A9285" s="4">
        <v>9284</v>
      </c>
      <c r="B9285" s="4" t="s">
        <v>10530</v>
      </c>
      <c r="C9285" s="4">
        <f>YEAR(Data!$D9285)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c r="A9286" s="4">
        <v>9285</v>
      </c>
      <c r="B9286" s="4" t="s">
        <v>10531</v>
      </c>
      <c r="C9286" s="4">
        <f>YEAR(Data!$D9286)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c r="A9287" s="4">
        <v>9286</v>
      </c>
      <c r="B9287" s="4" t="s">
        <v>10532</v>
      </c>
      <c r="C9287" s="4">
        <f>YEAR(Data!$D9287)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c r="A9288" s="4">
        <v>9287</v>
      </c>
      <c r="B9288" s="4" t="s">
        <v>10533</v>
      </c>
      <c r="C9288" s="4">
        <f>YEAR(Data!$D9288)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c r="A9289" s="4">
        <v>9288</v>
      </c>
      <c r="B9289" s="4" t="s">
        <v>10533</v>
      </c>
      <c r="C9289" s="4">
        <f>YEAR(Data!$D9289)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c r="A9290" s="4">
        <v>9289</v>
      </c>
      <c r="B9290" s="4" t="s">
        <v>10534</v>
      </c>
      <c r="C9290" s="4">
        <f>YEAR(Data!$D9290)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c r="A9291" s="4">
        <v>9290</v>
      </c>
      <c r="B9291" s="4" t="s">
        <v>10535</v>
      </c>
      <c r="C9291" s="4">
        <f>YEAR(Data!$D9291)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c r="A9292" s="4">
        <v>9291</v>
      </c>
      <c r="B9292" s="4" t="s">
        <v>10536</v>
      </c>
      <c r="C9292" s="4">
        <f>YEAR(Data!$D9292)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c r="A9293" s="4">
        <v>9292</v>
      </c>
      <c r="B9293" s="4" t="s">
        <v>10536</v>
      </c>
      <c r="C9293" s="4">
        <f>YEAR(Data!$D9293)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c r="A9294" s="4">
        <v>9293</v>
      </c>
      <c r="B9294" s="4" t="s">
        <v>10537</v>
      </c>
      <c r="C9294" s="4">
        <f>YEAR(Data!$D9294)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c r="A9295" s="4">
        <v>9294</v>
      </c>
      <c r="B9295" s="4" t="s">
        <v>10538</v>
      </c>
      <c r="C9295" s="4">
        <f>YEAR(Data!$D9295)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c r="A9296" s="4">
        <v>9295</v>
      </c>
      <c r="B9296" s="4" t="s">
        <v>10540</v>
      </c>
      <c r="C9296" s="4">
        <f>YEAR(Data!$D9296)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c r="A9297" s="4">
        <v>9296</v>
      </c>
      <c r="B9297" s="4" t="s">
        <v>10540</v>
      </c>
      <c r="C9297" s="4">
        <f>YEAR(Data!$D9297)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c r="A9298" s="4">
        <v>9297</v>
      </c>
      <c r="B9298" s="4" t="s">
        <v>10541</v>
      </c>
      <c r="C9298" s="4">
        <f>YEAR(Data!$D9298)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c r="A9299" s="4">
        <v>9298</v>
      </c>
      <c r="B9299" s="4" t="s">
        <v>10541</v>
      </c>
      <c r="C9299" s="4">
        <f>YEAR(Data!$D9299)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c r="A9300" s="4">
        <v>9299</v>
      </c>
      <c r="B9300" s="4" t="s">
        <v>10541</v>
      </c>
      <c r="C9300" s="4">
        <f>YEAR(Data!$D9300)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c r="A9301" s="4">
        <v>9300</v>
      </c>
      <c r="B9301" s="4" t="s">
        <v>10541</v>
      </c>
      <c r="C9301" s="4">
        <f>YEAR(Data!$D9301)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c r="A9302" s="4">
        <v>9301</v>
      </c>
      <c r="B9302" s="4" t="s">
        <v>10541</v>
      </c>
      <c r="C9302" s="4">
        <f>YEAR(Data!$D9302)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c r="A9303" s="4">
        <v>9302</v>
      </c>
      <c r="B9303" s="4" t="s">
        <v>10541</v>
      </c>
      <c r="C9303" s="4">
        <f>YEAR(Data!$D9303)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c r="A9304" s="4">
        <v>9303</v>
      </c>
      <c r="B9304" s="4" t="s">
        <v>10541</v>
      </c>
      <c r="C9304" s="4">
        <f>YEAR(Data!$D9304)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c r="A9305" s="4">
        <v>9304</v>
      </c>
      <c r="B9305" s="4" t="s">
        <v>10541</v>
      </c>
      <c r="C9305" s="4">
        <f>YEAR(Data!$D9305)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c r="A9306" s="4">
        <v>9305</v>
      </c>
      <c r="B9306" s="4" t="s">
        <v>10541</v>
      </c>
      <c r="C9306" s="4">
        <f>YEAR(Data!$D9306)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c r="A9307" s="4">
        <v>9306</v>
      </c>
      <c r="B9307" s="4" t="s">
        <v>10542</v>
      </c>
      <c r="C9307" s="4">
        <f>YEAR(Data!$D9307)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c r="A9308" s="4">
        <v>9307</v>
      </c>
      <c r="B9308" s="4" t="s">
        <v>10543</v>
      </c>
      <c r="C9308" s="4">
        <f>YEAR(Data!$D9308)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c r="A9309" s="4">
        <v>9308</v>
      </c>
      <c r="B9309" s="4" t="s">
        <v>10543</v>
      </c>
      <c r="C9309" s="4">
        <f>YEAR(Data!$D9309)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c r="A9310" s="4">
        <v>9309</v>
      </c>
      <c r="B9310" s="4" t="s">
        <v>10543</v>
      </c>
      <c r="C9310" s="4">
        <f>YEAR(Data!$D9310)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c r="A9311" s="4">
        <v>9310</v>
      </c>
      <c r="B9311" s="4" t="s">
        <v>10543</v>
      </c>
      <c r="C9311" s="4">
        <f>YEAR(Data!$D9311)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c r="A9312" s="4">
        <v>9311</v>
      </c>
      <c r="B9312" s="4" t="s">
        <v>10544</v>
      </c>
      <c r="C9312" s="4">
        <f>YEAR(Data!$D9312)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c r="A9313" s="4">
        <v>9312</v>
      </c>
      <c r="B9313" s="4" t="s">
        <v>10545</v>
      </c>
      <c r="C9313" s="4">
        <f>YEAR(Data!$D9313)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c r="A9314" s="4">
        <v>9313</v>
      </c>
      <c r="B9314" s="4" t="s">
        <v>10545</v>
      </c>
      <c r="C9314" s="4">
        <f>YEAR(Data!$D9314)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c r="A9315" s="4">
        <v>9314</v>
      </c>
      <c r="B9315" s="4" t="s">
        <v>10546</v>
      </c>
      <c r="C9315" s="4">
        <f>YEAR(Data!$D9315)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c r="A9316" s="4">
        <v>9315</v>
      </c>
      <c r="B9316" s="4" t="s">
        <v>10546</v>
      </c>
      <c r="C9316" s="4">
        <f>YEAR(Data!$D9316)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c r="A9317" s="4">
        <v>9316</v>
      </c>
      <c r="B9317" s="4" t="s">
        <v>10547</v>
      </c>
      <c r="C9317" s="4">
        <f>YEAR(Data!$D9317)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c r="A9318" s="4">
        <v>9317</v>
      </c>
      <c r="B9318" s="4" t="s">
        <v>10547</v>
      </c>
      <c r="C9318" s="4">
        <f>YEAR(Data!$D9318)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c r="A9319" s="4">
        <v>9318</v>
      </c>
      <c r="B9319" s="4" t="s">
        <v>10548</v>
      </c>
      <c r="C9319" s="4">
        <f>YEAR(Data!$D9319)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c r="A9320" s="4">
        <v>9319</v>
      </c>
      <c r="B9320" s="4" t="s">
        <v>10549</v>
      </c>
      <c r="C9320" s="4">
        <f>YEAR(Data!$D9320)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c r="A9321" s="4">
        <v>9320</v>
      </c>
      <c r="B9321" s="4" t="s">
        <v>10549</v>
      </c>
      <c r="C9321" s="4">
        <f>YEAR(Data!$D9321)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c r="A9322" s="4">
        <v>9321</v>
      </c>
      <c r="B9322" s="4" t="s">
        <v>10549</v>
      </c>
      <c r="C9322" s="4">
        <f>YEAR(Data!$D9322)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c r="A9323" s="4">
        <v>9322</v>
      </c>
      <c r="B9323" s="4" t="s">
        <v>10552</v>
      </c>
      <c r="C9323" s="4">
        <f>YEAR(Data!$D9323)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c r="A9324" s="4">
        <v>9323</v>
      </c>
      <c r="B9324" s="4" t="s">
        <v>10552</v>
      </c>
      <c r="C9324" s="4">
        <f>YEAR(Data!$D9324)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c r="A9325" s="4">
        <v>9324</v>
      </c>
      <c r="B9325" s="4" t="s">
        <v>10553</v>
      </c>
      <c r="C9325" s="4">
        <f>YEAR(Data!$D9325)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c r="A9326" s="4">
        <v>9325</v>
      </c>
      <c r="B9326" s="4" t="s">
        <v>10553</v>
      </c>
      <c r="C9326" s="4">
        <f>YEAR(Data!$D9326)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c r="A9327" s="4">
        <v>9326</v>
      </c>
      <c r="B9327" s="4" t="s">
        <v>10553</v>
      </c>
      <c r="C9327" s="4">
        <f>YEAR(Data!$D9327)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c r="A9328" s="4">
        <v>9327</v>
      </c>
      <c r="B9328" s="4" t="s">
        <v>10554</v>
      </c>
      <c r="C9328" s="4">
        <f>YEAR(Data!$D9328)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c r="A9329" s="4">
        <v>9328</v>
      </c>
      <c r="B9329" s="4" t="s">
        <v>10554</v>
      </c>
      <c r="C9329" s="4">
        <f>YEAR(Data!$D9329)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c r="A9330" s="4">
        <v>9329</v>
      </c>
      <c r="B9330" s="4" t="s">
        <v>10554</v>
      </c>
      <c r="C9330" s="4">
        <f>YEAR(Data!$D9330)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c r="A9331" s="4">
        <v>9330</v>
      </c>
      <c r="B9331" s="4" t="s">
        <v>10555</v>
      </c>
      <c r="C9331" s="4">
        <f>YEAR(Data!$D9331)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c r="A9332" s="4">
        <v>9331</v>
      </c>
      <c r="B9332" s="4" t="s">
        <v>10556</v>
      </c>
      <c r="C9332" s="4">
        <f>YEAR(Data!$D9332)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c r="A9333" s="4">
        <v>9332</v>
      </c>
      <c r="B9333" s="4" t="s">
        <v>10557</v>
      </c>
      <c r="C9333" s="4">
        <f>YEAR(Data!$D9333)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c r="A9334" s="4">
        <v>9333</v>
      </c>
      <c r="B9334" s="4" t="s">
        <v>10558</v>
      </c>
      <c r="C9334" s="4">
        <f>YEAR(Data!$D9334)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c r="A9335" s="4">
        <v>9334</v>
      </c>
      <c r="B9335" s="4" t="s">
        <v>10558</v>
      </c>
      <c r="C9335" s="4">
        <f>YEAR(Data!$D9335)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c r="A9336" s="4">
        <v>9335</v>
      </c>
      <c r="B9336" s="4" t="s">
        <v>10559</v>
      </c>
      <c r="C9336" s="4">
        <f>YEAR(Data!$D9336)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c r="A9337" s="4">
        <v>9336</v>
      </c>
      <c r="B9337" s="4" t="s">
        <v>10559</v>
      </c>
      <c r="C9337" s="4">
        <f>YEAR(Data!$D9337)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c r="A9338" s="4">
        <v>9337</v>
      </c>
      <c r="B9338" s="4" t="s">
        <v>10560</v>
      </c>
      <c r="C9338" s="4">
        <f>YEAR(Data!$D9338)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c r="A9339" s="4">
        <v>9338</v>
      </c>
      <c r="B9339" s="4" t="s">
        <v>10561</v>
      </c>
      <c r="C9339" s="4">
        <f>YEAR(Data!$D9339)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c r="A9340" s="4">
        <v>9339</v>
      </c>
      <c r="B9340" s="4" t="s">
        <v>10561</v>
      </c>
      <c r="C9340" s="4">
        <f>YEAR(Data!$D9340)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c r="A9341" s="4">
        <v>9340</v>
      </c>
      <c r="B9341" s="4" t="s">
        <v>10561</v>
      </c>
      <c r="C9341" s="4">
        <f>YEAR(Data!$D9341)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c r="A9342" s="4">
        <v>9341</v>
      </c>
      <c r="B9342" s="4" t="s">
        <v>10561</v>
      </c>
      <c r="C9342" s="4">
        <f>YEAR(Data!$D9342)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c r="A9343" s="4">
        <v>9342</v>
      </c>
      <c r="B9343" s="4" t="s">
        <v>10561</v>
      </c>
      <c r="C9343" s="4">
        <f>YEAR(Data!$D9343)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c r="A9344" s="4">
        <v>9343</v>
      </c>
      <c r="B9344" s="4" t="s">
        <v>10562</v>
      </c>
      <c r="C9344" s="4">
        <f>YEAR(Data!$D9344)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c r="A9345" s="4">
        <v>9344</v>
      </c>
      <c r="B9345" s="4" t="s">
        <v>10563</v>
      </c>
      <c r="C9345" s="4">
        <f>YEAR(Data!$D9345)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c r="A9346" s="4">
        <v>9345</v>
      </c>
      <c r="B9346" s="4" t="s">
        <v>10563</v>
      </c>
      <c r="C9346" s="4">
        <f>YEAR(Data!$D9346)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c r="A9347" s="4">
        <v>9346</v>
      </c>
      <c r="B9347" s="4" t="s">
        <v>10563</v>
      </c>
      <c r="C9347" s="4">
        <f>YEAR(Data!$D9347)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c r="A9348" s="4">
        <v>9347</v>
      </c>
      <c r="B9348" s="4" t="s">
        <v>10563</v>
      </c>
      <c r="C9348" s="4">
        <f>YEAR(Data!$D9348)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c r="A9349" s="4">
        <v>9348</v>
      </c>
      <c r="B9349" s="4" t="s">
        <v>10563</v>
      </c>
      <c r="C9349" s="4">
        <f>YEAR(Data!$D9349)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c r="A9350" s="4">
        <v>9349</v>
      </c>
      <c r="B9350" s="4" t="s">
        <v>10564</v>
      </c>
      <c r="C9350" s="4">
        <f>YEAR(Data!$D9350)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c r="A9351" s="4">
        <v>9350</v>
      </c>
      <c r="B9351" s="4" t="s">
        <v>10564</v>
      </c>
      <c r="C9351" s="4">
        <f>YEAR(Data!$D9351)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c r="A9352" s="4">
        <v>9351</v>
      </c>
      <c r="B9352" s="4" t="s">
        <v>10565</v>
      </c>
      <c r="C9352" s="4">
        <f>YEAR(Data!$D9352)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c r="A9353" s="4">
        <v>9352</v>
      </c>
      <c r="B9353" s="4" t="s">
        <v>10565</v>
      </c>
      <c r="C9353" s="4">
        <f>YEAR(Data!$D9353)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c r="A9354" s="4">
        <v>9353</v>
      </c>
      <c r="B9354" s="4" t="s">
        <v>10566</v>
      </c>
      <c r="C9354" s="4">
        <f>YEAR(Data!$D9354)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c r="A9355" s="4">
        <v>9354</v>
      </c>
      <c r="B9355" s="4" t="s">
        <v>10566</v>
      </c>
      <c r="C9355" s="4">
        <f>YEAR(Data!$D9355)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c r="A9356" s="4">
        <v>9355</v>
      </c>
      <c r="B9356" s="4" t="s">
        <v>10567</v>
      </c>
      <c r="C9356" s="4">
        <f>YEAR(Data!$D9356)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c r="A9357" s="4">
        <v>9356</v>
      </c>
      <c r="B9357" s="4" t="s">
        <v>10567</v>
      </c>
      <c r="C9357" s="4">
        <f>YEAR(Data!$D9357)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c r="A9358" s="4">
        <v>9357</v>
      </c>
      <c r="B9358" s="4" t="s">
        <v>10567</v>
      </c>
      <c r="C9358" s="4">
        <f>YEAR(Data!$D9358)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c r="A9359" s="4">
        <v>9358</v>
      </c>
      <c r="B9359" s="4" t="s">
        <v>10568</v>
      </c>
      <c r="C9359" s="4">
        <f>YEAR(Data!$D9359)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c r="A9360" s="4">
        <v>9359</v>
      </c>
      <c r="B9360" s="4" t="s">
        <v>10568</v>
      </c>
      <c r="C9360" s="4">
        <f>YEAR(Data!$D9360)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c r="A9361" s="4">
        <v>9360</v>
      </c>
      <c r="B9361" s="4" t="s">
        <v>10568</v>
      </c>
      <c r="C9361" s="4">
        <f>YEAR(Data!$D9361)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c r="A9362" s="4">
        <v>9361</v>
      </c>
      <c r="B9362" s="4" t="s">
        <v>10568</v>
      </c>
      <c r="C9362" s="4">
        <f>YEAR(Data!$D9362)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c r="A9363" s="4">
        <v>9362</v>
      </c>
      <c r="B9363" s="4" t="s">
        <v>10569</v>
      </c>
      <c r="C9363" s="4">
        <f>YEAR(Data!$D9363)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c r="A9364" s="4">
        <v>9363</v>
      </c>
      <c r="B9364" s="4" t="s">
        <v>10569</v>
      </c>
      <c r="C9364" s="4">
        <f>YEAR(Data!$D9364)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c r="A9365" s="4">
        <v>9364</v>
      </c>
      <c r="B9365" s="4" t="s">
        <v>10569</v>
      </c>
      <c r="C9365" s="4">
        <f>YEAR(Data!$D9365)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c r="A9366" s="4">
        <v>9365</v>
      </c>
      <c r="B9366" s="4" t="s">
        <v>10569</v>
      </c>
      <c r="C9366" s="4">
        <f>YEAR(Data!$D9366)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c r="A9367" s="4">
        <v>9366</v>
      </c>
      <c r="B9367" s="4" t="s">
        <v>10570</v>
      </c>
      <c r="C9367" s="4">
        <f>YEAR(Data!$D9367)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c r="A9368" s="4">
        <v>9367</v>
      </c>
      <c r="B9368" s="4" t="s">
        <v>10571</v>
      </c>
      <c r="C9368" s="4">
        <f>YEAR(Data!$D9368)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c r="A9369" s="4">
        <v>9368</v>
      </c>
      <c r="B9369" s="4" t="s">
        <v>10571</v>
      </c>
      <c r="C9369" s="4">
        <f>YEAR(Data!$D9369)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c r="A9370" s="4">
        <v>9369</v>
      </c>
      <c r="B9370" s="4" t="s">
        <v>10572</v>
      </c>
      <c r="C9370" s="4">
        <f>YEAR(Data!$D9370)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c r="A9371" s="4">
        <v>9370</v>
      </c>
      <c r="B9371" s="4" t="s">
        <v>10573</v>
      </c>
      <c r="C9371" s="4">
        <f>YEAR(Data!$D9371)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c r="A9372" s="4">
        <v>9371</v>
      </c>
      <c r="B9372" s="4" t="s">
        <v>10574</v>
      </c>
      <c r="C9372" s="4">
        <f>YEAR(Data!$D9372)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c r="A9373" s="4">
        <v>9372</v>
      </c>
      <c r="B9373" s="4" t="s">
        <v>10574</v>
      </c>
      <c r="C9373" s="4">
        <f>YEAR(Data!$D9373)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c r="A9374" s="4">
        <v>9373</v>
      </c>
      <c r="B9374" s="4" t="s">
        <v>10574</v>
      </c>
      <c r="C9374" s="4">
        <f>YEAR(Data!$D9374)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c r="A9375" s="4">
        <v>9374</v>
      </c>
      <c r="B9375" s="4" t="s">
        <v>10575</v>
      </c>
      <c r="C9375" s="4">
        <f>YEAR(Data!$D9375)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c r="A9376" s="4">
        <v>9375</v>
      </c>
      <c r="B9376" s="4" t="s">
        <v>10576</v>
      </c>
      <c r="C9376" s="4">
        <f>YEAR(Data!$D9376)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c r="A9377" s="4">
        <v>9376</v>
      </c>
      <c r="B9377" s="4" t="s">
        <v>10577</v>
      </c>
      <c r="C9377" s="4">
        <f>YEAR(Data!$D9377)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c r="A9378" s="4">
        <v>9377</v>
      </c>
      <c r="B9378" s="4" t="s">
        <v>10578</v>
      </c>
      <c r="C9378" s="4">
        <f>YEAR(Data!$D9378)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c r="A9379" s="4">
        <v>9378</v>
      </c>
      <c r="B9379" s="4" t="s">
        <v>10580</v>
      </c>
      <c r="C9379" s="4">
        <f>YEAR(Data!$D9379)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c r="A9380" s="4">
        <v>9379</v>
      </c>
      <c r="B9380" s="4" t="s">
        <v>10581</v>
      </c>
      <c r="C9380" s="4">
        <f>YEAR(Data!$D9380)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c r="A9381" s="4">
        <v>9380</v>
      </c>
      <c r="B9381" s="4" t="s">
        <v>10584</v>
      </c>
      <c r="C9381" s="4">
        <f>YEAR(Data!$D9381)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c r="A9382" s="4">
        <v>9381</v>
      </c>
      <c r="B9382" s="4" t="s">
        <v>10584</v>
      </c>
      <c r="C9382" s="4">
        <f>YEAR(Data!$D9382)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c r="A9383" s="4">
        <v>9382</v>
      </c>
      <c r="B9383" s="4" t="s">
        <v>10584</v>
      </c>
      <c r="C9383" s="4">
        <f>YEAR(Data!$D9383)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c r="A9384" s="4">
        <v>9383</v>
      </c>
      <c r="B9384" s="4" t="s">
        <v>10584</v>
      </c>
      <c r="C9384" s="4">
        <f>YEAR(Data!$D9384)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c r="A9385" s="4">
        <v>9384</v>
      </c>
      <c r="B9385" s="4" t="s">
        <v>10584</v>
      </c>
      <c r="C9385" s="4">
        <f>YEAR(Data!$D9385)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c r="A9386" s="4">
        <v>9385</v>
      </c>
      <c r="B9386" s="4" t="s">
        <v>10585</v>
      </c>
      <c r="C9386" s="4">
        <f>YEAR(Data!$D9386)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c r="A9387" s="4">
        <v>9386</v>
      </c>
      <c r="B9387" s="4" t="s">
        <v>10586</v>
      </c>
      <c r="C9387" s="4">
        <f>YEAR(Data!$D9387)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c r="A9388" s="4">
        <v>9387</v>
      </c>
      <c r="B9388" s="4" t="s">
        <v>10587</v>
      </c>
      <c r="C9388" s="4">
        <f>YEAR(Data!$D9388)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c r="A9389" s="4">
        <v>9388</v>
      </c>
      <c r="B9389" s="4" t="s">
        <v>10587</v>
      </c>
      <c r="C9389" s="4">
        <f>YEAR(Data!$D9389)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c r="A9390" s="4">
        <v>9389</v>
      </c>
      <c r="B9390" s="4" t="s">
        <v>10587</v>
      </c>
      <c r="C9390" s="4">
        <f>YEAR(Data!$D9390)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c r="A9391" s="4">
        <v>9390</v>
      </c>
      <c r="B9391" s="4" t="s">
        <v>10587</v>
      </c>
      <c r="C9391" s="4">
        <f>YEAR(Data!$D9391)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c r="A9392" s="4">
        <v>9391</v>
      </c>
      <c r="B9392" s="4" t="s">
        <v>10588</v>
      </c>
      <c r="C9392" s="4">
        <f>YEAR(Data!$D9392)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c r="A9393" s="4">
        <v>9392</v>
      </c>
      <c r="B9393" s="4" t="s">
        <v>10589</v>
      </c>
      <c r="C9393" s="4">
        <f>YEAR(Data!$D9393)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c r="A9394" s="4">
        <v>9393</v>
      </c>
      <c r="B9394" s="4" t="s">
        <v>10590</v>
      </c>
      <c r="C9394" s="4">
        <f>YEAR(Data!$D9394)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c r="A9395" s="4">
        <v>9394</v>
      </c>
      <c r="B9395" s="4" t="s">
        <v>10591</v>
      </c>
      <c r="C9395" s="4">
        <f>YEAR(Data!$D9395)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c r="A9396" s="4">
        <v>9395</v>
      </c>
      <c r="B9396" s="4" t="s">
        <v>10591</v>
      </c>
      <c r="C9396" s="4">
        <f>YEAR(Data!$D9396)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c r="A9397" s="4">
        <v>9396</v>
      </c>
      <c r="B9397" s="4" t="s">
        <v>10591</v>
      </c>
      <c r="C9397" s="4">
        <f>YEAR(Data!$D9397)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c r="A9398" s="4">
        <v>9397</v>
      </c>
      <c r="B9398" s="4" t="s">
        <v>10591</v>
      </c>
      <c r="C9398" s="4">
        <f>YEAR(Data!$D9398)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c r="A9399" s="4">
        <v>9398</v>
      </c>
      <c r="B9399" s="4" t="s">
        <v>10591</v>
      </c>
      <c r="C9399" s="4">
        <f>YEAR(Data!$D9399)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c r="A9400" s="4">
        <v>9399</v>
      </c>
      <c r="B9400" s="4" t="s">
        <v>10591</v>
      </c>
      <c r="C9400" s="4">
        <f>YEAR(Data!$D9400)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c r="A9401" s="4">
        <v>9400</v>
      </c>
      <c r="B9401" s="4" t="s">
        <v>10592</v>
      </c>
      <c r="C9401" s="4">
        <f>YEAR(Data!$D9401)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c r="A9402" s="4">
        <v>9401</v>
      </c>
      <c r="B9402" s="4" t="s">
        <v>10596</v>
      </c>
      <c r="C9402" s="4">
        <f>YEAR(Data!$D9402)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c r="A9403" s="4">
        <v>9402</v>
      </c>
      <c r="B9403" s="4" t="s">
        <v>10597</v>
      </c>
      <c r="C9403" s="4">
        <f>YEAR(Data!$D9403)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c r="A9404" s="4">
        <v>9403</v>
      </c>
      <c r="B9404" s="4" t="s">
        <v>10598</v>
      </c>
      <c r="C9404" s="4">
        <f>YEAR(Data!$D9404)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c r="A9405" s="4">
        <v>9404</v>
      </c>
      <c r="B9405" s="4" t="s">
        <v>10598</v>
      </c>
      <c r="C9405" s="4">
        <f>YEAR(Data!$D9405)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c r="A9406" s="4">
        <v>9405</v>
      </c>
      <c r="B9406" s="4" t="s">
        <v>10599</v>
      </c>
      <c r="C9406" s="4">
        <f>YEAR(Data!$D9406)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c r="A9407" s="4">
        <v>9406</v>
      </c>
      <c r="B9407" s="4" t="s">
        <v>10600</v>
      </c>
      <c r="C9407" s="4">
        <f>YEAR(Data!$D9407)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c r="A9408" s="4">
        <v>9407</v>
      </c>
      <c r="B9408" s="4" t="s">
        <v>10600</v>
      </c>
      <c r="C9408" s="4">
        <f>YEAR(Data!$D9408)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c r="A9409" s="4">
        <v>9408</v>
      </c>
      <c r="B9409" s="4" t="s">
        <v>10601</v>
      </c>
      <c r="C9409" s="4">
        <f>YEAR(Data!$D9409)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c r="A9410" s="4">
        <v>9409</v>
      </c>
      <c r="B9410" s="4" t="s">
        <v>10601</v>
      </c>
      <c r="C9410" s="4">
        <f>YEAR(Data!$D9410)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c r="A9411" s="4">
        <v>9410</v>
      </c>
      <c r="B9411" s="4" t="s">
        <v>10602</v>
      </c>
      <c r="C9411" s="4">
        <f>YEAR(Data!$D9411)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c r="A9412" s="4">
        <v>9411</v>
      </c>
      <c r="B9412" s="4" t="s">
        <v>10602</v>
      </c>
      <c r="C9412" s="4">
        <f>YEAR(Data!$D9412)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c r="A9413" s="4">
        <v>9412</v>
      </c>
      <c r="B9413" s="4" t="s">
        <v>10603</v>
      </c>
      <c r="C9413" s="4">
        <f>YEAR(Data!$D9413)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c r="A9414" s="4">
        <v>9413</v>
      </c>
      <c r="B9414" s="4" t="s">
        <v>10604</v>
      </c>
      <c r="C9414" s="4">
        <f>YEAR(Data!$D9414)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c r="A9415" s="4">
        <v>9414</v>
      </c>
      <c r="B9415" s="4" t="s">
        <v>10605</v>
      </c>
      <c r="C9415" s="4">
        <f>YEAR(Data!$D9415)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c r="A9416" s="4">
        <v>9415</v>
      </c>
      <c r="B9416" s="4" t="s">
        <v>10606</v>
      </c>
      <c r="C9416" s="4">
        <f>YEAR(Data!$D9416)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c r="A9417" s="4">
        <v>9416</v>
      </c>
      <c r="B9417" s="4" t="s">
        <v>10606</v>
      </c>
      <c r="C9417" s="4">
        <f>YEAR(Data!$D9417)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c r="A9418" s="4">
        <v>9417</v>
      </c>
      <c r="B9418" s="4" t="s">
        <v>10606</v>
      </c>
      <c r="C9418" s="4">
        <f>YEAR(Data!$D9418)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c r="A9419" s="4">
        <v>9418</v>
      </c>
      <c r="B9419" s="4" t="s">
        <v>10607</v>
      </c>
      <c r="C9419" s="4">
        <f>YEAR(Data!$D9419)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c r="A9420" s="4">
        <v>9419</v>
      </c>
      <c r="B9420" s="4" t="s">
        <v>10607</v>
      </c>
      <c r="C9420" s="4">
        <f>YEAR(Data!$D9420)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c r="A9421" s="4">
        <v>9420</v>
      </c>
      <c r="B9421" s="4" t="s">
        <v>10608</v>
      </c>
      <c r="C9421" s="4">
        <f>YEAR(Data!$D9421)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c r="A9422" s="4">
        <v>9421</v>
      </c>
      <c r="B9422" s="4" t="s">
        <v>10608</v>
      </c>
      <c r="C9422" s="4">
        <f>YEAR(Data!$D9422)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c r="A9423" s="4">
        <v>9422</v>
      </c>
      <c r="B9423" s="4" t="s">
        <v>10609</v>
      </c>
      <c r="C9423" s="4">
        <f>YEAR(Data!$D9423)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c r="A9424" s="4">
        <v>9423</v>
      </c>
      <c r="B9424" s="4" t="s">
        <v>10609</v>
      </c>
      <c r="C9424" s="4">
        <f>YEAR(Data!$D9424)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c r="A9425" s="4">
        <v>9424</v>
      </c>
      <c r="B9425" s="4" t="s">
        <v>10609</v>
      </c>
      <c r="C9425" s="4">
        <f>YEAR(Data!$D9425)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c r="A9426" s="4">
        <v>9425</v>
      </c>
      <c r="B9426" s="4" t="s">
        <v>10609</v>
      </c>
      <c r="C9426" s="4">
        <f>YEAR(Data!$D9426)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c r="A9427" s="4">
        <v>9426</v>
      </c>
      <c r="B9427" s="4" t="s">
        <v>10610</v>
      </c>
      <c r="C9427" s="4">
        <f>YEAR(Data!$D9427)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c r="A9428" s="4">
        <v>9427</v>
      </c>
      <c r="B9428" s="4" t="s">
        <v>10611</v>
      </c>
      <c r="C9428" s="4">
        <f>YEAR(Data!$D9428)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c r="A9429" s="4">
        <v>9428</v>
      </c>
      <c r="B9429" s="4" t="s">
        <v>10612</v>
      </c>
      <c r="C9429" s="4">
        <f>YEAR(Data!$D9429)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c r="A9430" s="4">
        <v>9429</v>
      </c>
      <c r="B9430" s="4" t="s">
        <v>10613</v>
      </c>
      <c r="C9430" s="4">
        <f>YEAR(Data!$D9430)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c r="A9431" s="4">
        <v>9430</v>
      </c>
      <c r="B9431" s="4" t="s">
        <v>10614</v>
      </c>
      <c r="C9431" s="4">
        <f>YEAR(Data!$D9431)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c r="A9432" s="4">
        <v>9431</v>
      </c>
      <c r="B9432" s="4" t="s">
        <v>10614</v>
      </c>
      <c r="C9432" s="4">
        <f>YEAR(Data!$D9432)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c r="A9433" s="4">
        <v>9432</v>
      </c>
      <c r="B9433" s="4" t="s">
        <v>10615</v>
      </c>
      <c r="C9433" s="4">
        <f>YEAR(Data!$D9433)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c r="A9434" s="4">
        <v>9433</v>
      </c>
      <c r="B9434" s="4" t="s">
        <v>10616</v>
      </c>
      <c r="C9434" s="4">
        <f>YEAR(Data!$D9434)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c r="A9435" s="4">
        <v>9434</v>
      </c>
      <c r="B9435" s="4" t="s">
        <v>10616</v>
      </c>
      <c r="C9435" s="4">
        <f>YEAR(Data!$D9435)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c r="A9436" s="4">
        <v>9435</v>
      </c>
      <c r="B9436" s="4" t="s">
        <v>10616</v>
      </c>
      <c r="C9436" s="4">
        <f>YEAR(Data!$D9436)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c r="A9437" s="4">
        <v>9436</v>
      </c>
      <c r="B9437" s="4" t="s">
        <v>10616</v>
      </c>
      <c r="C9437" s="4">
        <f>YEAR(Data!$D9437)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c r="A9438" s="4">
        <v>9437</v>
      </c>
      <c r="B9438" s="4" t="s">
        <v>10617</v>
      </c>
      <c r="C9438" s="4">
        <f>YEAR(Data!$D9438)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c r="A9439" s="4">
        <v>9438</v>
      </c>
      <c r="B9439" s="4" t="s">
        <v>10618</v>
      </c>
      <c r="C9439" s="4">
        <f>YEAR(Data!$D9439)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c r="A9440" s="4">
        <v>9439</v>
      </c>
      <c r="B9440" s="4" t="s">
        <v>10619</v>
      </c>
      <c r="C9440" s="4">
        <f>YEAR(Data!$D9440)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c r="A9441" s="4">
        <v>9440</v>
      </c>
      <c r="B9441" s="4" t="s">
        <v>10620</v>
      </c>
      <c r="C9441" s="4">
        <f>YEAR(Data!$D9441)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c r="A9442" s="4">
        <v>9441</v>
      </c>
      <c r="B9442" s="4" t="s">
        <v>10621</v>
      </c>
      <c r="C9442" s="4">
        <f>YEAR(Data!$D9442)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c r="A9443" s="4">
        <v>9442</v>
      </c>
      <c r="B9443" s="4" t="s">
        <v>10622</v>
      </c>
      <c r="C9443" s="4">
        <f>YEAR(Data!$D9443)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c r="A9444" s="4">
        <v>9443</v>
      </c>
      <c r="B9444" s="4" t="s">
        <v>10625</v>
      </c>
      <c r="C9444" s="4">
        <f>YEAR(Data!$D9444)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c r="A9445" s="4">
        <v>9444</v>
      </c>
      <c r="B9445" s="4" t="s">
        <v>10625</v>
      </c>
      <c r="C9445" s="4">
        <f>YEAR(Data!$D9445)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c r="A9446" s="4">
        <v>9445</v>
      </c>
      <c r="B9446" s="4" t="s">
        <v>10626</v>
      </c>
      <c r="C9446" s="4">
        <f>YEAR(Data!$D9446)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c r="A9447" s="4">
        <v>9446</v>
      </c>
      <c r="B9447" s="4" t="s">
        <v>10627</v>
      </c>
      <c r="C9447" s="4">
        <f>YEAR(Data!$D9447)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c r="A9448" s="4">
        <v>9447</v>
      </c>
      <c r="B9448" s="4" t="s">
        <v>10628</v>
      </c>
      <c r="C9448" s="4">
        <f>YEAR(Data!$D9448)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c r="A9449" s="4">
        <v>9448</v>
      </c>
      <c r="B9449" s="4" t="s">
        <v>10629</v>
      </c>
      <c r="C9449" s="4">
        <f>YEAR(Data!$D9449)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c r="A9450" s="4">
        <v>9449</v>
      </c>
      <c r="B9450" s="4" t="s">
        <v>10630</v>
      </c>
      <c r="C9450" s="4">
        <f>YEAR(Data!$D9450)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c r="A9451" s="4">
        <v>9450</v>
      </c>
      <c r="B9451" s="4" t="s">
        <v>10631</v>
      </c>
      <c r="C9451" s="4">
        <f>YEAR(Data!$D9451)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c r="A9452" s="4">
        <v>9451</v>
      </c>
      <c r="B9452" s="4" t="s">
        <v>10632</v>
      </c>
      <c r="C9452" s="4">
        <f>YEAR(Data!$D9452)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c r="A9453" s="4">
        <v>9452</v>
      </c>
      <c r="B9453" s="4" t="s">
        <v>10633</v>
      </c>
      <c r="C9453" s="4">
        <f>YEAR(Data!$D9453)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c r="A9454" s="4">
        <v>9453</v>
      </c>
      <c r="B9454" s="4" t="s">
        <v>10633</v>
      </c>
      <c r="C9454" s="4">
        <f>YEAR(Data!$D9454)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c r="A9455" s="4">
        <v>9454</v>
      </c>
      <c r="B9455" s="4" t="s">
        <v>10633</v>
      </c>
      <c r="C9455" s="4">
        <f>YEAR(Data!$D9455)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c r="A9456" s="4">
        <v>9455</v>
      </c>
      <c r="B9456" s="4" t="s">
        <v>10633</v>
      </c>
      <c r="C9456" s="4">
        <f>YEAR(Data!$D9456)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c r="A9457" s="4">
        <v>9456</v>
      </c>
      <c r="B9457" s="4" t="s">
        <v>10634</v>
      </c>
      <c r="C9457" s="4">
        <f>YEAR(Data!$D9457)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c r="A9458" s="4">
        <v>9457</v>
      </c>
      <c r="B9458" s="4" t="s">
        <v>10637</v>
      </c>
      <c r="C9458" s="4">
        <f>YEAR(Data!$D9458)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c r="A9459" s="4">
        <v>9458</v>
      </c>
      <c r="B9459" s="4" t="s">
        <v>10637</v>
      </c>
      <c r="C9459" s="4">
        <f>YEAR(Data!$D9459)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c r="A9460" s="4">
        <v>9459</v>
      </c>
      <c r="B9460" s="4" t="s">
        <v>10640</v>
      </c>
      <c r="C9460" s="4">
        <f>YEAR(Data!$D9460)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c r="A9461" s="4">
        <v>9460</v>
      </c>
      <c r="B9461" s="4" t="s">
        <v>10640</v>
      </c>
      <c r="C9461" s="4">
        <f>YEAR(Data!$D9461)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c r="A9462" s="4">
        <v>9461</v>
      </c>
      <c r="B9462" s="4" t="s">
        <v>10641</v>
      </c>
      <c r="C9462" s="4">
        <f>YEAR(Data!$D9462)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c r="A9463" s="4">
        <v>9462</v>
      </c>
      <c r="B9463" s="4" t="s">
        <v>10642</v>
      </c>
      <c r="C9463" s="4">
        <f>YEAR(Data!$D9463)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c r="A9464" s="4">
        <v>9463</v>
      </c>
      <c r="B9464" s="4" t="s">
        <v>10643</v>
      </c>
      <c r="C9464" s="4">
        <f>YEAR(Data!$D9464)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c r="A9465" s="4">
        <v>9464</v>
      </c>
      <c r="B9465" s="4" t="s">
        <v>10644</v>
      </c>
      <c r="C9465" s="4">
        <f>YEAR(Data!$D9465)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c r="A9466" s="4">
        <v>9465</v>
      </c>
      <c r="B9466" s="4" t="s">
        <v>10645</v>
      </c>
      <c r="C9466" s="4">
        <f>YEAR(Data!$D9466)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c r="A9467" s="4">
        <v>9466</v>
      </c>
      <c r="B9467" s="4" t="s">
        <v>10646</v>
      </c>
      <c r="C9467" s="4">
        <f>YEAR(Data!$D9467)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c r="A9468" s="4">
        <v>9467</v>
      </c>
      <c r="B9468" s="4" t="s">
        <v>10647</v>
      </c>
      <c r="C9468" s="4">
        <f>YEAR(Data!$D9468)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c r="A9469" s="4">
        <v>9468</v>
      </c>
      <c r="B9469" s="4" t="s">
        <v>10647</v>
      </c>
      <c r="C9469" s="4">
        <f>YEAR(Data!$D9469)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c r="A9470" s="4">
        <v>9469</v>
      </c>
      <c r="B9470" s="4" t="s">
        <v>10647</v>
      </c>
      <c r="C9470" s="4">
        <f>YEAR(Data!$D9470)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c r="A9471" s="4">
        <v>9470</v>
      </c>
      <c r="B9471" s="4" t="s">
        <v>10647</v>
      </c>
      <c r="C9471" s="4">
        <f>YEAR(Data!$D9471)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c r="A9472" s="4">
        <v>9471</v>
      </c>
      <c r="B9472" s="4" t="s">
        <v>10647</v>
      </c>
      <c r="C9472" s="4">
        <f>YEAR(Data!$D9472)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c r="A9473" s="4">
        <v>9472</v>
      </c>
      <c r="B9473" s="4" t="s">
        <v>10647</v>
      </c>
      <c r="C9473" s="4">
        <f>YEAR(Data!$D9473)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c r="A9474" s="4">
        <v>9473</v>
      </c>
      <c r="B9474" s="4" t="s">
        <v>10647</v>
      </c>
      <c r="C9474" s="4">
        <f>YEAR(Data!$D9474)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c r="A9475" s="4">
        <v>9474</v>
      </c>
      <c r="B9475" s="4" t="s">
        <v>10647</v>
      </c>
      <c r="C9475" s="4">
        <f>YEAR(Data!$D9475)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c r="A9476" s="4">
        <v>9475</v>
      </c>
      <c r="B9476" s="4" t="s">
        <v>10648</v>
      </c>
      <c r="C9476" s="4">
        <f>YEAR(Data!$D9476)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c r="A9477" s="4">
        <v>9476</v>
      </c>
      <c r="B9477" s="4" t="s">
        <v>10648</v>
      </c>
      <c r="C9477" s="4">
        <f>YEAR(Data!$D9477)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c r="A9478" s="4">
        <v>9477</v>
      </c>
      <c r="B9478" s="4" t="s">
        <v>10648</v>
      </c>
      <c r="C9478" s="4">
        <f>YEAR(Data!$D9478)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c r="A9479" s="4">
        <v>9478</v>
      </c>
      <c r="B9479" s="4" t="s">
        <v>10648</v>
      </c>
      <c r="C9479" s="4">
        <f>YEAR(Data!$D9479)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c r="A9480" s="4">
        <v>9479</v>
      </c>
      <c r="B9480" s="4" t="s">
        <v>10649</v>
      </c>
      <c r="C9480" s="4">
        <f>YEAR(Data!$D9480)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c r="A9481" s="4">
        <v>9480</v>
      </c>
      <c r="B9481" s="4" t="s">
        <v>10649</v>
      </c>
      <c r="C9481" s="4">
        <f>YEAR(Data!$D9481)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c r="A9482" s="4">
        <v>9481</v>
      </c>
      <c r="B9482" s="4" t="s">
        <v>10649</v>
      </c>
      <c r="C9482" s="4">
        <f>YEAR(Data!$D9482)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c r="A9483" s="4">
        <v>9482</v>
      </c>
      <c r="B9483" s="4" t="s">
        <v>10651</v>
      </c>
      <c r="C9483" s="4">
        <f>YEAR(Data!$D9483)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c r="A9484" s="4">
        <v>9483</v>
      </c>
      <c r="B9484" s="4" t="s">
        <v>10652</v>
      </c>
      <c r="C9484" s="4">
        <f>YEAR(Data!$D9484)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c r="A9485" s="4">
        <v>9484</v>
      </c>
      <c r="B9485" s="4" t="s">
        <v>10653</v>
      </c>
      <c r="C9485" s="4">
        <f>YEAR(Data!$D9485)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c r="A9486" s="4">
        <v>9485</v>
      </c>
      <c r="B9486" s="4" t="s">
        <v>10654</v>
      </c>
      <c r="C9486" s="4">
        <f>YEAR(Data!$D9486)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c r="A9487" s="4">
        <v>9486</v>
      </c>
      <c r="B9487" s="4" t="s">
        <v>10654</v>
      </c>
      <c r="C9487" s="4">
        <f>YEAR(Data!$D9487)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c r="A9488" s="4">
        <v>9487</v>
      </c>
      <c r="B9488" s="4" t="s">
        <v>10655</v>
      </c>
      <c r="C9488" s="4">
        <f>YEAR(Data!$D9488)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c r="A9489" s="4">
        <v>9488</v>
      </c>
      <c r="B9489" s="4" t="s">
        <v>10656</v>
      </c>
      <c r="C9489" s="4">
        <f>YEAR(Data!$D9489)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c r="A9490" s="4">
        <v>9489</v>
      </c>
      <c r="B9490" s="4" t="s">
        <v>10657</v>
      </c>
      <c r="C9490" s="4">
        <f>YEAR(Data!$D9490)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c r="A9491" s="4">
        <v>9490</v>
      </c>
      <c r="B9491" s="4" t="s">
        <v>10658</v>
      </c>
      <c r="C9491" s="4">
        <f>YEAR(Data!$D9491)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c r="A9492" s="4">
        <v>9491</v>
      </c>
      <c r="B9492" s="4" t="s">
        <v>10659</v>
      </c>
      <c r="C9492" s="4">
        <f>YEAR(Data!$D9492)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c r="A9493" s="4">
        <v>9492</v>
      </c>
      <c r="B9493" s="4" t="s">
        <v>10659</v>
      </c>
      <c r="C9493" s="4">
        <f>YEAR(Data!$D9493)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c r="A9494" s="4">
        <v>9493</v>
      </c>
      <c r="B9494" s="4" t="s">
        <v>10660</v>
      </c>
      <c r="C9494" s="4">
        <f>YEAR(Data!$D9494)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c r="A9495" s="4">
        <v>9494</v>
      </c>
      <c r="B9495" s="4" t="s">
        <v>10661</v>
      </c>
      <c r="C9495" s="4">
        <f>YEAR(Data!$D9495)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c r="A9496" s="4">
        <v>9495</v>
      </c>
      <c r="B9496" s="4" t="s">
        <v>10661</v>
      </c>
      <c r="C9496" s="4">
        <f>YEAR(Data!$D9496)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c r="A9497" s="4">
        <v>9496</v>
      </c>
      <c r="B9497" s="4" t="s">
        <v>10662</v>
      </c>
      <c r="C9497" s="4">
        <f>YEAR(Data!$D9497)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c r="A9498" s="4">
        <v>9497</v>
      </c>
      <c r="B9498" s="4" t="s">
        <v>10662</v>
      </c>
      <c r="C9498" s="4">
        <f>YEAR(Data!$D9498)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c r="A9499" s="4">
        <v>9498</v>
      </c>
      <c r="B9499" s="4" t="s">
        <v>10663</v>
      </c>
      <c r="C9499" s="4">
        <f>YEAR(Data!$D9499)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c r="A9500" s="4">
        <v>9499</v>
      </c>
      <c r="B9500" s="4" t="s">
        <v>10663</v>
      </c>
      <c r="C9500" s="4">
        <f>YEAR(Data!$D9500)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c r="A9501" s="4">
        <v>9500</v>
      </c>
      <c r="B9501" s="4" t="s">
        <v>10663</v>
      </c>
      <c r="C9501" s="4">
        <f>YEAR(Data!$D9501)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c r="A9502" s="4">
        <v>9501</v>
      </c>
      <c r="B9502" s="4" t="s">
        <v>10664</v>
      </c>
      <c r="C9502" s="4">
        <f>YEAR(Data!$D9502)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c r="A9503" s="4">
        <v>9502</v>
      </c>
      <c r="B9503" s="4" t="s">
        <v>10665</v>
      </c>
      <c r="C9503" s="4">
        <f>YEAR(Data!$D9503)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c r="A9504" s="4">
        <v>9503</v>
      </c>
      <c r="B9504" s="4" t="s">
        <v>10666</v>
      </c>
      <c r="C9504" s="4">
        <f>YEAR(Data!$D9504)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c r="A9505" s="4">
        <v>9504</v>
      </c>
      <c r="B9505" s="4" t="s">
        <v>10666</v>
      </c>
      <c r="C9505" s="4">
        <f>YEAR(Data!$D9505)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c r="A9506" s="4">
        <v>9505</v>
      </c>
      <c r="B9506" s="4" t="s">
        <v>10667</v>
      </c>
      <c r="C9506" s="4">
        <f>YEAR(Data!$D9506)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c r="A9507" s="4">
        <v>9506</v>
      </c>
      <c r="B9507" s="4" t="s">
        <v>10667</v>
      </c>
      <c r="C9507" s="4">
        <f>YEAR(Data!$D9507)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c r="A9508" s="4">
        <v>9507</v>
      </c>
      <c r="B9508" s="4" t="s">
        <v>10668</v>
      </c>
      <c r="C9508" s="4">
        <f>YEAR(Data!$D9508)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c r="A9509" s="4">
        <v>9508</v>
      </c>
      <c r="B9509" s="4" t="s">
        <v>10668</v>
      </c>
      <c r="C9509" s="4">
        <f>YEAR(Data!$D9509)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c r="A9510" s="4">
        <v>9509</v>
      </c>
      <c r="B9510" s="4" t="s">
        <v>10668</v>
      </c>
      <c r="C9510" s="4">
        <f>YEAR(Data!$D9510)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c r="A9511" s="4">
        <v>9510</v>
      </c>
      <c r="B9511" s="4" t="s">
        <v>10668</v>
      </c>
      <c r="C9511" s="4">
        <f>YEAR(Data!$D9511)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c r="A9512" s="4">
        <v>9511</v>
      </c>
      <c r="B9512" s="4" t="s">
        <v>10669</v>
      </c>
      <c r="C9512" s="4">
        <f>YEAR(Data!$D9512)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c r="A9513" s="4">
        <v>9512</v>
      </c>
      <c r="B9513" s="4" t="s">
        <v>10670</v>
      </c>
      <c r="C9513" s="4">
        <f>YEAR(Data!$D9513)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c r="A9514" s="4">
        <v>9513</v>
      </c>
      <c r="B9514" s="4" t="s">
        <v>10671</v>
      </c>
      <c r="C9514" s="4">
        <f>YEAR(Data!$D9514)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c r="A9515" s="4">
        <v>9514</v>
      </c>
      <c r="B9515" s="4" t="s">
        <v>10672</v>
      </c>
      <c r="C9515" s="4">
        <f>YEAR(Data!$D9515)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c r="A9516" s="4">
        <v>9515</v>
      </c>
      <c r="B9516" s="4" t="s">
        <v>10673</v>
      </c>
      <c r="C9516" s="4">
        <f>YEAR(Data!$D9516)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c r="A9517" s="4">
        <v>9516</v>
      </c>
      <c r="B9517" s="4" t="s">
        <v>10674</v>
      </c>
      <c r="C9517" s="4">
        <f>YEAR(Data!$D9517)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c r="A9518" s="4">
        <v>9517</v>
      </c>
      <c r="B9518" s="4" t="s">
        <v>10675</v>
      </c>
      <c r="C9518" s="4">
        <f>YEAR(Data!$D9518)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c r="A9519" s="4">
        <v>9518</v>
      </c>
      <c r="B9519" s="4" t="s">
        <v>10675</v>
      </c>
      <c r="C9519" s="4">
        <f>YEAR(Data!$D9519)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c r="A9520" s="4">
        <v>9519</v>
      </c>
      <c r="B9520" s="4" t="s">
        <v>10675</v>
      </c>
      <c r="C9520" s="4">
        <f>YEAR(Data!$D9520)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c r="A9521" s="4">
        <v>9520</v>
      </c>
      <c r="B9521" s="4" t="s">
        <v>10676</v>
      </c>
      <c r="C9521" s="4">
        <f>YEAR(Data!$D9521)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c r="A9522" s="4">
        <v>9521</v>
      </c>
      <c r="B9522" s="4" t="s">
        <v>10677</v>
      </c>
      <c r="C9522" s="4">
        <f>YEAR(Data!$D9522)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c r="A9523" s="4">
        <v>9522</v>
      </c>
      <c r="B9523" s="4" t="s">
        <v>10678</v>
      </c>
      <c r="C9523" s="4">
        <f>YEAR(Data!$D9523)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c r="A9524" s="4">
        <v>9523</v>
      </c>
      <c r="B9524" s="4" t="s">
        <v>10678</v>
      </c>
      <c r="C9524" s="4">
        <f>YEAR(Data!$D9524)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c r="A9525" s="4">
        <v>9524</v>
      </c>
      <c r="B9525" s="4" t="s">
        <v>10678</v>
      </c>
      <c r="C9525" s="4">
        <f>YEAR(Data!$D9525)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c r="A9526" s="4">
        <v>9525</v>
      </c>
      <c r="B9526" s="4" t="s">
        <v>10681</v>
      </c>
      <c r="C9526" s="4">
        <f>YEAR(Data!$D9526)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c r="A9527" s="4">
        <v>9526</v>
      </c>
      <c r="B9527" s="4" t="s">
        <v>10681</v>
      </c>
      <c r="C9527" s="4">
        <f>YEAR(Data!$D9527)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c r="A9528" s="4">
        <v>9527</v>
      </c>
      <c r="B9528" s="4" t="s">
        <v>10681</v>
      </c>
      <c r="C9528" s="4">
        <f>YEAR(Data!$D9528)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c r="A9529" s="4">
        <v>9528</v>
      </c>
      <c r="B9529" s="4" t="s">
        <v>10681</v>
      </c>
      <c r="C9529" s="4">
        <f>YEAR(Data!$D9529)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c r="A9530" s="4">
        <v>9529</v>
      </c>
      <c r="B9530" s="4" t="s">
        <v>10681</v>
      </c>
      <c r="C9530" s="4">
        <f>YEAR(Data!$D9530)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c r="A9531" s="4">
        <v>9530</v>
      </c>
      <c r="B9531" s="4" t="s">
        <v>10682</v>
      </c>
      <c r="C9531" s="4">
        <f>YEAR(Data!$D9531)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c r="A9532" s="4">
        <v>9531</v>
      </c>
      <c r="B9532" s="4" t="s">
        <v>10683</v>
      </c>
      <c r="C9532" s="4">
        <f>YEAR(Data!$D9532)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c r="A9533" s="4">
        <v>9532</v>
      </c>
      <c r="B9533" s="4" t="s">
        <v>10684</v>
      </c>
      <c r="C9533" s="4">
        <f>YEAR(Data!$D9533)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c r="A9534" s="4">
        <v>9533</v>
      </c>
      <c r="B9534" s="4" t="s">
        <v>10685</v>
      </c>
      <c r="C9534" s="4">
        <f>YEAR(Data!$D9534)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c r="A9535" s="4">
        <v>9534</v>
      </c>
      <c r="B9535" s="4" t="s">
        <v>10685</v>
      </c>
      <c r="C9535" s="4">
        <f>YEAR(Data!$D9535)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c r="A9536" s="4">
        <v>9535</v>
      </c>
      <c r="B9536" s="4" t="s">
        <v>10685</v>
      </c>
      <c r="C9536" s="4">
        <f>YEAR(Data!$D9536)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c r="A9537" s="4">
        <v>9536</v>
      </c>
      <c r="B9537" s="4" t="s">
        <v>10685</v>
      </c>
      <c r="C9537" s="4">
        <f>YEAR(Data!$D9537)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c r="A9538" s="4">
        <v>9537</v>
      </c>
      <c r="B9538" s="4" t="s">
        <v>10686</v>
      </c>
      <c r="C9538" s="4">
        <f>YEAR(Data!$D9538)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c r="A9539" s="4">
        <v>9538</v>
      </c>
      <c r="B9539" s="4" t="s">
        <v>10687</v>
      </c>
      <c r="C9539" s="4">
        <f>YEAR(Data!$D9539)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c r="A9540" s="4">
        <v>9539</v>
      </c>
      <c r="B9540" s="4" t="s">
        <v>10688</v>
      </c>
      <c r="C9540" s="4">
        <f>YEAR(Data!$D9540)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c r="A9541" s="4">
        <v>9540</v>
      </c>
      <c r="B9541" s="4" t="s">
        <v>10688</v>
      </c>
      <c r="C9541" s="4">
        <f>YEAR(Data!$D9541)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c r="A9542" s="4">
        <v>9541</v>
      </c>
      <c r="B9542" s="4" t="s">
        <v>10689</v>
      </c>
      <c r="C9542" s="4">
        <f>YEAR(Data!$D9542)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c r="A9543" s="4">
        <v>9542</v>
      </c>
      <c r="B9543" s="4" t="s">
        <v>10690</v>
      </c>
      <c r="C9543" s="4">
        <f>YEAR(Data!$D9543)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c r="A9544" s="4">
        <v>9543</v>
      </c>
      <c r="B9544" s="4" t="s">
        <v>10690</v>
      </c>
      <c r="C9544" s="4">
        <f>YEAR(Data!$D9544)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c r="A9545" s="4">
        <v>9544</v>
      </c>
      <c r="B9545" s="4" t="s">
        <v>10690</v>
      </c>
      <c r="C9545" s="4">
        <f>YEAR(Data!$D9545)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c r="A9546" s="4">
        <v>9545</v>
      </c>
      <c r="B9546" s="4" t="s">
        <v>10690</v>
      </c>
      <c r="C9546" s="4">
        <f>YEAR(Data!$D9546)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c r="A9547" s="4">
        <v>9546</v>
      </c>
      <c r="B9547" s="4" t="s">
        <v>10691</v>
      </c>
      <c r="C9547" s="4">
        <f>YEAR(Data!$D9547)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c r="A9548" s="4">
        <v>9547</v>
      </c>
      <c r="B9548" s="4" t="s">
        <v>10691</v>
      </c>
      <c r="C9548" s="4">
        <f>YEAR(Data!$D9548)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c r="A9549" s="4">
        <v>9548</v>
      </c>
      <c r="B9549" s="4" t="s">
        <v>10692</v>
      </c>
      <c r="C9549" s="4">
        <f>YEAR(Data!$D9549)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c r="A9550" s="4">
        <v>9549</v>
      </c>
      <c r="B9550" s="4" t="s">
        <v>10692</v>
      </c>
      <c r="C9550" s="4">
        <f>YEAR(Data!$D9550)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c r="A9551" s="4">
        <v>9550</v>
      </c>
      <c r="B9551" s="4" t="s">
        <v>10692</v>
      </c>
      <c r="C9551" s="4">
        <f>YEAR(Data!$D9551)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c r="A9552" s="4">
        <v>9551</v>
      </c>
      <c r="B9552" s="4" t="s">
        <v>10693</v>
      </c>
      <c r="C9552" s="4">
        <f>YEAR(Data!$D9552)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c r="A9553" s="4">
        <v>9552</v>
      </c>
      <c r="B9553" s="4" t="s">
        <v>10694</v>
      </c>
      <c r="C9553" s="4">
        <f>YEAR(Data!$D9553)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c r="A9554" s="4">
        <v>9553</v>
      </c>
      <c r="B9554" s="4" t="s">
        <v>10695</v>
      </c>
      <c r="C9554" s="4">
        <f>YEAR(Data!$D9554)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c r="A9555" s="4">
        <v>9554</v>
      </c>
      <c r="B9555" s="4" t="s">
        <v>10696</v>
      </c>
      <c r="C9555" s="4">
        <f>YEAR(Data!$D9555)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c r="A9556" s="4">
        <v>9555</v>
      </c>
      <c r="B9556" s="4" t="s">
        <v>10697</v>
      </c>
      <c r="C9556" s="4">
        <f>YEAR(Data!$D9556)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c r="A9557" s="4">
        <v>9556</v>
      </c>
      <c r="B9557" s="4" t="s">
        <v>10697</v>
      </c>
      <c r="C9557" s="4">
        <f>YEAR(Data!$D9557)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c r="A9558" s="4">
        <v>9557</v>
      </c>
      <c r="B9558" s="4" t="s">
        <v>10698</v>
      </c>
      <c r="C9558" s="4">
        <f>YEAR(Data!$D9558)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c r="A9559" s="4">
        <v>9558</v>
      </c>
      <c r="B9559" s="4" t="s">
        <v>10699</v>
      </c>
      <c r="C9559" s="4">
        <f>YEAR(Data!$D9559)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c r="A9560" s="4">
        <v>9559</v>
      </c>
      <c r="B9560" s="4" t="s">
        <v>10700</v>
      </c>
      <c r="C9560" s="4">
        <f>YEAR(Data!$D9560)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c r="A9561" s="4">
        <v>9560</v>
      </c>
      <c r="B9561" s="4" t="s">
        <v>10700</v>
      </c>
      <c r="C9561" s="4">
        <f>YEAR(Data!$D9561)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c r="A9562" s="4">
        <v>9561</v>
      </c>
      <c r="B9562" s="4" t="s">
        <v>10700</v>
      </c>
      <c r="C9562" s="4">
        <f>YEAR(Data!$D9562)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c r="A9563" s="4">
        <v>9562</v>
      </c>
      <c r="B9563" s="4" t="s">
        <v>10700</v>
      </c>
      <c r="C9563" s="4">
        <f>YEAR(Data!$D9563)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c r="A9564" s="4">
        <v>9563</v>
      </c>
      <c r="B9564" s="4" t="s">
        <v>10700</v>
      </c>
      <c r="C9564" s="4">
        <f>YEAR(Data!$D9564)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c r="A9565" s="4">
        <v>9564</v>
      </c>
      <c r="B9565" s="4" t="s">
        <v>10700</v>
      </c>
      <c r="C9565" s="4">
        <f>YEAR(Data!$D9565)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c r="A9566" s="4">
        <v>9565</v>
      </c>
      <c r="B9566" s="4" t="s">
        <v>10705</v>
      </c>
      <c r="C9566" s="4">
        <f>YEAR(Data!$D9566)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c r="A9567" s="4">
        <v>9566</v>
      </c>
      <c r="B9567" s="4" t="s">
        <v>10706</v>
      </c>
      <c r="C9567" s="4">
        <f>YEAR(Data!$D9567)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c r="A9568" s="4">
        <v>9567</v>
      </c>
      <c r="B9568" s="4" t="s">
        <v>10706</v>
      </c>
      <c r="C9568" s="4">
        <f>YEAR(Data!$D9568)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c r="A9569" s="4">
        <v>9568</v>
      </c>
      <c r="B9569" s="4" t="s">
        <v>10706</v>
      </c>
      <c r="C9569" s="4">
        <f>YEAR(Data!$D9569)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c r="A9570" s="4">
        <v>9569</v>
      </c>
      <c r="B9570" s="4" t="s">
        <v>10707</v>
      </c>
      <c r="C9570" s="4">
        <f>YEAR(Data!$D9570)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c r="A9571" s="4">
        <v>9570</v>
      </c>
      <c r="B9571" s="4" t="s">
        <v>10708</v>
      </c>
      <c r="C9571" s="4">
        <f>YEAR(Data!$D9571)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c r="A9572" s="4">
        <v>9571</v>
      </c>
      <c r="B9572" s="4" t="s">
        <v>10708</v>
      </c>
      <c r="C9572" s="4">
        <f>YEAR(Data!$D9572)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c r="A9573" s="4">
        <v>9572</v>
      </c>
      <c r="B9573" s="4" t="s">
        <v>10708</v>
      </c>
      <c r="C9573" s="4">
        <f>YEAR(Data!$D9573)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c r="A9574" s="4">
        <v>9573</v>
      </c>
      <c r="B9574" s="4" t="s">
        <v>10708</v>
      </c>
      <c r="C9574" s="4">
        <f>YEAR(Data!$D9574)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c r="A9575" s="4">
        <v>9574</v>
      </c>
      <c r="B9575" s="4" t="s">
        <v>10708</v>
      </c>
      <c r="C9575" s="4">
        <f>YEAR(Data!$D9575)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c r="A9576" s="4">
        <v>9575</v>
      </c>
      <c r="B9576" s="4" t="s">
        <v>10709</v>
      </c>
      <c r="C9576" s="4">
        <f>YEAR(Data!$D9576)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c r="A9577" s="4">
        <v>9576</v>
      </c>
      <c r="B9577" s="4" t="s">
        <v>10710</v>
      </c>
      <c r="C9577" s="4">
        <f>YEAR(Data!$D9577)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c r="A9578" s="4">
        <v>9577</v>
      </c>
      <c r="B9578" s="4" t="s">
        <v>10710</v>
      </c>
      <c r="C9578" s="4">
        <f>YEAR(Data!$D9578)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c r="A9579" s="4">
        <v>9578</v>
      </c>
      <c r="B9579" s="4" t="s">
        <v>10710</v>
      </c>
      <c r="C9579" s="4">
        <f>YEAR(Data!$D9579)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c r="A9580" s="4">
        <v>9579</v>
      </c>
      <c r="B9580" s="4" t="s">
        <v>10711</v>
      </c>
      <c r="C9580" s="4">
        <f>YEAR(Data!$D9580)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c r="A9581" s="4">
        <v>9580</v>
      </c>
      <c r="B9581" s="4" t="s">
        <v>10711</v>
      </c>
      <c r="C9581" s="4">
        <f>YEAR(Data!$D9581)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c r="A9582" s="4">
        <v>9581</v>
      </c>
      <c r="B9582" s="4" t="s">
        <v>10711</v>
      </c>
      <c r="C9582" s="4">
        <f>YEAR(Data!$D9582)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c r="A9583" s="4">
        <v>9582</v>
      </c>
      <c r="B9583" s="4" t="s">
        <v>10711</v>
      </c>
      <c r="C9583" s="4">
        <f>YEAR(Data!$D9583)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c r="A9584" s="4">
        <v>9583</v>
      </c>
      <c r="B9584" s="4" t="s">
        <v>10712</v>
      </c>
      <c r="C9584" s="4">
        <f>YEAR(Data!$D9584)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c r="A9585" s="4">
        <v>9584</v>
      </c>
      <c r="B9585" s="4" t="s">
        <v>10713</v>
      </c>
      <c r="C9585" s="4">
        <f>YEAR(Data!$D9585)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c r="A9586" s="4">
        <v>9585</v>
      </c>
      <c r="B9586" s="4" t="s">
        <v>10714</v>
      </c>
      <c r="C9586" s="4">
        <f>YEAR(Data!$D9586)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c r="A9587" s="4">
        <v>9586</v>
      </c>
      <c r="B9587" s="4" t="s">
        <v>10715</v>
      </c>
      <c r="C9587" s="4">
        <f>YEAR(Data!$D9587)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c r="A9588" s="4">
        <v>9587</v>
      </c>
      <c r="B9588" s="4" t="s">
        <v>10716</v>
      </c>
      <c r="C9588" s="4">
        <f>YEAR(Data!$D9588)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c r="A9589" s="4">
        <v>9588</v>
      </c>
      <c r="B9589" s="4" t="s">
        <v>10717</v>
      </c>
      <c r="C9589" s="4">
        <f>YEAR(Data!$D9589)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c r="A9590" s="4">
        <v>9589</v>
      </c>
      <c r="B9590" s="4" t="s">
        <v>10718</v>
      </c>
      <c r="C9590" s="4">
        <f>YEAR(Data!$D9590)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c r="A9591" s="4">
        <v>9590</v>
      </c>
      <c r="B9591" s="4" t="s">
        <v>10719</v>
      </c>
      <c r="C9591" s="4">
        <f>YEAR(Data!$D9591)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c r="A9592" s="4">
        <v>9591</v>
      </c>
      <c r="B9592" s="4" t="s">
        <v>10719</v>
      </c>
      <c r="C9592" s="4">
        <f>YEAR(Data!$D9592)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c r="A9593" s="4">
        <v>9592</v>
      </c>
      <c r="B9593" s="4" t="s">
        <v>10720</v>
      </c>
      <c r="C9593" s="4">
        <f>YEAR(Data!$D9593)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c r="A9594" s="4">
        <v>9593</v>
      </c>
      <c r="B9594" s="4" t="s">
        <v>10720</v>
      </c>
      <c r="C9594" s="4">
        <f>YEAR(Data!$D9594)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c r="A9595" s="4">
        <v>9594</v>
      </c>
      <c r="B9595" s="4" t="s">
        <v>10721</v>
      </c>
      <c r="C9595" s="4">
        <f>YEAR(Data!$D9595)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c r="A9596" s="4">
        <v>9595</v>
      </c>
      <c r="B9596" s="4" t="s">
        <v>10721</v>
      </c>
      <c r="C9596" s="4">
        <f>YEAR(Data!$D9596)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c r="A9597" s="4">
        <v>9596</v>
      </c>
      <c r="B9597" s="4" t="s">
        <v>10722</v>
      </c>
      <c r="C9597" s="4">
        <f>YEAR(Data!$D9597)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c r="A9598" s="4">
        <v>9597</v>
      </c>
      <c r="B9598" s="4" t="s">
        <v>10722</v>
      </c>
      <c r="C9598" s="4">
        <f>YEAR(Data!$D9598)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c r="A9599" s="4">
        <v>9598</v>
      </c>
      <c r="B9599" s="4" t="s">
        <v>10722</v>
      </c>
      <c r="C9599" s="4">
        <f>YEAR(Data!$D9599)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c r="A9600" s="4">
        <v>9599</v>
      </c>
      <c r="B9600" s="4" t="s">
        <v>10723</v>
      </c>
      <c r="C9600" s="4">
        <f>YEAR(Data!$D9600)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c r="A9601" s="4">
        <v>9600</v>
      </c>
      <c r="B9601" s="4" t="s">
        <v>10724</v>
      </c>
      <c r="C9601" s="4">
        <f>YEAR(Data!$D9601)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c r="A9602" s="4">
        <v>9601</v>
      </c>
      <c r="B9602" s="4" t="s">
        <v>10725</v>
      </c>
      <c r="C9602" s="4">
        <f>YEAR(Data!$D9602)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c r="A9603" s="4">
        <v>9602</v>
      </c>
      <c r="B9603" s="4" t="s">
        <v>10726</v>
      </c>
      <c r="C9603" s="4">
        <f>YEAR(Data!$D9603)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c r="A9604" s="4">
        <v>9603</v>
      </c>
      <c r="B9604" s="4" t="s">
        <v>10727</v>
      </c>
      <c r="C9604" s="4">
        <f>YEAR(Data!$D9604)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c r="A9605" s="4">
        <v>9604</v>
      </c>
      <c r="B9605" s="4" t="s">
        <v>10728</v>
      </c>
      <c r="C9605" s="4">
        <f>YEAR(Data!$D9605)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c r="A9606" s="4">
        <v>9605</v>
      </c>
      <c r="B9606" s="4" t="s">
        <v>10729</v>
      </c>
      <c r="C9606" s="4">
        <f>YEAR(Data!$D9606)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c r="A9607" s="4">
        <v>9606</v>
      </c>
      <c r="B9607" s="4" t="s">
        <v>10732</v>
      </c>
      <c r="C9607" s="4">
        <f>YEAR(Data!$D9607)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c r="A9608" s="4">
        <v>9607</v>
      </c>
      <c r="B9608" s="4" t="s">
        <v>10732</v>
      </c>
      <c r="C9608" s="4">
        <f>YEAR(Data!$D9608)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c r="A9609" s="4">
        <v>9608</v>
      </c>
      <c r="B9609" s="4" t="s">
        <v>10733</v>
      </c>
      <c r="C9609" s="4">
        <f>YEAR(Data!$D9609)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c r="A9610" s="4">
        <v>9609</v>
      </c>
      <c r="B9610" s="4" t="s">
        <v>10733</v>
      </c>
      <c r="C9610" s="4">
        <f>YEAR(Data!$D9610)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c r="A9611" s="4">
        <v>9610</v>
      </c>
      <c r="B9611" s="4" t="s">
        <v>10734</v>
      </c>
      <c r="C9611" s="4">
        <f>YEAR(Data!$D9611)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c r="A9612" s="4">
        <v>9611</v>
      </c>
      <c r="B9612" s="4" t="s">
        <v>10734</v>
      </c>
      <c r="C9612" s="4">
        <f>YEAR(Data!$D9612)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c r="A9613" s="4">
        <v>9612</v>
      </c>
      <c r="B9613" s="4" t="s">
        <v>10735</v>
      </c>
      <c r="C9613" s="4">
        <f>YEAR(Data!$D9613)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c r="A9614" s="4">
        <v>9613</v>
      </c>
      <c r="B9614" s="4" t="s">
        <v>10736</v>
      </c>
      <c r="C9614" s="4">
        <f>YEAR(Data!$D9614)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c r="A9615" s="4">
        <v>9614</v>
      </c>
      <c r="B9615" s="4" t="s">
        <v>10737</v>
      </c>
      <c r="C9615" s="4">
        <f>YEAR(Data!$D9615)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c r="A9616" s="4">
        <v>9615</v>
      </c>
      <c r="B9616" s="4" t="s">
        <v>10737</v>
      </c>
      <c r="C9616" s="4">
        <f>YEAR(Data!$D9616)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c r="A9617" s="4">
        <v>9616</v>
      </c>
      <c r="B9617" s="4" t="s">
        <v>10737</v>
      </c>
      <c r="C9617" s="4">
        <f>YEAR(Data!$D9617)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c r="A9618" s="4">
        <v>9617</v>
      </c>
      <c r="B9618" s="4" t="s">
        <v>10738</v>
      </c>
      <c r="C9618" s="4">
        <f>YEAR(Data!$D9618)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c r="A9619" s="4">
        <v>9618</v>
      </c>
      <c r="B9619" s="4" t="s">
        <v>10739</v>
      </c>
      <c r="C9619" s="4">
        <f>YEAR(Data!$D9619)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c r="A9620" s="4">
        <v>9619</v>
      </c>
      <c r="B9620" s="4" t="s">
        <v>10739</v>
      </c>
      <c r="C9620" s="4">
        <f>YEAR(Data!$D9620)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c r="A9621" s="4">
        <v>9620</v>
      </c>
      <c r="B9621" s="4" t="s">
        <v>10739</v>
      </c>
      <c r="C9621" s="4">
        <f>YEAR(Data!$D9621)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c r="A9622" s="4">
        <v>9621</v>
      </c>
      <c r="B9622" s="4" t="s">
        <v>10740</v>
      </c>
      <c r="C9622" s="4">
        <f>YEAR(Data!$D9622)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c r="A9623" s="4">
        <v>9622</v>
      </c>
      <c r="B9623" s="4" t="s">
        <v>10740</v>
      </c>
      <c r="C9623" s="4">
        <f>YEAR(Data!$D9623)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c r="A9624" s="4">
        <v>9623</v>
      </c>
      <c r="B9624" s="4" t="s">
        <v>10740</v>
      </c>
      <c r="C9624" s="4">
        <f>YEAR(Data!$D9624)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c r="A9625" s="4">
        <v>9624</v>
      </c>
      <c r="B9625" s="4" t="s">
        <v>10741</v>
      </c>
      <c r="C9625" s="4">
        <f>YEAR(Data!$D9625)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c r="A9626" s="4">
        <v>9625</v>
      </c>
      <c r="B9626" s="4" t="s">
        <v>10741</v>
      </c>
      <c r="C9626" s="4">
        <f>YEAR(Data!$D9626)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c r="A9627" s="4">
        <v>9626</v>
      </c>
      <c r="B9627" s="4" t="s">
        <v>10741</v>
      </c>
      <c r="C9627" s="4">
        <f>YEAR(Data!$D9627)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c r="A9628" s="4">
        <v>9627</v>
      </c>
      <c r="B9628" s="4" t="s">
        <v>10742</v>
      </c>
      <c r="C9628" s="4">
        <f>YEAR(Data!$D9628)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c r="A9629" s="4">
        <v>9628</v>
      </c>
      <c r="B9629" s="4" t="s">
        <v>10743</v>
      </c>
      <c r="C9629" s="4">
        <f>YEAR(Data!$D9629)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c r="A9630" s="4">
        <v>9629</v>
      </c>
      <c r="B9630" s="4" t="s">
        <v>10744</v>
      </c>
      <c r="C9630" s="4">
        <f>YEAR(Data!$D9630)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c r="A9631" s="4">
        <v>9630</v>
      </c>
      <c r="B9631" s="4" t="s">
        <v>10744</v>
      </c>
      <c r="C9631" s="4">
        <f>YEAR(Data!$D9631)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c r="A9632" s="4">
        <v>9631</v>
      </c>
      <c r="B9632" s="4" t="s">
        <v>10745</v>
      </c>
      <c r="C9632" s="4">
        <f>YEAR(Data!$D9632)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c r="A9633" s="4">
        <v>9632</v>
      </c>
      <c r="B9633" s="4" t="s">
        <v>10745</v>
      </c>
      <c r="C9633" s="4">
        <f>YEAR(Data!$D9633)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c r="A9634" s="4">
        <v>9633</v>
      </c>
      <c r="B9634" s="4" t="s">
        <v>10746</v>
      </c>
      <c r="C9634" s="4">
        <f>YEAR(Data!$D9634)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c r="A9635" s="4">
        <v>9634</v>
      </c>
      <c r="B9635" s="4" t="s">
        <v>10747</v>
      </c>
      <c r="C9635" s="4">
        <f>YEAR(Data!$D9635)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c r="A9636" s="4">
        <v>9635</v>
      </c>
      <c r="B9636" s="4" t="s">
        <v>10747</v>
      </c>
      <c r="C9636" s="4">
        <f>YEAR(Data!$D9636)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c r="A9637" s="4">
        <v>9636</v>
      </c>
      <c r="B9637" s="4" t="s">
        <v>10747</v>
      </c>
      <c r="C9637" s="4">
        <f>YEAR(Data!$D9637)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c r="A9638" s="4">
        <v>9637</v>
      </c>
      <c r="B9638" s="4" t="s">
        <v>10748</v>
      </c>
      <c r="C9638" s="4">
        <f>YEAR(Data!$D9638)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c r="A9639" s="4">
        <v>9638</v>
      </c>
      <c r="B9639" s="4" t="s">
        <v>10748</v>
      </c>
      <c r="C9639" s="4">
        <f>YEAR(Data!$D9639)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c r="A9640" s="4">
        <v>9639</v>
      </c>
      <c r="B9640" s="4" t="s">
        <v>10749</v>
      </c>
      <c r="C9640" s="4">
        <f>YEAR(Data!$D9640)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c r="A9641" s="4">
        <v>9640</v>
      </c>
      <c r="B9641" s="4" t="s">
        <v>10750</v>
      </c>
      <c r="C9641" s="4">
        <f>YEAR(Data!$D9641)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c r="A9642" s="4">
        <v>9641</v>
      </c>
      <c r="B9642" s="4" t="s">
        <v>10751</v>
      </c>
      <c r="C9642" s="4">
        <f>YEAR(Data!$D9642)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c r="A9643" s="4">
        <v>9642</v>
      </c>
      <c r="B9643" s="4" t="s">
        <v>10751</v>
      </c>
      <c r="C9643" s="4">
        <f>YEAR(Data!$D9643)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c r="A9644" s="4">
        <v>9643</v>
      </c>
      <c r="B9644" s="4" t="s">
        <v>10751</v>
      </c>
      <c r="C9644" s="4">
        <f>YEAR(Data!$D9644)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c r="A9645" s="4">
        <v>9644</v>
      </c>
      <c r="B9645" s="4" t="s">
        <v>10751</v>
      </c>
      <c r="C9645" s="4">
        <f>YEAR(Data!$D9645)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c r="A9646" s="4">
        <v>9645</v>
      </c>
      <c r="B9646" s="4" t="s">
        <v>10752</v>
      </c>
      <c r="C9646" s="4">
        <f>YEAR(Data!$D9646)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c r="A9647" s="4">
        <v>9646</v>
      </c>
      <c r="B9647" s="4" t="s">
        <v>10752</v>
      </c>
      <c r="C9647" s="4">
        <f>YEAR(Data!$D9647)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c r="A9648" s="4">
        <v>9647</v>
      </c>
      <c r="B9648" s="4" t="s">
        <v>10752</v>
      </c>
      <c r="C9648" s="4">
        <f>YEAR(Data!$D9648)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c r="A9649" s="4">
        <v>9648</v>
      </c>
      <c r="B9649" s="4" t="s">
        <v>10753</v>
      </c>
      <c r="C9649" s="4">
        <f>YEAR(Data!$D9649)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c r="A9650" s="4">
        <v>9649</v>
      </c>
      <c r="B9650" s="4" t="s">
        <v>10753</v>
      </c>
      <c r="C9650" s="4">
        <f>YEAR(Data!$D9650)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c r="A9651" s="4">
        <v>9650</v>
      </c>
      <c r="B9651" s="4" t="s">
        <v>10755</v>
      </c>
      <c r="C9651" s="4">
        <f>YEAR(Data!$D9651)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c r="A9652" s="4">
        <v>9651</v>
      </c>
      <c r="B9652" s="4" t="s">
        <v>10755</v>
      </c>
      <c r="C9652" s="4">
        <f>YEAR(Data!$D9652)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c r="A9653" s="4">
        <v>9652</v>
      </c>
      <c r="B9653" s="4" t="s">
        <v>10755</v>
      </c>
      <c r="C9653" s="4">
        <f>YEAR(Data!$D9653)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c r="A9654" s="4">
        <v>9653</v>
      </c>
      <c r="B9654" s="4" t="s">
        <v>10755</v>
      </c>
      <c r="C9654" s="4">
        <f>YEAR(Data!$D9654)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c r="A9655" s="4">
        <v>9654</v>
      </c>
      <c r="B9655" s="4" t="s">
        <v>10756</v>
      </c>
      <c r="C9655" s="4">
        <f>YEAR(Data!$D9655)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c r="A9656" s="4">
        <v>9655</v>
      </c>
      <c r="B9656" s="4" t="s">
        <v>10756</v>
      </c>
      <c r="C9656" s="4">
        <f>YEAR(Data!$D9656)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c r="A9657" s="4">
        <v>9656</v>
      </c>
      <c r="B9657" s="4" t="s">
        <v>10757</v>
      </c>
      <c r="C9657" s="4">
        <f>YEAR(Data!$D9657)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c r="A9658" s="4">
        <v>9657</v>
      </c>
      <c r="B9658" s="4" t="s">
        <v>10757</v>
      </c>
      <c r="C9658" s="4">
        <f>YEAR(Data!$D9658)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c r="A9659" s="4">
        <v>9658</v>
      </c>
      <c r="B9659" s="4" t="s">
        <v>10757</v>
      </c>
      <c r="C9659" s="4">
        <f>YEAR(Data!$D9659)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c r="A9660" s="4">
        <v>9659</v>
      </c>
      <c r="B9660" s="4" t="s">
        <v>10757</v>
      </c>
      <c r="C9660" s="4">
        <f>YEAR(Data!$D9660)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c r="A9661" s="4">
        <v>9660</v>
      </c>
      <c r="B9661" s="4" t="s">
        <v>10758</v>
      </c>
      <c r="C9661" s="4">
        <f>YEAR(Data!$D9661)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c r="A9662" s="4">
        <v>9661</v>
      </c>
      <c r="B9662" s="4" t="s">
        <v>10759</v>
      </c>
      <c r="C9662" s="4">
        <f>YEAR(Data!$D9662)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c r="A9663" s="4">
        <v>9662</v>
      </c>
      <c r="B9663" s="4" t="s">
        <v>10759</v>
      </c>
      <c r="C9663" s="4">
        <f>YEAR(Data!$D9663)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c r="A9664" s="4">
        <v>9663</v>
      </c>
      <c r="B9664" s="4" t="s">
        <v>10759</v>
      </c>
      <c r="C9664" s="4">
        <f>YEAR(Data!$D9664)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c r="A9665" s="4">
        <v>9664</v>
      </c>
      <c r="B9665" s="4" t="s">
        <v>10760</v>
      </c>
      <c r="C9665" s="4">
        <f>YEAR(Data!$D9665)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c r="A9666" s="4">
        <v>9665</v>
      </c>
      <c r="B9666" s="4" t="s">
        <v>10761</v>
      </c>
      <c r="C9666" s="4">
        <f>YEAR(Data!$D9666)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c r="A9667" s="4">
        <v>9666</v>
      </c>
      <c r="B9667" s="4" t="s">
        <v>10762</v>
      </c>
      <c r="C9667" s="4">
        <f>YEAR(Data!$D9667)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c r="A9668" s="4">
        <v>9667</v>
      </c>
      <c r="B9668" s="4" t="s">
        <v>10762</v>
      </c>
      <c r="C9668" s="4">
        <f>YEAR(Data!$D9668)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c r="A9669" s="4">
        <v>9668</v>
      </c>
      <c r="B9669" s="4" t="s">
        <v>10763</v>
      </c>
      <c r="C9669" s="4">
        <f>YEAR(Data!$D9669)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c r="A9670" s="4">
        <v>9669</v>
      </c>
      <c r="B9670" s="4" t="s">
        <v>10763</v>
      </c>
      <c r="C9670" s="4">
        <f>YEAR(Data!$D9670)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c r="A9671" s="4">
        <v>9670</v>
      </c>
      <c r="B9671" s="4" t="s">
        <v>10765</v>
      </c>
      <c r="C9671" s="4">
        <f>YEAR(Data!$D9671)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c r="A9672" s="4">
        <v>9671</v>
      </c>
      <c r="B9672" s="4" t="s">
        <v>10766</v>
      </c>
      <c r="C9672" s="4">
        <f>YEAR(Data!$D9672)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c r="A9673" s="4">
        <v>9672</v>
      </c>
      <c r="B9673" s="4" t="s">
        <v>10767</v>
      </c>
      <c r="C9673" s="4">
        <f>YEAR(Data!$D9673)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c r="A9674" s="4">
        <v>9673</v>
      </c>
      <c r="B9674" s="4" t="s">
        <v>10768</v>
      </c>
      <c r="C9674" s="4">
        <f>YEAR(Data!$D9674)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c r="A9675" s="4">
        <v>9674</v>
      </c>
      <c r="B9675" s="4" t="s">
        <v>10768</v>
      </c>
      <c r="C9675" s="4">
        <f>YEAR(Data!$D9675)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c r="A9676" s="4">
        <v>9675</v>
      </c>
      <c r="B9676" s="4" t="s">
        <v>10771</v>
      </c>
      <c r="C9676" s="4">
        <f>YEAR(Data!$D9676)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c r="A9677" s="4">
        <v>9676</v>
      </c>
      <c r="B9677" s="4" t="s">
        <v>10772</v>
      </c>
      <c r="C9677" s="4">
        <f>YEAR(Data!$D9677)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c r="A9678" s="4">
        <v>9677</v>
      </c>
      <c r="B9678" s="4" t="s">
        <v>10773</v>
      </c>
      <c r="C9678" s="4">
        <f>YEAR(Data!$D9678)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c r="A9679" s="4">
        <v>9678</v>
      </c>
      <c r="B9679" s="4" t="s">
        <v>10774</v>
      </c>
      <c r="C9679" s="4">
        <f>YEAR(Data!$D9679)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c r="A9680" s="4">
        <v>9679</v>
      </c>
      <c r="B9680" s="4" t="s">
        <v>10774</v>
      </c>
      <c r="C9680" s="4">
        <f>YEAR(Data!$D9680)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c r="A9681" s="4">
        <v>9680</v>
      </c>
      <c r="B9681" s="4" t="s">
        <v>10775</v>
      </c>
      <c r="C9681" s="4">
        <f>YEAR(Data!$D9681)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c r="A9682" s="4">
        <v>9681</v>
      </c>
      <c r="B9682" s="4" t="s">
        <v>10775</v>
      </c>
      <c r="C9682" s="4">
        <f>YEAR(Data!$D9682)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c r="A9683" s="4">
        <v>9682</v>
      </c>
      <c r="B9683" s="4" t="s">
        <v>10776</v>
      </c>
      <c r="C9683" s="4">
        <f>YEAR(Data!$D9683)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c r="A9684" s="4">
        <v>9683</v>
      </c>
      <c r="B9684" s="4" t="s">
        <v>10776</v>
      </c>
      <c r="C9684" s="4">
        <f>YEAR(Data!$D9684)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c r="A9685" s="4">
        <v>9684</v>
      </c>
      <c r="B9685" s="4" t="s">
        <v>10776</v>
      </c>
      <c r="C9685" s="4">
        <f>YEAR(Data!$D9685)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c r="A9686" s="4">
        <v>9685</v>
      </c>
      <c r="B9686" s="4" t="s">
        <v>10776</v>
      </c>
      <c r="C9686" s="4">
        <f>YEAR(Data!$D9686)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c r="A9687" s="4">
        <v>9686</v>
      </c>
      <c r="B9687" s="4" t="s">
        <v>10777</v>
      </c>
      <c r="C9687" s="4">
        <f>YEAR(Data!$D9687)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c r="A9688" s="4">
        <v>9687</v>
      </c>
      <c r="B9688" s="4" t="s">
        <v>10778</v>
      </c>
      <c r="C9688" s="4">
        <f>YEAR(Data!$D9688)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c r="A9689" s="4">
        <v>9688</v>
      </c>
      <c r="B9689" s="4" t="s">
        <v>10779</v>
      </c>
      <c r="C9689" s="4">
        <f>YEAR(Data!$D9689)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c r="A9690" s="4">
        <v>9689</v>
      </c>
      <c r="B9690" s="4" t="s">
        <v>10780</v>
      </c>
      <c r="C9690" s="4">
        <f>YEAR(Data!$D9690)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c r="A9691" s="4">
        <v>9690</v>
      </c>
      <c r="B9691" s="4" t="s">
        <v>10780</v>
      </c>
      <c r="C9691" s="4">
        <f>YEAR(Data!$D9691)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c r="A9692" s="4">
        <v>9691</v>
      </c>
      <c r="B9692" s="4" t="s">
        <v>10781</v>
      </c>
      <c r="C9692" s="4">
        <f>YEAR(Data!$D9692)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c r="A9693" s="4">
        <v>9692</v>
      </c>
      <c r="B9693" s="4" t="s">
        <v>10782</v>
      </c>
      <c r="C9693" s="4">
        <f>YEAR(Data!$D9693)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c r="A9694" s="4">
        <v>9693</v>
      </c>
      <c r="B9694" s="4" t="s">
        <v>10783</v>
      </c>
      <c r="C9694" s="4">
        <f>YEAR(Data!$D9694)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c r="A9695" s="4">
        <v>9694</v>
      </c>
      <c r="B9695" s="4" t="s">
        <v>10784</v>
      </c>
      <c r="C9695" s="4">
        <f>YEAR(Data!$D9695)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c r="A9696" s="4">
        <v>9695</v>
      </c>
      <c r="B9696" s="4" t="s">
        <v>10784</v>
      </c>
      <c r="C9696" s="4">
        <f>YEAR(Data!$D9696)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c r="A9697" s="4">
        <v>9696</v>
      </c>
      <c r="B9697" s="4" t="s">
        <v>10785</v>
      </c>
      <c r="C9697" s="4">
        <f>YEAR(Data!$D9697)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c r="A9698" s="4">
        <v>9697</v>
      </c>
      <c r="B9698" s="4" t="s">
        <v>10786</v>
      </c>
      <c r="C9698" s="4">
        <f>YEAR(Data!$D9698)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c r="A9699" s="4">
        <v>9698</v>
      </c>
      <c r="B9699" s="4" t="s">
        <v>10787</v>
      </c>
      <c r="C9699" s="4">
        <f>YEAR(Data!$D9699)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c r="A9700" s="4">
        <v>9699</v>
      </c>
      <c r="B9700" s="4" t="s">
        <v>10788</v>
      </c>
      <c r="C9700" s="4">
        <f>YEAR(Data!$D9700)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c r="A9701" s="4">
        <v>9700</v>
      </c>
      <c r="B9701" s="4" t="s">
        <v>10788</v>
      </c>
      <c r="C9701" s="4">
        <f>YEAR(Data!$D9701)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c r="A9702" s="4">
        <v>9701</v>
      </c>
      <c r="B9702" s="4" t="s">
        <v>10788</v>
      </c>
      <c r="C9702" s="4">
        <f>YEAR(Data!$D9702)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c r="A9703" s="4">
        <v>9702</v>
      </c>
      <c r="B9703" s="4" t="s">
        <v>10789</v>
      </c>
      <c r="C9703" s="4">
        <f>YEAR(Data!$D9703)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c r="A9704" s="4">
        <v>9703</v>
      </c>
      <c r="B9704" s="4" t="s">
        <v>10791</v>
      </c>
      <c r="C9704" s="4">
        <f>YEAR(Data!$D9704)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c r="A9705" s="4">
        <v>9704</v>
      </c>
      <c r="B9705" s="4" t="s">
        <v>10791</v>
      </c>
      <c r="C9705" s="4">
        <f>YEAR(Data!$D9705)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c r="A9706" s="4">
        <v>9705</v>
      </c>
      <c r="B9706" s="4" t="s">
        <v>10791</v>
      </c>
      <c r="C9706" s="4">
        <f>YEAR(Data!$D9706)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c r="A9707" s="4">
        <v>9706</v>
      </c>
      <c r="B9707" s="4" t="s">
        <v>10792</v>
      </c>
      <c r="C9707" s="4">
        <f>YEAR(Data!$D9707)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c r="A9708" s="4">
        <v>9707</v>
      </c>
      <c r="B9708" s="4" t="s">
        <v>10793</v>
      </c>
      <c r="C9708" s="4">
        <f>YEAR(Data!$D9708)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c r="A9709" s="4">
        <v>9708</v>
      </c>
      <c r="B9709" s="4" t="s">
        <v>10793</v>
      </c>
      <c r="C9709" s="4">
        <f>YEAR(Data!$D9709)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c r="A9710" s="4">
        <v>9709</v>
      </c>
      <c r="B9710" s="4" t="s">
        <v>10793</v>
      </c>
      <c r="C9710" s="4">
        <f>YEAR(Data!$D9710)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c r="A9711" s="4">
        <v>9710</v>
      </c>
      <c r="B9711" s="4" t="s">
        <v>10793</v>
      </c>
      <c r="C9711" s="4">
        <f>YEAR(Data!$D9711)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c r="A9712" s="4">
        <v>9711</v>
      </c>
      <c r="B9712" s="4" t="s">
        <v>10794</v>
      </c>
      <c r="C9712" s="4">
        <f>YEAR(Data!$D9712)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c r="A9713" s="4">
        <v>9712</v>
      </c>
      <c r="B9713" s="4" t="s">
        <v>10794</v>
      </c>
      <c r="C9713" s="4">
        <f>YEAR(Data!$D9713)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c r="A9714" s="4">
        <v>9713</v>
      </c>
      <c r="B9714" s="4" t="s">
        <v>10794</v>
      </c>
      <c r="C9714" s="4">
        <f>YEAR(Data!$D9714)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c r="A9715" s="4">
        <v>9714</v>
      </c>
      <c r="B9715" s="4" t="s">
        <v>10794</v>
      </c>
      <c r="C9715" s="4">
        <f>YEAR(Data!$D9715)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c r="A9716" s="4">
        <v>9715</v>
      </c>
      <c r="B9716" s="4" t="s">
        <v>10794</v>
      </c>
      <c r="C9716" s="4">
        <f>YEAR(Data!$D9716)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c r="A9717" s="4">
        <v>9716</v>
      </c>
      <c r="B9717" s="4" t="s">
        <v>10795</v>
      </c>
      <c r="C9717" s="4">
        <f>YEAR(Data!$D9717)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c r="A9718" s="4">
        <v>9717</v>
      </c>
      <c r="B9718" s="4" t="s">
        <v>10796</v>
      </c>
      <c r="C9718" s="4">
        <f>YEAR(Data!$D9718)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c r="A9719" s="4">
        <v>9718</v>
      </c>
      <c r="B9719" s="4" t="s">
        <v>10797</v>
      </c>
      <c r="C9719" s="4">
        <f>YEAR(Data!$D9719)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c r="A9720" s="4">
        <v>9719</v>
      </c>
      <c r="B9720" s="4" t="s">
        <v>10797</v>
      </c>
      <c r="C9720" s="4">
        <f>YEAR(Data!$D9720)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c r="A9721" s="4">
        <v>9720</v>
      </c>
      <c r="B9721" s="4" t="s">
        <v>10798</v>
      </c>
      <c r="C9721" s="4">
        <f>YEAR(Data!$D9721)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c r="A9722" s="4">
        <v>9721</v>
      </c>
      <c r="B9722" s="4" t="s">
        <v>10799</v>
      </c>
      <c r="C9722" s="4">
        <f>YEAR(Data!$D9722)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c r="A9723" s="4">
        <v>9722</v>
      </c>
      <c r="B9723" s="4" t="s">
        <v>10800</v>
      </c>
      <c r="C9723" s="4">
        <f>YEAR(Data!$D9723)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c r="A9724" s="4">
        <v>9723</v>
      </c>
      <c r="B9724" s="4" t="s">
        <v>10800</v>
      </c>
      <c r="C9724" s="4">
        <f>YEAR(Data!$D9724)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c r="A9725" s="4">
        <v>9724</v>
      </c>
      <c r="B9725" s="4" t="s">
        <v>10801</v>
      </c>
      <c r="C9725" s="4">
        <f>YEAR(Data!$D9725)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c r="A9726" s="4">
        <v>9725</v>
      </c>
      <c r="B9726" s="4" t="s">
        <v>10802</v>
      </c>
      <c r="C9726" s="4">
        <f>YEAR(Data!$D9726)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c r="A9727" s="4">
        <v>9726</v>
      </c>
      <c r="B9727" s="4" t="s">
        <v>10803</v>
      </c>
      <c r="C9727" s="4">
        <f>YEAR(Data!$D9727)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c r="A9728" s="4">
        <v>9727</v>
      </c>
      <c r="B9728" s="4" t="s">
        <v>10804</v>
      </c>
      <c r="C9728" s="4">
        <f>YEAR(Data!$D9728)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c r="A9729" s="4">
        <v>9728</v>
      </c>
      <c r="B9729" s="4" t="s">
        <v>10804</v>
      </c>
      <c r="C9729" s="4">
        <f>YEAR(Data!$D9729)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c r="A9730" s="4">
        <v>9729</v>
      </c>
      <c r="B9730" s="4" t="s">
        <v>10804</v>
      </c>
      <c r="C9730" s="4">
        <f>YEAR(Data!$D9730)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c r="A9731" s="4">
        <v>9730</v>
      </c>
      <c r="B9731" s="4" t="s">
        <v>10805</v>
      </c>
      <c r="C9731" s="4">
        <f>YEAR(Data!$D9731)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c r="A9732" s="4">
        <v>9731</v>
      </c>
      <c r="B9732" s="4" t="s">
        <v>10805</v>
      </c>
      <c r="C9732" s="4">
        <f>YEAR(Data!$D9732)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c r="A9733" s="4">
        <v>9732</v>
      </c>
      <c r="B9733" s="4" t="s">
        <v>10806</v>
      </c>
      <c r="C9733" s="4">
        <f>YEAR(Data!$D9733)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c r="A9734" s="4">
        <v>9733</v>
      </c>
      <c r="B9734" s="4" t="s">
        <v>10807</v>
      </c>
      <c r="C9734" s="4">
        <f>YEAR(Data!$D9734)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c r="A9735" s="4">
        <v>9734</v>
      </c>
      <c r="B9735" s="4" t="s">
        <v>10807</v>
      </c>
      <c r="C9735" s="4">
        <f>YEAR(Data!$D9735)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c r="A9736" s="4">
        <v>9735</v>
      </c>
      <c r="B9736" s="4" t="s">
        <v>10807</v>
      </c>
      <c r="C9736" s="4">
        <f>YEAR(Data!$D9736)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c r="A9737" s="4">
        <v>9736</v>
      </c>
      <c r="B9737" s="4" t="s">
        <v>10808</v>
      </c>
      <c r="C9737" s="4">
        <f>YEAR(Data!$D9737)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c r="A9738" s="4">
        <v>9737</v>
      </c>
      <c r="B9738" s="4" t="s">
        <v>10809</v>
      </c>
      <c r="C9738" s="4">
        <f>YEAR(Data!$D9738)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c r="A9739" s="4">
        <v>9738</v>
      </c>
      <c r="B9739" s="4" t="s">
        <v>10810</v>
      </c>
      <c r="C9739" s="4">
        <f>YEAR(Data!$D9739)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c r="A9740" s="4">
        <v>9739</v>
      </c>
      <c r="B9740" s="4" t="s">
        <v>10810</v>
      </c>
      <c r="C9740" s="4">
        <f>YEAR(Data!$D9740)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c r="A9741" s="4">
        <v>9740</v>
      </c>
      <c r="B9741" s="4" t="s">
        <v>10810</v>
      </c>
      <c r="C9741" s="4">
        <f>YEAR(Data!$D9741)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c r="A9742" s="4">
        <v>9741</v>
      </c>
      <c r="B9742" s="4" t="s">
        <v>10810</v>
      </c>
      <c r="C9742" s="4">
        <f>YEAR(Data!$D9742)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c r="A9743" s="4">
        <v>9742</v>
      </c>
      <c r="B9743" s="4" t="s">
        <v>10811</v>
      </c>
      <c r="C9743" s="4">
        <f>YEAR(Data!$D9743)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c r="A9744" s="4">
        <v>9743</v>
      </c>
      <c r="B9744" s="4" t="s">
        <v>10812</v>
      </c>
      <c r="C9744" s="4">
        <f>YEAR(Data!$D9744)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c r="A9745" s="4">
        <v>9744</v>
      </c>
      <c r="B9745" s="4" t="s">
        <v>10813</v>
      </c>
      <c r="C9745" s="4">
        <f>YEAR(Data!$D9745)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c r="A9746" s="4">
        <v>9745</v>
      </c>
      <c r="B9746" s="4" t="s">
        <v>10814</v>
      </c>
      <c r="C9746" s="4">
        <f>YEAR(Data!$D9746)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c r="A9747" s="4">
        <v>9746</v>
      </c>
      <c r="B9747" s="4" t="s">
        <v>10815</v>
      </c>
      <c r="C9747" s="4">
        <f>YEAR(Data!$D9747)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c r="A9748" s="4">
        <v>9747</v>
      </c>
      <c r="B9748" s="4" t="s">
        <v>10815</v>
      </c>
      <c r="C9748" s="4">
        <f>YEAR(Data!$D9748)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c r="A9749" s="4">
        <v>9748</v>
      </c>
      <c r="B9749" s="4" t="s">
        <v>10816</v>
      </c>
      <c r="C9749" s="4">
        <f>YEAR(Data!$D9749)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c r="A9750" s="4">
        <v>9749</v>
      </c>
      <c r="B9750" s="4" t="s">
        <v>10816</v>
      </c>
      <c r="C9750" s="4">
        <f>YEAR(Data!$D9750)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c r="A9751" s="4">
        <v>9750</v>
      </c>
      <c r="B9751" s="4" t="s">
        <v>10817</v>
      </c>
      <c r="C9751" s="4">
        <f>YEAR(Data!$D9751)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c r="A9752" s="4">
        <v>9751</v>
      </c>
      <c r="B9752" s="4" t="s">
        <v>10818</v>
      </c>
      <c r="C9752" s="4">
        <f>YEAR(Data!$D9752)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c r="A9753" s="4">
        <v>9752</v>
      </c>
      <c r="B9753" s="4" t="s">
        <v>10818</v>
      </c>
      <c r="C9753" s="4">
        <f>YEAR(Data!$D9753)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c r="A9754" s="4">
        <v>9753</v>
      </c>
      <c r="B9754" s="4" t="s">
        <v>10819</v>
      </c>
      <c r="C9754" s="4">
        <f>YEAR(Data!$D9754)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c r="A9755" s="4">
        <v>9754</v>
      </c>
      <c r="B9755" s="4" t="s">
        <v>10820</v>
      </c>
      <c r="C9755" s="4">
        <f>YEAR(Data!$D9755)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c r="A9756" s="4">
        <v>9755</v>
      </c>
      <c r="B9756" s="4" t="s">
        <v>10820</v>
      </c>
      <c r="C9756" s="4">
        <f>YEAR(Data!$D9756)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c r="A9757" s="4">
        <v>9756</v>
      </c>
      <c r="B9757" s="4" t="s">
        <v>10820</v>
      </c>
      <c r="C9757" s="4">
        <f>YEAR(Data!$D9757)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c r="A9758" s="4">
        <v>9757</v>
      </c>
      <c r="B9758" s="4" t="s">
        <v>10820</v>
      </c>
      <c r="C9758" s="4">
        <f>YEAR(Data!$D9758)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c r="A9759" s="4">
        <v>9758</v>
      </c>
      <c r="B9759" s="4" t="s">
        <v>10820</v>
      </c>
      <c r="C9759" s="4">
        <f>YEAR(Data!$D9759)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c r="A9760" s="4">
        <v>9759</v>
      </c>
      <c r="B9760" s="4" t="s">
        <v>10820</v>
      </c>
      <c r="C9760" s="4">
        <f>YEAR(Data!$D9760)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c r="A9761" s="4">
        <v>9760</v>
      </c>
      <c r="B9761" s="4" t="s">
        <v>10821</v>
      </c>
      <c r="C9761" s="4">
        <f>YEAR(Data!$D9761)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c r="A9762" s="4">
        <v>9761</v>
      </c>
      <c r="B9762" s="4" t="s">
        <v>10822</v>
      </c>
      <c r="C9762" s="4">
        <f>YEAR(Data!$D9762)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c r="A9763" s="4">
        <v>9762</v>
      </c>
      <c r="B9763" s="4" t="s">
        <v>10824</v>
      </c>
      <c r="C9763" s="4">
        <f>YEAR(Data!$D9763)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c r="A9764" s="4">
        <v>9763</v>
      </c>
      <c r="B9764" s="4" t="s">
        <v>10824</v>
      </c>
      <c r="C9764" s="4">
        <f>YEAR(Data!$D9764)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c r="A9765" s="4">
        <v>9764</v>
      </c>
      <c r="B9765" s="4" t="s">
        <v>10824</v>
      </c>
      <c r="C9765" s="4">
        <f>YEAR(Data!$D9765)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c r="A9766" s="4">
        <v>9765</v>
      </c>
      <c r="B9766" s="4" t="s">
        <v>10825</v>
      </c>
      <c r="C9766" s="4">
        <f>YEAR(Data!$D9766)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c r="A9767" s="4">
        <v>9766</v>
      </c>
      <c r="B9767" s="4" t="s">
        <v>10826</v>
      </c>
      <c r="C9767" s="4">
        <f>YEAR(Data!$D9767)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c r="A9768" s="4">
        <v>9767</v>
      </c>
      <c r="B9768" s="4" t="s">
        <v>10826</v>
      </c>
      <c r="C9768" s="4">
        <f>YEAR(Data!$D9768)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c r="A9769" s="4">
        <v>9768</v>
      </c>
      <c r="B9769" s="4" t="s">
        <v>10827</v>
      </c>
      <c r="C9769" s="4">
        <f>YEAR(Data!$D9769)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c r="A9770" s="4">
        <v>9769</v>
      </c>
      <c r="B9770" s="4" t="s">
        <v>10828</v>
      </c>
      <c r="C9770" s="4">
        <f>YEAR(Data!$D9770)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c r="A9771" s="4">
        <v>9770</v>
      </c>
      <c r="B9771" s="4" t="s">
        <v>10829</v>
      </c>
      <c r="C9771" s="4">
        <f>YEAR(Data!$D9771)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c r="A9772" s="4">
        <v>9771</v>
      </c>
      <c r="B9772" s="4" t="s">
        <v>10829</v>
      </c>
      <c r="C9772" s="4">
        <f>YEAR(Data!$D9772)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c r="A9773" s="4">
        <v>9772</v>
      </c>
      <c r="B9773" s="4" t="s">
        <v>10829</v>
      </c>
      <c r="C9773" s="4">
        <f>YEAR(Data!$D9773)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c r="A9774" s="4">
        <v>9773</v>
      </c>
      <c r="B9774" s="4" t="s">
        <v>10830</v>
      </c>
      <c r="C9774" s="4">
        <f>YEAR(Data!$D9774)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c r="A9775" s="4">
        <v>9774</v>
      </c>
      <c r="B9775" s="4" t="s">
        <v>10831</v>
      </c>
      <c r="C9775" s="4">
        <f>YEAR(Data!$D9775)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c r="A9776" s="4">
        <v>9775</v>
      </c>
      <c r="B9776" s="4" t="s">
        <v>10832</v>
      </c>
      <c r="C9776" s="4">
        <f>YEAR(Data!$D9776)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c r="A9777" s="4">
        <v>9776</v>
      </c>
      <c r="B9777" s="4" t="s">
        <v>10832</v>
      </c>
      <c r="C9777" s="4">
        <f>YEAR(Data!$D9777)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c r="A9778" s="4">
        <v>9777</v>
      </c>
      <c r="B9778" s="4" t="s">
        <v>10832</v>
      </c>
      <c r="C9778" s="4">
        <f>YEAR(Data!$D9778)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c r="A9779" s="4">
        <v>9778</v>
      </c>
      <c r="B9779" s="4" t="s">
        <v>10832</v>
      </c>
      <c r="C9779" s="4">
        <f>YEAR(Data!$D9779)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c r="A9780" s="4">
        <v>9779</v>
      </c>
      <c r="B9780" s="4" t="s">
        <v>10832</v>
      </c>
      <c r="C9780" s="4">
        <f>YEAR(Data!$D9780)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c r="A9781" s="4">
        <v>9780</v>
      </c>
      <c r="B9781" s="4" t="s">
        <v>10832</v>
      </c>
      <c r="C9781" s="4">
        <f>YEAR(Data!$D9781)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c r="A9782" s="4">
        <v>9781</v>
      </c>
      <c r="B9782" s="4" t="s">
        <v>10833</v>
      </c>
      <c r="C9782" s="4">
        <f>YEAR(Data!$D9782)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c r="A9783" s="4">
        <v>9782</v>
      </c>
      <c r="B9783" s="4" t="s">
        <v>10833</v>
      </c>
      <c r="C9783" s="4">
        <f>YEAR(Data!$D9783)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c r="A9784" s="4">
        <v>9783</v>
      </c>
      <c r="B9784" s="4" t="s">
        <v>10834</v>
      </c>
      <c r="C9784" s="4">
        <f>YEAR(Data!$D9784)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c r="A9785" s="4">
        <v>9784</v>
      </c>
      <c r="B9785" s="4" t="s">
        <v>10834</v>
      </c>
      <c r="C9785" s="4">
        <f>YEAR(Data!$D9785)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c r="A9786" s="4">
        <v>9785</v>
      </c>
      <c r="B9786" s="4" t="s">
        <v>10834</v>
      </c>
      <c r="C9786" s="4">
        <f>YEAR(Data!$D9786)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c r="A9787" s="4">
        <v>9786</v>
      </c>
      <c r="B9787" s="4" t="s">
        <v>10835</v>
      </c>
      <c r="C9787" s="4">
        <f>YEAR(Data!$D9787)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c r="A9788" s="4">
        <v>9787</v>
      </c>
      <c r="B9788" s="4" t="s">
        <v>10836</v>
      </c>
      <c r="C9788" s="4">
        <f>YEAR(Data!$D9788)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c r="A9789" s="4">
        <v>9788</v>
      </c>
      <c r="B9789" s="4" t="s">
        <v>10837</v>
      </c>
      <c r="C9789" s="4">
        <f>YEAR(Data!$D9789)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c r="A9790" s="4">
        <v>9789</v>
      </c>
      <c r="B9790" s="4" t="s">
        <v>10837</v>
      </c>
      <c r="C9790" s="4">
        <f>YEAR(Data!$D9790)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c r="A9791" s="4">
        <v>9790</v>
      </c>
      <c r="B9791" s="4" t="s">
        <v>10837</v>
      </c>
      <c r="C9791" s="4">
        <f>YEAR(Data!$D9791)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c r="A9792" s="4">
        <v>9791</v>
      </c>
      <c r="B9792" s="4" t="s">
        <v>10837</v>
      </c>
      <c r="C9792" s="4">
        <f>YEAR(Data!$D9792)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c r="A9793" s="4">
        <v>9792</v>
      </c>
      <c r="B9793" s="4" t="s">
        <v>10838</v>
      </c>
      <c r="C9793" s="4">
        <f>YEAR(Data!$D9793)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c r="A9794" s="4">
        <v>9793</v>
      </c>
      <c r="B9794" s="4" t="s">
        <v>10838</v>
      </c>
      <c r="C9794" s="4">
        <f>YEAR(Data!$D9794)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c r="A9795" s="4">
        <v>9794</v>
      </c>
      <c r="B9795" s="4" t="s">
        <v>10838</v>
      </c>
      <c r="C9795" s="4">
        <f>YEAR(Data!$D9795)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c r="A9796" s="4">
        <v>9795</v>
      </c>
      <c r="B9796" s="4" t="s">
        <v>10838</v>
      </c>
      <c r="C9796" s="4">
        <f>YEAR(Data!$D9796)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c r="A9797" s="4">
        <v>9796</v>
      </c>
      <c r="B9797" s="4" t="s">
        <v>10839</v>
      </c>
      <c r="C9797" s="4">
        <f>YEAR(Data!$D9797)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c r="A9798" s="4">
        <v>9797</v>
      </c>
      <c r="B9798" s="4" t="s">
        <v>10840</v>
      </c>
      <c r="C9798" s="4">
        <f>YEAR(Data!$D9798)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c r="A9799" s="4">
        <v>9798</v>
      </c>
      <c r="B9799" s="4" t="s">
        <v>10840</v>
      </c>
      <c r="C9799" s="4">
        <f>YEAR(Data!$D9799)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c r="A9800" s="4">
        <v>9799</v>
      </c>
      <c r="B9800" s="4" t="s">
        <v>10840</v>
      </c>
      <c r="C9800" s="4">
        <f>YEAR(Data!$D9800)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c r="A9801" s="4">
        <v>9800</v>
      </c>
      <c r="B9801" s="4" t="s">
        <v>10840</v>
      </c>
      <c r="C9801" s="4">
        <f>YEAR(Data!$D9801)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c r="A9802" s="4">
        <v>9801</v>
      </c>
      <c r="B9802" s="4" t="s">
        <v>10840</v>
      </c>
      <c r="C9802" s="4">
        <f>YEAR(Data!$D9802)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c r="A9803" s="4">
        <v>9802</v>
      </c>
      <c r="B9803" s="4" t="s">
        <v>10841</v>
      </c>
      <c r="C9803" s="4">
        <f>YEAR(Data!$D9803)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c r="A9804" s="4">
        <v>9803</v>
      </c>
      <c r="B9804" s="4" t="s">
        <v>10843</v>
      </c>
      <c r="C9804" s="4">
        <f>YEAR(Data!$D9804)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c r="A9805" s="4">
        <v>9804</v>
      </c>
      <c r="B9805" s="4" t="s">
        <v>10843</v>
      </c>
      <c r="C9805" s="4">
        <f>YEAR(Data!$D9805)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c r="A9806" s="4">
        <v>9805</v>
      </c>
      <c r="B9806" s="4" t="s">
        <v>10843</v>
      </c>
      <c r="C9806" s="4">
        <f>YEAR(Data!$D9806)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c r="A9807" s="4">
        <v>9806</v>
      </c>
      <c r="B9807" s="4" t="s">
        <v>10844</v>
      </c>
      <c r="C9807" s="4">
        <f>YEAR(Data!$D9807)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c r="A9808" s="4">
        <v>9807</v>
      </c>
      <c r="B9808" s="4" t="s">
        <v>10844</v>
      </c>
      <c r="C9808" s="4">
        <f>YEAR(Data!$D9808)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c r="A9809" s="4">
        <v>9808</v>
      </c>
      <c r="B9809" s="4" t="s">
        <v>10845</v>
      </c>
      <c r="C9809" s="4">
        <f>YEAR(Data!$D9809)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c r="A9810" s="4">
        <v>9809</v>
      </c>
      <c r="B9810" s="4" t="s">
        <v>10846</v>
      </c>
      <c r="C9810" s="4">
        <f>YEAR(Data!$D9810)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c r="A9811" s="4">
        <v>9810</v>
      </c>
      <c r="B9811" s="4" t="s">
        <v>10847</v>
      </c>
      <c r="C9811" s="4">
        <f>YEAR(Data!$D9811)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c r="A9812" s="4">
        <v>9811</v>
      </c>
      <c r="B9812" s="4" t="s">
        <v>10847</v>
      </c>
      <c r="C9812" s="4">
        <f>YEAR(Data!$D9812)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c r="A9813" s="4">
        <v>9812</v>
      </c>
      <c r="B9813" s="4" t="s">
        <v>10848</v>
      </c>
      <c r="C9813" s="4">
        <f>YEAR(Data!$D9813)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c r="A9814" s="4">
        <v>9813</v>
      </c>
      <c r="B9814" s="4" t="s">
        <v>10848</v>
      </c>
      <c r="C9814" s="4">
        <f>YEAR(Data!$D9814)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c r="A9815" s="4">
        <v>9814</v>
      </c>
      <c r="B9815" s="4" t="s">
        <v>10848</v>
      </c>
      <c r="C9815" s="4">
        <f>YEAR(Data!$D9815)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c r="A9816" s="4">
        <v>9815</v>
      </c>
      <c r="B9816" s="4" t="s">
        <v>10848</v>
      </c>
      <c r="C9816" s="4">
        <f>YEAR(Data!$D9816)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c r="A9817" s="4">
        <v>9816</v>
      </c>
      <c r="B9817" s="4" t="s">
        <v>10849</v>
      </c>
      <c r="C9817" s="4">
        <f>YEAR(Data!$D9817)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c r="A9818" s="4">
        <v>9817</v>
      </c>
      <c r="B9818" s="4" t="s">
        <v>10849</v>
      </c>
      <c r="C9818" s="4">
        <f>YEAR(Data!$D9818)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c r="A9819" s="4">
        <v>9818</v>
      </c>
      <c r="B9819" s="4" t="s">
        <v>10849</v>
      </c>
      <c r="C9819" s="4">
        <f>YEAR(Data!$D9819)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c r="A9820" s="4">
        <v>9819</v>
      </c>
      <c r="B9820" s="4" t="s">
        <v>10849</v>
      </c>
      <c r="C9820" s="4">
        <f>YEAR(Data!$D9820)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c r="A9821" s="4">
        <v>9820</v>
      </c>
      <c r="B9821" s="4" t="s">
        <v>10849</v>
      </c>
      <c r="C9821" s="4">
        <f>YEAR(Data!$D9821)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c r="A9822" s="4">
        <v>9821</v>
      </c>
      <c r="B9822" s="4" t="s">
        <v>10849</v>
      </c>
      <c r="C9822" s="4">
        <f>YEAR(Data!$D9822)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c r="A9823" s="4">
        <v>9822</v>
      </c>
      <c r="B9823" s="4" t="s">
        <v>10849</v>
      </c>
      <c r="C9823" s="4">
        <f>YEAR(Data!$D9823)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c r="A9824" s="4">
        <v>9823</v>
      </c>
      <c r="B9824" s="4" t="s">
        <v>10850</v>
      </c>
      <c r="C9824" s="4">
        <f>YEAR(Data!$D9824)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c r="A9825" s="4">
        <v>9824</v>
      </c>
      <c r="B9825" s="4" t="s">
        <v>10850</v>
      </c>
      <c r="C9825" s="4">
        <f>YEAR(Data!$D9825)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c r="A9826" s="4">
        <v>9825</v>
      </c>
      <c r="B9826" s="4" t="s">
        <v>10850</v>
      </c>
      <c r="C9826" s="4">
        <f>YEAR(Data!$D9826)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c r="A9827" s="4">
        <v>9826</v>
      </c>
      <c r="B9827" s="4" t="s">
        <v>10850</v>
      </c>
      <c r="C9827" s="4">
        <f>YEAR(Data!$D9827)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c r="A9828" s="4">
        <v>9827</v>
      </c>
      <c r="B9828" s="4" t="s">
        <v>10850</v>
      </c>
      <c r="C9828" s="4">
        <f>YEAR(Data!$D9828)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c r="A9829" s="4">
        <v>9828</v>
      </c>
      <c r="B9829" s="4" t="s">
        <v>10851</v>
      </c>
      <c r="C9829" s="4">
        <f>YEAR(Data!$D9829)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c r="A9830" s="4">
        <v>9829</v>
      </c>
      <c r="B9830" s="4" t="s">
        <v>10851</v>
      </c>
      <c r="C9830" s="4">
        <f>YEAR(Data!$D9830)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c r="A9831" s="4">
        <v>9830</v>
      </c>
      <c r="B9831" s="4" t="s">
        <v>10852</v>
      </c>
      <c r="C9831" s="4">
        <f>YEAR(Data!$D9831)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c r="A9832" s="4">
        <v>9831</v>
      </c>
      <c r="B9832" s="4" t="s">
        <v>10853</v>
      </c>
      <c r="C9832" s="4">
        <f>YEAR(Data!$D9832)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c r="A9833" s="4">
        <v>9832</v>
      </c>
      <c r="B9833" s="4" t="s">
        <v>10853</v>
      </c>
      <c r="C9833" s="4">
        <f>YEAR(Data!$D9833)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c r="A9834" s="4">
        <v>9833</v>
      </c>
      <c r="B9834" s="4" t="s">
        <v>10854</v>
      </c>
      <c r="C9834" s="4">
        <f>YEAR(Data!$D9834)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c r="A9835" s="4">
        <v>9834</v>
      </c>
      <c r="B9835" s="4" t="s">
        <v>10855</v>
      </c>
      <c r="C9835" s="4">
        <f>YEAR(Data!$D9835)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c r="A9836" s="4">
        <v>9835</v>
      </c>
      <c r="B9836" s="4" t="s">
        <v>10856</v>
      </c>
      <c r="C9836" s="4">
        <f>YEAR(Data!$D9836)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c r="A9837" s="4">
        <v>9836</v>
      </c>
      <c r="B9837" s="4" t="s">
        <v>10856</v>
      </c>
      <c r="C9837" s="4">
        <f>YEAR(Data!$D9837)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c r="A9838" s="4">
        <v>9837</v>
      </c>
      <c r="B9838" s="4" t="s">
        <v>10857</v>
      </c>
      <c r="C9838" s="4">
        <f>YEAR(Data!$D9838)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c r="A9839" s="4">
        <v>9838</v>
      </c>
      <c r="B9839" s="4" t="s">
        <v>10857</v>
      </c>
      <c r="C9839" s="4">
        <f>YEAR(Data!$D9839)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c r="A9840" s="4">
        <v>9839</v>
      </c>
      <c r="B9840" s="4" t="s">
        <v>10857</v>
      </c>
      <c r="C9840" s="4">
        <f>YEAR(Data!$D9840)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c r="A9841" s="4">
        <v>9840</v>
      </c>
      <c r="B9841" s="4" t="s">
        <v>10857</v>
      </c>
      <c r="C9841" s="4">
        <f>YEAR(Data!$D9841)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c r="A9842" s="4">
        <v>9841</v>
      </c>
      <c r="B9842" s="4" t="s">
        <v>10857</v>
      </c>
      <c r="C9842" s="4">
        <f>YEAR(Data!$D9842)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c r="A9843" s="4">
        <v>9842</v>
      </c>
      <c r="B9843" s="4" t="s">
        <v>10857</v>
      </c>
      <c r="C9843" s="4">
        <f>YEAR(Data!$D9843)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c r="A9844" s="4">
        <v>9843</v>
      </c>
      <c r="B9844" s="4" t="s">
        <v>10857</v>
      </c>
      <c r="C9844" s="4">
        <f>YEAR(Data!$D9844)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c r="A9845" s="4">
        <v>9844</v>
      </c>
      <c r="B9845" s="4" t="s">
        <v>10858</v>
      </c>
      <c r="C9845" s="4">
        <f>YEAR(Data!$D9845)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c r="A9846" s="4">
        <v>9845</v>
      </c>
      <c r="B9846" s="4" t="s">
        <v>10858</v>
      </c>
      <c r="C9846" s="4">
        <f>YEAR(Data!$D9846)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c r="A9847" s="4">
        <v>9846</v>
      </c>
      <c r="B9847" s="4" t="s">
        <v>10858</v>
      </c>
      <c r="C9847" s="4">
        <f>YEAR(Data!$D9847)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c r="A9848" s="4">
        <v>9847</v>
      </c>
      <c r="B9848" s="4" t="s">
        <v>10859</v>
      </c>
      <c r="C9848" s="4">
        <f>YEAR(Data!$D9848)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c r="A9849" s="4">
        <v>9848</v>
      </c>
      <c r="B9849" s="4" t="s">
        <v>10859</v>
      </c>
      <c r="C9849" s="4">
        <f>YEAR(Data!$D9849)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c r="A9850" s="4">
        <v>9849</v>
      </c>
      <c r="B9850" s="4" t="s">
        <v>10859</v>
      </c>
      <c r="C9850" s="4">
        <f>YEAR(Data!$D9850)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c r="A9851" s="4">
        <v>9850</v>
      </c>
      <c r="B9851" s="4" t="s">
        <v>10860</v>
      </c>
      <c r="C9851" s="4">
        <f>YEAR(Data!$D9851)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c r="A9852" s="4">
        <v>9851</v>
      </c>
      <c r="B9852" s="4" t="s">
        <v>10861</v>
      </c>
      <c r="C9852" s="4">
        <f>YEAR(Data!$D9852)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c r="A9853" s="4">
        <v>9852</v>
      </c>
      <c r="B9853" s="4" t="s">
        <v>10861</v>
      </c>
      <c r="C9853" s="4">
        <f>YEAR(Data!$D9853)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c r="A9854" s="4">
        <v>9853</v>
      </c>
      <c r="B9854" s="4" t="s">
        <v>10861</v>
      </c>
      <c r="C9854" s="4">
        <f>YEAR(Data!$D9854)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c r="A9855" s="4">
        <v>9854</v>
      </c>
      <c r="B9855" s="4" t="s">
        <v>10861</v>
      </c>
      <c r="C9855" s="4">
        <f>YEAR(Data!$D9855)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c r="A9856" s="4">
        <v>9855</v>
      </c>
      <c r="B9856" s="4" t="s">
        <v>10862</v>
      </c>
      <c r="C9856" s="4">
        <f>YEAR(Data!$D9856)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c r="A9857" s="4">
        <v>9856</v>
      </c>
      <c r="B9857" s="4" t="s">
        <v>10862</v>
      </c>
      <c r="C9857" s="4">
        <f>YEAR(Data!$D9857)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c r="A9858" s="4">
        <v>9857</v>
      </c>
      <c r="B9858" s="4" t="s">
        <v>10863</v>
      </c>
      <c r="C9858" s="4">
        <f>YEAR(Data!$D9858)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c r="A9859" s="4">
        <v>9858</v>
      </c>
      <c r="B9859" s="4" t="s">
        <v>10864</v>
      </c>
      <c r="C9859" s="4">
        <f>YEAR(Data!$D9859)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c r="A9860" s="4">
        <v>9859</v>
      </c>
      <c r="B9860" s="4" t="s">
        <v>10865</v>
      </c>
      <c r="C9860" s="4">
        <f>YEAR(Data!$D9860)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c r="A9861" s="4">
        <v>9860</v>
      </c>
      <c r="B9861" s="4" t="s">
        <v>10865</v>
      </c>
      <c r="C9861" s="4">
        <f>YEAR(Data!$D9861)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c r="A9862" s="4">
        <v>9861</v>
      </c>
      <c r="B9862" s="4" t="s">
        <v>10865</v>
      </c>
      <c r="C9862" s="4">
        <f>YEAR(Data!$D9862)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c r="A9863" s="4">
        <v>9862</v>
      </c>
      <c r="B9863" s="4" t="s">
        <v>10865</v>
      </c>
      <c r="C9863" s="4">
        <f>YEAR(Data!$D9863)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c r="A9864" s="4">
        <v>9863</v>
      </c>
      <c r="B9864" s="4" t="s">
        <v>10865</v>
      </c>
      <c r="C9864" s="4">
        <f>YEAR(Data!$D9864)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c r="A9865" s="4">
        <v>9864</v>
      </c>
      <c r="B9865" s="4" t="s">
        <v>10865</v>
      </c>
      <c r="C9865" s="4">
        <f>YEAR(Data!$D9865)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c r="A9866" s="4">
        <v>9865</v>
      </c>
      <c r="B9866" s="4" t="s">
        <v>10865</v>
      </c>
      <c r="C9866" s="4">
        <f>YEAR(Data!$D9866)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c r="A9867" s="4">
        <v>9866</v>
      </c>
      <c r="B9867" s="4" t="s">
        <v>10865</v>
      </c>
      <c r="C9867" s="4">
        <f>YEAR(Data!$D9867)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c r="A9868" s="4">
        <v>9867</v>
      </c>
      <c r="B9868" s="4" t="s">
        <v>10866</v>
      </c>
      <c r="C9868" s="4">
        <f>YEAR(Data!$D9868)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c r="A9869" s="4">
        <v>9868</v>
      </c>
      <c r="B9869" s="4" t="s">
        <v>10866</v>
      </c>
      <c r="C9869" s="4">
        <f>YEAR(Data!$D9869)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c r="A9870" s="4">
        <v>9869</v>
      </c>
      <c r="B9870" s="4" t="s">
        <v>10867</v>
      </c>
      <c r="C9870" s="4">
        <f>YEAR(Data!$D9870)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c r="A9871" s="4">
        <v>9870</v>
      </c>
      <c r="B9871" s="4" t="s">
        <v>10867</v>
      </c>
      <c r="C9871" s="4">
        <f>YEAR(Data!$D9871)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c r="A9872" s="4">
        <v>9871</v>
      </c>
      <c r="B9872" s="4" t="s">
        <v>10867</v>
      </c>
      <c r="C9872" s="4">
        <f>YEAR(Data!$D9872)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c r="A9873" s="4">
        <v>9872</v>
      </c>
      <c r="B9873" s="4" t="s">
        <v>10869</v>
      </c>
      <c r="C9873" s="4">
        <f>YEAR(Data!$D9873)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c r="A9874" s="4">
        <v>9873</v>
      </c>
      <c r="B9874" s="4" t="s">
        <v>10869</v>
      </c>
      <c r="C9874" s="4">
        <f>YEAR(Data!$D9874)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c r="A9875" s="4">
        <v>9874</v>
      </c>
      <c r="B9875" s="4" t="s">
        <v>10870</v>
      </c>
      <c r="C9875" s="4">
        <f>YEAR(Data!$D9875)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c r="A9876" s="4">
        <v>9875</v>
      </c>
      <c r="B9876" s="4" t="s">
        <v>10871</v>
      </c>
      <c r="C9876" s="4">
        <f>YEAR(Data!$D9876)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c r="A9877" s="4">
        <v>9876</v>
      </c>
      <c r="B9877" s="4" t="s">
        <v>10872</v>
      </c>
      <c r="C9877" s="4">
        <f>YEAR(Data!$D9877)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c r="A9878" s="4">
        <v>9877</v>
      </c>
      <c r="B9878" s="4" t="s">
        <v>10873</v>
      </c>
      <c r="C9878" s="4">
        <f>YEAR(Data!$D9878)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c r="A9879" s="4">
        <v>9878</v>
      </c>
      <c r="B9879" s="4" t="s">
        <v>10873</v>
      </c>
      <c r="C9879" s="4">
        <f>YEAR(Data!$D9879)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c r="A9880" s="4">
        <v>9879</v>
      </c>
      <c r="B9880" s="4" t="s">
        <v>10873</v>
      </c>
      <c r="C9880" s="4">
        <f>YEAR(Data!$D9880)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c r="A9881" s="4">
        <v>9880</v>
      </c>
      <c r="B9881" s="4" t="s">
        <v>10874</v>
      </c>
      <c r="C9881" s="4">
        <f>YEAR(Data!$D9881)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c r="A9882" s="4">
        <v>9881</v>
      </c>
      <c r="B9882" s="4" t="s">
        <v>10875</v>
      </c>
      <c r="C9882" s="4">
        <f>YEAR(Data!$D9882)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c r="A9883" s="4">
        <v>9882</v>
      </c>
      <c r="B9883" s="4" t="s">
        <v>10876</v>
      </c>
      <c r="C9883" s="4">
        <f>YEAR(Data!$D9883)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c r="A9884" s="4">
        <v>9883</v>
      </c>
      <c r="B9884" s="4" t="s">
        <v>10876</v>
      </c>
      <c r="C9884" s="4">
        <f>YEAR(Data!$D9884)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c r="A9885" s="4">
        <v>9884</v>
      </c>
      <c r="B9885" s="4" t="s">
        <v>10877</v>
      </c>
      <c r="C9885" s="4">
        <f>YEAR(Data!$D9885)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c r="A9886" s="4">
        <v>9885</v>
      </c>
      <c r="B9886" s="4" t="s">
        <v>10877</v>
      </c>
      <c r="C9886" s="4">
        <f>YEAR(Data!$D9886)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c r="A9887" s="4">
        <v>9886</v>
      </c>
      <c r="B9887" s="4" t="s">
        <v>10877</v>
      </c>
      <c r="C9887" s="4">
        <f>YEAR(Data!$D9887)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c r="A9888" s="4">
        <v>9887</v>
      </c>
      <c r="B9888" s="4" t="s">
        <v>10878</v>
      </c>
      <c r="C9888" s="4">
        <f>YEAR(Data!$D9888)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c r="A9889" s="4">
        <v>9888</v>
      </c>
      <c r="B9889" s="4" t="s">
        <v>10879</v>
      </c>
      <c r="C9889" s="4">
        <f>YEAR(Data!$D9889)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c r="A9890" s="4">
        <v>9889</v>
      </c>
      <c r="B9890" s="4" t="s">
        <v>10880</v>
      </c>
      <c r="C9890" s="4">
        <f>YEAR(Data!$D9890)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c r="A9891" s="4">
        <v>9890</v>
      </c>
      <c r="B9891" s="4" t="s">
        <v>10881</v>
      </c>
      <c r="C9891" s="4">
        <f>YEAR(Data!$D9891)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c r="A9892" s="4">
        <v>9891</v>
      </c>
      <c r="B9892" s="4" t="s">
        <v>10882</v>
      </c>
      <c r="C9892" s="4">
        <f>YEAR(Data!$D9892)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c r="A9893" s="4">
        <v>9892</v>
      </c>
      <c r="B9893" s="4" t="s">
        <v>10882</v>
      </c>
      <c r="C9893" s="4">
        <f>YEAR(Data!$D9893)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c r="A9894" s="4">
        <v>9893</v>
      </c>
      <c r="B9894" s="4" t="s">
        <v>10882</v>
      </c>
      <c r="C9894" s="4">
        <f>YEAR(Data!$D9894)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c r="A9895" s="4">
        <v>9894</v>
      </c>
      <c r="B9895" s="4" t="s">
        <v>10882</v>
      </c>
      <c r="C9895" s="4">
        <f>YEAR(Data!$D9895)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c r="A9896" s="4">
        <v>9895</v>
      </c>
      <c r="B9896" s="4" t="s">
        <v>10882</v>
      </c>
      <c r="C9896" s="4">
        <f>YEAR(Data!$D9896)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c r="A9897" s="4">
        <v>9896</v>
      </c>
      <c r="B9897" s="4" t="s">
        <v>10883</v>
      </c>
      <c r="C9897" s="4">
        <f>YEAR(Data!$D9897)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c r="A9898" s="4">
        <v>9897</v>
      </c>
      <c r="B9898" s="4" t="s">
        <v>10884</v>
      </c>
      <c r="C9898" s="4">
        <f>YEAR(Data!$D9898)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c r="A9899" s="4">
        <v>9898</v>
      </c>
      <c r="B9899" s="4" t="s">
        <v>10885</v>
      </c>
      <c r="C9899" s="4">
        <f>YEAR(Data!$D9899)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c r="A9900" s="4">
        <v>9899</v>
      </c>
      <c r="B9900" s="4" t="s">
        <v>10885</v>
      </c>
      <c r="C9900" s="4">
        <f>YEAR(Data!$D9900)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c r="A9901" s="4">
        <v>9900</v>
      </c>
      <c r="B9901" s="4" t="s">
        <v>10886</v>
      </c>
      <c r="C9901" s="4">
        <f>YEAR(Data!$D9901)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c r="A9902" s="4">
        <v>9901</v>
      </c>
      <c r="B9902" s="4" t="s">
        <v>10887</v>
      </c>
      <c r="C9902" s="4">
        <f>YEAR(Data!$D9902)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c r="A9903" s="4">
        <v>9902</v>
      </c>
      <c r="B9903" s="4" t="s">
        <v>10887</v>
      </c>
      <c r="C9903" s="4">
        <f>YEAR(Data!$D9903)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c r="A9904" s="4">
        <v>9903</v>
      </c>
      <c r="B9904" s="4" t="s">
        <v>10887</v>
      </c>
      <c r="C9904" s="4">
        <f>YEAR(Data!$D9904)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c r="A9905" s="4">
        <v>9904</v>
      </c>
      <c r="B9905" s="4" t="s">
        <v>10888</v>
      </c>
      <c r="C9905" s="4">
        <f>YEAR(Data!$D9905)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c r="A9906" s="4">
        <v>9905</v>
      </c>
      <c r="B9906" s="4" t="s">
        <v>10888</v>
      </c>
      <c r="C9906" s="4">
        <f>YEAR(Data!$D9906)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c r="A9907" s="4">
        <v>9906</v>
      </c>
      <c r="B9907" s="4" t="s">
        <v>10889</v>
      </c>
      <c r="C9907" s="4">
        <f>YEAR(Data!$D9907)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c r="A9908" s="4">
        <v>9907</v>
      </c>
      <c r="B9908" s="4" t="s">
        <v>10889</v>
      </c>
      <c r="C9908" s="4">
        <f>YEAR(Data!$D9908)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c r="A9909" s="4">
        <v>9908</v>
      </c>
      <c r="B9909" s="4" t="s">
        <v>10889</v>
      </c>
      <c r="C9909" s="4">
        <f>YEAR(Data!$D9909)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c r="A9910" s="4">
        <v>9909</v>
      </c>
      <c r="B9910" s="4" t="s">
        <v>10889</v>
      </c>
      <c r="C9910" s="4">
        <f>YEAR(Data!$D9910)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c r="A9911" s="4">
        <v>9910</v>
      </c>
      <c r="B9911" s="4" t="s">
        <v>10889</v>
      </c>
      <c r="C9911" s="4">
        <f>YEAR(Data!$D9911)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c r="A9912" s="4">
        <v>9911</v>
      </c>
      <c r="B9912" s="4" t="s">
        <v>10889</v>
      </c>
      <c r="C9912" s="4">
        <f>YEAR(Data!$D9912)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c r="A9913" s="4">
        <v>9912</v>
      </c>
      <c r="B9913" s="4" t="s">
        <v>10890</v>
      </c>
      <c r="C9913" s="4">
        <f>YEAR(Data!$D9913)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c r="A9914" s="4">
        <v>9913</v>
      </c>
      <c r="B9914" s="4" t="s">
        <v>10891</v>
      </c>
      <c r="C9914" s="4">
        <f>YEAR(Data!$D9914)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c r="A9915" s="4">
        <v>9914</v>
      </c>
      <c r="B9915" s="4" t="s">
        <v>10891</v>
      </c>
      <c r="C9915" s="4">
        <f>YEAR(Data!$D9915)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c r="A9916" s="4">
        <v>9915</v>
      </c>
      <c r="B9916" s="4" t="s">
        <v>10892</v>
      </c>
      <c r="C9916" s="4">
        <f>YEAR(Data!$D9916)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c r="A9917" s="4">
        <v>9916</v>
      </c>
      <c r="B9917" s="4" t="s">
        <v>10892</v>
      </c>
      <c r="C9917" s="4">
        <f>YEAR(Data!$D9917)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c r="A9918" s="4">
        <v>9917</v>
      </c>
      <c r="B9918" s="4" t="s">
        <v>10892</v>
      </c>
      <c r="C9918" s="4">
        <f>YEAR(Data!$D9918)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c r="A9919" s="4">
        <v>9918</v>
      </c>
      <c r="B9919" s="4" t="s">
        <v>10892</v>
      </c>
      <c r="C9919" s="4">
        <f>YEAR(Data!$D9919)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c r="A9920" s="4">
        <v>9919</v>
      </c>
      <c r="B9920" s="4" t="s">
        <v>10893</v>
      </c>
      <c r="C9920" s="4">
        <f>YEAR(Data!$D9920)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c r="A9921" s="4">
        <v>9920</v>
      </c>
      <c r="B9921" s="4" t="s">
        <v>10894</v>
      </c>
      <c r="C9921" s="4">
        <f>YEAR(Data!$D9921)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c r="A9922" s="4">
        <v>9921</v>
      </c>
      <c r="B9922" s="4" t="s">
        <v>10894</v>
      </c>
      <c r="C9922" s="4">
        <f>YEAR(Data!$D9922)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c r="A9923" s="4">
        <v>9922</v>
      </c>
      <c r="B9923" s="4" t="s">
        <v>10895</v>
      </c>
      <c r="C9923" s="4">
        <f>YEAR(Data!$D9923)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c r="A9924" s="4">
        <v>9923</v>
      </c>
      <c r="B9924" s="4" t="s">
        <v>10896</v>
      </c>
      <c r="C9924" s="4">
        <f>YEAR(Data!$D9924)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c r="A9925" s="4">
        <v>9924</v>
      </c>
      <c r="B9925" s="4" t="s">
        <v>10897</v>
      </c>
      <c r="C9925" s="4">
        <f>YEAR(Data!$D9925)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c r="A9926" s="4">
        <v>9925</v>
      </c>
      <c r="B9926" s="4" t="s">
        <v>10897</v>
      </c>
      <c r="C9926" s="4">
        <f>YEAR(Data!$D9926)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c r="A9927" s="4">
        <v>9926</v>
      </c>
      <c r="B9927" s="4" t="s">
        <v>10897</v>
      </c>
      <c r="C9927" s="4">
        <f>YEAR(Data!$D9927)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c r="A9928" s="4">
        <v>9927</v>
      </c>
      <c r="B9928" s="4" t="s">
        <v>10897</v>
      </c>
      <c r="C9928" s="4">
        <f>YEAR(Data!$D9928)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c r="A9929" s="4">
        <v>9928</v>
      </c>
      <c r="B9929" s="4" t="s">
        <v>10897</v>
      </c>
      <c r="C9929" s="4">
        <f>YEAR(Data!$D9929)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c r="A9930" s="4">
        <v>9929</v>
      </c>
      <c r="B9930" s="4" t="s">
        <v>10898</v>
      </c>
      <c r="C9930" s="4">
        <f>YEAR(Data!$D9930)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c r="A9931" s="4">
        <v>9930</v>
      </c>
      <c r="B9931" s="4" t="s">
        <v>10898</v>
      </c>
      <c r="C9931" s="4">
        <f>YEAR(Data!$D9931)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c r="A9932" s="4">
        <v>9931</v>
      </c>
      <c r="B9932" s="4" t="s">
        <v>10899</v>
      </c>
      <c r="C9932" s="4">
        <f>YEAR(Data!$D9932)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c r="A9933" s="4">
        <v>9932</v>
      </c>
      <c r="B9933" s="4" t="s">
        <v>10899</v>
      </c>
      <c r="C9933" s="4">
        <f>YEAR(Data!$D9933)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c r="A9934" s="4">
        <v>9933</v>
      </c>
      <c r="B9934" s="4" t="s">
        <v>10899</v>
      </c>
      <c r="C9934" s="4">
        <f>YEAR(Data!$D9934)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c r="A9935" s="4">
        <v>9934</v>
      </c>
      <c r="B9935" s="4" t="s">
        <v>10900</v>
      </c>
      <c r="C9935" s="4">
        <f>YEAR(Data!$D9935)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c r="A9936" s="4">
        <v>9935</v>
      </c>
      <c r="B9936" s="4" t="s">
        <v>10901</v>
      </c>
      <c r="C9936" s="4">
        <f>YEAR(Data!$D9936)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c r="A9937" s="4">
        <v>9936</v>
      </c>
      <c r="B9937" s="4" t="s">
        <v>10901</v>
      </c>
      <c r="C9937" s="4">
        <f>YEAR(Data!$D9937)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c r="A9938" s="4">
        <v>9937</v>
      </c>
      <c r="B9938" s="4" t="s">
        <v>10904</v>
      </c>
      <c r="C9938" s="4">
        <f>YEAR(Data!$D9938)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c r="A9939" s="4">
        <v>9938</v>
      </c>
      <c r="B9939" s="4" t="s">
        <v>10905</v>
      </c>
      <c r="C9939" s="4">
        <f>YEAR(Data!$D9939)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c r="A9940" s="4">
        <v>9939</v>
      </c>
      <c r="B9940" s="4" t="s">
        <v>10906</v>
      </c>
      <c r="C9940" s="4">
        <f>YEAR(Data!$D9940)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c r="A9941" s="4">
        <v>9940</v>
      </c>
      <c r="B9941" s="4" t="s">
        <v>10906</v>
      </c>
      <c r="C9941" s="4">
        <f>YEAR(Data!$D9941)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c r="A9942" s="4">
        <v>9941</v>
      </c>
      <c r="B9942" s="4" t="s">
        <v>10906</v>
      </c>
      <c r="C9942" s="4">
        <f>YEAR(Data!$D9942)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c r="A9943" s="4">
        <v>9942</v>
      </c>
      <c r="B9943" s="4" t="s">
        <v>10907</v>
      </c>
      <c r="C9943" s="4">
        <f>YEAR(Data!$D9943)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c r="A9944" s="4">
        <v>9943</v>
      </c>
      <c r="B9944" s="4" t="s">
        <v>10908</v>
      </c>
      <c r="C9944" s="4">
        <f>YEAR(Data!$D9944)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c r="A9945" s="4">
        <v>9944</v>
      </c>
      <c r="B9945" s="4" t="s">
        <v>10908</v>
      </c>
      <c r="C9945" s="4">
        <f>YEAR(Data!$D9945)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c r="A9946" s="4">
        <v>9945</v>
      </c>
      <c r="B9946" s="4" t="s">
        <v>10909</v>
      </c>
      <c r="C9946" s="4">
        <f>YEAR(Data!$D9946)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c r="A9947" s="4">
        <v>9946</v>
      </c>
      <c r="B9947" s="4" t="s">
        <v>10910</v>
      </c>
      <c r="C9947" s="4">
        <f>YEAR(Data!$D9947)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c r="A9948" s="4">
        <v>9947</v>
      </c>
      <c r="B9948" s="4" t="s">
        <v>10910</v>
      </c>
      <c r="C9948" s="4">
        <f>YEAR(Data!$D9948)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c r="A9949" s="4">
        <v>9948</v>
      </c>
      <c r="B9949" s="4" t="s">
        <v>10911</v>
      </c>
      <c r="C9949" s="4">
        <f>YEAR(Data!$D9949)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c r="A9950" s="4">
        <v>9949</v>
      </c>
      <c r="B9950" s="4" t="s">
        <v>10911</v>
      </c>
      <c r="C9950" s="4">
        <f>YEAR(Data!$D9950)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c r="A9951" s="4">
        <v>9950</v>
      </c>
      <c r="B9951" s="4" t="s">
        <v>10911</v>
      </c>
      <c r="C9951" s="4">
        <f>YEAR(Data!$D9951)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c r="A9952" s="4">
        <v>9951</v>
      </c>
      <c r="B9952" s="4" t="s">
        <v>10911</v>
      </c>
      <c r="C9952" s="4">
        <f>YEAR(Data!$D9952)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c r="A9953" s="4">
        <v>9952</v>
      </c>
      <c r="B9953" s="4" t="s">
        <v>10911</v>
      </c>
      <c r="C9953" s="4">
        <f>YEAR(Data!$D9953)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c r="A9954" s="4">
        <v>9953</v>
      </c>
      <c r="B9954" s="4" t="s">
        <v>10912</v>
      </c>
      <c r="C9954" s="4">
        <f>YEAR(Data!$D9954)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c r="A9955" s="4">
        <v>9954</v>
      </c>
      <c r="B9955" s="4" t="s">
        <v>10912</v>
      </c>
      <c r="C9955" s="4">
        <f>YEAR(Data!$D9955)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c r="A9956" s="4">
        <v>9955</v>
      </c>
      <c r="B9956" s="4" t="s">
        <v>10912</v>
      </c>
      <c r="C9956" s="4">
        <f>YEAR(Data!$D9956)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c r="A9957" s="4">
        <v>9956</v>
      </c>
      <c r="B9957" s="4" t="s">
        <v>10912</v>
      </c>
      <c r="C9957" s="4">
        <f>YEAR(Data!$D9957)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c r="A9958" s="4">
        <v>9957</v>
      </c>
      <c r="B9958" s="4" t="s">
        <v>10913</v>
      </c>
      <c r="C9958" s="4">
        <f>YEAR(Data!$D9958)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c r="A9959" s="4">
        <v>9958</v>
      </c>
      <c r="B9959" s="4" t="s">
        <v>10913</v>
      </c>
      <c r="C9959" s="4">
        <f>YEAR(Data!$D9959)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c r="A9960" s="4">
        <v>9959</v>
      </c>
      <c r="B9960" s="4" t="s">
        <v>10913</v>
      </c>
      <c r="C9960" s="4">
        <f>YEAR(Data!$D9960)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c r="A9961" s="4">
        <v>9960</v>
      </c>
      <c r="B9961" s="4" t="s">
        <v>10914</v>
      </c>
      <c r="C9961" s="4">
        <f>YEAR(Data!$D9961)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c r="A9962" s="4">
        <v>9961</v>
      </c>
      <c r="B9962" s="4" t="s">
        <v>10915</v>
      </c>
      <c r="C9962" s="4">
        <f>YEAR(Data!$D9962)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c r="A9963" s="4">
        <v>9962</v>
      </c>
      <c r="B9963" s="4" t="s">
        <v>10916</v>
      </c>
      <c r="C9963" s="4">
        <f>YEAR(Data!$D9963)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c r="A9964" s="4">
        <v>9963</v>
      </c>
      <c r="B9964" s="4" t="s">
        <v>10916</v>
      </c>
      <c r="C9964" s="4">
        <f>YEAR(Data!$D9964)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c r="A9965" s="4">
        <v>9964</v>
      </c>
      <c r="B9965" s="4" t="s">
        <v>10917</v>
      </c>
      <c r="C9965" s="4">
        <f>YEAR(Data!$D9965)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c r="A9966" s="4">
        <v>9965</v>
      </c>
      <c r="B9966" s="4" t="s">
        <v>10918</v>
      </c>
      <c r="C9966" s="4">
        <f>YEAR(Data!$D9966)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c r="A9967" s="4">
        <v>9966</v>
      </c>
      <c r="B9967" s="4" t="s">
        <v>10918</v>
      </c>
      <c r="C9967" s="4">
        <f>YEAR(Data!$D9967)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c r="A9968" s="4">
        <v>9967</v>
      </c>
      <c r="B9968" s="4" t="s">
        <v>10918</v>
      </c>
      <c r="C9968" s="4">
        <f>YEAR(Data!$D9968)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c r="A9969" s="4">
        <v>9968</v>
      </c>
      <c r="B9969" s="4" t="s">
        <v>10919</v>
      </c>
      <c r="C9969" s="4">
        <f>YEAR(Data!$D9969)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c r="A9970" s="4">
        <v>9969</v>
      </c>
      <c r="B9970" s="4" t="s">
        <v>10919</v>
      </c>
      <c r="C9970" s="4">
        <f>YEAR(Data!$D9970)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c r="A9971" s="4">
        <v>9970</v>
      </c>
      <c r="B9971" s="4" t="s">
        <v>10919</v>
      </c>
      <c r="C9971" s="4">
        <f>YEAR(Data!$D9971)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c r="A9972" s="4">
        <v>9971</v>
      </c>
      <c r="B9972" s="4" t="s">
        <v>10920</v>
      </c>
      <c r="C9972" s="4">
        <f>YEAR(Data!$D9972)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c r="A9973" s="4">
        <v>9972</v>
      </c>
      <c r="B9973" s="4" t="s">
        <v>10920</v>
      </c>
      <c r="C9973" s="4">
        <f>YEAR(Data!$D9973)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c r="A9974" s="4">
        <v>9973</v>
      </c>
      <c r="B9974" s="4" t="s">
        <v>10921</v>
      </c>
      <c r="C9974" s="4">
        <f>YEAR(Data!$D9974)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c r="A9975" s="4">
        <v>9974</v>
      </c>
      <c r="B9975" s="4" t="s">
        <v>10922</v>
      </c>
      <c r="C9975" s="4">
        <f>YEAR(Data!$D9975)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c r="A9976" s="4">
        <v>9975</v>
      </c>
      <c r="B9976" s="4" t="s">
        <v>10922</v>
      </c>
      <c r="C9976" s="4">
        <f>YEAR(Data!$D9976)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c r="A9977" s="4">
        <v>9976</v>
      </c>
      <c r="B9977" s="4" t="s">
        <v>10922</v>
      </c>
      <c r="C9977" s="4">
        <f>YEAR(Data!$D9977)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c r="A9978" s="4">
        <v>9977</v>
      </c>
      <c r="B9978" s="4" t="s">
        <v>10922</v>
      </c>
      <c r="C9978" s="4">
        <f>YEAR(Data!$D9978)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c r="A9979" s="4">
        <v>9978</v>
      </c>
      <c r="B9979" s="4" t="s">
        <v>10922</v>
      </c>
      <c r="C9979" s="4">
        <f>YEAR(Data!$D9979)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c r="A9980" s="4">
        <v>9979</v>
      </c>
      <c r="B9980" s="4" t="s">
        <v>10922</v>
      </c>
      <c r="C9980" s="4">
        <f>YEAR(Data!$D9980)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c r="A9981" s="4">
        <v>9980</v>
      </c>
      <c r="B9981" s="4" t="s">
        <v>10922</v>
      </c>
      <c r="C9981" s="4">
        <f>YEAR(Data!$D9981)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c r="A9982" s="4">
        <v>9981</v>
      </c>
      <c r="B9982" s="4" t="s">
        <v>10923</v>
      </c>
      <c r="C9982" s="4">
        <f>YEAR(Data!$D9982)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c r="A9983" s="4">
        <v>9982</v>
      </c>
      <c r="B9983" s="4" t="s">
        <v>10924</v>
      </c>
      <c r="C9983" s="4">
        <f>YEAR(Data!$D9983)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c r="A9984" s="4">
        <v>9983</v>
      </c>
      <c r="B9984" s="4" t="s">
        <v>10925</v>
      </c>
      <c r="C9984" s="4">
        <f>YEAR(Data!$D9984)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c r="A9985" s="4">
        <v>9984</v>
      </c>
      <c r="B9985" s="4" t="s">
        <v>10925</v>
      </c>
      <c r="C9985" s="4">
        <f>YEAR(Data!$D9985)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c r="A9986" s="4">
        <v>9985</v>
      </c>
      <c r="B9986" s="4" t="s">
        <v>10926</v>
      </c>
      <c r="C9986" s="4">
        <f>YEAR(Data!$D9986)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c r="A9987" s="4">
        <v>9986</v>
      </c>
      <c r="B9987" s="4" t="s">
        <v>10926</v>
      </c>
      <c r="C9987" s="4">
        <f>YEAR(Data!$D9987)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c r="A9988" s="4">
        <v>9987</v>
      </c>
      <c r="B9988" s="4" t="s">
        <v>10927</v>
      </c>
      <c r="C9988" s="4">
        <f>YEAR(Data!$D9988)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c r="A9989" s="4">
        <v>9988</v>
      </c>
      <c r="B9989" s="4" t="s">
        <v>10928</v>
      </c>
      <c r="C9989" s="4">
        <f>YEAR(Data!$D9989)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c r="A9990" s="4">
        <v>9989</v>
      </c>
      <c r="B9990" s="4" t="s">
        <v>10928</v>
      </c>
      <c r="C9990" s="4">
        <f>YEAR(Data!$D9990)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c r="A9991" s="4">
        <v>9990</v>
      </c>
      <c r="B9991" s="4" t="s">
        <v>10929</v>
      </c>
      <c r="C9991" s="4">
        <f>YEAR(Data!$D9991)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c r="A9992" s="4">
        <v>9991</v>
      </c>
      <c r="B9992" s="4" t="s">
        <v>10930</v>
      </c>
      <c r="C9992" s="4">
        <f>YEAR(Data!$D9992)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c r="A9993" s="4">
        <v>9992</v>
      </c>
      <c r="B9993" s="4" t="s">
        <v>10930</v>
      </c>
      <c r="C9993" s="4">
        <f>YEAR(Data!$D9993)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c r="A9994" s="4">
        <v>9993</v>
      </c>
      <c r="B9994" s="4" t="s">
        <v>10930</v>
      </c>
      <c r="C9994" s="4">
        <f>YEAR(Data!$D9994)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c r="A9995" s="4">
        <v>9994</v>
      </c>
      <c r="B9995" s="4" t="s">
        <v>10931</v>
      </c>
      <c r="C9995" s="4">
        <f>YEAR(Data!$D9995)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1C277-4FB3-45DD-B59E-A736ED8EE0E8}">
  <dimension ref="B2:AE10001"/>
  <sheetViews>
    <sheetView topLeftCell="B71" zoomScale="99" zoomScaleNormal="100" workbookViewId="0">
      <selection activeCell="E89" sqref="E89:J93"/>
    </sheetView>
  </sheetViews>
  <sheetFormatPr defaultRowHeight="14.5"/>
  <cols>
    <col min="2" max="2" width="19.6328125" bestFit="1" customWidth="1"/>
    <col min="3" max="3" width="14" bestFit="1" customWidth="1"/>
    <col min="4" max="4" width="14.54296875" bestFit="1" customWidth="1"/>
    <col min="5" max="5" width="12.453125" bestFit="1" customWidth="1"/>
    <col min="6" max="6" width="11.36328125" bestFit="1" customWidth="1"/>
    <col min="7" max="7" width="11.7265625" bestFit="1" customWidth="1"/>
    <col min="8" max="8" width="14.54296875" bestFit="1" customWidth="1"/>
    <col min="9" max="9" width="15.90625" bestFit="1" customWidth="1"/>
    <col min="10" max="10" width="11.81640625" bestFit="1" customWidth="1"/>
    <col min="11" max="11" width="19.6328125" bestFit="1" customWidth="1"/>
    <col min="12" max="12" width="19.36328125" bestFit="1" customWidth="1"/>
    <col min="13" max="13" width="21.453125" bestFit="1" customWidth="1"/>
    <col min="14" max="14" width="14" bestFit="1" customWidth="1"/>
    <col min="15" max="15" width="14.26953125" bestFit="1" customWidth="1"/>
    <col min="16" max="16" width="12.6328125" bestFit="1" customWidth="1"/>
    <col min="17" max="17" width="13.26953125" customWidth="1"/>
    <col min="27" max="27" width="13.6328125" customWidth="1"/>
    <col min="28" max="28" width="11.453125" bestFit="1" customWidth="1"/>
    <col min="29" max="29" width="10.453125" customWidth="1"/>
    <col min="30" max="31" width="17.7265625" bestFit="1" customWidth="1"/>
    <col min="32" max="32" width="13.08984375" customWidth="1"/>
  </cols>
  <sheetData>
    <row r="2" spans="2:31">
      <c r="B2" s="7" t="s">
        <v>10933</v>
      </c>
    </row>
    <row r="4" spans="2:31">
      <c r="B4" s="11" t="s">
        <v>10936</v>
      </c>
      <c r="C4" s="8" t="s">
        <v>10934</v>
      </c>
      <c r="D4" s="10" t="s">
        <v>10935</v>
      </c>
      <c r="M4" s="7" t="s">
        <v>10952</v>
      </c>
    </row>
    <row r="5" spans="2:31">
      <c r="B5" s="12" t="s">
        <v>10938</v>
      </c>
      <c r="C5" s="15">
        <v>95365.937600000019</v>
      </c>
      <c r="D5" s="16">
        <v>9199.2699999999986</v>
      </c>
    </row>
    <row r="6" spans="2:31">
      <c r="B6" s="13" t="s">
        <v>10939</v>
      </c>
      <c r="C6" s="17">
        <v>60172.649400000024</v>
      </c>
      <c r="D6" s="18">
        <v>10288.898699999991</v>
      </c>
      <c r="M6" s="11" t="s">
        <v>10936</v>
      </c>
      <c r="N6" s="9" t="s">
        <v>10934</v>
      </c>
      <c r="P6" t="s">
        <v>10936</v>
      </c>
      <c r="Q6" s="27" t="s">
        <v>10934</v>
      </c>
    </row>
    <row r="7" spans="2:31" ht="15.5">
      <c r="B7" s="13" t="s">
        <v>10940</v>
      </c>
      <c r="C7" s="17">
        <v>199252.98399999991</v>
      </c>
      <c r="D7" s="18">
        <v>26806.573700000015</v>
      </c>
      <c r="M7" s="22" t="s">
        <v>358</v>
      </c>
      <c r="N7" s="25">
        <v>19510.639999999992</v>
      </c>
      <c r="P7" t="str">
        <f>M7</f>
        <v>Alabama</v>
      </c>
      <c r="Q7" s="27">
        <f>GETPIVOTDATA("Sales",$M$6,"State",M7)</f>
        <v>19510.639999999992</v>
      </c>
      <c r="AC7" s="57" t="s">
        <v>11</v>
      </c>
      <c r="AD7" s="57" t="s">
        <v>10</v>
      </c>
      <c r="AE7" s="57" t="s">
        <v>12</v>
      </c>
    </row>
    <row r="8" spans="2:31">
      <c r="B8" s="13" t="s">
        <v>10941</v>
      </c>
      <c r="C8" s="17">
        <v>141851.5674</v>
      </c>
      <c r="D8" s="18">
        <v>13437.806799999998</v>
      </c>
      <c r="M8" s="23" t="s">
        <v>310</v>
      </c>
      <c r="N8" s="26">
        <v>35282.000999999997</v>
      </c>
      <c r="P8" t="str">
        <f t="shared" ref="P8:P56" si="0">M8</f>
        <v>Arizona</v>
      </c>
      <c r="Q8" s="27">
        <f t="shared" ref="Q8:Q55" si="1">GETPIVOTDATA("Sales",$M$6,"State",M8)</f>
        <v>35282.000999999997</v>
      </c>
      <c r="AC8" s="58" t="s">
        <v>29</v>
      </c>
      <c r="AD8" s="58" t="s">
        <v>28</v>
      </c>
      <c r="AE8" s="58">
        <v>42420</v>
      </c>
    </row>
    <row r="9" spans="2:31">
      <c r="B9" s="13" t="s">
        <v>10942</v>
      </c>
      <c r="C9" s="17">
        <v>156122.28669999994</v>
      </c>
      <c r="D9" s="18">
        <v>22308.51279999999</v>
      </c>
      <c r="M9" s="23" t="s">
        <v>1707</v>
      </c>
      <c r="N9" s="26">
        <v>11678.129999999997</v>
      </c>
      <c r="P9" t="str">
        <f t="shared" si="0"/>
        <v>Arkansas</v>
      </c>
      <c r="Q9" s="27">
        <f t="shared" si="1"/>
        <v>11678.129999999997</v>
      </c>
      <c r="AC9" s="58" t="s">
        <v>29</v>
      </c>
      <c r="AD9" s="58" t="s">
        <v>28</v>
      </c>
      <c r="AE9" s="58">
        <v>42420</v>
      </c>
    </row>
    <row r="10" spans="2:31">
      <c r="B10" s="13" t="s">
        <v>10943</v>
      </c>
      <c r="C10" s="17">
        <v>147082.61130000011</v>
      </c>
      <c r="D10" s="18">
        <v>20899.334500000012</v>
      </c>
      <c r="M10" s="23" t="s">
        <v>43</v>
      </c>
      <c r="N10" s="26">
        <v>457687.63150000101</v>
      </c>
      <c r="P10" t="str">
        <f t="shared" si="0"/>
        <v>California</v>
      </c>
      <c r="Q10" s="27">
        <f t="shared" si="1"/>
        <v>457687.63150000101</v>
      </c>
      <c r="AC10" s="58" t="s">
        <v>43</v>
      </c>
      <c r="AD10" s="58" t="s">
        <v>42</v>
      </c>
      <c r="AE10" s="58">
        <v>90036</v>
      </c>
    </row>
    <row r="11" spans="2:31">
      <c r="B11" s="13" t="s">
        <v>10944</v>
      </c>
      <c r="C11" s="17">
        <v>149580.83800000031</v>
      </c>
      <c r="D11" s="18">
        <v>13535.38299999998</v>
      </c>
      <c r="M11" s="23" t="s">
        <v>457</v>
      </c>
      <c r="N11" s="26">
        <v>32108.117999999995</v>
      </c>
      <c r="P11" t="str">
        <f t="shared" si="0"/>
        <v>Colorado</v>
      </c>
      <c r="Q11" s="27">
        <f t="shared" si="1"/>
        <v>32108.117999999995</v>
      </c>
      <c r="AC11" s="58" t="s">
        <v>54</v>
      </c>
      <c r="AD11" s="58" t="s">
        <v>53</v>
      </c>
      <c r="AE11" s="58">
        <v>33311</v>
      </c>
    </row>
    <row r="12" spans="2:31">
      <c r="B12" s="13" t="s">
        <v>10945</v>
      </c>
      <c r="C12" s="17">
        <v>159589.45099999988</v>
      </c>
      <c r="D12" s="18">
        <v>21896.715399999972</v>
      </c>
      <c r="M12" s="23" t="s">
        <v>747</v>
      </c>
      <c r="N12" s="26">
        <v>13384.356999999996</v>
      </c>
      <c r="P12" t="str">
        <f t="shared" si="0"/>
        <v>Connecticut</v>
      </c>
      <c r="Q12" s="27">
        <f t="shared" si="1"/>
        <v>13384.356999999996</v>
      </c>
      <c r="AC12" s="58" t="s">
        <v>54</v>
      </c>
      <c r="AD12" s="58" t="s">
        <v>53</v>
      </c>
      <c r="AE12" s="58">
        <v>33311</v>
      </c>
    </row>
    <row r="13" spans="2:31">
      <c r="B13" s="13" t="s">
        <v>10946</v>
      </c>
      <c r="C13" s="17">
        <v>309770.09970000025</v>
      </c>
      <c r="D13" s="18">
        <v>37293.192500000034</v>
      </c>
      <c r="M13" s="23" t="s">
        <v>245</v>
      </c>
      <c r="N13" s="26">
        <v>27451.068999999992</v>
      </c>
      <c r="P13" t="str">
        <f t="shared" si="0"/>
        <v>Delaware</v>
      </c>
      <c r="Q13" s="27">
        <f t="shared" si="1"/>
        <v>27451.068999999992</v>
      </c>
      <c r="AC13" s="58" t="s">
        <v>43</v>
      </c>
      <c r="AD13" s="58" t="s">
        <v>42</v>
      </c>
      <c r="AE13" s="58">
        <v>90032</v>
      </c>
    </row>
    <row r="14" spans="2:31">
      <c r="B14" s="13" t="s">
        <v>10947</v>
      </c>
      <c r="C14" s="17">
        <v>197115.20170000009</v>
      </c>
      <c r="D14" s="18">
        <v>31469.663800000035</v>
      </c>
      <c r="M14" s="23" t="s">
        <v>3034</v>
      </c>
      <c r="N14" s="26">
        <v>2865.0199999999995</v>
      </c>
      <c r="P14" t="str">
        <f t="shared" si="0"/>
        <v>District of Columbia</v>
      </c>
      <c r="Q14" s="27">
        <f t="shared" si="1"/>
        <v>2865.0199999999995</v>
      </c>
      <c r="AC14" s="58" t="s">
        <v>43</v>
      </c>
      <c r="AD14" s="58" t="s">
        <v>42</v>
      </c>
      <c r="AE14" s="58">
        <v>90032</v>
      </c>
    </row>
    <row r="15" spans="2:31">
      <c r="B15" s="13" t="s">
        <v>10948</v>
      </c>
      <c r="C15" s="17">
        <v>349120.07400000008</v>
      </c>
      <c r="D15" s="18">
        <v>35825.536599999927</v>
      </c>
      <c r="M15" s="23" t="s">
        <v>54</v>
      </c>
      <c r="N15" s="26">
        <v>89473.707999999999</v>
      </c>
      <c r="P15" t="str">
        <f t="shared" si="0"/>
        <v>Florida</v>
      </c>
      <c r="Q15" s="27">
        <f t="shared" si="1"/>
        <v>89473.707999999999</v>
      </c>
      <c r="AC15" s="58" t="s">
        <v>43</v>
      </c>
      <c r="AD15" s="58" t="s">
        <v>42</v>
      </c>
      <c r="AE15" s="58">
        <v>90032</v>
      </c>
    </row>
    <row r="16" spans="2:31">
      <c r="B16" s="13" t="s">
        <v>10949</v>
      </c>
      <c r="C16" s="17">
        <v>332177.15950000001</v>
      </c>
      <c r="D16" s="18">
        <v>43436.13390000003</v>
      </c>
      <c r="M16" s="23" t="s">
        <v>1272</v>
      </c>
      <c r="N16" s="26">
        <v>49095.840000000004</v>
      </c>
      <c r="P16" t="str">
        <f t="shared" si="0"/>
        <v>Georgia</v>
      </c>
      <c r="Q16" s="27">
        <f t="shared" si="1"/>
        <v>49095.840000000004</v>
      </c>
      <c r="AC16" s="58" t="s">
        <v>43</v>
      </c>
      <c r="AD16" s="58" t="s">
        <v>42</v>
      </c>
      <c r="AE16" s="58">
        <v>90032</v>
      </c>
    </row>
    <row r="17" spans="2:31">
      <c r="B17" s="14" t="s">
        <v>10937</v>
      </c>
      <c r="C17" s="19">
        <v>2297200.8603000008</v>
      </c>
      <c r="D17" s="20">
        <v>286397.02169999998</v>
      </c>
      <c r="M17" s="23" t="s">
        <v>6260</v>
      </c>
      <c r="N17" s="26">
        <v>4382.4860000000017</v>
      </c>
      <c r="P17" t="str">
        <f t="shared" si="0"/>
        <v>Idaho</v>
      </c>
      <c r="Q17" s="27">
        <f t="shared" si="1"/>
        <v>4382.4860000000017</v>
      </c>
      <c r="AC17" s="58" t="s">
        <v>43</v>
      </c>
      <c r="AD17" s="58" t="s">
        <v>42</v>
      </c>
      <c r="AE17" s="58">
        <v>90032</v>
      </c>
    </row>
    <row r="18" spans="2:31">
      <c r="M18" s="23" t="s">
        <v>211</v>
      </c>
      <c r="N18" s="26">
        <v>80166.10099999985</v>
      </c>
      <c r="P18" t="str">
        <f t="shared" si="0"/>
        <v>Illinois</v>
      </c>
      <c r="Q18" s="27">
        <f t="shared" si="1"/>
        <v>80166.10099999985</v>
      </c>
      <c r="AC18" s="58" t="s">
        <v>43</v>
      </c>
      <c r="AD18" s="58" t="s">
        <v>42</v>
      </c>
      <c r="AE18" s="58">
        <v>90032</v>
      </c>
    </row>
    <row r="19" spans="2:31">
      <c r="M19" s="23" t="s">
        <v>254</v>
      </c>
      <c r="N19" s="26">
        <v>53555.360000000001</v>
      </c>
      <c r="P19" t="str">
        <f t="shared" si="0"/>
        <v>Indiana</v>
      </c>
      <c r="Q19" s="27">
        <f t="shared" si="1"/>
        <v>53555.360000000001</v>
      </c>
      <c r="AC19" s="58" t="s">
        <v>43</v>
      </c>
      <c r="AD19" s="58" t="s">
        <v>42</v>
      </c>
      <c r="AE19" s="58">
        <v>90032</v>
      </c>
    </row>
    <row r="20" spans="2:31">
      <c r="B20" s="7" t="s">
        <v>10950</v>
      </c>
      <c r="M20" s="23" t="s">
        <v>489</v>
      </c>
      <c r="N20" s="26">
        <v>4579.7599999999993</v>
      </c>
      <c r="P20" t="str">
        <f t="shared" si="0"/>
        <v>Iowa</v>
      </c>
      <c r="Q20" s="27">
        <f t="shared" si="1"/>
        <v>4579.7599999999993</v>
      </c>
      <c r="AC20" s="58" t="s">
        <v>88</v>
      </c>
      <c r="AD20" s="58" t="s">
        <v>87</v>
      </c>
      <c r="AE20" s="58">
        <v>28027</v>
      </c>
    </row>
    <row r="21" spans="2:31">
      <c r="M21" s="23" t="s">
        <v>4530</v>
      </c>
      <c r="N21" s="26">
        <v>2914.31</v>
      </c>
      <c r="P21" t="str">
        <f t="shared" si="0"/>
        <v>Kansas</v>
      </c>
      <c r="Q21" s="27">
        <f t="shared" si="1"/>
        <v>2914.31</v>
      </c>
      <c r="AC21" s="58" t="s">
        <v>96</v>
      </c>
      <c r="AD21" s="58" t="s">
        <v>95</v>
      </c>
      <c r="AE21" s="58">
        <v>98103</v>
      </c>
    </row>
    <row r="22" spans="2:31">
      <c r="B22" s="11" t="s">
        <v>10936</v>
      </c>
      <c r="C22" s="9" t="s">
        <v>10935</v>
      </c>
      <c r="E22" t="str">
        <f>B22</f>
        <v>Row Labels</v>
      </c>
      <c r="F22" t="str">
        <f>C22</f>
        <v>Sum of Profit</v>
      </c>
      <c r="M22" s="23" t="s">
        <v>29</v>
      </c>
      <c r="N22" s="26">
        <v>36591.749999999971</v>
      </c>
      <c r="P22" t="str">
        <f t="shared" si="0"/>
        <v>Kentucky</v>
      </c>
      <c r="Q22" s="27">
        <f t="shared" si="1"/>
        <v>36591.749999999971</v>
      </c>
      <c r="AC22" s="58" t="s">
        <v>104</v>
      </c>
      <c r="AD22" s="58" t="s">
        <v>103</v>
      </c>
      <c r="AE22" s="58">
        <v>76106</v>
      </c>
    </row>
    <row r="23" spans="2:31">
      <c r="B23" s="22" t="s">
        <v>32</v>
      </c>
      <c r="C23" s="25">
        <v>18451.272799999992</v>
      </c>
      <c r="E23" t="str">
        <f>B23</f>
        <v>Furniture</v>
      </c>
      <c r="F23" s="27">
        <f>GETPIVOTDATA("Profit",$B$22,"Category",B23)</f>
        <v>18451.272799999992</v>
      </c>
      <c r="M23" s="23" t="s">
        <v>736</v>
      </c>
      <c r="N23" s="26">
        <v>9217.0299999999988</v>
      </c>
      <c r="P23" t="str">
        <f t="shared" si="0"/>
        <v>Louisiana</v>
      </c>
      <c r="Q23" s="27">
        <f t="shared" si="1"/>
        <v>9217.0299999999988</v>
      </c>
      <c r="AC23" s="58" t="s">
        <v>104</v>
      </c>
      <c r="AD23" s="58" t="s">
        <v>103</v>
      </c>
      <c r="AE23" s="58">
        <v>76106</v>
      </c>
    </row>
    <row r="24" spans="2:31">
      <c r="B24" s="23" t="s">
        <v>46</v>
      </c>
      <c r="C24" s="26">
        <v>122490.8008000001</v>
      </c>
      <c r="E24" t="str">
        <f t="shared" ref="E24:E26" si="2">B24</f>
        <v>Office Supplies</v>
      </c>
      <c r="F24" s="27">
        <f t="shared" ref="F24:F25" si="3">GETPIVOTDATA("Profit",$B$22,"Category",B24)</f>
        <v>122490.8008000001</v>
      </c>
      <c r="M24" s="23" t="s">
        <v>5235</v>
      </c>
      <c r="N24" s="26">
        <v>1270.53</v>
      </c>
      <c r="P24" t="str">
        <f t="shared" si="0"/>
        <v>Maine</v>
      </c>
      <c r="Q24" s="27">
        <f t="shared" si="1"/>
        <v>1270.53</v>
      </c>
      <c r="AC24" s="58" t="s">
        <v>114</v>
      </c>
      <c r="AD24" s="58" t="s">
        <v>113</v>
      </c>
      <c r="AE24" s="58">
        <v>53711</v>
      </c>
    </row>
    <row r="25" spans="2:31">
      <c r="B25" s="23" t="s">
        <v>71</v>
      </c>
      <c r="C25" s="26">
        <v>145454.9480999998</v>
      </c>
      <c r="E25" t="str">
        <f t="shared" si="2"/>
        <v>Technology</v>
      </c>
      <c r="F25" s="27">
        <f t="shared" si="3"/>
        <v>145454.9480999998</v>
      </c>
      <c r="M25" s="23" t="s">
        <v>2735</v>
      </c>
      <c r="N25" s="26">
        <v>23705.523000000005</v>
      </c>
      <c r="P25" t="str">
        <f t="shared" si="0"/>
        <v>Maryland</v>
      </c>
      <c r="Q25" s="27">
        <f t="shared" si="1"/>
        <v>23705.523000000005</v>
      </c>
      <c r="AC25" s="58" t="s">
        <v>121</v>
      </c>
      <c r="AD25" s="58" t="s">
        <v>120</v>
      </c>
      <c r="AE25" s="58">
        <v>84084</v>
      </c>
    </row>
    <row r="26" spans="2:31">
      <c r="B26" s="24" t="s">
        <v>10937</v>
      </c>
      <c r="C26" s="21">
        <v>286397.02169999992</v>
      </c>
      <c r="E26" t="str">
        <f t="shared" si="2"/>
        <v>Grand Total</v>
      </c>
      <c r="F26" s="27">
        <f>GETPIVOTDATA("Profit",$B$22)</f>
        <v>286397.02169999992</v>
      </c>
      <c r="M26" s="23" t="s">
        <v>1245</v>
      </c>
      <c r="N26" s="26">
        <v>28634.43399999999</v>
      </c>
      <c r="P26" t="str">
        <f t="shared" si="0"/>
        <v>Massachusetts</v>
      </c>
      <c r="Q26" s="27">
        <f t="shared" si="1"/>
        <v>28634.43399999999</v>
      </c>
      <c r="AC26" s="58" t="s">
        <v>43</v>
      </c>
      <c r="AD26" s="58" t="s">
        <v>127</v>
      </c>
      <c r="AE26" s="58">
        <v>94109</v>
      </c>
    </row>
    <row r="27" spans="2:31">
      <c r="M27" s="23" t="s">
        <v>238</v>
      </c>
      <c r="N27" s="26">
        <v>76269.614000000016</v>
      </c>
      <c r="P27" t="str">
        <f t="shared" si="0"/>
        <v>Michigan</v>
      </c>
      <c r="Q27" s="27">
        <f t="shared" si="1"/>
        <v>76269.614000000016</v>
      </c>
      <c r="AC27" s="58" t="s">
        <v>43</v>
      </c>
      <c r="AD27" s="58" t="s">
        <v>127</v>
      </c>
      <c r="AE27" s="58">
        <v>94109</v>
      </c>
    </row>
    <row r="28" spans="2:31">
      <c r="M28" s="23" t="s">
        <v>229</v>
      </c>
      <c r="N28" s="26">
        <v>29863.149999999994</v>
      </c>
      <c r="P28" t="str">
        <f t="shared" si="0"/>
        <v>Minnesota</v>
      </c>
      <c r="Q28" s="27">
        <f t="shared" si="1"/>
        <v>29863.149999999994</v>
      </c>
      <c r="AC28" s="58" t="s">
        <v>43</v>
      </c>
      <c r="AD28" s="58" t="s">
        <v>127</v>
      </c>
      <c r="AE28" s="58">
        <v>94109</v>
      </c>
    </row>
    <row r="29" spans="2:31">
      <c r="M29" s="23" t="s">
        <v>1487</v>
      </c>
      <c r="N29" s="26">
        <v>10771.34</v>
      </c>
      <c r="P29" t="str">
        <f t="shared" si="0"/>
        <v>Mississippi</v>
      </c>
      <c r="Q29" s="27">
        <f t="shared" si="1"/>
        <v>10771.34</v>
      </c>
      <c r="AC29" s="58" t="s">
        <v>138</v>
      </c>
      <c r="AD29" s="58" t="s">
        <v>137</v>
      </c>
      <c r="AE29" s="58">
        <v>68025</v>
      </c>
    </row>
    <row r="30" spans="2:31">
      <c r="B30" s="7" t="s">
        <v>10951</v>
      </c>
      <c r="M30" s="23" t="s">
        <v>596</v>
      </c>
      <c r="N30" s="26">
        <v>22205.149999999998</v>
      </c>
      <c r="P30" t="str">
        <f t="shared" si="0"/>
        <v>Missouri</v>
      </c>
      <c r="Q30" s="27">
        <f t="shared" si="1"/>
        <v>22205.149999999998</v>
      </c>
      <c r="AC30" s="58" t="s">
        <v>138</v>
      </c>
      <c r="AD30" s="58" t="s">
        <v>137</v>
      </c>
      <c r="AE30" s="58">
        <v>68025</v>
      </c>
    </row>
    <row r="31" spans="2:31">
      <c r="M31" s="23" t="s">
        <v>1762</v>
      </c>
      <c r="N31" s="26">
        <v>5589.3519999999971</v>
      </c>
      <c r="P31" t="str">
        <f t="shared" si="0"/>
        <v>Montana</v>
      </c>
      <c r="Q31" s="27">
        <f t="shared" si="1"/>
        <v>5589.3519999999971</v>
      </c>
      <c r="AC31" s="58" t="s">
        <v>147</v>
      </c>
      <c r="AD31" s="58" t="s">
        <v>146</v>
      </c>
      <c r="AE31" s="58">
        <v>19140</v>
      </c>
    </row>
    <row r="32" spans="2:31">
      <c r="B32" s="11" t="s">
        <v>10936</v>
      </c>
      <c r="C32" s="9" t="s">
        <v>10934</v>
      </c>
      <c r="D32" s="28"/>
      <c r="E32" s="28"/>
      <c r="F32" s="28"/>
      <c r="M32" s="23" t="s">
        <v>138</v>
      </c>
      <c r="N32" s="26">
        <v>7464.9299999999985</v>
      </c>
      <c r="P32" t="str">
        <f t="shared" si="0"/>
        <v>Nebraska</v>
      </c>
      <c r="Q32" s="27">
        <f t="shared" si="1"/>
        <v>7464.9299999999985</v>
      </c>
      <c r="AC32" s="58" t="s">
        <v>121</v>
      </c>
      <c r="AD32" s="58" t="s">
        <v>154</v>
      </c>
      <c r="AE32" s="58">
        <v>84057</v>
      </c>
    </row>
    <row r="33" spans="2:31">
      <c r="B33" s="22" t="s">
        <v>32</v>
      </c>
      <c r="C33" s="29">
        <v>0.32300170530281774</v>
      </c>
      <c r="M33" s="23" t="s">
        <v>1392</v>
      </c>
      <c r="N33" s="26">
        <v>16729.101999999999</v>
      </c>
      <c r="P33" t="str">
        <f t="shared" si="0"/>
        <v>Nevada</v>
      </c>
      <c r="Q33" s="27">
        <f t="shared" si="1"/>
        <v>16729.101999999999</v>
      </c>
      <c r="AC33" s="58" t="s">
        <v>43</v>
      </c>
      <c r="AD33" s="58" t="s">
        <v>42</v>
      </c>
      <c r="AE33" s="58">
        <v>90049</v>
      </c>
    </row>
    <row r="34" spans="2:31">
      <c r="B34" s="23" t="s">
        <v>46</v>
      </c>
      <c r="C34" s="30">
        <v>0.31301008302169103</v>
      </c>
      <c r="M34" s="23" t="s">
        <v>2694</v>
      </c>
      <c r="N34" s="26">
        <v>7292.5239999999994</v>
      </c>
      <c r="P34" t="str">
        <f t="shared" si="0"/>
        <v>New Hampshire</v>
      </c>
      <c r="Q34" s="27">
        <f t="shared" si="1"/>
        <v>7292.5239999999994</v>
      </c>
      <c r="AC34" s="58" t="s">
        <v>43</v>
      </c>
      <c r="AD34" s="58" t="s">
        <v>42</v>
      </c>
      <c r="AE34" s="58">
        <v>90049</v>
      </c>
    </row>
    <row r="35" spans="2:31">
      <c r="B35" s="23" t="s">
        <v>71</v>
      </c>
      <c r="C35" s="30">
        <v>0.36398821167549117</v>
      </c>
      <c r="M35" s="23" t="s">
        <v>788</v>
      </c>
      <c r="N35" s="26">
        <v>35764.312000000013</v>
      </c>
      <c r="P35" t="str">
        <f t="shared" si="0"/>
        <v>New Jersey</v>
      </c>
      <c r="Q35" s="27">
        <f t="shared" si="1"/>
        <v>35764.312000000013</v>
      </c>
      <c r="AC35" s="58" t="s">
        <v>147</v>
      </c>
      <c r="AD35" s="58" t="s">
        <v>146</v>
      </c>
      <c r="AE35" s="58">
        <v>19140</v>
      </c>
    </row>
    <row r="36" spans="2:31">
      <c r="B36" s="24" t="s">
        <v>10937</v>
      </c>
      <c r="C36" s="31">
        <v>1</v>
      </c>
      <c r="M36" s="23" t="s">
        <v>668</v>
      </c>
      <c r="N36" s="26">
        <v>4783.5220000000008</v>
      </c>
      <c r="P36" t="str">
        <f t="shared" si="0"/>
        <v>New Mexico</v>
      </c>
      <c r="Q36" s="27">
        <f t="shared" si="1"/>
        <v>4783.5220000000008</v>
      </c>
      <c r="AC36" s="58" t="s">
        <v>147</v>
      </c>
      <c r="AD36" s="58" t="s">
        <v>146</v>
      </c>
      <c r="AE36" s="58">
        <v>19140</v>
      </c>
    </row>
    <row r="37" spans="2:31">
      <c r="M37" s="23" t="s">
        <v>267</v>
      </c>
      <c r="N37" s="26">
        <v>310876.27099999978</v>
      </c>
      <c r="P37" t="str">
        <f t="shared" si="0"/>
        <v>New York</v>
      </c>
      <c r="Q37" s="27">
        <f t="shared" si="1"/>
        <v>310876.27099999978</v>
      </c>
      <c r="AC37" s="58" t="s">
        <v>147</v>
      </c>
      <c r="AD37" s="58" t="s">
        <v>146</v>
      </c>
      <c r="AE37" s="58">
        <v>19140</v>
      </c>
    </row>
    <row r="38" spans="2:31">
      <c r="M38" s="23" t="s">
        <v>88</v>
      </c>
      <c r="N38" s="26">
        <v>55603.163999999968</v>
      </c>
      <c r="P38" t="str">
        <f t="shared" si="0"/>
        <v>North Carolina</v>
      </c>
      <c r="Q38" s="27">
        <f t="shared" si="1"/>
        <v>55603.163999999968</v>
      </c>
      <c r="AC38" s="58" t="s">
        <v>147</v>
      </c>
      <c r="AD38" s="58" t="s">
        <v>146</v>
      </c>
      <c r="AE38" s="58">
        <v>19140</v>
      </c>
    </row>
    <row r="39" spans="2:31">
      <c r="B39" s="7" t="s">
        <v>10953</v>
      </c>
      <c r="M39" s="23" t="s">
        <v>7449</v>
      </c>
      <c r="N39" s="26">
        <v>919.91</v>
      </c>
      <c r="P39" t="str">
        <f t="shared" si="0"/>
        <v>North Dakota</v>
      </c>
      <c r="Q39" s="27">
        <f t="shared" si="1"/>
        <v>919.91</v>
      </c>
      <c r="AC39" s="58" t="s">
        <v>147</v>
      </c>
      <c r="AD39" s="58" t="s">
        <v>146</v>
      </c>
      <c r="AE39" s="58">
        <v>19140</v>
      </c>
    </row>
    <row r="40" spans="2:31">
      <c r="M40" s="23" t="s">
        <v>498</v>
      </c>
      <c r="N40" s="26">
        <v>78258.135999999926</v>
      </c>
      <c r="P40" t="str">
        <f t="shared" si="0"/>
        <v>Ohio</v>
      </c>
      <c r="Q40" s="27">
        <f t="shared" si="1"/>
        <v>78258.135999999926</v>
      </c>
      <c r="AC40" s="58" t="s">
        <v>147</v>
      </c>
      <c r="AD40" s="58" t="s">
        <v>146</v>
      </c>
      <c r="AE40" s="58">
        <v>19140</v>
      </c>
    </row>
    <row r="41" spans="2:31">
      <c r="B41" s="11" t="s">
        <v>10936</v>
      </c>
      <c r="C41" s="9" t="s">
        <v>10934</v>
      </c>
      <c r="I41" s="28"/>
      <c r="J41" s="28"/>
      <c r="K41" s="28"/>
      <c r="L41" s="28"/>
      <c r="M41" s="23" t="s">
        <v>649</v>
      </c>
      <c r="N41" s="26">
        <v>19683.390000000003</v>
      </c>
      <c r="O41" s="28"/>
      <c r="P41" s="28" t="str">
        <f t="shared" si="0"/>
        <v>Oklahoma</v>
      </c>
      <c r="Q41" s="32">
        <f t="shared" si="1"/>
        <v>19683.390000000003</v>
      </c>
      <c r="AC41" s="58" t="s">
        <v>147</v>
      </c>
      <c r="AD41" s="58" t="s">
        <v>146</v>
      </c>
      <c r="AE41" s="58">
        <v>19140</v>
      </c>
    </row>
    <row r="42" spans="2:31">
      <c r="B42" s="22" t="s">
        <v>75</v>
      </c>
      <c r="C42" s="33">
        <v>203412.73300000009</v>
      </c>
      <c r="M42" s="23" t="s">
        <v>420</v>
      </c>
      <c r="N42" s="26">
        <v>17431.149999999991</v>
      </c>
      <c r="P42" t="str">
        <f t="shared" si="0"/>
        <v>Oregon</v>
      </c>
      <c r="Q42" s="27">
        <f t="shared" si="1"/>
        <v>17431.149999999991</v>
      </c>
      <c r="AC42" s="58" t="s">
        <v>104</v>
      </c>
      <c r="AD42" s="58" t="s">
        <v>184</v>
      </c>
      <c r="AE42" s="58">
        <v>77095</v>
      </c>
    </row>
    <row r="43" spans="2:31">
      <c r="B43" s="23" t="s">
        <v>56</v>
      </c>
      <c r="C43" s="34">
        <v>206965.53200000009</v>
      </c>
      <c r="M43" s="23" t="s">
        <v>147</v>
      </c>
      <c r="N43" s="26">
        <v>116511.91400000003</v>
      </c>
      <c r="P43" t="str">
        <f t="shared" si="0"/>
        <v>Pennsylvania</v>
      </c>
      <c r="Q43" s="27">
        <f t="shared" si="1"/>
        <v>116511.91400000003</v>
      </c>
      <c r="AC43" s="58" t="s">
        <v>104</v>
      </c>
      <c r="AD43" s="58" t="s">
        <v>191</v>
      </c>
      <c r="AE43" s="58">
        <v>75080</v>
      </c>
    </row>
    <row r="44" spans="2:31">
      <c r="B44" s="23" t="s">
        <v>59</v>
      </c>
      <c r="C44" s="34">
        <v>223843.60800000012</v>
      </c>
      <c r="M44" s="23" t="s">
        <v>1399</v>
      </c>
      <c r="N44" s="26">
        <v>22627.955999999995</v>
      </c>
      <c r="P44" t="str">
        <f t="shared" si="0"/>
        <v>Rhode Island</v>
      </c>
      <c r="Q44" s="27">
        <f t="shared" si="1"/>
        <v>22627.955999999995</v>
      </c>
      <c r="AC44" s="58" t="s">
        <v>104</v>
      </c>
      <c r="AD44" s="58" t="s">
        <v>191</v>
      </c>
      <c r="AE44" s="58">
        <v>75080</v>
      </c>
    </row>
    <row r="45" spans="2:31">
      <c r="B45" s="23" t="s">
        <v>36</v>
      </c>
      <c r="C45" s="34">
        <v>328449.1030000007</v>
      </c>
      <c r="M45" s="23" t="s">
        <v>383</v>
      </c>
      <c r="N45" s="26">
        <v>8481.7099999999991</v>
      </c>
      <c r="P45" t="str">
        <f t="shared" si="0"/>
        <v>South Carolina</v>
      </c>
      <c r="Q45" s="27">
        <f t="shared" si="1"/>
        <v>8481.7099999999991</v>
      </c>
      <c r="AC45" s="58" t="s">
        <v>104</v>
      </c>
      <c r="AD45" s="58" t="s">
        <v>184</v>
      </c>
      <c r="AE45" s="58">
        <v>77041</v>
      </c>
    </row>
    <row r="46" spans="2:31">
      <c r="B46" s="23" t="s">
        <v>72</v>
      </c>
      <c r="C46" s="34">
        <v>330007.05400000012</v>
      </c>
      <c r="M46" s="23" t="s">
        <v>5326</v>
      </c>
      <c r="N46" s="26">
        <v>1315.5600000000002</v>
      </c>
      <c r="P46" t="str">
        <f t="shared" si="0"/>
        <v>South Dakota</v>
      </c>
      <c r="Q46" s="27">
        <f t="shared" si="1"/>
        <v>1315.5600000000002</v>
      </c>
      <c r="AC46" s="58" t="s">
        <v>104</v>
      </c>
      <c r="AD46" s="58" t="s">
        <v>184</v>
      </c>
      <c r="AE46" s="58">
        <v>77041</v>
      </c>
    </row>
    <row r="47" spans="2:31">
      <c r="B47" s="24" t="s">
        <v>10937</v>
      </c>
      <c r="C47" s="35">
        <v>1292678.0300000012</v>
      </c>
      <c r="M47" s="23" t="s">
        <v>335</v>
      </c>
      <c r="N47" s="26">
        <v>30661.872999999981</v>
      </c>
      <c r="P47" t="str">
        <f t="shared" si="0"/>
        <v>Tennessee</v>
      </c>
      <c r="Q47" s="27">
        <f t="shared" si="1"/>
        <v>30661.872999999981</v>
      </c>
      <c r="AC47" s="58" t="s">
        <v>104</v>
      </c>
      <c r="AD47" s="58" t="s">
        <v>184</v>
      </c>
      <c r="AE47" s="58">
        <v>77041</v>
      </c>
    </row>
    <row r="48" spans="2:31">
      <c r="M48" s="23" t="s">
        <v>104</v>
      </c>
      <c r="N48" s="26">
        <v>170188.04580000002</v>
      </c>
      <c r="P48" t="str">
        <f t="shared" si="0"/>
        <v>Texas</v>
      </c>
      <c r="Q48" s="27">
        <f t="shared" si="1"/>
        <v>170188.04580000002</v>
      </c>
      <c r="AC48" s="58" t="s">
        <v>104</v>
      </c>
      <c r="AD48" s="58" t="s">
        <v>184</v>
      </c>
      <c r="AE48" s="58">
        <v>77041</v>
      </c>
    </row>
    <row r="49" spans="2:31">
      <c r="M49" s="23" t="s">
        <v>121</v>
      </c>
      <c r="N49" s="26">
        <v>11220.055999999999</v>
      </c>
      <c r="P49" t="str">
        <f t="shared" si="0"/>
        <v>Utah</v>
      </c>
      <c r="Q49" s="27">
        <f t="shared" si="1"/>
        <v>11220.055999999999</v>
      </c>
      <c r="AC49" s="58" t="s">
        <v>211</v>
      </c>
      <c r="AD49" s="58" t="s">
        <v>210</v>
      </c>
      <c r="AE49" s="58">
        <v>60540</v>
      </c>
    </row>
    <row r="50" spans="2:31">
      <c r="M50" s="23" t="s">
        <v>5203</v>
      </c>
      <c r="N50" s="26">
        <v>8929.369999999999</v>
      </c>
      <c r="P50" t="str">
        <f t="shared" si="0"/>
        <v>Vermont</v>
      </c>
      <c r="Q50" s="27">
        <f t="shared" si="1"/>
        <v>8929.369999999999</v>
      </c>
      <c r="AC50" s="58" t="s">
        <v>43</v>
      </c>
      <c r="AD50" s="58" t="s">
        <v>42</v>
      </c>
      <c r="AE50" s="58">
        <v>90049</v>
      </c>
    </row>
    <row r="51" spans="2:31">
      <c r="M51" s="23" t="s">
        <v>319</v>
      </c>
      <c r="N51" s="26">
        <v>70636.719999999987</v>
      </c>
      <c r="P51" t="str">
        <f t="shared" si="0"/>
        <v>Virginia</v>
      </c>
      <c r="Q51" s="27">
        <f t="shared" si="1"/>
        <v>70636.719999999987</v>
      </c>
      <c r="AC51" s="58" t="s">
        <v>54</v>
      </c>
      <c r="AD51" s="58" t="s">
        <v>222</v>
      </c>
      <c r="AE51" s="58">
        <v>32935</v>
      </c>
    </row>
    <row r="52" spans="2:31">
      <c r="M52" s="23" t="s">
        <v>96</v>
      </c>
      <c r="N52" s="26">
        <v>138641.26999999993</v>
      </c>
      <c r="P52" t="str">
        <f t="shared" si="0"/>
        <v>Washington</v>
      </c>
      <c r="Q52" s="27">
        <f t="shared" si="1"/>
        <v>138641.26999999993</v>
      </c>
      <c r="AC52" s="58" t="s">
        <v>229</v>
      </c>
      <c r="AD52" s="58" t="s">
        <v>228</v>
      </c>
      <c r="AE52" s="58">
        <v>55122</v>
      </c>
    </row>
    <row r="53" spans="2:31">
      <c r="M53" s="23" t="s">
        <v>9726</v>
      </c>
      <c r="N53" s="26">
        <v>1209.8240000000001</v>
      </c>
      <c r="P53" t="str">
        <f t="shared" si="0"/>
        <v>West Virginia</v>
      </c>
      <c r="Q53" s="27">
        <f t="shared" si="1"/>
        <v>1209.8240000000001</v>
      </c>
      <c r="AC53" s="58" t="s">
        <v>229</v>
      </c>
      <c r="AD53" s="58" t="s">
        <v>228</v>
      </c>
      <c r="AE53" s="58">
        <v>55122</v>
      </c>
    </row>
    <row r="54" spans="2:31">
      <c r="M54" s="23" t="s">
        <v>114</v>
      </c>
      <c r="N54" s="26">
        <v>32114.610000000019</v>
      </c>
      <c r="P54" t="str">
        <f t="shared" si="0"/>
        <v>Wisconsin</v>
      </c>
      <c r="Q54" s="27">
        <f t="shared" si="1"/>
        <v>32114.610000000019</v>
      </c>
      <c r="AC54" s="58" t="s">
        <v>238</v>
      </c>
      <c r="AD54" s="58" t="s">
        <v>237</v>
      </c>
      <c r="AE54" s="58">
        <v>48185</v>
      </c>
    </row>
    <row r="55" spans="2:31">
      <c r="M55" s="23" t="s">
        <v>8542</v>
      </c>
      <c r="N55" s="26">
        <v>1603.1360000000002</v>
      </c>
      <c r="P55" t="str">
        <f t="shared" si="0"/>
        <v>Wyoming</v>
      </c>
      <c r="Q55" s="27">
        <f t="shared" si="1"/>
        <v>1603.1360000000002</v>
      </c>
      <c r="AC55" s="58" t="s">
        <v>245</v>
      </c>
      <c r="AD55" s="58" t="s">
        <v>244</v>
      </c>
      <c r="AE55" s="58">
        <v>19901</v>
      </c>
    </row>
    <row r="56" spans="2:31">
      <c r="M56" s="24" t="s">
        <v>10937</v>
      </c>
      <c r="N56" s="21">
        <v>2297200.8603000003</v>
      </c>
      <c r="P56" t="str">
        <f t="shared" si="0"/>
        <v>Grand Total</v>
      </c>
      <c r="Q56" s="27">
        <f>GETPIVOTDATA("Sales",$M$6)</f>
        <v>2297200.8603000003</v>
      </c>
      <c r="AC56" s="58" t="s">
        <v>245</v>
      </c>
      <c r="AD56" s="58" t="s">
        <v>244</v>
      </c>
      <c r="AE56" s="58">
        <v>19901</v>
      </c>
    </row>
    <row r="57" spans="2:31">
      <c r="AC57" s="58" t="s">
        <v>254</v>
      </c>
      <c r="AD57" s="58" t="s">
        <v>253</v>
      </c>
      <c r="AE57" s="58">
        <v>47150</v>
      </c>
    </row>
    <row r="58" spans="2:31">
      <c r="AC58" s="58" t="s">
        <v>254</v>
      </c>
      <c r="AD58" s="58" t="s">
        <v>253</v>
      </c>
      <c r="AE58" s="58">
        <v>47150</v>
      </c>
    </row>
    <row r="59" spans="2:31">
      <c r="AC59" s="58" t="s">
        <v>254</v>
      </c>
      <c r="AD59" s="58" t="s">
        <v>253</v>
      </c>
      <c r="AE59" s="58">
        <v>47150</v>
      </c>
    </row>
    <row r="60" spans="2:31">
      <c r="B60" s="11" t="s">
        <v>10936</v>
      </c>
      <c r="C60" s="9" t="s">
        <v>10934</v>
      </c>
      <c r="D60" s="28"/>
      <c r="E60" s="11" t="s">
        <v>10936</v>
      </c>
      <c r="F60" s="9" t="s">
        <v>10935</v>
      </c>
      <c r="G60" s="28"/>
      <c r="H60" s="11" t="s">
        <v>10936</v>
      </c>
      <c r="I60" s="9" t="s">
        <v>10954</v>
      </c>
      <c r="J60" s="28"/>
      <c r="K60" s="11" t="s">
        <v>10936</v>
      </c>
      <c r="L60" s="9" t="s">
        <v>10955</v>
      </c>
      <c r="M60" s="28"/>
      <c r="N60" s="11" t="s">
        <v>10936</v>
      </c>
      <c r="O60" s="9" t="s">
        <v>10956</v>
      </c>
      <c r="Q60" s="28"/>
      <c r="AC60" s="58" t="s">
        <v>254</v>
      </c>
      <c r="AD60" s="58" t="s">
        <v>253</v>
      </c>
      <c r="AE60" s="58">
        <v>47150</v>
      </c>
    </row>
    <row r="61" spans="2:31">
      <c r="B61" s="12" t="s">
        <v>10938</v>
      </c>
      <c r="C61" s="36">
        <v>95365.937600000019</v>
      </c>
      <c r="D61" s="37"/>
      <c r="E61" s="38" t="s">
        <v>10938</v>
      </c>
      <c r="F61" s="36">
        <v>9199.2699999999986</v>
      </c>
      <c r="G61" s="37"/>
      <c r="H61" s="38" t="s">
        <v>10938</v>
      </c>
      <c r="I61" s="36">
        <v>1500</v>
      </c>
      <c r="J61" s="37"/>
      <c r="K61" s="38" t="s">
        <v>10938</v>
      </c>
      <c r="L61" s="36">
        <v>387</v>
      </c>
      <c r="N61" s="38" t="s">
        <v>10938</v>
      </c>
      <c r="O61" s="36">
        <v>9.6462848596792869E-2</v>
      </c>
      <c r="AC61" s="58" t="s">
        <v>267</v>
      </c>
      <c r="AD61" s="58" t="s">
        <v>266</v>
      </c>
      <c r="AE61" s="58">
        <v>10024</v>
      </c>
    </row>
    <row r="62" spans="2:31">
      <c r="B62" s="13" t="s">
        <v>10939</v>
      </c>
      <c r="C62" s="39">
        <v>60172.649400000024</v>
      </c>
      <c r="D62" s="37"/>
      <c r="E62" s="40" t="s">
        <v>10939</v>
      </c>
      <c r="F62" s="39">
        <v>10288.898699999991</v>
      </c>
      <c r="G62" s="37"/>
      <c r="H62" s="40" t="s">
        <v>10939</v>
      </c>
      <c r="I62" s="39">
        <v>1068</v>
      </c>
      <c r="J62" s="37"/>
      <c r="K62" s="40" t="s">
        <v>10939</v>
      </c>
      <c r="L62" s="39">
        <v>301</v>
      </c>
      <c r="N62" s="40" t="s">
        <v>10939</v>
      </c>
      <c r="O62" s="39">
        <v>0.17098962406664425</v>
      </c>
      <c r="AC62" s="58" t="s">
        <v>267</v>
      </c>
      <c r="AD62" s="58" t="s">
        <v>266</v>
      </c>
      <c r="AE62" s="58">
        <v>10024</v>
      </c>
    </row>
    <row r="63" spans="2:31">
      <c r="B63" s="13" t="s">
        <v>10940</v>
      </c>
      <c r="C63" s="39">
        <v>199252.98399999991</v>
      </c>
      <c r="D63" s="37"/>
      <c r="E63" s="40" t="s">
        <v>10940</v>
      </c>
      <c r="F63" s="39">
        <v>26806.573700000015</v>
      </c>
      <c r="G63" s="37"/>
      <c r="H63" s="40" t="s">
        <v>10940</v>
      </c>
      <c r="I63" s="39">
        <v>2491</v>
      </c>
      <c r="J63" s="37"/>
      <c r="K63" s="40" t="s">
        <v>10940</v>
      </c>
      <c r="L63" s="39">
        <v>680</v>
      </c>
      <c r="N63" s="40" t="s">
        <v>10940</v>
      </c>
      <c r="O63" s="39">
        <v>0.13453536886554246</v>
      </c>
      <c r="AC63" s="58" t="s">
        <v>267</v>
      </c>
      <c r="AD63" s="58" t="s">
        <v>276</v>
      </c>
      <c r="AE63" s="58">
        <v>12180</v>
      </c>
    </row>
    <row r="64" spans="2:31">
      <c r="B64" s="13" t="s">
        <v>10941</v>
      </c>
      <c r="C64" s="39">
        <v>141851.5674</v>
      </c>
      <c r="D64" s="37"/>
      <c r="E64" s="40" t="s">
        <v>10941</v>
      </c>
      <c r="F64" s="39">
        <v>13437.806799999998</v>
      </c>
      <c r="G64" s="37"/>
      <c r="H64" s="40" t="s">
        <v>10941</v>
      </c>
      <c r="I64" s="39">
        <v>2441</v>
      </c>
      <c r="J64" s="37"/>
      <c r="K64" s="40" t="s">
        <v>10941</v>
      </c>
      <c r="L64" s="39">
        <v>663</v>
      </c>
      <c r="N64" s="40" t="s">
        <v>10941</v>
      </c>
      <c r="O64" s="39">
        <v>9.4731465053942004E-2</v>
      </c>
      <c r="AC64" s="58" t="s">
        <v>267</v>
      </c>
      <c r="AD64" s="58" t="s">
        <v>276</v>
      </c>
      <c r="AE64" s="58">
        <v>12180</v>
      </c>
    </row>
    <row r="65" spans="2:31">
      <c r="B65" s="13" t="s">
        <v>10942</v>
      </c>
      <c r="C65" s="39">
        <v>156122.28669999994</v>
      </c>
      <c r="D65" s="37"/>
      <c r="E65" s="40" t="s">
        <v>10942</v>
      </c>
      <c r="F65" s="39">
        <v>22308.51279999999</v>
      </c>
      <c r="G65" s="37"/>
      <c r="H65" s="40" t="s">
        <v>10942</v>
      </c>
      <c r="I65" s="39">
        <v>2850</v>
      </c>
      <c r="J65" s="37"/>
      <c r="K65" s="40" t="s">
        <v>10942</v>
      </c>
      <c r="L65" s="39">
        <v>750</v>
      </c>
      <c r="N65" s="40" t="s">
        <v>10942</v>
      </c>
      <c r="O65" s="39">
        <v>0.14289127626517142</v>
      </c>
      <c r="AC65" s="58" t="s">
        <v>267</v>
      </c>
      <c r="AD65" s="58" t="s">
        <v>276</v>
      </c>
      <c r="AE65" s="58">
        <v>12180</v>
      </c>
    </row>
    <row r="66" spans="2:31">
      <c r="B66" s="13" t="s">
        <v>10943</v>
      </c>
      <c r="C66" s="39">
        <v>147082.61130000011</v>
      </c>
      <c r="D66" s="37"/>
      <c r="E66" s="40" t="s">
        <v>10943</v>
      </c>
      <c r="F66" s="39">
        <v>20899.334500000012</v>
      </c>
      <c r="G66" s="37"/>
      <c r="H66" s="40" t="s">
        <v>10943</v>
      </c>
      <c r="I66" s="39">
        <v>2644</v>
      </c>
      <c r="J66" s="37"/>
      <c r="K66" s="40" t="s">
        <v>10943</v>
      </c>
      <c r="L66" s="39">
        <v>709</v>
      </c>
      <c r="N66" s="40" t="s">
        <v>10943</v>
      </c>
      <c r="O66" s="39">
        <v>0.1420924901678027</v>
      </c>
      <c r="AC66" s="58" t="s">
        <v>267</v>
      </c>
      <c r="AD66" s="58" t="s">
        <v>276</v>
      </c>
      <c r="AE66" s="58">
        <v>12180</v>
      </c>
    </row>
    <row r="67" spans="2:31">
      <c r="B67" s="13" t="s">
        <v>10944</v>
      </c>
      <c r="C67" s="39">
        <v>149580.83800000031</v>
      </c>
      <c r="D67" s="37"/>
      <c r="E67" s="40" t="s">
        <v>10944</v>
      </c>
      <c r="F67" s="39">
        <v>13535.38299999998</v>
      </c>
      <c r="G67" s="37"/>
      <c r="H67" s="40" t="s">
        <v>10944</v>
      </c>
      <c r="I67" s="39">
        <v>2705</v>
      </c>
      <c r="J67" s="37"/>
      <c r="K67" s="40" t="s">
        <v>10944</v>
      </c>
      <c r="L67" s="39">
        <v>708</v>
      </c>
      <c r="N67" s="40" t="s">
        <v>10944</v>
      </c>
      <c r="O67" s="39">
        <v>9.0488749635163512E-2</v>
      </c>
      <c r="AC67" s="58" t="s">
        <v>267</v>
      </c>
      <c r="AD67" s="58" t="s">
        <v>276</v>
      </c>
      <c r="AE67" s="58">
        <v>12180</v>
      </c>
    </row>
    <row r="68" spans="2:31">
      <c r="B68" s="13" t="s">
        <v>10945</v>
      </c>
      <c r="C68" s="39">
        <v>159589.45099999988</v>
      </c>
      <c r="D68" s="37"/>
      <c r="E68" s="40" t="s">
        <v>10945</v>
      </c>
      <c r="F68" s="39">
        <v>21896.715399999972</v>
      </c>
      <c r="G68" s="37"/>
      <c r="H68" s="40" t="s">
        <v>10945</v>
      </c>
      <c r="I68" s="39">
        <v>2796</v>
      </c>
      <c r="J68" s="37"/>
      <c r="K68" s="40" t="s">
        <v>10945</v>
      </c>
      <c r="L68" s="39">
        <v>710</v>
      </c>
      <c r="N68" s="40" t="s">
        <v>10945</v>
      </c>
      <c r="O68" s="39">
        <v>0.13720653378273723</v>
      </c>
      <c r="AC68" s="58" t="s">
        <v>267</v>
      </c>
      <c r="AD68" s="58" t="s">
        <v>276</v>
      </c>
      <c r="AE68" s="58">
        <v>12180</v>
      </c>
    </row>
    <row r="69" spans="2:31">
      <c r="B69" s="13" t="s">
        <v>10946</v>
      </c>
      <c r="C69" s="39">
        <v>309770.09970000025</v>
      </c>
      <c r="D69" s="37"/>
      <c r="E69" s="40" t="s">
        <v>10946</v>
      </c>
      <c r="F69" s="39">
        <v>37293.192500000034</v>
      </c>
      <c r="G69" s="37"/>
      <c r="H69" s="40" t="s">
        <v>10946</v>
      </c>
      <c r="I69" s="39">
        <v>5073</v>
      </c>
      <c r="J69" s="37"/>
      <c r="K69" s="40" t="s">
        <v>10946</v>
      </c>
      <c r="L69" s="39">
        <v>1386</v>
      </c>
      <c r="N69" s="40" t="s">
        <v>10946</v>
      </c>
      <c r="O69" s="39">
        <v>0.12038990379031732</v>
      </c>
      <c r="AC69" s="58" t="s">
        <v>267</v>
      </c>
      <c r="AD69" s="58" t="s">
        <v>276</v>
      </c>
      <c r="AE69" s="58">
        <v>12180</v>
      </c>
    </row>
    <row r="70" spans="2:31">
      <c r="B70" s="13" t="s">
        <v>10947</v>
      </c>
      <c r="C70" s="39">
        <v>197115.20170000009</v>
      </c>
      <c r="D70" s="37"/>
      <c r="E70" s="40" t="s">
        <v>10947</v>
      </c>
      <c r="F70" s="39">
        <v>31469.663800000035</v>
      </c>
      <c r="G70" s="37"/>
      <c r="H70" s="40" t="s">
        <v>10947</v>
      </c>
      <c r="I70" s="39">
        <v>3095</v>
      </c>
      <c r="J70" s="37"/>
      <c r="K70" s="40" t="s">
        <v>10947</v>
      </c>
      <c r="L70" s="39">
        <v>817</v>
      </c>
      <c r="N70" s="40" t="s">
        <v>10947</v>
      </c>
      <c r="O70" s="39">
        <v>0.15965112547684351</v>
      </c>
      <c r="AC70" s="58" t="s">
        <v>43</v>
      </c>
      <c r="AD70" s="58" t="s">
        <v>42</v>
      </c>
      <c r="AE70" s="58">
        <v>90004</v>
      </c>
    </row>
    <row r="71" spans="2:31">
      <c r="B71" s="13" t="s">
        <v>10948</v>
      </c>
      <c r="C71" s="39">
        <v>349120.07400000008</v>
      </c>
      <c r="D71" s="37"/>
      <c r="E71" s="40" t="s">
        <v>10948</v>
      </c>
      <c r="F71" s="39">
        <v>35825.536599999927</v>
      </c>
      <c r="G71" s="37"/>
      <c r="H71" s="40" t="s">
        <v>10948</v>
      </c>
      <c r="I71" s="39">
        <v>5741</v>
      </c>
      <c r="J71" s="37"/>
      <c r="K71" s="40" t="s">
        <v>10948</v>
      </c>
      <c r="L71" s="39">
        <v>1462</v>
      </c>
      <c r="N71" s="40" t="s">
        <v>10948</v>
      </c>
      <c r="O71" s="39">
        <v>0.10261666191099604</v>
      </c>
      <c r="AC71" s="58" t="s">
        <v>43</v>
      </c>
      <c r="AD71" s="58" t="s">
        <v>42</v>
      </c>
      <c r="AE71" s="58">
        <v>90004</v>
      </c>
    </row>
    <row r="72" spans="2:31">
      <c r="B72" s="13" t="s">
        <v>10949</v>
      </c>
      <c r="C72" s="39">
        <v>332177.15950000001</v>
      </c>
      <c r="D72" s="37"/>
      <c r="E72" s="40" t="s">
        <v>10949</v>
      </c>
      <c r="F72" s="39">
        <v>43436.13390000003</v>
      </c>
      <c r="G72" s="37"/>
      <c r="H72" s="40" t="s">
        <v>10949</v>
      </c>
      <c r="I72" s="39">
        <v>5469</v>
      </c>
      <c r="J72" s="37"/>
      <c r="K72" s="40" t="s">
        <v>10949</v>
      </c>
      <c r="L72" s="39">
        <v>1421</v>
      </c>
      <c r="N72" s="40" t="s">
        <v>10949</v>
      </c>
      <c r="O72" s="39">
        <v>0.13076195234308405</v>
      </c>
      <c r="AC72" s="58" t="s">
        <v>43</v>
      </c>
      <c r="AD72" s="58" t="s">
        <v>42</v>
      </c>
      <c r="AE72" s="58">
        <v>90004</v>
      </c>
    </row>
    <row r="73" spans="2:31">
      <c r="B73" s="14" t="s">
        <v>10937</v>
      </c>
      <c r="C73" s="41">
        <v>2297200.8603000008</v>
      </c>
      <c r="D73" s="37"/>
      <c r="E73" s="42" t="s">
        <v>10937</v>
      </c>
      <c r="F73" s="41">
        <v>286397.02169999998</v>
      </c>
      <c r="G73" s="37"/>
      <c r="H73" s="42" t="s">
        <v>10937</v>
      </c>
      <c r="I73" s="41">
        <v>37873</v>
      </c>
      <c r="J73" s="37"/>
      <c r="K73" s="42" t="s">
        <v>10937</v>
      </c>
      <c r="L73" s="41">
        <v>9994</v>
      </c>
      <c r="N73" s="42" t="s">
        <v>10937</v>
      </c>
      <c r="O73" s="41">
        <v>0.12467217240315856</v>
      </c>
      <c r="AC73" s="58" t="s">
        <v>43</v>
      </c>
      <c r="AD73" s="58" t="s">
        <v>42</v>
      </c>
      <c r="AE73" s="58">
        <v>90004</v>
      </c>
    </row>
    <row r="74" spans="2:31">
      <c r="AC74" s="58" t="s">
        <v>211</v>
      </c>
      <c r="AD74" s="58" t="s">
        <v>303</v>
      </c>
      <c r="AE74" s="58">
        <v>60610</v>
      </c>
    </row>
    <row r="75" spans="2:31">
      <c r="AC75" s="58" t="s">
        <v>310</v>
      </c>
      <c r="AD75" s="58" t="s">
        <v>309</v>
      </c>
      <c r="AE75" s="58">
        <v>85234</v>
      </c>
    </row>
    <row r="76" spans="2:31">
      <c r="AC76" s="58" t="s">
        <v>310</v>
      </c>
      <c r="AD76" s="58" t="s">
        <v>309</v>
      </c>
      <c r="AE76" s="58">
        <v>85234</v>
      </c>
    </row>
    <row r="77" spans="2:31">
      <c r="AC77" s="58" t="s">
        <v>319</v>
      </c>
      <c r="AD77" s="58" t="s">
        <v>318</v>
      </c>
      <c r="AE77" s="58">
        <v>22153</v>
      </c>
    </row>
    <row r="78" spans="2:31">
      <c r="C78" s="49">
        <f>GETPIVOTDATA("Sales",$B$60)</f>
        <v>2297200.8603000008</v>
      </c>
      <c r="F78" s="49">
        <f>GETPIVOTDATA("Profit",$E$60)</f>
        <v>286397.02169999998</v>
      </c>
      <c r="I78" s="50">
        <f>GETPIVOTDATA("Quantity",$H$60)</f>
        <v>37873</v>
      </c>
      <c r="L78" s="50">
        <f>GETPIVOTDATA("Order ID",$K$60)</f>
        <v>9994</v>
      </c>
      <c r="O78" s="51">
        <f>GETPIVOTDATA("Field3",$N$60)</f>
        <v>0.12467217240315856</v>
      </c>
      <c r="AC78" s="58" t="s">
        <v>267</v>
      </c>
      <c r="AD78" s="58" t="s">
        <v>266</v>
      </c>
      <c r="AE78" s="58">
        <v>10009</v>
      </c>
    </row>
    <row r="79" spans="2:31">
      <c r="AC79" s="58" t="s">
        <v>238</v>
      </c>
      <c r="AD79" s="58" t="s">
        <v>328</v>
      </c>
      <c r="AE79" s="58">
        <v>49201</v>
      </c>
    </row>
    <row r="80" spans="2:31">
      <c r="AC80" s="58" t="s">
        <v>335</v>
      </c>
      <c r="AD80" s="58" t="s">
        <v>334</v>
      </c>
      <c r="AE80" s="58">
        <v>38109</v>
      </c>
    </row>
    <row r="81" spans="5:31">
      <c r="AC81" s="58" t="s">
        <v>335</v>
      </c>
      <c r="AD81" s="58" t="s">
        <v>334</v>
      </c>
      <c r="AE81" s="58">
        <v>38109</v>
      </c>
    </row>
    <row r="82" spans="5:31">
      <c r="AC82" s="58" t="s">
        <v>335</v>
      </c>
      <c r="AD82" s="58" t="s">
        <v>334</v>
      </c>
      <c r="AE82" s="58">
        <v>38109</v>
      </c>
    </row>
    <row r="83" spans="5:31">
      <c r="E83" s="11" t="s">
        <v>10936</v>
      </c>
      <c r="F83" s="8" t="s">
        <v>10934</v>
      </c>
      <c r="G83" s="52" t="s">
        <v>10935</v>
      </c>
      <c r="H83" s="52" t="s">
        <v>10954</v>
      </c>
      <c r="I83" s="52" t="s">
        <v>10955</v>
      </c>
      <c r="J83" s="10" t="s">
        <v>10956</v>
      </c>
      <c r="AC83" s="58" t="s">
        <v>104</v>
      </c>
      <c r="AD83" s="58" t="s">
        <v>184</v>
      </c>
      <c r="AE83" s="58">
        <v>77041</v>
      </c>
    </row>
    <row r="84" spans="5:31">
      <c r="E84" s="22">
        <v>2011</v>
      </c>
      <c r="F84" s="43">
        <v>484247.49810000096</v>
      </c>
      <c r="G84" s="53">
        <v>49543.974100000007</v>
      </c>
      <c r="H84" s="53">
        <v>7581</v>
      </c>
      <c r="I84" s="53">
        <v>1993</v>
      </c>
      <c r="J84" s="44">
        <v>0.10231126499236715</v>
      </c>
      <c r="AC84" s="58" t="s">
        <v>104</v>
      </c>
      <c r="AD84" s="58" t="s">
        <v>184</v>
      </c>
      <c r="AE84" s="58">
        <v>77041</v>
      </c>
    </row>
    <row r="85" spans="5:31">
      <c r="E85" s="23">
        <v>2012</v>
      </c>
      <c r="F85" s="45">
        <v>470532.50899999985</v>
      </c>
      <c r="G85" s="54">
        <v>61618.603700000051</v>
      </c>
      <c r="H85" s="54">
        <v>7979</v>
      </c>
      <c r="I85" s="54">
        <v>2102</v>
      </c>
      <c r="J85" s="46">
        <v>0.13095504034557592</v>
      </c>
      <c r="AC85" s="58" t="s">
        <v>104</v>
      </c>
      <c r="AD85" s="58" t="s">
        <v>184</v>
      </c>
      <c r="AE85" s="58">
        <v>77041</v>
      </c>
    </row>
    <row r="86" spans="5:31">
      <c r="E86" s="23">
        <v>2013</v>
      </c>
      <c r="F86" s="45">
        <v>608473.83000000066</v>
      </c>
      <c r="G86" s="54">
        <v>81726.930800000177</v>
      </c>
      <c r="H86" s="54">
        <v>9810</v>
      </c>
      <c r="I86" s="54">
        <v>2580</v>
      </c>
      <c r="J86" s="46">
        <v>0.13431461924993568</v>
      </c>
      <c r="AC86" s="58" t="s">
        <v>104</v>
      </c>
      <c r="AD86" s="58" t="s">
        <v>184</v>
      </c>
      <c r="AE86" s="58">
        <v>77070</v>
      </c>
    </row>
    <row r="87" spans="5:31">
      <c r="E87" s="23">
        <v>2014</v>
      </c>
      <c r="F87" s="45">
        <v>733947.0231999997</v>
      </c>
      <c r="G87" s="54">
        <v>93507.513099999967</v>
      </c>
      <c r="H87" s="54">
        <v>12503</v>
      </c>
      <c r="I87" s="54">
        <v>3319</v>
      </c>
      <c r="J87" s="46">
        <v>0.12740362743390987</v>
      </c>
      <c r="AC87" s="58" t="s">
        <v>358</v>
      </c>
      <c r="AD87" s="58" t="s">
        <v>357</v>
      </c>
      <c r="AE87" s="58">
        <v>35601</v>
      </c>
    </row>
    <row r="88" spans="5:31">
      <c r="E88" s="24" t="s">
        <v>10937</v>
      </c>
      <c r="F88" s="47">
        <v>2297200.8602999519</v>
      </c>
      <c r="G88" s="55">
        <v>286397.02169999998</v>
      </c>
      <c r="H88" s="55">
        <v>37873</v>
      </c>
      <c r="I88" s="55">
        <v>9994</v>
      </c>
      <c r="J88" s="48">
        <v>0.12467217240315866</v>
      </c>
      <c r="AC88" s="58" t="s">
        <v>358</v>
      </c>
      <c r="AD88" s="58" t="s">
        <v>357</v>
      </c>
      <c r="AE88" s="58">
        <v>35601</v>
      </c>
    </row>
    <row r="89" spans="5:31">
      <c r="E89" s="59" t="s">
        <v>10957</v>
      </c>
      <c r="F89" s="60">
        <f>GETPIVOTDATA("Sum of Sales",Pivot!$E$83,"Year",2014)/GETPIVOTDATA("Sum of Sales",Pivot!$E$83,"Year",2013)-1</f>
        <v>0.20620967905883303</v>
      </c>
      <c r="G89" s="60">
        <f>GETPIVOTDATA("Sum of Profit",$E$83,"Year",2014)/GETPIVOTDATA("Sum of Profit",$E$83,"Year",2013)-1</f>
        <v>0.14414565902185772</v>
      </c>
      <c r="H89" s="60">
        <f>GETPIVOTDATA("Sum of Quantity",$E$83,"Year",2014)/GETPIVOTDATA("Sum of Quantity",$E$83,"Year",2013)-1</f>
        <v>0.27451580020387367</v>
      </c>
      <c r="I89" s="60">
        <f>GETPIVOTDATA("Count of Order ID",$E$83,"Year",2014)/GETPIVOTDATA("Count of Order ID",$E$83,"Year",2013)-1</f>
        <v>0.2864341085271318</v>
      </c>
      <c r="J89" s="60">
        <f>GETPIVOTDATA("profit margin",$E$83,"Year",2014)/GETPIVOTDATA("profit margin",$E$83,"Year",2013)-1</f>
        <v>-5.1453757264990463E-2</v>
      </c>
      <c r="AC89" s="58" t="s">
        <v>43</v>
      </c>
      <c r="AD89" s="58" t="s">
        <v>127</v>
      </c>
      <c r="AE89" s="58">
        <v>94122</v>
      </c>
    </row>
    <row r="90" spans="5:31">
      <c r="F90" s="61"/>
      <c r="G90" s="61"/>
      <c r="H90" s="61"/>
      <c r="I90" s="61"/>
      <c r="J90" s="61"/>
      <c r="AC90" s="58" t="s">
        <v>43</v>
      </c>
      <c r="AD90" s="58" t="s">
        <v>127</v>
      </c>
      <c r="AE90" s="58">
        <v>94122</v>
      </c>
    </row>
    <row r="91" spans="5:31">
      <c r="E91" s="59" t="s">
        <v>10958</v>
      </c>
      <c r="F91" s="62">
        <f>GETPIVOTDATA("Sum of Sales",$E$83,"Year",2013)/GETPIVOTDATA("Sum of Sales",$E$83,"Year",2012)-1</f>
        <v>0.29316002265850005</v>
      </c>
      <c r="G91" s="62">
        <f>GETPIVOTDATA("Sum of Profit",$E$83,"Year",2013)/GETPIVOTDATA("Sum of Profit",$E$83,"Year",2012)-1</f>
        <v>0.32633532557635858</v>
      </c>
      <c r="H91" s="62">
        <f>GETPIVOTDATA("Sum of Quantity",$E$83,"Year",2013)/GETPIVOTDATA("Sum of Quantity",$E$83,"Year",2012)-1</f>
        <v>0.22947737811755853</v>
      </c>
      <c r="I91" s="62">
        <f>GETPIVOTDATA("Count of Order ID",$E$83,"Year",2013)/GETPIVOTDATA("Count of Order ID",$E$83,"Year",2012)-1</f>
        <v>0.22740247383444334</v>
      </c>
      <c r="J91" s="63">
        <f>GETPIVOTDATA("profit margin",$E$83,"Year",2013)/GETPIVOTDATA("profit margin",$E$83,"Year",2012)-1</f>
        <v>2.5654445185876007E-2</v>
      </c>
      <c r="AC91" s="58" t="s">
        <v>88</v>
      </c>
      <c r="AD91" s="58" t="s">
        <v>373</v>
      </c>
      <c r="AE91" s="58">
        <v>27707</v>
      </c>
    </row>
    <row r="92" spans="5:31">
      <c r="F92" s="61"/>
      <c r="G92" s="61"/>
      <c r="H92" s="61"/>
      <c r="I92" s="61"/>
      <c r="J92" s="61"/>
      <c r="AC92" s="58" t="s">
        <v>211</v>
      </c>
      <c r="AD92" s="58" t="s">
        <v>303</v>
      </c>
      <c r="AE92" s="58">
        <v>60623</v>
      </c>
    </row>
    <row r="93" spans="5:31">
      <c r="E93" s="59" t="s">
        <v>10959</v>
      </c>
      <c r="F93" s="62">
        <f>GETPIVOTDATA("Sum of Sales",$E$83,"Year",2012)/GETPIVOTDATA("Sum of Sales",$E$83,"Year",2011)-1</f>
        <v>-2.8322271470298532E-2</v>
      </c>
      <c r="G93" s="62">
        <f>GETPIVOTDATA("Sum of Profit",$E$83,"Year",2012)/GETPIVOTDATA("Sum of Profit",$E$83,"Year",2011)-1</f>
        <v>0.24371540271736181</v>
      </c>
      <c r="H93" s="62">
        <f>GETPIVOTDATA("Sum of Quantity",$E$83,"Year",2012)/GETPIVOTDATA("Sum of Quantity",$E$83,"Year",2011)-1</f>
        <v>5.2499670228202122E-2</v>
      </c>
      <c r="I93" s="62">
        <f>GETPIVOTDATA("Count of Order ID",$E$83,"Year",2012)/GETPIVOTDATA("Count of Order ID",$E$83,"Year",2011)-1</f>
        <v>5.4691419969894683E-2</v>
      </c>
      <c r="J93" s="62">
        <f>GETPIVOTDATA("profit margin",$E$83,"Year",2012)/GETPIVOTDATA("profit margin",$E$83,"Year",2011)-1</f>
        <v>0.27996697485214095</v>
      </c>
      <c r="AC93" s="58" t="s">
        <v>383</v>
      </c>
      <c r="AD93" s="58" t="s">
        <v>382</v>
      </c>
      <c r="AE93" s="58">
        <v>29203</v>
      </c>
    </row>
    <row r="94" spans="5:31">
      <c r="AC94" s="58" t="s">
        <v>229</v>
      </c>
      <c r="AD94" s="58" t="s">
        <v>389</v>
      </c>
      <c r="AE94" s="58">
        <v>55901</v>
      </c>
    </row>
    <row r="95" spans="5:31">
      <c r="AC95" s="58" t="s">
        <v>229</v>
      </c>
      <c r="AD95" s="58" t="s">
        <v>389</v>
      </c>
      <c r="AE95" s="58">
        <v>55901</v>
      </c>
    </row>
    <row r="96" spans="5:31">
      <c r="AC96" s="58" t="s">
        <v>104</v>
      </c>
      <c r="AD96" s="58" t="s">
        <v>184</v>
      </c>
      <c r="AE96" s="58">
        <v>77095</v>
      </c>
    </row>
    <row r="97" spans="29:31">
      <c r="AC97" s="58" t="s">
        <v>43</v>
      </c>
      <c r="AD97" s="58" t="s">
        <v>42</v>
      </c>
      <c r="AE97" s="58">
        <v>90036</v>
      </c>
    </row>
    <row r="98" spans="29:31">
      <c r="AC98" s="58" t="s">
        <v>43</v>
      </c>
      <c r="AD98" s="58" t="s">
        <v>42</v>
      </c>
      <c r="AE98" s="58">
        <v>90036</v>
      </c>
    </row>
    <row r="99" spans="29:31">
      <c r="AC99" s="58" t="s">
        <v>43</v>
      </c>
      <c r="AD99" s="58" t="s">
        <v>42</v>
      </c>
      <c r="AE99" s="58">
        <v>90036</v>
      </c>
    </row>
    <row r="100" spans="29:31">
      <c r="AC100" s="58" t="s">
        <v>229</v>
      </c>
      <c r="AD100" s="58" t="s">
        <v>409</v>
      </c>
      <c r="AE100" s="58">
        <v>55407</v>
      </c>
    </row>
    <row r="101" spans="29:31">
      <c r="AC101" s="58" t="s">
        <v>229</v>
      </c>
      <c r="AD101" s="58" t="s">
        <v>409</v>
      </c>
      <c r="AE101" s="58">
        <v>55407</v>
      </c>
    </row>
    <row r="102" spans="29:31">
      <c r="AC102" s="58" t="s">
        <v>229</v>
      </c>
      <c r="AD102" s="58" t="s">
        <v>409</v>
      </c>
      <c r="AE102" s="58">
        <v>55407</v>
      </c>
    </row>
    <row r="103" spans="29:31">
      <c r="AC103" s="58" t="s">
        <v>420</v>
      </c>
      <c r="AD103" s="58" t="s">
        <v>419</v>
      </c>
      <c r="AE103" s="58">
        <v>97206</v>
      </c>
    </row>
    <row r="104" spans="29:31">
      <c r="AC104" s="58" t="s">
        <v>267</v>
      </c>
      <c r="AD104" s="58" t="s">
        <v>266</v>
      </c>
      <c r="AE104" s="58">
        <v>10009</v>
      </c>
    </row>
    <row r="105" spans="29:31">
      <c r="AC105" s="58" t="s">
        <v>43</v>
      </c>
      <c r="AD105" s="58" t="s">
        <v>127</v>
      </c>
      <c r="AE105" s="58">
        <v>94122</v>
      </c>
    </row>
    <row r="106" spans="29:31">
      <c r="AC106" s="58" t="s">
        <v>229</v>
      </c>
      <c r="AD106" s="58" t="s">
        <v>436</v>
      </c>
      <c r="AE106" s="58">
        <v>55106</v>
      </c>
    </row>
    <row r="107" spans="29:31">
      <c r="AC107" s="58" t="s">
        <v>211</v>
      </c>
      <c r="AD107" s="58" t="s">
        <v>303</v>
      </c>
      <c r="AE107" s="58">
        <v>60610</v>
      </c>
    </row>
    <row r="108" spans="29:31">
      <c r="AC108" s="58" t="s">
        <v>211</v>
      </c>
      <c r="AD108" s="58" t="s">
        <v>303</v>
      </c>
      <c r="AE108" s="58">
        <v>60610</v>
      </c>
    </row>
    <row r="109" spans="29:31">
      <c r="AC109" s="58" t="s">
        <v>211</v>
      </c>
      <c r="AD109" s="58" t="s">
        <v>303</v>
      </c>
      <c r="AE109" s="58">
        <v>60610</v>
      </c>
    </row>
    <row r="110" spans="29:31">
      <c r="AC110" s="58" t="s">
        <v>229</v>
      </c>
      <c r="AD110" s="58" t="s">
        <v>389</v>
      </c>
      <c r="AE110" s="58">
        <v>55901</v>
      </c>
    </row>
    <row r="111" spans="29:31">
      <c r="AC111" s="58" t="s">
        <v>457</v>
      </c>
      <c r="AD111" s="58" t="s">
        <v>456</v>
      </c>
      <c r="AE111" s="58">
        <v>80013</v>
      </c>
    </row>
    <row r="112" spans="29:31">
      <c r="AC112" s="58" t="s">
        <v>457</v>
      </c>
      <c r="AD112" s="58" t="s">
        <v>456</v>
      </c>
      <c r="AE112" s="58">
        <v>80013</v>
      </c>
    </row>
    <row r="113" spans="29:31">
      <c r="AC113" s="58" t="s">
        <v>457</v>
      </c>
      <c r="AD113" s="58" t="s">
        <v>456</v>
      </c>
      <c r="AE113" s="58">
        <v>80013</v>
      </c>
    </row>
    <row r="114" spans="29:31">
      <c r="AC114" s="58" t="s">
        <v>88</v>
      </c>
      <c r="AD114" s="58" t="s">
        <v>467</v>
      </c>
      <c r="AE114" s="58">
        <v>28205</v>
      </c>
    </row>
    <row r="115" spans="29:31">
      <c r="AC115" s="58" t="s">
        <v>88</v>
      </c>
      <c r="AD115" s="58" t="s">
        <v>467</v>
      </c>
      <c r="AE115" s="58">
        <v>28205</v>
      </c>
    </row>
    <row r="116" spans="29:31">
      <c r="AC116" s="58" t="s">
        <v>88</v>
      </c>
      <c r="AD116" s="58" t="s">
        <v>467</v>
      </c>
      <c r="AE116" s="58">
        <v>28205</v>
      </c>
    </row>
    <row r="117" spans="29:31">
      <c r="AC117" s="58" t="s">
        <v>211</v>
      </c>
      <c r="AD117" s="58" t="s">
        <v>477</v>
      </c>
      <c r="AE117" s="58">
        <v>60462</v>
      </c>
    </row>
    <row r="118" spans="29:31">
      <c r="AC118" s="58" t="s">
        <v>267</v>
      </c>
      <c r="AD118" s="58" t="s">
        <v>266</v>
      </c>
      <c r="AE118" s="58">
        <v>10035</v>
      </c>
    </row>
    <row r="119" spans="29:31">
      <c r="AC119" s="58" t="s">
        <v>489</v>
      </c>
      <c r="AD119" s="58" t="s">
        <v>488</v>
      </c>
      <c r="AE119" s="58">
        <v>50322</v>
      </c>
    </row>
    <row r="120" spans="29:31">
      <c r="AC120" s="58" t="s">
        <v>489</v>
      </c>
      <c r="AD120" s="58" t="s">
        <v>488</v>
      </c>
      <c r="AE120" s="58">
        <v>50322</v>
      </c>
    </row>
    <row r="121" spans="29:31">
      <c r="AC121" s="58" t="s">
        <v>498</v>
      </c>
      <c r="AD121" s="58" t="s">
        <v>497</v>
      </c>
      <c r="AE121" s="58">
        <v>43229</v>
      </c>
    </row>
    <row r="122" spans="29:31">
      <c r="AC122" s="58" t="s">
        <v>498</v>
      </c>
      <c r="AD122" s="58" t="s">
        <v>497</v>
      </c>
      <c r="AE122" s="58">
        <v>43229</v>
      </c>
    </row>
    <row r="123" spans="29:31">
      <c r="AC123" s="58" t="s">
        <v>498</v>
      </c>
      <c r="AD123" s="58" t="s">
        <v>497</v>
      </c>
      <c r="AE123" s="58">
        <v>43229</v>
      </c>
    </row>
    <row r="124" spans="29:31">
      <c r="AC124" s="58" t="s">
        <v>498</v>
      </c>
      <c r="AD124" s="58" t="s">
        <v>497</v>
      </c>
      <c r="AE124" s="58">
        <v>43229</v>
      </c>
    </row>
    <row r="125" spans="29:31">
      <c r="AC125" s="58" t="s">
        <v>96</v>
      </c>
      <c r="AD125" s="58" t="s">
        <v>95</v>
      </c>
      <c r="AE125" s="58">
        <v>98103</v>
      </c>
    </row>
    <row r="126" spans="29:31">
      <c r="AC126" s="58" t="s">
        <v>335</v>
      </c>
      <c r="AD126" s="58" t="s">
        <v>515</v>
      </c>
      <c r="AE126" s="58">
        <v>37620</v>
      </c>
    </row>
    <row r="127" spans="29:31">
      <c r="AC127" s="58" t="s">
        <v>245</v>
      </c>
      <c r="AD127" s="58" t="s">
        <v>521</v>
      </c>
      <c r="AE127" s="58">
        <v>19805</v>
      </c>
    </row>
    <row r="128" spans="29:31">
      <c r="AC128" s="58" t="s">
        <v>245</v>
      </c>
      <c r="AD128" s="58" t="s">
        <v>521</v>
      </c>
      <c r="AE128" s="58">
        <v>19805</v>
      </c>
    </row>
    <row r="129" spans="29:31">
      <c r="AC129" s="58" t="s">
        <v>245</v>
      </c>
      <c r="AD129" s="58" t="s">
        <v>521</v>
      </c>
      <c r="AE129" s="58">
        <v>19805</v>
      </c>
    </row>
    <row r="130" spans="29:31">
      <c r="AC130" s="58" t="s">
        <v>245</v>
      </c>
      <c r="AD130" s="58" t="s">
        <v>521</v>
      </c>
      <c r="AE130" s="58">
        <v>19805</v>
      </c>
    </row>
    <row r="131" spans="29:31">
      <c r="AC131" s="58" t="s">
        <v>245</v>
      </c>
      <c r="AD131" s="58" t="s">
        <v>521</v>
      </c>
      <c r="AE131" s="58">
        <v>19805</v>
      </c>
    </row>
    <row r="132" spans="29:31">
      <c r="AC132" s="58" t="s">
        <v>104</v>
      </c>
      <c r="AD132" s="58" t="s">
        <v>184</v>
      </c>
      <c r="AE132" s="58">
        <v>77041</v>
      </c>
    </row>
    <row r="133" spans="29:31">
      <c r="AC133" s="58" t="s">
        <v>211</v>
      </c>
      <c r="AD133" s="58" t="s">
        <v>538</v>
      </c>
      <c r="AE133" s="58">
        <v>61701</v>
      </c>
    </row>
    <row r="134" spans="29:31">
      <c r="AC134" s="58" t="s">
        <v>310</v>
      </c>
      <c r="AD134" s="58" t="s">
        <v>544</v>
      </c>
      <c r="AE134" s="58">
        <v>85023</v>
      </c>
    </row>
    <row r="135" spans="29:31">
      <c r="AC135" s="58" t="s">
        <v>310</v>
      </c>
      <c r="AD135" s="58" t="s">
        <v>544</v>
      </c>
      <c r="AE135" s="58">
        <v>85023</v>
      </c>
    </row>
    <row r="136" spans="29:31">
      <c r="AC136" s="58" t="s">
        <v>43</v>
      </c>
      <c r="AD136" s="58" t="s">
        <v>42</v>
      </c>
      <c r="AE136" s="58">
        <v>90004</v>
      </c>
    </row>
    <row r="137" spans="29:31">
      <c r="AC137" s="58" t="s">
        <v>43</v>
      </c>
      <c r="AD137" s="58" t="s">
        <v>42</v>
      </c>
      <c r="AE137" s="58">
        <v>90004</v>
      </c>
    </row>
    <row r="138" spans="29:31">
      <c r="AC138" s="58" t="s">
        <v>498</v>
      </c>
      <c r="AD138" s="58" t="s">
        <v>497</v>
      </c>
      <c r="AE138" s="58">
        <v>43229</v>
      </c>
    </row>
    <row r="139" spans="29:31">
      <c r="AC139" s="58" t="s">
        <v>498</v>
      </c>
      <c r="AD139" s="58" t="s">
        <v>497</v>
      </c>
      <c r="AE139" s="58">
        <v>43229</v>
      </c>
    </row>
    <row r="140" spans="29:31">
      <c r="AC140" s="58" t="s">
        <v>498</v>
      </c>
      <c r="AD140" s="58" t="s">
        <v>497</v>
      </c>
      <c r="AE140" s="58">
        <v>43229</v>
      </c>
    </row>
    <row r="141" spans="29:31">
      <c r="AC141" s="58" t="s">
        <v>43</v>
      </c>
      <c r="AD141" s="58" t="s">
        <v>566</v>
      </c>
      <c r="AE141" s="58">
        <v>95661</v>
      </c>
    </row>
    <row r="142" spans="29:31">
      <c r="AC142" s="58" t="s">
        <v>43</v>
      </c>
      <c r="AD142" s="58" t="s">
        <v>566</v>
      </c>
      <c r="AE142" s="58">
        <v>95661</v>
      </c>
    </row>
    <row r="143" spans="29:31">
      <c r="AC143" s="58" t="s">
        <v>43</v>
      </c>
      <c r="AD143" s="58" t="s">
        <v>566</v>
      </c>
      <c r="AE143" s="58">
        <v>95661</v>
      </c>
    </row>
    <row r="144" spans="29:31">
      <c r="AC144" s="58" t="s">
        <v>43</v>
      </c>
      <c r="AD144" s="58" t="s">
        <v>566</v>
      </c>
      <c r="AE144" s="58">
        <v>95661</v>
      </c>
    </row>
    <row r="145" spans="29:31">
      <c r="AC145" s="58" t="s">
        <v>43</v>
      </c>
      <c r="AD145" s="58" t="s">
        <v>566</v>
      </c>
      <c r="AE145" s="58">
        <v>95661</v>
      </c>
    </row>
    <row r="146" spans="29:31">
      <c r="AC146" s="58" t="s">
        <v>43</v>
      </c>
      <c r="AD146" s="58" t="s">
        <v>566</v>
      </c>
      <c r="AE146" s="58">
        <v>95661</v>
      </c>
    </row>
    <row r="147" spans="29:31">
      <c r="AC147" s="58" t="s">
        <v>43</v>
      </c>
      <c r="AD147" s="58" t="s">
        <v>566</v>
      </c>
      <c r="AE147" s="58">
        <v>95661</v>
      </c>
    </row>
    <row r="148" spans="29:31">
      <c r="AC148" s="58" t="s">
        <v>147</v>
      </c>
      <c r="AD148" s="58" t="s">
        <v>146</v>
      </c>
      <c r="AE148" s="58">
        <v>19140</v>
      </c>
    </row>
    <row r="149" spans="29:31">
      <c r="AC149" s="58" t="s">
        <v>43</v>
      </c>
      <c r="AD149" s="58" t="s">
        <v>127</v>
      </c>
      <c r="AE149" s="58">
        <v>94122</v>
      </c>
    </row>
    <row r="150" spans="29:31">
      <c r="AC150" s="58" t="s">
        <v>43</v>
      </c>
      <c r="AD150" s="58" t="s">
        <v>127</v>
      </c>
      <c r="AE150" s="58">
        <v>94122</v>
      </c>
    </row>
    <row r="151" spans="29:31">
      <c r="AC151" s="58" t="s">
        <v>43</v>
      </c>
      <c r="AD151" s="58" t="s">
        <v>127</v>
      </c>
      <c r="AE151" s="58">
        <v>94122</v>
      </c>
    </row>
    <row r="152" spans="29:31">
      <c r="AC152" s="58" t="s">
        <v>596</v>
      </c>
      <c r="AD152" s="58" t="s">
        <v>595</v>
      </c>
      <c r="AE152" s="58">
        <v>64055</v>
      </c>
    </row>
    <row r="153" spans="29:31">
      <c r="AC153" s="58" t="s">
        <v>43</v>
      </c>
      <c r="AD153" s="58" t="s">
        <v>602</v>
      </c>
      <c r="AE153" s="58">
        <v>91104</v>
      </c>
    </row>
    <row r="154" spans="29:31">
      <c r="AC154" s="58" t="s">
        <v>498</v>
      </c>
      <c r="AD154" s="58" t="s">
        <v>606</v>
      </c>
      <c r="AE154" s="58">
        <v>43055</v>
      </c>
    </row>
    <row r="155" spans="29:31">
      <c r="AC155" s="58" t="s">
        <v>114</v>
      </c>
      <c r="AD155" s="58" t="s">
        <v>612</v>
      </c>
      <c r="AE155" s="58">
        <v>53132</v>
      </c>
    </row>
    <row r="156" spans="29:31">
      <c r="AC156" s="58" t="s">
        <v>114</v>
      </c>
      <c r="AD156" s="58" t="s">
        <v>612</v>
      </c>
      <c r="AE156" s="58">
        <v>53132</v>
      </c>
    </row>
    <row r="157" spans="29:31">
      <c r="AC157" s="58" t="s">
        <v>114</v>
      </c>
      <c r="AD157" s="58" t="s">
        <v>612</v>
      </c>
      <c r="AE157" s="58">
        <v>53132</v>
      </c>
    </row>
    <row r="158" spans="29:31">
      <c r="AC158" s="58" t="s">
        <v>114</v>
      </c>
      <c r="AD158" s="58" t="s">
        <v>612</v>
      </c>
      <c r="AE158" s="58">
        <v>53132</v>
      </c>
    </row>
    <row r="159" spans="29:31">
      <c r="AC159" s="58" t="s">
        <v>310</v>
      </c>
      <c r="AD159" s="58" t="s">
        <v>622</v>
      </c>
      <c r="AE159" s="58">
        <v>85254</v>
      </c>
    </row>
    <row r="160" spans="29:31">
      <c r="AC160" s="58" t="s">
        <v>310</v>
      </c>
      <c r="AD160" s="58" t="s">
        <v>622</v>
      </c>
      <c r="AE160" s="58">
        <v>85254</v>
      </c>
    </row>
    <row r="161" spans="29:31">
      <c r="AC161" s="58" t="s">
        <v>43</v>
      </c>
      <c r="AD161" s="58" t="s">
        <v>630</v>
      </c>
      <c r="AE161" s="58">
        <v>95123</v>
      </c>
    </row>
    <row r="162" spans="29:31">
      <c r="AC162" s="58" t="s">
        <v>43</v>
      </c>
      <c r="AD162" s="58" t="s">
        <v>630</v>
      </c>
      <c r="AE162" s="58">
        <v>95123</v>
      </c>
    </row>
    <row r="163" spans="29:31">
      <c r="AC163" s="58" t="s">
        <v>43</v>
      </c>
      <c r="AD163" s="58" t="s">
        <v>630</v>
      </c>
      <c r="AE163" s="58">
        <v>95123</v>
      </c>
    </row>
    <row r="164" spans="29:31">
      <c r="AC164" s="58" t="s">
        <v>96</v>
      </c>
      <c r="AD164" s="58" t="s">
        <v>95</v>
      </c>
      <c r="AE164" s="58">
        <v>98105</v>
      </c>
    </row>
    <row r="165" spans="29:31">
      <c r="AC165" s="58" t="s">
        <v>96</v>
      </c>
      <c r="AD165" s="58" t="s">
        <v>95</v>
      </c>
      <c r="AE165" s="58">
        <v>98115</v>
      </c>
    </row>
    <row r="166" spans="29:31">
      <c r="AC166" s="58" t="s">
        <v>649</v>
      </c>
      <c r="AD166" s="58" t="s">
        <v>648</v>
      </c>
      <c r="AE166" s="58">
        <v>73034</v>
      </c>
    </row>
    <row r="167" spans="29:31">
      <c r="AC167" s="58" t="s">
        <v>649</v>
      </c>
      <c r="AD167" s="58" t="s">
        <v>648</v>
      </c>
      <c r="AE167" s="58">
        <v>73034</v>
      </c>
    </row>
    <row r="168" spans="29:31">
      <c r="AC168" s="58" t="s">
        <v>43</v>
      </c>
      <c r="AD168" s="58" t="s">
        <v>42</v>
      </c>
      <c r="AE168" s="58">
        <v>90045</v>
      </c>
    </row>
    <row r="169" spans="29:31">
      <c r="AC169" s="58" t="s">
        <v>147</v>
      </c>
      <c r="AD169" s="58" t="s">
        <v>146</v>
      </c>
      <c r="AE169" s="58">
        <v>19134</v>
      </c>
    </row>
    <row r="170" spans="29:31">
      <c r="AC170" s="58" t="s">
        <v>668</v>
      </c>
      <c r="AD170" s="58" t="s">
        <v>667</v>
      </c>
      <c r="AE170" s="58">
        <v>88220</v>
      </c>
    </row>
    <row r="171" spans="29:31">
      <c r="AC171" s="58" t="s">
        <v>96</v>
      </c>
      <c r="AD171" s="58" t="s">
        <v>95</v>
      </c>
      <c r="AE171" s="58">
        <v>98115</v>
      </c>
    </row>
    <row r="172" spans="29:31">
      <c r="AC172" s="58" t="s">
        <v>104</v>
      </c>
      <c r="AD172" s="58" t="s">
        <v>678</v>
      </c>
      <c r="AE172" s="58">
        <v>78207</v>
      </c>
    </row>
    <row r="173" spans="29:31">
      <c r="AC173" s="58" t="s">
        <v>104</v>
      </c>
      <c r="AD173" s="58" t="s">
        <v>678</v>
      </c>
      <c r="AE173" s="58">
        <v>78207</v>
      </c>
    </row>
    <row r="174" spans="29:31">
      <c r="AC174" s="58" t="s">
        <v>104</v>
      </c>
      <c r="AD174" s="58" t="s">
        <v>678</v>
      </c>
      <c r="AE174" s="58">
        <v>78207</v>
      </c>
    </row>
    <row r="175" spans="29:31">
      <c r="AC175" s="58" t="s">
        <v>104</v>
      </c>
      <c r="AD175" s="58" t="s">
        <v>678</v>
      </c>
      <c r="AE175" s="58">
        <v>78207</v>
      </c>
    </row>
    <row r="176" spans="29:31">
      <c r="AC176" s="58" t="s">
        <v>104</v>
      </c>
      <c r="AD176" s="58" t="s">
        <v>678</v>
      </c>
      <c r="AE176" s="58">
        <v>78207</v>
      </c>
    </row>
    <row r="177" spans="29:31">
      <c r="AC177" s="58" t="s">
        <v>104</v>
      </c>
      <c r="AD177" s="58" t="s">
        <v>678</v>
      </c>
      <c r="AE177" s="58">
        <v>78207</v>
      </c>
    </row>
    <row r="178" spans="29:31">
      <c r="AC178" s="58" t="s">
        <v>104</v>
      </c>
      <c r="AD178" s="58" t="s">
        <v>678</v>
      </c>
      <c r="AE178" s="58">
        <v>78207</v>
      </c>
    </row>
    <row r="179" spans="29:31">
      <c r="AC179" s="58" t="s">
        <v>43</v>
      </c>
      <c r="AD179" s="58" t="s">
        <v>42</v>
      </c>
      <c r="AE179" s="58">
        <v>90004</v>
      </c>
    </row>
    <row r="180" spans="29:31">
      <c r="AC180" s="58" t="s">
        <v>43</v>
      </c>
      <c r="AD180" s="58" t="s">
        <v>42</v>
      </c>
      <c r="AE180" s="58">
        <v>90004</v>
      </c>
    </row>
    <row r="181" spans="29:31">
      <c r="AC181" s="58" t="s">
        <v>43</v>
      </c>
      <c r="AD181" s="58" t="s">
        <v>42</v>
      </c>
      <c r="AE181" s="58">
        <v>90004</v>
      </c>
    </row>
    <row r="182" spans="29:31">
      <c r="AC182" s="58" t="s">
        <v>211</v>
      </c>
      <c r="AD182" s="58" t="s">
        <v>303</v>
      </c>
      <c r="AE182" s="58">
        <v>60623</v>
      </c>
    </row>
    <row r="183" spans="29:31">
      <c r="AC183" s="58" t="s">
        <v>211</v>
      </c>
      <c r="AD183" s="58" t="s">
        <v>303</v>
      </c>
      <c r="AE183" s="58">
        <v>60623</v>
      </c>
    </row>
    <row r="184" spans="29:31">
      <c r="AC184" s="58" t="s">
        <v>104</v>
      </c>
      <c r="AD184" s="58" t="s">
        <v>184</v>
      </c>
      <c r="AE184" s="58">
        <v>77036</v>
      </c>
    </row>
    <row r="185" spans="29:31">
      <c r="AC185" s="58" t="s">
        <v>498</v>
      </c>
      <c r="AD185" s="58" t="s">
        <v>606</v>
      </c>
      <c r="AE185" s="58">
        <v>43055</v>
      </c>
    </row>
    <row r="186" spans="29:31">
      <c r="AC186" s="58" t="s">
        <v>498</v>
      </c>
      <c r="AD186" s="58" t="s">
        <v>606</v>
      </c>
      <c r="AE186" s="58">
        <v>43055</v>
      </c>
    </row>
    <row r="187" spans="29:31">
      <c r="AC187" s="58" t="s">
        <v>267</v>
      </c>
      <c r="AD187" s="58" t="s">
        <v>266</v>
      </c>
      <c r="AE187" s="58">
        <v>10009</v>
      </c>
    </row>
    <row r="188" spans="29:31">
      <c r="AC188" s="58" t="s">
        <v>211</v>
      </c>
      <c r="AD188" s="58" t="s">
        <v>357</v>
      </c>
      <c r="AE188" s="58">
        <v>62521</v>
      </c>
    </row>
    <row r="189" spans="29:31">
      <c r="AC189" s="58" t="s">
        <v>211</v>
      </c>
      <c r="AD189" s="58" t="s">
        <v>357</v>
      </c>
      <c r="AE189" s="58">
        <v>62521</v>
      </c>
    </row>
    <row r="190" spans="29:31">
      <c r="AC190" s="58" t="s">
        <v>736</v>
      </c>
      <c r="AD190" s="58" t="s">
        <v>735</v>
      </c>
      <c r="AE190" s="58">
        <v>71203</v>
      </c>
    </row>
    <row r="191" spans="29:31">
      <c r="AC191" s="58" t="s">
        <v>736</v>
      </c>
      <c r="AD191" s="58" t="s">
        <v>735</v>
      </c>
      <c r="AE191" s="58">
        <v>71203</v>
      </c>
    </row>
    <row r="192" spans="29:31">
      <c r="AC192" s="58" t="s">
        <v>736</v>
      </c>
      <c r="AD192" s="58" t="s">
        <v>735</v>
      </c>
      <c r="AE192" s="58">
        <v>71203</v>
      </c>
    </row>
    <row r="193" spans="29:31">
      <c r="AC193" s="58" t="s">
        <v>747</v>
      </c>
      <c r="AD193" s="58" t="s">
        <v>746</v>
      </c>
      <c r="AE193" s="58">
        <v>6824</v>
      </c>
    </row>
    <row r="194" spans="29:31">
      <c r="AC194" s="58" t="s">
        <v>43</v>
      </c>
      <c r="AD194" s="58" t="s">
        <v>42</v>
      </c>
      <c r="AE194" s="58">
        <v>90032</v>
      </c>
    </row>
    <row r="195" spans="29:31">
      <c r="AC195" s="58" t="s">
        <v>104</v>
      </c>
      <c r="AD195" s="58" t="s">
        <v>758</v>
      </c>
      <c r="AE195" s="58">
        <v>75051</v>
      </c>
    </row>
    <row r="196" spans="29:31">
      <c r="AC196" s="58" t="s">
        <v>104</v>
      </c>
      <c r="AD196" s="58" t="s">
        <v>758</v>
      </c>
      <c r="AE196" s="58">
        <v>75051</v>
      </c>
    </row>
    <row r="197" spans="29:31">
      <c r="AC197" s="58" t="s">
        <v>267</v>
      </c>
      <c r="AD197" s="58" t="s">
        <v>266</v>
      </c>
      <c r="AE197" s="58">
        <v>10035</v>
      </c>
    </row>
    <row r="198" spans="29:31">
      <c r="AC198" s="58" t="s">
        <v>267</v>
      </c>
      <c r="AD198" s="58" t="s">
        <v>266</v>
      </c>
      <c r="AE198" s="58">
        <v>10035</v>
      </c>
    </row>
    <row r="199" spans="29:31">
      <c r="AC199" s="58" t="s">
        <v>267</v>
      </c>
      <c r="AD199" s="58" t="s">
        <v>266</v>
      </c>
      <c r="AE199" s="58">
        <v>10035</v>
      </c>
    </row>
    <row r="200" spans="29:31">
      <c r="AC200" s="58" t="s">
        <v>267</v>
      </c>
      <c r="AD200" s="58" t="s">
        <v>266</v>
      </c>
      <c r="AE200" s="58">
        <v>10035</v>
      </c>
    </row>
    <row r="201" spans="29:31">
      <c r="AC201" s="58" t="s">
        <v>267</v>
      </c>
      <c r="AD201" s="58" t="s">
        <v>266</v>
      </c>
      <c r="AE201" s="58">
        <v>10035</v>
      </c>
    </row>
    <row r="202" spans="29:31">
      <c r="AC202" s="58" t="s">
        <v>43</v>
      </c>
      <c r="AD202" s="58" t="s">
        <v>775</v>
      </c>
      <c r="AE202" s="58">
        <v>92374</v>
      </c>
    </row>
    <row r="203" spans="29:31">
      <c r="AC203" s="58" t="s">
        <v>498</v>
      </c>
      <c r="AD203" s="58" t="s">
        <v>779</v>
      </c>
      <c r="AE203" s="58">
        <v>45011</v>
      </c>
    </row>
    <row r="204" spans="29:31">
      <c r="AC204" s="58" t="s">
        <v>498</v>
      </c>
      <c r="AD204" s="58" t="s">
        <v>779</v>
      </c>
      <c r="AE204" s="58">
        <v>45011</v>
      </c>
    </row>
    <row r="205" spans="29:31">
      <c r="AC205" s="58" t="s">
        <v>788</v>
      </c>
      <c r="AD205" s="58" t="s">
        <v>787</v>
      </c>
      <c r="AE205" s="58">
        <v>7090</v>
      </c>
    </row>
    <row r="206" spans="29:31">
      <c r="AC206" s="58" t="s">
        <v>147</v>
      </c>
      <c r="AD206" s="58" t="s">
        <v>146</v>
      </c>
      <c r="AE206" s="58">
        <v>19120</v>
      </c>
    </row>
    <row r="207" spans="29:31">
      <c r="AC207" s="58" t="s">
        <v>147</v>
      </c>
      <c r="AD207" s="58" t="s">
        <v>146</v>
      </c>
      <c r="AE207" s="58">
        <v>19120</v>
      </c>
    </row>
    <row r="208" spans="29:31">
      <c r="AC208" s="58" t="s">
        <v>498</v>
      </c>
      <c r="AD208" s="58" t="s">
        <v>801</v>
      </c>
      <c r="AE208" s="58">
        <v>44312</v>
      </c>
    </row>
    <row r="209" spans="29:31">
      <c r="AC209" s="58" t="s">
        <v>457</v>
      </c>
      <c r="AD209" s="58" t="s">
        <v>807</v>
      </c>
      <c r="AE209" s="58">
        <v>80219</v>
      </c>
    </row>
    <row r="210" spans="29:31">
      <c r="AC210" s="58" t="s">
        <v>457</v>
      </c>
      <c r="AD210" s="58" t="s">
        <v>807</v>
      </c>
      <c r="AE210" s="58">
        <v>80219</v>
      </c>
    </row>
    <row r="211" spans="29:31">
      <c r="AC211" s="58" t="s">
        <v>104</v>
      </c>
      <c r="AD211" s="58" t="s">
        <v>815</v>
      </c>
      <c r="AE211" s="58">
        <v>75220</v>
      </c>
    </row>
    <row r="212" spans="29:31">
      <c r="AC212" s="58" t="s">
        <v>335</v>
      </c>
      <c r="AD212" s="58" t="s">
        <v>612</v>
      </c>
      <c r="AE212" s="58">
        <v>37064</v>
      </c>
    </row>
    <row r="213" spans="29:31">
      <c r="AC213" s="58" t="s">
        <v>43</v>
      </c>
      <c r="AD213" s="58" t="s">
        <v>826</v>
      </c>
      <c r="AE213" s="58">
        <v>90604</v>
      </c>
    </row>
    <row r="214" spans="29:31">
      <c r="AC214" s="58" t="s">
        <v>238</v>
      </c>
      <c r="AD214" s="58" t="s">
        <v>832</v>
      </c>
      <c r="AE214" s="58">
        <v>48601</v>
      </c>
    </row>
    <row r="215" spans="29:31">
      <c r="AC215" s="58" t="s">
        <v>238</v>
      </c>
      <c r="AD215" s="58" t="s">
        <v>832</v>
      </c>
      <c r="AE215" s="58">
        <v>48601</v>
      </c>
    </row>
    <row r="216" spans="29:31">
      <c r="AC216" s="58" t="s">
        <v>238</v>
      </c>
      <c r="AD216" s="58" t="s">
        <v>832</v>
      </c>
      <c r="AE216" s="58">
        <v>48601</v>
      </c>
    </row>
    <row r="217" spans="29:31">
      <c r="AC217" s="58" t="s">
        <v>238</v>
      </c>
      <c r="AD217" s="58" t="s">
        <v>832</v>
      </c>
      <c r="AE217" s="58">
        <v>48601</v>
      </c>
    </row>
    <row r="218" spans="29:31">
      <c r="AC218" s="58" t="s">
        <v>238</v>
      </c>
      <c r="AD218" s="58" t="s">
        <v>832</v>
      </c>
      <c r="AE218" s="58">
        <v>48601</v>
      </c>
    </row>
    <row r="219" spans="29:31">
      <c r="AC219" s="58" t="s">
        <v>104</v>
      </c>
      <c r="AD219" s="58" t="s">
        <v>815</v>
      </c>
      <c r="AE219" s="58">
        <v>75220</v>
      </c>
    </row>
    <row r="220" spans="29:31">
      <c r="AC220" s="58" t="s">
        <v>498</v>
      </c>
      <c r="AD220" s="58" t="s">
        <v>849</v>
      </c>
      <c r="AE220" s="58">
        <v>44256</v>
      </c>
    </row>
    <row r="221" spans="29:31">
      <c r="AC221" s="58" t="s">
        <v>498</v>
      </c>
      <c r="AD221" s="58" t="s">
        <v>849</v>
      </c>
      <c r="AE221" s="58">
        <v>44256</v>
      </c>
    </row>
    <row r="222" spans="29:31">
      <c r="AC222" s="58" t="s">
        <v>498</v>
      </c>
      <c r="AD222" s="58" t="s">
        <v>849</v>
      </c>
      <c r="AE222" s="58">
        <v>44256</v>
      </c>
    </row>
    <row r="223" spans="29:31">
      <c r="AC223" s="58" t="s">
        <v>498</v>
      </c>
      <c r="AD223" s="58" t="s">
        <v>849</v>
      </c>
      <c r="AE223" s="58">
        <v>44256</v>
      </c>
    </row>
    <row r="224" spans="29:31">
      <c r="AC224" s="58" t="s">
        <v>498</v>
      </c>
      <c r="AD224" s="58" t="s">
        <v>849</v>
      </c>
      <c r="AE224" s="58">
        <v>44256</v>
      </c>
    </row>
    <row r="225" spans="29:31">
      <c r="AC225" s="58" t="s">
        <v>43</v>
      </c>
      <c r="AD225" s="58" t="s">
        <v>42</v>
      </c>
      <c r="AE225" s="58">
        <v>90032</v>
      </c>
    </row>
    <row r="226" spans="29:31">
      <c r="AC226" s="58" t="s">
        <v>43</v>
      </c>
      <c r="AD226" s="58" t="s">
        <v>42</v>
      </c>
      <c r="AE226" s="58">
        <v>90032</v>
      </c>
    </row>
    <row r="227" spans="29:31">
      <c r="AC227" s="58" t="s">
        <v>498</v>
      </c>
      <c r="AD227" s="58" t="s">
        <v>866</v>
      </c>
      <c r="AE227" s="58">
        <v>43017</v>
      </c>
    </row>
    <row r="228" spans="29:31">
      <c r="AC228" s="58" t="s">
        <v>498</v>
      </c>
      <c r="AD228" s="58" t="s">
        <v>866</v>
      </c>
      <c r="AE228" s="58">
        <v>43017</v>
      </c>
    </row>
    <row r="229" spans="29:31">
      <c r="AC229" s="58" t="s">
        <v>498</v>
      </c>
      <c r="AD229" s="58" t="s">
        <v>866</v>
      </c>
      <c r="AE229" s="58">
        <v>43017</v>
      </c>
    </row>
    <row r="230" spans="29:31">
      <c r="AC230" s="58" t="s">
        <v>498</v>
      </c>
      <c r="AD230" s="58" t="s">
        <v>866</v>
      </c>
      <c r="AE230" s="58">
        <v>43017</v>
      </c>
    </row>
    <row r="231" spans="29:31">
      <c r="AC231" s="58" t="s">
        <v>498</v>
      </c>
      <c r="AD231" s="58" t="s">
        <v>866</v>
      </c>
      <c r="AE231" s="58">
        <v>43017</v>
      </c>
    </row>
    <row r="232" spans="29:31">
      <c r="AC232" s="58" t="s">
        <v>498</v>
      </c>
      <c r="AD232" s="58" t="s">
        <v>866</v>
      </c>
      <c r="AE232" s="58">
        <v>43017</v>
      </c>
    </row>
    <row r="233" spans="29:31">
      <c r="AC233" s="58" t="s">
        <v>238</v>
      </c>
      <c r="AD233" s="58" t="s">
        <v>880</v>
      </c>
      <c r="AE233" s="58">
        <v>48227</v>
      </c>
    </row>
    <row r="234" spans="29:31">
      <c r="AC234" s="58" t="s">
        <v>238</v>
      </c>
      <c r="AD234" s="58" t="s">
        <v>880</v>
      </c>
      <c r="AE234" s="58">
        <v>48227</v>
      </c>
    </row>
    <row r="235" spans="29:31">
      <c r="AC235" s="58" t="s">
        <v>238</v>
      </c>
      <c r="AD235" s="58" t="s">
        <v>880</v>
      </c>
      <c r="AE235" s="58">
        <v>48227</v>
      </c>
    </row>
    <row r="236" spans="29:31">
      <c r="AC236" s="58" t="s">
        <v>335</v>
      </c>
      <c r="AD236" s="58" t="s">
        <v>382</v>
      </c>
      <c r="AE236" s="58">
        <v>38401</v>
      </c>
    </row>
    <row r="237" spans="29:31">
      <c r="AC237" s="58" t="s">
        <v>335</v>
      </c>
      <c r="AD237" s="58" t="s">
        <v>382</v>
      </c>
      <c r="AE237" s="58">
        <v>38401</v>
      </c>
    </row>
    <row r="238" spans="29:31">
      <c r="AC238" s="58" t="s">
        <v>88</v>
      </c>
      <c r="AD238" s="58" t="s">
        <v>467</v>
      </c>
      <c r="AE238" s="58">
        <v>28205</v>
      </c>
    </row>
    <row r="239" spans="29:31">
      <c r="AC239" s="58" t="s">
        <v>54</v>
      </c>
      <c r="AD239" s="58" t="s">
        <v>900</v>
      </c>
      <c r="AE239" s="58">
        <v>33614</v>
      </c>
    </row>
    <row r="240" spans="29:31">
      <c r="AC240" s="58" t="s">
        <v>54</v>
      </c>
      <c r="AD240" s="58" t="s">
        <v>900</v>
      </c>
      <c r="AE240" s="58">
        <v>33614</v>
      </c>
    </row>
    <row r="241" spans="29:31">
      <c r="AC241" s="58" t="s">
        <v>54</v>
      </c>
      <c r="AD241" s="58" t="s">
        <v>900</v>
      </c>
      <c r="AE241" s="58">
        <v>33614</v>
      </c>
    </row>
    <row r="242" spans="29:31">
      <c r="AC242" s="58" t="s">
        <v>54</v>
      </c>
      <c r="AD242" s="58" t="s">
        <v>900</v>
      </c>
      <c r="AE242" s="58">
        <v>33614</v>
      </c>
    </row>
    <row r="243" spans="29:31">
      <c r="AC243" s="58" t="s">
        <v>54</v>
      </c>
      <c r="AD243" s="58" t="s">
        <v>900</v>
      </c>
      <c r="AE243" s="58">
        <v>33614</v>
      </c>
    </row>
    <row r="244" spans="29:31">
      <c r="AC244" s="58" t="s">
        <v>43</v>
      </c>
      <c r="AD244" s="58" t="s">
        <v>912</v>
      </c>
      <c r="AE244" s="58">
        <v>95051</v>
      </c>
    </row>
    <row r="245" spans="29:31">
      <c r="AC245" s="58" t="s">
        <v>211</v>
      </c>
      <c r="AD245" s="58" t="s">
        <v>303</v>
      </c>
      <c r="AE245" s="58">
        <v>60610</v>
      </c>
    </row>
    <row r="246" spans="29:31">
      <c r="AC246" s="58" t="s">
        <v>211</v>
      </c>
      <c r="AD246" s="58" t="s">
        <v>303</v>
      </c>
      <c r="AE246" s="58">
        <v>60610</v>
      </c>
    </row>
    <row r="247" spans="29:31">
      <c r="AC247" s="58" t="s">
        <v>211</v>
      </c>
      <c r="AD247" s="58" t="s">
        <v>303</v>
      </c>
      <c r="AE247" s="58">
        <v>60610</v>
      </c>
    </row>
    <row r="248" spans="29:31">
      <c r="AC248" s="58" t="s">
        <v>211</v>
      </c>
      <c r="AD248" s="58" t="s">
        <v>303</v>
      </c>
      <c r="AE248" s="58">
        <v>60610</v>
      </c>
    </row>
    <row r="249" spans="29:31">
      <c r="AC249" s="58" t="s">
        <v>211</v>
      </c>
      <c r="AD249" s="58" t="s">
        <v>303</v>
      </c>
      <c r="AE249" s="58">
        <v>60610</v>
      </c>
    </row>
    <row r="250" spans="29:31">
      <c r="AC250" s="58" t="s">
        <v>211</v>
      </c>
      <c r="AD250" s="58" t="s">
        <v>303</v>
      </c>
      <c r="AE250" s="58">
        <v>60610</v>
      </c>
    </row>
    <row r="251" spans="29:31">
      <c r="AC251" s="58" t="s">
        <v>211</v>
      </c>
      <c r="AD251" s="58" t="s">
        <v>303</v>
      </c>
      <c r="AE251" s="58">
        <v>60610</v>
      </c>
    </row>
    <row r="252" spans="29:31">
      <c r="AC252" s="58" t="s">
        <v>229</v>
      </c>
      <c r="AD252" s="58" t="s">
        <v>932</v>
      </c>
      <c r="AE252" s="58">
        <v>55044</v>
      </c>
    </row>
    <row r="253" spans="29:31">
      <c r="AC253" s="58" t="s">
        <v>229</v>
      </c>
      <c r="AD253" s="58" t="s">
        <v>932</v>
      </c>
      <c r="AE253" s="58">
        <v>55044</v>
      </c>
    </row>
    <row r="254" spans="29:31">
      <c r="AC254" s="58" t="s">
        <v>229</v>
      </c>
      <c r="AD254" s="58" t="s">
        <v>932</v>
      </c>
      <c r="AE254" s="58">
        <v>55044</v>
      </c>
    </row>
    <row r="255" spans="29:31">
      <c r="AC255" s="58" t="s">
        <v>229</v>
      </c>
      <c r="AD255" s="58" t="s">
        <v>932</v>
      </c>
      <c r="AE255" s="58">
        <v>55044</v>
      </c>
    </row>
    <row r="256" spans="29:31">
      <c r="AC256" s="58" t="s">
        <v>229</v>
      </c>
      <c r="AD256" s="58" t="s">
        <v>932</v>
      </c>
      <c r="AE256" s="58">
        <v>55044</v>
      </c>
    </row>
    <row r="257" spans="29:31">
      <c r="AC257" s="58" t="s">
        <v>43</v>
      </c>
      <c r="AD257" s="58" t="s">
        <v>127</v>
      </c>
      <c r="AE257" s="58">
        <v>94109</v>
      </c>
    </row>
    <row r="258" spans="29:31">
      <c r="AC258" s="58" t="s">
        <v>43</v>
      </c>
      <c r="AD258" s="58" t="s">
        <v>947</v>
      </c>
      <c r="AE258" s="58">
        <v>92037</v>
      </c>
    </row>
    <row r="259" spans="29:31">
      <c r="AC259" s="58" t="s">
        <v>43</v>
      </c>
      <c r="AD259" s="58" t="s">
        <v>947</v>
      </c>
      <c r="AE259" s="58">
        <v>92037</v>
      </c>
    </row>
    <row r="260" spans="29:31">
      <c r="AC260" s="58" t="s">
        <v>267</v>
      </c>
      <c r="AD260" s="58" t="s">
        <v>266</v>
      </c>
      <c r="AE260" s="58">
        <v>10024</v>
      </c>
    </row>
    <row r="261" spans="29:31">
      <c r="AC261" s="58" t="s">
        <v>267</v>
      </c>
      <c r="AD261" s="58" t="s">
        <v>266</v>
      </c>
      <c r="AE261" s="58">
        <v>10024</v>
      </c>
    </row>
    <row r="262" spans="29:31">
      <c r="AC262" s="58" t="s">
        <v>211</v>
      </c>
      <c r="AD262" s="58" t="s">
        <v>303</v>
      </c>
      <c r="AE262" s="58">
        <v>60623</v>
      </c>
    </row>
    <row r="263" spans="29:31">
      <c r="AC263" s="58" t="s">
        <v>211</v>
      </c>
      <c r="AD263" s="58" t="s">
        <v>303</v>
      </c>
      <c r="AE263" s="58">
        <v>60623</v>
      </c>
    </row>
    <row r="264" spans="29:31">
      <c r="AC264" s="58" t="s">
        <v>211</v>
      </c>
      <c r="AD264" s="58" t="s">
        <v>303</v>
      </c>
      <c r="AE264" s="58">
        <v>60623</v>
      </c>
    </row>
    <row r="265" spans="29:31">
      <c r="AC265" s="58" t="s">
        <v>211</v>
      </c>
      <c r="AD265" s="58" t="s">
        <v>303</v>
      </c>
      <c r="AE265" s="58">
        <v>60623</v>
      </c>
    </row>
    <row r="266" spans="29:31">
      <c r="AC266" s="58" t="s">
        <v>267</v>
      </c>
      <c r="AD266" s="58" t="s">
        <v>266</v>
      </c>
      <c r="AE266" s="58">
        <v>10009</v>
      </c>
    </row>
    <row r="267" spans="29:31">
      <c r="AC267" s="58" t="s">
        <v>267</v>
      </c>
      <c r="AD267" s="58" t="s">
        <v>266</v>
      </c>
      <c r="AE267" s="58">
        <v>10009</v>
      </c>
    </row>
    <row r="268" spans="29:31">
      <c r="AC268" s="58" t="s">
        <v>267</v>
      </c>
      <c r="AD268" s="58" t="s">
        <v>266</v>
      </c>
      <c r="AE268" s="58">
        <v>10009</v>
      </c>
    </row>
    <row r="269" spans="29:31">
      <c r="AC269" s="58" t="s">
        <v>104</v>
      </c>
      <c r="AD269" s="58" t="s">
        <v>602</v>
      </c>
      <c r="AE269" s="58">
        <v>77506</v>
      </c>
    </row>
    <row r="270" spans="29:31">
      <c r="AC270" s="58" t="s">
        <v>104</v>
      </c>
      <c r="AD270" s="58" t="s">
        <v>184</v>
      </c>
      <c r="AE270" s="58">
        <v>77036</v>
      </c>
    </row>
    <row r="271" spans="29:31">
      <c r="AC271" s="58" t="s">
        <v>104</v>
      </c>
      <c r="AD271" s="58" t="s">
        <v>184</v>
      </c>
      <c r="AE271" s="58">
        <v>77036</v>
      </c>
    </row>
    <row r="272" spans="29:31">
      <c r="AC272" s="58" t="s">
        <v>211</v>
      </c>
      <c r="AD272" s="58" t="s">
        <v>303</v>
      </c>
      <c r="AE272" s="58">
        <v>60610</v>
      </c>
    </row>
    <row r="273" spans="29:31">
      <c r="AC273" s="58" t="s">
        <v>43</v>
      </c>
      <c r="AD273" s="58" t="s">
        <v>991</v>
      </c>
      <c r="AE273" s="58">
        <v>94513</v>
      </c>
    </row>
    <row r="274" spans="29:31">
      <c r="AC274" s="58" t="s">
        <v>88</v>
      </c>
      <c r="AD274" s="58" t="s">
        <v>997</v>
      </c>
      <c r="AE274" s="58">
        <v>27514</v>
      </c>
    </row>
    <row r="275" spans="29:31">
      <c r="AC275" s="58" t="s">
        <v>788</v>
      </c>
      <c r="AD275" s="58" t="s">
        <v>1001</v>
      </c>
      <c r="AE275" s="58">
        <v>7960</v>
      </c>
    </row>
    <row r="276" spans="29:31">
      <c r="AC276" s="58" t="s">
        <v>498</v>
      </c>
      <c r="AD276" s="58" t="s">
        <v>1007</v>
      </c>
      <c r="AE276" s="58">
        <v>45231</v>
      </c>
    </row>
    <row r="277" spans="29:31">
      <c r="AC277" s="58" t="s">
        <v>498</v>
      </c>
      <c r="AD277" s="58" t="s">
        <v>1007</v>
      </c>
      <c r="AE277" s="58">
        <v>45231</v>
      </c>
    </row>
    <row r="278" spans="29:31">
      <c r="AC278" s="58" t="s">
        <v>43</v>
      </c>
      <c r="AD278" s="58" t="s">
        <v>127</v>
      </c>
      <c r="AE278" s="58">
        <v>94110</v>
      </c>
    </row>
    <row r="279" spans="29:31">
      <c r="AC279" s="58" t="s">
        <v>43</v>
      </c>
      <c r="AD279" s="58" t="s">
        <v>127</v>
      </c>
      <c r="AE279" s="58">
        <v>94109</v>
      </c>
    </row>
    <row r="280" spans="29:31">
      <c r="AC280" s="58" t="s">
        <v>43</v>
      </c>
      <c r="AD280" s="58" t="s">
        <v>127</v>
      </c>
      <c r="AE280" s="58">
        <v>94109</v>
      </c>
    </row>
    <row r="281" spans="29:31">
      <c r="AC281" s="58" t="s">
        <v>43</v>
      </c>
      <c r="AD281" s="58" t="s">
        <v>127</v>
      </c>
      <c r="AE281" s="58">
        <v>94109</v>
      </c>
    </row>
    <row r="282" spans="29:31">
      <c r="AC282" s="58" t="s">
        <v>43</v>
      </c>
      <c r="AD282" s="58" t="s">
        <v>1027</v>
      </c>
      <c r="AE282" s="58">
        <v>90301</v>
      </c>
    </row>
    <row r="283" spans="29:31">
      <c r="AC283" s="58" t="s">
        <v>43</v>
      </c>
      <c r="AD283" s="58" t="s">
        <v>1027</v>
      </c>
      <c r="AE283" s="58">
        <v>90301</v>
      </c>
    </row>
    <row r="284" spans="29:31">
      <c r="AC284" s="58" t="s">
        <v>147</v>
      </c>
      <c r="AD284" s="58" t="s">
        <v>146</v>
      </c>
      <c r="AE284" s="58">
        <v>19140</v>
      </c>
    </row>
    <row r="285" spans="29:31">
      <c r="AC285" s="58" t="s">
        <v>147</v>
      </c>
      <c r="AD285" s="58" t="s">
        <v>146</v>
      </c>
      <c r="AE285" s="58">
        <v>19140</v>
      </c>
    </row>
    <row r="286" spans="29:31">
      <c r="AC286" s="58" t="s">
        <v>147</v>
      </c>
      <c r="AD286" s="58" t="s">
        <v>146</v>
      </c>
      <c r="AE286" s="58">
        <v>19140</v>
      </c>
    </row>
    <row r="287" spans="29:31">
      <c r="AC287" s="58" t="s">
        <v>147</v>
      </c>
      <c r="AD287" s="58" t="s">
        <v>146</v>
      </c>
      <c r="AE287" s="58">
        <v>19140</v>
      </c>
    </row>
    <row r="288" spans="29:31">
      <c r="AC288" s="58" t="s">
        <v>104</v>
      </c>
      <c r="AD288" s="58" t="s">
        <v>184</v>
      </c>
      <c r="AE288" s="58">
        <v>77070</v>
      </c>
    </row>
    <row r="289" spans="29:31">
      <c r="AC289" s="58" t="s">
        <v>104</v>
      </c>
      <c r="AD289" s="58" t="s">
        <v>184</v>
      </c>
      <c r="AE289" s="58">
        <v>77070</v>
      </c>
    </row>
    <row r="290" spans="29:31">
      <c r="AC290" s="58" t="s">
        <v>43</v>
      </c>
      <c r="AD290" s="58" t="s">
        <v>42</v>
      </c>
      <c r="AE290" s="58">
        <v>90004</v>
      </c>
    </row>
    <row r="291" spans="29:31">
      <c r="AC291" s="58" t="s">
        <v>420</v>
      </c>
      <c r="AD291" s="58" t="s">
        <v>419</v>
      </c>
      <c r="AE291" s="58">
        <v>97206</v>
      </c>
    </row>
    <row r="292" spans="29:31">
      <c r="AC292" s="58" t="s">
        <v>420</v>
      </c>
      <c r="AD292" s="58" t="s">
        <v>419</v>
      </c>
      <c r="AE292" s="58">
        <v>97206</v>
      </c>
    </row>
    <row r="293" spans="29:31">
      <c r="AC293" s="58" t="s">
        <v>420</v>
      </c>
      <c r="AD293" s="58" t="s">
        <v>419</v>
      </c>
      <c r="AE293" s="58">
        <v>97206</v>
      </c>
    </row>
    <row r="294" spans="29:31">
      <c r="AC294" s="58" t="s">
        <v>54</v>
      </c>
      <c r="AD294" s="58" t="s">
        <v>1062</v>
      </c>
      <c r="AE294" s="58">
        <v>33319</v>
      </c>
    </row>
    <row r="295" spans="29:31">
      <c r="AC295" s="58" t="s">
        <v>54</v>
      </c>
      <c r="AD295" s="58" t="s">
        <v>1062</v>
      </c>
      <c r="AE295" s="58">
        <v>33319</v>
      </c>
    </row>
    <row r="296" spans="29:31">
      <c r="AC296" s="58" t="s">
        <v>54</v>
      </c>
      <c r="AD296" s="58" t="s">
        <v>1062</v>
      </c>
      <c r="AE296" s="58">
        <v>33319</v>
      </c>
    </row>
    <row r="297" spans="29:31">
      <c r="AC297" s="58" t="s">
        <v>498</v>
      </c>
      <c r="AD297" s="58" t="s">
        <v>497</v>
      </c>
      <c r="AE297" s="58">
        <v>43229</v>
      </c>
    </row>
    <row r="298" spans="29:31">
      <c r="AC298" s="58" t="s">
        <v>498</v>
      </c>
      <c r="AD298" s="58" t="s">
        <v>497</v>
      </c>
      <c r="AE298" s="58">
        <v>43229</v>
      </c>
    </row>
    <row r="299" spans="29:31">
      <c r="AC299" s="58" t="s">
        <v>498</v>
      </c>
      <c r="AD299" s="58" t="s">
        <v>497</v>
      </c>
      <c r="AE299" s="58">
        <v>43229</v>
      </c>
    </row>
    <row r="300" spans="29:31">
      <c r="AC300" s="58" t="s">
        <v>498</v>
      </c>
      <c r="AD300" s="58" t="s">
        <v>497</v>
      </c>
      <c r="AE300" s="58">
        <v>43229</v>
      </c>
    </row>
    <row r="301" spans="29:31">
      <c r="AC301" s="58" t="s">
        <v>457</v>
      </c>
      <c r="AD301" s="58" t="s">
        <v>1081</v>
      </c>
      <c r="AE301" s="58">
        <v>80906</v>
      </c>
    </row>
    <row r="302" spans="29:31">
      <c r="AC302" s="58" t="s">
        <v>457</v>
      </c>
      <c r="AD302" s="58" t="s">
        <v>1081</v>
      </c>
      <c r="AE302" s="58">
        <v>80906</v>
      </c>
    </row>
    <row r="303" spans="29:31">
      <c r="AC303" s="58" t="s">
        <v>457</v>
      </c>
      <c r="AD303" s="58" t="s">
        <v>1081</v>
      </c>
      <c r="AE303" s="58">
        <v>80906</v>
      </c>
    </row>
    <row r="304" spans="29:31">
      <c r="AC304" s="58" t="s">
        <v>457</v>
      </c>
      <c r="AD304" s="58" t="s">
        <v>1081</v>
      </c>
      <c r="AE304" s="58">
        <v>80906</v>
      </c>
    </row>
    <row r="305" spans="29:31">
      <c r="AC305" s="58" t="s">
        <v>457</v>
      </c>
      <c r="AD305" s="58" t="s">
        <v>1081</v>
      </c>
      <c r="AE305" s="58">
        <v>80906</v>
      </c>
    </row>
    <row r="306" spans="29:31">
      <c r="AC306" s="58" t="s">
        <v>788</v>
      </c>
      <c r="AD306" s="58" t="s">
        <v>1093</v>
      </c>
      <c r="AE306" s="58">
        <v>7109</v>
      </c>
    </row>
    <row r="307" spans="29:31">
      <c r="AC307" s="58" t="s">
        <v>788</v>
      </c>
      <c r="AD307" s="58" t="s">
        <v>1093</v>
      </c>
      <c r="AE307" s="58">
        <v>7109</v>
      </c>
    </row>
    <row r="308" spans="29:31">
      <c r="AC308" s="58" t="s">
        <v>788</v>
      </c>
      <c r="AD308" s="58" t="s">
        <v>1093</v>
      </c>
      <c r="AE308" s="58">
        <v>7109</v>
      </c>
    </row>
    <row r="309" spans="29:31">
      <c r="AC309" s="58" t="s">
        <v>788</v>
      </c>
      <c r="AD309" s="58" t="s">
        <v>1093</v>
      </c>
      <c r="AE309" s="58">
        <v>7109</v>
      </c>
    </row>
    <row r="310" spans="29:31">
      <c r="AC310" s="58" t="s">
        <v>788</v>
      </c>
      <c r="AD310" s="58" t="s">
        <v>1093</v>
      </c>
      <c r="AE310" s="58">
        <v>7109</v>
      </c>
    </row>
    <row r="311" spans="29:31">
      <c r="AC311" s="58" t="s">
        <v>211</v>
      </c>
      <c r="AD311" s="58" t="s">
        <v>303</v>
      </c>
      <c r="AE311" s="58">
        <v>60623</v>
      </c>
    </row>
    <row r="312" spans="29:31">
      <c r="AC312" s="58" t="s">
        <v>267</v>
      </c>
      <c r="AD312" s="58" t="s">
        <v>266</v>
      </c>
      <c r="AE312" s="58">
        <v>10024</v>
      </c>
    </row>
    <row r="313" spans="29:31">
      <c r="AC313" s="58" t="s">
        <v>238</v>
      </c>
      <c r="AD313" s="58" t="s">
        <v>1113</v>
      </c>
      <c r="AE313" s="58">
        <v>48180</v>
      </c>
    </row>
    <row r="314" spans="29:31">
      <c r="AC314" s="58" t="s">
        <v>788</v>
      </c>
      <c r="AD314" s="58" t="s">
        <v>1119</v>
      </c>
      <c r="AE314" s="58">
        <v>8701</v>
      </c>
    </row>
    <row r="315" spans="29:31">
      <c r="AC315" s="58" t="s">
        <v>788</v>
      </c>
      <c r="AD315" s="58" t="s">
        <v>1119</v>
      </c>
      <c r="AE315" s="58">
        <v>8701</v>
      </c>
    </row>
    <row r="316" spans="29:31">
      <c r="AC316" s="58" t="s">
        <v>319</v>
      </c>
      <c r="AD316" s="58" t="s">
        <v>1127</v>
      </c>
      <c r="AE316" s="58">
        <v>22204</v>
      </c>
    </row>
    <row r="317" spans="29:31">
      <c r="AC317" s="58" t="s">
        <v>457</v>
      </c>
      <c r="AD317" s="58" t="s">
        <v>1133</v>
      </c>
      <c r="AE317" s="58">
        <v>80004</v>
      </c>
    </row>
    <row r="318" spans="29:31">
      <c r="AC318" s="58" t="s">
        <v>457</v>
      </c>
      <c r="AD318" s="58" t="s">
        <v>1133</v>
      </c>
      <c r="AE318" s="58">
        <v>80004</v>
      </c>
    </row>
    <row r="319" spans="29:31">
      <c r="AC319" s="58" t="s">
        <v>457</v>
      </c>
      <c r="AD319" s="58" t="s">
        <v>1133</v>
      </c>
      <c r="AE319" s="58">
        <v>80004</v>
      </c>
    </row>
    <row r="320" spans="29:31">
      <c r="AC320" s="58" t="s">
        <v>457</v>
      </c>
      <c r="AD320" s="58" t="s">
        <v>1133</v>
      </c>
      <c r="AE320" s="58">
        <v>80004</v>
      </c>
    </row>
    <row r="321" spans="29:31">
      <c r="AC321" s="58" t="s">
        <v>788</v>
      </c>
      <c r="AD321" s="58" t="s">
        <v>1145</v>
      </c>
      <c r="AE321" s="58">
        <v>7601</v>
      </c>
    </row>
    <row r="322" spans="29:31">
      <c r="AC322" s="58" t="s">
        <v>54</v>
      </c>
      <c r="AD322" s="58" t="s">
        <v>1151</v>
      </c>
      <c r="AE322" s="58">
        <v>33710</v>
      </c>
    </row>
    <row r="323" spans="29:31">
      <c r="AC323" s="58" t="s">
        <v>54</v>
      </c>
      <c r="AD323" s="58" t="s">
        <v>1151</v>
      </c>
      <c r="AE323" s="58">
        <v>33710</v>
      </c>
    </row>
    <row r="324" spans="29:31">
      <c r="AC324" s="58" t="s">
        <v>147</v>
      </c>
      <c r="AD324" s="58" t="s">
        <v>146</v>
      </c>
      <c r="AE324" s="58">
        <v>19143</v>
      </c>
    </row>
    <row r="325" spans="29:31">
      <c r="AC325" s="58" t="s">
        <v>267</v>
      </c>
      <c r="AD325" s="58" t="s">
        <v>266</v>
      </c>
      <c r="AE325" s="58">
        <v>10024</v>
      </c>
    </row>
    <row r="326" spans="29:31">
      <c r="AC326" s="58" t="s">
        <v>267</v>
      </c>
      <c r="AD326" s="58" t="s">
        <v>266</v>
      </c>
      <c r="AE326" s="58">
        <v>10024</v>
      </c>
    </row>
    <row r="327" spans="29:31">
      <c r="AC327" s="58" t="s">
        <v>267</v>
      </c>
      <c r="AD327" s="58" t="s">
        <v>266</v>
      </c>
      <c r="AE327" s="58">
        <v>10024</v>
      </c>
    </row>
    <row r="328" spans="29:31">
      <c r="AC328" s="58" t="s">
        <v>267</v>
      </c>
      <c r="AD328" s="58" t="s">
        <v>266</v>
      </c>
      <c r="AE328" s="58">
        <v>10024</v>
      </c>
    </row>
    <row r="329" spans="29:31">
      <c r="AC329" s="58" t="s">
        <v>267</v>
      </c>
      <c r="AD329" s="58" t="s">
        <v>266</v>
      </c>
      <c r="AE329" s="58">
        <v>10024</v>
      </c>
    </row>
    <row r="330" spans="29:31">
      <c r="AC330" s="58" t="s">
        <v>43</v>
      </c>
      <c r="AD330" s="58" t="s">
        <v>1173</v>
      </c>
      <c r="AE330" s="58">
        <v>90805</v>
      </c>
    </row>
    <row r="331" spans="29:31">
      <c r="AC331" s="58" t="s">
        <v>43</v>
      </c>
      <c r="AD331" s="58" t="s">
        <v>1179</v>
      </c>
      <c r="AE331" s="58">
        <v>92345</v>
      </c>
    </row>
    <row r="332" spans="29:31">
      <c r="AC332" s="58" t="s">
        <v>43</v>
      </c>
      <c r="AD332" s="58" t="s">
        <v>1179</v>
      </c>
      <c r="AE332" s="58">
        <v>92345</v>
      </c>
    </row>
    <row r="333" spans="29:31">
      <c r="AC333" s="58" t="s">
        <v>335</v>
      </c>
      <c r="AD333" s="58" t="s">
        <v>1185</v>
      </c>
      <c r="AE333" s="58">
        <v>37130</v>
      </c>
    </row>
    <row r="334" spans="29:31">
      <c r="AC334" s="58" t="s">
        <v>147</v>
      </c>
      <c r="AD334" s="58" t="s">
        <v>146</v>
      </c>
      <c r="AE334" s="58">
        <v>19143</v>
      </c>
    </row>
    <row r="335" spans="29:31">
      <c r="AC335" s="58" t="s">
        <v>147</v>
      </c>
      <c r="AD335" s="58" t="s">
        <v>146</v>
      </c>
      <c r="AE335" s="58">
        <v>19143</v>
      </c>
    </row>
    <row r="336" spans="29:31">
      <c r="AC336" s="58" t="s">
        <v>147</v>
      </c>
      <c r="AD336" s="58" t="s">
        <v>146</v>
      </c>
      <c r="AE336" s="58">
        <v>19143</v>
      </c>
    </row>
    <row r="337" spans="29:31">
      <c r="AC337" s="58" t="s">
        <v>147</v>
      </c>
      <c r="AD337" s="58" t="s">
        <v>146</v>
      </c>
      <c r="AE337" s="58">
        <v>19143</v>
      </c>
    </row>
    <row r="338" spans="29:31">
      <c r="AC338" s="58" t="s">
        <v>147</v>
      </c>
      <c r="AD338" s="58" t="s">
        <v>146</v>
      </c>
      <c r="AE338" s="58">
        <v>19143</v>
      </c>
    </row>
    <row r="339" spans="29:31">
      <c r="AC339" s="58" t="s">
        <v>147</v>
      </c>
      <c r="AD339" s="58" t="s">
        <v>146</v>
      </c>
      <c r="AE339" s="58">
        <v>19134</v>
      </c>
    </row>
    <row r="340" spans="29:31">
      <c r="AC340" s="58" t="s">
        <v>147</v>
      </c>
      <c r="AD340" s="58" t="s">
        <v>146</v>
      </c>
      <c r="AE340" s="58">
        <v>19134</v>
      </c>
    </row>
    <row r="341" spans="29:31">
      <c r="AC341" s="58" t="s">
        <v>147</v>
      </c>
      <c r="AD341" s="58" t="s">
        <v>146</v>
      </c>
      <c r="AE341" s="58">
        <v>19134</v>
      </c>
    </row>
    <row r="342" spans="29:31">
      <c r="AC342" s="58" t="s">
        <v>43</v>
      </c>
      <c r="AD342" s="58" t="s">
        <v>42</v>
      </c>
      <c r="AE342" s="58">
        <v>90045</v>
      </c>
    </row>
    <row r="343" spans="29:31">
      <c r="AC343" s="58" t="s">
        <v>43</v>
      </c>
      <c r="AD343" s="58" t="s">
        <v>42</v>
      </c>
      <c r="AE343" s="58">
        <v>90045</v>
      </c>
    </row>
    <row r="344" spans="29:31">
      <c r="AC344" s="58" t="s">
        <v>43</v>
      </c>
      <c r="AD344" s="58" t="s">
        <v>42</v>
      </c>
      <c r="AE344" s="58">
        <v>90045</v>
      </c>
    </row>
    <row r="345" spans="29:31">
      <c r="AC345" s="58" t="s">
        <v>43</v>
      </c>
      <c r="AD345" s="58" t="s">
        <v>127</v>
      </c>
      <c r="AE345" s="58">
        <v>94122</v>
      </c>
    </row>
    <row r="346" spans="29:31">
      <c r="AC346" s="58" t="s">
        <v>43</v>
      </c>
      <c r="AD346" s="58" t="s">
        <v>127</v>
      </c>
      <c r="AE346" s="58">
        <v>94122</v>
      </c>
    </row>
    <row r="347" spans="29:31">
      <c r="AC347" s="58" t="s">
        <v>121</v>
      </c>
      <c r="AD347" s="58" t="s">
        <v>1228</v>
      </c>
      <c r="AE347" s="58">
        <v>84041</v>
      </c>
    </row>
    <row r="348" spans="29:31">
      <c r="AC348" s="58" t="s">
        <v>147</v>
      </c>
      <c r="AD348" s="58" t="s">
        <v>146</v>
      </c>
      <c r="AE348" s="58">
        <v>19140</v>
      </c>
    </row>
    <row r="349" spans="29:31">
      <c r="AC349" s="58" t="s">
        <v>147</v>
      </c>
      <c r="AD349" s="58" t="s">
        <v>146</v>
      </c>
      <c r="AE349" s="58">
        <v>19140</v>
      </c>
    </row>
    <row r="350" spans="29:31">
      <c r="AC350" s="58" t="s">
        <v>147</v>
      </c>
      <c r="AD350" s="58" t="s">
        <v>146</v>
      </c>
      <c r="AE350" s="58">
        <v>19140</v>
      </c>
    </row>
    <row r="351" spans="29:31">
      <c r="AC351" s="58" t="s">
        <v>147</v>
      </c>
      <c r="AD351" s="58" t="s">
        <v>146</v>
      </c>
      <c r="AE351" s="58">
        <v>19140</v>
      </c>
    </row>
    <row r="352" spans="29:31">
      <c r="AC352" s="58" t="s">
        <v>104</v>
      </c>
      <c r="AD352" s="58" t="s">
        <v>1237</v>
      </c>
      <c r="AE352" s="58">
        <v>78745</v>
      </c>
    </row>
    <row r="353" spans="29:31">
      <c r="AC353" s="58" t="s">
        <v>43</v>
      </c>
      <c r="AD353" s="58" t="s">
        <v>127</v>
      </c>
      <c r="AE353" s="58">
        <v>94122</v>
      </c>
    </row>
    <row r="354" spans="29:31">
      <c r="AC354" s="58" t="s">
        <v>1245</v>
      </c>
      <c r="AD354" s="58" t="s">
        <v>1244</v>
      </c>
      <c r="AE354" s="58">
        <v>1852</v>
      </c>
    </row>
    <row r="355" spans="29:31">
      <c r="AC355" s="58" t="s">
        <v>1245</v>
      </c>
      <c r="AD355" s="58" t="s">
        <v>1244</v>
      </c>
      <c r="AE355" s="58">
        <v>1852</v>
      </c>
    </row>
    <row r="356" spans="29:31">
      <c r="AC356" s="58" t="s">
        <v>1245</v>
      </c>
      <c r="AD356" s="58" t="s">
        <v>1244</v>
      </c>
      <c r="AE356" s="58">
        <v>1852</v>
      </c>
    </row>
    <row r="357" spans="29:31">
      <c r="AC357" s="58" t="s">
        <v>267</v>
      </c>
      <c r="AD357" s="58" t="s">
        <v>266</v>
      </c>
      <c r="AE357" s="58">
        <v>10009</v>
      </c>
    </row>
    <row r="358" spans="29:31">
      <c r="AC358" s="58" t="s">
        <v>267</v>
      </c>
      <c r="AD358" s="58" t="s">
        <v>266</v>
      </c>
      <c r="AE358" s="58">
        <v>10009</v>
      </c>
    </row>
    <row r="359" spans="29:31">
      <c r="AC359" s="58" t="s">
        <v>267</v>
      </c>
      <c r="AD359" s="58" t="s">
        <v>266</v>
      </c>
      <c r="AE359" s="58">
        <v>10009</v>
      </c>
    </row>
    <row r="360" spans="29:31">
      <c r="AC360" s="58" t="s">
        <v>267</v>
      </c>
      <c r="AD360" s="58" t="s">
        <v>266</v>
      </c>
      <c r="AE360" s="58">
        <v>10009</v>
      </c>
    </row>
    <row r="361" spans="29:31">
      <c r="AC361" s="58" t="s">
        <v>267</v>
      </c>
      <c r="AD361" s="58" t="s">
        <v>266</v>
      </c>
      <c r="AE361" s="58">
        <v>10009</v>
      </c>
    </row>
    <row r="362" spans="29:31">
      <c r="AC362" s="58" t="s">
        <v>267</v>
      </c>
      <c r="AD362" s="58" t="s">
        <v>266</v>
      </c>
      <c r="AE362" s="58">
        <v>10035</v>
      </c>
    </row>
    <row r="363" spans="29:31">
      <c r="AC363" s="58" t="s">
        <v>267</v>
      </c>
      <c r="AD363" s="58" t="s">
        <v>266</v>
      </c>
      <c r="AE363" s="58">
        <v>10035</v>
      </c>
    </row>
    <row r="364" spans="29:31">
      <c r="AC364" s="58" t="s">
        <v>267</v>
      </c>
      <c r="AD364" s="58" t="s">
        <v>266</v>
      </c>
      <c r="AE364" s="58">
        <v>10035</v>
      </c>
    </row>
    <row r="365" spans="29:31">
      <c r="AC365" s="58" t="s">
        <v>267</v>
      </c>
      <c r="AD365" s="58" t="s">
        <v>266</v>
      </c>
      <c r="AE365" s="58">
        <v>10035</v>
      </c>
    </row>
    <row r="366" spans="29:31">
      <c r="AC366" s="58" t="s">
        <v>88</v>
      </c>
      <c r="AD366" s="58" t="s">
        <v>467</v>
      </c>
      <c r="AE366" s="58">
        <v>28205</v>
      </c>
    </row>
    <row r="367" spans="29:31">
      <c r="AC367" s="58" t="s">
        <v>1272</v>
      </c>
      <c r="AD367" s="58" t="s">
        <v>497</v>
      </c>
      <c r="AE367" s="58">
        <v>31907</v>
      </c>
    </row>
    <row r="368" spans="29:31">
      <c r="AC368" s="58" t="s">
        <v>1272</v>
      </c>
      <c r="AD368" s="58" t="s">
        <v>497</v>
      </c>
      <c r="AE368" s="58">
        <v>31907</v>
      </c>
    </row>
    <row r="369" spans="29:31">
      <c r="AC369" s="58" t="s">
        <v>267</v>
      </c>
      <c r="AD369" s="58" t="s">
        <v>266</v>
      </c>
      <c r="AE369" s="58">
        <v>10009</v>
      </c>
    </row>
    <row r="370" spans="29:31">
      <c r="AC370" s="58" t="s">
        <v>267</v>
      </c>
      <c r="AD370" s="58" t="s">
        <v>266</v>
      </c>
      <c r="AE370" s="58">
        <v>10009</v>
      </c>
    </row>
    <row r="371" spans="29:31">
      <c r="AC371" s="58" t="s">
        <v>267</v>
      </c>
      <c r="AD371" s="58" t="s">
        <v>266</v>
      </c>
      <c r="AE371" s="58">
        <v>10009</v>
      </c>
    </row>
    <row r="372" spans="29:31">
      <c r="AC372" s="58" t="s">
        <v>267</v>
      </c>
      <c r="AD372" s="58" t="s">
        <v>266</v>
      </c>
      <c r="AE372" s="58">
        <v>10009</v>
      </c>
    </row>
    <row r="373" spans="29:31">
      <c r="AC373" s="58" t="s">
        <v>43</v>
      </c>
      <c r="AD373" s="58" t="s">
        <v>127</v>
      </c>
      <c r="AE373" s="58">
        <v>94109</v>
      </c>
    </row>
    <row r="374" spans="29:31">
      <c r="AC374" s="58" t="s">
        <v>747</v>
      </c>
      <c r="AD374" s="58" t="s">
        <v>1293</v>
      </c>
      <c r="AE374" s="58">
        <v>6040</v>
      </c>
    </row>
    <row r="375" spans="29:31">
      <c r="AC375" s="58" t="s">
        <v>747</v>
      </c>
      <c r="AD375" s="58" t="s">
        <v>1293</v>
      </c>
      <c r="AE375" s="58">
        <v>6040</v>
      </c>
    </row>
    <row r="376" spans="29:31">
      <c r="AC376" s="58" t="s">
        <v>747</v>
      </c>
      <c r="AD376" s="58" t="s">
        <v>1293</v>
      </c>
      <c r="AE376" s="58">
        <v>6040</v>
      </c>
    </row>
    <row r="377" spans="29:31">
      <c r="AC377" s="58" t="s">
        <v>747</v>
      </c>
      <c r="AD377" s="58" t="s">
        <v>1293</v>
      </c>
      <c r="AE377" s="58">
        <v>6040</v>
      </c>
    </row>
    <row r="378" spans="29:31">
      <c r="AC378" s="58" t="s">
        <v>104</v>
      </c>
      <c r="AD378" s="58" t="s">
        <v>1302</v>
      </c>
      <c r="AE378" s="58">
        <v>78550</v>
      </c>
    </row>
    <row r="379" spans="29:31">
      <c r="AC379" s="58" t="s">
        <v>104</v>
      </c>
      <c r="AD379" s="58" t="s">
        <v>1302</v>
      </c>
      <c r="AE379" s="58">
        <v>78550</v>
      </c>
    </row>
    <row r="380" spans="29:31">
      <c r="AC380" s="58" t="s">
        <v>310</v>
      </c>
      <c r="AD380" s="58" t="s">
        <v>1310</v>
      </c>
      <c r="AE380" s="58">
        <v>85705</v>
      </c>
    </row>
    <row r="381" spans="29:31">
      <c r="AC381" s="58" t="s">
        <v>310</v>
      </c>
      <c r="AD381" s="58" t="s">
        <v>1310</v>
      </c>
      <c r="AE381" s="58">
        <v>85705</v>
      </c>
    </row>
    <row r="382" spans="29:31">
      <c r="AC382" s="58" t="s">
        <v>310</v>
      </c>
      <c r="AD382" s="58" t="s">
        <v>1310</v>
      </c>
      <c r="AE382" s="58">
        <v>85705</v>
      </c>
    </row>
    <row r="383" spans="29:31">
      <c r="AC383" s="58" t="s">
        <v>310</v>
      </c>
      <c r="AD383" s="58" t="s">
        <v>1310</v>
      </c>
      <c r="AE383" s="58">
        <v>85705</v>
      </c>
    </row>
    <row r="384" spans="29:31">
      <c r="AC384" s="58" t="s">
        <v>211</v>
      </c>
      <c r="AD384" s="58" t="s">
        <v>1320</v>
      </c>
      <c r="AE384" s="58">
        <v>62301</v>
      </c>
    </row>
    <row r="385" spans="29:31">
      <c r="AC385" s="58" t="s">
        <v>1245</v>
      </c>
      <c r="AD385" s="58" t="s">
        <v>612</v>
      </c>
      <c r="AE385" s="58">
        <v>2038</v>
      </c>
    </row>
    <row r="386" spans="29:31">
      <c r="AC386" s="58" t="s">
        <v>104</v>
      </c>
      <c r="AD386" s="58" t="s">
        <v>184</v>
      </c>
      <c r="AE386" s="58">
        <v>77095</v>
      </c>
    </row>
    <row r="387" spans="29:31">
      <c r="AC387" s="58" t="s">
        <v>104</v>
      </c>
      <c r="AD387" s="58" t="s">
        <v>184</v>
      </c>
      <c r="AE387" s="58">
        <v>77095</v>
      </c>
    </row>
    <row r="388" spans="29:31">
      <c r="AC388" s="58" t="s">
        <v>104</v>
      </c>
      <c r="AD388" s="58" t="s">
        <v>184</v>
      </c>
      <c r="AE388" s="58">
        <v>77095</v>
      </c>
    </row>
    <row r="389" spans="29:31">
      <c r="AC389" s="58" t="s">
        <v>43</v>
      </c>
      <c r="AD389" s="58" t="s">
        <v>127</v>
      </c>
      <c r="AE389" s="58">
        <v>94109</v>
      </c>
    </row>
    <row r="390" spans="29:31">
      <c r="AC390" s="58" t="s">
        <v>43</v>
      </c>
      <c r="AD390" s="58" t="s">
        <v>127</v>
      </c>
      <c r="AE390" s="58">
        <v>94109</v>
      </c>
    </row>
    <row r="391" spans="29:31">
      <c r="AC391" s="58" t="s">
        <v>238</v>
      </c>
      <c r="AD391" s="58" t="s">
        <v>1113</v>
      </c>
      <c r="AE391" s="58">
        <v>48180</v>
      </c>
    </row>
    <row r="392" spans="29:31">
      <c r="AC392" s="58" t="s">
        <v>54</v>
      </c>
      <c r="AD392" s="58" t="s">
        <v>1352</v>
      </c>
      <c r="AE392" s="58">
        <v>33024</v>
      </c>
    </row>
    <row r="393" spans="29:31">
      <c r="AC393" s="58" t="s">
        <v>54</v>
      </c>
      <c r="AD393" s="58" t="s">
        <v>1352</v>
      </c>
      <c r="AE393" s="58">
        <v>33024</v>
      </c>
    </row>
    <row r="394" spans="29:31">
      <c r="AC394" s="58" t="s">
        <v>147</v>
      </c>
      <c r="AD394" s="58" t="s">
        <v>146</v>
      </c>
      <c r="AE394" s="58">
        <v>19140</v>
      </c>
    </row>
    <row r="395" spans="29:31">
      <c r="AC395" s="58" t="s">
        <v>147</v>
      </c>
      <c r="AD395" s="58" t="s">
        <v>146</v>
      </c>
      <c r="AE395" s="58">
        <v>19140</v>
      </c>
    </row>
    <row r="396" spans="29:31">
      <c r="AC396" s="58" t="s">
        <v>498</v>
      </c>
      <c r="AD396" s="58" t="s">
        <v>1007</v>
      </c>
      <c r="AE396" s="58">
        <v>45231</v>
      </c>
    </row>
    <row r="397" spans="29:31">
      <c r="AC397" s="58" t="s">
        <v>267</v>
      </c>
      <c r="AD397" s="58" t="s">
        <v>266</v>
      </c>
      <c r="AE397" s="58">
        <v>10009</v>
      </c>
    </row>
    <row r="398" spans="29:31">
      <c r="AC398" s="58" t="s">
        <v>267</v>
      </c>
      <c r="AD398" s="58" t="s">
        <v>266</v>
      </c>
      <c r="AE398" s="58">
        <v>10009</v>
      </c>
    </row>
    <row r="399" spans="29:31">
      <c r="AC399" s="58" t="s">
        <v>96</v>
      </c>
      <c r="AD399" s="58" t="s">
        <v>1377</v>
      </c>
      <c r="AE399" s="58">
        <v>98198</v>
      </c>
    </row>
    <row r="400" spans="29:31">
      <c r="AC400" s="58" t="s">
        <v>96</v>
      </c>
      <c r="AD400" s="58" t="s">
        <v>1377</v>
      </c>
      <c r="AE400" s="58">
        <v>98198</v>
      </c>
    </row>
    <row r="401" spans="29:31">
      <c r="AC401" s="58" t="s">
        <v>211</v>
      </c>
      <c r="AD401" s="58" t="s">
        <v>1385</v>
      </c>
      <c r="AE401" s="58">
        <v>61604</v>
      </c>
    </row>
    <row r="402" spans="29:31">
      <c r="AC402" s="58" t="s">
        <v>1392</v>
      </c>
      <c r="AD402" s="58" t="s">
        <v>1391</v>
      </c>
      <c r="AE402" s="58">
        <v>89115</v>
      </c>
    </row>
    <row r="403" spans="29:31">
      <c r="AC403" s="58" t="s">
        <v>1399</v>
      </c>
      <c r="AD403" s="58" t="s">
        <v>1398</v>
      </c>
      <c r="AE403" s="58">
        <v>2886</v>
      </c>
    </row>
    <row r="404" spans="29:31">
      <c r="AC404" s="58" t="s">
        <v>1399</v>
      </c>
      <c r="AD404" s="58" t="s">
        <v>1398</v>
      </c>
      <c r="AE404" s="58">
        <v>2886</v>
      </c>
    </row>
    <row r="405" spans="29:31">
      <c r="AC405" s="58" t="s">
        <v>238</v>
      </c>
      <c r="AD405" s="58" t="s">
        <v>328</v>
      </c>
      <c r="AE405" s="58">
        <v>49201</v>
      </c>
    </row>
    <row r="406" spans="29:31">
      <c r="AC406" s="58" t="s">
        <v>104</v>
      </c>
      <c r="AD406" s="58" t="s">
        <v>184</v>
      </c>
      <c r="AE406" s="58">
        <v>77036</v>
      </c>
    </row>
    <row r="407" spans="29:31">
      <c r="AC407" s="58" t="s">
        <v>104</v>
      </c>
      <c r="AD407" s="58" t="s">
        <v>184</v>
      </c>
      <c r="AE407" s="58">
        <v>77036</v>
      </c>
    </row>
    <row r="408" spans="29:31">
      <c r="AC408" s="58" t="s">
        <v>104</v>
      </c>
      <c r="AD408" s="58" t="s">
        <v>184</v>
      </c>
      <c r="AE408" s="58">
        <v>77036</v>
      </c>
    </row>
    <row r="409" spans="29:31">
      <c r="AC409" s="58" t="s">
        <v>104</v>
      </c>
      <c r="AD409" s="58" t="s">
        <v>184</v>
      </c>
      <c r="AE409" s="58">
        <v>77036</v>
      </c>
    </row>
    <row r="410" spans="29:31">
      <c r="AC410" s="58" t="s">
        <v>54</v>
      </c>
      <c r="AD410" s="58" t="s">
        <v>1419</v>
      </c>
      <c r="AE410" s="58">
        <v>33180</v>
      </c>
    </row>
    <row r="411" spans="29:31">
      <c r="AC411" s="58" t="s">
        <v>88</v>
      </c>
      <c r="AD411" s="58" t="s">
        <v>521</v>
      </c>
      <c r="AE411" s="58">
        <v>28403</v>
      </c>
    </row>
    <row r="412" spans="29:31">
      <c r="AC412" s="58" t="s">
        <v>267</v>
      </c>
      <c r="AD412" s="58" t="s">
        <v>266</v>
      </c>
      <c r="AE412" s="58">
        <v>10024</v>
      </c>
    </row>
    <row r="413" spans="29:31">
      <c r="AC413" s="58" t="s">
        <v>43</v>
      </c>
      <c r="AD413" s="58" t="s">
        <v>127</v>
      </c>
      <c r="AE413" s="58">
        <v>94110</v>
      </c>
    </row>
    <row r="414" spans="29:31">
      <c r="AC414" s="58" t="s">
        <v>43</v>
      </c>
      <c r="AD414" s="58" t="s">
        <v>127</v>
      </c>
      <c r="AE414" s="58">
        <v>94110</v>
      </c>
    </row>
    <row r="415" spans="29:31">
      <c r="AC415" s="58" t="s">
        <v>43</v>
      </c>
      <c r="AD415" s="58" t="s">
        <v>127</v>
      </c>
      <c r="AE415" s="58">
        <v>94110</v>
      </c>
    </row>
    <row r="416" spans="29:31">
      <c r="AC416" s="58" t="s">
        <v>43</v>
      </c>
      <c r="AD416" s="58" t="s">
        <v>127</v>
      </c>
      <c r="AE416" s="58">
        <v>94110</v>
      </c>
    </row>
    <row r="417" spans="29:31">
      <c r="AC417" s="58" t="s">
        <v>43</v>
      </c>
      <c r="AD417" s="58" t="s">
        <v>127</v>
      </c>
      <c r="AE417" s="58">
        <v>94110</v>
      </c>
    </row>
    <row r="418" spans="29:31">
      <c r="AC418" s="58" t="s">
        <v>43</v>
      </c>
      <c r="AD418" s="58" t="s">
        <v>127</v>
      </c>
      <c r="AE418" s="58">
        <v>94110</v>
      </c>
    </row>
    <row r="419" spans="29:31">
      <c r="AC419" s="58" t="s">
        <v>43</v>
      </c>
      <c r="AD419" s="58" t="s">
        <v>127</v>
      </c>
      <c r="AE419" s="58">
        <v>94110</v>
      </c>
    </row>
    <row r="420" spans="29:31">
      <c r="AC420" s="58" t="s">
        <v>43</v>
      </c>
      <c r="AD420" s="58" t="s">
        <v>127</v>
      </c>
      <c r="AE420" s="58">
        <v>94110</v>
      </c>
    </row>
    <row r="421" spans="29:31">
      <c r="AC421" s="58" t="s">
        <v>43</v>
      </c>
      <c r="AD421" s="58" t="s">
        <v>127</v>
      </c>
      <c r="AE421" s="58">
        <v>94110</v>
      </c>
    </row>
    <row r="422" spans="29:31">
      <c r="AC422" s="58" t="s">
        <v>96</v>
      </c>
      <c r="AD422" s="58" t="s">
        <v>95</v>
      </c>
      <c r="AE422" s="58">
        <v>98105</v>
      </c>
    </row>
    <row r="423" spans="29:31">
      <c r="AC423" s="58" t="s">
        <v>96</v>
      </c>
      <c r="AD423" s="58" t="s">
        <v>95</v>
      </c>
      <c r="AE423" s="58">
        <v>98105</v>
      </c>
    </row>
    <row r="424" spans="29:31">
      <c r="AC424" s="58" t="s">
        <v>43</v>
      </c>
      <c r="AD424" s="58" t="s">
        <v>1455</v>
      </c>
      <c r="AE424" s="58">
        <v>92646</v>
      </c>
    </row>
    <row r="425" spans="29:31">
      <c r="AC425" s="58" t="s">
        <v>43</v>
      </c>
      <c r="AD425" s="58" t="s">
        <v>42</v>
      </c>
      <c r="AE425" s="58">
        <v>90004</v>
      </c>
    </row>
    <row r="426" spans="29:31">
      <c r="AC426" s="58" t="s">
        <v>29</v>
      </c>
      <c r="AD426" s="58" t="s">
        <v>1464</v>
      </c>
      <c r="AE426" s="58">
        <v>40475</v>
      </c>
    </row>
    <row r="427" spans="29:31">
      <c r="AC427" s="58" t="s">
        <v>43</v>
      </c>
      <c r="AD427" s="58" t="s">
        <v>42</v>
      </c>
      <c r="AE427" s="58">
        <v>90045</v>
      </c>
    </row>
    <row r="428" spans="29:31">
      <c r="AC428" s="58" t="s">
        <v>43</v>
      </c>
      <c r="AD428" s="58" t="s">
        <v>42</v>
      </c>
      <c r="AE428" s="58">
        <v>90045</v>
      </c>
    </row>
    <row r="429" spans="29:31">
      <c r="AC429" s="58" t="s">
        <v>457</v>
      </c>
      <c r="AD429" s="58" t="s">
        <v>1473</v>
      </c>
      <c r="AE429" s="58">
        <v>80027</v>
      </c>
    </row>
    <row r="430" spans="29:31">
      <c r="AC430" s="58" t="s">
        <v>1245</v>
      </c>
      <c r="AD430" s="58" t="s">
        <v>1479</v>
      </c>
      <c r="AE430" s="58">
        <v>1841</v>
      </c>
    </row>
    <row r="431" spans="29:31">
      <c r="AC431" s="58" t="s">
        <v>1245</v>
      </c>
      <c r="AD431" s="58" t="s">
        <v>1479</v>
      </c>
      <c r="AE431" s="58">
        <v>1841</v>
      </c>
    </row>
    <row r="432" spans="29:31">
      <c r="AC432" s="58" t="s">
        <v>1487</v>
      </c>
      <c r="AD432" s="58" t="s">
        <v>328</v>
      </c>
      <c r="AE432" s="58">
        <v>39212</v>
      </c>
    </row>
    <row r="433" spans="29:31">
      <c r="AC433" s="58" t="s">
        <v>238</v>
      </c>
      <c r="AD433" s="58" t="s">
        <v>1491</v>
      </c>
      <c r="AE433" s="58">
        <v>48187</v>
      </c>
    </row>
    <row r="434" spans="29:31">
      <c r="AC434" s="58" t="s">
        <v>238</v>
      </c>
      <c r="AD434" s="58" t="s">
        <v>1491</v>
      </c>
      <c r="AE434" s="58">
        <v>48187</v>
      </c>
    </row>
    <row r="435" spans="29:31">
      <c r="AC435" s="58" t="s">
        <v>267</v>
      </c>
      <c r="AD435" s="58" t="s">
        <v>1499</v>
      </c>
      <c r="AE435" s="58">
        <v>10801</v>
      </c>
    </row>
    <row r="436" spans="29:31">
      <c r="AC436" s="58" t="s">
        <v>104</v>
      </c>
      <c r="AD436" s="58" t="s">
        <v>678</v>
      </c>
      <c r="AE436" s="58">
        <v>78207</v>
      </c>
    </row>
    <row r="437" spans="29:31">
      <c r="AC437" s="58" t="s">
        <v>88</v>
      </c>
      <c r="AD437" s="58" t="s">
        <v>1510</v>
      </c>
      <c r="AE437" s="58">
        <v>28052</v>
      </c>
    </row>
    <row r="438" spans="29:31">
      <c r="AC438" s="58" t="s">
        <v>88</v>
      </c>
      <c r="AD438" s="58" t="s">
        <v>1510</v>
      </c>
      <c r="AE438" s="58">
        <v>28052</v>
      </c>
    </row>
    <row r="439" spans="29:31">
      <c r="AC439" s="58" t="s">
        <v>88</v>
      </c>
      <c r="AD439" s="58" t="s">
        <v>1510</v>
      </c>
      <c r="AE439" s="58">
        <v>28052</v>
      </c>
    </row>
    <row r="440" spans="29:31">
      <c r="AC440" s="58" t="s">
        <v>88</v>
      </c>
      <c r="AD440" s="58" t="s">
        <v>1510</v>
      </c>
      <c r="AE440" s="58">
        <v>28052</v>
      </c>
    </row>
    <row r="441" spans="29:31">
      <c r="AC441" s="58" t="s">
        <v>1245</v>
      </c>
      <c r="AD441" s="58" t="s">
        <v>1244</v>
      </c>
      <c r="AE441" s="58">
        <v>1852</v>
      </c>
    </row>
    <row r="442" spans="29:31">
      <c r="AC442" s="58" t="s">
        <v>54</v>
      </c>
      <c r="AD442" s="58" t="s">
        <v>1521</v>
      </c>
      <c r="AE442" s="58">
        <v>32216</v>
      </c>
    </row>
    <row r="443" spans="29:31">
      <c r="AC443" s="58" t="s">
        <v>54</v>
      </c>
      <c r="AD443" s="58" t="s">
        <v>1521</v>
      </c>
      <c r="AE443" s="58">
        <v>32216</v>
      </c>
    </row>
    <row r="444" spans="29:31">
      <c r="AC444" s="58" t="s">
        <v>211</v>
      </c>
      <c r="AD444" s="58" t="s">
        <v>303</v>
      </c>
      <c r="AE444" s="58">
        <v>60623</v>
      </c>
    </row>
    <row r="445" spans="29:31">
      <c r="AC445" s="58" t="s">
        <v>211</v>
      </c>
      <c r="AD445" s="58" t="s">
        <v>303</v>
      </c>
      <c r="AE445" s="58">
        <v>60623</v>
      </c>
    </row>
    <row r="446" spans="29:31">
      <c r="AC446" s="58" t="s">
        <v>104</v>
      </c>
      <c r="AD446" s="58" t="s">
        <v>184</v>
      </c>
      <c r="AE446" s="58">
        <v>77070</v>
      </c>
    </row>
    <row r="447" spans="29:31">
      <c r="AC447" s="58" t="s">
        <v>267</v>
      </c>
      <c r="AD447" s="58" t="s">
        <v>266</v>
      </c>
      <c r="AE447" s="58">
        <v>10024</v>
      </c>
    </row>
    <row r="448" spans="29:31">
      <c r="AC448" s="58" t="s">
        <v>238</v>
      </c>
      <c r="AD448" s="58" t="s">
        <v>880</v>
      </c>
      <c r="AE448" s="58">
        <v>48227</v>
      </c>
    </row>
    <row r="449" spans="29:31">
      <c r="AC449" s="58" t="s">
        <v>238</v>
      </c>
      <c r="AD449" s="58" t="s">
        <v>880</v>
      </c>
      <c r="AE449" s="58">
        <v>48227</v>
      </c>
    </row>
    <row r="450" spans="29:31">
      <c r="AC450" s="58" t="s">
        <v>238</v>
      </c>
      <c r="AD450" s="58" t="s">
        <v>880</v>
      </c>
      <c r="AE450" s="58">
        <v>48227</v>
      </c>
    </row>
    <row r="451" spans="29:31">
      <c r="AC451" s="58" t="s">
        <v>238</v>
      </c>
      <c r="AD451" s="58" t="s">
        <v>880</v>
      </c>
      <c r="AE451" s="58">
        <v>48227</v>
      </c>
    </row>
    <row r="452" spans="29:31">
      <c r="AC452" s="58" t="s">
        <v>238</v>
      </c>
      <c r="AD452" s="58" t="s">
        <v>880</v>
      </c>
      <c r="AE452" s="58">
        <v>48227</v>
      </c>
    </row>
    <row r="453" spans="29:31">
      <c r="AC453" s="58" t="s">
        <v>238</v>
      </c>
      <c r="AD453" s="58" t="s">
        <v>880</v>
      </c>
      <c r="AE453" s="58">
        <v>48227</v>
      </c>
    </row>
    <row r="454" spans="29:31">
      <c r="AC454" s="58" t="s">
        <v>254</v>
      </c>
      <c r="AD454" s="58" t="s">
        <v>497</v>
      </c>
      <c r="AE454" s="58">
        <v>47201</v>
      </c>
    </row>
    <row r="455" spans="29:31">
      <c r="AC455" s="58" t="s">
        <v>267</v>
      </c>
      <c r="AD455" s="58" t="s">
        <v>1560</v>
      </c>
      <c r="AE455" s="58">
        <v>13021</v>
      </c>
    </row>
    <row r="456" spans="29:31">
      <c r="AC456" s="58" t="s">
        <v>267</v>
      </c>
      <c r="AD456" s="58" t="s">
        <v>1560</v>
      </c>
      <c r="AE456" s="58">
        <v>13021</v>
      </c>
    </row>
    <row r="457" spans="29:31">
      <c r="AC457" s="58" t="s">
        <v>267</v>
      </c>
      <c r="AD457" s="58" t="s">
        <v>1560</v>
      </c>
      <c r="AE457" s="58">
        <v>13021</v>
      </c>
    </row>
    <row r="458" spans="29:31">
      <c r="AC458" s="58" t="s">
        <v>267</v>
      </c>
      <c r="AD458" s="58" t="s">
        <v>1560</v>
      </c>
      <c r="AE458" s="58">
        <v>13021</v>
      </c>
    </row>
    <row r="459" spans="29:31">
      <c r="AC459" s="58" t="s">
        <v>267</v>
      </c>
      <c r="AD459" s="58" t="s">
        <v>1560</v>
      </c>
      <c r="AE459" s="58">
        <v>13021</v>
      </c>
    </row>
    <row r="460" spans="29:31">
      <c r="AC460" s="58" t="s">
        <v>267</v>
      </c>
      <c r="AD460" s="58" t="s">
        <v>1560</v>
      </c>
      <c r="AE460" s="58">
        <v>13021</v>
      </c>
    </row>
    <row r="461" spans="29:31">
      <c r="AC461" s="58" t="s">
        <v>498</v>
      </c>
      <c r="AD461" s="58" t="s">
        <v>801</v>
      </c>
      <c r="AE461" s="58">
        <v>44312</v>
      </c>
    </row>
    <row r="462" spans="29:31">
      <c r="AC462" s="58" t="s">
        <v>498</v>
      </c>
      <c r="AD462" s="58" t="s">
        <v>801</v>
      </c>
      <c r="AE462" s="58">
        <v>44312</v>
      </c>
    </row>
    <row r="463" spans="29:31">
      <c r="AC463" s="58" t="s">
        <v>649</v>
      </c>
      <c r="AD463" s="58" t="s">
        <v>1579</v>
      </c>
      <c r="AE463" s="58">
        <v>73071</v>
      </c>
    </row>
    <row r="464" spans="29:31">
      <c r="AC464" s="58" t="s">
        <v>43</v>
      </c>
      <c r="AD464" s="58" t="s">
        <v>87</v>
      </c>
      <c r="AE464" s="58">
        <v>94521</v>
      </c>
    </row>
    <row r="465" spans="29:31">
      <c r="AC465" s="58" t="s">
        <v>211</v>
      </c>
      <c r="AD465" s="58" t="s">
        <v>357</v>
      </c>
      <c r="AE465" s="58">
        <v>62521</v>
      </c>
    </row>
    <row r="466" spans="29:31">
      <c r="AC466" s="58" t="s">
        <v>211</v>
      </c>
      <c r="AD466" s="58" t="s">
        <v>357</v>
      </c>
      <c r="AE466" s="58">
        <v>62521</v>
      </c>
    </row>
    <row r="467" spans="29:31">
      <c r="AC467" s="58" t="s">
        <v>96</v>
      </c>
      <c r="AD467" s="58" t="s">
        <v>95</v>
      </c>
      <c r="AE467" s="58">
        <v>98115</v>
      </c>
    </row>
    <row r="468" spans="29:31">
      <c r="AC468" s="58" t="s">
        <v>96</v>
      </c>
      <c r="AD468" s="58" t="s">
        <v>95</v>
      </c>
      <c r="AE468" s="58">
        <v>98115</v>
      </c>
    </row>
    <row r="469" spans="29:31">
      <c r="AC469" s="58" t="s">
        <v>96</v>
      </c>
      <c r="AD469" s="58" t="s">
        <v>95</v>
      </c>
      <c r="AE469" s="58">
        <v>98115</v>
      </c>
    </row>
    <row r="470" spans="29:31">
      <c r="AC470" s="58" t="s">
        <v>310</v>
      </c>
      <c r="AD470" s="58" t="s">
        <v>544</v>
      </c>
      <c r="AE470" s="58">
        <v>85023</v>
      </c>
    </row>
    <row r="471" spans="29:31">
      <c r="AC471" s="58" t="s">
        <v>310</v>
      </c>
      <c r="AD471" s="58" t="s">
        <v>544</v>
      </c>
      <c r="AE471" s="58">
        <v>85023</v>
      </c>
    </row>
    <row r="472" spans="29:31">
      <c r="AC472" s="58" t="s">
        <v>310</v>
      </c>
      <c r="AD472" s="58" t="s">
        <v>544</v>
      </c>
      <c r="AE472" s="58">
        <v>85023</v>
      </c>
    </row>
    <row r="473" spans="29:31">
      <c r="AC473" s="58" t="s">
        <v>310</v>
      </c>
      <c r="AD473" s="58" t="s">
        <v>544</v>
      </c>
      <c r="AE473" s="58">
        <v>85023</v>
      </c>
    </row>
    <row r="474" spans="29:31">
      <c r="AC474" s="58" t="s">
        <v>310</v>
      </c>
      <c r="AD474" s="58" t="s">
        <v>544</v>
      </c>
      <c r="AE474" s="58">
        <v>85023</v>
      </c>
    </row>
    <row r="475" spans="29:31">
      <c r="AC475" s="58" t="s">
        <v>211</v>
      </c>
      <c r="AD475" s="58" t="s">
        <v>1612</v>
      </c>
      <c r="AE475" s="58">
        <v>60068</v>
      </c>
    </row>
    <row r="476" spans="29:31">
      <c r="AC476" s="58" t="s">
        <v>104</v>
      </c>
      <c r="AD476" s="58" t="s">
        <v>1614</v>
      </c>
      <c r="AE476" s="58">
        <v>79109</v>
      </c>
    </row>
    <row r="477" spans="29:31">
      <c r="AC477" s="58" t="s">
        <v>211</v>
      </c>
      <c r="AD477" s="58" t="s">
        <v>303</v>
      </c>
      <c r="AE477" s="58">
        <v>60610</v>
      </c>
    </row>
    <row r="478" spans="29:31">
      <c r="AC478" s="58" t="s">
        <v>267</v>
      </c>
      <c r="AD478" s="58" t="s">
        <v>1623</v>
      </c>
      <c r="AE478" s="58">
        <v>11757</v>
      </c>
    </row>
    <row r="479" spans="29:31">
      <c r="AC479" s="58" t="s">
        <v>43</v>
      </c>
      <c r="AD479" s="58" t="s">
        <v>127</v>
      </c>
      <c r="AE479" s="58">
        <v>94110</v>
      </c>
    </row>
    <row r="480" spans="29:31">
      <c r="AC480" s="58" t="s">
        <v>43</v>
      </c>
      <c r="AD480" s="58" t="s">
        <v>127</v>
      </c>
      <c r="AE480" s="58">
        <v>94110</v>
      </c>
    </row>
    <row r="481" spans="29:31">
      <c r="AC481" s="58" t="s">
        <v>43</v>
      </c>
      <c r="AD481" s="58" t="s">
        <v>127</v>
      </c>
      <c r="AE481" s="58">
        <v>94110</v>
      </c>
    </row>
    <row r="482" spans="29:31">
      <c r="AC482" s="58" t="s">
        <v>43</v>
      </c>
      <c r="AD482" s="58" t="s">
        <v>127</v>
      </c>
      <c r="AE482" s="58">
        <v>94110</v>
      </c>
    </row>
    <row r="483" spans="29:31">
      <c r="AC483" s="58" t="s">
        <v>43</v>
      </c>
      <c r="AD483" s="58" t="s">
        <v>127</v>
      </c>
      <c r="AE483" s="58">
        <v>94110</v>
      </c>
    </row>
    <row r="484" spans="29:31">
      <c r="AC484" s="58" t="s">
        <v>43</v>
      </c>
      <c r="AD484" s="58" t="s">
        <v>127</v>
      </c>
      <c r="AE484" s="58">
        <v>94110</v>
      </c>
    </row>
    <row r="485" spans="29:31">
      <c r="AC485" s="58" t="s">
        <v>43</v>
      </c>
      <c r="AD485" s="58" t="s">
        <v>42</v>
      </c>
      <c r="AE485" s="58">
        <v>90008</v>
      </c>
    </row>
    <row r="486" spans="29:31">
      <c r="AC486" s="58" t="s">
        <v>267</v>
      </c>
      <c r="AD486" s="58" t="s">
        <v>276</v>
      </c>
      <c r="AE486" s="58">
        <v>12180</v>
      </c>
    </row>
    <row r="487" spans="29:31">
      <c r="AC487" s="58" t="s">
        <v>267</v>
      </c>
      <c r="AD487" s="58" t="s">
        <v>266</v>
      </c>
      <c r="AE487" s="58">
        <v>10024</v>
      </c>
    </row>
    <row r="488" spans="29:31">
      <c r="AC488" s="58" t="s">
        <v>267</v>
      </c>
      <c r="AD488" s="58" t="s">
        <v>266</v>
      </c>
      <c r="AE488" s="58">
        <v>10024</v>
      </c>
    </row>
    <row r="489" spans="29:31">
      <c r="AC489" s="58" t="s">
        <v>43</v>
      </c>
      <c r="AD489" s="58" t="s">
        <v>947</v>
      </c>
      <c r="AE489" s="58">
        <v>92024</v>
      </c>
    </row>
    <row r="490" spans="29:31">
      <c r="AC490" s="58" t="s">
        <v>267</v>
      </c>
      <c r="AD490" s="58" t="s">
        <v>266</v>
      </c>
      <c r="AE490" s="58">
        <v>10024</v>
      </c>
    </row>
    <row r="491" spans="29:31">
      <c r="AC491" s="58" t="s">
        <v>267</v>
      </c>
      <c r="AD491" s="58" t="s">
        <v>266</v>
      </c>
      <c r="AE491" s="58">
        <v>10024</v>
      </c>
    </row>
    <row r="492" spans="29:31">
      <c r="AC492" s="58" t="s">
        <v>43</v>
      </c>
      <c r="AD492" s="58" t="s">
        <v>42</v>
      </c>
      <c r="AE492" s="58">
        <v>90045</v>
      </c>
    </row>
    <row r="493" spans="29:31">
      <c r="AC493" s="58" t="s">
        <v>43</v>
      </c>
      <c r="AD493" s="58" t="s">
        <v>42</v>
      </c>
      <c r="AE493" s="58">
        <v>90045</v>
      </c>
    </row>
    <row r="494" spans="29:31">
      <c r="AC494" s="58" t="s">
        <v>43</v>
      </c>
      <c r="AD494" s="58" t="s">
        <v>42</v>
      </c>
      <c r="AE494" s="58">
        <v>90045</v>
      </c>
    </row>
    <row r="495" spans="29:31">
      <c r="AC495" s="58" t="s">
        <v>211</v>
      </c>
      <c r="AD495" s="58" t="s">
        <v>303</v>
      </c>
      <c r="AE495" s="58">
        <v>60610</v>
      </c>
    </row>
    <row r="496" spans="29:31">
      <c r="AC496" s="58" t="s">
        <v>104</v>
      </c>
      <c r="AD496" s="58" t="s">
        <v>1681</v>
      </c>
      <c r="AE496" s="58">
        <v>77340</v>
      </c>
    </row>
    <row r="497" spans="29:31">
      <c r="AC497" s="58" t="s">
        <v>104</v>
      </c>
      <c r="AD497" s="58" t="s">
        <v>1681</v>
      </c>
      <c r="AE497" s="58">
        <v>77340</v>
      </c>
    </row>
    <row r="498" spans="29:31">
      <c r="AC498" s="58" t="s">
        <v>104</v>
      </c>
      <c r="AD498" s="58" t="s">
        <v>1681</v>
      </c>
      <c r="AE498" s="58">
        <v>77340</v>
      </c>
    </row>
    <row r="499" spans="29:31">
      <c r="AC499" s="58" t="s">
        <v>267</v>
      </c>
      <c r="AD499" s="58" t="s">
        <v>389</v>
      </c>
      <c r="AE499" s="58">
        <v>14609</v>
      </c>
    </row>
    <row r="500" spans="29:31">
      <c r="AC500" s="58" t="s">
        <v>267</v>
      </c>
      <c r="AD500" s="58" t="s">
        <v>389</v>
      </c>
      <c r="AE500" s="58">
        <v>14609</v>
      </c>
    </row>
    <row r="501" spans="29:31">
      <c r="AC501" s="58" t="s">
        <v>96</v>
      </c>
      <c r="AD501" s="58" t="s">
        <v>95</v>
      </c>
      <c r="AE501" s="58">
        <v>98115</v>
      </c>
    </row>
    <row r="502" spans="29:31">
      <c r="AC502" s="58" t="s">
        <v>335</v>
      </c>
      <c r="AD502" s="58" t="s">
        <v>334</v>
      </c>
      <c r="AE502" s="58">
        <v>38109</v>
      </c>
    </row>
    <row r="503" spans="29:31">
      <c r="AC503" s="58" t="s">
        <v>1707</v>
      </c>
      <c r="AD503" s="58" t="s">
        <v>1706</v>
      </c>
      <c r="AE503" s="58">
        <v>72701</v>
      </c>
    </row>
    <row r="504" spans="29:31">
      <c r="AC504" s="58" t="s">
        <v>43</v>
      </c>
      <c r="AD504" s="58" t="s">
        <v>1711</v>
      </c>
      <c r="AE504" s="58">
        <v>92627</v>
      </c>
    </row>
    <row r="505" spans="29:31">
      <c r="AC505" s="58" t="s">
        <v>43</v>
      </c>
      <c r="AD505" s="58" t="s">
        <v>1711</v>
      </c>
      <c r="AE505" s="58">
        <v>92627</v>
      </c>
    </row>
    <row r="506" spans="29:31">
      <c r="AC506" s="58" t="s">
        <v>43</v>
      </c>
      <c r="AD506" s="58" t="s">
        <v>1711</v>
      </c>
      <c r="AE506" s="58">
        <v>92627</v>
      </c>
    </row>
    <row r="507" spans="29:31">
      <c r="AC507" s="58" t="s">
        <v>43</v>
      </c>
      <c r="AD507" s="58" t="s">
        <v>1711</v>
      </c>
      <c r="AE507" s="58">
        <v>92627</v>
      </c>
    </row>
    <row r="508" spans="29:31">
      <c r="AC508" s="58" t="s">
        <v>457</v>
      </c>
      <c r="AD508" s="58" t="s">
        <v>1721</v>
      </c>
      <c r="AE508" s="58">
        <v>80134</v>
      </c>
    </row>
    <row r="509" spans="29:31">
      <c r="AC509" s="58" t="s">
        <v>457</v>
      </c>
      <c r="AD509" s="58" t="s">
        <v>1721</v>
      </c>
      <c r="AE509" s="58">
        <v>80134</v>
      </c>
    </row>
    <row r="510" spans="29:31">
      <c r="AC510" s="58" t="s">
        <v>457</v>
      </c>
      <c r="AD510" s="58" t="s">
        <v>1721</v>
      </c>
      <c r="AE510" s="58">
        <v>80134</v>
      </c>
    </row>
    <row r="511" spans="29:31">
      <c r="AC511" s="58" t="s">
        <v>457</v>
      </c>
      <c r="AD511" s="58" t="s">
        <v>1721</v>
      </c>
      <c r="AE511" s="58">
        <v>80134</v>
      </c>
    </row>
    <row r="512" spans="29:31">
      <c r="AC512" s="58" t="s">
        <v>457</v>
      </c>
      <c r="AD512" s="58" t="s">
        <v>1721</v>
      </c>
      <c r="AE512" s="58">
        <v>80134</v>
      </c>
    </row>
    <row r="513" spans="29:31">
      <c r="AC513" s="58" t="s">
        <v>267</v>
      </c>
      <c r="AD513" s="58" t="s">
        <v>266</v>
      </c>
      <c r="AE513" s="58">
        <v>10024</v>
      </c>
    </row>
    <row r="514" spans="29:31">
      <c r="AC514" s="58" t="s">
        <v>1272</v>
      </c>
      <c r="AD514" s="58" t="s">
        <v>1736</v>
      </c>
      <c r="AE514" s="58">
        <v>30318</v>
      </c>
    </row>
    <row r="515" spans="29:31">
      <c r="AC515" s="58" t="s">
        <v>1272</v>
      </c>
      <c r="AD515" s="58" t="s">
        <v>1736</v>
      </c>
      <c r="AE515" s="58">
        <v>30318</v>
      </c>
    </row>
    <row r="516" spans="29:31">
      <c r="AC516" s="58" t="s">
        <v>1272</v>
      </c>
      <c r="AD516" s="58" t="s">
        <v>1736</v>
      </c>
      <c r="AE516" s="58">
        <v>30318</v>
      </c>
    </row>
    <row r="517" spans="29:31">
      <c r="AC517" s="58" t="s">
        <v>1272</v>
      </c>
      <c r="AD517" s="58" t="s">
        <v>1736</v>
      </c>
      <c r="AE517" s="58">
        <v>30318</v>
      </c>
    </row>
    <row r="518" spans="29:31">
      <c r="AC518" s="58" t="s">
        <v>596</v>
      </c>
      <c r="AD518" s="58" t="s">
        <v>1747</v>
      </c>
      <c r="AE518" s="58">
        <v>64118</v>
      </c>
    </row>
    <row r="519" spans="29:31">
      <c r="AC519" s="58" t="s">
        <v>596</v>
      </c>
      <c r="AD519" s="58" t="s">
        <v>1747</v>
      </c>
      <c r="AE519" s="58">
        <v>64118</v>
      </c>
    </row>
    <row r="520" spans="29:31">
      <c r="AC520" s="58" t="s">
        <v>498</v>
      </c>
      <c r="AD520" s="58" t="s">
        <v>606</v>
      </c>
      <c r="AE520" s="58">
        <v>43055</v>
      </c>
    </row>
    <row r="521" spans="29:31">
      <c r="AC521" s="58" t="s">
        <v>43</v>
      </c>
      <c r="AD521" s="58" t="s">
        <v>42</v>
      </c>
      <c r="AE521" s="58">
        <v>90049</v>
      </c>
    </row>
    <row r="522" spans="29:31">
      <c r="AC522" s="58" t="s">
        <v>43</v>
      </c>
      <c r="AD522" s="58" t="s">
        <v>42</v>
      </c>
      <c r="AE522" s="58">
        <v>90049</v>
      </c>
    </row>
    <row r="523" spans="29:31">
      <c r="AC523" s="58" t="s">
        <v>1762</v>
      </c>
      <c r="AD523" s="58" t="s">
        <v>1761</v>
      </c>
      <c r="AE523" s="58">
        <v>59405</v>
      </c>
    </row>
    <row r="524" spans="29:31">
      <c r="AC524" s="58" t="s">
        <v>1762</v>
      </c>
      <c r="AD524" s="58" t="s">
        <v>1761</v>
      </c>
      <c r="AE524" s="58">
        <v>59405</v>
      </c>
    </row>
    <row r="525" spans="29:31">
      <c r="AC525" s="58" t="s">
        <v>1762</v>
      </c>
      <c r="AD525" s="58" t="s">
        <v>1761</v>
      </c>
      <c r="AE525" s="58">
        <v>59405</v>
      </c>
    </row>
    <row r="526" spans="29:31">
      <c r="AC526" s="58" t="s">
        <v>1762</v>
      </c>
      <c r="AD526" s="58" t="s">
        <v>1761</v>
      </c>
      <c r="AE526" s="58">
        <v>59405</v>
      </c>
    </row>
    <row r="527" spans="29:31">
      <c r="AC527" s="58" t="s">
        <v>104</v>
      </c>
      <c r="AD527" s="58" t="s">
        <v>184</v>
      </c>
      <c r="AE527" s="58">
        <v>77041</v>
      </c>
    </row>
    <row r="528" spans="29:31">
      <c r="AC528" s="58" t="s">
        <v>104</v>
      </c>
      <c r="AD528" s="58" t="s">
        <v>184</v>
      </c>
      <c r="AE528" s="58">
        <v>77041</v>
      </c>
    </row>
    <row r="529" spans="29:31">
      <c r="AC529" s="58" t="s">
        <v>104</v>
      </c>
      <c r="AD529" s="58" t="s">
        <v>184</v>
      </c>
      <c r="AE529" s="58">
        <v>77041</v>
      </c>
    </row>
    <row r="530" spans="29:31">
      <c r="AC530" s="58" t="s">
        <v>238</v>
      </c>
      <c r="AD530" s="58" t="s">
        <v>880</v>
      </c>
      <c r="AE530" s="58">
        <v>48234</v>
      </c>
    </row>
    <row r="531" spans="29:31">
      <c r="AC531" s="58" t="s">
        <v>43</v>
      </c>
      <c r="AD531" s="58" t="s">
        <v>42</v>
      </c>
      <c r="AE531" s="58">
        <v>90032</v>
      </c>
    </row>
    <row r="532" spans="29:31">
      <c r="AC532" s="58" t="s">
        <v>43</v>
      </c>
      <c r="AD532" s="58" t="s">
        <v>42</v>
      </c>
      <c r="AE532" s="58">
        <v>90032</v>
      </c>
    </row>
    <row r="533" spans="29:31">
      <c r="AC533" s="58" t="s">
        <v>1245</v>
      </c>
      <c r="AD533" s="58" t="s">
        <v>1479</v>
      </c>
      <c r="AE533" s="58">
        <v>1841</v>
      </c>
    </row>
    <row r="534" spans="29:31">
      <c r="AC534" s="58" t="s">
        <v>54</v>
      </c>
      <c r="AD534" s="58" t="s">
        <v>1792</v>
      </c>
      <c r="AE534" s="58">
        <v>33801</v>
      </c>
    </row>
    <row r="535" spans="29:31">
      <c r="AC535" s="58" t="s">
        <v>54</v>
      </c>
      <c r="AD535" s="58" t="s">
        <v>1792</v>
      </c>
      <c r="AE535" s="58">
        <v>33801</v>
      </c>
    </row>
    <row r="536" spans="29:31">
      <c r="AC536" s="58" t="s">
        <v>147</v>
      </c>
      <c r="AD536" s="58" t="s">
        <v>146</v>
      </c>
      <c r="AE536" s="58">
        <v>19134</v>
      </c>
    </row>
    <row r="537" spans="29:31">
      <c r="AC537" s="58" t="s">
        <v>147</v>
      </c>
      <c r="AD537" s="58" t="s">
        <v>146</v>
      </c>
      <c r="AE537" s="58">
        <v>19134</v>
      </c>
    </row>
    <row r="538" spans="29:31">
      <c r="AC538" s="58" t="s">
        <v>147</v>
      </c>
      <c r="AD538" s="58" t="s">
        <v>146</v>
      </c>
      <c r="AE538" s="58">
        <v>19134</v>
      </c>
    </row>
    <row r="539" spans="29:31">
      <c r="AC539" s="58" t="s">
        <v>43</v>
      </c>
      <c r="AD539" s="58" t="s">
        <v>42</v>
      </c>
      <c r="AE539" s="58">
        <v>90036</v>
      </c>
    </row>
    <row r="540" spans="29:31">
      <c r="AC540" s="58" t="s">
        <v>43</v>
      </c>
      <c r="AD540" s="58" t="s">
        <v>42</v>
      </c>
      <c r="AE540" s="58">
        <v>90032</v>
      </c>
    </row>
    <row r="541" spans="29:31">
      <c r="AC541" s="58" t="s">
        <v>358</v>
      </c>
      <c r="AD541" s="58" t="s">
        <v>1817</v>
      </c>
      <c r="AE541" s="58">
        <v>36116</v>
      </c>
    </row>
    <row r="542" spans="29:31">
      <c r="AC542" s="58" t="s">
        <v>358</v>
      </c>
      <c r="AD542" s="58" t="s">
        <v>1817</v>
      </c>
      <c r="AE542" s="58">
        <v>36116</v>
      </c>
    </row>
    <row r="543" spans="29:31">
      <c r="AC543" s="58" t="s">
        <v>310</v>
      </c>
      <c r="AD543" s="58" t="s">
        <v>1823</v>
      </c>
      <c r="AE543" s="58">
        <v>85204</v>
      </c>
    </row>
    <row r="544" spans="29:31">
      <c r="AC544" s="58" t="s">
        <v>211</v>
      </c>
      <c r="AD544" s="58" t="s">
        <v>303</v>
      </c>
      <c r="AE544" s="58">
        <v>60653</v>
      </c>
    </row>
    <row r="545" spans="29:31">
      <c r="AC545" s="58" t="s">
        <v>267</v>
      </c>
      <c r="AD545" s="58" t="s">
        <v>266</v>
      </c>
      <c r="AE545" s="58">
        <v>10009</v>
      </c>
    </row>
    <row r="546" spans="29:31">
      <c r="AC546" s="58" t="s">
        <v>29</v>
      </c>
      <c r="AD546" s="58" t="s">
        <v>28</v>
      </c>
      <c r="AE546" s="58">
        <v>42420</v>
      </c>
    </row>
    <row r="547" spans="29:31">
      <c r="AC547" s="58" t="s">
        <v>29</v>
      </c>
      <c r="AD547" s="58" t="s">
        <v>28</v>
      </c>
      <c r="AE547" s="58">
        <v>42420</v>
      </c>
    </row>
    <row r="548" spans="29:31">
      <c r="AC548" s="58" t="s">
        <v>114</v>
      </c>
      <c r="AD548" s="58" t="s">
        <v>1844</v>
      </c>
      <c r="AE548" s="58">
        <v>54302</v>
      </c>
    </row>
    <row r="549" spans="29:31">
      <c r="AC549" s="58" t="s">
        <v>310</v>
      </c>
      <c r="AD549" s="58" t="s">
        <v>1310</v>
      </c>
      <c r="AE549" s="58">
        <v>85705</v>
      </c>
    </row>
    <row r="550" spans="29:31">
      <c r="AC550" s="58" t="s">
        <v>498</v>
      </c>
      <c r="AD550" s="58" t="s">
        <v>318</v>
      </c>
      <c r="AE550" s="58">
        <v>45503</v>
      </c>
    </row>
    <row r="551" spans="29:31">
      <c r="AC551" s="58" t="s">
        <v>104</v>
      </c>
      <c r="AD551" s="58" t="s">
        <v>103</v>
      </c>
      <c r="AE551" s="58">
        <v>76106</v>
      </c>
    </row>
    <row r="552" spans="29:31">
      <c r="AC552" s="58" t="s">
        <v>104</v>
      </c>
      <c r="AD552" s="58" t="s">
        <v>103</v>
      </c>
      <c r="AE552" s="58">
        <v>76106</v>
      </c>
    </row>
    <row r="553" spans="29:31">
      <c r="AC553" s="58" t="s">
        <v>104</v>
      </c>
      <c r="AD553" s="58" t="s">
        <v>103</v>
      </c>
      <c r="AE553" s="58">
        <v>76106</v>
      </c>
    </row>
    <row r="554" spans="29:31">
      <c r="AC554" s="58" t="s">
        <v>267</v>
      </c>
      <c r="AD554" s="58" t="s">
        <v>266</v>
      </c>
      <c r="AE554" s="58">
        <v>10035</v>
      </c>
    </row>
    <row r="555" spans="29:31">
      <c r="AC555" s="58" t="s">
        <v>267</v>
      </c>
      <c r="AD555" s="58" t="s">
        <v>266</v>
      </c>
      <c r="AE555" s="58">
        <v>10035</v>
      </c>
    </row>
    <row r="556" spans="29:31">
      <c r="AC556" s="58" t="s">
        <v>211</v>
      </c>
      <c r="AD556" s="58" t="s">
        <v>303</v>
      </c>
      <c r="AE556" s="58">
        <v>60653</v>
      </c>
    </row>
    <row r="557" spans="29:31">
      <c r="AC557" s="58" t="s">
        <v>211</v>
      </c>
      <c r="AD557" s="58" t="s">
        <v>303</v>
      </c>
      <c r="AE557" s="58">
        <v>60653</v>
      </c>
    </row>
    <row r="558" spans="29:31">
      <c r="AC558" s="58" t="s">
        <v>211</v>
      </c>
      <c r="AD558" s="58" t="s">
        <v>303</v>
      </c>
      <c r="AE558" s="58">
        <v>60653</v>
      </c>
    </row>
    <row r="559" spans="29:31">
      <c r="AC559" s="58" t="s">
        <v>43</v>
      </c>
      <c r="AD559" s="58" t="s">
        <v>127</v>
      </c>
      <c r="AE559" s="58">
        <v>94110</v>
      </c>
    </row>
    <row r="560" spans="29:31">
      <c r="AC560" s="58" t="s">
        <v>54</v>
      </c>
      <c r="AD560" s="58" t="s">
        <v>1521</v>
      </c>
      <c r="AE560" s="58">
        <v>32216</v>
      </c>
    </row>
    <row r="561" spans="29:31">
      <c r="AC561" s="58" t="s">
        <v>104</v>
      </c>
      <c r="AD561" s="58" t="s">
        <v>184</v>
      </c>
      <c r="AE561" s="58">
        <v>77070</v>
      </c>
    </row>
    <row r="562" spans="29:31">
      <c r="AC562" s="58" t="s">
        <v>43</v>
      </c>
      <c r="AD562" s="58" t="s">
        <v>1883</v>
      </c>
      <c r="AE562" s="58">
        <v>92804</v>
      </c>
    </row>
    <row r="563" spans="29:31">
      <c r="AC563" s="58" t="s">
        <v>88</v>
      </c>
      <c r="AD563" s="58" t="s">
        <v>521</v>
      </c>
      <c r="AE563" s="58">
        <v>28403</v>
      </c>
    </row>
    <row r="564" spans="29:31">
      <c r="AC564" s="58" t="s">
        <v>43</v>
      </c>
      <c r="AD564" s="58" t="s">
        <v>42</v>
      </c>
      <c r="AE564" s="58">
        <v>90045</v>
      </c>
    </row>
    <row r="565" spans="29:31">
      <c r="AC565" s="58" t="s">
        <v>43</v>
      </c>
      <c r="AD565" s="58" t="s">
        <v>42</v>
      </c>
      <c r="AE565" s="58">
        <v>90045</v>
      </c>
    </row>
    <row r="566" spans="29:31">
      <c r="AC566" s="58" t="s">
        <v>43</v>
      </c>
      <c r="AD566" s="58" t="s">
        <v>42</v>
      </c>
      <c r="AE566" s="58">
        <v>90045</v>
      </c>
    </row>
    <row r="567" spans="29:31">
      <c r="AC567" s="58" t="s">
        <v>43</v>
      </c>
      <c r="AD567" s="58" t="s">
        <v>127</v>
      </c>
      <c r="AE567" s="58">
        <v>94110</v>
      </c>
    </row>
    <row r="568" spans="29:31">
      <c r="AC568" s="58" t="s">
        <v>43</v>
      </c>
      <c r="AD568" s="58" t="s">
        <v>127</v>
      </c>
      <c r="AE568" s="58">
        <v>94110</v>
      </c>
    </row>
    <row r="569" spans="29:31">
      <c r="AC569" s="58" t="s">
        <v>54</v>
      </c>
      <c r="AD569" s="58" t="s">
        <v>900</v>
      </c>
      <c r="AE569" s="58">
        <v>33614</v>
      </c>
    </row>
    <row r="570" spans="29:31">
      <c r="AC570" s="58" t="s">
        <v>54</v>
      </c>
      <c r="AD570" s="58" t="s">
        <v>900</v>
      </c>
      <c r="AE570" s="58">
        <v>33614</v>
      </c>
    </row>
    <row r="571" spans="29:31">
      <c r="AC571" s="58" t="s">
        <v>96</v>
      </c>
      <c r="AD571" s="58" t="s">
        <v>95</v>
      </c>
      <c r="AE571" s="58">
        <v>98105</v>
      </c>
    </row>
    <row r="572" spans="29:31">
      <c r="AC572" s="58" t="s">
        <v>96</v>
      </c>
      <c r="AD572" s="58" t="s">
        <v>95</v>
      </c>
      <c r="AE572" s="58">
        <v>98105</v>
      </c>
    </row>
    <row r="573" spans="29:31">
      <c r="AC573" s="58" t="s">
        <v>43</v>
      </c>
      <c r="AD573" s="58" t="s">
        <v>42</v>
      </c>
      <c r="AE573" s="58">
        <v>90008</v>
      </c>
    </row>
    <row r="574" spans="29:31">
      <c r="AC574" s="58" t="s">
        <v>96</v>
      </c>
      <c r="AD574" s="58" t="s">
        <v>95</v>
      </c>
      <c r="AE574" s="58">
        <v>98105</v>
      </c>
    </row>
    <row r="575" spans="29:31">
      <c r="AC575" s="58" t="s">
        <v>96</v>
      </c>
      <c r="AD575" s="58" t="s">
        <v>95</v>
      </c>
      <c r="AE575" s="58">
        <v>98105</v>
      </c>
    </row>
    <row r="576" spans="29:31">
      <c r="AC576" s="58" t="s">
        <v>96</v>
      </c>
      <c r="AD576" s="58" t="s">
        <v>95</v>
      </c>
      <c r="AE576" s="58">
        <v>98105</v>
      </c>
    </row>
    <row r="577" spans="29:31">
      <c r="AC577" s="58" t="s">
        <v>96</v>
      </c>
      <c r="AD577" s="58" t="s">
        <v>95</v>
      </c>
      <c r="AE577" s="58">
        <v>98105</v>
      </c>
    </row>
    <row r="578" spans="29:31">
      <c r="AC578" s="58" t="s">
        <v>267</v>
      </c>
      <c r="AD578" s="58" t="s">
        <v>266</v>
      </c>
      <c r="AE578" s="58">
        <v>10024</v>
      </c>
    </row>
    <row r="579" spans="29:31">
      <c r="AC579" s="58" t="s">
        <v>267</v>
      </c>
      <c r="AD579" s="58" t="s">
        <v>266</v>
      </c>
      <c r="AE579" s="58">
        <v>10024</v>
      </c>
    </row>
    <row r="580" spans="29:31">
      <c r="AC580" s="58" t="s">
        <v>267</v>
      </c>
      <c r="AD580" s="58" t="s">
        <v>266</v>
      </c>
      <c r="AE580" s="58">
        <v>10024</v>
      </c>
    </row>
    <row r="581" spans="29:31">
      <c r="AC581" s="58" t="s">
        <v>267</v>
      </c>
      <c r="AD581" s="58" t="s">
        <v>266</v>
      </c>
      <c r="AE581" s="58">
        <v>10024</v>
      </c>
    </row>
    <row r="582" spans="29:31">
      <c r="AC582" s="58" t="s">
        <v>96</v>
      </c>
      <c r="AD582" s="58" t="s">
        <v>1941</v>
      </c>
      <c r="AE582" s="58">
        <v>98270</v>
      </c>
    </row>
    <row r="583" spans="29:31">
      <c r="AC583" s="58" t="s">
        <v>43</v>
      </c>
      <c r="AD583" s="58" t="s">
        <v>1173</v>
      </c>
      <c r="AE583" s="58">
        <v>90805</v>
      </c>
    </row>
    <row r="584" spans="29:31">
      <c r="AC584" s="58" t="s">
        <v>43</v>
      </c>
      <c r="AD584" s="58" t="s">
        <v>1173</v>
      </c>
      <c r="AE584" s="58">
        <v>90805</v>
      </c>
    </row>
    <row r="585" spans="29:31">
      <c r="AC585" s="58" t="s">
        <v>43</v>
      </c>
      <c r="AD585" s="58" t="s">
        <v>1173</v>
      </c>
      <c r="AE585" s="58">
        <v>90805</v>
      </c>
    </row>
    <row r="586" spans="29:31">
      <c r="AC586" s="58" t="s">
        <v>211</v>
      </c>
      <c r="AD586" s="58" t="s">
        <v>303</v>
      </c>
      <c r="AE586" s="58">
        <v>60610</v>
      </c>
    </row>
    <row r="587" spans="29:31">
      <c r="AC587" s="58" t="s">
        <v>211</v>
      </c>
      <c r="AD587" s="58" t="s">
        <v>303</v>
      </c>
      <c r="AE587" s="58">
        <v>60610</v>
      </c>
    </row>
    <row r="588" spans="29:31">
      <c r="AC588" s="58" t="s">
        <v>43</v>
      </c>
      <c r="AD588" s="58" t="s">
        <v>42</v>
      </c>
      <c r="AE588" s="58">
        <v>90004</v>
      </c>
    </row>
    <row r="589" spans="29:31">
      <c r="AC589" s="58" t="s">
        <v>457</v>
      </c>
      <c r="AD589" s="58" t="s">
        <v>807</v>
      </c>
      <c r="AE589" s="58">
        <v>80219</v>
      </c>
    </row>
    <row r="590" spans="29:31">
      <c r="AC590" s="58" t="s">
        <v>457</v>
      </c>
      <c r="AD590" s="58" t="s">
        <v>807</v>
      </c>
      <c r="AE590" s="58">
        <v>80219</v>
      </c>
    </row>
    <row r="591" spans="29:31">
      <c r="AC591" s="58" t="s">
        <v>457</v>
      </c>
      <c r="AD591" s="58" t="s">
        <v>807</v>
      </c>
      <c r="AE591" s="58">
        <v>80219</v>
      </c>
    </row>
    <row r="592" spans="29:31">
      <c r="AC592" s="58" t="s">
        <v>457</v>
      </c>
      <c r="AD592" s="58" t="s">
        <v>807</v>
      </c>
      <c r="AE592" s="58">
        <v>80219</v>
      </c>
    </row>
    <row r="593" spans="29:31">
      <c r="AC593" s="58" t="s">
        <v>457</v>
      </c>
      <c r="AD593" s="58" t="s">
        <v>807</v>
      </c>
      <c r="AE593" s="58">
        <v>80219</v>
      </c>
    </row>
    <row r="594" spans="29:31">
      <c r="AC594" s="58" t="s">
        <v>29</v>
      </c>
      <c r="AD594" s="58" t="s">
        <v>1464</v>
      </c>
      <c r="AE594" s="58">
        <v>40475</v>
      </c>
    </row>
    <row r="595" spans="29:31">
      <c r="AC595" s="58" t="s">
        <v>29</v>
      </c>
      <c r="AD595" s="58" t="s">
        <v>1464</v>
      </c>
      <c r="AE595" s="58">
        <v>40475</v>
      </c>
    </row>
    <row r="596" spans="29:31">
      <c r="AC596" s="58" t="s">
        <v>420</v>
      </c>
      <c r="AD596" s="58" t="s">
        <v>1976</v>
      </c>
      <c r="AE596" s="58">
        <v>97301</v>
      </c>
    </row>
    <row r="597" spans="29:31">
      <c r="AC597" s="58" t="s">
        <v>420</v>
      </c>
      <c r="AD597" s="58" t="s">
        <v>1976</v>
      </c>
      <c r="AE597" s="58">
        <v>97301</v>
      </c>
    </row>
    <row r="598" spans="29:31">
      <c r="AC598" s="58" t="s">
        <v>420</v>
      </c>
      <c r="AD598" s="58" t="s">
        <v>1976</v>
      </c>
      <c r="AE598" s="58">
        <v>97301</v>
      </c>
    </row>
    <row r="599" spans="29:31">
      <c r="AC599" s="58" t="s">
        <v>420</v>
      </c>
      <c r="AD599" s="58" t="s">
        <v>1976</v>
      </c>
      <c r="AE599" s="58">
        <v>97301</v>
      </c>
    </row>
    <row r="600" spans="29:31">
      <c r="AC600" s="58" t="s">
        <v>104</v>
      </c>
      <c r="AD600" s="58" t="s">
        <v>1986</v>
      </c>
      <c r="AE600" s="58">
        <v>78041</v>
      </c>
    </row>
    <row r="601" spans="29:31">
      <c r="AC601" s="58" t="s">
        <v>104</v>
      </c>
      <c r="AD601" s="58" t="s">
        <v>1986</v>
      </c>
      <c r="AE601" s="58">
        <v>78041</v>
      </c>
    </row>
    <row r="602" spans="29:31">
      <c r="AC602" s="58" t="s">
        <v>43</v>
      </c>
      <c r="AD602" s="58" t="s">
        <v>947</v>
      </c>
      <c r="AE602" s="58">
        <v>92024</v>
      </c>
    </row>
    <row r="603" spans="29:31">
      <c r="AC603" s="58" t="s">
        <v>43</v>
      </c>
      <c r="AD603" s="58" t="s">
        <v>947</v>
      </c>
      <c r="AE603" s="58">
        <v>92024</v>
      </c>
    </row>
    <row r="604" spans="29:31">
      <c r="AC604" s="58" t="s">
        <v>43</v>
      </c>
      <c r="AD604" s="58" t="s">
        <v>947</v>
      </c>
      <c r="AE604" s="58">
        <v>92024</v>
      </c>
    </row>
    <row r="605" spans="29:31">
      <c r="AC605" s="58" t="s">
        <v>43</v>
      </c>
      <c r="AD605" s="58" t="s">
        <v>947</v>
      </c>
      <c r="AE605" s="58">
        <v>92024</v>
      </c>
    </row>
    <row r="606" spans="29:31">
      <c r="AC606" s="58" t="s">
        <v>147</v>
      </c>
      <c r="AD606" s="58" t="s">
        <v>146</v>
      </c>
      <c r="AE606" s="58">
        <v>19134</v>
      </c>
    </row>
    <row r="607" spans="29:31">
      <c r="AC607" s="58" t="s">
        <v>147</v>
      </c>
      <c r="AD607" s="58" t="s">
        <v>146</v>
      </c>
      <c r="AE607" s="58">
        <v>19120</v>
      </c>
    </row>
    <row r="608" spans="29:31">
      <c r="AC608" s="58" t="s">
        <v>147</v>
      </c>
      <c r="AD608" s="58" t="s">
        <v>146</v>
      </c>
      <c r="AE608" s="58">
        <v>19120</v>
      </c>
    </row>
    <row r="609" spans="29:31">
      <c r="AC609" s="58" t="s">
        <v>147</v>
      </c>
      <c r="AD609" s="58" t="s">
        <v>146</v>
      </c>
      <c r="AE609" s="58">
        <v>19120</v>
      </c>
    </row>
    <row r="610" spans="29:31">
      <c r="AC610" s="58" t="s">
        <v>54</v>
      </c>
      <c r="AD610" s="58" t="s">
        <v>900</v>
      </c>
      <c r="AE610" s="58">
        <v>33614</v>
      </c>
    </row>
    <row r="611" spans="29:31">
      <c r="AC611" s="58" t="s">
        <v>54</v>
      </c>
      <c r="AD611" s="58" t="s">
        <v>900</v>
      </c>
      <c r="AE611" s="58">
        <v>33614</v>
      </c>
    </row>
    <row r="612" spans="29:31">
      <c r="AC612" s="58" t="s">
        <v>54</v>
      </c>
      <c r="AD612" s="58" t="s">
        <v>900</v>
      </c>
      <c r="AE612" s="58">
        <v>33614</v>
      </c>
    </row>
    <row r="613" spans="29:31">
      <c r="AC613" s="58" t="s">
        <v>54</v>
      </c>
      <c r="AD613" s="58" t="s">
        <v>900</v>
      </c>
      <c r="AE613" s="58">
        <v>33614</v>
      </c>
    </row>
    <row r="614" spans="29:31">
      <c r="AC614" s="58" t="s">
        <v>54</v>
      </c>
      <c r="AD614" s="58" t="s">
        <v>900</v>
      </c>
      <c r="AE614" s="58">
        <v>33614</v>
      </c>
    </row>
    <row r="615" spans="29:31">
      <c r="AC615" s="58" t="s">
        <v>147</v>
      </c>
      <c r="AD615" s="58" t="s">
        <v>146</v>
      </c>
      <c r="AE615" s="58">
        <v>19134</v>
      </c>
    </row>
    <row r="616" spans="29:31">
      <c r="AC616" s="58" t="s">
        <v>147</v>
      </c>
      <c r="AD616" s="58" t="s">
        <v>146</v>
      </c>
      <c r="AE616" s="58">
        <v>19134</v>
      </c>
    </row>
    <row r="617" spans="29:31">
      <c r="AC617" s="58" t="s">
        <v>147</v>
      </c>
      <c r="AD617" s="58" t="s">
        <v>146</v>
      </c>
      <c r="AE617" s="58">
        <v>19134</v>
      </c>
    </row>
    <row r="618" spans="29:31">
      <c r="AC618" s="58" t="s">
        <v>104</v>
      </c>
      <c r="AD618" s="58" t="s">
        <v>815</v>
      </c>
      <c r="AE618" s="58">
        <v>75217</v>
      </c>
    </row>
    <row r="619" spans="29:31">
      <c r="AC619" s="58" t="s">
        <v>104</v>
      </c>
      <c r="AD619" s="58" t="s">
        <v>815</v>
      </c>
      <c r="AE619" s="58">
        <v>75217</v>
      </c>
    </row>
    <row r="620" spans="29:31">
      <c r="AC620" s="58" t="s">
        <v>147</v>
      </c>
      <c r="AD620" s="58" t="s">
        <v>146</v>
      </c>
      <c r="AE620" s="58">
        <v>19143</v>
      </c>
    </row>
    <row r="621" spans="29:31">
      <c r="AC621" s="58" t="s">
        <v>147</v>
      </c>
      <c r="AD621" s="58" t="s">
        <v>146</v>
      </c>
      <c r="AE621" s="58">
        <v>19143</v>
      </c>
    </row>
    <row r="622" spans="29:31">
      <c r="AC622" s="58" t="s">
        <v>498</v>
      </c>
      <c r="AD622" s="58" t="s">
        <v>2037</v>
      </c>
      <c r="AE622" s="58">
        <v>43123</v>
      </c>
    </row>
    <row r="623" spans="29:31">
      <c r="AC623" s="58" t="s">
        <v>498</v>
      </c>
      <c r="AD623" s="58" t="s">
        <v>2037</v>
      </c>
      <c r="AE623" s="58">
        <v>43123</v>
      </c>
    </row>
    <row r="624" spans="29:31">
      <c r="AC624" s="58" t="s">
        <v>267</v>
      </c>
      <c r="AD624" s="58" t="s">
        <v>266</v>
      </c>
      <c r="AE624" s="58">
        <v>10011</v>
      </c>
    </row>
    <row r="625" spans="29:31">
      <c r="AC625" s="58" t="s">
        <v>267</v>
      </c>
      <c r="AD625" s="58" t="s">
        <v>266</v>
      </c>
      <c r="AE625" s="58">
        <v>10011</v>
      </c>
    </row>
    <row r="626" spans="29:31">
      <c r="AC626" s="58" t="s">
        <v>267</v>
      </c>
      <c r="AD626" s="58" t="s">
        <v>266</v>
      </c>
      <c r="AE626" s="58">
        <v>10011</v>
      </c>
    </row>
    <row r="627" spans="29:31">
      <c r="AC627" s="58" t="s">
        <v>267</v>
      </c>
      <c r="AD627" s="58" t="s">
        <v>266</v>
      </c>
      <c r="AE627" s="58">
        <v>10011</v>
      </c>
    </row>
    <row r="628" spans="29:31">
      <c r="AC628" s="58" t="s">
        <v>267</v>
      </c>
      <c r="AD628" s="58" t="s">
        <v>266</v>
      </c>
      <c r="AE628" s="58">
        <v>10011</v>
      </c>
    </row>
    <row r="629" spans="29:31">
      <c r="AC629" s="58" t="s">
        <v>211</v>
      </c>
      <c r="AD629" s="58" t="s">
        <v>303</v>
      </c>
      <c r="AE629" s="58">
        <v>60610</v>
      </c>
    </row>
    <row r="630" spans="29:31">
      <c r="AC630" s="58" t="s">
        <v>238</v>
      </c>
      <c r="AD630" s="58" t="s">
        <v>2059</v>
      </c>
      <c r="AE630" s="58">
        <v>48126</v>
      </c>
    </row>
    <row r="631" spans="29:31">
      <c r="AC631" s="58" t="s">
        <v>238</v>
      </c>
      <c r="AD631" s="58" t="s">
        <v>2059</v>
      </c>
      <c r="AE631" s="58">
        <v>48126</v>
      </c>
    </row>
    <row r="632" spans="29:31">
      <c r="AC632" s="58" t="s">
        <v>238</v>
      </c>
      <c r="AD632" s="58" t="s">
        <v>2059</v>
      </c>
      <c r="AE632" s="58">
        <v>48126</v>
      </c>
    </row>
    <row r="633" spans="29:31">
      <c r="AC633" s="58" t="s">
        <v>238</v>
      </c>
      <c r="AD633" s="58" t="s">
        <v>2059</v>
      </c>
      <c r="AE633" s="58">
        <v>48126</v>
      </c>
    </row>
    <row r="634" spans="29:31">
      <c r="AC634" s="58" t="s">
        <v>267</v>
      </c>
      <c r="AD634" s="58" t="s">
        <v>266</v>
      </c>
      <c r="AE634" s="58">
        <v>10009</v>
      </c>
    </row>
    <row r="635" spans="29:31">
      <c r="AC635" s="58" t="s">
        <v>96</v>
      </c>
      <c r="AD635" s="58" t="s">
        <v>95</v>
      </c>
      <c r="AE635" s="58">
        <v>98115</v>
      </c>
    </row>
    <row r="636" spans="29:31">
      <c r="AC636" s="58" t="s">
        <v>43</v>
      </c>
      <c r="AD636" s="58" t="s">
        <v>127</v>
      </c>
      <c r="AE636" s="58">
        <v>94122</v>
      </c>
    </row>
    <row r="637" spans="29:31">
      <c r="AC637" s="58" t="s">
        <v>43</v>
      </c>
      <c r="AD637" s="58" t="s">
        <v>127</v>
      </c>
      <c r="AE637" s="58">
        <v>94122</v>
      </c>
    </row>
    <row r="638" spans="29:31">
      <c r="AC638" s="58" t="s">
        <v>457</v>
      </c>
      <c r="AD638" s="58" t="s">
        <v>456</v>
      </c>
      <c r="AE638" s="58">
        <v>80013</v>
      </c>
    </row>
    <row r="639" spans="29:31">
      <c r="AC639" s="58" t="s">
        <v>457</v>
      </c>
      <c r="AD639" s="58" t="s">
        <v>456</v>
      </c>
      <c r="AE639" s="58">
        <v>80013</v>
      </c>
    </row>
    <row r="640" spans="29:31">
      <c r="AC640" s="58" t="s">
        <v>457</v>
      </c>
      <c r="AD640" s="58" t="s">
        <v>456</v>
      </c>
      <c r="AE640" s="58">
        <v>80013</v>
      </c>
    </row>
    <row r="641" spans="29:31">
      <c r="AC641" s="58" t="s">
        <v>54</v>
      </c>
      <c r="AD641" s="58" t="s">
        <v>1419</v>
      </c>
      <c r="AE641" s="58">
        <v>33180</v>
      </c>
    </row>
    <row r="642" spans="29:31">
      <c r="AC642" s="58" t="s">
        <v>54</v>
      </c>
      <c r="AD642" s="58" t="s">
        <v>1419</v>
      </c>
      <c r="AE642" s="58">
        <v>33180</v>
      </c>
    </row>
    <row r="643" spans="29:31">
      <c r="AC643" s="58" t="s">
        <v>1272</v>
      </c>
      <c r="AD643" s="58" t="s">
        <v>2094</v>
      </c>
      <c r="AE643" s="58">
        <v>31088</v>
      </c>
    </row>
    <row r="644" spans="29:31">
      <c r="AC644" s="58" t="s">
        <v>457</v>
      </c>
      <c r="AD644" s="58" t="s">
        <v>456</v>
      </c>
      <c r="AE644" s="58">
        <v>80013</v>
      </c>
    </row>
    <row r="645" spans="29:31">
      <c r="AC645" s="58" t="s">
        <v>457</v>
      </c>
      <c r="AD645" s="58" t="s">
        <v>456</v>
      </c>
      <c r="AE645" s="58">
        <v>80013</v>
      </c>
    </row>
    <row r="646" spans="29:31">
      <c r="AC646" s="58" t="s">
        <v>43</v>
      </c>
      <c r="AD646" s="58" t="s">
        <v>2105</v>
      </c>
      <c r="AE646" s="58">
        <v>94591</v>
      </c>
    </row>
    <row r="647" spans="29:31">
      <c r="AC647" s="58" t="s">
        <v>43</v>
      </c>
      <c r="AD647" s="58" t="s">
        <v>2105</v>
      </c>
      <c r="AE647" s="58">
        <v>94591</v>
      </c>
    </row>
    <row r="648" spans="29:31">
      <c r="AC648" s="58" t="s">
        <v>229</v>
      </c>
      <c r="AD648" s="58" t="s">
        <v>409</v>
      </c>
      <c r="AE648" s="58">
        <v>55407</v>
      </c>
    </row>
    <row r="649" spans="29:31">
      <c r="AC649" s="58" t="s">
        <v>43</v>
      </c>
      <c r="AD649" s="58" t="s">
        <v>2116</v>
      </c>
      <c r="AE649" s="58">
        <v>92691</v>
      </c>
    </row>
    <row r="650" spans="29:31">
      <c r="AC650" s="58" t="s">
        <v>43</v>
      </c>
      <c r="AD650" s="58" t="s">
        <v>2116</v>
      </c>
      <c r="AE650" s="58">
        <v>92691</v>
      </c>
    </row>
    <row r="651" spans="29:31">
      <c r="AC651" s="58" t="s">
        <v>238</v>
      </c>
      <c r="AD651" s="58" t="s">
        <v>2124</v>
      </c>
      <c r="AE651" s="58">
        <v>48307</v>
      </c>
    </row>
    <row r="652" spans="29:31">
      <c r="AC652" s="58" t="s">
        <v>788</v>
      </c>
      <c r="AD652" s="58" t="s">
        <v>2126</v>
      </c>
      <c r="AE652" s="58">
        <v>7060</v>
      </c>
    </row>
    <row r="653" spans="29:31">
      <c r="AC653" s="58" t="s">
        <v>254</v>
      </c>
      <c r="AD653" s="58" t="s">
        <v>497</v>
      </c>
      <c r="AE653" s="58">
        <v>47201</v>
      </c>
    </row>
    <row r="654" spans="29:31">
      <c r="AC654" s="58" t="s">
        <v>310</v>
      </c>
      <c r="AD654" s="58" t="s">
        <v>2135</v>
      </c>
      <c r="AE654" s="58">
        <v>85635</v>
      </c>
    </row>
    <row r="655" spans="29:31">
      <c r="AC655" s="58" t="s">
        <v>310</v>
      </c>
      <c r="AD655" s="58" t="s">
        <v>2135</v>
      </c>
      <c r="AE655" s="58">
        <v>85635</v>
      </c>
    </row>
    <row r="656" spans="29:31">
      <c r="AC656" s="58" t="s">
        <v>96</v>
      </c>
      <c r="AD656" s="58" t="s">
        <v>2142</v>
      </c>
      <c r="AE656" s="58">
        <v>98661</v>
      </c>
    </row>
    <row r="657" spans="29:31">
      <c r="AC657" s="58" t="s">
        <v>96</v>
      </c>
      <c r="AD657" s="58" t="s">
        <v>2142</v>
      </c>
      <c r="AE657" s="58">
        <v>98661</v>
      </c>
    </row>
    <row r="658" spans="29:31">
      <c r="AC658" s="58" t="s">
        <v>96</v>
      </c>
      <c r="AD658" s="58" t="s">
        <v>2142</v>
      </c>
      <c r="AE658" s="58">
        <v>98661</v>
      </c>
    </row>
    <row r="659" spans="29:31">
      <c r="AC659" s="58" t="s">
        <v>267</v>
      </c>
      <c r="AD659" s="58" t="s">
        <v>266</v>
      </c>
      <c r="AE659" s="58">
        <v>10024</v>
      </c>
    </row>
    <row r="660" spans="29:31">
      <c r="AC660" s="58" t="s">
        <v>267</v>
      </c>
      <c r="AD660" s="58" t="s">
        <v>266</v>
      </c>
      <c r="AE660" s="58">
        <v>10035</v>
      </c>
    </row>
    <row r="661" spans="29:31">
      <c r="AC661" s="58" t="s">
        <v>267</v>
      </c>
      <c r="AD661" s="58" t="s">
        <v>266</v>
      </c>
      <c r="AE661" s="58">
        <v>10035</v>
      </c>
    </row>
    <row r="662" spans="29:31">
      <c r="AC662" s="58" t="s">
        <v>498</v>
      </c>
      <c r="AD662" s="58" t="s">
        <v>497</v>
      </c>
      <c r="AE662" s="58">
        <v>43229</v>
      </c>
    </row>
    <row r="663" spans="29:31">
      <c r="AC663" s="58" t="s">
        <v>498</v>
      </c>
      <c r="AD663" s="58" t="s">
        <v>497</v>
      </c>
      <c r="AE663" s="58">
        <v>43229</v>
      </c>
    </row>
    <row r="664" spans="29:31">
      <c r="AC664" s="58" t="s">
        <v>498</v>
      </c>
      <c r="AD664" s="58" t="s">
        <v>497</v>
      </c>
      <c r="AE664" s="58">
        <v>43229</v>
      </c>
    </row>
    <row r="665" spans="29:31">
      <c r="AC665" s="58" t="s">
        <v>211</v>
      </c>
      <c r="AD665" s="58" t="s">
        <v>456</v>
      </c>
      <c r="AE665" s="58">
        <v>60505</v>
      </c>
    </row>
    <row r="666" spans="29:31">
      <c r="AC666" s="58" t="s">
        <v>211</v>
      </c>
      <c r="AD666" s="58" t="s">
        <v>456</v>
      </c>
      <c r="AE666" s="58">
        <v>60505</v>
      </c>
    </row>
    <row r="667" spans="29:31">
      <c r="AC667" s="58" t="s">
        <v>104</v>
      </c>
      <c r="AD667" s="58" t="s">
        <v>1127</v>
      </c>
      <c r="AE667" s="58">
        <v>76017</v>
      </c>
    </row>
    <row r="668" spans="29:31">
      <c r="AC668" s="58" t="s">
        <v>104</v>
      </c>
      <c r="AD668" s="58" t="s">
        <v>1127</v>
      </c>
      <c r="AE668" s="58">
        <v>76017</v>
      </c>
    </row>
    <row r="669" spans="29:31">
      <c r="AC669" s="58" t="s">
        <v>104</v>
      </c>
      <c r="AD669" s="58" t="s">
        <v>1127</v>
      </c>
      <c r="AE669" s="58">
        <v>76017</v>
      </c>
    </row>
    <row r="670" spans="29:31">
      <c r="AC670" s="58" t="s">
        <v>104</v>
      </c>
      <c r="AD670" s="58" t="s">
        <v>1127</v>
      </c>
      <c r="AE670" s="58">
        <v>76017</v>
      </c>
    </row>
    <row r="671" spans="29:31">
      <c r="AC671" s="58" t="s">
        <v>267</v>
      </c>
      <c r="AD671" s="58" t="s">
        <v>266</v>
      </c>
      <c r="AE671" s="58">
        <v>10011</v>
      </c>
    </row>
    <row r="672" spans="29:31">
      <c r="AC672" s="58" t="s">
        <v>29</v>
      </c>
      <c r="AD672" s="58" t="s">
        <v>1473</v>
      </c>
      <c r="AE672" s="58">
        <v>40214</v>
      </c>
    </row>
    <row r="673" spans="29:31">
      <c r="AC673" s="58" t="s">
        <v>104</v>
      </c>
      <c r="AD673" s="58" t="s">
        <v>815</v>
      </c>
      <c r="AE673" s="58">
        <v>75081</v>
      </c>
    </row>
    <row r="674" spans="29:31">
      <c r="AC674" s="58" t="s">
        <v>104</v>
      </c>
      <c r="AD674" s="58" t="s">
        <v>815</v>
      </c>
      <c r="AE674" s="58">
        <v>75081</v>
      </c>
    </row>
    <row r="675" spans="29:31">
      <c r="AC675" s="58" t="s">
        <v>104</v>
      </c>
      <c r="AD675" s="58" t="s">
        <v>815</v>
      </c>
      <c r="AE675" s="58">
        <v>75081</v>
      </c>
    </row>
    <row r="676" spans="29:31">
      <c r="AC676" s="58" t="s">
        <v>498</v>
      </c>
      <c r="AD676" s="58" t="s">
        <v>2180</v>
      </c>
      <c r="AE676" s="58">
        <v>44105</v>
      </c>
    </row>
    <row r="677" spans="29:31">
      <c r="AC677" s="58" t="s">
        <v>211</v>
      </c>
      <c r="AD677" s="58" t="s">
        <v>303</v>
      </c>
      <c r="AE677" s="58">
        <v>60653</v>
      </c>
    </row>
    <row r="678" spans="29:31">
      <c r="AC678" s="58" t="s">
        <v>211</v>
      </c>
      <c r="AD678" s="58" t="s">
        <v>303</v>
      </c>
      <c r="AE678" s="58">
        <v>60653</v>
      </c>
    </row>
    <row r="679" spans="29:31">
      <c r="AC679" s="58" t="s">
        <v>211</v>
      </c>
      <c r="AD679" s="58" t="s">
        <v>303</v>
      </c>
      <c r="AE679" s="58">
        <v>60653</v>
      </c>
    </row>
    <row r="680" spans="29:31">
      <c r="AC680" s="58" t="s">
        <v>211</v>
      </c>
      <c r="AD680" s="58" t="s">
        <v>1320</v>
      </c>
      <c r="AE680" s="58">
        <v>62301</v>
      </c>
    </row>
    <row r="681" spans="29:31">
      <c r="AC681" s="58" t="s">
        <v>254</v>
      </c>
      <c r="AD681" s="58" t="s">
        <v>497</v>
      </c>
      <c r="AE681" s="58">
        <v>47201</v>
      </c>
    </row>
    <row r="682" spans="29:31">
      <c r="AC682" s="58" t="s">
        <v>254</v>
      </c>
      <c r="AD682" s="58" t="s">
        <v>497</v>
      </c>
      <c r="AE682" s="58">
        <v>47201</v>
      </c>
    </row>
    <row r="683" spans="29:31">
      <c r="AC683" s="58" t="s">
        <v>254</v>
      </c>
      <c r="AD683" s="58" t="s">
        <v>497</v>
      </c>
      <c r="AE683" s="58">
        <v>47201</v>
      </c>
    </row>
    <row r="684" spans="29:31">
      <c r="AC684" s="58" t="s">
        <v>104</v>
      </c>
      <c r="AD684" s="58" t="s">
        <v>2202</v>
      </c>
      <c r="AE684" s="58">
        <v>75701</v>
      </c>
    </row>
    <row r="685" spans="29:31">
      <c r="AC685" s="58" t="s">
        <v>104</v>
      </c>
      <c r="AD685" s="58" t="s">
        <v>2202</v>
      </c>
      <c r="AE685" s="58">
        <v>75701</v>
      </c>
    </row>
    <row r="686" spans="29:31">
      <c r="AC686" s="58" t="s">
        <v>104</v>
      </c>
      <c r="AD686" s="58" t="s">
        <v>2202</v>
      </c>
      <c r="AE686" s="58">
        <v>75701</v>
      </c>
    </row>
    <row r="687" spans="29:31">
      <c r="AC687" s="58" t="s">
        <v>104</v>
      </c>
      <c r="AD687" s="58" t="s">
        <v>2202</v>
      </c>
      <c r="AE687" s="58">
        <v>75701</v>
      </c>
    </row>
    <row r="688" spans="29:31">
      <c r="AC688" s="58" t="s">
        <v>267</v>
      </c>
      <c r="AD688" s="58" t="s">
        <v>266</v>
      </c>
      <c r="AE688" s="58">
        <v>10024</v>
      </c>
    </row>
    <row r="689" spans="29:31">
      <c r="AC689" s="58" t="s">
        <v>267</v>
      </c>
      <c r="AD689" s="58" t="s">
        <v>266</v>
      </c>
      <c r="AE689" s="58">
        <v>10024</v>
      </c>
    </row>
    <row r="690" spans="29:31">
      <c r="AC690" s="58" t="s">
        <v>267</v>
      </c>
      <c r="AD690" s="58" t="s">
        <v>266</v>
      </c>
      <c r="AE690" s="58">
        <v>10024</v>
      </c>
    </row>
    <row r="691" spans="29:31">
      <c r="AC691" s="58" t="s">
        <v>88</v>
      </c>
      <c r="AD691" s="58" t="s">
        <v>2221</v>
      </c>
      <c r="AE691" s="58">
        <v>27217</v>
      </c>
    </row>
    <row r="692" spans="29:31">
      <c r="AC692" s="58" t="s">
        <v>88</v>
      </c>
      <c r="AD692" s="58" t="s">
        <v>2221</v>
      </c>
      <c r="AE692" s="58">
        <v>27217</v>
      </c>
    </row>
    <row r="693" spans="29:31">
      <c r="AC693" s="58" t="s">
        <v>1487</v>
      </c>
      <c r="AD693" s="58" t="s">
        <v>328</v>
      </c>
      <c r="AE693" s="58">
        <v>39212</v>
      </c>
    </row>
    <row r="694" spans="29:31">
      <c r="AC694" s="58" t="s">
        <v>1487</v>
      </c>
      <c r="AD694" s="58" t="s">
        <v>328</v>
      </c>
      <c r="AE694" s="58">
        <v>39212</v>
      </c>
    </row>
    <row r="695" spans="29:31">
      <c r="AC695" s="58" t="s">
        <v>1487</v>
      </c>
      <c r="AD695" s="58" t="s">
        <v>328</v>
      </c>
      <c r="AE695" s="58">
        <v>39212</v>
      </c>
    </row>
    <row r="696" spans="29:31">
      <c r="AC696" s="58" t="s">
        <v>267</v>
      </c>
      <c r="AD696" s="58" t="s">
        <v>266</v>
      </c>
      <c r="AE696" s="58">
        <v>10035</v>
      </c>
    </row>
    <row r="697" spans="29:31">
      <c r="AC697" s="58" t="s">
        <v>319</v>
      </c>
      <c r="AD697" s="58" t="s">
        <v>2237</v>
      </c>
      <c r="AE697" s="58">
        <v>22980</v>
      </c>
    </row>
    <row r="698" spans="29:31">
      <c r="AC698" s="58" t="s">
        <v>319</v>
      </c>
      <c r="AD698" s="58" t="s">
        <v>2237</v>
      </c>
      <c r="AE698" s="58">
        <v>22980</v>
      </c>
    </row>
    <row r="699" spans="29:31">
      <c r="AC699" s="58" t="s">
        <v>319</v>
      </c>
      <c r="AD699" s="58" t="s">
        <v>2237</v>
      </c>
      <c r="AE699" s="58">
        <v>22980</v>
      </c>
    </row>
    <row r="700" spans="29:31">
      <c r="AC700" s="58" t="s">
        <v>43</v>
      </c>
      <c r="AD700" s="58" t="s">
        <v>42</v>
      </c>
      <c r="AE700" s="58">
        <v>90036</v>
      </c>
    </row>
    <row r="701" spans="29:31">
      <c r="AC701" s="58" t="s">
        <v>43</v>
      </c>
      <c r="AD701" s="58" t="s">
        <v>42</v>
      </c>
      <c r="AE701" s="58">
        <v>90036</v>
      </c>
    </row>
    <row r="702" spans="29:31">
      <c r="AC702" s="58" t="s">
        <v>147</v>
      </c>
      <c r="AD702" s="58" t="s">
        <v>2252</v>
      </c>
      <c r="AE702" s="58">
        <v>19013</v>
      </c>
    </row>
    <row r="703" spans="29:31">
      <c r="AC703" s="58" t="s">
        <v>147</v>
      </c>
      <c r="AD703" s="58" t="s">
        <v>2252</v>
      </c>
      <c r="AE703" s="58">
        <v>19013</v>
      </c>
    </row>
    <row r="704" spans="29:31">
      <c r="AC704" s="58" t="s">
        <v>147</v>
      </c>
      <c r="AD704" s="58" t="s">
        <v>2252</v>
      </c>
      <c r="AE704" s="58">
        <v>19013</v>
      </c>
    </row>
    <row r="705" spans="29:31">
      <c r="AC705" s="58" t="s">
        <v>147</v>
      </c>
      <c r="AD705" s="58" t="s">
        <v>2252</v>
      </c>
      <c r="AE705" s="58">
        <v>19013</v>
      </c>
    </row>
    <row r="706" spans="29:31">
      <c r="AC706" s="58" t="s">
        <v>147</v>
      </c>
      <c r="AD706" s="58" t="s">
        <v>2252</v>
      </c>
      <c r="AE706" s="58">
        <v>19013</v>
      </c>
    </row>
    <row r="707" spans="29:31">
      <c r="AC707" s="58" t="s">
        <v>147</v>
      </c>
      <c r="AD707" s="58" t="s">
        <v>2252</v>
      </c>
      <c r="AE707" s="58">
        <v>19013</v>
      </c>
    </row>
    <row r="708" spans="29:31">
      <c r="AC708" s="58" t="s">
        <v>147</v>
      </c>
      <c r="AD708" s="58" t="s">
        <v>2252</v>
      </c>
      <c r="AE708" s="58">
        <v>19013</v>
      </c>
    </row>
    <row r="709" spans="29:31">
      <c r="AC709" s="58" t="s">
        <v>498</v>
      </c>
      <c r="AD709" s="58" t="s">
        <v>2180</v>
      </c>
      <c r="AE709" s="58">
        <v>44105</v>
      </c>
    </row>
    <row r="710" spans="29:31">
      <c r="AC710" s="58" t="s">
        <v>96</v>
      </c>
      <c r="AD710" s="58" t="s">
        <v>95</v>
      </c>
      <c r="AE710" s="58">
        <v>98103</v>
      </c>
    </row>
    <row r="711" spans="29:31">
      <c r="AC711" s="58" t="s">
        <v>43</v>
      </c>
      <c r="AD711" s="58" t="s">
        <v>1173</v>
      </c>
      <c r="AE711" s="58">
        <v>90805</v>
      </c>
    </row>
    <row r="712" spans="29:31">
      <c r="AC712" s="58" t="s">
        <v>88</v>
      </c>
      <c r="AD712" s="58" t="s">
        <v>2273</v>
      </c>
      <c r="AE712" s="58">
        <v>27511</v>
      </c>
    </row>
    <row r="713" spans="29:31">
      <c r="AC713" s="58" t="s">
        <v>88</v>
      </c>
      <c r="AD713" s="58" t="s">
        <v>2273</v>
      </c>
      <c r="AE713" s="58">
        <v>27511</v>
      </c>
    </row>
    <row r="714" spans="29:31">
      <c r="AC714" s="58" t="s">
        <v>88</v>
      </c>
      <c r="AD714" s="58" t="s">
        <v>2273</v>
      </c>
      <c r="AE714" s="58">
        <v>27511</v>
      </c>
    </row>
    <row r="715" spans="29:31">
      <c r="AC715" s="58" t="s">
        <v>267</v>
      </c>
      <c r="AD715" s="58" t="s">
        <v>266</v>
      </c>
      <c r="AE715" s="58">
        <v>10035</v>
      </c>
    </row>
    <row r="716" spans="29:31">
      <c r="AC716" s="58" t="s">
        <v>267</v>
      </c>
      <c r="AD716" s="58" t="s">
        <v>266</v>
      </c>
      <c r="AE716" s="58">
        <v>10035</v>
      </c>
    </row>
    <row r="717" spans="29:31">
      <c r="AC717" s="58" t="s">
        <v>267</v>
      </c>
      <c r="AD717" s="58" t="s">
        <v>266</v>
      </c>
      <c r="AE717" s="58">
        <v>10035</v>
      </c>
    </row>
    <row r="718" spans="29:31">
      <c r="AC718" s="58" t="s">
        <v>267</v>
      </c>
      <c r="AD718" s="58" t="s">
        <v>266</v>
      </c>
      <c r="AE718" s="58">
        <v>10035</v>
      </c>
    </row>
    <row r="719" spans="29:31">
      <c r="AC719" s="58" t="s">
        <v>54</v>
      </c>
      <c r="AD719" s="58" t="s">
        <v>2289</v>
      </c>
      <c r="AE719" s="58">
        <v>32137</v>
      </c>
    </row>
    <row r="720" spans="29:31">
      <c r="AC720" s="58" t="s">
        <v>267</v>
      </c>
      <c r="AD720" s="58" t="s">
        <v>2295</v>
      </c>
      <c r="AE720" s="58">
        <v>10550</v>
      </c>
    </row>
    <row r="721" spans="29:31">
      <c r="AC721" s="58" t="s">
        <v>267</v>
      </c>
      <c r="AD721" s="58" t="s">
        <v>2295</v>
      </c>
      <c r="AE721" s="58">
        <v>10550</v>
      </c>
    </row>
    <row r="722" spans="29:31">
      <c r="AC722" s="58" t="s">
        <v>267</v>
      </c>
      <c r="AD722" s="58" t="s">
        <v>2295</v>
      </c>
      <c r="AE722" s="58">
        <v>10550</v>
      </c>
    </row>
    <row r="723" spans="29:31">
      <c r="AC723" s="58" t="s">
        <v>96</v>
      </c>
      <c r="AD723" s="58" t="s">
        <v>95</v>
      </c>
      <c r="AE723" s="58">
        <v>98105</v>
      </c>
    </row>
    <row r="724" spans="29:31">
      <c r="AC724" s="58" t="s">
        <v>245</v>
      </c>
      <c r="AD724" s="58" t="s">
        <v>244</v>
      </c>
      <c r="AE724" s="58">
        <v>19901</v>
      </c>
    </row>
    <row r="725" spans="29:31">
      <c r="AC725" s="58" t="s">
        <v>498</v>
      </c>
      <c r="AD725" s="58" t="s">
        <v>606</v>
      </c>
      <c r="AE725" s="58">
        <v>43055</v>
      </c>
    </row>
    <row r="726" spans="29:31">
      <c r="AC726" s="58" t="s">
        <v>121</v>
      </c>
      <c r="AD726" s="58" t="s">
        <v>154</v>
      </c>
      <c r="AE726" s="58">
        <v>84057</v>
      </c>
    </row>
    <row r="727" spans="29:31">
      <c r="AC727" s="58" t="s">
        <v>121</v>
      </c>
      <c r="AD727" s="58" t="s">
        <v>154</v>
      </c>
      <c r="AE727" s="58">
        <v>84057</v>
      </c>
    </row>
    <row r="728" spans="29:31">
      <c r="AC728" s="58" t="s">
        <v>43</v>
      </c>
      <c r="AD728" s="58" t="s">
        <v>42</v>
      </c>
      <c r="AE728" s="58">
        <v>90045</v>
      </c>
    </row>
    <row r="729" spans="29:31">
      <c r="AC729" s="58" t="s">
        <v>238</v>
      </c>
      <c r="AD729" s="58" t="s">
        <v>880</v>
      </c>
      <c r="AE729" s="58">
        <v>48205</v>
      </c>
    </row>
    <row r="730" spans="29:31">
      <c r="AC730" s="58" t="s">
        <v>238</v>
      </c>
      <c r="AD730" s="58" t="s">
        <v>880</v>
      </c>
      <c r="AE730" s="58">
        <v>48205</v>
      </c>
    </row>
    <row r="731" spans="29:31">
      <c r="AC731" s="58" t="s">
        <v>147</v>
      </c>
      <c r="AD731" s="58" t="s">
        <v>146</v>
      </c>
      <c r="AE731" s="58">
        <v>19140</v>
      </c>
    </row>
    <row r="732" spans="29:31">
      <c r="AC732" s="58" t="s">
        <v>54</v>
      </c>
      <c r="AD732" s="58" t="s">
        <v>2330</v>
      </c>
      <c r="AE732" s="58">
        <v>33012</v>
      </c>
    </row>
    <row r="733" spans="29:31">
      <c r="AC733" s="58" t="s">
        <v>104</v>
      </c>
      <c r="AD733" s="58" t="s">
        <v>1237</v>
      </c>
      <c r="AE733" s="58">
        <v>78745</v>
      </c>
    </row>
    <row r="734" spans="29:31">
      <c r="AC734" s="58" t="s">
        <v>104</v>
      </c>
      <c r="AD734" s="58" t="s">
        <v>1237</v>
      </c>
      <c r="AE734" s="58">
        <v>78745</v>
      </c>
    </row>
    <row r="735" spans="29:31">
      <c r="AC735" s="58" t="s">
        <v>267</v>
      </c>
      <c r="AD735" s="58" t="s">
        <v>2343</v>
      </c>
      <c r="AE735" s="58">
        <v>11572</v>
      </c>
    </row>
    <row r="736" spans="29:31">
      <c r="AC736" s="58" t="s">
        <v>267</v>
      </c>
      <c r="AD736" s="58" t="s">
        <v>2343</v>
      </c>
      <c r="AE736" s="58">
        <v>11572</v>
      </c>
    </row>
    <row r="737" spans="29:31">
      <c r="AC737" s="58" t="s">
        <v>267</v>
      </c>
      <c r="AD737" s="58" t="s">
        <v>2343</v>
      </c>
      <c r="AE737" s="58">
        <v>11572</v>
      </c>
    </row>
    <row r="738" spans="29:31">
      <c r="AC738" s="58" t="s">
        <v>267</v>
      </c>
      <c r="AD738" s="58" t="s">
        <v>2343</v>
      </c>
      <c r="AE738" s="58">
        <v>11572</v>
      </c>
    </row>
    <row r="739" spans="29:31">
      <c r="AC739" s="58" t="s">
        <v>267</v>
      </c>
      <c r="AD739" s="58" t="s">
        <v>2343</v>
      </c>
      <c r="AE739" s="58">
        <v>11572</v>
      </c>
    </row>
    <row r="740" spans="29:31">
      <c r="AC740" s="58" t="s">
        <v>96</v>
      </c>
      <c r="AD740" s="58" t="s">
        <v>95</v>
      </c>
      <c r="AE740" s="58">
        <v>98115</v>
      </c>
    </row>
    <row r="741" spans="29:31">
      <c r="AC741" s="58" t="s">
        <v>96</v>
      </c>
      <c r="AD741" s="58" t="s">
        <v>95</v>
      </c>
      <c r="AE741" s="58">
        <v>98115</v>
      </c>
    </row>
    <row r="742" spans="29:31">
      <c r="AC742" s="58" t="s">
        <v>96</v>
      </c>
      <c r="AD742" s="58" t="s">
        <v>95</v>
      </c>
      <c r="AE742" s="58">
        <v>98115</v>
      </c>
    </row>
    <row r="743" spans="29:31">
      <c r="AC743" s="58" t="s">
        <v>96</v>
      </c>
      <c r="AD743" s="58" t="s">
        <v>95</v>
      </c>
      <c r="AE743" s="58">
        <v>98115</v>
      </c>
    </row>
    <row r="744" spans="29:31">
      <c r="AC744" s="58" t="s">
        <v>96</v>
      </c>
      <c r="AD744" s="58" t="s">
        <v>95</v>
      </c>
      <c r="AE744" s="58">
        <v>98115</v>
      </c>
    </row>
    <row r="745" spans="29:31">
      <c r="AC745" s="58" t="s">
        <v>96</v>
      </c>
      <c r="AD745" s="58" t="s">
        <v>95</v>
      </c>
      <c r="AE745" s="58">
        <v>98115</v>
      </c>
    </row>
    <row r="746" spans="29:31">
      <c r="AC746" s="58" t="s">
        <v>43</v>
      </c>
      <c r="AD746" s="58" t="s">
        <v>127</v>
      </c>
      <c r="AE746" s="58">
        <v>94110</v>
      </c>
    </row>
    <row r="747" spans="29:31">
      <c r="AC747" s="58" t="s">
        <v>211</v>
      </c>
      <c r="AD747" s="58" t="s">
        <v>210</v>
      </c>
      <c r="AE747" s="58">
        <v>60540</v>
      </c>
    </row>
    <row r="748" spans="29:31">
      <c r="AC748" s="58" t="s">
        <v>211</v>
      </c>
      <c r="AD748" s="58" t="s">
        <v>210</v>
      </c>
      <c r="AE748" s="58">
        <v>60540</v>
      </c>
    </row>
    <row r="749" spans="29:31">
      <c r="AC749" s="58" t="s">
        <v>211</v>
      </c>
      <c r="AD749" s="58" t="s">
        <v>210</v>
      </c>
      <c r="AE749" s="58">
        <v>60540</v>
      </c>
    </row>
    <row r="750" spans="29:31">
      <c r="AC750" s="58" t="s">
        <v>104</v>
      </c>
      <c r="AD750" s="58" t="s">
        <v>815</v>
      </c>
      <c r="AE750" s="58">
        <v>75220</v>
      </c>
    </row>
    <row r="751" spans="29:31">
      <c r="AC751" s="58" t="s">
        <v>104</v>
      </c>
      <c r="AD751" s="58" t="s">
        <v>815</v>
      </c>
      <c r="AE751" s="58">
        <v>75220</v>
      </c>
    </row>
    <row r="752" spans="29:31">
      <c r="AC752" s="58" t="s">
        <v>104</v>
      </c>
      <c r="AD752" s="58" t="s">
        <v>815</v>
      </c>
      <c r="AE752" s="58">
        <v>75220</v>
      </c>
    </row>
    <row r="753" spans="29:31">
      <c r="AC753" s="58" t="s">
        <v>104</v>
      </c>
      <c r="AD753" s="58" t="s">
        <v>815</v>
      </c>
      <c r="AE753" s="58">
        <v>75220</v>
      </c>
    </row>
    <row r="754" spans="29:31">
      <c r="AC754" s="58" t="s">
        <v>43</v>
      </c>
      <c r="AD754" s="58" t="s">
        <v>947</v>
      </c>
      <c r="AE754" s="58">
        <v>92105</v>
      </c>
    </row>
    <row r="755" spans="29:31">
      <c r="AC755" s="58" t="s">
        <v>43</v>
      </c>
      <c r="AD755" s="58" t="s">
        <v>947</v>
      </c>
      <c r="AE755" s="58">
        <v>92105</v>
      </c>
    </row>
    <row r="756" spans="29:31">
      <c r="AC756" s="58" t="s">
        <v>211</v>
      </c>
      <c r="AD756" s="58" t="s">
        <v>2380</v>
      </c>
      <c r="AE756" s="58">
        <v>60201</v>
      </c>
    </row>
    <row r="757" spans="29:31">
      <c r="AC757" s="58" t="s">
        <v>238</v>
      </c>
      <c r="AD757" s="58" t="s">
        <v>2386</v>
      </c>
      <c r="AE757" s="58">
        <v>48183</v>
      </c>
    </row>
    <row r="758" spans="29:31">
      <c r="AC758" s="58" t="s">
        <v>238</v>
      </c>
      <c r="AD758" s="58" t="s">
        <v>2386</v>
      </c>
      <c r="AE758" s="58">
        <v>48183</v>
      </c>
    </row>
    <row r="759" spans="29:31">
      <c r="AC759" s="58" t="s">
        <v>238</v>
      </c>
      <c r="AD759" s="58" t="s">
        <v>2386</v>
      </c>
      <c r="AE759" s="58">
        <v>48183</v>
      </c>
    </row>
    <row r="760" spans="29:31">
      <c r="AC760" s="58" t="s">
        <v>238</v>
      </c>
      <c r="AD760" s="58" t="s">
        <v>2386</v>
      </c>
      <c r="AE760" s="58">
        <v>48183</v>
      </c>
    </row>
    <row r="761" spans="29:31">
      <c r="AC761" s="58" t="s">
        <v>43</v>
      </c>
      <c r="AD761" s="58" t="s">
        <v>127</v>
      </c>
      <c r="AE761" s="58">
        <v>94110</v>
      </c>
    </row>
    <row r="762" spans="29:31">
      <c r="AC762" s="58" t="s">
        <v>43</v>
      </c>
      <c r="AD762" s="58" t="s">
        <v>42</v>
      </c>
      <c r="AE762" s="58">
        <v>90036</v>
      </c>
    </row>
    <row r="763" spans="29:31">
      <c r="AC763" s="58" t="s">
        <v>54</v>
      </c>
      <c r="AD763" s="58" t="s">
        <v>1521</v>
      </c>
      <c r="AE763" s="58">
        <v>32216</v>
      </c>
    </row>
    <row r="764" spans="29:31">
      <c r="AC764" s="58" t="s">
        <v>229</v>
      </c>
      <c r="AD764" s="58" t="s">
        <v>2405</v>
      </c>
      <c r="AE764" s="58">
        <v>55016</v>
      </c>
    </row>
    <row r="765" spans="29:31">
      <c r="AC765" s="58" t="s">
        <v>229</v>
      </c>
      <c r="AD765" s="58" t="s">
        <v>2405</v>
      </c>
      <c r="AE765" s="58">
        <v>55016</v>
      </c>
    </row>
    <row r="766" spans="29:31">
      <c r="AC766" s="58" t="s">
        <v>267</v>
      </c>
      <c r="AD766" s="58" t="s">
        <v>266</v>
      </c>
      <c r="AE766" s="58">
        <v>10009</v>
      </c>
    </row>
    <row r="767" spans="29:31">
      <c r="AC767" s="58" t="s">
        <v>114</v>
      </c>
      <c r="AD767" s="58" t="s">
        <v>1844</v>
      </c>
      <c r="AE767" s="58">
        <v>54302</v>
      </c>
    </row>
    <row r="768" spans="29:31">
      <c r="AC768" s="58" t="s">
        <v>43</v>
      </c>
      <c r="AD768" s="58" t="s">
        <v>42</v>
      </c>
      <c r="AE768" s="58">
        <v>90004</v>
      </c>
    </row>
    <row r="769" spans="29:31">
      <c r="AC769" s="58" t="s">
        <v>1272</v>
      </c>
      <c r="AD769" s="58" t="s">
        <v>1736</v>
      </c>
      <c r="AE769" s="58">
        <v>30318</v>
      </c>
    </row>
    <row r="770" spans="29:31">
      <c r="AC770" s="58" t="s">
        <v>498</v>
      </c>
      <c r="AD770" s="58" t="s">
        <v>497</v>
      </c>
      <c r="AE770" s="58">
        <v>43229</v>
      </c>
    </row>
    <row r="771" spans="29:31">
      <c r="AC771" s="58" t="s">
        <v>736</v>
      </c>
      <c r="AD771" s="58" t="s">
        <v>2422</v>
      </c>
      <c r="AE771" s="58">
        <v>71111</v>
      </c>
    </row>
    <row r="772" spans="29:31">
      <c r="AC772" s="58" t="s">
        <v>736</v>
      </c>
      <c r="AD772" s="58" t="s">
        <v>2422</v>
      </c>
      <c r="AE772" s="58">
        <v>71111</v>
      </c>
    </row>
    <row r="773" spans="29:31">
      <c r="AC773" s="58" t="s">
        <v>736</v>
      </c>
      <c r="AD773" s="58" t="s">
        <v>2422</v>
      </c>
      <c r="AE773" s="58">
        <v>71111</v>
      </c>
    </row>
    <row r="774" spans="29:31">
      <c r="AC774" s="58" t="s">
        <v>736</v>
      </c>
      <c r="AD774" s="58" t="s">
        <v>2422</v>
      </c>
      <c r="AE774" s="58">
        <v>71111</v>
      </c>
    </row>
    <row r="775" spans="29:31">
      <c r="AC775" s="58" t="s">
        <v>736</v>
      </c>
      <c r="AD775" s="58" t="s">
        <v>2422</v>
      </c>
      <c r="AE775" s="58">
        <v>71111</v>
      </c>
    </row>
    <row r="776" spans="29:31">
      <c r="AC776" s="58" t="s">
        <v>54</v>
      </c>
      <c r="AD776" s="58" t="s">
        <v>1151</v>
      </c>
      <c r="AE776" s="58">
        <v>33710</v>
      </c>
    </row>
    <row r="777" spans="29:31">
      <c r="AC777" s="58" t="s">
        <v>319</v>
      </c>
      <c r="AD777" s="58" t="s">
        <v>1127</v>
      </c>
      <c r="AE777" s="58">
        <v>22204</v>
      </c>
    </row>
    <row r="778" spans="29:31">
      <c r="AC778" s="58" t="s">
        <v>489</v>
      </c>
      <c r="AD778" s="58" t="s">
        <v>1377</v>
      </c>
      <c r="AE778" s="58">
        <v>50315</v>
      </c>
    </row>
    <row r="779" spans="29:31">
      <c r="AC779" s="58" t="s">
        <v>489</v>
      </c>
      <c r="AD779" s="58" t="s">
        <v>1377</v>
      </c>
      <c r="AE779" s="58">
        <v>50315</v>
      </c>
    </row>
    <row r="780" spans="29:31">
      <c r="AC780" s="58" t="s">
        <v>489</v>
      </c>
      <c r="AD780" s="58" t="s">
        <v>1377</v>
      </c>
      <c r="AE780" s="58">
        <v>50315</v>
      </c>
    </row>
    <row r="781" spans="29:31">
      <c r="AC781" s="58" t="s">
        <v>489</v>
      </c>
      <c r="AD781" s="58" t="s">
        <v>1377</v>
      </c>
      <c r="AE781" s="58">
        <v>50315</v>
      </c>
    </row>
    <row r="782" spans="29:31">
      <c r="AC782" s="58" t="s">
        <v>489</v>
      </c>
      <c r="AD782" s="58" t="s">
        <v>1377</v>
      </c>
      <c r="AE782" s="58">
        <v>50315</v>
      </c>
    </row>
    <row r="783" spans="29:31">
      <c r="AC783" s="58" t="s">
        <v>489</v>
      </c>
      <c r="AD783" s="58" t="s">
        <v>1377</v>
      </c>
      <c r="AE783" s="58">
        <v>50315</v>
      </c>
    </row>
    <row r="784" spans="29:31">
      <c r="AC784" s="58" t="s">
        <v>498</v>
      </c>
      <c r="AD784" s="58" t="s">
        <v>1007</v>
      </c>
      <c r="AE784" s="58">
        <v>45231</v>
      </c>
    </row>
    <row r="785" spans="29:31">
      <c r="AC785" s="58" t="s">
        <v>43</v>
      </c>
      <c r="AD785" s="58" t="s">
        <v>127</v>
      </c>
      <c r="AE785" s="58">
        <v>94110</v>
      </c>
    </row>
    <row r="786" spans="29:31">
      <c r="AC786" s="58" t="s">
        <v>43</v>
      </c>
      <c r="AD786" s="58" t="s">
        <v>127</v>
      </c>
      <c r="AE786" s="58">
        <v>94110</v>
      </c>
    </row>
    <row r="787" spans="29:31">
      <c r="AC787" s="58" t="s">
        <v>43</v>
      </c>
      <c r="AD787" s="58" t="s">
        <v>127</v>
      </c>
      <c r="AE787" s="58">
        <v>94110</v>
      </c>
    </row>
    <row r="788" spans="29:31">
      <c r="AC788" s="58" t="s">
        <v>43</v>
      </c>
      <c r="AD788" s="58" t="s">
        <v>127</v>
      </c>
      <c r="AE788" s="58">
        <v>94110</v>
      </c>
    </row>
    <row r="789" spans="29:31">
      <c r="AC789" s="58" t="s">
        <v>498</v>
      </c>
      <c r="AD789" s="58" t="s">
        <v>497</v>
      </c>
      <c r="AE789" s="58">
        <v>43229</v>
      </c>
    </row>
    <row r="790" spans="29:31">
      <c r="AC790" s="58" t="s">
        <v>498</v>
      </c>
      <c r="AD790" s="58" t="s">
        <v>497</v>
      </c>
      <c r="AE790" s="58">
        <v>43229</v>
      </c>
    </row>
    <row r="791" spans="29:31">
      <c r="AC791" s="58" t="s">
        <v>498</v>
      </c>
      <c r="AD791" s="58" t="s">
        <v>497</v>
      </c>
      <c r="AE791" s="58">
        <v>43229</v>
      </c>
    </row>
    <row r="792" spans="29:31">
      <c r="AC792" s="58" t="s">
        <v>498</v>
      </c>
      <c r="AD792" s="58" t="s">
        <v>497</v>
      </c>
      <c r="AE792" s="58">
        <v>43229</v>
      </c>
    </row>
    <row r="793" spans="29:31">
      <c r="AC793" s="58" t="s">
        <v>383</v>
      </c>
      <c r="AD793" s="58" t="s">
        <v>382</v>
      </c>
      <c r="AE793" s="58">
        <v>29203</v>
      </c>
    </row>
    <row r="794" spans="29:31">
      <c r="AC794" s="58" t="s">
        <v>43</v>
      </c>
      <c r="AD794" s="58" t="s">
        <v>2470</v>
      </c>
      <c r="AE794" s="58">
        <v>93534</v>
      </c>
    </row>
    <row r="795" spans="29:31">
      <c r="AC795" s="58" t="s">
        <v>43</v>
      </c>
      <c r="AD795" s="58" t="s">
        <v>2470</v>
      </c>
      <c r="AE795" s="58">
        <v>93534</v>
      </c>
    </row>
    <row r="796" spans="29:31">
      <c r="AC796" s="58" t="s">
        <v>319</v>
      </c>
      <c r="AD796" s="58" t="s">
        <v>1464</v>
      </c>
      <c r="AE796" s="58">
        <v>23223</v>
      </c>
    </row>
    <row r="797" spans="29:31">
      <c r="AC797" s="58" t="s">
        <v>319</v>
      </c>
      <c r="AD797" s="58" t="s">
        <v>1464</v>
      </c>
      <c r="AE797" s="58">
        <v>23223</v>
      </c>
    </row>
    <row r="798" spans="29:31">
      <c r="AC798" s="58" t="s">
        <v>319</v>
      </c>
      <c r="AD798" s="58" t="s">
        <v>1464</v>
      </c>
      <c r="AE798" s="58">
        <v>23223</v>
      </c>
    </row>
    <row r="799" spans="29:31">
      <c r="AC799" s="58" t="s">
        <v>319</v>
      </c>
      <c r="AD799" s="58" t="s">
        <v>1464</v>
      </c>
      <c r="AE799" s="58">
        <v>23223</v>
      </c>
    </row>
    <row r="800" spans="29:31">
      <c r="AC800" s="58" t="s">
        <v>88</v>
      </c>
      <c r="AD800" s="58" t="s">
        <v>2486</v>
      </c>
      <c r="AE800" s="58">
        <v>28806</v>
      </c>
    </row>
    <row r="801" spans="29:31">
      <c r="AC801" s="58" t="s">
        <v>43</v>
      </c>
      <c r="AD801" s="58" t="s">
        <v>127</v>
      </c>
      <c r="AE801" s="58">
        <v>94110</v>
      </c>
    </row>
    <row r="802" spans="29:31">
      <c r="AC802" s="58" t="s">
        <v>43</v>
      </c>
      <c r="AD802" s="58" t="s">
        <v>127</v>
      </c>
      <c r="AE802" s="58">
        <v>94110</v>
      </c>
    </row>
    <row r="803" spans="29:31">
      <c r="AC803" s="58" t="s">
        <v>229</v>
      </c>
      <c r="AD803" s="58" t="s">
        <v>389</v>
      </c>
      <c r="AE803" s="58">
        <v>55901</v>
      </c>
    </row>
    <row r="804" spans="29:31">
      <c r="AC804" s="58" t="s">
        <v>267</v>
      </c>
      <c r="AD804" s="58" t="s">
        <v>389</v>
      </c>
      <c r="AE804" s="58">
        <v>14609</v>
      </c>
    </row>
    <row r="805" spans="29:31">
      <c r="AC805" s="58" t="s">
        <v>267</v>
      </c>
      <c r="AD805" s="58" t="s">
        <v>389</v>
      </c>
      <c r="AE805" s="58">
        <v>14609</v>
      </c>
    </row>
    <row r="806" spans="29:31">
      <c r="AC806" s="58" t="s">
        <v>267</v>
      </c>
      <c r="AD806" s="58" t="s">
        <v>389</v>
      </c>
      <c r="AE806" s="58">
        <v>14609</v>
      </c>
    </row>
    <row r="807" spans="29:31">
      <c r="AC807" s="58" t="s">
        <v>43</v>
      </c>
      <c r="AD807" s="58" t="s">
        <v>2505</v>
      </c>
      <c r="AE807" s="58">
        <v>92530</v>
      </c>
    </row>
    <row r="808" spans="29:31">
      <c r="AC808" s="58" t="s">
        <v>43</v>
      </c>
      <c r="AD808" s="58" t="s">
        <v>947</v>
      </c>
      <c r="AE808" s="58">
        <v>92105</v>
      </c>
    </row>
    <row r="809" spans="29:31">
      <c r="AC809" s="58" t="s">
        <v>43</v>
      </c>
      <c r="AD809" s="58" t="s">
        <v>947</v>
      </c>
      <c r="AE809" s="58">
        <v>92105</v>
      </c>
    </row>
    <row r="810" spans="29:31">
      <c r="AC810" s="58" t="s">
        <v>267</v>
      </c>
      <c r="AD810" s="58" t="s">
        <v>266</v>
      </c>
      <c r="AE810" s="58">
        <v>10024</v>
      </c>
    </row>
    <row r="811" spans="29:31">
      <c r="AC811" s="58" t="s">
        <v>736</v>
      </c>
      <c r="AD811" s="58" t="s">
        <v>735</v>
      </c>
      <c r="AE811" s="58">
        <v>71203</v>
      </c>
    </row>
    <row r="812" spans="29:31">
      <c r="AC812" s="58" t="s">
        <v>43</v>
      </c>
      <c r="AD812" s="58" t="s">
        <v>127</v>
      </c>
      <c r="AE812" s="58">
        <v>94122</v>
      </c>
    </row>
    <row r="813" spans="29:31">
      <c r="AC813" s="58" t="s">
        <v>457</v>
      </c>
      <c r="AD813" s="58" t="s">
        <v>807</v>
      </c>
      <c r="AE813" s="58">
        <v>80219</v>
      </c>
    </row>
    <row r="814" spans="29:31">
      <c r="AC814" s="58" t="s">
        <v>457</v>
      </c>
      <c r="AD814" s="58" t="s">
        <v>807</v>
      </c>
      <c r="AE814" s="58">
        <v>80219</v>
      </c>
    </row>
    <row r="815" spans="29:31">
      <c r="AC815" s="58" t="s">
        <v>138</v>
      </c>
      <c r="AD815" s="58" t="s">
        <v>2530</v>
      </c>
      <c r="AE815" s="58">
        <v>68104</v>
      </c>
    </row>
    <row r="816" spans="29:31">
      <c r="AC816" s="58" t="s">
        <v>138</v>
      </c>
      <c r="AD816" s="58" t="s">
        <v>2530</v>
      </c>
      <c r="AE816" s="58">
        <v>68104</v>
      </c>
    </row>
    <row r="817" spans="29:31">
      <c r="AC817" s="58" t="s">
        <v>96</v>
      </c>
      <c r="AD817" s="58" t="s">
        <v>2534</v>
      </c>
      <c r="AE817" s="58">
        <v>98026</v>
      </c>
    </row>
    <row r="818" spans="29:31">
      <c r="AC818" s="58" t="s">
        <v>96</v>
      </c>
      <c r="AD818" s="58" t="s">
        <v>2534</v>
      </c>
      <c r="AE818" s="58">
        <v>98026</v>
      </c>
    </row>
    <row r="819" spans="29:31">
      <c r="AC819" s="58" t="s">
        <v>96</v>
      </c>
      <c r="AD819" s="58" t="s">
        <v>2534</v>
      </c>
      <c r="AE819" s="58">
        <v>98026</v>
      </c>
    </row>
    <row r="820" spans="29:31">
      <c r="AC820" s="58" t="s">
        <v>96</v>
      </c>
      <c r="AD820" s="58" t="s">
        <v>2534</v>
      </c>
      <c r="AE820" s="58">
        <v>98026</v>
      </c>
    </row>
    <row r="821" spans="29:31">
      <c r="AC821" s="58" t="s">
        <v>43</v>
      </c>
      <c r="AD821" s="58" t="s">
        <v>2542</v>
      </c>
      <c r="AE821" s="58">
        <v>92704</v>
      </c>
    </row>
    <row r="822" spans="29:31">
      <c r="AC822" s="58" t="s">
        <v>43</v>
      </c>
      <c r="AD822" s="58" t="s">
        <v>2542</v>
      </c>
      <c r="AE822" s="58">
        <v>92704</v>
      </c>
    </row>
    <row r="823" spans="29:31">
      <c r="AC823" s="58" t="s">
        <v>114</v>
      </c>
      <c r="AD823" s="58" t="s">
        <v>2548</v>
      </c>
      <c r="AE823" s="58">
        <v>53209</v>
      </c>
    </row>
    <row r="824" spans="29:31">
      <c r="AC824" s="58" t="s">
        <v>147</v>
      </c>
      <c r="AD824" s="58" t="s">
        <v>146</v>
      </c>
      <c r="AE824" s="58">
        <v>19140</v>
      </c>
    </row>
    <row r="825" spans="29:31">
      <c r="AC825" s="58" t="s">
        <v>147</v>
      </c>
      <c r="AD825" s="58" t="s">
        <v>146</v>
      </c>
      <c r="AE825" s="58">
        <v>19140</v>
      </c>
    </row>
    <row r="826" spans="29:31">
      <c r="AC826" s="58" t="s">
        <v>147</v>
      </c>
      <c r="AD826" s="58" t="s">
        <v>146</v>
      </c>
      <c r="AE826" s="58">
        <v>19140</v>
      </c>
    </row>
    <row r="827" spans="29:31">
      <c r="AC827" s="58" t="s">
        <v>147</v>
      </c>
      <c r="AD827" s="58" t="s">
        <v>146</v>
      </c>
      <c r="AE827" s="58">
        <v>19140</v>
      </c>
    </row>
    <row r="828" spans="29:31">
      <c r="AC828" s="58" t="s">
        <v>147</v>
      </c>
      <c r="AD828" s="58" t="s">
        <v>146</v>
      </c>
      <c r="AE828" s="58">
        <v>19140</v>
      </c>
    </row>
    <row r="829" spans="29:31">
      <c r="AC829" s="58" t="s">
        <v>147</v>
      </c>
      <c r="AD829" s="58" t="s">
        <v>146</v>
      </c>
      <c r="AE829" s="58">
        <v>19140</v>
      </c>
    </row>
    <row r="830" spans="29:31">
      <c r="AC830" s="58" t="s">
        <v>788</v>
      </c>
      <c r="AD830" s="58" t="s">
        <v>1093</v>
      </c>
      <c r="AE830" s="58">
        <v>7109</v>
      </c>
    </row>
    <row r="831" spans="29:31">
      <c r="AC831" s="58" t="s">
        <v>788</v>
      </c>
      <c r="AD831" s="58" t="s">
        <v>1093</v>
      </c>
      <c r="AE831" s="58">
        <v>7109</v>
      </c>
    </row>
    <row r="832" spans="29:31">
      <c r="AC832" s="58" t="s">
        <v>43</v>
      </c>
      <c r="AD832" s="58" t="s">
        <v>127</v>
      </c>
      <c r="AE832" s="58">
        <v>94110</v>
      </c>
    </row>
    <row r="833" spans="29:31">
      <c r="AC833" s="58" t="s">
        <v>43</v>
      </c>
      <c r="AD833" s="58" t="s">
        <v>127</v>
      </c>
      <c r="AE833" s="58">
        <v>94110</v>
      </c>
    </row>
    <row r="834" spans="29:31">
      <c r="AC834" s="58" t="s">
        <v>229</v>
      </c>
      <c r="AD834" s="58" t="s">
        <v>932</v>
      </c>
      <c r="AE834" s="58">
        <v>55044</v>
      </c>
    </row>
    <row r="835" spans="29:31">
      <c r="AC835" s="58" t="s">
        <v>229</v>
      </c>
      <c r="AD835" s="58" t="s">
        <v>932</v>
      </c>
      <c r="AE835" s="58">
        <v>55044</v>
      </c>
    </row>
    <row r="836" spans="29:31">
      <c r="AC836" s="58" t="s">
        <v>229</v>
      </c>
      <c r="AD836" s="58" t="s">
        <v>932</v>
      </c>
      <c r="AE836" s="58">
        <v>55044</v>
      </c>
    </row>
    <row r="837" spans="29:31">
      <c r="AC837" s="58" t="s">
        <v>29</v>
      </c>
      <c r="AD837" s="58" t="s">
        <v>2579</v>
      </c>
      <c r="AE837" s="58">
        <v>41042</v>
      </c>
    </row>
    <row r="838" spans="29:31">
      <c r="AC838" s="58" t="s">
        <v>29</v>
      </c>
      <c r="AD838" s="58" t="s">
        <v>2579</v>
      </c>
      <c r="AE838" s="58">
        <v>41042</v>
      </c>
    </row>
    <row r="839" spans="29:31">
      <c r="AC839" s="58" t="s">
        <v>29</v>
      </c>
      <c r="AD839" s="58" t="s">
        <v>2579</v>
      </c>
      <c r="AE839" s="58">
        <v>41042</v>
      </c>
    </row>
    <row r="840" spans="29:31">
      <c r="AC840" s="58" t="s">
        <v>29</v>
      </c>
      <c r="AD840" s="58" t="s">
        <v>2579</v>
      </c>
      <c r="AE840" s="58">
        <v>41042</v>
      </c>
    </row>
    <row r="841" spans="29:31">
      <c r="AC841" s="58" t="s">
        <v>54</v>
      </c>
      <c r="AD841" s="58" t="s">
        <v>900</v>
      </c>
      <c r="AE841" s="58">
        <v>33614</v>
      </c>
    </row>
    <row r="842" spans="29:31">
      <c r="AC842" s="58" t="s">
        <v>54</v>
      </c>
      <c r="AD842" s="58" t="s">
        <v>900</v>
      </c>
      <c r="AE842" s="58">
        <v>33614</v>
      </c>
    </row>
    <row r="843" spans="29:31">
      <c r="AC843" s="58" t="s">
        <v>54</v>
      </c>
      <c r="AD843" s="58" t="s">
        <v>900</v>
      </c>
      <c r="AE843" s="58">
        <v>33614</v>
      </c>
    </row>
    <row r="844" spans="29:31">
      <c r="AC844" s="58" t="s">
        <v>104</v>
      </c>
      <c r="AD844" s="58" t="s">
        <v>2202</v>
      </c>
      <c r="AE844" s="58">
        <v>75701</v>
      </c>
    </row>
    <row r="845" spans="29:31">
      <c r="AC845" s="58" t="s">
        <v>335</v>
      </c>
      <c r="AD845" s="58" t="s">
        <v>382</v>
      </c>
      <c r="AE845" s="58">
        <v>38401</v>
      </c>
    </row>
    <row r="846" spans="29:31">
      <c r="AC846" s="58" t="s">
        <v>104</v>
      </c>
      <c r="AD846" s="58" t="s">
        <v>103</v>
      </c>
      <c r="AE846" s="58">
        <v>76106</v>
      </c>
    </row>
    <row r="847" spans="29:31">
      <c r="AC847" s="58" t="s">
        <v>267</v>
      </c>
      <c r="AD847" s="58" t="s">
        <v>266</v>
      </c>
      <c r="AE847" s="58">
        <v>10035</v>
      </c>
    </row>
    <row r="848" spans="29:31">
      <c r="AC848" s="58" t="s">
        <v>267</v>
      </c>
      <c r="AD848" s="58" t="s">
        <v>266</v>
      </c>
      <c r="AE848" s="58">
        <v>10035</v>
      </c>
    </row>
    <row r="849" spans="29:31">
      <c r="AC849" s="58" t="s">
        <v>267</v>
      </c>
      <c r="AD849" s="58" t="s">
        <v>266</v>
      </c>
      <c r="AE849" s="58">
        <v>10035</v>
      </c>
    </row>
    <row r="850" spans="29:31">
      <c r="AC850" s="58" t="s">
        <v>43</v>
      </c>
      <c r="AD850" s="58" t="s">
        <v>42</v>
      </c>
      <c r="AE850" s="58">
        <v>90036</v>
      </c>
    </row>
    <row r="851" spans="29:31">
      <c r="AC851" s="58" t="s">
        <v>43</v>
      </c>
      <c r="AD851" s="58" t="s">
        <v>42</v>
      </c>
      <c r="AE851" s="58">
        <v>90036</v>
      </c>
    </row>
    <row r="852" spans="29:31">
      <c r="AC852" s="58" t="s">
        <v>43</v>
      </c>
      <c r="AD852" s="58" t="s">
        <v>42</v>
      </c>
      <c r="AE852" s="58">
        <v>90036</v>
      </c>
    </row>
    <row r="853" spans="29:31">
      <c r="AC853" s="58" t="s">
        <v>43</v>
      </c>
      <c r="AD853" s="58" t="s">
        <v>42</v>
      </c>
      <c r="AE853" s="58">
        <v>90036</v>
      </c>
    </row>
    <row r="854" spans="29:31">
      <c r="AC854" s="58" t="s">
        <v>29</v>
      </c>
      <c r="AD854" s="58" t="s">
        <v>1473</v>
      </c>
      <c r="AE854" s="58">
        <v>40214</v>
      </c>
    </row>
    <row r="855" spans="29:31">
      <c r="AC855" s="58" t="s">
        <v>29</v>
      </c>
      <c r="AD855" s="58" t="s">
        <v>1473</v>
      </c>
      <c r="AE855" s="58">
        <v>40214</v>
      </c>
    </row>
    <row r="856" spans="29:31">
      <c r="AC856" s="58" t="s">
        <v>498</v>
      </c>
      <c r="AD856" s="58" t="s">
        <v>2628</v>
      </c>
      <c r="AE856" s="58">
        <v>44052</v>
      </c>
    </row>
    <row r="857" spans="29:31">
      <c r="AC857" s="58" t="s">
        <v>788</v>
      </c>
      <c r="AD857" s="58" t="s">
        <v>2634</v>
      </c>
      <c r="AE857" s="58">
        <v>7036</v>
      </c>
    </row>
    <row r="858" spans="29:31">
      <c r="AC858" s="58" t="s">
        <v>43</v>
      </c>
      <c r="AD858" s="58" t="s">
        <v>2640</v>
      </c>
      <c r="AE858" s="58">
        <v>93905</v>
      </c>
    </row>
    <row r="859" spans="29:31">
      <c r="AC859" s="58" t="s">
        <v>43</v>
      </c>
      <c r="AD859" s="58" t="s">
        <v>2640</v>
      </c>
      <c r="AE859" s="58">
        <v>93905</v>
      </c>
    </row>
    <row r="860" spans="29:31">
      <c r="AC860" s="58" t="s">
        <v>1487</v>
      </c>
      <c r="AD860" s="58" t="s">
        <v>328</v>
      </c>
      <c r="AE860" s="58">
        <v>39212</v>
      </c>
    </row>
    <row r="861" spans="29:31">
      <c r="AC861" s="58" t="s">
        <v>267</v>
      </c>
      <c r="AD861" s="58" t="s">
        <v>266</v>
      </c>
      <c r="AE861" s="58">
        <v>10035</v>
      </c>
    </row>
    <row r="862" spans="29:31">
      <c r="AC862" s="58" t="s">
        <v>267</v>
      </c>
      <c r="AD862" s="58" t="s">
        <v>266</v>
      </c>
      <c r="AE862" s="58">
        <v>10035</v>
      </c>
    </row>
    <row r="863" spans="29:31">
      <c r="AC863" s="58" t="s">
        <v>267</v>
      </c>
      <c r="AD863" s="58" t="s">
        <v>266</v>
      </c>
      <c r="AE863" s="58">
        <v>10035</v>
      </c>
    </row>
    <row r="864" spans="29:31">
      <c r="AC864" s="58" t="s">
        <v>267</v>
      </c>
      <c r="AD864" s="58" t="s">
        <v>266</v>
      </c>
      <c r="AE864" s="58">
        <v>10035</v>
      </c>
    </row>
    <row r="865" spans="29:31">
      <c r="AC865" s="58" t="s">
        <v>267</v>
      </c>
      <c r="AD865" s="58" t="s">
        <v>266</v>
      </c>
      <c r="AE865" s="58">
        <v>10035</v>
      </c>
    </row>
    <row r="866" spans="29:31">
      <c r="AC866" s="58" t="s">
        <v>788</v>
      </c>
      <c r="AD866" s="58" t="s">
        <v>2658</v>
      </c>
      <c r="AE866" s="58">
        <v>8901</v>
      </c>
    </row>
    <row r="867" spans="29:31">
      <c r="AC867" s="58" t="s">
        <v>788</v>
      </c>
      <c r="AD867" s="58" t="s">
        <v>2658</v>
      </c>
      <c r="AE867" s="58">
        <v>8901</v>
      </c>
    </row>
    <row r="868" spans="29:31">
      <c r="AC868" s="58" t="s">
        <v>43</v>
      </c>
      <c r="AD868" s="58" t="s">
        <v>127</v>
      </c>
      <c r="AE868" s="58">
        <v>94122</v>
      </c>
    </row>
    <row r="869" spans="29:31">
      <c r="AC869" s="58" t="s">
        <v>43</v>
      </c>
      <c r="AD869" s="58" t="s">
        <v>127</v>
      </c>
      <c r="AE869" s="58">
        <v>94122</v>
      </c>
    </row>
    <row r="870" spans="29:31">
      <c r="AC870" s="58" t="s">
        <v>54</v>
      </c>
      <c r="AD870" s="58" t="s">
        <v>1521</v>
      </c>
      <c r="AE870" s="58">
        <v>32216</v>
      </c>
    </row>
    <row r="871" spans="29:31">
      <c r="AC871" s="58" t="s">
        <v>54</v>
      </c>
      <c r="AD871" s="58" t="s">
        <v>1521</v>
      </c>
      <c r="AE871" s="58">
        <v>32216</v>
      </c>
    </row>
    <row r="872" spans="29:31">
      <c r="AC872" s="58" t="s">
        <v>54</v>
      </c>
      <c r="AD872" s="58" t="s">
        <v>1521</v>
      </c>
      <c r="AE872" s="58">
        <v>32216</v>
      </c>
    </row>
    <row r="873" spans="29:31">
      <c r="AC873" s="58" t="s">
        <v>319</v>
      </c>
      <c r="AD873" s="58" t="s">
        <v>318</v>
      </c>
      <c r="AE873" s="58">
        <v>22153</v>
      </c>
    </row>
    <row r="874" spans="29:31">
      <c r="AC874" s="58" t="s">
        <v>319</v>
      </c>
      <c r="AD874" s="58" t="s">
        <v>318</v>
      </c>
      <c r="AE874" s="58">
        <v>22153</v>
      </c>
    </row>
    <row r="875" spans="29:31">
      <c r="AC875" s="58" t="s">
        <v>147</v>
      </c>
      <c r="AD875" s="58" t="s">
        <v>146</v>
      </c>
      <c r="AE875" s="58">
        <v>19140</v>
      </c>
    </row>
    <row r="876" spans="29:31">
      <c r="AC876" s="58" t="s">
        <v>147</v>
      </c>
      <c r="AD876" s="58" t="s">
        <v>2470</v>
      </c>
      <c r="AE876" s="58">
        <v>17602</v>
      </c>
    </row>
    <row r="877" spans="29:31">
      <c r="AC877" s="58" t="s">
        <v>147</v>
      </c>
      <c r="AD877" s="58" t="s">
        <v>146</v>
      </c>
      <c r="AE877" s="58">
        <v>19143</v>
      </c>
    </row>
    <row r="878" spans="29:31">
      <c r="AC878" s="58" t="s">
        <v>147</v>
      </c>
      <c r="AD878" s="58" t="s">
        <v>146</v>
      </c>
      <c r="AE878" s="58">
        <v>19143</v>
      </c>
    </row>
    <row r="879" spans="29:31">
      <c r="AC879" s="58" t="s">
        <v>2694</v>
      </c>
      <c r="AD879" s="58" t="s">
        <v>87</v>
      </c>
      <c r="AE879" s="58">
        <v>3301</v>
      </c>
    </row>
    <row r="880" spans="29:31">
      <c r="AC880" s="58" t="s">
        <v>267</v>
      </c>
      <c r="AD880" s="58" t="s">
        <v>266</v>
      </c>
      <c r="AE880" s="58">
        <v>10009</v>
      </c>
    </row>
    <row r="881" spans="29:31">
      <c r="AC881" s="58" t="s">
        <v>267</v>
      </c>
      <c r="AD881" s="58" t="s">
        <v>266</v>
      </c>
      <c r="AE881" s="58">
        <v>10009</v>
      </c>
    </row>
    <row r="882" spans="29:31">
      <c r="AC882" s="58" t="s">
        <v>88</v>
      </c>
      <c r="AD882" s="58" t="s">
        <v>467</v>
      </c>
      <c r="AE882" s="58">
        <v>28205</v>
      </c>
    </row>
    <row r="883" spans="29:31">
      <c r="AC883" s="58" t="s">
        <v>2694</v>
      </c>
      <c r="AD883" s="58" t="s">
        <v>87</v>
      </c>
      <c r="AE883" s="58">
        <v>3301</v>
      </c>
    </row>
    <row r="884" spans="29:31">
      <c r="AC884" s="58" t="s">
        <v>2694</v>
      </c>
      <c r="AD884" s="58" t="s">
        <v>87</v>
      </c>
      <c r="AE884" s="58">
        <v>3301</v>
      </c>
    </row>
    <row r="885" spans="29:31">
      <c r="AC885" s="58" t="s">
        <v>2694</v>
      </c>
      <c r="AD885" s="58" t="s">
        <v>87</v>
      </c>
      <c r="AE885" s="58">
        <v>3301</v>
      </c>
    </row>
    <row r="886" spans="29:31">
      <c r="AC886" s="58" t="s">
        <v>147</v>
      </c>
      <c r="AD886" s="58" t="s">
        <v>146</v>
      </c>
      <c r="AE886" s="58">
        <v>19120</v>
      </c>
    </row>
    <row r="887" spans="29:31">
      <c r="AC887" s="58" t="s">
        <v>267</v>
      </c>
      <c r="AD887" s="58" t="s">
        <v>266</v>
      </c>
      <c r="AE887" s="58">
        <v>10024</v>
      </c>
    </row>
    <row r="888" spans="29:31">
      <c r="AC888" s="58" t="s">
        <v>267</v>
      </c>
      <c r="AD888" s="58" t="s">
        <v>266</v>
      </c>
      <c r="AE888" s="58">
        <v>10024</v>
      </c>
    </row>
    <row r="889" spans="29:31">
      <c r="AC889" s="58" t="s">
        <v>319</v>
      </c>
      <c r="AD889" s="58" t="s">
        <v>318</v>
      </c>
      <c r="AE889" s="58">
        <v>22153</v>
      </c>
    </row>
    <row r="890" spans="29:31">
      <c r="AC890" s="58" t="s">
        <v>43</v>
      </c>
      <c r="AD890" s="58" t="s">
        <v>127</v>
      </c>
      <c r="AE890" s="58">
        <v>94109</v>
      </c>
    </row>
    <row r="891" spans="29:31">
      <c r="AC891" s="58" t="s">
        <v>238</v>
      </c>
      <c r="AD891" s="58" t="s">
        <v>880</v>
      </c>
      <c r="AE891" s="58">
        <v>48227</v>
      </c>
    </row>
    <row r="892" spans="29:31">
      <c r="AC892" s="58" t="s">
        <v>267</v>
      </c>
      <c r="AD892" s="58" t="s">
        <v>389</v>
      </c>
      <c r="AE892" s="58">
        <v>14609</v>
      </c>
    </row>
    <row r="893" spans="29:31">
      <c r="AC893" s="58" t="s">
        <v>43</v>
      </c>
      <c r="AD893" s="58" t="s">
        <v>42</v>
      </c>
      <c r="AE893" s="58">
        <v>90045</v>
      </c>
    </row>
    <row r="894" spans="29:31">
      <c r="AC894" s="58" t="s">
        <v>43</v>
      </c>
      <c r="AD894" s="58" t="s">
        <v>947</v>
      </c>
      <c r="AE894" s="58">
        <v>92105</v>
      </c>
    </row>
    <row r="895" spans="29:31">
      <c r="AC895" s="58" t="s">
        <v>2735</v>
      </c>
      <c r="AD895" s="58" t="s">
        <v>382</v>
      </c>
      <c r="AE895" s="58">
        <v>21044</v>
      </c>
    </row>
    <row r="896" spans="29:31">
      <c r="AC896" s="58" t="s">
        <v>43</v>
      </c>
      <c r="AD896" s="58" t="s">
        <v>127</v>
      </c>
      <c r="AE896" s="58">
        <v>94122</v>
      </c>
    </row>
    <row r="897" spans="29:31">
      <c r="AC897" s="58" t="s">
        <v>267</v>
      </c>
      <c r="AD897" s="58" t="s">
        <v>1499</v>
      </c>
      <c r="AE897" s="58">
        <v>10801</v>
      </c>
    </row>
    <row r="898" spans="29:31">
      <c r="AC898" s="58" t="s">
        <v>267</v>
      </c>
      <c r="AD898" s="58" t="s">
        <v>1499</v>
      </c>
      <c r="AE898" s="58">
        <v>10801</v>
      </c>
    </row>
    <row r="899" spans="29:31">
      <c r="AC899" s="58" t="s">
        <v>238</v>
      </c>
      <c r="AD899" s="58" t="s">
        <v>880</v>
      </c>
      <c r="AE899" s="58">
        <v>48227</v>
      </c>
    </row>
    <row r="900" spans="29:31">
      <c r="AC900" s="58" t="s">
        <v>238</v>
      </c>
      <c r="AD900" s="58" t="s">
        <v>880</v>
      </c>
      <c r="AE900" s="58">
        <v>48227</v>
      </c>
    </row>
    <row r="901" spans="29:31">
      <c r="AC901" s="58" t="s">
        <v>238</v>
      </c>
      <c r="AD901" s="58" t="s">
        <v>880</v>
      </c>
      <c r="AE901" s="58">
        <v>48227</v>
      </c>
    </row>
    <row r="902" spans="29:31">
      <c r="AC902" s="58" t="s">
        <v>43</v>
      </c>
      <c r="AD902" s="58" t="s">
        <v>127</v>
      </c>
      <c r="AE902" s="58">
        <v>94122</v>
      </c>
    </row>
    <row r="903" spans="29:31">
      <c r="AC903" s="58" t="s">
        <v>43</v>
      </c>
      <c r="AD903" s="58" t="s">
        <v>127</v>
      </c>
      <c r="AE903" s="58">
        <v>94122</v>
      </c>
    </row>
    <row r="904" spans="29:31">
      <c r="AC904" s="58" t="s">
        <v>104</v>
      </c>
      <c r="AD904" s="58" t="s">
        <v>184</v>
      </c>
      <c r="AE904" s="58">
        <v>77095</v>
      </c>
    </row>
    <row r="905" spans="29:31">
      <c r="AC905" s="58" t="s">
        <v>238</v>
      </c>
      <c r="AD905" s="58" t="s">
        <v>880</v>
      </c>
      <c r="AE905" s="58">
        <v>48227</v>
      </c>
    </row>
    <row r="906" spans="29:31">
      <c r="AC906" s="58" t="s">
        <v>267</v>
      </c>
      <c r="AD906" s="58" t="s">
        <v>1560</v>
      </c>
      <c r="AE906" s="58">
        <v>13021</v>
      </c>
    </row>
    <row r="907" spans="29:31">
      <c r="AC907" s="58" t="s">
        <v>498</v>
      </c>
      <c r="AD907" s="58" t="s">
        <v>318</v>
      </c>
      <c r="AE907" s="58">
        <v>45503</v>
      </c>
    </row>
    <row r="908" spans="29:31">
      <c r="AC908" s="58" t="s">
        <v>104</v>
      </c>
      <c r="AD908" s="58" t="s">
        <v>2770</v>
      </c>
      <c r="AE908" s="58">
        <v>75043</v>
      </c>
    </row>
    <row r="909" spans="29:31">
      <c r="AC909" s="58" t="s">
        <v>104</v>
      </c>
      <c r="AD909" s="58" t="s">
        <v>2770</v>
      </c>
      <c r="AE909" s="58">
        <v>75043</v>
      </c>
    </row>
    <row r="910" spans="29:31">
      <c r="AC910" s="58" t="s">
        <v>211</v>
      </c>
      <c r="AD910" s="58" t="s">
        <v>303</v>
      </c>
      <c r="AE910" s="58">
        <v>60653</v>
      </c>
    </row>
    <row r="911" spans="29:31">
      <c r="AC911" s="58" t="s">
        <v>43</v>
      </c>
      <c r="AD911" s="58" t="s">
        <v>42</v>
      </c>
      <c r="AE911" s="58">
        <v>90032</v>
      </c>
    </row>
    <row r="912" spans="29:31">
      <c r="AC912" s="58" t="s">
        <v>43</v>
      </c>
      <c r="AD912" s="58" t="s">
        <v>42</v>
      </c>
      <c r="AE912" s="58">
        <v>90032</v>
      </c>
    </row>
    <row r="913" spans="29:31">
      <c r="AC913" s="58" t="s">
        <v>43</v>
      </c>
      <c r="AD913" s="58" t="s">
        <v>42</v>
      </c>
      <c r="AE913" s="58">
        <v>90032</v>
      </c>
    </row>
    <row r="914" spans="29:31">
      <c r="AC914" s="58" t="s">
        <v>267</v>
      </c>
      <c r="AD914" s="58" t="s">
        <v>266</v>
      </c>
      <c r="AE914" s="58">
        <v>10009</v>
      </c>
    </row>
    <row r="915" spans="29:31">
      <c r="AC915" s="58" t="s">
        <v>267</v>
      </c>
      <c r="AD915" s="58" t="s">
        <v>266</v>
      </c>
      <c r="AE915" s="58">
        <v>10009</v>
      </c>
    </row>
    <row r="916" spans="29:31">
      <c r="AC916" s="58" t="s">
        <v>267</v>
      </c>
      <c r="AD916" s="58" t="s">
        <v>266</v>
      </c>
      <c r="AE916" s="58">
        <v>10009</v>
      </c>
    </row>
    <row r="917" spans="29:31">
      <c r="AC917" s="58" t="s">
        <v>238</v>
      </c>
      <c r="AD917" s="58" t="s">
        <v>328</v>
      </c>
      <c r="AE917" s="58">
        <v>49201</v>
      </c>
    </row>
    <row r="918" spans="29:31">
      <c r="AC918" s="58" t="s">
        <v>238</v>
      </c>
      <c r="AD918" s="58" t="s">
        <v>328</v>
      </c>
      <c r="AE918" s="58">
        <v>49201</v>
      </c>
    </row>
    <row r="919" spans="29:31">
      <c r="AC919" s="58" t="s">
        <v>238</v>
      </c>
      <c r="AD919" s="58" t="s">
        <v>328</v>
      </c>
      <c r="AE919" s="58">
        <v>49201</v>
      </c>
    </row>
    <row r="920" spans="29:31">
      <c r="AC920" s="58" t="s">
        <v>747</v>
      </c>
      <c r="AD920" s="58" t="s">
        <v>2800</v>
      </c>
      <c r="AE920" s="58">
        <v>6360</v>
      </c>
    </row>
    <row r="921" spans="29:31">
      <c r="AC921" s="58" t="s">
        <v>114</v>
      </c>
      <c r="AD921" s="58" t="s">
        <v>2548</v>
      </c>
      <c r="AE921" s="58">
        <v>53209</v>
      </c>
    </row>
    <row r="922" spans="29:31">
      <c r="AC922" s="58" t="s">
        <v>114</v>
      </c>
      <c r="AD922" s="58" t="s">
        <v>2548</v>
      </c>
      <c r="AE922" s="58">
        <v>53209</v>
      </c>
    </row>
    <row r="923" spans="29:31">
      <c r="AC923" s="58" t="s">
        <v>104</v>
      </c>
      <c r="AD923" s="58" t="s">
        <v>678</v>
      </c>
      <c r="AE923" s="58">
        <v>78207</v>
      </c>
    </row>
    <row r="924" spans="29:31">
      <c r="AC924" s="58" t="s">
        <v>104</v>
      </c>
      <c r="AD924" s="58" t="s">
        <v>678</v>
      </c>
      <c r="AE924" s="58">
        <v>78207</v>
      </c>
    </row>
    <row r="925" spans="29:31">
      <c r="AC925" s="58" t="s">
        <v>104</v>
      </c>
      <c r="AD925" s="58" t="s">
        <v>678</v>
      </c>
      <c r="AE925" s="58">
        <v>78207</v>
      </c>
    </row>
    <row r="926" spans="29:31">
      <c r="AC926" s="58" t="s">
        <v>104</v>
      </c>
      <c r="AD926" s="58" t="s">
        <v>815</v>
      </c>
      <c r="AE926" s="58">
        <v>75220</v>
      </c>
    </row>
    <row r="927" spans="29:31">
      <c r="AC927" s="58" t="s">
        <v>104</v>
      </c>
      <c r="AD927" s="58" t="s">
        <v>815</v>
      </c>
      <c r="AE927" s="58">
        <v>75220</v>
      </c>
    </row>
    <row r="928" spans="29:31">
      <c r="AC928" s="58" t="s">
        <v>319</v>
      </c>
      <c r="AD928" s="58" t="s">
        <v>2811</v>
      </c>
      <c r="AE928" s="58">
        <v>22304</v>
      </c>
    </row>
    <row r="929" spans="29:31">
      <c r="AC929" s="58" t="s">
        <v>267</v>
      </c>
      <c r="AD929" s="58" t="s">
        <v>266</v>
      </c>
      <c r="AE929" s="58">
        <v>10009</v>
      </c>
    </row>
    <row r="930" spans="29:31">
      <c r="AC930" s="58" t="s">
        <v>267</v>
      </c>
      <c r="AD930" s="58" t="s">
        <v>266</v>
      </c>
      <c r="AE930" s="58">
        <v>10009</v>
      </c>
    </row>
    <row r="931" spans="29:31">
      <c r="AC931" s="58" t="s">
        <v>267</v>
      </c>
      <c r="AD931" s="58" t="s">
        <v>266</v>
      </c>
      <c r="AE931" s="58">
        <v>10009</v>
      </c>
    </row>
    <row r="932" spans="29:31">
      <c r="AC932" s="58" t="s">
        <v>267</v>
      </c>
      <c r="AD932" s="58" t="s">
        <v>266</v>
      </c>
      <c r="AE932" s="58">
        <v>10011</v>
      </c>
    </row>
    <row r="933" spans="29:31">
      <c r="AC933" s="58" t="s">
        <v>147</v>
      </c>
      <c r="AD933" s="58" t="s">
        <v>146</v>
      </c>
      <c r="AE933" s="58">
        <v>19143</v>
      </c>
    </row>
    <row r="934" spans="29:31">
      <c r="AC934" s="58" t="s">
        <v>147</v>
      </c>
      <c r="AD934" s="58" t="s">
        <v>146</v>
      </c>
      <c r="AE934" s="58">
        <v>19143</v>
      </c>
    </row>
    <row r="935" spans="29:31">
      <c r="AC935" s="58" t="s">
        <v>319</v>
      </c>
      <c r="AD935" s="58" t="s">
        <v>318</v>
      </c>
      <c r="AE935" s="58">
        <v>22153</v>
      </c>
    </row>
    <row r="936" spans="29:31">
      <c r="AC936" s="58" t="s">
        <v>319</v>
      </c>
      <c r="AD936" s="58" t="s">
        <v>318</v>
      </c>
      <c r="AE936" s="58">
        <v>22153</v>
      </c>
    </row>
    <row r="937" spans="29:31">
      <c r="AC937" s="58" t="s">
        <v>498</v>
      </c>
      <c r="AD937" s="58" t="s">
        <v>2835</v>
      </c>
      <c r="AE937" s="58">
        <v>43615</v>
      </c>
    </row>
    <row r="938" spans="29:31">
      <c r="AC938" s="58" t="s">
        <v>498</v>
      </c>
      <c r="AD938" s="58" t="s">
        <v>2835</v>
      </c>
      <c r="AE938" s="58">
        <v>43615</v>
      </c>
    </row>
    <row r="939" spans="29:31">
      <c r="AC939" s="58" t="s">
        <v>498</v>
      </c>
      <c r="AD939" s="58" t="s">
        <v>2835</v>
      </c>
      <c r="AE939" s="58">
        <v>43615</v>
      </c>
    </row>
    <row r="940" spans="29:31">
      <c r="AC940" s="58" t="s">
        <v>147</v>
      </c>
      <c r="AD940" s="58" t="s">
        <v>146</v>
      </c>
      <c r="AE940" s="58">
        <v>19140</v>
      </c>
    </row>
    <row r="941" spans="29:31">
      <c r="AC941" s="58" t="s">
        <v>147</v>
      </c>
      <c r="AD941" s="58" t="s">
        <v>146</v>
      </c>
      <c r="AE941" s="58">
        <v>19120</v>
      </c>
    </row>
    <row r="942" spans="29:31">
      <c r="AC942" s="58" t="s">
        <v>147</v>
      </c>
      <c r="AD942" s="58" t="s">
        <v>146</v>
      </c>
      <c r="AE942" s="58">
        <v>19120</v>
      </c>
    </row>
    <row r="943" spans="29:31">
      <c r="AC943" s="58" t="s">
        <v>147</v>
      </c>
      <c r="AD943" s="58" t="s">
        <v>146</v>
      </c>
      <c r="AE943" s="58">
        <v>19120</v>
      </c>
    </row>
    <row r="944" spans="29:31">
      <c r="AC944" s="58" t="s">
        <v>147</v>
      </c>
      <c r="AD944" s="58" t="s">
        <v>146</v>
      </c>
      <c r="AE944" s="58">
        <v>19120</v>
      </c>
    </row>
    <row r="945" spans="29:31">
      <c r="AC945" s="58" t="s">
        <v>668</v>
      </c>
      <c r="AD945" s="58" t="s">
        <v>2851</v>
      </c>
      <c r="AE945" s="58">
        <v>87401</v>
      </c>
    </row>
    <row r="946" spans="29:31">
      <c r="AC946" s="58" t="s">
        <v>43</v>
      </c>
      <c r="AD946" s="58" t="s">
        <v>2855</v>
      </c>
      <c r="AE946" s="58">
        <v>92503</v>
      </c>
    </row>
    <row r="947" spans="29:31">
      <c r="AC947" s="58" t="s">
        <v>43</v>
      </c>
      <c r="AD947" s="58" t="s">
        <v>2855</v>
      </c>
      <c r="AE947" s="58">
        <v>92503</v>
      </c>
    </row>
    <row r="948" spans="29:31">
      <c r="AC948" s="58" t="s">
        <v>43</v>
      </c>
      <c r="AD948" s="58" t="s">
        <v>127</v>
      </c>
      <c r="AE948" s="58">
        <v>94110</v>
      </c>
    </row>
    <row r="949" spans="29:31">
      <c r="AC949" s="58" t="s">
        <v>43</v>
      </c>
      <c r="AD949" s="58" t="s">
        <v>2866</v>
      </c>
      <c r="AE949" s="58">
        <v>90503</v>
      </c>
    </row>
    <row r="950" spans="29:31">
      <c r="AC950" s="58" t="s">
        <v>43</v>
      </c>
      <c r="AD950" s="58" t="s">
        <v>2866</v>
      </c>
      <c r="AE950" s="58">
        <v>90503</v>
      </c>
    </row>
    <row r="951" spans="29:31">
      <c r="AC951" s="58" t="s">
        <v>96</v>
      </c>
      <c r="AD951" s="58" t="s">
        <v>95</v>
      </c>
      <c r="AE951" s="58">
        <v>98105</v>
      </c>
    </row>
    <row r="952" spans="29:31">
      <c r="AC952" s="58" t="s">
        <v>96</v>
      </c>
      <c r="AD952" s="58" t="s">
        <v>95</v>
      </c>
      <c r="AE952" s="58">
        <v>98105</v>
      </c>
    </row>
    <row r="953" spans="29:31">
      <c r="AC953" s="58" t="s">
        <v>96</v>
      </c>
      <c r="AD953" s="58" t="s">
        <v>95</v>
      </c>
      <c r="AE953" s="58">
        <v>98105</v>
      </c>
    </row>
    <row r="954" spans="29:31">
      <c r="AC954" s="58" t="s">
        <v>310</v>
      </c>
      <c r="AD954" s="58" t="s">
        <v>1823</v>
      </c>
      <c r="AE954" s="58">
        <v>85204</v>
      </c>
    </row>
    <row r="955" spans="29:31">
      <c r="AC955" s="58" t="s">
        <v>147</v>
      </c>
      <c r="AD955" s="58" t="s">
        <v>146</v>
      </c>
      <c r="AE955" s="58">
        <v>19120</v>
      </c>
    </row>
    <row r="956" spans="29:31">
      <c r="AC956" s="58" t="s">
        <v>147</v>
      </c>
      <c r="AD956" s="58" t="s">
        <v>146</v>
      </c>
      <c r="AE956" s="58">
        <v>19120</v>
      </c>
    </row>
    <row r="957" spans="29:31">
      <c r="AC957" s="58" t="s">
        <v>147</v>
      </c>
      <c r="AD957" s="58" t="s">
        <v>146</v>
      </c>
      <c r="AE957" s="58">
        <v>19120</v>
      </c>
    </row>
    <row r="958" spans="29:31">
      <c r="AC958" s="58" t="s">
        <v>147</v>
      </c>
      <c r="AD958" s="58" t="s">
        <v>146</v>
      </c>
      <c r="AE958" s="58">
        <v>19120</v>
      </c>
    </row>
    <row r="959" spans="29:31">
      <c r="AC959" s="58" t="s">
        <v>147</v>
      </c>
      <c r="AD959" s="58" t="s">
        <v>146</v>
      </c>
      <c r="AE959" s="58">
        <v>19120</v>
      </c>
    </row>
    <row r="960" spans="29:31">
      <c r="AC960" s="58" t="s">
        <v>147</v>
      </c>
      <c r="AD960" s="58" t="s">
        <v>146</v>
      </c>
      <c r="AE960" s="58">
        <v>19143</v>
      </c>
    </row>
    <row r="961" spans="29:31">
      <c r="AC961" s="58" t="s">
        <v>104</v>
      </c>
      <c r="AD961" s="58" t="s">
        <v>2891</v>
      </c>
      <c r="AE961" s="58">
        <v>78664</v>
      </c>
    </row>
    <row r="962" spans="29:31">
      <c r="AC962" s="58" t="s">
        <v>104</v>
      </c>
      <c r="AD962" s="58" t="s">
        <v>2891</v>
      </c>
      <c r="AE962" s="58">
        <v>78664</v>
      </c>
    </row>
    <row r="963" spans="29:31">
      <c r="AC963" s="58" t="s">
        <v>1487</v>
      </c>
      <c r="AD963" s="58" t="s">
        <v>328</v>
      </c>
      <c r="AE963" s="58">
        <v>39212</v>
      </c>
    </row>
    <row r="964" spans="29:31">
      <c r="AC964" s="58" t="s">
        <v>310</v>
      </c>
      <c r="AD964" s="58" t="s">
        <v>544</v>
      </c>
      <c r="AE964" s="58">
        <v>85023</v>
      </c>
    </row>
    <row r="965" spans="29:31">
      <c r="AC965" s="58" t="s">
        <v>310</v>
      </c>
      <c r="AD965" s="58" t="s">
        <v>544</v>
      </c>
      <c r="AE965" s="58">
        <v>85023</v>
      </c>
    </row>
    <row r="966" spans="29:31">
      <c r="AC966" s="58" t="s">
        <v>310</v>
      </c>
      <c r="AD966" s="58" t="s">
        <v>544</v>
      </c>
      <c r="AE966" s="58">
        <v>85023</v>
      </c>
    </row>
    <row r="967" spans="29:31">
      <c r="AC967" s="58" t="s">
        <v>43</v>
      </c>
      <c r="AD967" s="58" t="s">
        <v>2343</v>
      </c>
      <c r="AE967" s="58">
        <v>92054</v>
      </c>
    </row>
    <row r="968" spans="29:31">
      <c r="AC968" s="58" t="s">
        <v>43</v>
      </c>
      <c r="AD968" s="58" t="s">
        <v>127</v>
      </c>
      <c r="AE968" s="58">
        <v>94110</v>
      </c>
    </row>
    <row r="969" spans="29:31">
      <c r="AC969" s="58" t="s">
        <v>1707</v>
      </c>
      <c r="AD969" s="58" t="s">
        <v>1706</v>
      </c>
      <c r="AE969" s="58">
        <v>72701</v>
      </c>
    </row>
    <row r="970" spans="29:31">
      <c r="AC970" s="58" t="s">
        <v>43</v>
      </c>
      <c r="AD970" s="58" t="s">
        <v>127</v>
      </c>
      <c r="AE970" s="58">
        <v>94110</v>
      </c>
    </row>
    <row r="971" spans="29:31">
      <c r="AC971" s="58" t="s">
        <v>54</v>
      </c>
      <c r="AD971" s="58" t="s">
        <v>2917</v>
      </c>
      <c r="AE971" s="58">
        <v>33433</v>
      </c>
    </row>
    <row r="972" spans="29:31">
      <c r="AC972" s="58" t="s">
        <v>267</v>
      </c>
      <c r="AD972" s="58" t="s">
        <v>266</v>
      </c>
      <c r="AE972" s="58">
        <v>10011</v>
      </c>
    </row>
    <row r="973" spans="29:31">
      <c r="AC973" s="58" t="s">
        <v>267</v>
      </c>
      <c r="AD973" s="58" t="s">
        <v>266</v>
      </c>
      <c r="AE973" s="58">
        <v>10011</v>
      </c>
    </row>
    <row r="974" spans="29:31">
      <c r="AC974" s="58" t="s">
        <v>267</v>
      </c>
      <c r="AD974" s="58" t="s">
        <v>266</v>
      </c>
      <c r="AE974" s="58">
        <v>10011</v>
      </c>
    </row>
    <row r="975" spans="29:31">
      <c r="AC975" s="58" t="s">
        <v>267</v>
      </c>
      <c r="AD975" s="58" t="s">
        <v>266</v>
      </c>
      <c r="AE975" s="58">
        <v>10011</v>
      </c>
    </row>
    <row r="976" spans="29:31">
      <c r="AC976" s="58" t="s">
        <v>267</v>
      </c>
      <c r="AD976" s="58" t="s">
        <v>266</v>
      </c>
      <c r="AE976" s="58">
        <v>10011</v>
      </c>
    </row>
    <row r="977" spans="29:31">
      <c r="AC977" s="58" t="s">
        <v>267</v>
      </c>
      <c r="AD977" s="58" t="s">
        <v>266</v>
      </c>
      <c r="AE977" s="58">
        <v>10011</v>
      </c>
    </row>
    <row r="978" spans="29:31">
      <c r="AC978" s="58" t="s">
        <v>147</v>
      </c>
      <c r="AD978" s="58" t="s">
        <v>146</v>
      </c>
      <c r="AE978" s="58">
        <v>19134</v>
      </c>
    </row>
    <row r="979" spans="29:31">
      <c r="AC979" s="58" t="s">
        <v>147</v>
      </c>
      <c r="AD979" s="58" t="s">
        <v>146</v>
      </c>
      <c r="AE979" s="58">
        <v>19134</v>
      </c>
    </row>
    <row r="980" spans="29:31">
      <c r="AC980" s="58" t="s">
        <v>147</v>
      </c>
      <c r="AD980" s="58" t="s">
        <v>146</v>
      </c>
      <c r="AE980" s="58">
        <v>19134</v>
      </c>
    </row>
    <row r="981" spans="29:31">
      <c r="AC981" s="58" t="s">
        <v>147</v>
      </c>
      <c r="AD981" s="58" t="s">
        <v>146</v>
      </c>
      <c r="AE981" s="58">
        <v>19134</v>
      </c>
    </row>
    <row r="982" spans="29:31">
      <c r="AC982" s="58" t="s">
        <v>267</v>
      </c>
      <c r="AD982" s="58" t="s">
        <v>266</v>
      </c>
      <c r="AE982" s="58">
        <v>10011</v>
      </c>
    </row>
    <row r="983" spans="29:31">
      <c r="AC983" s="58" t="s">
        <v>267</v>
      </c>
      <c r="AD983" s="58" t="s">
        <v>266</v>
      </c>
      <c r="AE983" s="58">
        <v>10011</v>
      </c>
    </row>
    <row r="984" spans="29:31">
      <c r="AC984" s="58" t="s">
        <v>420</v>
      </c>
      <c r="AD984" s="58" t="s">
        <v>419</v>
      </c>
      <c r="AE984" s="58">
        <v>97206</v>
      </c>
    </row>
    <row r="985" spans="29:31">
      <c r="AC985" s="58" t="s">
        <v>238</v>
      </c>
      <c r="AD985" s="58" t="s">
        <v>880</v>
      </c>
      <c r="AE985" s="58">
        <v>48205</v>
      </c>
    </row>
    <row r="986" spans="29:31">
      <c r="AC986" s="58" t="s">
        <v>88</v>
      </c>
      <c r="AD986" s="58" t="s">
        <v>521</v>
      </c>
      <c r="AE986" s="58">
        <v>28403</v>
      </c>
    </row>
    <row r="987" spans="29:31">
      <c r="AC987" s="58" t="s">
        <v>254</v>
      </c>
      <c r="AD987" s="58" t="s">
        <v>497</v>
      </c>
      <c r="AE987" s="58">
        <v>47201</v>
      </c>
    </row>
    <row r="988" spans="29:31">
      <c r="AC988" s="58" t="s">
        <v>267</v>
      </c>
      <c r="AD988" s="58" t="s">
        <v>266</v>
      </c>
      <c r="AE988" s="58">
        <v>10035</v>
      </c>
    </row>
    <row r="989" spans="29:31">
      <c r="AC989" s="58" t="s">
        <v>457</v>
      </c>
      <c r="AD989" s="58" t="s">
        <v>1473</v>
      </c>
      <c r="AE989" s="58">
        <v>80027</v>
      </c>
    </row>
    <row r="990" spans="29:31">
      <c r="AC990" s="58" t="s">
        <v>457</v>
      </c>
      <c r="AD990" s="58" t="s">
        <v>1473</v>
      </c>
      <c r="AE990" s="58">
        <v>80027</v>
      </c>
    </row>
    <row r="991" spans="29:31">
      <c r="AC991" s="58" t="s">
        <v>457</v>
      </c>
      <c r="AD991" s="58" t="s">
        <v>1473</v>
      </c>
      <c r="AE991" s="58">
        <v>80027</v>
      </c>
    </row>
    <row r="992" spans="29:31">
      <c r="AC992" s="58" t="s">
        <v>104</v>
      </c>
      <c r="AD992" s="58" t="s">
        <v>602</v>
      </c>
      <c r="AE992" s="58">
        <v>77506</v>
      </c>
    </row>
    <row r="993" spans="29:31">
      <c r="AC993" s="58" t="s">
        <v>104</v>
      </c>
      <c r="AD993" s="58" t="s">
        <v>602</v>
      </c>
      <c r="AE993" s="58">
        <v>77506</v>
      </c>
    </row>
    <row r="994" spans="29:31">
      <c r="AC994" s="58" t="s">
        <v>104</v>
      </c>
      <c r="AD994" s="58" t="s">
        <v>602</v>
      </c>
      <c r="AE994" s="58">
        <v>77506</v>
      </c>
    </row>
    <row r="995" spans="29:31">
      <c r="AC995" s="58" t="s">
        <v>104</v>
      </c>
      <c r="AD995" s="58" t="s">
        <v>184</v>
      </c>
      <c r="AE995" s="58">
        <v>77041</v>
      </c>
    </row>
    <row r="996" spans="29:31">
      <c r="AC996" s="58" t="s">
        <v>267</v>
      </c>
      <c r="AD996" s="58" t="s">
        <v>1560</v>
      </c>
      <c r="AE996" s="58">
        <v>13021</v>
      </c>
    </row>
    <row r="997" spans="29:31">
      <c r="AC997" s="58" t="s">
        <v>267</v>
      </c>
      <c r="AD997" s="58" t="s">
        <v>1560</v>
      </c>
      <c r="AE997" s="58">
        <v>13021</v>
      </c>
    </row>
    <row r="998" spans="29:31">
      <c r="AC998" s="58" t="s">
        <v>54</v>
      </c>
      <c r="AD998" s="58" t="s">
        <v>1521</v>
      </c>
      <c r="AE998" s="58">
        <v>32216</v>
      </c>
    </row>
    <row r="999" spans="29:31">
      <c r="AC999" s="58" t="s">
        <v>267</v>
      </c>
      <c r="AD999" s="58" t="s">
        <v>266</v>
      </c>
      <c r="AE999" s="58">
        <v>10024</v>
      </c>
    </row>
    <row r="1000" spans="29:31">
      <c r="AC1000" s="58" t="s">
        <v>43</v>
      </c>
      <c r="AD1000" s="58" t="s">
        <v>630</v>
      </c>
      <c r="AE1000" s="58">
        <v>95123</v>
      </c>
    </row>
    <row r="1001" spans="29:31">
      <c r="AC1001" s="58" t="s">
        <v>43</v>
      </c>
      <c r="AD1001" s="58" t="s">
        <v>630</v>
      </c>
      <c r="AE1001" s="58">
        <v>95123</v>
      </c>
    </row>
    <row r="1002" spans="29:31">
      <c r="AC1002" s="58" t="s">
        <v>319</v>
      </c>
      <c r="AD1002" s="58" t="s">
        <v>2978</v>
      </c>
      <c r="AE1002" s="58">
        <v>23464</v>
      </c>
    </row>
    <row r="1003" spans="29:31">
      <c r="AC1003" s="58" t="s">
        <v>319</v>
      </c>
      <c r="AD1003" s="58" t="s">
        <v>2978</v>
      </c>
      <c r="AE1003" s="58">
        <v>23464</v>
      </c>
    </row>
    <row r="1004" spans="29:31">
      <c r="AC1004" s="58" t="s">
        <v>29</v>
      </c>
      <c r="AD1004" s="58" t="s">
        <v>28</v>
      </c>
      <c r="AE1004" s="58">
        <v>42420</v>
      </c>
    </row>
    <row r="1005" spans="29:31">
      <c r="AC1005" s="58" t="s">
        <v>29</v>
      </c>
      <c r="AD1005" s="58" t="s">
        <v>28</v>
      </c>
      <c r="AE1005" s="58">
        <v>42420</v>
      </c>
    </row>
    <row r="1006" spans="29:31">
      <c r="AC1006" s="58" t="s">
        <v>29</v>
      </c>
      <c r="AD1006" s="58" t="s">
        <v>28</v>
      </c>
      <c r="AE1006" s="58">
        <v>42420</v>
      </c>
    </row>
    <row r="1007" spans="29:31">
      <c r="AC1007" s="58" t="s">
        <v>29</v>
      </c>
      <c r="AD1007" s="58" t="s">
        <v>28</v>
      </c>
      <c r="AE1007" s="58">
        <v>42420</v>
      </c>
    </row>
    <row r="1008" spans="29:31">
      <c r="AC1008" s="58" t="s">
        <v>96</v>
      </c>
      <c r="AD1008" s="58" t="s">
        <v>2142</v>
      </c>
      <c r="AE1008" s="58">
        <v>98661</v>
      </c>
    </row>
    <row r="1009" spans="29:31">
      <c r="AC1009" s="58" t="s">
        <v>267</v>
      </c>
      <c r="AD1009" s="58" t="s">
        <v>266</v>
      </c>
      <c r="AE1009" s="58">
        <v>10024</v>
      </c>
    </row>
    <row r="1010" spans="29:31">
      <c r="AC1010" s="58" t="s">
        <v>267</v>
      </c>
      <c r="AD1010" s="58" t="s">
        <v>266</v>
      </c>
      <c r="AE1010" s="58">
        <v>10024</v>
      </c>
    </row>
    <row r="1011" spans="29:31">
      <c r="AC1011" s="58" t="s">
        <v>267</v>
      </c>
      <c r="AD1011" s="58" t="s">
        <v>266</v>
      </c>
      <c r="AE1011" s="58">
        <v>10024</v>
      </c>
    </row>
    <row r="1012" spans="29:31">
      <c r="AC1012" s="58" t="s">
        <v>43</v>
      </c>
      <c r="AD1012" s="58" t="s">
        <v>2998</v>
      </c>
      <c r="AE1012" s="58">
        <v>92563</v>
      </c>
    </row>
    <row r="1013" spans="29:31">
      <c r="AC1013" s="58" t="s">
        <v>88</v>
      </c>
      <c r="AD1013" s="58" t="s">
        <v>1521</v>
      </c>
      <c r="AE1013" s="58">
        <v>28540</v>
      </c>
    </row>
    <row r="1014" spans="29:31">
      <c r="AC1014" s="58" t="s">
        <v>310</v>
      </c>
      <c r="AD1014" s="58" t="s">
        <v>622</v>
      </c>
      <c r="AE1014" s="58">
        <v>85254</v>
      </c>
    </row>
    <row r="1015" spans="29:31">
      <c r="AC1015" s="58" t="s">
        <v>310</v>
      </c>
      <c r="AD1015" s="58" t="s">
        <v>622</v>
      </c>
      <c r="AE1015" s="58">
        <v>85254</v>
      </c>
    </row>
    <row r="1016" spans="29:31">
      <c r="AC1016" s="58" t="s">
        <v>489</v>
      </c>
      <c r="AD1016" s="58" t="s">
        <v>2221</v>
      </c>
      <c r="AE1016" s="58">
        <v>52601</v>
      </c>
    </row>
    <row r="1017" spans="29:31">
      <c r="AC1017" s="58" t="s">
        <v>211</v>
      </c>
      <c r="AD1017" s="58" t="s">
        <v>303</v>
      </c>
      <c r="AE1017" s="58">
        <v>60653</v>
      </c>
    </row>
    <row r="1018" spans="29:31">
      <c r="AC1018" s="58" t="s">
        <v>43</v>
      </c>
      <c r="AD1018" s="58" t="s">
        <v>947</v>
      </c>
      <c r="AE1018" s="58">
        <v>92037</v>
      </c>
    </row>
    <row r="1019" spans="29:31">
      <c r="AC1019" s="58" t="s">
        <v>96</v>
      </c>
      <c r="AD1019" s="58" t="s">
        <v>3015</v>
      </c>
      <c r="AE1019" s="58">
        <v>98502</v>
      </c>
    </row>
    <row r="1020" spans="29:31">
      <c r="AC1020" s="58" t="s">
        <v>96</v>
      </c>
      <c r="AD1020" s="58" t="s">
        <v>3015</v>
      </c>
      <c r="AE1020" s="58">
        <v>98502</v>
      </c>
    </row>
    <row r="1021" spans="29:31">
      <c r="AC1021" s="58" t="s">
        <v>96</v>
      </c>
      <c r="AD1021" s="58" t="s">
        <v>95</v>
      </c>
      <c r="AE1021" s="58">
        <v>98103</v>
      </c>
    </row>
    <row r="1022" spans="29:31">
      <c r="AC1022" s="58" t="s">
        <v>96</v>
      </c>
      <c r="AD1022" s="58" t="s">
        <v>95</v>
      </c>
      <c r="AE1022" s="58">
        <v>98103</v>
      </c>
    </row>
    <row r="1023" spans="29:31">
      <c r="AC1023" s="58" t="s">
        <v>43</v>
      </c>
      <c r="AD1023" s="58" t="s">
        <v>42</v>
      </c>
      <c r="AE1023" s="58">
        <v>90036</v>
      </c>
    </row>
    <row r="1024" spans="29:31">
      <c r="AC1024" s="58" t="s">
        <v>267</v>
      </c>
      <c r="AD1024" s="58" t="s">
        <v>266</v>
      </c>
      <c r="AE1024" s="58">
        <v>10011</v>
      </c>
    </row>
    <row r="1025" spans="29:31">
      <c r="AC1025" s="58" t="s">
        <v>267</v>
      </c>
      <c r="AD1025" s="58" t="s">
        <v>266</v>
      </c>
      <c r="AE1025" s="58">
        <v>10011</v>
      </c>
    </row>
    <row r="1026" spans="29:31">
      <c r="AC1026" s="58" t="s">
        <v>267</v>
      </c>
      <c r="AD1026" s="58" t="s">
        <v>266</v>
      </c>
      <c r="AE1026" s="58">
        <v>10011</v>
      </c>
    </row>
    <row r="1027" spans="29:31">
      <c r="AC1027" s="58" t="s">
        <v>267</v>
      </c>
      <c r="AD1027" s="58" t="s">
        <v>266</v>
      </c>
      <c r="AE1027" s="58">
        <v>10011</v>
      </c>
    </row>
    <row r="1028" spans="29:31">
      <c r="AC1028" s="58" t="s">
        <v>3034</v>
      </c>
      <c r="AD1028" s="58" t="s">
        <v>96</v>
      </c>
      <c r="AE1028" s="58">
        <v>20016</v>
      </c>
    </row>
    <row r="1029" spans="29:31">
      <c r="AC1029" s="58" t="s">
        <v>3034</v>
      </c>
      <c r="AD1029" s="58" t="s">
        <v>96</v>
      </c>
      <c r="AE1029" s="58">
        <v>20016</v>
      </c>
    </row>
    <row r="1030" spans="29:31">
      <c r="AC1030" s="58" t="s">
        <v>3034</v>
      </c>
      <c r="AD1030" s="58" t="s">
        <v>96</v>
      </c>
      <c r="AE1030" s="58">
        <v>20016</v>
      </c>
    </row>
    <row r="1031" spans="29:31">
      <c r="AC1031" s="58" t="s">
        <v>147</v>
      </c>
      <c r="AD1031" s="58" t="s">
        <v>146</v>
      </c>
      <c r="AE1031" s="58">
        <v>19134</v>
      </c>
    </row>
    <row r="1032" spans="29:31">
      <c r="AC1032" s="58" t="s">
        <v>43</v>
      </c>
      <c r="AD1032" s="58" t="s">
        <v>42</v>
      </c>
      <c r="AE1032" s="58">
        <v>90045</v>
      </c>
    </row>
    <row r="1033" spans="29:31">
      <c r="AC1033" s="58" t="s">
        <v>498</v>
      </c>
      <c r="AD1033" s="58" t="s">
        <v>318</v>
      </c>
      <c r="AE1033" s="58">
        <v>45503</v>
      </c>
    </row>
    <row r="1034" spans="29:31">
      <c r="AC1034" s="58" t="s">
        <v>498</v>
      </c>
      <c r="AD1034" s="58" t="s">
        <v>318</v>
      </c>
      <c r="AE1034" s="58">
        <v>45503</v>
      </c>
    </row>
    <row r="1035" spans="29:31">
      <c r="AC1035" s="58" t="s">
        <v>498</v>
      </c>
      <c r="AD1035" s="58" t="s">
        <v>318</v>
      </c>
      <c r="AE1035" s="58">
        <v>45503</v>
      </c>
    </row>
    <row r="1036" spans="29:31">
      <c r="AC1036" s="58" t="s">
        <v>788</v>
      </c>
      <c r="AD1036" s="58" t="s">
        <v>1145</v>
      </c>
      <c r="AE1036" s="58">
        <v>7601</v>
      </c>
    </row>
    <row r="1037" spans="29:31">
      <c r="AC1037" s="58" t="s">
        <v>788</v>
      </c>
      <c r="AD1037" s="58" t="s">
        <v>1145</v>
      </c>
      <c r="AE1037" s="58">
        <v>7601</v>
      </c>
    </row>
    <row r="1038" spans="29:31">
      <c r="AC1038" s="58" t="s">
        <v>788</v>
      </c>
      <c r="AD1038" s="58" t="s">
        <v>1145</v>
      </c>
      <c r="AE1038" s="58">
        <v>7601</v>
      </c>
    </row>
    <row r="1039" spans="29:31">
      <c r="AC1039" s="58" t="s">
        <v>788</v>
      </c>
      <c r="AD1039" s="58" t="s">
        <v>1145</v>
      </c>
      <c r="AE1039" s="58">
        <v>7601</v>
      </c>
    </row>
    <row r="1040" spans="29:31">
      <c r="AC1040" s="58" t="s">
        <v>788</v>
      </c>
      <c r="AD1040" s="58" t="s">
        <v>1145</v>
      </c>
      <c r="AE1040" s="58">
        <v>7601</v>
      </c>
    </row>
    <row r="1041" spans="29:31">
      <c r="AC1041" s="58" t="s">
        <v>498</v>
      </c>
      <c r="AD1041" s="58" t="s">
        <v>1007</v>
      </c>
      <c r="AE1041" s="58">
        <v>45231</v>
      </c>
    </row>
    <row r="1042" spans="29:31">
      <c r="AC1042" s="58" t="s">
        <v>498</v>
      </c>
      <c r="AD1042" s="58" t="s">
        <v>1007</v>
      </c>
      <c r="AE1042" s="58">
        <v>45231</v>
      </c>
    </row>
    <row r="1043" spans="29:31">
      <c r="AC1043" s="58" t="s">
        <v>498</v>
      </c>
      <c r="AD1043" s="58" t="s">
        <v>1007</v>
      </c>
      <c r="AE1043" s="58">
        <v>45231</v>
      </c>
    </row>
    <row r="1044" spans="29:31">
      <c r="AC1044" s="58" t="s">
        <v>596</v>
      </c>
      <c r="AD1044" s="58" t="s">
        <v>3068</v>
      </c>
      <c r="AE1044" s="58">
        <v>65109</v>
      </c>
    </row>
    <row r="1045" spans="29:31">
      <c r="AC1045" s="58" t="s">
        <v>43</v>
      </c>
      <c r="AD1045" s="58" t="s">
        <v>42</v>
      </c>
      <c r="AE1045" s="58">
        <v>90004</v>
      </c>
    </row>
    <row r="1046" spans="29:31">
      <c r="AC1046" s="58" t="s">
        <v>88</v>
      </c>
      <c r="AD1046" s="58" t="s">
        <v>2221</v>
      </c>
      <c r="AE1046" s="58">
        <v>27217</v>
      </c>
    </row>
    <row r="1047" spans="29:31">
      <c r="AC1047" s="58" t="s">
        <v>88</v>
      </c>
      <c r="AD1047" s="58" t="s">
        <v>2221</v>
      </c>
      <c r="AE1047" s="58">
        <v>27217</v>
      </c>
    </row>
    <row r="1048" spans="29:31">
      <c r="AC1048" s="58" t="s">
        <v>596</v>
      </c>
      <c r="AD1048" s="58" t="s">
        <v>3085</v>
      </c>
      <c r="AE1048" s="58">
        <v>63376</v>
      </c>
    </row>
    <row r="1049" spans="29:31">
      <c r="AC1049" s="58" t="s">
        <v>267</v>
      </c>
      <c r="AD1049" s="58" t="s">
        <v>266</v>
      </c>
      <c r="AE1049" s="58">
        <v>10035</v>
      </c>
    </row>
    <row r="1050" spans="29:31">
      <c r="AC1050" s="58" t="s">
        <v>267</v>
      </c>
      <c r="AD1050" s="58" t="s">
        <v>266</v>
      </c>
      <c r="AE1050" s="58">
        <v>10035</v>
      </c>
    </row>
    <row r="1051" spans="29:31">
      <c r="AC1051" s="58" t="s">
        <v>211</v>
      </c>
      <c r="AD1051" s="58" t="s">
        <v>303</v>
      </c>
      <c r="AE1051" s="58">
        <v>60610</v>
      </c>
    </row>
    <row r="1052" spans="29:31">
      <c r="AC1052" s="58" t="s">
        <v>211</v>
      </c>
      <c r="AD1052" s="58" t="s">
        <v>303</v>
      </c>
      <c r="AE1052" s="58">
        <v>60610</v>
      </c>
    </row>
    <row r="1053" spans="29:31">
      <c r="AC1053" s="58" t="s">
        <v>211</v>
      </c>
      <c r="AD1053" s="58" t="s">
        <v>3101</v>
      </c>
      <c r="AE1053" s="58">
        <v>61107</v>
      </c>
    </row>
    <row r="1054" spans="29:31">
      <c r="AC1054" s="58" t="s">
        <v>54</v>
      </c>
      <c r="AD1054" s="58" t="s">
        <v>1419</v>
      </c>
      <c r="AE1054" s="58">
        <v>33142</v>
      </c>
    </row>
    <row r="1055" spans="29:31">
      <c r="AC1055" s="58" t="s">
        <v>54</v>
      </c>
      <c r="AD1055" s="58" t="s">
        <v>1419</v>
      </c>
      <c r="AE1055" s="58">
        <v>33142</v>
      </c>
    </row>
    <row r="1056" spans="29:31">
      <c r="AC1056" s="58" t="s">
        <v>43</v>
      </c>
      <c r="AD1056" s="58" t="s">
        <v>127</v>
      </c>
      <c r="AE1056" s="58">
        <v>94109</v>
      </c>
    </row>
    <row r="1057" spans="29:31">
      <c r="AC1057" s="58" t="s">
        <v>43</v>
      </c>
      <c r="AD1057" s="58" t="s">
        <v>127</v>
      </c>
      <c r="AE1057" s="58">
        <v>94109</v>
      </c>
    </row>
    <row r="1058" spans="29:31">
      <c r="AC1058" s="58" t="s">
        <v>147</v>
      </c>
      <c r="AD1058" s="58" t="s">
        <v>146</v>
      </c>
      <c r="AE1058" s="58">
        <v>19134</v>
      </c>
    </row>
    <row r="1059" spans="29:31">
      <c r="AC1059" s="58" t="s">
        <v>147</v>
      </c>
      <c r="AD1059" s="58" t="s">
        <v>146</v>
      </c>
      <c r="AE1059" s="58">
        <v>19134</v>
      </c>
    </row>
    <row r="1060" spans="29:31">
      <c r="AC1060" s="58" t="s">
        <v>147</v>
      </c>
      <c r="AD1060" s="58" t="s">
        <v>146</v>
      </c>
      <c r="AE1060" s="58">
        <v>19134</v>
      </c>
    </row>
    <row r="1061" spans="29:31">
      <c r="AC1061" s="58" t="s">
        <v>267</v>
      </c>
      <c r="AD1061" s="58" t="s">
        <v>266</v>
      </c>
      <c r="AE1061" s="58">
        <v>10009</v>
      </c>
    </row>
    <row r="1062" spans="29:31">
      <c r="AC1062" s="58" t="s">
        <v>267</v>
      </c>
      <c r="AD1062" s="58" t="s">
        <v>266</v>
      </c>
      <c r="AE1062" s="58">
        <v>10009</v>
      </c>
    </row>
    <row r="1063" spans="29:31">
      <c r="AC1063" s="58" t="s">
        <v>267</v>
      </c>
      <c r="AD1063" s="58" t="s">
        <v>266</v>
      </c>
      <c r="AE1063" s="58">
        <v>10009</v>
      </c>
    </row>
    <row r="1064" spans="29:31">
      <c r="AC1064" s="58" t="s">
        <v>267</v>
      </c>
      <c r="AD1064" s="58" t="s">
        <v>266</v>
      </c>
      <c r="AE1064" s="58">
        <v>10009</v>
      </c>
    </row>
    <row r="1065" spans="29:31">
      <c r="AC1065" s="58" t="s">
        <v>43</v>
      </c>
      <c r="AD1065" s="58" t="s">
        <v>947</v>
      </c>
      <c r="AE1065" s="58">
        <v>92037</v>
      </c>
    </row>
    <row r="1066" spans="29:31">
      <c r="AC1066" s="58" t="s">
        <v>43</v>
      </c>
      <c r="AD1066" s="58" t="s">
        <v>947</v>
      </c>
      <c r="AE1066" s="58">
        <v>92037</v>
      </c>
    </row>
    <row r="1067" spans="29:31">
      <c r="AC1067" s="58" t="s">
        <v>147</v>
      </c>
      <c r="AD1067" s="58" t="s">
        <v>146</v>
      </c>
      <c r="AE1067" s="58">
        <v>19143</v>
      </c>
    </row>
    <row r="1068" spans="29:31">
      <c r="AC1068" s="58" t="s">
        <v>104</v>
      </c>
      <c r="AD1068" s="58" t="s">
        <v>184</v>
      </c>
      <c r="AE1068" s="58">
        <v>77095</v>
      </c>
    </row>
    <row r="1069" spans="29:31">
      <c r="AC1069" s="58" t="s">
        <v>498</v>
      </c>
      <c r="AD1069" s="58" t="s">
        <v>2835</v>
      </c>
      <c r="AE1069" s="58">
        <v>43615</v>
      </c>
    </row>
    <row r="1070" spans="29:31">
      <c r="AC1070" s="58" t="s">
        <v>498</v>
      </c>
      <c r="AD1070" s="58" t="s">
        <v>2835</v>
      </c>
      <c r="AE1070" s="58">
        <v>43615</v>
      </c>
    </row>
    <row r="1071" spans="29:31">
      <c r="AC1071" s="58" t="s">
        <v>498</v>
      </c>
      <c r="AD1071" s="58" t="s">
        <v>2835</v>
      </c>
      <c r="AE1071" s="58">
        <v>43615</v>
      </c>
    </row>
    <row r="1072" spans="29:31">
      <c r="AC1072" s="58" t="s">
        <v>498</v>
      </c>
      <c r="AD1072" s="58" t="s">
        <v>2835</v>
      </c>
      <c r="AE1072" s="58">
        <v>43615</v>
      </c>
    </row>
    <row r="1073" spans="29:31">
      <c r="AC1073" s="58" t="s">
        <v>498</v>
      </c>
      <c r="AD1073" s="58" t="s">
        <v>2835</v>
      </c>
      <c r="AE1073" s="58">
        <v>43615</v>
      </c>
    </row>
    <row r="1074" spans="29:31">
      <c r="AC1074" s="58" t="s">
        <v>498</v>
      </c>
      <c r="AD1074" s="58" t="s">
        <v>2835</v>
      </c>
      <c r="AE1074" s="58">
        <v>43615</v>
      </c>
    </row>
    <row r="1075" spans="29:31">
      <c r="AC1075" s="58" t="s">
        <v>43</v>
      </c>
      <c r="AD1075" s="58" t="s">
        <v>127</v>
      </c>
      <c r="AE1075" s="58">
        <v>94122</v>
      </c>
    </row>
    <row r="1076" spans="29:31">
      <c r="AC1076" s="58" t="s">
        <v>104</v>
      </c>
      <c r="AD1076" s="58" t="s">
        <v>3152</v>
      </c>
      <c r="AE1076" s="58">
        <v>78521</v>
      </c>
    </row>
    <row r="1077" spans="29:31">
      <c r="AC1077" s="58" t="s">
        <v>147</v>
      </c>
      <c r="AD1077" s="58" t="s">
        <v>146</v>
      </c>
      <c r="AE1077" s="58">
        <v>19143</v>
      </c>
    </row>
    <row r="1078" spans="29:31">
      <c r="AC1078" s="58" t="s">
        <v>43</v>
      </c>
      <c r="AD1078" s="58" t="s">
        <v>42</v>
      </c>
      <c r="AE1078" s="58">
        <v>90008</v>
      </c>
    </row>
    <row r="1079" spans="29:31">
      <c r="AC1079" s="58" t="s">
        <v>457</v>
      </c>
      <c r="AD1079" s="58" t="s">
        <v>807</v>
      </c>
      <c r="AE1079" s="58">
        <v>80219</v>
      </c>
    </row>
    <row r="1080" spans="29:31">
      <c r="AC1080" s="58" t="s">
        <v>267</v>
      </c>
      <c r="AD1080" s="58" t="s">
        <v>266</v>
      </c>
      <c r="AE1080" s="58">
        <v>10035</v>
      </c>
    </row>
    <row r="1081" spans="29:31">
      <c r="AC1081" s="58" t="s">
        <v>310</v>
      </c>
      <c r="AD1081" s="58" t="s">
        <v>1823</v>
      </c>
      <c r="AE1081" s="58">
        <v>85204</v>
      </c>
    </row>
    <row r="1082" spans="29:31">
      <c r="AC1082" s="58" t="s">
        <v>310</v>
      </c>
      <c r="AD1082" s="58" t="s">
        <v>1823</v>
      </c>
      <c r="AE1082" s="58">
        <v>85204</v>
      </c>
    </row>
    <row r="1083" spans="29:31">
      <c r="AC1083" s="58" t="s">
        <v>310</v>
      </c>
      <c r="AD1083" s="58" t="s">
        <v>1823</v>
      </c>
      <c r="AE1083" s="58">
        <v>85204</v>
      </c>
    </row>
    <row r="1084" spans="29:31">
      <c r="AC1084" s="58" t="s">
        <v>254</v>
      </c>
      <c r="AD1084" s="58" t="s">
        <v>497</v>
      </c>
      <c r="AE1084" s="58">
        <v>47201</v>
      </c>
    </row>
    <row r="1085" spans="29:31">
      <c r="AC1085" s="58" t="s">
        <v>96</v>
      </c>
      <c r="AD1085" s="58" t="s">
        <v>95</v>
      </c>
      <c r="AE1085" s="58">
        <v>98105</v>
      </c>
    </row>
    <row r="1086" spans="29:31">
      <c r="AC1086" s="58" t="s">
        <v>96</v>
      </c>
      <c r="AD1086" s="58" t="s">
        <v>95</v>
      </c>
      <c r="AE1086" s="58">
        <v>98105</v>
      </c>
    </row>
    <row r="1087" spans="29:31">
      <c r="AC1087" s="58" t="s">
        <v>96</v>
      </c>
      <c r="AD1087" s="58" t="s">
        <v>95</v>
      </c>
      <c r="AE1087" s="58">
        <v>98105</v>
      </c>
    </row>
    <row r="1088" spans="29:31">
      <c r="AC1088" s="58" t="s">
        <v>238</v>
      </c>
      <c r="AD1088" s="58" t="s">
        <v>880</v>
      </c>
      <c r="AE1088" s="58">
        <v>48227</v>
      </c>
    </row>
    <row r="1089" spans="29:31">
      <c r="AC1089" s="58" t="s">
        <v>238</v>
      </c>
      <c r="AD1089" s="58" t="s">
        <v>880</v>
      </c>
      <c r="AE1089" s="58">
        <v>48227</v>
      </c>
    </row>
    <row r="1090" spans="29:31">
      <c r="AC1090" s="58" t="s">
        <v>267</v>
      </c>
      <c r="AD1090" s="58" t="s">
        <v>3189</v>
      </c>
      <c r="AE1090" s="58">
        <v>10701</v>
      </c>
    </row>
    <row r="1091" spans="29:31">
      <c r="AC1091" s="58" t="s">
        <v>267</v>
      </c>
      <c r="AD1091" s="58" t="s">
        <v>3189</v>
      </c>
      <c r="AE1091" s="58">
        <v>10701</v>
      </c>
    </row>
    <row r="1092" spans="29:31">
      <c r="AC1092" s="58" t="s">
        <v>267</v>
      </c>
      <c r="AD1092" s="58" t="s">
        <v>3189</v>
      </c>
      <c r="AE1092" s="58">
        <v>10701</v>
      </c>
    </row>
    <row r="1093" spans="29:31">
      <c r="AC1093" s="58" t="s">
        <v>267</v>
      </c>
      <c r="AD1093" s="58" t="s">
        <v>3189</v>
      </c>
      <c r="AE1093" s="58">
        <v>10701</v>
      </c>
    </row>
    <row r="1094" spans="29:31">
      <c r="AC1094" s="58" t="s">
        <v>489</v>
      </c>
      <c r="AD1094" s="58" t="s">
        <v>1377</v>
      </c>
      <c r="AE1094" s="58">
        <v>50315</v>
      </c>
    </row>
    <row r="1095" spans="29:31">
      <c r="AC1095" s="58" t="s">
        <v>43</v>
      </c>
      <c r="AD1095" s="58" t="s">
        <v>3199</v>
      </c>
      <c r="AE1095" s="58">
        <v>94601</v>
      </c>
    </row>
    <row r="1096" spans="29:31">
      <c r="AC1096" s="58" t="s">
        <v>43</v>
      </c>
      <c r="AD1096" s="58" t="s">
        <v>3199</v>
      </c>
      <c r="AE1096" s="58">
        <v>94601</v>
      </c>
    </row>
    <row r="1097" spans="29:31">
      <c r="AC1097" s="58" t="s">
        <v>88</v>
      </c>
      <c r="AD1097" s="58" t="s">
        <v>735</v>
      </c>
      <c r="AE1097" s="58">
        <v>28110</v>
      </c>
    </row>
    <row r="1098" spans="29:31">
      <c r="AC1098" s="58" t="s">
        <v>88</v>
      </c>
      <c r="AD1098" s="58" t="s">
        <v>735</v>
      </c>
      <c r="AE1098" s="58">
        <v>28110</v>
      </c>
    </row>
    <row r="1099" spans="29:31">
      <c r="AC1099" s="58" t="s">
        <v>43</v>
      </c>
      <c r="AD1099" s="58" t="s">
        <v>947</v>
      </c>
      <c r="AE1099" s="58">
        <v>92105</v>
      </c>
    </row>
    <row r="1100" spans="29:31">
      <c r="AC1100" s="58" t="s">
        <v>43</v>
      </c>
      <c r="AD1100" s="58" t="s">
        <v>947</v>
      </c>
      <c r="AE1100" s="58">
        <v>92105</v>
      </c>
    </row>
    <row r="1101" spans="29:31">
      <c r="AC1101" s="58" t="s">
        <v>2735</v>
      </c>
      <c r="AD1101" s="58" t="s">
        <v>3213</v>
      </c>
      <c r="AE1101" s="58">
        <v>20735</v>
      </c>
    </row>
    <row r="1102" spans="29:31">
      <c r="AC1102" s="58" t="s">
        <v>2735</v>
      </c>
      <c r="AD1102" s="58" t="s">
        <v>3213</v>
      </c>
      <c r="AE1102" s="58">
        <v>20735</v>
      </c>
    </row>
    <row r="1103" spans="29:31">
      <c r="AC1103" s="58" t="s">
        <v>88</v>
      </c>
      <c r="AD1103" s="58" t="s">
        <v>467</v>
      </c>
      <c r="AE1103" s="58">
        <v>28205</v>
      </c>
    </row>
    <row r="1104" spans="29:31">
      <c r="AC1104" s="58" t="s">
        <v>88</v>
      </c>
      <c r="AD1104" s="58" t="s">
        <v>467</v>
      </c>
      <c r="AE1104" s="58">
        <v>28205</v>
      </c>
    </row>
    <row r="1105" spans="29:31">
      <c r="AC1105" s="58" t="s">
        <v>43</v>
      </c>
      <c r="AD1105" s="58" t="s">
        <v>42</v>
      </c>
      <c r="AE1105" s="58">
        <v>90049</v>
      </c>
    </row>
    <row r="1106" spans="29:31">
      <c r="AC1106" s="58" t="s">
        <v>43</v>
      </c>
      <c r="AD1106" s="58" t="s">
        <v>127</v>
      </c>
      <c r="AE1106" s="58">
        <v>94122</v>
      </c>
    </row>
    <row r="1107" spans="29:31">
      <c r="AC1107" s="58" t="s">
        <v>43</v>
      </c>
      <c r="AD1107" s="58" t="s">
        <v>127</v>
      </c>
      <c r="AE1107" s="58">
        <v>94122</v>
      </c>
    </row>
    <row r="1108" spans="29:31">
      <c r="AC1108" s="58" t="s">
        <v>43</v>
      </c>
      <c r="AD1108" s="58" t="s">
        <v>127</v>
      </c>
      <c r="AE1108" s="58">
        <v>94122</v>
      </c>
    </row>
    <row r="1109" spans="29:31">
      <c r="AC1109" s="58" t="s">
        <v>43</v>
      </c>
      <c r="AD1109" s="58" t="s">
        <v>127</v>
      </c>
      <c r="AE1109" s="58">
        <v>94122</v>
      </c>
    </row>
    <row r="1110" spans="29:31">
      <c r="AC1110" s="58" t="s">
        <v>104</v>
      </c>
      <c r="AD1110" s="58" t="s">
        <v>184</v>
      </c>
      <c r="AE1110" s="58">
        <v>77041</v>
      </c>
    </row>
    <row r="1111" spans="29:31">
      <c r="AC1111" s="58" t="s">
        <v>104</v>
      </c>
      <c r="AD1111" s="58" t="s">
        <v>184</v>
      </c>
      <c r="AE1111" s="58">
        <v>77041</v>
      </c>
    </row>
    <row r="1112" spans="29:31">
      <c r="AC1112" s="58" t="s">
        <v>43</v>
      </c>
      <c r="AD1112" s="58" t="s">
        <v>2855</v>
      </c>
      <c r="AE1112" s="58">
        <v>92503</v>
      </c>
    </row>
    <row r="1113" spans="29:31">
      <c r="AC1113" s="58" t="s">
        <v>104</v>
      </c>
      <c r="AD1113" s="58" t="s">
        <v>184</v>
      </c>
      <c r="AE1113" s="58">
        <v>77041</v>
      </c>
    </row>
    <row r="1114" spans="29:31">
      <c r="AC1114" s="58" t="s">
        <v>104</v>
      </c>
      <c r="AD1114" s="58" t="s">
        <v>184</v>
      </c>
      <c r="AE1114" s="58">
        <v>77041</v>
      </c>
    </row>
    <row r="1115" spans="29:31">
      <c r="AC1115" s="58" t="s">
        <v>104</v>
      </c>
      <c r="AD1115" s="58" t="s">
        <v>184</v>
      </c>
      <c r="AE1115" s="58">
        <v>77041</v>
      </c>
    </row>
    <row r="1116" spans="29:31">
      <c r="AC1116" s="58" t="s">
        <v>104</v>
      </c>
      <c r="AD1116" s="58" t="s">
        <v>184</v>
      </c>
      <c r="AE1116" s="58">
        <v>77041</v>
      </c>
    </row>
    <row r="1117" spans="29:31">
      <c r="AC1117" s="58" t="s">
        <v>104</v>
      </c>
      <c r="AD1117" s="58" t="s">
        <v>184</v>
      </c>
      <c r="AE1117" s="58">
        <v>77041</v>
      </c>
    </row>
    <row r="1118" spans="29:31">
      <c r="AC1118" s="58" t="s">
        <v>104</v>
      </c>
      <c r="AD1118" s="58" t="s">
        <v>184</v>
      </c>
      <c r="AE1118" s="58">
        <v>77041</v>
      </c>
    </row>
    <row r="1119" spans="29:31">
      <c r="AC1119" s="58" t="s">
        <v>104</v>
      </c>
      <c r="AD1119" s="58" t="s">
        <v>184</v>
      </c>
      <c r="AE1119" s="58">
        <v>77041</v>
      </c>
    </row>
    <row r="1120" spans="29:31">
      <c r="AC1120" s="58" t="s">
        <v>104</v>
      </c>
      <c r="AD1120" s="58" t="s">
        <v>184</v>
      </c>
      <c r="AE1120" s="58">
        <v>77041</v>
      </c>
    </row>
    <row r="1121" spans="29:31">
      <c r="AC1121" s="58" t="s">
        <v>43</v>
      </c>
      <c r="AD1121" s="58" t="s">
        <v>3252</v>
      </c>
      <c r="AE1121" s="58">
        <v>92024</v>
      </c>
    </row>
    <row r="1122" spans="29:31">
      <c r="AC1122" s="58" t="s">
        <v>43</v>
      </c>
      <c r="AD1122" s="58" t="s">
        <v>3252</v>
      </c>
      <c r="AE1122" s="58">
        <v>92024</v>
      </c>
    </row>
    <row r="1123" spans="29:31">
      <c r="AC1123" s="58" t="s">
        <v>43</v>
      </c>
      <c r="AD1123" s="58" t="s">
        <v>3252</v>
      </c>
      <c r="AE1123" s="58">
        <v>92024</v>
      </c>
    </row>
    <row r="1124" spans="29:31">
      <c r="AC1124" s="58" t="s">
        <v>43</v>
      </c>
      <c r="AD1124" s="58" t="s">
        <v>127</v>
      </c>
      <c r="AE1124" s="58">
        <v>94110</v>
      </c>
    </row>
    <row r="1125" spans="29:31">
      <c r="AC1125" s="58" t="s">
        <v>1272</v>
      </c>
      <c r="AD1125" s="58" t="s">
        <v>3261</v>
      </c>
      <c r="AE1125" s="58">
        <v>30076</v>
      </c>
    </row>
    <row r="1126" spans="29:31">
      <c r="AC1126" s="58" t="s">
        <v>1272</v>
      </c>
      <c r="AD1126" s="58" t="s">
        <v>3261</v>
      </c>
      <c r="AE1126" s="58">
        <v>30076</v>
      </c>
    </row>
    <row r="1127" spans="29:31">
      <c r="AC1127" s="58" t="s">
        <v>1272</v>
      </c>
      <c r="AD1127" s="58" t="s">
        <v>3261</v>
      </c>
      <c r="AE1127" s="58">
        <v>30076</v>
      </c>
    </row>
    <row r="1128" spans="29:31">
      <c r="AC1128" s="58" t="s">
        <v>1272</v>
      </c>
      <c r="AD1128" s="58" t="s">
        <v>3261</v>
      </c>
      <c r="AE1128" s="58">
        <v>30076</v>
      </c>
    </row>
    <row r="1129" spans="29:31">
      <c r="AC1129" s="58" t="s">
        <v>1707</v>
      </c>
      <c r="AD1129" s="58" t="s">
        <v>3265</v>
      </c>
      <c r="AE1129" s="58">
        <v>72401</v>
      </c>
    </row>
    <row r="1130" spans="29:31">
      <c r="AC1130" s="58" t="s">
        <v>1707</v>
      </c>
      <c r="AD1130" s="58" t="s">
        <v>3265</v>
      </c>
      <c r="AE1130" s="58">
        <v>72401</v>
      </c>
    </row>
    <row r="1131" spans="29:31">
      <c r="AC1131" s="58" t="s">
        <v>1707</v>
      </c>
      <c r="AD1131" s="58" t="s">
        <v>3265</v>
      </c>
      <c r="AE1131" s="58">
        <v>72401</v>
      </c>
    </row>
    <row r="1132" spans="29:31">
      <c r="AC1132" s="58" t="s">
        <v>1707</v>
      </c>
      <c r="AD1132" s="58" t="s">
        <v>3265</v>
      </c>
      <c r="AE1132" s="58">
        <v>72401</v>
      </c>
    </row>
    <row r="1133" spans="29:31">
      <c r="AC1133" s="58" t="s">
        <v>1707</v>
      </c>
      <c r="AD1133" s="58" t="s">
        <v>3265</v>
      </c>
      <c r="AE1133" s="58">
        <v>72401</v>
      </c>
    </row>
    <row r="1134" spans="29:31">
      <c r="AC1134" s="58" t="s">
        <v>1707</v>
      </c>
      <c r="AD1134" s="58" t="s">
        <v>3265</v>
      </c>
      <c r="AE1134" s="58">
        <v>72401</v>
      </c>
    </row>
    <row r="1135" spans="29:31">
      <c r="AC1135" s="58" t="s">
        <v>254</v>
      </c>
      <c r="AD1135" s="58" t="s">
        <v>1464</v>
      </c>
      <c r="AE1135" s="58">
        <v>47374</v>
      </c>
    </row>
    <row r="1136" spans="29:31">
      <c r="AC1136" s="58" t="s">
        <v>254</v>
      </c>
      <c r="AD1136" s="58" t="s">
        <v>1464</v>
      </c>
      <c r="AE1136" s="58">
        <v>47374</v>
      </c>
    </row>
    <row r="1137" spans="29:31">
      <c r="AC1137" s="58" t="s">
        <v>319</v>
      </c>
      <c r="AD1137" s="58" t="s">
        <v>318</v>
      </c>
      <c r="AE1137" s="58">
        <v>22153</v>
      </c>
    </row>
    <row r="1138" spans="29:31">
      <c r="AC1138" s="58" t="s">
        <v>319</v>
      </c>
      <c r="AD1138" s="58" t="s">
        <v>318</v>
      </c>
      <c r="AE1138" s="58">
        <v>22153</v>
      </c>
    </row>
    <row r="1139" spans="29:31">
      <c r="AC1139" s="58" t="s">
        <v>319</v>
      </c>
      <c r="AD1139" s="58" t="s">
        <v>318</v>
      </c>
      <c r="AE1139" s="58">
        <v>22153</v>
      </c>
    </row>
    <row r="1140" spans="29:31">
      <c r="AC1140" s="58" t="s">
        <v>43</v>
      </c>
      <c r="AD1140" s="58" t="s">
        <v>3278</v>
      </c>
      <c r="AE1140" s="58">
        <v>94509</v>
      </c>
    </row>
    <row r="1141" spans="29:31">
      <c r="AC1141" s="58" t="s">
        <v>147</v>
      </c>
      <c r="AD1141" s="58" t="s">
        <v>146</v>
      </c>
      <c r="AE1141" s="58">
        <v>19134</v>
      </c>
    </row>
    <row r="1142" spans="29:31">
      <c r="AC1142" s="58" t="s">
        <v>147</v>
      </c>
      <c r="AD1142" s="58" t="s">
        <v>146</v>
      </c>
      <c r="AE1142" s="58">
        <v>19134</v>
      </c>
    </row>
    <row r="1143" spans="29:31">
      <c r="AC1143" s="58" t="s">
        <v>54</v>
      </c>
      <c r="AD1143" s="58" t="s">
        <v>3283</v>
      </c>
      <c r="AE1143" s="58">
        <v>33030</v>
      </c>
    </row>
    <row r="1144" spans="29:31">
      <c r="AC1144" s="58" t="s">
        <v>254</v>
      </c>
      <c r="AD1144" s="58" t="s">
        <v>3289</v>
      </c>
      <c r="AE1144" s="58">
        <v>46350</v>
      </c>
    </row>
    <row r="1145" spans="29:31">
      <c r="AC1145" s="58" t="s">
        <v>254</v>
      </c>
      <c r="AD1145" s="58" t="s">
        <v>3289</v>
      </c>
      <c r="AE1145" s="58">
        <v>46350</v>
      </c>
    </row>
    <row r="1146" spans="29:31">
      <c r="AC1146" s="58" t="s">
        <v>254</v>
      </c>
      <c r="AD1146" s="58" t="s">
        <v>3289</v>
      </c>
      <c r="AE1146" s="58">
        <v>46350</v>
      </c>
    </row>
    <row r="1147" spans="29:31">
      <c r="AC1147" s="58" t="s">
        <v>254</v>
      </c>
      <c r="AD1147" s="58" t="s">
        <v>3289</v>
      </c>
      <c r="AE1147" s="58">
        <v>46350</v>
      </c>
    </row>
    <row r="1148" spans="29:31">
      <c r="AC1148" s="58" t="s">
        <v>254</v>
      </c>
      <c r="AD1148" s="58" t="s">
        <v>3289</v>
      </c>
      <c r="AE1148" s="58">
        <v>46350</v>
      </c>
    </row>
    <row r="1149" spans="29:31">
      <c r="AC1149" s="58" t="s">
        <v>43</v>
      </c>
      <c r="AD1149" s="58" t="s">
        <v>42</v>
      </c>
      <c r="AE1149" s="58">
        <v>90045</v>
      </c>
    </row>
    <row r="1150" spans="29:31">
      <c r="AC1150" s="58" t="s">
        <v>43</v>
      </c>
      <c r="AD1150" s="58" t="s">
        <v>42</v>
      </c>
      <c r="AE1150" s="58">
        <v>90045</v>
      </c>
    </row>
    <row r="1151" spans="29:31">
      <c r="AC1151" s="58" t="s">
        <v>43</v>
      </c>
      <c r="AD1151" s="58" t="s">
        <v>42</v>
      </c>
      <c r="AE1151" s="58">
        <v>90045</v>
      </c>
    </row>
    <row r="1152" spans="29:31">
      <c r="AC1152" s="58" t="s">
        <v>43</v>
      </c>
      <c r="AD1152" s="58" t="s">
        <v>42</v>
      </c>
      <c r="AE1152" s="58">
        <v>90045</v>
      </c>
    </row>
    <row r="1153" spans="29:31">
      <c r="AC1153" s="58" t="s">
        <v>43</v>
      </c>
      <c r="AD1153" s="58" t="s">
        <v>42</v>
      </c>
      <c r="AE1153" s="58">
        <v>90045</v>
      </c>
    </row>
    <row r="1154" spans="29:31">
      <c r="AC1154" s="58" t="s">
        <v>238</v>
      </c>
      <c r="AD1154" s="58" t="s">
        <v>3304</v>
      </c>
      <c r="AE1154" s="58">
        <v>48911</v>
      </c>
    </row>
    <row r="1155" spans="29:31">
      <c r="AC1155" s="58" t="s">
        <v>238</v>
      </c>
      <c r="AD1155" s="58" t="s">
        <v>3304</v>
      </c>
      <c r="AE1155" s="58">
        <v>48911</v>
      </c>
    </row>
    <row r="1156" spans="29:31">
      <c r="AC1156" s="58" t="s">
        <v>238</v>
      </c>
      <c r="AD1156" s="58" t="s">
        <v>3304</v>
      </c>
      <c r="AE1156" s="58">
        <v>48911</v>
      </c>
    </row>
    <row r="1157" spans="29:31">
      <c r="AC1157" s="58" t="s">
        <v>238</v>
      </c>
      <c r="AD1157" s="58" t="s">
        <v>3304</v>
      </c>
      <c r="AE1157" s="58">
        <v>48911</v>
      </c>
    </row>
    <row r="1158" spans="29:31">
      <c r="AC1158" s="58" t="s">
        <v>238</v>
      </c>
      <c r="AD1158" s="58" t="s">
        <v>3304</v>
      </c>
      <c r="AE1158" s="58">
        <v>48911</v>
      </c>
    </row>
    <row r="1159" spans="29:31">
      <c r="AC1159" s="58" t="s">
        <v>498</v>
      </c>
      <c r="AD1159" s="58" t="s">
        <v>3315</v>
      </c>
      <c r="AE1159" s="58">
        <v>44221</v>
      </c>
    </row>
    <row r="1160" spans="29:31">
      <c r="AC1160" s="58" t="s">
        <v>1392</v>
      </c>
      <c r="AD1160" s="58" t="s">
        <v>3319</v>
      </c>
      <c r="AE1160" s="58">
        <v>89502</v>
      </c>
    </row>
    <row r="1161" spans="29:31">
      <c r="AC1161" s="58" t="s">
        <v>1392</v>
      </c>
      <c r="AD1161" s="58" t="s">
        <v>3319</v>
      </c>
      <c r="AE1161" s="58">
        <v>89502</v>
      </c>
    </row>
    <row r="1162" spans="29:31">
      <c r="AC1162" s="58" t="s">
        <v>319</v>
      </c>
      <c r="AD1162" s="58" t="s">
        <v>3323</v>
      </c>
      <c r="AE1162" s="58">
        <v>22801</v>
      </c>
    </row>
    <row r="1163" spans="29:31">
      <c r="AC1163" s="58" t="s">
        <v>319</v>
      </c>
      <c r="AD1163" s="58" t="s">
        <v>3323</v>
      </c>
      <c r="AE1163" s="58">
        <v>22801</v>
      </c>
    </row>
    <row r="1164" spans="29:31">
      <c r="AC1164" s="58" t="s">
        <v>319</v>
      </c>
      <c r="AD1164" s="58" t="s">
        <v>3323</v>
      </c>
      <c r="AE1164" s="58">
        <v>22801</v>
      </c>
    </row>
    <row r="1165" spans="29:31">
      <c r="AC1165" s="58" t="s">
        <v>319</v>
      </c>
      <c r="AD1165" s="58" t="s">
        <v>3323</v>
      </c>
      <c r="AE1165" s="58">
        <v>22801</v>
      </c>
    </row>
    <row r="1166" spans="29:31">
      <c r="AC1166" s="58" t="s">
        <v>43</v>
      </c>
      <c r="AD1166" s="58" t="s">
        <v>42</v>
      </c>
      <c r="AE1166" s="58">
        <v>90004</v>
      </c>
    </row>
    <row r="1167" spans="29:31">
      <c r="AC1167" s="58" t="s">
        <v>229</v>
      </c>
      <c r="AD1167" s="58" t="s">
        <v>409</v>
      </c>
      <c r="AE1167" s="58">
        <v>55407</v>
      </c>
    </row>
    <row r="1168" spans="29:31">
      <c r="AC1168" s="58" t="s">
        <v>229</v>
      </c>
      <c r="AD1168" s="58" t="s">
        <v>409</v>
      </c>
      <c r="AE1168" s="58">
        <v>55407</v>
      </c>
    </row>
    <row r="1169" spans="29:31">
      <c r="AC1169" s="58" t="s">
        <v>43</v>
      </c>
      <c r="AD1169" s="58" t="s">
        <v>3338</v>
      </c>
      <c r="AE1169" s="58">
        <v>92025</v>
      </c>
    </row>
    <row r="1170" spans="29:31">
      <c r="AC1170" s="58" t="s">
        <v>267</v>
      </c>
      <c r="AD1170" s="58" t="s">
        <v>266</v>
      </c>
      <c r="AE1170" s="58">
        <v>10035</v>
      </c>
    </row>
    <row r="1171" spans="29:31">
      <c r="AC1171" s="58" t="s">
        <v>267</v>
      </c>
      <c r="AD1171" s="58" t="s">
        <v>266</v>
      </c>
      <c r="AE1171" s="58">
        <v>10035</v>
      </c>
    </row>
    <row r="1172" spans="29:31">
      <c r="AC1172" s="58" t="s">
        <v>267</v>
      </c>
      <c r="AD1172" s="58" t="s">
        <v>266</v>
      </c>
      <c r="AE1172" s="58">
        <v>10035</v>
      </c>
    </row>
    <row r="1173" spans="29:31">
      <c r="AC1173" s="58" t="s">
        <v>238</v>
      </c>
      <c r="AD1173" s="58" t="s">
        <v>328</v>
      </c>
      <c r="AE1173" s="58">
        <v>49201</v>
      </c>
    </row>
    <row r="1174" spans="29:31">
      <c r="AC1174" s="58" t="s">
        <v>96</v>
      </c>
      <c r="AD1174" s="58" t="s">
        <v>95</v>
      </c>
      <c r="AE1174" s="58">
        <v>98115</v>
      </c>
    </row>
    <row r="1175" spans="29:31">
      <c r="AC1175" s="58" t="s">
        <v>267</v>
      </c>
      <c r="AD1175" s="58" t="s">
        <v>266</v>
      </c>
      <c r="AE1175" s="58">
        <v>10035</v>
      </c>
    </row>
    <row r="1176" spans="29:31">
      <c r="AC1176" s="58" t="s">
        <v>267</v>
      </c>
      <c r="AD1176" s="58" t="s">
        <v>266</v>
      </c>
      <c r="AE1176" s="58">
        <v>10035</v>
      </c>
    </row>
    <row r="1177" spans="29:31">
      <c r="AC1177" s="58" t="s">
        <v>267</v>
      </c>
      <c r="AD1177" s="58" t="s">
        <v>266</v>
      </c>
      <c r="AE1177" s="58">
        <v>10035</v>
      </c>
    </row>
    <row r="1178" spans="29:31">
      <c r="AC1178" s="58" t="s">
        <v>267</v>
      </c>
      <c r="AD1178" s="58" t="s">
        <v>266</v>
      </c>
      <c r="AE1178" s="58">
        <v>10035</v>
      </c>
    </row>
    <row r="1179" spans="29:31">
      <c r="AC1179" s="58" t="s">
        <v>238</v>
      </c>
      <c r="AD1179" s="58" t="s">
        <v>3358</v>
      </c>
      <c r="AE1179" s="58">
        <v>48073</v>
      </c>
    </row>
    <row r="1180" spans="29:31">
      <c r="AC1180" s="58" t="s">
        <v>43</v>
      </c>
      <c r="AD1180" s="58" t="s">
        <v>42</v>
      </c>
      <c r="AE1180" s="58">
        <v>90008</v>
      </c>
    </row>
    <row r="1181" spans="29:31">
      <c r="AC1181" s="58" t="s">
        <v>211</v>
      </c>
      <c r="AD1181" s="58" t="s">
        <v>538</v>
      </c>
      <c r="AE1181" s="58">
        <v>61701</v>
      </c>
    </row>
    <row r="1182" spans="29:31">
      <c r="AC1182" s="58" t="s">
        <v>267</v>
      </c>
      <c r="AD1182" s="58" t="s">
        <v>266</v>
      </c>
      <c r="AE1182" s="58">
        <v>10035</v>
      </c>
    </row>
    <row r="1183" spans="29:31">
      <c r="AC1183" s="58" t="s">
        <v>2694</v>
      </c>
      <c r="AD1183" s="58" t="s">
        <v>87</v>
      </c>
      <c r="AE1183" s="58">
        <v>3301</v>
      </c>
    </row>
    <row r="1184" spans="29:31">
      <c r="AC1184" s="58" t="s">
        <v>43</v>
      </c>
      <c r="AD1184" s="58" t="s">
        <v>42</v>
      </c>
      <c r="AE1184" s="58">
        <v>90004</v>
      </c>
    </row>
    <row r="1185" spans="29:31">
      <c r="AC1185" s="58" t="s">
        <v>2735</v>
      </c>
      <c r="AD1185" s="58" t="s">
        <v>3374</v>
      </c>
      <c r="AE1185" s="58">
        <v>20852</v>
      </c>
    </row>
    <row r="1186" spans="29:31">
      <c r="AC1186" s="58" t="s">
        <v>2735</v>
      </c>
      <c r="AD1186" s="58" t="s">
        <v>3374</v>
      </c>
      <c r="AE1186" s="58">
        <v>20852</v>
      </c>
    </row>
    <row r="1187" spans="29:31">
      <c r="AC1187" s="58" t="s">
        <v>104</v>
      </c>
      <c r="AD1187" s="58" t="s">
        <v>184</v>
      </c>
      <c r="AE1187" s="58">
        <v>77070</v>
      </c>
    </row>
    <row r="1188" spans="29:31">
      <c r="AC1188" s="58" t="s">
        <v>788</v>
      </c>
      <c r="AD1188" s="58" t="s">
        <v>1119</v>
      </c>
      <c r="AE1188" s="58">
        <v>8701</v>
      </c>
    </row>
    <row r="1189" spans="29:31">
      <c r="AC1189" s="58" t="s">
        <v>788</v>
      </c>
      <c r="AD1189" s="58" t="s">
        <v>1119</v>
      </c>
      <c r="AE1189" s="58">
        <v>8701</v>
      </c>
    </row>
    <row r="1190" spans="29:31">
      <c r="AC1190" s="58" t="s">
        <v>88</v>
      </c>
      <c r="AD1190" s="58" t="s">
        <v>1521</v>
      </c>
      <c r="AE1190" s="58">
        <v>28540</v>
      </c>
    </row>
    <row r="1191" spans="29:31">
      <c r="AC1191" s="58" t="s">
        <v>88</v>
      </c>
      <c r="AD1191" s="58" t="s">
        <v>1521</v>
      </c>
      <c r="AE1191" s="58">
        <v>28540</v>
      </c>
    </row>
    <row r="1192" spans="29:31">
      <c r="AC1192" s="58" t="s">
        <v>96</v>
      </c>
      <c r="AD1192" s="58" t="s">
        <v>95</v>
      </c>
      <c r="AE1192" s="58">
        <v>98103</v>
      </c>
    </row>
    <row r="1193" spans="29:31">
      <c r="AC1193" s="58" t="s">
        <v>96</v>
      </c>
      <c r="AD1193" s="58" t="s">
        <v>95</v>
      </c>
      <c r="AE1193" s="58">
        <v>98103</v>
      </c>
    </row>
    <row r="1194" spans="29:31">
      <c r="AC1194" s="58" t="s">
        <v>96</v>
      </c>
      <c r="AD1194" s="58" t="s">
        <v>95</v>
      </c>
      <c r="AE1194" s="58">
        <v>98103</v>
      </c>
    </row>
    <row r="1195" spans="29:31">
      <c r="AC1195" s="58" t="s">
        <v>96</v>
      </c>
      <c r="AD1195" s="58" t="s">
        <v>95</v>
      </c>
      <c r="AE1195" s="58">
        <v>98103</v>
      </c>
    </row>
    <row r="1196" spans="29:31">
      <c r="AC1196" s="58" t="s">
        <v>43</v>
      </c>
      <c r="AD1196" s="58" t="s">
        <v>42</v>
      </c>
      <c r="AE1196" s="58">
        <v>90036</v>
      </c>
    </row>
    <row r="1197" spans="29:31">
      <c r="AC1197" s="58" t="s">
        <v>43</v>
      </c>
      <c r="AD1197" s="58" t="s">
        <v>42</v>
      </c>
      <c r="AE1197" s="58">
        <v>90036</v>
      </c>
    </row>
    <row r="1198" spans="29:31">
      <c r="AC1198" s="58" t="s">
        <v>43</v>
      </c>
      <c r="AD1198" s="58" t="s">
        <v>42</v>
      </c>
      <c r="AE1198" s="58">
        <v>90036</v>
      </c>
    </row>
    <row r="1199" spans="29:31">
      <c r="AC1199" s="58" t="s">
        <v>43</v>
      </c>
      <c r="AD1199" s="58" t="s">
        <v>42</v>
      </c>
      <c r="AE1199" s="58">
        <v>90036</v>
      </c>
    </row>
    <row r="1200" spans="29:31">
      <c r="AC1200" s="58" t="s">
        <v>43</v>
      </c>
      <c r="AD1200" s="58" t="s">
        <v>42</v>
      </c>
      <c r="AE1200" s="58">
        <v>90036</v>
      </c>
    </row>
    <row r="1201" spans="29:31">
      <c r="AC1201" s="58" t="s">
        <v>54</v>
      </c>
      <c r="AD1201" s="58" t="s">
        <v>3405</v>
      </c>
      <c r="AE1201" s="58">
        <v>33065</v>
      </c>
    </row>
    <row r="1202" spans="29:31">
      <c r="AC1202" s="58" t="s">
        <v>54</v>
      </c>
      <c r="AD1202" s="58" t="s">
        <v>3405</v>
      </c>
      <c r="AE1202" s="58">
        <v>33065</v>
      </c>
    </row>
    <row r="1203" spans="29:31">
      <c r="AC1203" s="58" t="s">
        <v>54</v>
      </c>
      <c r="AD1203" s="58" t="s">
        <v>3405</v>
      </c>
      <c r="AE1203" s="58">
        <v>33065</v>
      </c>
    </row>
    <row r="1204" spans="29:31">
      <c r="AC1204" s="58" t="s">
        <v>54</v>
      </c>
      <c r="AD1204" s="58" t="s">
        <v>3405</v>
      </c>
      <c r="AE1204" s="58">
        <v>33065</v>
      </c>
    </row>
    <row r="1205" spans="29:31">
      <c r="AC1205" s="58" t="s">
        <v>104</v>
      </c>
      <c r="AD1205" s="58" t="s">
        <v>184</v>
      </c>
      <c r="AE1205" s="58">
        <v>77041</v>
      </c>
    </row>
    <row r="1206" spans="29:31">
      <c r="AC1206" s="58" t="s">
        <v>104</v>
      </c>
      <c r="AD1206" s="58" t="s">
        <v>184</v>
      </c>
      <c r="AE1206" s="58">
        <v>77041</v>
      </c>
    </row>
    <row r="1207" spans="29:31">
      <c r="AC1207" s="58" t="s">
        <v>104</v>
      </c>
      <c r="AD1207" s="58" t="s">
        <v>184</v>
      </c>
      <c r="AE1207" s="58">
        <v>77041</v>
      </c>
    </row>
    <row r="1208" spans="29:31">
      <c r="AC1208" s="58" t="s">
        <v>457</v>
      </c>
      <c r="AD1208" s="58" t="s">
        <v>807</v>
      </c>
      <c r="AE1208" s="58">
        <v>80219</v>
      </c>
    </row>
    <row r="1209" spans="29:31">
      <c r="AC1209" s="58" t="s">
        <v>457</v>
      </c>
      <c r="AD1209" s="58" t="s">
        <v>807</v>
      </c>
      <c r="AE1209" s="58">
        <v>80219</v>
      </c>
    </row>
    <row r="1210" spans="29:31">
      <c r="AC1210" s="58" t="s">
        <v>457</v>
      </c>
      <c r="AD1210" s="58" t="s">
        <v>807</v>
      </c>
      <c r="AE1210" s="58">
        <v>80219</v>
      </c>
    </row>
    <row r="1211" spans="29:31">
      <c r="AC1211" s="58" t="s">
        <v>457</v>
      </c>
      <c r="AD1211" s="58" t="s">
        <v>807</v>
      </c>
      <c r="AE1211" s="58">
        <v>80219</v>
      </c>
    </row>
    <row r="1212" spans="29:31">
      <c r="AC1212" s="58" t="s">
        <v>457</v>
      </c>
      <c r="AD1212" s="58" t="s">
        <v>807</v>
      </c>
      <c r="AE1212" s="58">
        <v>80219</v>
      </c>
    </row>
    <row r="1213" spans="29:31">
      <c r="AC1213" s="58" t="s">
        <v>88</v>
      </c>
      <c r="AD1213" s="58" t="s">
        <v>467</v>
      </c>
      <c r="AE1213" s="58">
        <v>28205</v>
      </c>
    </row>
    <row r="1214" spans="29:31">
      <c r="AC1214" s="58" t="s">
        <v>267</v>
      </c>
      <c r="AD1214" s="58" t="s">
        <v>266</v>
      </c>
      <c r="AE1214" s="58">
        <v>10009</v>
      </c>
    </row>
    <row r="1215" spans="29:31">
      <c r="AC1215" s="58" t="s">
        <v>267</v>
      </c>
      <c r="AD1215" s="58" t="s">
        <v>266</v>
      </c>
      <c r="AE1215" s="58">
        <v>10009</v>
      </c>
    </row>
    <row r="1216" spans="29:31">
      <c r="AC1216" s="58" t="s">
        <v>267</v>
      </c>
      <c r="AD1216" s="58" t="s">
        <v>266</v>
      </c>
      <c r="AE1216" s="58">
        <v>10009</v>
      </c>
    </row>
    <row r="1217" spans="29:31">
      <c r="AC1217" s="58" t="s">
        <v>267</v>
      </c>
      <c r="AD1217" s="58" t="s">
        <v>266</v>
      </c>
      <c r="AE1217" s="58">
        <v>10009</v>
      </c>
    </row>
    <row r="1218" spans="29:31">
      <c r="AC1218" s="58" t="s">
        <v>267</v>
      </c>
      <c r="AD1218" s="58" t="s">
        <v>266</v>
      </c>
      <c r="AE1218" s="58">
        <v>10009</v>
      </c>
    </row>
    <row r="1219" spans="29:31">
      <c r="AC1219" s="58" t="s">
        <v>267</v>
      </c>
      <c r="AD1219" s="58" t="s">
        <v>266</v>
      </c>
      <c r="AE1219" s="58">
        <v>10009</v>
      </c>
    </row>
    <row r="1220" spans="29:31">
      <c r="AC1220" s="58" t="s">
        <v>147</v>
      </c>
      <c r="AD1220" s="58" t="s">
        <v>146</v>
      </c>
      <c r="AE1220" s="58">
        <v>19134</v>
      </c>
    </row>
    <row r="1221" spans="29:31">
      <c r="AC1221" s="58" t="s">
        <v>147</v>
      </c>
      <c r="AD1221" s="58" t="s">
        <v>146</v>
      </c>
      <c r="AE1221" s="58">
        <v>19134</v>
      </c>
    </row>
    <row r="1222" spans="29:31">
      <c r="AC1222" s="58" t="s">
        <v>147</v>
      </c>
      <c r="AD1222" s="58" t="s">
        <v>146</v>
      </c>
      <c r="AE1222" s="58">
        <v>19134</v>
      </c>
    </row>
    <row r="1223" spans="29:31">
      <c r="AC1223" s="58" t="s">
        <v>147</v>
      </c>
      <c r="AD1223" s="58" t="s">
        <v>146</v>
      </c>
      <c r="AE1223" s="58">
        <v>19134</v>
      </c>
    </row>
    <row r="1224" spans="29:31">
      <c r="AC1224" s="58" t="s">
        <v>147</v>
      </c>
      <c r="AD1224" s="58" t="s">
        <v>146</v>
      </c>
      <c r="AE1224" s="58">
        <v>19134</v>
      </c>
    </row>
    <row r="1225" spans="29:31">
      <c r="AC1225" s="58" t="s">
        <v>147</v>
      </c>
      <c r="AD1225" s="58" t="s">
        <v>146</v>
      </c>
      <c r="AE1225" s="58">
        <v>19134</v>
      </c>
    </row>
    <row r="1226" spans="29:31">
      <c r="AC1226" s="58" t="s">
        <v>147</v>
      </c>
      <c r="AD1226" s="58" t="s">
        <v>146</v>
      </c>
      <c r="AE1226" s="58">
        <v>19134</v>
      </c>
    </row>
    <row r="1227" spans="29:31">
      <c r="AC1227" s="58" t="s">
        <v>147</v>
      </c>
      <c r="AD1227" s="58" t="s">
        <v>146</v>
      </c>
      <c r="AE1227" s="58">
        <v>19134</v>
      </c>
    </row>
    <row r="1228" spans="29:31">
      <c r="AC1228" s="58" t="s">
        <v>43</v>
      </c>
      <c r="AD1228" s="58" t="s">
        <v>42</v>
      </c>
      <c r="AE1228" s="58">
        <v>90036</v>
      </c>
    </row>
    <row r="1229" spans="29:31">
      <c r="AC1229" s="58" t="s">
        <v>43</v>
      </c>
      <c r="AD1229" s="58" t="s">
        <v>42</v>
      </c>
      <c r="AE1229" s="58">
        <v>90036</v>
      </c>
    </row>
    <row r="1230" spans="29:31">
      <c r="AC1230" s="58" t="s">
        <v>267</v>
      </c>
      <c r="AD1230" s="58" t="s">
        <v>266</v>
      </c>
      <c r="AE1230" s="58">
        <v>10024</v>
      </c>
    </row>
    <row r="1231" spans="29:31">
      <c r="AC1231" s="58" t="s">
        <v>267</v>
      </c>
      <c r="AD1231" s="58" t="s">
        <v>266</v>
      </c>
      <c r="AE1231" s="58">
        <v>10024</v>
      </c>
    </row>
    <row r="1232" spans="29:31">
      <c r="AC1232" s="58" t="s">
        <v>267</v>
      </c>
      <c r="AD1232" s="58" t="s">
        <v>266</v>
      </c>
      <c r="AE1232" s="58">
        <v>10024</v>
      </c>
    </row>
    <row r="1233" spans="29:31">
      <c r="AC1233" s="58" t="s">
        <v>267</v>
      </c>
      <c r="AD1233" s="58" t="s">
        <v>266</v>
      </c>
      <c r="AE1233" s="58">
        <v>10024</v>
      </c>
    </row>
    <row r="1234" spans="29:31">
      <c r="AC1234" s="58" t="s">
        <v>267</v>
      </c>
      <c r="AD1234" s="58" t="s">
        <v>266</v>
      </c>
      <c r="AE1234" s="58">
        <v>10024</v>
      </c>
    </row>
    <row r="1235" spans="29:31">
      <c r="AC1235" s="58" t="s">
        <v>267</v>
      </c>
      <c r="AD1235" s="58" t="s">
        <v>266</v>
      </c>
      <c r="AE1235" s="58">
        <v>10024</v>
      </c>
    </row>
    <row r="1236" spans="29:31">
      <c r="AC1236" s="58" t="s">
        <v>43</v>
      </c>
      <c r="AD1236" s="58" t="s">
        <v>42</v>
      </c>
      <c r="AE1236" s="58">
        <v>90045</v>
      </c>
    </row>
    <row r="1237" spans="29:31">
      <c r="AC1237" s="58" t="s">
        <v>43</v>
      </c>
      <c r="AD1237" s="58" t="s">
        <v>42</v>
      </c>
      <c r="AE1237" s="58">
        <v>90045</v>
      </c>
    </row>
    <row r="1238" spans="29:31">
      <c r="AC1238" s="58" t="s">
        <v>43</v>
      </c>
      <c r="AD1238" s="58" t="s">
        <v>42</v>
      </c>
      <c r="AE1238" s="58">
        <v>90045</v>
      </c>
    </row>
    <row r="1239" spans="29:31">
      <c r="AC1239" s="58" t="s">
        <v>267</v>
      </c>
      <c r="AD1239" s="58" t="s">
        <v>3452</v>
      </c>
      <c r="AE1239" s="58">
        <v>14215</v>
      </c>
    </row>
    <row r="1240" spans="29:31">
      <c r="AC1240" s="58" t="s">
        <v>267</v>
      </c>
      <c r="AD1240" s="58" t="s">
        <v>3452</v>
      </c>
      <c r="AE1240" s="58">
        <v>14215</v>
      </c>
    </row>
    <row r="1241" spans="29:31">
      <c r="AC1241" s="58" t="s">
        <v>498</v>
      </c>
      <c r="AD1241" s="58" t="s">
        <v>1007</v>
      </c>
      <c r="AE1241" s="58">
        <v>45231</v>
      </c>
    </row>
    <row r="1242" spans="29:31">
      <c r="AC1242" s="58" t="s">
        <v>54</v>
      </c>
      <c r="AD1242" s="58" t="s">
        <v>3461</v>
      </c>
      <c r="AE1242" s="58">
        <v>33437</v>
      </c>
    </row>
    <row r="1243" spans="29:31">
      <c r="AC1243" s="58" t="s">
        <v>54</v>
      </c>
      <c r="AD1243" s="58" t="s">
        <v>3461</v>
      </c>
      <c r="AE1243" s="58">
        <v>33437</v>
      </c>
    </row>
    <row r="1244" spans="29:31">
      <c r="AC1244" s="58" t="s">
        <v>54</v>
      </c>
      <c r="AD1244" s="58" t="s">
        <v>3461</v>
      </c>
      <c r="AE1244" s="58">
        <v>33437</v>
      </c>
    </row>
    <row r="1245" spans="29:31">
      <c r="AC1245" s="58" t="s">
        <v>54</v>
      </c>
      <c r="AD1245" s="58" t="s">
        <v>3461</v>
      </c>
      <c r="AE1245" s="58">
        <v>33437</v>
      </c>
    </row>
    <row r="1246" spans="29:31">
      <c r="AC1246" s="58" t="s">
        <v>96</v>
      </c>
      <c r="AD1246" s="58" t="s">
        <v>95</v>
      </c>
      <c r="AE1246" s="58">
        <v>98105</v>
      </c>
    </row>
    <row r="1247" spans="29:31">
      <c r="AC1247" s="58" t="s">
        <v>96</v>
      </c>
      <c r="AD1247" s="58" t="s">
        <v>95</v>
      </c>
      <c r="AE1247" s="58">
        <v>98105</v>
      </c>
    </row>
    <row r="1248" spans="29:31">
      <c r="AC1248" s="58" t="s">
        <v>96</v>
      </c>
      <c r="AD1248" s="58" t="s">
        <v>95</v>
      </c>
      <c r="AE1248" s="58">
        <v>98105</v>
      </c>
    </row>
    <row r="1249" spans="29:31">
      <c r="AC1249" s="58" t="s">
        <v>267</v>
      </c>
      <c r="AD1249" s="58" t="s">
        <v>266</v>
      </c>
      <c r="AE1249" s="58">
        <v>10024</v>
      </c>
    </row>
    <row r="1250" spans="29:31">
      <c r="AC1250" s="58" t="s">
        <v>267</v>
      </c>
      <c r="AD1250" s="58" t="s">
        <v>266</v>
      </c>
      <c r="AE1250" s="58">
        <v>10009</v>
      </c>
    </row>
    <row r="1251" spans="29:31">
      <c r="AC1251" s="58" t="s">
        <v>267</v>
      </c>
      <c r="AD1251" s="58" t="s">
        <v>266</v>
      </c>
      <c r="AE1251" s="58">
        <v>10009</v>
      </c>
    </row>
    <row r="1252" spans="29:31">
      <c r="AC1252" s="58" t="s">
        <v>1487</v>
      </c>
      <c r="AD1252" s="58" t="s">
        <v>3482</v>
      </c>
      <c r="AE1252" s="58">
        <v>39503</v>
      </c>
    </row>
    <row r="1253" spans="29:31">
      <c r="AC1253" s="58" t="s">
        <v>43</v>
      </c>
      <c r="AD1253" s="58" t="s">
        <v>3488</v>
      </c>
      <c r="AE1253" s="58">
        <v>93727</v>
      </c>
    </row>
    <row r="1254" spans="29:31">
      <c r="AC1254" s="58" t="s">
        <v>43</v>
      </c>
      <c r="AD1254" s="58" t="s">
        <v>3488</v>
      </c>
      <c r="AE1254" s="58">
        <v>93727</v>
      </c>
    </row>
    <row r="1255" spans="29:31">
      <c r="AC1255" s="58" t="s">
        <v>43</v>
      </c>
      <c r="AD1255" s="58" t="s">
        <v>3488</v>
      </c>
      <c r="AE1255" s="58">
        <v>93727</v>
      </c>
    </row>
    <row r="1256" spans="29:31">
      <c r="AC1256" s="58" t="s">
        <v>267</v>
      </c>
      <c r="AD1256" s="58" t="s">
        <v>266</v>
      </c>
      <c r="AE1256" s="58">
        <v>10009</v>
      </c>
    </row>
    <row r="1257" spans="29:31">
      <c r="AC1257" s="58" t="s">
        <v>267</v>
      </c>
      <c r="AD1257" s="58" t="s">
        <v>266</v>
      </c>
      <c r="AE1257" s="58">
        <v>10009</v>
      </c>
    </row>
    <row r="1258" spans="29:31">
      <c r="AC1258" s="58" t="s">
        <v>267</v>
      </c>
      <c r="AD1258" s="58" t="s">
        <v>266</v>
      </c>
      <c r="AE1258" s="58">
        <v>10009</v>
      </c>
    </row>
    <row r="1259" spans="29:31">
      <c r="AC1259" s="58" t="s">
        <v>267</v>
      </c>
      <c r="AD1259" s="58" t="s">
        <v>266</v>
      </c>
      <c r="AE1259" s="58">
        <v>10009</v>
      </c>
    </row>
    <row r="1260" spans="29:31">
      <c r="AC1260" s="58" t="s">
        <v>114</v>
      </c>
      <c r="AD1260" s="58" t="s">
        <v>2548</v>
      </c>
      <c r="AE1260" s="58">
        <v>53209</v>
      </c>
    </row>
    <row r="1261" spans="29:31">
      <c r="AC1261" s="58" t="s">
        <v>147</v>
      </c>
      <c r="AD1261" s="58" t="s">
        <v>2252</v>
      </c>
      <c r="AE1261" s="58">
        <v>19013</v>
      </c>
    </row>
    <row r="1262" spans="29:31">
      <c r="AC1262" s="58" t="s">
        <v>147</v>
      </c>
      <c r="AD1262" s="58" t="s">
        <v>2252</v>
      </c>
      <c r="AE1262" s="58">
        <v>19013</v>
      </c>
    </row>
    <row r="1263" spans="29:31">
      <c r="AC1263" s="58" t="s">
        <v>147</v>
      </c>
      <c r="AD1263" s="58" t="s">
        <v>2252</v>
      </c>
      <c r="AE1263" s="58">
        <v>19013</v>
      </c>
    </row>
    <row r="1264" spans="29:31">
      <c r="AC1264" s="58" t="s">
        <v>147</v>
      </c>
      <c r="AD1264" s="58" t="s">
        <v>2252</v>
      </c>
      <c r="AE1264" s="58">
        <v>19013</v>
      </c>
    </row>
    <row r="1265" spans="29:31">
      <c r="AC1265" s="58" t="s">
        <v>88</v>
      </c>
      <c r="AD1265" s="58" t="s">
        <v>467</v>
      </c>
      <c r="AE1265" s="58">
        <v>28205</v>
      </c>
    </row>
    <row r="1266" spans="29:31">
      <c r="AC1266" s="58" t="s">
        <v>88</v>
      </c>
      <c r="AD1266" s="58" t="s">
        <v>467</v>
      </c>
      <c r="AE1266" s="58">
        <v>28205</v>
      </c>
    </row>
    <row r="1267" spans="29:31">
      <c r="AC1267" s="58" t="s">
        <v>88</v>
      </c>
      <c r="AD1267" s="58" t="s">
        <v>467</v>
      </c>
      <c r="AE1267" s="58">
        <v>28205</v>
      </c>
    </row>
    <row r="1268" spans="29:31">
      <c r="AC1268" s="58" t="s">
        <v>54</v>
      </c>
      <c r="AD1268" s="58" t="s">
        <v>1521</v>
      </c>
      <c r="AE1268" s="58">
        <v>32216</v>
      </c>
    </row>
    <row r="1269" spans="29:31">
      <c r="AC1269" s="58" t="s">
        <v>88</v>
      </c>
      <c r="AD1269" s="58" t="s">
        <v>3520</v>
      </c>
      <c r="AE1269" s="58">
        <v>27834</v>
      </c>
    </row>
    <row r="1270" spans="29:31">
      <c r="AC1270" s="58" t="s">
        <v>267</v>
      </c>
      <c r="AD1270" s="58" t="s">
        <v>1173</v>
      </c>
      <c r="AE1270" s="58">
        <v>11561</v>
      </c>
    </row>
    <row r="1271" spans="29:31">
      <c r="AC1271" s="58" t="s">
        <v>254</v>
      </c>
      <c r="AD1271" s="58" t="s">
        <v>3289</v>
      </c>
      <c r="AE1271" s="58">
        <v>46350</v>
      </c>
    </row>
    <row r="1272" spans="29:31">
      <c r="AC1272" s="58" t="s">
        <v>254</v>
      </c>
      <c r="AD1272" s="58" t="s">
        <v>3289</v>
      </c>
      <c r="AE1272" s="58">
        <v>46350</v>
      </c>
    </row>
    <row r="1273" spans="29:31">
      <c r="AC1273" s="58" t="s">
        <v>43</v>
      </c>
      <c r="AD1273" s="58" t="s">
        <v>127</v>
      </c>
      <c r="AE1273" s="58">
        <v>94122</v>
      </c>
    </row>
    <row r="1274" spans="29:31">
      <c r="AC1274" s="58" t="s">
        <v>43</v>
      </c>
      <c r="AD1274" s="58" t="s">
        <v>42</v>
      </c>
      <c r="AE1274" s="58">
        <v>90045</v>
      </c>
    </row>
    <row r="1275" spans="29:31">
      <c r="AC1275" s="58" t="s">
        <v>43</v>
      </c>
      <c r="AD1275" s="58" t="s">
        <v>42</v>
      </c>
      <c r="AE1275" s="58">
        <v>90045</v>
      </c>
    </row>
    <row r="1276" spans="29:31">
      <c r="AC1276" s="58" t="s">
        <v>457</v>
      </c>
      <c r="AD1276" s="58" t="s">
        <v>1473</v>
      </c>
      <c r="AE1276" s="58">
        <v>80027</v>
      </c>
    </row>
    <row r="1277" spans="29:31">
      <c r="AC1277" s="58" t="s">
        <v>358</v>
      </c>
      <c r="AD1277" s="58" t="s">
        <v>2579</v>
      </c>
      <c r="AE1277" s="58">
        <v>35630</v>
      </c>
    </row>
    <row r="1278" spans="29:31">
      <c r="AC1278" s="58" t="s">
        <v>211</v>
      </c>
      <c r="AD1278" s="58" t="s">
        <v>303</v>
      </c>
      <c r="AE1278" s="58">
        <v>60623</v>
      </c>
    </row>
    <row r="1279" spans="29:31">
      <c r="AC1279" s="58" t="s">
        <v>211</v>
      </c>
      <c r="AD1279" s="58" t="s">
        <v>303</v>
      </c>
      <c r="AE1279" s="58">
        <v>60623</v>
      </c>
    </row>
    <row r="1280" spans="29:31">
      <c r="AC1280" s="58" t="s">
        <v>211</v>
      </c>
      <c r="AD1280" s="58" t="s">
        <v>303</v>
      </c>
      <c r="AE1280" s="58">
        <v>60623</v>
      </c>
    </row>
    <row r="1281" spans="29:31">
      <c r="AC1281" s="58" t="s">
        <v>104</v>
      </c>
      <c r="AD1281" s="58" t="s">
        <v>103</v>
      </c>
      <c r="AE1281" s="58">
        <v>76106</v>
      </c>
    </row>
    <row r="1282" spans="29:31">
      <c r="AC1282" s="58" t="s">
        <v>104</v>
      </c>
      <c r="AD1282" s="58" t="s">
        <v>103</v>
      </c>
      <c r="AE1282" s="58">
        <v>76106</v>
      </c>
    </row>
    <row r="1283" spans="29:31">
      <c r="AC1283" s="58" t="s">
        <v>104</v>
      </c>
      <c r="AD1283" s="58" t="s">
        <v>103</v>
      </c>
      <c r="AE1283" s="58">
        <v>76106</v>
      </c>
    </row>
    <row r="1284" spans="29:31">
      <c r="AC1284" s="58" t="s">
        <v>104</v>
      </c>
      <c r="AD1284" s="58" t="s">
        <v>103</v>
      </c>
      <c r="AE1284" s="58">
        <v>76106</v>
      </c>
    </row>
    <row r="1285" spans="29:31">
      <c r="AC1285" s="58" t="s">
        <v>104</v>
      </c>
      <c r="AD1285" s="58" t="s">
        <v>184</v>
      </c>
      <c r="AE1285" s="58">
        <v>77070</v>
      </c>
    </row>
    <row r="1286" spans="29:31">
      <c r="AC1286" s="58" t="s">
        <v>1272</v>
      </c>
      <c r="AD1286" s="58" t="s">
        <v>3555</v>
      </c>
      <c r="AE1286" s="58">
        <v>31204</v>
      </c>
    </row>
    <row r="1287" spans="29:31">
      <c r="AC1287" s="58" t="s">
        <v>1272</v>
      </c>
      <c r="AD1287" s="58" t="s">
        <v>3555</v>
      </c>
      <c r="AE1287" s="58">
        <v>31204</v>
      </c>
    </row>
    <row r="1288" spans="29:31">
      <c r="AC1288" s="58" t="s">
        <v>489</v>
      </c>
      <c r="AD1288" s="58" t="s">
        <v>3561</v>
      </c>
      <c r="AE1288" s="58">
        <v>52402</v>
      </c>
    </row>
    <row r="1289" spans="29:31">
      <c r="AC1289" s="58" t="s">
        <v>54</v>
      </c>
      <c r="AD1289" s="58" t="s">
        <v>1521</v>
      </c>
      <c r="AE1289" s="58">
        <v>32216</v>
      </c>
    </row>
    <row r="1290" spans="29:31">
      <c r="AC1290" s="58" t="s">
        <v>54</v>
      </c>
      <c r="AD1290" s="58" t="s">
        <v>1521</v>
      </c>
      <c r="AE1290" s="58">
        <v>32216</v>
      </c>
    </row>
    <row r="1291" spans="29:31">
      <c r="AC1291" s="58" t="s">
        <v>54</v>
      </c>
      <c r="AD1291" s="58" t="s">
        <v>1521</v>
      </c>
      <c r="AE1291" s="58">
        <v>32216</v>
      </c>
    </row>
    <row r="1292" spans="29:31">
      <c r="AC1292" s="58" t="s">
        <v>104</v>
      </c>
      <c r="AD1292" s="58" t="s">
        <v>1237</v>
      </c>
      <c r="AE1292" s="58">
        <v>78745</v>
      </c>
    </row>
    <row r="1293" spans="29:31">
      <c r="AC1293" s="58" t="s">
        <v>1399</v>
      </c>
      <c r="AD1293" s="58" t="s">
        <v>3577</v>
      </c>
      <c r="AE1293" s="58">
        <v>2908</v>
      </c>
    </row>
    <row r="1294" spans="29:31">
      <c r="AC1294" s="58" t="s">
        <v>267</v>
      </c>
      <c r="AD1294" s="58" t="s">
        <v>266</v>
      </c>
      <c r="AE1294" s="58">
        <v>10035</v>
      </c>
    </row>
    <row r="1295" spans="29:31">
      <c r="AC1295" s="58" t="s">
        <v>267</v>
      </c>
      <c r="AD1295" s="58" t="s">
        <v>266</v>
      </c>
      <c r="AE1295" s="58">
        <v>10009</v>
      </c>
    </row>
    <row r="1296" spans="29:31">
      <c r="AC1296" s="58" t="s">
        <v>267</v>
      </c>
      <c r="AD1296" s="58" t="s">
        <v>266</v>
      </c>
      <c r="AE1296" s="58">
        <v>10009</v>
      </c>
    </row>
    <row r="1297" spans="29:31">
      <c r="AC1297" s="58" t="s">
        <v>267</v>
      </c>
      <c r="AD1297" s="58" t="s">
        <v>266</v>
      </c>
      <c r="AE1297" s="58">
        <v>10009</v>
      </c>
    </row>
    <row r="1298" spans="29:31">
      <c r="AC1298" s="58" t="s">
        <v>43</v>
      </c>
      <c r="AD1298" s="58" t="s">
        <v>127</v>
      </c>
      <c r="AE1298" s="58">
        <v>94122</v>
      </c>
    </row>
    <row r="1299" spans="29:31">
      <c r="AC1299" s="58" t="s">
        <v>43</v>
      </c>
      <c r="AD1299" s="58" t="s">
        <v>127</v>
      </c>
      <c r="AE1299" s="58">
        <v>94122</v>
      </c>
    </row>
    <row r="1300" spans="29:31">
      <c r="AC1300" s="58" t="s">
        <v>43</v>
      </c>
      <c r="AD1300" s="58" t="s">
        <v>947</v>
      </c>
      <c r="AE1300" s="58">
        <v>92105</v>
      </c>
    </row>
    <row r="1301" spans="29:31">
      <c r="AC1301" s="58" t="s">
        <v>43</v>
      </c>
      <c r="AD1301" s="58" t="s">
        <v>947</v>
      </c>
      <c r="AE1301" s="58">
        <v>92105</v>
      </c>
    </row>
    <row r="1302" spans="29:31">
      <c r="AC1302" s="58" t="s">
        <v>43</v>
      </c>
      <c r="AD1302" s="58" t="s">
        <v>947</v>
      </c>
      <c r="AE1302" s="58">
        <v>92105</v>
      </c>
    </row>
    <row r="1303" spans="29:31">
      <c r="AC1303" s="58" t="s">
        <v>457</v>
      </c>
      <c r="AD1303" s="58" t="s">
        <v>3595</v>
      </c>
      <c r="AE1303" s="58">
        <v>81001</v>
      </c>
    </row>
    <row r="1304" spans="29:31">
      <c r="AC1304" s="58" t="s">
        <v>43</v>
      </c>
      <c r="AD1304" s="58" t="s">
        <v>746</v>
      </c>
      <c r="AE1304" s="58">
        <v>94533</v>
      </c>
    </row>
    <row r="1305" spans="29:31">
      <c r="AC1305" s="58" t="s">
        <v>43</v>
      </c>
      <c r="AD1305" s="58" t="s">
        <v>746</v>
      </c>
      <c r="AE1305" s="58">
        <v>94533</v>
      </c>
    </row>
    <row r="1306" spans="29:31">
      <c r="AC1306" s="58" t="s">
        <v>229</v>
      </c>
      <c r="AD1306" s="58" t="s">
        <v>436</v>
      </c>
      <c r="AE1306" s="58">
        <v>55106</v>
      </c>
    </row>
    <row r="1307" spans="29:31">
      <c r="AC1307" s="58" t="s">
        <v>43</v>
      </c>
      <c r="AD1307" s="58" t="s">
        <v>127</v>
      </c>
      <c r="AE1307" s="58">
        <v>94109</v>
      </c>
    </row>
    <row r="1308" spans="29:31">
      <c r="AC1308" s="58" t="s">
        <v>319</v>
      </c>
      <c r="AD1308" s="58" t="s">
        <v>318</v>
      </c>
      <c r="AE1308" s="58">
        <v>22153</v>
      </c>
    </row>
    <row r="1309" spans="29:31">
      <c r="AC1309" s="58" t="s">
        <v>319</v>
      </c>
      <c r="AD1309" s="58" t="s">
        <v>318</v>
      </c>
      <c r="AE1309" s="58">
        <v>22153</v>
      </c>
    </row>
    <row r="1310" spans="29:31">
      <c r="AC1310" s="58" t="s">
        <v>319</v>
      </c>
      <c r="AD1310" s="58" t="s">
        <v>1127</v>
      </c>
      <c r="AE1310" s="58">
        <v>22204</v>
      </c>
    </row>
    <row r="1311" spans="29:31">
      <c r="AC1311" s="58" t="s">
        <v>1272</v>
      </c>
      <c r="AD1311" s="58" t="s">
        <v>497</v>
      </c>
      <c r="AE1311" s="58">
        <v>31907</v>
      </c>
    </row>
    <row r="1312" spans="29:31">
      <c r="AC1312" s="58" t="s">
        <v>1272</v>
      </c>
      <c r="AD1312" s="58" t="s">
        <v>497</v>
      </c>
      <c r="AE1312" s="58">
        <v>31907</v>
      </c>
    </row>
    <row r="1313" spans="29:31">
      <c r="AC1313" s="58" t="s">
        <v>104</v>
      </c>
      <c r="AD1313" s="58" t="s">
        <v>184</v>
      </c>
      <c r="AE1313" s="58">
        <v>77036</v>
      </c>
    </row>
    <row r="1314" spans="29:31">
      <c r="AC1314" s="58" t="s">
        <v>43</v>
      </c>
      <c r="AD1314" s="58" t="s">
        <v>602</v>
      </c>
      <c r="AE1314" s="58">
        <v>91104</v>
      </c>
    </row>
    <row r="1315" spans="29:31">
      <c r="AC1315" s="58" t="s">
        <v>43</v>
      </c>
      <c r="AD1315" s="58" t="s">
        <v>602</v>
      </c>
      <c r="AE1315" s="58">
        <v>91104</v>
      </c>
    </row>
    <row r="1316" spans="29:31">
      <c r="AC1316" s="58" t="s">
        <v>43</v>
      </c>
      <c r="AD1316" s="58" t="s">
        <v>602</v>
      </c>
      <c r="AE1316" s="58">
        <v>91104</v>
      </c>
    </row>
    <row r="1317" spans="29:31">
      <c r="AC1317" s="58" t="s">
        <v>43</v>
      </c>
      <c r="AD1317" s="58" t="s">
        <v>602</v>
      </c>
      <c r="AE1317" s="58">
        <v>91104</v>
      </c>
    </row>
    <row r="1318" spans="29:31">
      <c r="AC1318" s="58" t="s">
        <v>43</v>
      </c>
      <c r="AD1318" s="58" t="s">
        <v>602</v>
      </c>
      <c r="AE1318" s="58">
        <v>91104</v>
      </c>
    </row>
    <row r="1319" spans="29:31">
      <c r="AC1319" s="58" t="s">
        <v>1245</v>
      </c>
      <c r="AD1319" s="58" t="s">
        <v>1479</v>
      </c>
      <c r="AE1319" s="58">
        <v>1841</v>
      </c>
    </row>
    <row r="1320" spans="29:31">
      <c r="AC1320" s="58" t="s">
        <v>1245</v>
      </c>
      <c r="AD1320" s="58" t="s">
        <v>1479</v>
      </c>
      <c r="AE1320" s="58">
        <v>1841</v>
      </c>
    </row>
    <row r="1321" spans="29:31">
      <c r="AC1321" s="58" t="s">
        <v>498</v>
      </c>
      <c r="AD1321" s="58" t="s">
        <v>497</v>
      </c>
      <c r="AE1321" s="58">
        <v>43229</v>
      </c>
    </row>
    <row r="1322" spans="29:31">
      <c r="AC1322" s="58" t="s">
        <v>43</v>
      </c>
      <c r="AD1322" s="58" t="s">
        <v>42</v>
      </c>
      <c r="AE1322" s="58">
        <v>90032</v>
      </c>
    </row>
    <row r="1323" spans="29:31">
      <c r="AC1323" s="58" t="s">
        <v>43</v>
      </c>
      <c r="AD1323" s="58" t="s">
        <v>42</v>
      </c>
      <c r="AE1323" s="58">
        <v>90032</v>
      </c>
    </row>
    <row r="1324" spans="29:31">
      <c r="AC1324" s="58" t="s">
        <v>43</v>
      </c>
      <c r="AD1324" s="58" t="s">
        <v>42</v>
      </c>
      <c r="AE1324" s="58">
        <v>90032</v>
      </c>
    </row>
    <row r="1325" spans="29:31">
      <c r="AC1325" s="58" t="s">
        <v>147</v>
      </c>
      <c r="AD1325" s="58" t="s">
        <v>146</v>
      </c>
      <c r="AE1325" s="58">
        <v>19120</v>
      </c>
    </row>
    <row r="1326" spans="29:31">
      <c r="AC1326" s="58" t="s">
        <v>54</v>
      </c>
      <c r="AD1326" s="58" t="s">
        <v>3642</v>
      </c>
      <c r="AE1326" s="58">
        <v>32725</v>
      </c>
    </row>
    <row r="1327" spans="29:31">
      <c r="AC1327" s="58" t="s">
        <v>54</v>
      </c>
      <c r="AD1327" s="58" t="s">
        <v>3642</v>
      </c>
      <c r="AE1327" s="58">
        <v>32725</v>
      </c>
    </row>
    <row r="1328" spans="29:31">
      <c r="AC1328" s="58" t="s">
        <v>498</v>
      </c>
      <c r="AD1328" s="58" t="s">
        <v>1007</v>
      </c>
      <c r="AE1328" s="58">
        <v>45231</v>
      </c>
    </row>
    <row r="1329" spans="29:31">
      <c r="AC1329" s="58" t="s">
        <v>498</v>
      </c>
      <c r="AD1329" s="58" t="s">
        <v>1007</v>
      </c>
      <c r="AE1329" s="58">
        <v>45231</v>
      </c>
    </row>
    <row r="1330" spans="29:31">
      <c r="AC1330" s="58" t="s">
        <v>29</v>
      </c>
      <c r="AD1330" s="58" t="s">
        <v>3649</v>
      </c>
      <c r="AE1330" s="58">
        <v>42071</v>
      </c>
    </row>
    <row r="1331" spans="29:31">
      <c r="AC1331" s="58" t="s">
        <v>88</v>
      </c>
      <c r="AD1331" s="58" t="s">
        <v>521</v>
      </c>
      <c r="AE1331" s="58">
        <v>28403</v>
      </c>
    </row>
    <row r="1332" spans="29:31">
      <c r="AC1332" s="58" t="s">
        <v>1245</v>
      </c>
      <c r="AD1332" s="58" t="s">
        <v>1479</v>
      </c>
      <c r="AE1332" s="58">
        <v>1841</v>
      </c>
    </row>
    <row r="1333" spans="29:31">
      <c r="AC1333" s="58" t="s">
        <v>211</v>
      </c>
      <c r="AD1333" s="58" t="s">
        <v>303</v>
      </c>
      <c r="AE1333" s="58">
        <v>60653</v>
      </c>
    </row>
    <row r="1334" spans="29:31">
      <c r="AC1334" s="58" t="s">
        <v>147</v>
      </c>
      <c r="AD1334" s="58" t="s">
        <v>146</v>
      </c>
      <c r="AE1334" s="58">
        <v>19120</v>
      </c>
    </row>
    <row r="1335" spans="29:31">
      <c r="AC1335" s="58" t="s">
        <v>747</v>
      </c>
      <c r="AD1335" s="58" t="s">
        <v>2800</v>
      </c>
      <c r="AE1335" s="58">
        <v>6360</v>
      </c>
    </row>
    <row r="1336" spans="29:31">
      <c r="AC1336" s="58" t="s">
        <v>43</v>
      </c>
      <c r="AD1336" s="58" t="s">
        <v>127</v>
      </c>
      <c r="AE1336" s="58">
        <v>94110</v>
      </c>
    </row>
    <row r="1337" spans="29:31">
      <c r="AC1337" s="58" t="s">
        <v>43</v>
      </c>
      <c r="AD1337" s="58" t="s">
        <v>127</v>
      </c>
      <c r="AE1337" s="58">
        <v>94109</v>
      </c>
    </row>
    <row r="1338" spans="29:31">
      <c r="AC1338" s="58" t="s">
        <v>498</v>
      </c>
      <c r="AD1338" s="58" t="s">
        <v>2628</v>
      </c>
      <c r="AE1338" s="58">
        <v>44052</v>
      </c>
    </row>
    <row r="1339" spans="29:31">
      <c r="AC1339" s="58" t="s">
        <v>498</v>
      </c>
      <c r="AD1339" s="58" t="s">
        <v>2628</v>
      </c>
      <c r="AE1339" s="58">
        <v>44052</v>
      </c>
    </row>
    <row r="1340" spans="29:31">
      <c r="AC1340" s="58" t="s">
        <v>104</v>
      </c>
      <c r="AD1340" s="58" t="s">
        <v>815</v>
      </c>
      <c r="AE1340" s="58">
        <v>75220</v>
      </c>
    </row>
    <row r="1341" spans="29:31">
      <c r="AC1341" s="58" t="s">
        <v>104</v>
      </c>
      <c r="AD1341" s="58" t="s">
        <v>815</v>
      </c>
      <c r="AE1341" s="58">
        <v>75220</v>
      </c>
    </row>
    <row r="1342" spans="29:31">
      <c r="AC1342" s="58" t="s">
        <v>43</v>
      </c>
      <c r="AD1342" s="58" t="s">
        <v>42</v>
      </c>
      <c r="AE1342" s="58">
        <v>90049</v>
      </c>
    </row>
    <row r="1343" spans="29:31">
      <c r="AC1343" s="58" t="s">
        <v>747</v>
      </c>
      <c r="AD1343" s="58" t="s">
        <v>3687</v>
      </c>
      <c r="AE1343" s="58">
        <v>6457</v>
      </c>
    </row>
    <row r="1344" spans="29:31">
      <c r="AC1344" s="58" t="s">
        <v>43</v>
      </c>
      <c r="AD1344" s="58" t="s">
        <v>42</v>
      </c>
      <c r="AE1344" s="58">
        <v>90008</v>
      </c>
    </row>
    <row r="1345" spans="29:31">
      <c r="AC1345" s="58" t="s">
        <v>267</v>
      </c>
      <c r="AD1345" s="58" t="s">
        <v>266</v>
      </c>
      <c r="AE1345" s="58">
        <v>10011</v>
      </c>
    </row>
    <row r="1346" spans="29:31">
      <c r="AC1346" s="58" t="s">
        <v>267</v>
      </c>
      <c r="AD1346" s="58" t="s">
        <v>266</v>
      </c>
      <c r="AE1346" s="58">
        <v>10011</v>
      </c>
    </row>
    <row r="1347" spans="29:31">
      <c r="AC1347" s="58" t="s">
        <v>267</v>
      </c>
      <c r="AD1347" s="58" t="s">
        <v>266</v>
      </c>
      <c r="AE1347" s="58">
        <v>10011</v>
      </c>
    </row>
    <row r="1348" spans="29:31">
      <c r="AC1348" s="58" t="s">
        <v>88</v>
      </c>
      <c r="AD1348" s="58" t="s">
        <v>1521</v>
      </c>
      <c r="AE1348" s="58">
        <v>28540</v>
      </c>
    </row>
    <row r="1349" spans="29:31">
      <c r="AC1349" s="58" t="s">
        <v>88</v>
      </c>
      <c r="AD1349" s="58" t="s">
        <v>1521</v>
      </c>
      <c r="AE1349" s="58">
        <v>28540</v>
      </c>
    </row>
    <row r="1350" spans="29:31">
      <c r="AC1350" s="58" t="s">
        <v>88</v>
      </c>
      <c r="AD1350" s="58" t="s">
        <v>1521</v>
      </c>
      <c r="AE1350" s="58">
        <v>28540</v>
      </c>
    </row>
    <row r="1351" spans="29:31">
      <c r="AC1351" s="58" t="s">
        <v>267</v>
      </c>
      <c r="AD1351" s="58" t="s">
        <v>3708</v>
      </c>
      <c r="AE1351" s="58">
        <v>11520</v>
      </c>
    </row>
    <row r="1352" spans="29:31">
      <c r="AC1352" s="58" t="s">
        <v>267</v>
      </c>
      <c r="AD1352" s="58" t="s">
        <v>3708</v>
      </c>
      <c r="AE1352" s="58">
        <v>11520</v>
      </c>
    </row>
    <row r="1353" spans="29:31">
      <c r="AC1353" s="58" t="s">
        <v>229</v>
      </c>
      <c r="AD1353" s="58" t="s">
        <v>932</v>
      </c>
      <c r="AE1353" s="58">
        <v>55044</v>
      </c>
    </row>
    <row r="1354" spans="29:31">
      <c r="AC1354" s="58" t="s">
        <v>229</v>
      </c>
      <c r="AD1354" s="58" t="s">
        <v>932</v>
      </c>
      <c r="AE1354" s="58">
        <v>55044</v>
      </c>
    </row>
    <row r="1355" spans="29:31">
      <c r="AC1355" s="58" t="s">
        <v>229</v>
      </c>
      <c r="AD1355" s="58" t="s">
        <v>932</v>
      </c>
      <c r="AE1355" s="58">
        <v>55044</v>
      </c>
    </row>
    <row r="1356" spans="29:31">
      <c r="AC1356" s="58" t="s">
        <v>229</v>
      </c>
      <c r="AD1356" s="58" t="s">
        <v>932</v>
      </c>
      <c r="AE1356" s="58">
        <v>55044</v>
      </c>
    </row>
    <row r="1357" spans="29:31">
      <c r="AC1357" s="58" t="s">
        <v>229</v>
      </c>
      <c r="AD1357" s="58" t="s">
        <v>932</v>
      </c>
      <c r="AE1357" s="58">
        <v>55044</v>
      </c>
    </row>
    <row r="1358" spans="29:31">
      <c r="AC1358" s="58" t="s">
        <v>211</v>
      </c>
      <c r="AD1358" s="58" t="s">
        <v>2380</v>
      </c>
      <c r="AE1358" s="58">
        <v>60201</v>
      </c>
    </row>
    <row r="1359" spans="29:31">
      <c r="AC1359" s="58" t="s">
        <v>319</v>
      </c>
      <c r="AD1359" s="58" t="s">
        <v>1127</v>
      </c>
      <c r="AE1359" s="58">
        <v>22204</v>
      </c>
    </row>
    <row r="1360" spans="29:31">
      <c r="AC1360" s="58" t="s">
        <v>43</v>
      </c>
      <c r="AD1360" s="58" t="s">
        <v>127</v>
      </c>
      <c r="AE1360" s="58">
        <v>94109</v>
      </c>
    </row>
    <row r="1361" spans="29:31">
      <c r="AC1361" s="58" t="s">
        <v>43</v>
      </c>
      <c r="AD1361" s="58" t="s">
        <v>127</v>
      </c>
      <c r="AE1361" s="58">
        <v>94109</v>
      </c>
    </row>
    <row r="1362" spans="29:31">
      <c r="AC1362" s="58" t="s">
        <v>43</v>
      </c>
      <c r="AD1362" s="58" t="s">
        <v>127</v>
      </c>
      <c r="AE1362" s="58">
        <v>94109</v>
      </c>
    </row>
    <row r="1363" spans="29:31">
      <c r="AC1363" s="58" t="s">
        <v>104</v>
      </c>
      <c r="AD1363" s="58" t="s">
        <v>184</v>
      </c>
      <c r="AE1363" s="58">
        <v>77036</v>
      </c>
    </row>
    <row r="1364" spans="29:31">
      <c r="AC1364" s="58" t="s">
        <v>104</v>
      </c>
      <c r="AD1364" s="58" t="s">
        <v>184</v>
      </c>
      <c r="AE1364" s="58">
        <v>77036</v>
      </c>
    </row>
    <row r="1365" spans="29:31">
      <c r="AC1365" s="58" t="s">
        <v>29</v>
      </c>
      <c r="AD1365" s="58" t="s">
        <v>1473</v>
      </c>
      <c r="AE1365" s="58">
        <v>40214</v>
      </c>
    </row>
    <row r="1366" spans="29:31">
      <c r="AC1366" s="58" t="s">
        <v>104</v>
      </c>
      <c r="AD1366" s="58" t="s">
        <v>103</v>
      </c>
      <c r="AE1366" s="58">
        <v>76106</v>
      </c>
    </row>
    <row r="1367" spans="29:31">
      <c r="AC1367" s="58" t="s">
        <v>43</v>
      </c>
      <c r="AD1367" s="58" t="s">
        <v>42</v>
      </c>
      <c r="AE1367" s="58">
        <v>90049</v>
      </c>
    </row>
    <row r="1368" spans="29:31">
      <c r="AC1368" s="58" t="s">
        <v>147</v>
      </c>
      <c r="AD1368" s="58" t="s">
        <v>146</v>
      </c>
      <c r="AE1368" s="58">
        <v>19120</v>
      </c>
    </row>
    <row r="1369" spans="29:31">
      <c r="AC1369" s="58" t="s">
        <v>147</v>
      </c>
      <c r="AD1369" s="58" t="s">
        <v>146</v>
      </c>
      <c r="AE1369" s="58">
        <v>19120</v>
      </c>
    </row>
    <row r="1370" spans="29:31">
      <c r="AC1370" s="58" t="s">
        <v>147</v>
      </c>
      <c r="AD1370" s="58" t="s">
        <v>146</v>
      </c>
      <c r="AE1370" s="58">
        <v>19120</v>
      </c>
    </row>
    <row r="1371" spans="29:31">
      <c r="AC1371" s="58" t="s">
        <v>310</v>
      </c>
      <c r="AD1371" s="58" t="s">
        <v>1310</v>
      </c>
      <c r="AE1371" s="58">
        <v>85705</v>
      </c>
    </row>
    <row r="1372" spans="29:31">
      <c r="AC1372" s="58" t="s">
        <v>310</v>
      </c>
      <c r="AD1372" s="58" t="s">
        <v>1310</v>
      </c>
      <c r="AE1372" s="58">
        <v>85705</v>
      </c>
    </row>
    <row r="1373" spans="29:31">
      <c r="AC1373" s="58" t="s">
        <v>310</v>
      </c>
      <c r="AD1373" s="58" t="s">
        <v>1310</v>
      </c>
      <c r="AE1373" s="58">
        <v>85705</v>
      </c>
    </row>
    <row r="1374" spans="29:31">
      <c r="AC1374" s="58" t="s">
        <v>310</v>
      </c>
      <c r="AD1374" s="58" t="s">
        <v>1310</v>
      </c>
      <c r="AE1374" s="58">
        <v>85705</v>
      </c>
    </row>
    <row r="1375" spans="29:31">
      <c r="AC1375" s="58" t="s">
        <v>310</v>
      </c>
      <c r="AD1375" s="58" t="s">
        <v>1310</v>
      </c>
      <c r="AE1375" s="58">
        <v>85705</v>
      </c>
    </row>
    <row r="1376" spans="29:31">
      <c r="AC1376" s="58" t="s">
        <v>43</v>
      </c>
      <c r="AD1376" s="58" t="s">
        <v>3760</v>
      </c>
      <c r="AE1376" s="58">
        <v>90660</v>
      </c>
    </row>
    <row r="1377" spans="29:31">
      <c r="AC1377" s="58" t="s">
        <v>457</v>
      </c>
      <c r="AD1377" s="58" t="s">
        <v>1081</v>
      </c>
      <c r="AE1377" s="58">
        <v>80906</v>
      </c>
    </row>
    <row r="1378" spans="29:31">
      <c r="AC1378" s="58" t="s">
        <v>457</v>
      </c>
      <c r="AD1378" s="58" t="s">
        <v>1081</v>
      </c>
      <c r="AE1378" s="58">
        <v>80906</v>
      </c>
    </row>
    <row r="1379" spans="29:31">
      <c r="AC1379" s="58" t="s">
        <v>2735</v>
      </c>
      <c r="AD1379" s="58" t="s">
        <v>3213</v>
      </c>
      <c r="AE1379" s="58">
        <v>20735</v>
      </c>
    </row>
    <row r="1380" spans="29:31">
      <c r="AC1380" s="58" t="s">
        <v>43</v>
      </c>
      <c r="AD1380" s="58" t="s">
        <v>2105</v>
      </c>
      <c r="AE1380" s="58">
        <v>94591</v>
      </c>
    </row>
    <row r="1381" spans="29:31">
      <c r="AC1381" s="58" t="s">
        <v>43</v>
      </c>
      <c r="AD1381" s="58" t="s">
        <v>2105</v>
      </c>
      <c r="AE1381" s="58">
        <v>94591</v>
      </c>
    </row>
    <row r="1382" spans="29:31">
      <c r="AC1382" s="58" t="s">
        <v>121</v>
      </c>
      <c r="AD1382" s="58" t="s">
        <v>3771</v>
      </c>
      <c r="AE1382" s="58">
        <v>84604</v>
      </c>
    </row>
    <row r="1383" spans="29:31">
      <c r="AC1383" s="58" t="s">
        <v>121</v>
      </c>
      <c r="AD1383" s="58" t="s">
        <v>3775</v>
      </c>
      <c r="AE1383" s="58">
        <v>84062</v>
      </c>
    </row>
    <row r="1384" spans="29:31">
      <c r="AC1384" s="58" t="s">
        <v>121</v>
      </c>
      <c r="AD1384" s="58" t="s">
        <v>3775</v>
      </c>
      <c r="AE1384" s="58">
        <v>84062</v>
      </c>
    </row>
    <row r="1385" spans="29:31">
      <c r="AC1385" s="58" t="s">
        <v>121</v>
      </c>
      <c r="AD1385" s="58" t="s">
        <v>3775</v>
      </c>
      <c r="AE1385" s="58">
        <v>84062</v>
      </c>
    </row>
    <row r="1386" spans="29:31">
      <c r="AC1386" s="58" t="s">
        <v>121</v>
      </c>
      <c r="AD1386" s="58" t="s">
        <v>3775</v>
      </c>
      <c r="AE1386" s="58">
        <v>84062</v>
      </c>
    </row>
    <row r="1387" spans="29:31">
      <c r="AC1387" s="58" t="s">
        <v>121</v>
      </c>
      <c r="AD1387" s="58" t="s">
        <v>3775</v>
      </c>
      <c r="AE1387" s="58">
        <v>84062</v>
      </c>
    </row>
    <row r="1388" spans="29:31">
      <c r="AC1388" s="58" t="s">
        <v>121</v>
      </c>
      <c r="AD1388" s="58" t="s">
        <v>3775</v>
      </c>
      <c r="AE1388" s="58">
        <v>84062</v>
      </c>
    </row>
    <row r="1389" spans="29:31">
      <c r="AC1389" s="58" t="s">
        <v>211</v>
      </c>
      <c r="AD1389" s="58" t="s">
        <v>456</v>
      </c>
      <c r="AE1389" s="58">
        <v>60505</v>
      </c>
    </row>
    <row r="1390" spans="29:31">
      <c r="AC1390" s="58" t="s">
        <v>1272</v>
      </c>
      <c r="AD1390" s="58" t="s">
        <v>3792</v>
      </c>
      <c r="AE1390" s="58">
        <v>30080</v>
      </c>
    </row>
    <row r="1391" spans="29:31">
      <c r="AC1391" s="58" t="s">
        <v>1272</v>
      </c>
      <c r="AD1391" s="58" t="s">
        <v>3792</v>
      </c>
      <c r="AE1391" s="58">
        <v>30080</v>
      </c>
    </row>
    <row r="1392" spans="29:31">
      <c r="AC1392" s="58" t="s">
        <v>1272</v>
      </c>
      <c r="AD1392" s="58" t="s">
        <v>3792</v>
      </c>
      <c r="AE1392" s="58">
        <v>30080</v>
      </c>
    </row>
    <row r="1393" spans="29:31">
      <c r="AC1393" s="58" t="s">
        <v>1272</v>
      </c>
      <c r="AD1393" s="58" t="s">
        <v>3792</v>
      </c>
      <c r="AE1393" s="58">
        <v>30080</v>
      </c>
    </row>
    <row r="1394" spans="29:31">
      <c r="AC1394" s="58" t="s">
        <v>1272</v>
      </c>
      <c r="AD1394" s="58" t="s">
        <v>3792</v>
      </c>
      <c r="AE1394" s="58">
        <v>30080</v>
      </c>
    </row>
    <row r="1395" spans="29:31">
      <c r="AC1395" s="58" t="s">
        <v>1272</v>
      </c>
      <c r="AD1395" s="58" t="s">
        <v>3792</v>
      </c>
      <c r="AE1395" s="58">
        <v>30080</v>
      </c>
    </row>
    <row r="1396" spans="29:31">
      <c r="AC1396" s="58" t="s">
        <v>1272</v>
      </c>
      <c r="AD1396" s="58" t="s">
        <v>3792</v>
      </c>
      <c r="AE1396" s="58">
        <v>30080</v>
      </c>
    </row>
    <row r="1397" spans="29:31">
      <c r="AC1397" s="58" t="s">
        <v>1272</v>
      </c>
      <c r="AD1397" s="58" t="s">
        <v>3792</v>
      </c>
      <c r="AE1397" s="58">
        <v>30080</v>
      </c>
    </row>
    <row r="1398" spans="29:31">
      <c r="AC1398" s="58" t="s">
        <v>1272</v>
      </c>
      <c r="AD1398" s="58" t="s">
        <v>3792</v>
      </c>
      <c r="AE1398" s="58">
        <v>30080</v>
      </c>
    </row>
    <row r="1399" spans="29:31">
      <c r="AC1399" s="58" t="s">
        <v>1272</v>
      </c>
      <c r="AD1399" s="58" t="s">
        <v>3792</v>
      </c>
      <c r="AE1399" s="58">
        <v>30080</v>
      </c>
    </row>
    <row r="1400" spans="29:31">
      <c r="AC1400" s="58" t="s">
        <v>1272</v>
      </c>
      <c r="AD1400" s="58" t="s">
        <v>3792</v>
      </c>
      <c r="AE1400" s="58">
        <v>30080</v>
      </c>
    </row>
    <row r="1401" spans="29:31">
      <c r="AC1401" s="58" t="s">
        <v>88</v>
      </c>
      <c r="AD1401" s="58" t="s">
        <v>2221</v>
      </c>
      <c r="AE1401" s="58">
        <v>27217</v>
      </c>
    </row>
    <row r="1402" spans="29:31">
      <c r="AC1402" s="58" t="s">
        <v>211</v>
      </c>
      <c r="AD1402" s="58" t="s">
        <v>456</v>
      </c>
      <c r="AE1402" s="58">
        <v>60505</v>
      </c>
    </row>
    <row r="1403" spans="29:31">
      <c r="AC1403" s="58" t="s">
        <v>211</v>
      </c>
      <c r="AD1403" s="58" t="s">
        <v>456</v>
      </c>
      <c r="AE1403" s="58">
        <v>60505</v>
      </c>
    </row>
    <row r="1404" spans="29:31">
      <c r="AC1404" s="58" t="s">
        <v>267</v>
      </c>
      <c r="AD1404" s="58" t="s">
        <v>266</v>
      </c>
      <c r="AE1404" s="58">
        <v>10035</v>
      </c>
    </row>
    <row r="1405" spans="29:31">
      <c r="AC1405" s="58" t="s">
        <v>267</v>
      </c>
      <c r="AD1405" s="58" t="s">
        <v>266</v>
      </c>
      <c r="AE1405" s="58">
        <v>10035</v>
      </c>
    </row>
    <row r="1406" spans="29:31">
      <c r="AC1406" s="58" t="s">
        <v>267</v>
      </c>
      <c r="AD1406" s="58" t="s">
        <v>266</v>
      </c>
      <c r="AE1406" s="58">
        <v>10035</v>
      </c>
    </row>
    <row r="1407" spans="29:31">
      <c r="AC1407" s="58" t="s">
        <v>267</v>
      </c>
      <c r="AD1407" s="58" t="s">
        <v>266</v>
      </c>
      <c r="AE1407" s="58">
        <v>10035</v>
      </c>
    </row>
    <row r="1408" spans="29:31">
      <c r="AC1408" s="58" t="s">
        <v>319</v>
      </c>
      <c r="AD1408" s="58" t="s">
        <v>1976</v>
      </c>
      <c r="AE1408" s="58">
        <v>24153</v>
      </c>
    </row>
    <row r="1409" spans="29:31">
      <c r="AC1409" s="58" t="s">
        <v>319</v>
      </c>
      <c r="AD1409" s="58" t="s">
        <v>1976</v>
      </c>
      <c r="AE1409" s="58">
        <v>24153</v>
      </c>
    </row>
    <row r="1410" spans="29:31">
      <c r="AC1410" s="58" t="s">
        <v>498</v>
      </c>
      <c r="AD1410" s="58" t="s">
        <v>497</v>
      </c>
      <c r="AE1410" s="58">
        <v>43229</v>
      </c>
    </row>
    <row r="1411" spans="29:31">
      <c r="AC1411" s="58" t="s">
        <v>498</v>
      </c>
      <c r="AD1411" s="58" t="s">
        <v>497</v>
      </c>
      <c r="AE1411" s="58">
        <v>43229</v>
      </c>
    </row>
    <row r="1412" spans="29:31">
      <c r="AC1412" s="58" t="s">
        <v>147</v>
      </c>
      <c r="AD1412" s="58" t="s">
        <v>146</v>
      </c>
      <c r="AE1412" s="58">
        <v>19143</v>
      </c>
    </row>
    <row r="1413" spans="29:31">
      <c r="AC1413" s="58" t="s">
        <v>147</v>
      </c>
      <c r="AD1413" s="58" t="s">
        <v>146</v>
      </c>
      <c r="AE1413" s="58">
        <v>19143</v>
      </c>
    </row>
    <row r="1414" spans="29:31">
      <c r="AC1414" s="58" t="s">
        <v>147</v>
      </c>
      <c r="AD1414" s="58" t="s">
        <v>146</v>
      </c>
      <c r="AE1414" s="58">
        <v>19143</v>
      </c>
    </row>
    <row r="1415" spans="29:31">
      <c r="AC1415" s="58" t="s">
        <v>267</v>
      </c>
      <c r="AD1415" s="58" t="s">
        <v>266</v>
      </c>
      <c r="AE1415" s="58">
        <v>10024</v>
      </c>
    </row>
    <row r="1416" spans="29:31">
      <c r="AC1416" s="58" t="s">
        <v>267</v>
      </c>
      <c r="AD1416" s="58" t="s">
        <v>266</v>
      </c>
      <c r="AE1416" s="58">
        <v>10024</v>
      </c>
    </row>
    <row r="1417" spans="29:31">
      <c r="AC1417" s="58" t="s">
        <v>310</v>
      </c>
      <c r="AD1417" s="58" t="s">
        <v>544</v>
      </c>
      <c r="AE1417" s="58">
        <v>85023</v>
      </c>
    </row>
    <row r="1418" spans="29:31">
      <c r="AC1418" s="58" t="s">
        <v>104</v>
      </c>
      <c r="AD1418" s="58" t="s">
        <v>758</v>
      </c>
      <c r="AE1418" s="58">
        <v>75051</v>
      </c>
    </row>
    <row r="1419" spans="29:31">
      <c r="AC1419" s="58" t="s">
        <v>267</v>
      </c>
      <c r="AD1419" s="58" t="s">
        <v>266</v>
      </c>
      <c r="AE1419" s="58">
        <v>10035</v>
      </c>
    </row>
    <row r="1420" spans="29:31">
      <c r="AC1420" s="58" t="s">
        <v>267</v>
      </c>
      <c r="AD1420" s="58" t="s">
        <v>266</v>
      </c>
      <c r="AE1420" s="58">
        <v>10035</v>
      </c>
    </row>
    <row r="1421" spans="29:31">
      <c r="AC1421" s="58" t="s">
        <v>267</v>
      </c>
      <c r="AD1421" s="58" t="s">
        <v>266</v>
      </c>
      <c r="AE1421" s="58">
        <v>10024</v>
      </c>
    </row>
    <row r="1422" spans="29:31">
      <c r="AC1422" s="58" t="s">
        <v>43</v>
      </c>
      <c r="AD1422" s="58" t="s">
        <v>1711</v>
      </c>
      <c r="AE1422" s="58">
        <v>92627</v>
      </c>
    </row>
    <row r="1423" spans="29:31">
      <c r="AC1423" s="58" t="s">
        <v>43</v>
      </c>
      <c r="AD1423" s="58" t="s">
        <v>1711</v>
      </c>
      <c r="AE1423" s="58">
        <v>92627</v>
      </c>
    </row>
    <row r="1424" spans="29:31">
      <c r="AC1424" s="58" t="s">
        <v>104</v>
      </c>
      <c r="AD1424" s="58" t="s">
        <v>184</v>
      </c>
      <c r="AE1424" s="58">
        <v>77041</v>
      </c>
    </row>
    <row r="1425" spans="29:31">
      <c r="AC1425" s="58" t="s">
        <v>104</v>
      </c>
      <c r="AD1425" s="58" t="s">
        <v>184</v>
      </c>
      <c r="AE1425" s="58">
        <v>77041</v>
      </c>
    </row>
    <row r="1426" spans="29:31">
      <c r="AC1426" s="58" t="s">
        <v>104</v>
      </c>
      <c r="AD1426" s="58" t="s">
        <v>184</v>
      </c>
      <c r="AE1426" s="58">
        <v>77041</v>
      </c>
    </row>
    <row r="1427" spans="29:31">
      <c r="AC1427" s="58" t="s">
        <v>310</v>
      </c>
      <c r="AD1427" s="58" t="s">
        <v>1823</v>
      </c>
      <c r="AE1427" s="58">
        <v>85204</v>
      </c>
    </row>
    <row r="1428" spans="29:31">
      <c r="AC1428" s="58" t="s">
        <v>310</v>
      </c>
      <c r="AD1428" s="58" t="s">
        <v>1823</v>
      </c>
      <c r="AE1428" s="58">
        <v>85204</v>
      </c>
    </row>
    <row r="1429" spans="29:31">
      <c r="AC1429" s="58" t="s">
        <v>310</v>
      </c>
      <c r="AD1429" s="58" t="s">
        <v>1823</v>
      </c>
      <c r="AE1429" s="58">
        <v>85204</v>
      </c>
    </row>
    <row r="1430" spans="29:31">
      <c r="AC1430" s="58" t="s">
        <v>310</v>
      </c>
      <c r="AD1430" s="58" t="s">
        <v>1823</v>
      </c>
      <c r="AE1430" s="58">
        <v>85204</v>
      </c>
    </row>
    <row r="1431" spans="29:31">
      <c r="AC1431" s="58" t="s">
        <v>310</v>
      </c>
      <c r="AD1431" s="58" t="s">
        <v>1823</v>
      </c>
      <c r="AE1431" s="58">
        <v>85204</v>
      </c>
    </row>
    <row r="1432" spans="29:31">
      <c r="AC1432" s="58" t="s">
        <v>310</v>
      </c>
      <c r="AD1432" s="58" t="s">
        <v>1823</v>
      </c>
      <c r="AE1432" s="58">
        <v>85204</v>
      </c>
    </row>
    <row r="1433" spans="29:31">
      <c r="AC1433" s="58" t="s">
        <v>310</v>
      </c>
      <c r="AD1433" s="58" t="s">
        <v>1823</v>
      </c>
      <c r="AE1433" s="58">
        <v>85204</v>
      </c>
    </row>
    <row r="1434" spans="29:31">
      <c r="AC1434" s="58" t="s">
        <v>43</v>
      </c>
      <c r="AD1434" s="58" t="s">
        <v>2640</v>
      </c>
      <c r="AE1434" s="58">
        <v>93905</v>
      </c>
    </row>
    <row r="1435" spans="29:31">
      <c r="AC1435" s="58" t="s">
        <v>43</v>
      </c>
      <c r="AD1435" s="58" t="s">
        <v>2640</v>
      </c>
      <c r="AE1435" s="58">
        <v>93905</v>
      </c>
    </row>
    <row r="1436" spans="29:31">
      <c r="AC1436" s="58" t="s">
        <v>43</v>
      </c>
      <c r="AD1436" s="58" t="s">
        <v>2640</v>
      </c>
      <c r="AE1436" s="58">
        <v>93905</v>
      </c>
    </row>
    <row r="1437" spans="29:31">
      <c r="AC1437" s="58" t="s">
        <v>43</v>
      </c>
      <c r="AD1437" s="58" t="s">
        <v>2640</v>
      </c>
      <c r="AE1437" s="58">
        <v>93905</v>
      </c>
    </row>
    <row r="1438" spans="29:31">
      <c r="AC1438" s="58" t="s">
        <v>498</v>
      </c>
      <c r="AD1438" s="58" t="s">
        <v>497</v>
      </c>
      <c r="AE1438" s="58">
        <v>43229</v>
      </c>
    </row>
    <row r="1439" spans="29:31">
      <c r="AC1439" s="58" t="s">
        <v>358</v>
      </c>
      <c r="AD1439" s="58" t="s">
        <v>2579</v>
      </c>
      <c r="AE1439" s="58">
        <v>35630</v>
      </c>
    </row>
    <row r="1440" spans="29:31">
      <c r="AC1440" s="58" t="s">
        <v>358</v>
      </c>
      <c r="AD1440" s="58" t="s">
        <v>2579</v>
      </c>
      <c r="AE1440" s="58">
        <v>35630</v>
      </c>
    </row>
    <row r="1441" spans="29:31">
      <c r="AC1441" s="58" t="s">
        <v>358</v>
      </c>
      <c r="AD1441" s="58" t="s">
        <v>2579</v>
      </c>
      <c r="AE1441" s="58">
        <v>35630</v>
      </c>
    </row>
    <row r="1442" spans="29:31">
      <c r="AC1442" s="58" t="s">
        <v>96</v>
      </c>
      <c r="AD1442" s="58" t="s">
        <v>95</v>
      </c>
      <c r="AE1442" s="58">
        <v>98105</v>
      </c>
    </row>
    <row r="1443" spans="29:31">
      <c r="AC1443" s="58" t="s">
        <v>498</v>
      </c>
      <c r="AD1443" s="58" t="s">
        <v>3870</v>
      </c>
      <c r="AE1443" s="58">
        <v>44134</v>
      </c>
    </row>
    <row r="1444" spans="29:31">
      <c r="AC1444" s="58" t="s">
        <v>498</v>
      </c>
      <c r="AD1444" s="58" t="s">
        <v>3870</v>
      </c>
      <c r="AE1444" s="58">
        <v>44134</v>
      </c>
    </row>
    <row r="1445" spans="29:31">
      <c r="AC1445" s="58" t="s">
        <v>104</v>
      </c>
      <c r="AD1445" s="58" t="s">
        <v>1614</v>
      </c>
      <c r="AE1445" s="58">
        <v>79109</v>
      </c>
    </row>
    <row r="1446" spans="29:31">
      <c r="AC1446" s="58" t="s">
        <v>104</v>
      </c>
      <c r="AD1446" s="58" t="s">
        <v>1614</v>
      </c>
      <c r="AE1446" s="58">
        <v>79109</v>
      </c>
    </row>
    <row r="1447" spans="29:31">
      <c r="AC1447" s="58" t="s">
        <v>1399</v>
      </c>
      <c r="AD1447" s="58" t="s">
        <v>3577</v>
      </c>
      <c r="AE1447" s="58">
        <v>2908</v>
      </c>
    </row>
    <row r="1448" spans="29:31">
      <c r="AC1448" s="58" t="s">
        <v>1399</v>
      </c>
      <c r="AD1448" s="58" t="s">
        <v>3577</v>
      </c>
      <c r="AE1448" s="58">
        <v>2908</v>
      </c>
    </row>
    <row r="1449" spans="29:31">
      <c r="AC1449" s="58" t="s">
        <v>43</v>
      </c>
      <c r="AD1449" s="58" t="s">
        <v>127</v>
      </c>
      <c r="AE1449" s="58">
        <v>94110</v>
      </c>
    </row>
    <row r="1450" spans="29:31">
      <c r="AC1450" s="58" t="s">
        <v>29</v>
      </c>
      <c r="AD1450" s="58" t="s">
        <v>1464</v>
      </c>
      <c r="AE1450" s="58">
        <v>40475</v>
      </c>
    </row>
    <row r="1451" spans="29:31">
      <c r="AC1451" s="58" t="s">
        <v>457</v>
      </c>
      <c r="AD1451" s="58" t="s">
        <v>456</v>
      </c>
      <c r="AE1451" s="58">
        <v>80013</v>
      </c>
    </row>
    <row r="1452" spans="29:31">
      <c r="AC1452" s="58" t="s">
        <v>211</v>
      </c>
      <c r="AD1452" s="58" t="s">
        <v>303</v>
      </c>
      <c r="AE1452" s="58">
        <v>60623</v>
      </c>
    </row>
    <row r="1453" spans="29:31">
      <c r="AC1453" s="58" t="s">
        <v>211</v>
      </c>
      <c r="AD1453" s="58" t="s">
        <v>303</v>
      </c>
      <c r="AE1453" s="58">
        <v>60653</v>
      </c>
    </row>
    <row r="1454" spans="29:31">
      <c r="AC1454" s="58" t="s">
        <v>211</v>
      </c>
      <c r="AD1454" s="58" t="s">
        <v>303</v>
      </c>
      <c r="AE1454" s="58">
        <v>60653</v>
      </c>
    </row>
    <row r="1455" spans="29:31">
      <c r="AC1455" s="58" t="s">
        <v>211</v>
      </c>
      <c r="AD1455" s="58" t="s">
        <v>303</v>
      </c>
      <c r="AE1455" s="58">
        <v>60653</v>
      </c>
    </row>
    <row r="1456" spans="29:31">
      <c r="AC1456" s="58" t="s">
        <v>147</v>
      </c>
      <c r="AD1456" s="58" t="s">
        <v>146</v>
      </c>
      <c r="AE1456" s="58">
        <v>19134</v>
      </c>
    </row>
    <row r="1457" spans="29:31">
      <c r="AC1457" s="58" t="s">
        <v>43</v>
      </c>
      <c r="AD1457" s="58" t="s">
        <v>42</v>
      </c>
      <c r="AE1457" s="58">
        <v>90008</v>
      </c>
    </row>
    <row r="1458" spans="29:31">
      <c r="AC1458" s="58" t="s">
        <v>310</v>
      </c>
      <c r="AD1458" s="58" t="s">
        <v>544</v>
      </c>
      <c r="AE1458" s="58">
        <v>85023</v>
      </c>
    </row>
    <row r="1459" spans="29:31">
      <c r="AC1459" s="58" t="s">
        <v>358</v>
      </c>
      <c r="AD1459" s="58" t="s">
        <v>3909</v>
      </c>
      <c r="AE1459" s="58">
        <v>36608</v>
      </c>
    </row>
    <row r="1460" spans="29:31">
      <c r="AC1460" s="58" t="s">
        <v>358</v>
      </c>
      <c r="AD1460" s="58" t="s">
        <v>3909</v>
      </c>
      <c r="AE1460" s="58">
        <v>36608</v>
      </c>
    </row>
    <row r="1461" spans="29:31">
      <c r="AC1461" s="58" t="s">
        <v>358</v>
      </c>
      <c r="AD1461" s="58" t="s">
        <v>3909</v>
      </c>
      <c r="AE1461" s="58">
        <v>36608</v>
      </c>
    </row>
    <row r="1462" spans="29:31">
      <c r="AC1462" s="58" t="s">
        <v>358</v>
      </c>
      <c r="AD1462" s="58" t="s">
        <v>3909</v>
      </c>
      <c r="AE1462" s="58">
        <v>36608</v>
      </c>
    </row>
    <row r="1463" spans="29:31">
      <c r="AC1463" s="58" t="s">
        <v>1272</v>
      </c>
      <c r="AD1463" s="58" t="s">
        <v>497</v>
      </c>
      <c r="AE1463" s="58">
        <v>31907</v>
      </c>
    </row>
    <row r="1464" spans="29:31">
      <c r="AC1464" s="58" t="s">
        <v>1272</v>
      </c>
      <c r="AD1464" s="58" t="s">
        <v>497</v>
      </c>
      <c r="AE1464" s="58">
        <v>31907</v>
      </c>
    </row>
    <row r="1465" spans="29:31">
      <c r="AC1465" s="58" t="s">
        <v>1245</v>
      </c>
      <c r="AD1465" s="58" t="s">
        <v>3922</v>
      </c>
      <c r="AE1465" s="58">
        <v>2740</v>
      </c>
    </row>
    <row r="1466" spans="29:31">
      <c r="AC1466" s="58" t="s">
        <v>104</v>
      </c>
      <c r="AD1466" s="58" t="s">
        <v>3926</v>
      </c>
      <c r="AE1466" s="58">
        <v>75061</v>
      </c>
    </row>
    <row r="1467" spans="29:31">
      <c r="AC1467" s="58" t="s">
        <v>747</v>
      </c>
      <c r="AD1467" s="58" t="s">
        <v>3687</v>
      </c>
      <c r="AE1467" s="58">
        <v>6457</v>
      </c>
    </row>
    <row r="1468" spans="29:31">
      <c r="AC1468" s="58" t="s">
        <v>96</v>
      </c>
      <c r="AD1468" s="58" t="s">
        <v>95</v>
      </c>
      <c r="AE1468" s="58">
        <v>98103</v>
      </c>
    </row>
    <row r="1469" spans="29:31">
      <c r="AC1469" s="58" t="s">
        <v>788</v>
      </c>
      <c r="AD1469" s="58" t="s">
        <v>3936</v>
      </c>
      <c r="AE1469" s="58">
        <v>8360</v>
      </c>
    </row>
    <row r="1470" spans="29:31">
      <c r="AC1470" s="58" t="s">
        <v>104</v>
      </c>
      <c r="AD1470" s="58" t="s">
        <v>602</v>
      </c>
      <c r="AE1470" s="58">
        <v>77506</v>
      </c>
    </row>
    <row r="1471" spans="29:31">
      <c r="AC1471" s="58" t="s">
        <v>104</v>
      </c>
      <c r="AD1471" s="58" t="s">
        <v>602</v>
      </c>
      <c r="AE1471" s="58">
        <v>77506</v>
      </c>
    </row>
    <row r="1472" spans="29:31">
      <c r="AC1472" s="58" t="s">
        <v>267</v>
      </c>
      <c r="AD1472" s="58" t="s">
        <v>266</v>
      </c>
      <c r="AE1472" s="58">
        <v>10009</v>
      </c>
    </row>
    <row r="1473" spans="29:31">
      <c r="AC1473" s="58" t="s">
        <v>310</v>
      </c>
      <c r="AD1473" s="58" t="s">
        <v>3942</v>
      </c>
      <c r="AE1473" s="58">
        <v>85301</v>
      </c>
    </row>
    <row r="1474" spans="29:31">
      <c r="AC1474" s="58" t="s">
        <v>310</v>
      </c>
      <c r="AD1474" s="58" t="s">
        <v>3942</v>
      </c>
      <c r="AE1474" s="58">
        <v>85301</v>
      </c>
    </row>
    <row r="1475" spans="29:31">
      <c r="AC1475" s="58" t="s">
        <v>54</v>
      </c>
      <c r="AD1475" s="58" t="s">
        <v>1521</v>
      </c>
      <c r="AE1475" s="58">
        <v>32216</v>
      </c>
    </row>
    <row r="1476" spans="29:31">
      <c r="AC1476" s="58" t="s">
        <v>238</v>
      </c>
      <c r="AD1476" s="58" t="s">
        <v>880</v>
      </c>
      <c r="AE1476" s="58">
        <v>48234</v>
      </c>
    </row>
    <row r="1477" spans="29:31">
      <c r="AC1477" s="58" t="s">
        <v>238</v>
      </c>
      <c r="AD1477" s="58" t="s">
        <v>880</v>
      </c>
      <c r="AE1477" s="58">
        <v>48234</v>
      </c>
    </row>
    <row r="1478" spans="29:31">
      <c r="AC1478" s="58" t="s">
        <v>238</v>
      </c>
      <c r="AD1478" s="58" t="s">
        <v>880</v>
      </c>
      <c r="AE1478" s="58">
        <v>48234</v>
      </c>
    </row>
    <row r="1479" spans="29:31">
      <c r="AC1479" s="58" t="s">
        <v>147</v>
      </c>
      <c r="AD1479" s="58" t="s">
        <v>146</v>
      </c>
      <c r="AE1479" s="58">
        <v>19120</v>
      </c>
    </row>
    <row r="1480" spans="29:31">
      <c r="AC1480" s="58" t="s">
        <v>43</v>
      </c>
      <c r="AD1480" s="58" t="s">
        <v>42</v>
      </c>
      <c r="AE1480" s="58">
        <v>90004</v>
      </c>
    </row>
    <row r="1481" spans="29:31">
      <c r="AC1481" s="58" t="s">
        <v>104</v>
      </c>
      <c r="AD1481" s="58" t="s">
        <v>184</v>
      </c>
      <c r="AE1481" s="58">
        <v>77036</v>
      </c>
    </row>
    <row r="1482" spans="29:31">
      <c r="AC1482" s="58" t="s">
        <v>267</v>
      </c>
      <c r="AD1482" s="58" t="s">
        <v>3961</v>
      </c>
      <c r="AE1482" s="58">
        <v>14304</v>
      </c>
    </row>
    <row r="1483" spans="29:31">
      <c r="AC1483" s="58" t="s">
        <v>267</v>
      </c>
      <c r="AD1483" s="58" t="s">
        <v>3961</v>
      </c>
      <c r="AE1483" s="58">
        <v>14304</v>
      </c>
    </row>
    <row r="1484" spans="29:31">
      <c r="AC1484" s="58" t="s">
        <v>267</v>
      </c>
      <c r="AD1484" s="58" t="s">
        <v>266</v>
      </c>
      <c r="AE1484" s="58">
        <v>10024</v>
      </c>
    </row>
    <row r="1485" spans="29:31">
      <c r="AC1485" s="58" t="s">
        <v>88</v>
      </c>
      <c r="AD1485" s="58" t="s">
        <v>3970</v>
      </c>
      <c r="AE1485" s="58">
        <v>27360</v>
      </c>
    </row>
    <row r="1486" spans="29:31">
      <c r="AC1486" s="58" t="s">
        <v>43</v>
      </c>
      <c r="AD1486" s="58" t="s">
        <v>3972</v>
      </c>
      <c r="AE1486" s="58">
        <v>92683</v>
      </c>
    </row>
    <row r="1487" spans="29:31">
      <c r="AC1487" s="58" t="s">
        <v>43</v>
      </c>
      <c r="AD1487" s="58" t="s">
        <v>127</v>
      </c>
      <c r="AE1487" s="58">
        <v>94122</v>
      </c>
    </row>
    <row r="1488" spans="29:31">
      <c r="AC1488" s="58" t="s">
        <v>43</v>
      </c>
      <c r="AD1488" s="58" t="s">
        <v>127</v>
      </c>
      <c r="AE1488" s="58">
        <v>94122</v>
      </c>
    </row>
    <row r="1489" spans="29:31">
      <c r="AC1489" s="58" t="s">
        <v>43</v>
      </c>
      <c r="AD1489" s="58" t="s">
        <v>127</v>
      </c>
      <c r="AE1489" s="58">
        <v>94122</v>
      </c>
    </row>
    <row r="1490" spans="29:31">
      <c r="AC1490" s="58" t="s">
        <v>335</v>
      </c>
      <c r="AD1490" s="58" t="s">
        <v>328</v>
      </c>
      <c r="AE1490" s="58">
        <v>38301</v>
      </c>
    </row>
    <row r="1491" spans="29:31">
      <c r="AC1491" s="58" t="s">
        <v>335</v>
      </c>
      <c r="AD1491" s="58" t="s">
        <v>328</v>
      </c>
      <c r="AE1491" s="58">
        <v>38301</v>
      </c>
    </row>
    <row r="1492" spans="29:31">
      <c r="AC1492" s="58" t="s">
        <v>96</v>
      </c>
      <c r="AD1492" s="58" t="s">
        <v>95</v>
      </c>
      <c r="AE1492" s="58">
        <v>98115</v>
      </c>
    </row>
    <row r="1493" spans="29:31">
      <c r="AC1493" s="58" t="s">
        <v>267</v>
      </c>
      <c r="AD1493" s="58" t="s">
        <v>266</v>
      </c>
      <c r="AE1493" s="58">
        <v>10035</v>
      </c>
    </row>
    <row r="1494" spans="29:31">
      <c r="AC1494" s="58" t="s">
        <v>43</v>
      </c>
      <c r="AD1494" s="58" t="s">
        <v>42</v>
      </c>
      <c r="AE1494" s="58">
        <v>90008</v>
      </c>
    </row>
    <row r="1495" spans="29:31">
      <c r="AC1495" s="58" t="s">
        <v>43</v>
      </c>
      <c r="AD1495" s="58" t="s">
        <v>42</v>
      </c>
      <c r="AE1495" s="58">
        <v>90008</v>
      </c>
    </row>
    <row r="1496" spans="29:31">
      <c r="AC1496" s="58" t="s">
        <v>43</v>
      </c>
      <c r="AD1496" s="58" t="s">
        <v>42</v>
      </c>
      <c r="AE1496" s="58">
        <v>90008</v>
      </c>
    </row>
    <row r="1497" spans="29:31">
      <c r="AC1497" s="58" t="s">
        <v>147</v>
      </c>
      <c r="AD1497" s="58" t="s">
        <v>146</v>
      </c>
      <c r="AE1497" s="58">
        <v>19143</v>
      </c>
    </row>
    <row r="1498" spans="29:31">
      <c r="AC1498" s="58" t="s">
        <v>267</v>
      </c>
      <c r="AD1498" s="58" t="s">
        <v>266</v>
      </c>
      <c r="AE1498" s="58">
        <v>10024</v>
      </c>
    </row>
    <row r="1499" spans="29:31">
      <c r="AC1499" s="58" t="s">
        <v>267</v>
      </c>
      <c r="AD1499" s="58" t="s">
        <v>266</v>
      </c>
      <c r="AE1499" s="58">
        <v>10035</v>
      </c>
    </row>
    <row r="1500" spans="29:31">
      <c r="AC1500" s="58" t="s">
        <v>267</v>
      </c>
      <c r="AD1500" s="58" t="s">
        <v>266</v>
      </c>
      <c r="AE1500" s="58">
        <v>10035</v>
      </c>
    </row>
    <row r="1501" spans="29:31">
      <c r="AC1501" s="58" t="s">
        <v>96</v>
      </c>
      <c r="AD1501" s="58" t="s">
        <v>2142</v>
      </c>
      <c r="AE1501" s="58">
        <v>98661</v>
      </c>
    </row>
    <row r="1502" spans="29:31">
      <c r="AC1502" s="58" t="s">
        <v>1272</v>
      </c>
      <c r="AD1502" s="58" t="s">
        <v>497</v>
      </c>
      <c r="AE1502" s="58">
        <v>31907</v>
      </c>
    </row>
    <row r="1503" spans="29:31">
      <c r="AC1503" s="58" t="s">
        <v>104</v>
      </c>
      <c r="AD1503" s="58" t="s">
        <v>4013</v>
      </c>
      <c r="AE1503" s="58">
        <v>75019</v>
      </c>
    </row>
    <row r="1504" spans="29:31">
      <c r="AC1504" s="58" t="s">
        <v>104</v>
      </c>
      <c r="AD1504" s="58" t="s">
        <v>4013</v>
      </c>
      <c r="AE1504" s="58">
        <v>75019</v>
      </c>
    </row>
    <row r="1505" spans="29:31">
      <c r="AC1505" s="58" t="s">
        <v>104</v>
      </c>
      <c r="AD1505" s="58" t="s">
        <v>4013</v>
      </c>
      <c r="AE1505" s="58">
        <v>75019</v>
      </c>
    </row>
    <row r="1506" spans="29:31">
      <c r="AC1506" s="58" t="s">
        <v>43</v>
      </c>
      <c r="AD1506" s="58" t="s">
        <v>127</v>
      </c>
      <c r="AE1506" s="58">
        <v>94122</v>
      </c>
    </row>
    <row r="1507" spans="29:31">
      <c r="AC1507" s="58" t="s">
        <v>104</v>
      </c>
      <c r="AD1507" s="58" t="s">
        <v>1237</v>
      </c>
      <c r="AE1507" s="58">
        <v>78745</v>
      </c>
    </row>
    <row r="1508" spans="29:31">
      <c r="AC1508" s="58" t="s">
        <v>104</v>
      </c>
      <c r="AD1508" s="58" t="s">
        <v>1237</v>
      </c>
      <c r="AE1508" s="58">
        <v>78745</v>
      </c>
    </row>
    <row r="1509" spans="29:31">
      <c r="AC1509" s="58" t="s">
        <v>104</v>
      </c>
      <c r="AD1509" s="58" t="s">
        <v>1237</v>
      </c>
      <c r="AE1509" s="58">
        <v>78745</v>
      </c>
    </row>
    <row r="1510" spans="29:31">
      <c r="AC1510" s="58" t="s">
        <v>43</v>
      </c>
      <c r="AD1510" s="58" t="s">
        <v>42</v>
      </c>
      <c r="AE1510" s="58">
        <v>90045</v>
      </c>
    </row>
    <row r="1511" spans="29:31">
      <c r="AC1511" s="58" t="s">
        <v>43</v>
      </c>
      <c r="AD1511" s="58" t="s">
        <v>42</v>
      </c>
      <c r="AE1511" s="58">
        <v>90045</v>
      </c>
    </row>
    <row r="1512" spans="29:31">
      <c r="AC1512" s="58" t="s">
        <v>43</v>
      </c>
      <c r="AD1512" s="58" t="s">
        <v>42</v>
      </c>
      <c r="AE1512" s="58">
        <v>90004</v>
      </c>
    </row>
    <row r="1513" spans="29:31">
      <c r="AC1513" s="58" t="s">
        <v>43</v>
      </c>
      <c r="AD1513" s="58" t="s">
        <v>42</v>
      </c>
      <c r="AE1513" s="58">
        <v>90004</v>
      </c>
    </row>
    <row r="1514" spans="29:31">
      <c r="AC1514" s="58" t="s">
        <v>267</v>
      </c>
      <c r="AD1514" s="58" t="s">
        <v>266</v>
      </c>
      <c r="AE1514" s="58">
        <v>10024</v>
      </c>
    </row>
    <row r="1515" spans="29:31">
      <c r="AC1515" s="58" t="s">
        <v>1272</v>
      </c>
      <c r="AD1515" s="58" t="s">
        <v>497</v>
      </c>
      <c r="AE1515" s="58">
        <v>31907</v>
      </c>
    </row>
    <row r="1516" spans="29:31">
      <c r="AC1516" s="58" t="s">
        <v>138</v>
      </c>
      <c r="AD1516" s="58" t="s">
        <v>2530</v>
      </c>
      <c r="AE1516" s="58">
        <v>68104</v>
      </c>
    </row>
    <row r="1517" spans="29:31">
      <c r="AC1517" s="58" t="s">
        <v>43</v>
      </c>
      <c r="AD1517" s="58" t="s">
        <v>42</v>
      </c>
      <c r="AE1517" s="58">
        <v>90036</v>
      </c>
    </row>
    <row r="1518" spans="29:31">
      <c r="AC1518" s="58" t="s">
        <v>43</v>
      </c>
      <c r="AD1518" s="58" t="s">
        <v>4039</v>
      </c>
      <c r="AE1518" s="58">
        <v>91767</v>
      </c>
    </row>
    <row r="1519" spans="29:31">
      <c r="AC1519" s="58" t="s">
        <v>43</v>
      </c>
      <c r="AD1519" s="58" t="s">
        <v>4039</v>
      </c>
      <c r="AE1519" s="58">
        <v>91767</v>
      </c>
    </row>
    <row r="1520" spans="29:31">
      <c r="AC1520" s="58" t="s">
        <v>104</v>
      </c>
      <c r="AD1520" s="58" t="s">
        <v>815</v>
      </c>
      <c r="AE1520" s="58">
        <v>75220</v>
      </c>
    </row>
    <row r="1521" spans="29:31">
      <c r="AC1521" s="58" t="s">
        <v>104</v>
      </c>
      <c r="AD1521" s="58" t="s">
        <v>815</v>
      </c>
      <c r="AE1521" s="58">
        <v>75220</v>
      </c>
    </row>
    <row r="1522" spans="29:31">
      <c r="AC1522" s="58" t="s">
        <v>104</v>
      </c>
      <c r="AD1522" s="58" t="s">
        <v>815</v>
      </c>
      <c r="AE1522" s="58">
        <v>75220</v>
      </c>
    </row>
    <row r="1523" spans="29:31">
      <c r="AC1523" s="58" t="s">
        <v>147</v>
      </c>
      <c r="AD1523" s="58" t="s">
        <v>146</v>
      </c>
      <c r="AE1523" s="58">
        <v>19120</v>
      </c>
    </row>
    <row r="1524" spans="29:31">
      <c r="AC1524" s="58" t="s">
        <v>1392</v>
      </c>
      <c r="AD1524" s="58" t="s">
        <v>4045</v>
      </c>
      <c r="AE1524" s="58">
        <v>89031</v>
      </c>
    </row>
    <row r="1525" spans="29:31">
      <c r="AC1525" s="58" t="s">
        <v>96</v>
      </c>
      <c r="AD1525" s="58" t="s">
        <v>95</v>
      </c>
      <c r="AE1525" s="58">
        <v>98105</v>
      </c>
    </row>
    <row r="1526" spans="29:31">
      <c r="AC1526" s="58" t="s">
        <v>96</v>
      </c>
      <c r="AD1526" s="58" t="s">
        <v>95</v>
      </c>
      <c r="AE1526" s="58">
        <v>98105</v>
      </c>
    </row>
    <row r="1527" spans="29:31">
      <c r="AC1527" s="58" t="s">
        <v>43</v>
      </c>
      <c r="AD1527" s="58" t="s">
        <v>127</v>
      </c>
      <c r="AE1527" s="58">
        <v>94110</v>
      </c>
    </row>
    <row r="1528" spans="29:31">
      <c r="AC1528" s="58" t="s">
        <v>211</v>
      </c>
      <c r="AD1528" s="58" t="s">
        <v>303</v>
      </c>
      <c r="AE1528" s="58">
        <v>60610</v>
      </c>
    </row>
    <row r="1529" spans="29:31">
      <c r="AC1529" s="58" t="s">
        <v>310</v>
      </c>
      <c r="AD1529" s="58" t="s">
        <v>1310</v>
      </c>
      <c r="AE1529" s="58">
        <v>85705</v>
      </c>
    </row>
    <row r="1530" spans="29:31">
      <c r="AC1530" s="58" t="s">
        <v>310</v>
      </c>
      <c r="AD1530" s="58" t="s">
        <v>1310</v>
      </c>
      <c r="AE1530" s="58">
        <v>85705</v>
      </c>
    </row>
    <row r="1531" spans="29:31">
      <c r="AC1531" s="58" t="s">
        <v>310</v>
      </c>
      <c r="AD1531" s="58" t="s">
        <v>1310</v>
      </c>
      <c r="AE1531" s="58">
        <v>85705</v>
      </c>
    </row>
    <row r="1532" spans="29:31">
      <c r="AC1532" s="58" t="s">
        <v>310</v>
      </c>
      <c r="AD1532" s="58" t="s">
        <v>1310</v>
      </c>
      <c r="AE1532" s="58">
        <v>85705</v>
      </c>
    </row>
    <row r="1533" spans="29:31">
      <c r="AC1533" s="58" t="s">
        <v>310</v>
      </c>
      <c r="AD1533" s="58" t="s">
        <v>1310</v>
      </c>
      <c r="AE1533" s="58">
        <v>85705</v>
      </c>
    </row>
    <row r="1534" spans="29:31">
      <c r="AC1534" s="58" t="s">
        <v>147</v>
      </c>
      <c r="AD1534" s="58" t="s">
        <v>4061</v>
      </c>
      <c r="AE1534" s="58">
        <v>18103</v>
      </c>
    </row>
    <row r="1535" spans="29:31">
      <c r="AC1535" s="58" t="s">
        <v>147</v>
      </c>
      <c r="AD1535" s="58" t="s">
        <v>4061</v>
      </c>
      <c r="AE1535" s="58">
        <v>18103</v>
      </c>
    </row>
    <row r="1536" spans="29:31">
      <c r="AC1536" s="58" t="s">
        <v>245</v>
      </c>
      <c r="AD1536" s="58" t="s">
        <v>606</v>
      </c>
      <c r="AE1536" s="58">
        <v>19711</v>
      </c>
    </row>
    <row r="1537" spans="29:31">
      <c r="AC1537" s="58" t="s">
        <v>245</v>
      </c>
      <c r="AD1537" s="58" t="s">
        <v>606</v>
      </c>
      <c r="AE1537" s="58">
        <v>19711</v>
      </c>
    </row>
    <row r="1538" spans="29:31">
      <c r="AC1538" s="58" t="s">
        <v>54</v>
      </c>
      <c r="AD1538" s="58" t="s">
        <v>1419</v>
      </c>
      <c r="AE1538" s="58">
        <v>33142</v>
      </c>
    </row>
    <row r="1539" spans="29:31">
      <c r="AC1539" s="58" t="s">
        <v>310</v>
      </c>
      <c r="AD1539" s="58" t="s">
        <v>4075</v>
      </c>
      <c r="AE1539" s="58">
        <v>85281</v>
      </c>
    </row>
    <row r="1540" spans="29:31">
      <c r="AC1540" s="58" t="s">
        <v>310</v>
      </c>
      <c r="AD1540" s="58" t="s">
        <v>4075</v>
      </c>
      <c r="AE1540" s="58">
        <v>85281</v>
      </c>
    </row>
    <row r="1541" spans="29:31">
      <c r="AC1541" s="58" t="s">
        <v>267</v>
      </c>
      <c r="AD1541" s="58" t="s">
        <v>266</v>
      </c>
      <c r="AE1541" s="58">
        <v>10035</v>
      </c>
    </row>
    <row r="1542" spans="29:31">
      <c r="AC1542" s="58" t="s">
        <v>43</v>
      </c>
      <c r="AD1542" s="58" t="s">
        <v>4084</v>
      </c>
      <c r="AE1542" s="58">
        <v>92677</v>
      </c>
    </row>
    <row r="1543" spans="29:31">
      <c r="AC1543" s="58" t="s">
        <v>788</v>
      </c>
      <c r="AD1543" s="58" t="s">
        <v>4088</v>
      </c>
      <c r="AE1543" s="58">
        <v>8302</v>
      </c>
    </row>
    <row r="1544" spans="29:31">
      <c r="AC1544" s="58" t="s">
        <v>788</v>
      </c>
      <c r="AD1544" s="58" t="s">
        <v>4088</v>
      </c>
      <c r="AE1544" s="58">
        <v>8302</v>
      </c>
    </row>
    <row r="1545" spans="29:31">
      <c r="AC1545" s="58" t="s">
        <v>1245</v>
      </c>
      <c r="AD1545" s="58" t="s">
        <v>4096</v>
      </c>
      <c r="AE1545" s="58">
        <v>2149</v>
      </c>
    </row>
    <row r="1546" spans="29:31">
      <c r="AC1546" s="58" t="s">
        <v>1245</v>
      </c>
      <c r="AD1546" s="58" t="s">
        <v>4096</v>
      </c>
      <c r="AE1546" s="58">
        <v>2149</v>
      </c>
    </row>
    <row r="1547" spans="29:31">
      <c r="AC1547" s="58" t="s">
        <v>1245</v>
      </c>
      <c r="AD1547" s="58" t="s">
        <v>4096</v>
      </c>
      <c r="AE1547" s="58">
        <v>2149</v>
      </c>
    </row>
    <row r="1548" spans="29:31">
      <c r="AC1548" s="58" t="s">
        <v>1245</v>
      </c>
      <c r="AD1548" s="58" t="s">
        <v>4096</v>
      </c>
      <c r="AE1548" s="58">
        <v>2149</v>
      </c>
    </row>
    <row r="1549" spans="29:31">
      <c r="AC1549" s="58" t="s">
        <v>498</v>
      </c>
      <c r="AD1549" s="58" t="s">
        <v>497</v>
      </c>
      <c r="AE1549" s="58">
        <v>43229</v>
      </c>
    </row>
    <row r="1550" spans="29:31">
      <c r="AC1550" s="58" t="s">
        <v>498</v>
      </c>
      <c r="AD1550" s="58" t="s">
        <v>497</v>
      </c>
      <c r="AE1550" s="58">
        <v>43229</v>
      </c>
    </row>
    <row r="1551" spans="29:31">
      <c r="AC1551" s="58" t="s">
        <v>43</v>
      </c>
      <c r="AD1551" s="58" t="s">
        <v>947</v>
      </c>
      <c r="AE1551" s="58">
        <v>92024</v>
      </c>
    </row>
    <row r="1552" spans="29:31">
      <c r="AC1552" s="58" t="s">
        <v>43</v>
      </c>
      <c r="AD1552" s="58" t="s">
        <v>947</v>
      </c>
      <c r="AE1552" s="58">
        <v>92024</v>
      </c>
    </row>
    <row r="1553" spans="29:31">
      <c r="AC1553" s="58" t="s">
        <v>267</v>
      </c>
      <c r="AD1553" s="58" t="s">
        <v>4103</v>
      </c>
      <c r="AE1553" s="58">
        <v>13601</v>
      </c>
    </row>
    <row r="1554" spans="29:31">
      <c r="AC1554" s="58" t="s">
        <v>104</v>
      </c>
      <c r="AD1554" s="58" t="s">
        <v>678</v>
      </c>
      <c r="AE1554" s="58">
        <v>78207</v>
      </c>
    </row>
    <row r="1555" spans="29:31">
      <c r="AC1555" s="58" t="s">
        <v>104</v>
      </c>
      <c r="AD1555" s="58" t="s">
        <v>678</v>
      </c>
      <c r="AE1555" s="58">
        <v>78207</v>
      </c>
    </row>
    <row r="1556" spans="29:31">
      <c r="AC1556" s="58" t="s">
        <v>104</v>
      </c>
      <c r="AD1556" s="58" t="s">
        <v>678</v>
      </c>
      <c r="AE1556" s="58">
        <v>78207</v>
      </c>
    </row>
    <row r="1557" spans="29:31">
      <c r="AC1557" s="58" t="s">
        <v>267</v>
      </c>
      <c r="AD1557" s="58" t="s">
        <v>266</v>
      </c>
      <c r="AE1557" s="58">
        <v>10011</v>
      </c>
    </row>
    <row r="1558" spans="29:31">
      <c r="AC1558" s="58" t="s">
        <v>104</v>
      </c>
      <c r="AD1558" s="58" t="s">
        <v>184</v>
      </c>
      <c r="AE1558" s="58">
        <v>77095</v>
      </c>
    </row>
    <row r="1559" spans="29:31">
      <c r="AC1559" s="58" t="s">
        <v>43</v>
      </c>
      <c r="AD1559" s="58" t="s">
        <v>947</v>
      </c>
      <c r="AE1559" s="58">
        <v>92024</v>
      </c>
    </row>
    <row r="1560" spans="29:31">
      <c r="AC1560" s="58" t="s">
        <v>114</v>
      </c>
      <c r="AD1560" s="58" t="s">
        <v>4115</v>
      </c>
      <c r="AE1560" s="58">
        <v>54915</v>
      </c>
    </row>
    <row r="1561" spans="29:31">
      <c r="AC1561" s="58" t="s">
        <v>29</v>
      </c>
      <c r="AD1561" s="58" t="s">
        <v>1464</v>
      </c>
      <c r="AE1561" s="58">
        <v>40475</v>
      </c>
    </row>
    <row r="1562" spans="29:31">
      <c r="AC1562" s="58" t="s">
        <v>96</v>
      </c>
      <c r="AD1562" s="58" t="s">
        <v>4122</v>
      </c>
      <c r="AE1562" s="58">
        <v>98006</v>
      </c>
    </row>
    <row r="1563" spans="29:31">
      <c r="AC1563" s="58" t="s">
        <v>267</v>
      </c>
      <c r="AD1563" s="58" t="s">
        <v>1173</v>
      </c>
      <c r="AE1563" s="58">
        <v>11561</v>
      </c>
    </row>
    <row r="1564" spans="29:31">
      <c r="AC1564" s="58" t="s">
        <v>147</v>
      </c>
      <c r="AD1564" s="58" t="s">
        <v>146</v>
      </c>
      <c r="AE1564" s="58">
        <v>19140</v>
      </c>
    </row>
    <row r="1565" spans="29:31">
      <c r="AC1565" s="58" t="s">
        <v>147</v>
      </c>
      <c r="AD1565" s="58" t="s">
        <v>146</v>
      </c>
      <c r="AE1565" s="58">
        <v>19140</v>
      </c>
    </row>
    <row r="1566" spans="29:31">
      <c r="AC1566" s="58" t="s">
        <v>96</v>
      </c>
      <c r="AD1566" s="58" t="s">
        <v>95</v>
      </c>
      <c r="AE1566" s="58">
        <v>98103</v>
      </c>
    </row>
    <row r="1567" spans="29:31">
      <c r="AC1567" s="58" t="s">
        <v>96</v>
      </c>
      <c r="AD1567" s="58" t="s">
        <v>95</v>
      </c>
      <c r="AE1567" s="58">
        <v>98103</v>
      </c>
    </row>
    <row r="1568" spans="29:31">
      <c r="AC1568" s="58" t="s">
        <v>43</v>
      </c>
      <c r="AD1568" s="58" t="s">
        <v>127</v>
      </c>
      <c r="AE1568" s="58">
        <v>94109</v>
      </c>
    </row>
    <row r="1569" spans="29:31">
      <c r="AC1569" s="58" t="s">
        <v>96</v>
      </c>
      <c r="AD1569" s="58" t="s">
        <v>95</v>
      </c>
      <c r="AE1569" s="58">
        <v>98115</v>
      </c>
    </row>
    <row r="1570" spans="29:31">
      <c r="AC1570" s="58" t="s">
        <v>267</v>
      </c>
      <c r="AD1570" s="58" t="s">
        <v>266</v>
      </c>
      <c r="AE1570" s="58">
        <v>10011</v>
      </c>
    </row>
    <row r="1571" spans="29:31">
      <c r="AC1571" s="58" t="s">
        <v>147</v>
      </c>
      <c r="AD1571" s="58" t="s">
        <v>146</v>
      </c>
      <c r="AE1571" s="58">
        <v>19134</v>
      </c>
    </row>
    <row r="1572" spans="29:31">
      <c r="AC1572" s="58" t="s">
        <v>383</v>
      </c>
      <c r="AD1572" s="58" t="s">
        <v>382</v>
      </c>
      <c r="AE1572" s="58">
        <v>29203</v>
      </c>
    </row>
    <row r="1573" spans="29:31">
      <c r="AC1573" s="58" t="s">
        <v>96</v>
      </c>
      <c r="AD1573" s="58" t="s">
        <v>95</v>
      </c>
      <c r="AE1573" s="58">
        <v>98105</v>
      </c>
    </row>
    <row r="1574" spans="29:31">
      <c r="AC1574" s="58" t="s">
        <v>104</v>
      </c>
      <c r="AD1574" s="58" t="s">
        <v>4155</v>
      </c>
      <c r="AE1574" s="58">
        <v>75002</v>
      </c>
    </row>
    <row r="1575" spans="29:31">
      <c r="AC1575" s="58" t="s">
        <v>104</v>
      </c>
      <c r="AD1575" s="58" t="s">
        <v>4155</v>
      </c>
      <c r="AE1575" s="58">
        <v>75002</v>
      </c>
    </row>
    <row r="1576" spans="29:31">
      <c r="AC1576" s="58" t="s">
        <v>43</v>
      </c>
      <c r="AD1576" s="58" t="s">
        <v>42</v>
      </c>
      <c r="AE1576" s="58">
        <v>90004</v>
      </c>
    </row>
    <row r="1577" spans="29:31">
      <c r="AC1577" s="58" t="s">
        <v>1272</v>
      </c>
      <c r="AD1577" s="58" t="s">
        <v>1736</v>
      </c>
      <c r="AE1577" s="58">
        <v>30318</v>
      </c>
    </row>
    <row r="1578" spans="29:31">
      <c r="AC1578" s="58" t="s">
        <v>43</v>
      </c>
      <c r="AD1578" s="58" t="s">
        <v>42</v>
      </c>
      <c r="AE1578" s="58">
        <v>90004</v>
      </c>
    </row>
    <row r="1579" spans="29:31">
      <c r="AC1579" s="58" t="s">
        <v>43</v>
      </c>
      <c r="AD1579" s="58" t="s">
        <v>42</v>
      </c>
      <c r="AE1579" s="58">
        <v>90004</v>
      </c>
    </row>
    <row r="1580" spans="29:31">
      <c r="AC1580" s="58" t="s">
        <v>43</v>
      </c>
      <c r="AD1580" s="58" t="s">
        <v>42</v>
      </c>
      <c r="AE1580" s="58">
        <v>90004</v>
      </c>
    </row>
    <row r="1581" spans="29:31">
      <c r="AC1581" s="58" t="s">
        <v>43</v>
      </c>
      <c r="AD1581" s="58" t="s">
        <v>42</v>
      </c>
      <c r="AE1581" s="58">
        <v>90004</v>
      </c>
    </row>
    <row r="1582" spans="29:31">
      <c r="AC1582" s="58" t="s">
        <v>104</v>
      </c>
      <c r="AD1582" s="58" t="s">
        <v>4172</v>
      </c>
      <c r="AE1582" s="58">
        <v>79907</v>
      </c>
    </row>
    <row r="1583" spans="29:31">
      <c r="AC1583" s="58" t="s">
        <v>104</v>
      </c>
      <c r="AD1583" s="58" t="s">
        <v>4172</v>
      </c>
      <c r="AE1583" s="58">
        <v>79907</v>
      </c>
    </row>
    <row r="1584" spans="29:31">
      <c r="AC1584" s="58" t="s">
        <v>211</v>
      </c>
      <c r="AD1584" s="58" t="s">
        <v>456</v>
      </c>
      <c r="AE1584" s="58">
        <v>60505</v>
      </c>
    </row>
    <row r="1585" spans="29:31">
      <c r="AC1585" s="58" t="s">
        <v>358</v>
      </c>
      <c r="AD1585" s="58" t="s">
        <v>2579</v>
      </c>
      <c r="AE1585" s="58">
        <v>35630</v>
      </c>
    </row>
    <row r="1586" spans="29:31">
      <c r="AC1586" s="58" t="s">
        <v>267</v>
      </c>
      <c r="AD1586" s="58" t="s">
        <v>266</v>
      </c>
      <c r="AE1586" s="58">
        <v>10011</v>
      </c>
    </row>
    <row r="1587" spans="29:31">
      <c r="AC1587" s="58" t="s">
        <v>267</v>
      </c>
      <c r="AD1587" s="58" t="s">
        <v>266</v>
      </c>
      <c r="AE1587" s="58">
        <v>10024</v>
      </c>
    </row>
    <row r="1588" spans="29:31">
      <c r="AC1588" s="58" t="s">
        <v>267</v>
      </c>
      <c r="AD1588" s="58" t="s">
        <v>266</v>
      </c>
      <c r="AE1588" s="58">
        <v>10024</v>
      </c>
    </row>
    <row r="1589" spans="29:31">
      <c r="AC1589" s="58" t="s">
        <v>267</v>
      </c>
      <c r="AD1589" s="58" t="s">
        <v>266</v>
      </c>
      <c r="AE1589" s="58">
        <v>10024</v>
      </c>
    </row>
    <row r="1590" spans="29:31">
      <c r="AC1590" s="58" t="s">
        <v>267</v>
      </c>
      <c r="AD1590" s="58" t="s">
        <v>266</v>
      </c>
      <c r="AE1590" s="58">
        <v>10024</v>
      </c>
    </row>
    <row r="1591" spans="29:31">
      <c r="AC1591" s="58" t="s">
        <v>267</v>
      </c>
      <c r="AD1591" s="58" t="s">
        <v>266</v>
      </c>
      <c r="AE1591" s="58">
        <v>10024</v>
      </c>
    </row>
    <row r="1592" spans="29:31">
      <c r="AC1592" s="58" t="s">
        <v>267</v>
      </c>
      <c r="AD1592" s="58" t="s">
        <v>266</v>
      </c>
      <c r="AE1592" s="58">
        <v>10024</v>
      </c>
    </row>
    <row r="1593" spans="29:31">
      <c r="AC1593" s="58" t="s">
        <v>267</v>
      </c>
      <c r="AD1593" s="58" t="s">
        <v>266</v>
      </c>
      <c r="AE1593" s="58">
        <v>10024</v>
      </c>
    </row>
    <row r="1594" spans="29:31">
      <c r="AC1594" s="58" t="s">
        <v>267</v>
      </c>
      <c r="AD1594" s="58" t="s">
        <v>266</v>
      </c>
      <c r="AE1594" s="58">
        <v>10024</v>
      </c>
    </row>
    <row r="1595" spans="29:31">
      <c r="AC1595" s="58" t="s">
        <v>267</v>
      </c>
      <c r="AD1595" s="58" t="s">
        <v>266</v>
      </c>
      <c r="AE1595" s="58">
        <v>10024</v>
      </c>
    </row>
    <row r="1596" spans="29:31">
      <c r="AC1596" s="58" t="s">
        <v>267</v>
      </c>
      <c r="AD1596" s="58" t="s">
        <v>266</v>
      </c>
      <c r="AE1596" s="58">
        <v>10024</v>
      </c>
    </row>
    <row r="1597" spans="29:31">
      <c r="AC1597" s="58" t="s">
        <v>319</v>
      </c>
      <c r="AD1597" s="58" t="s">
        <v>2978</v>
      </c>
      <c r="AE1597" s="58">
        <v>23464</v>
      </c>
    </row>
    <row r="1598" spans="29:31">
      <c r="AC1598" s="58" t="s">
        <v>104</v>
      </c>
      <c r="AD1598" s="58" t="s">
        <v>4195</v>
      </c>
      <c r="AE1598" s="58">
        <v>76051</v>
      </c>
    </row>
    <row r="1599" spans="29:31">
      <c r="AC1599" s="58" t="s">
        <v>104</v>
      </c>
      <c r="AD1599" s="58" t="s">
        <v>4195</v>
      </c>
      <c r="AE1599" s="58">
        <v>76051</v>
      </c>
    </row>
    <row r="1600" spans="29:31">
      <c r="AC1600" s="58" t="s">
        <v>96</v>
      </c>
      <c r="AD1600" s="58" t="s">
        <v>3015</v>
      </c>
      <c r="AE1600" s="58">
        <v>98502</v>
      </c>
    </row>
    <row r="1601" spans="29:31">
      <c r="AC1601" s="58" t="s">
        <v>43</v>
      </c>
      <c r="AD1601" s="58" t="s">
        <v>42</v>
      </c>
      <c r="AE1601" s="58">
        <v>90032</v>
      </c>
    </row>
    <row r="1602" spans="29:31">
      <c r="AC1602" s="58" t="s">
        <v>211</v>
      </c>
      <c r="AD1602" s="58" t="s">
        <v>1385</v>
      </c>
      <c r="AE1602" s="58">
        <v>61604</v>
      </c>
    </row>
    <row r="1603" spans="29:31">
      <c r="AC1603" s="58" t="s">
        <v>498</v>
      </c>
      <c r="AD1603" s="58" t="s">
        <v>497</v>
      </c>
      <c r="AE1603" s="58">
        <v>43229</v>
      </c>
    </row>
    <row r="1604" spans="29:31">
      <c r="AC1604" s="58" t="s">
        <v>267</v>
      </c>
      <c r="AD1604" s="58" t="s">
        <v>266</v>
      </c>
      <c r="AE1604" s="58">
        <v>10011</v>
      </c>
    </row>
    <row r="1605" spans="29:31">
      <c r="AC1605" s="58" t="s">
        <v>104</v>
      </c>
      <c r="AD1605" s="58" t="s">
        <v>4214</v>
      </c>
      <c r="AE1605" s="58">
        <v>75007</v>
      </c>
    </row>
    <row r="1606" spans="29:31">
      <c r="AC1606" s="58" t="s">
        <v>104</v>
      </c>
      <c r="AD1606" s="58" t="s">
        <v>4214</v>
      </c>
      <c r="AE1606" s="58">
        <v>75007</v>
      </c>
    </row>
    <row r="1607" spans="29:31">
      <c r="AC1607" s="58" t="s">
        <v>104</v>
      </c>
      <c r="AD1607" s="58" t="s">
        <v>4214</v>
      </c>
      <c r="AE1607" s="58">
        <v>75007</v>
      </c>
    </row>
    <row r="1608" spans="29:31">
      <c r="AC1608" s="58" t="s">
        <v>104</v>
      </c>
      <c r="AD1608" s="58" t="s">
        <v>4214</v>
      </c>
      <c r="AE1608" s="58">
        <v>75007</v>
      </c>
    </row>
    <row r="1609" spans="29:31">
      <c r="AC1609" s="58" t="s">
        <v>245</v>
      </c>
      <c r="AD1609" s="58" t="s">
        <v>244</v>
      </c>
      <c r="AE1609" s="58">
        <v>19901</v>
      </c>
    </row>
    <row r="1610" spans="29:31">
      <c r="AC1610" s="58" t="s">
        <v>335</v>
      </c>
      <c r="AD1610" s="58" t="s">
        <v>3792</v>
      </c>
      <c r="AE1610" s="58">
        <v>37167</v>
      </c>
    </row>
    <row r="1611" spans="29:31">
      <c r="AC1611" s="58" t="s">
        <v>245</v>
      </c>
      <c r="AD1611" s="58" t="s">
        <v>606</v>
      </c>
      <c r="AE1611" s="58">
        <v>19711</v>
      </c>
    </row>
    <row r="1612" spans="29:31">
      <c r="AC1612" s="58" t="s">
        <v>43</v>
      </c>
      <c r="AD1612" s="58" t="s">
        <v>42</v>
      </c>
      <c r="AE1612" s="58">
        <v>90049</v>
      </c>
    </row>
    <row r="1613" spans="29:31">
      <c r="AC1613" s="58" t="s">
        <v>43</v>
      </c>
      <c r="AD1613" s="58" t="s">
        <v>42</v>
      </c>
      <c r="AE1613" s="58">
        <v>90049</v>
      </c>
    </row>
    <row r="1614" spans="29:31">
      <c r="AC1614" s="58" t="s">
        <v>43</v>
      </c>
      <c r="AD1614" s="58" t="s">
        <v>42</v>
      </c>
      <c r="AE1614" s="58">
        <v>90049</v>
      </c>
    </row>
    <row r="1615" spans="29:31">
      <c r="AC1615" s="58" t="s">
        <v>43</v>
      </c>
      <c r="AD1615" s="58" t="s">
        <v>42</v>
      </c>
      <c r="AE1615" s="58">
        <v>90049</v>
      </c>
    </row>
    <row r="1616" spans="29:31">
      <c r="AC1616" s="58" t="s">
        <v>43</v>
      </c>
      <c r="AD1616" s="58" t="s">
        <v>42</v>
      </c>
      <c r="AE1616" s="58">
        <v>90049</v>
      </c>
    </row>
    <row r="1617" spans="29:31">
      <c r="AC1617" s="58" t="s">
        <v>43</v>
      </c>
      <c r="AD1617" s="58" t="s">
        <v>42</v>
      </c>
      <c r="AE1617" s="58">
        <v>90049</v>
      </c>
    </row>
    <row r="1618" spans="29:31">
      <c r="AC1618" s="58" t="s">
        <v>43</v>
      </c>
      <c r="AD1618" s="58" t="s">
        <v>42</v>
      </c>
      <c r="AE1618" s="58">
        <v>90008</v>
      </c>
    </row>
    <row r="1619" spans="29:31">
      <c r="AC1619" s="58" t="s">
        <v>43</v>
      </c>
      <c r="AD1619" s="58" t="s">
        <v>42</v>
      </c>
      <c r="AE1619" s="58">
        <v>90008</v>
      </c>
    </row>
    <row r="1620" spans="29:31">
      <c r="AC1620" s="58" t="s">
        <v>43</v>
      </c>
      <c r="AD1620" s="58" t="s">
        <v>42</v>
      </c>
      <c r="AE1620" s="58">
        <v>90008</v>
      </c>
    </row>
    <row r="1621" spans="29:31">
      <c r="AC1621" s="58" t="s">
        <v>43</v>
      </c>
      <c r="AD1621" s="58" t="s">
        <v>3199</v>
      </c>
      <c r="AE1621" s="58">
        <v>94601</v>
      </c>
    </row>
    <row r="1622" spans="29:31">
      <c r="AC1622" s="58" t="s">
        <v>147</v>
      </c>
      <c r="AD1622" s="58" t="s">
        <v>146</v>
      </c>
      <c r="AE1622" s="58">
        <v>19143</v>
      </c>
    </row>
    <row r="1623" spans="29:31">
      <c r="AC1623" s="58" t="s">
        <v>229</v>
      </c>
      <c r="AD1623" s="58" t="s">
        <v>228</v>
      </c>
      <c r="AE1623" s="58">
        <v>55122</v>
      </c>
    </row>
    <row r="1624" spans="29:31">
      <c r="AC1624" s="58" t="s">
        <v>229</v>
      </c>
      <c r="AD1624" s="58" t="s">
        <v>228</v>
      </c>
      <c r="AE1624" s="58">
        <v>55122</v>
      </c>
    </row>
    <row r="1625" spans="29:31">
      <c r="AC1625" s="58" t="s">
        <v>229</v>
      </c>
      <c r="AD1625" s="58" t="s">
        <v>228</v>
      </c>
      <c r="AE1625" s="58">
        <v>55122</v>
      </c>
    </row>
    <row r="1626" spans="29:31">
      <c r="AC1626" s="58" t="s">
        <v>267</v>
      </c>
      <c r="AD1626" s="58" t="s">
        <v>266</v>
      </c>
      <c r="AE1626" s="58">
        <v>10011</v>
      </c>
    </row>
    <row r="1627" spans="29:31">
      <c r="AC1627" s="58" t="s">
        <v>267</v>
      </c>
      <c r="AD1627" s="58" t="s">
        <v>266</v>
      </c>
      <c r="AE1627" s="58">
        <v>10011</v>
      </c>
    </row>
    <row r="1628" spans="29:31">
      <c r="AC1628" s="58" t="s">
        <v>96</v>
      </c>
      <c r="AD1628" s="58" t="s">
        <v>4255</v>
      </c>
      <c r="AE1628" s="58">
        <v>98031</v>
      </c>
    </row>
    <row r="1629" spans="29:31">
      <c r="AC1629" s="58" t="s">
        <v>96</v>
      </c>
      <c r="AD1629" s="58" t="s">
        <v>4255</v>
      </c>
      <c r="AE1629" s="58">
        <v>98031</v>
      </c>
    </row>
    <row r="1630" spans="29:31">
      <c r="AC1630" s="58" t="s">
        <v>96</v>
      </c>
      <c r="AD1630" s="58" t="s">
        <v>4255</v>
      </c>
      <c r="AE1630" s="58">
        <v>98031</v>
      </c>
    </row>
    <row r="1631" spans="29:31">
      <c r="AC1631" s="58" t="s">
        <v>96</v>
      </c>
      <c r="AD1631" s="58" t="s">
        <v>4255</v>
      </c>
      <c r="AE1631" s="58">
        <v>98031</v>
      </c>
    </row>
    <row r="1632" spans="29:31">
      <c r="AC1632" s="58" t="s">
        <v>43</v>
      </c>
      <c r="AD1632" s="58" t="s">
        <v>42</v>
      </c>
      <c r="AE1632" s="58">
        <v>90049</v>
      </c>
    </row>
    <row r="1633" spans="29:31">
      <c r="AC1633" s="58" t="s">
        <v>43</v>
      </c>
      <c r="AD1633" s="58" t="s">
        <v>42</v>
      </c>
      <c r="AE1633" s="58">
        <v>90049</v>
      </c>
    </row>
    <row r="1634" spans="29:31">
      <c r="AC1634" s="58" t="s">
        <v>267</v>
      </c>
      <c r="AD1634" s="58" t="s">
        <v>266</v>
      </c>
      <c r="AE1634" s="58">
        <v>10011</v>
      </c>
    </row>
    <row r="1635" spans="29:31">
      <c r="AC1635" s="58" t="s">
        <v>736</v>
      </c>
      <c r="AD1635" s="58" t="s">
        <v>4268</v>
      </c>
      <c r="AE1635" s="58">
        <v>70506</v>
      </c>
    </row>
    <row r="1636" spans="29:31">
      <c r="AC1636" s="58" t="s">
        <v>498</v>
      </c>
      <c r="AD1636" s="58" t="s">
        <v>2180</v>
      </c>
      <c r="AE1636" s="58">
        <v>44105</v>
      </c>
    </row>
    <row r="1637" spans="29:31">
      <c r="AC1637" s="58" t="s">
        <v>498</v>
      </c>
      <c r="AD1637" s="58" t="s">
        <v>2180</v>
      </c>
      <c r="AE1637" s="58">
        <v>44105</v>
      </c>
    </row>
    <row r="1638" spans="29:31">
      <c r="AC1638" s="58" t="s">
        <v>498</v>
      </c>
      <c r="AD1638" s="58" t="s">
        <v>2180</v>
      </c>
      <c r="AE1638" s="58">
        <v>44105</v>
      </c>
    </row>
    <row r="1639" spans="29:31">
      <c r="AC1639" s="58" t="s">
        <v>498</v>
      </c>
      <c r="AD1639" s="58" t="s">
        <v>2180</v>
      </c>
      <c r="AE1639" s="58">
        <v>44105</v>
      </c>
    </row>
    <row r="1640" spans="29:31">
      <c r="AC1640" s="58" t="s">
        <v>498</v>
      </c>
      <c r="AD1640" s="58" t="s">
        <v>2180</v>
      </c>
      <c r="AE1640" s="58">
        <v>44105</v>
      </c>
    </row>
    <row r="1641" spans="29:31">
      <c r="AC1641" s="58" t="s">
        <v>498</v>
      </c>
      <c r="AD1641" s="58" t="s">
        <v>2180</v>
      </c>
      <c r="AE1641" s="58">
        <v>44105</v>
      </c>
    </row>
    <row r="1642" spans="29:31">
      <c r="AC1642" s="58" t="s">
        <v>498</v>
      </c>
      <c r="AD1642" s="58" t="s">
        <v>2180</v>
      </c>
      <c r="AE1642" s="58">
        <v>44105</v>
      </c>
    </row>
    <row r="1643" spans="29:31">
      <c r="AC1643" s="58" t="s">
        <v>420</v>
      </c>
      <c r="AD1643" s="58" t="s">
        <v>4278</v>
      </c>
      <c r="AE1643" s="58">
        <v>97224</v>
      </c>
    </row>
    <row r="1644" spans="29:31">
      <c r="AC1644" s="58" t="s">
        <v>420</v>
      </c>
      <c r="AD1644" s="58" t="s">
        <v>4278</v>
      </c>
      <c r="AE1644" s="58">
        <v>97224</v>
      </c>
    </row>
    <row r="1645" spans="29:31">
      <c r="AC1645" s="58" t="s">
        <v>420</v>
      </c>
      <c r="AD1645" s="58" t="s">
        <v>4278</v>
      </c>
      <c r="AE1645" s="58">
        <v>97224</v>
      </c>
    </row>
    <row r="1646" spans="29:31">
      <c r="AC1646" s="58" t="s">
        <v>3034</v>
      </c>
      <c r="AD1646" s="58" t="s">
        <v>96</v>
      </c>
      <c r="AE1646" s="58">
        <v>20016</v>
      </c>
    </row>
    <row r="1647" spans="29:31">
      <c r="AC1647" s="58" t="s">
        <v>3034</v>
      </c>
      <c r="AD1647" s="58" t="s">
        <v>96</v>
      </c>
      <c r="AE1647" s="58">
        <v>20016</v>
      </c>
    </row>
    <row r="1648" spans="29:31">
      <c r="AC1648" s="58" t="s">
        <v>3034</v>
      </c>
      <c r="AD1648" s="58" t="s">
        <v>96</v>
      </c>
      <c r="AE1648" s="58">
        <v>20016</v>
      </c>
    </row>
    <row r="1649" spans="29:31">
      <c r="AC1649" s="58" t="s">
        <v>3034</v>
      </c>
      <c r="AD1649" s="58" t="s">
        <v>96</v>
      </c>
      <c r="AE1649" s="58">
        <v>20016</v>
      </c>
    </row>
    <row r="1650" spans="29:31">
      <c r="AC1650" s="58" t="s">
        <v>211</v>
      </c>
      <c r="AD1650" s="58" t="s">
        <v>4289</v>
      </c>
      <c r="AE1650" s="58">
        <v>60076</v>
      </c>
    </row>
    <row r="1651" spans="29:31">
      <c r="AC1651" s="58" t="s">
        <v>96</v>
      </c>
      <c r="AD1651" s="58" t="s">
        <v>95</v>
      </c>
      <c r="AE1651" s="58">
        <v>98115</v>
      </c>
    </row>
    <row r="1652" spans="29:31">
      <c r="AC1652" s="58" t="s">
        <v>96</v>
      </c>
      <c r="AD1652" s="58" t="s">
        <v>95</v>
      </c>
      <c r="AE1652" s="58">
        <v>98115</v>
      </c>
    </row>
    <row r="1653" spans="29:31">
      <c r="AC1653" s="58" t="s">
        <v>96</v>
      </c>
      <c r="AD1653" s="58" t="s">
        <v>95</v>
      </c>
      <c r="AE1653" s="58">
        <v>98115</v>
      </c>
    </row>
    <row r="1654" spans="29:31">
      <c r="AC1654" s="58" t="s">
        <v>147</v>
      </c>
      <c r="AD1654" s="58" t="s">
        <v>146</v>
      </c>
      <c r="AE1654" s="58">
        <v>19140</v>
      </c>
    </row>
    <row r="1655" spans="29:31">
      <c r="AC1655" s="58" t="s">
        <v>147</v>
      </c>
      <c r="AD1655" s="58" t="s">
        <v>146</v>
      </c>
      <c r="AE1655" s="58">
        <v>19140</v>
      </c>
    </row>
    <row r="1656" spans="29:31">
      <c r="AC1656" s="58" t="s">
        <v>147</v>
      </c>
      <c r="AD1656" s="58" t="s">
        <v>146</v>
      </c>
      <c r="AE1656" s="58">
        <v>19143</v>
      </c>
    </row>
    <row r="1657" spans="29:31">
      <c r="AC1657" s="58" t="s">
        <v>147</v>
      </c>
      <c r="AD1657" s="58" t="s">
        <v>146</v>
      </c>
      <c r="AE1657" s="58">
        <v>19143</v>
      </c>
    </row>
    <row r="1658" spans="29:31">
      <c r="AC1658" s="58" t="s">
        <v>43</v>
      </c>
      <c r="AD1658" s="58" t="s">
        <v>127</v>
      </c>
      <c r="AE1658" s="58">
        <v>94110</v>
      </c>
    </row>
    <row r="1659" spans="29:31">
      <c r="AC1659" s="58" t="s">
        <v>43</v>
      </c>
      <c r="AD1659" s="58" t="s">
        <v>127</v>
      </c>
      <c r="AE1659" s="58">
        <v>94110</v>
      </c>
    </row>
    <row r="1660" spans="29:31">
      <c r="AC1660" s="58" t="s">
        <v>96</v>
      </c>
      <c r="AD1660" s="58" t="s">
        <v>95</v>
      </c>
      <c r="AE1660" s="58">
        <v>98105</v>
      </c>
    </row>
    <row r="1661" spans="29:31">
      <c r="AC1661" s="58" t="s">
        <v>96</v>
      </c>
      <c r="AD1661" s="58" t="s">
        <v>95</v>
      </c>
      <c r="AE1661" s="58">
        <v>98105</v>
      </c>
    </row>
    <row r="1662" spans="29:31">
      <c r="AC1662" s="58" t="s">
        <v>96</v>
      </c>
      <c r="AD1662" s="58" t="s">
        <v>95</v>
      </c>
      <c r="AE1662" s="58">
        <v>98105</v>
      </c>
    </row>
    <row r="1663" spans="29:31">
      <c r="AC1663" s="58" t="s">
        <v>96</v>
      </c>
      <c r="AD1663" s="58" t="s">
        <v>95</v>
      </c>
      <c r="AE1663" s="58">
        <v>98105</v>
      </c>
    </row>
    <row r="1664" spans="29:31">
      <c r="AC1664" s="58" t="s">
        <v>96</v>
      </c>
      <c r="AD1664" s="58" t="s">
        <v>95</v>
      </c>
      <c r="AE1664" s="58">
        <v>98105</v>
      </c>
    </row>
    <row r="1665" spans="29:31">
      <c r="AC1665" s="58" t="s">
        <v>114</v>
      </c>
      <c r="AD1665" s="58" t="s">
        <v>2548</v>
      </c>
      <c r="AE1665" s="58">
        <v>53209</v>
      </c>
    </row>
    <row r="1666" spans="29:31">
      <c r="AC1666" s="58" t="s">
        <v>43</v>
      </c>
      <c r="AD1666" s="58" t="s">
        <v>42</v>
      </c>
      <c r="AE1666" s="58">
        <v>90045</v>
      </c>
    </row>
    <row r="1667" spans="29:31">
      <c r="AC1667" s="58" t="s">
        <v>96</v>
      </c>
      <c r="AD1667" s="58" t="s">
        <v>95</v>
      </c>
      <c r="AE1667" s="58">
        <v>98115</v>
      </c>
    </row>
    <row r="1668" spans="29:31">
      <c r="AC1668" s="58" t="s">
        <v>96</v>
      </c>
      <c r="AD1668" s="58" t="s">
        <v>95</v>
      </c>
      <c r="AE1668" s="58">
        <v>98115</v>
      </c>
    </row>
    <row r="1669" spans="29:31">
      <c r="AC1669" s="58" t="s">
        <v>147</v>
      </c>
      <c r="AD1669" s="58" t="s">
        <v>146</v>
      </c>
      <c r="AE1669" s="58">
        <v>19143</v>
      </c>
    </row>
    <row r="1670" spans="29:31">
      <c r="AC1670" s="58" t="s">
        <v>147</v>
      </c>
      <c r="AD1670" s="58" t="s">
        <v>146</v>
      </c>
      <c r="AE1670" s="58">
        <v>19143</v>
      </c>
    </row>
    <row r="1671" spans="29:31">
      <c r="AC1671" s="58" t="s">
        <v>104</v>
      </c>
      <c r="AD1671" s="58" t="s">
        <v>815</v>
      </c>
      <c r="AE1671" s="58">
        <v>75217</v>
      </c>
    </row>
    <row r="1672" spans="29:31">
      <c r="AC1672" s="58" t="s">
        <v>104</v>
      </c>
      <c r="AD1672" s="58" t="s">
        <v>815</v>
      </c>
      <c r="AE1672" s="58">
        <v>75217</v>
      </c>
    </row>
    <row r="1673" spans="29:31">
      <c r="AC1673" s="58" t="s">
        <v>104</v>
      </c>
      <c r="AD1673" s="58" t="s">
        <v>815</v>
      </c>
      <c r="AE1673" s="58">
        <v>75217</v>
      </c>
    </row>
    <row r="1674" spans="29:31">
      <c r="AC1674" s="58" t="s">
        <v>104</v>
      </c>
      <c r="AD1674" s="58" t="s">
        <v>815</v>
      </c>
      <c r="AE1674" s="58">
        <v>75217</v>
      </c>
    </row>
    <row r="1675" spans="29:31">
      <c r="AC1675" s="58" t="s">
        <v>104</v>
      </c>
      <c r="AD1675" s="58" t="s">
        <v>815</v>
      </c>
      <c r="AE1675" s="58">
        <v>75217</v>
      </c>
    </row>
    <row r="1676" spans="29:31">
      <c r="AC1676" s="58" t="s">
        <v>104</v>
      </c>
      <c r="AD1676" s="58" t="s">
        <v>815</v>
      </c>
      <c r="AE1676" s="58">
        <v>75217</v>
      </c>
    </row>
    <row r="1677" spans="29:31">
      <c r="AC1677" s="58" t="s">
        <v>267</v>
      </c>
      <c r="AD1677" s="58" t="s">
        <v>266</v>
      </c>
      <c r="AE1677" s="58">
        <v>10011</v>
      </c>
    </row>
    <row r="1678" spans="29:31">
      <c r="AC1678" s="58" t="s">
        <v>104</v>
      </c>
      <c r="AD1678" s="58" t="s">
        <v>184</v>
      </c>
      <c r="AE1678" s="58">
        <v>77095</v>
      </c>
    </row>
    <row r="1679" spans="29:31">
      <c r="AC1679" s="58" t="s">
        <v>1392</v>
      </c>
      <c r="AD1679" s="58" t="s">
        <v>4045</v>
      </c>
      <c r="AE1679" s="58">
        <v>89031</v>
      </c>
    </row>
    <row r="1680" spans="29:31">
      <c r="AC1680" s="58" t="s">
        <v>104</v>
      </c>
      <c r="AD1680" s="58" t="s">
        <v>4346</v>
      </c>
      <c r="AE1680" s="58">
        <v>75023</v>
      </c>
    </row>
    <row r="1681" spans="29:31">
      <c r="AC1681" s="58" t="s">
        <v>319</v>
      </c>
      <c r="AD1681" s="58" t="s">
        <v>4350</v>
      </c>
      <c r="AE1681" s="58">
        <v>23434</v>
      </c>
    </row>
    <row r="1682" spans="29:31">
      <c r="AC1682" s="58" t="s">
        <v>104</v>
      </c>
      <c r="AD1682" s="58" t="s">
        <v>184</v>
      </c>
      <c r="AE1682" s="58">
        <v>77041</v>
      </c>
    </row>
    <row r="1683" spans="29:31">
      <c r="AC1683" s="58" t="s">
        <v>104</v>
      </c>
      <c r="AD1683" s="58" t="s">
        <v>184</v>
      </c>
      <c r="AE1683" s="58">
        <v>77041</v>
      </c>
    </row>
    <row r="1684" spans="29:31">
      <c r="AC1684" s="58" t="s">
        <v>43</v>
      </c>
      <c r="AD1684" s="58" t="s">
        <v>127</v>
      </c>
      <c r="AE1684" s="58">
        <v>94110</v>
      </c>
    </row>
    <row r="1685" spans="29:31">
      <c r="AC1685" s="58" t="s">
        <v>43</v>
      </c>
      <c r="AD1685" s="58" t="s">
        <v>127</v>
      </c>
      <c r="AE1685" s="58">
        <v>94110</v>
      </c>
    </row>
    <row r="1686" spans="29:31">
      <c r="AC1686" s="58" t="s">
        <v>147</v>
      </c>
      <c r="AD1686" s="58" t="s">
        <v>146</v>
      </c>
      <c r="AE1686" s="58">
        <v>19134</v>
      </c>
    </row>
    <row r="1687" spans="29:31">
      <c r="AC1687" s="58" t="s">
        <v>147</v>
      </c>
      <c r="AD1687" s="58" t="s">
        <v>146</v>
      </c>
      <c r="AE1687" s="58">
        <v>19134</v>
      </c>
    </row>
    <row r="1688" spans="29:31">
      <c r="AC1688" s="58" t="s">
        <v>147</v>
      </c>
      <c r="AD1688" s="58" t="s">
        <v>146</v>
      </c>
      <c r="AE1688" s="58">
        <v>19134</v>
      </c>
    </row>
    <row r="1689" spans="29:31">
      <c r="AC1689" s="58" t="s">
        <v>147</v>
      </c>
      <c r="AD1689" s="58" t="s">
        <v>146</v>
      </c>
      <c r="AE1689" s="58">
        <v>19134</v>
      </c>
    </row>
    <row r="1690" spans="29:31">
      <c r="AC1690" s="58" t="s">
        <v>43</v>
      </c>
      <c r="AD1690" s="58" t="s">
        <v>42</v>
      </c>
      <c r="AE1690" s="58">
        <v>90008</v>
      </c>
    </row>
    <row r="1691" spans="29:31">
      <c r="AC1691" s="58" t="s">
        <v>43</v>
      </c>
      <c r="AD1691" s="58" t="s">
        <v>127</v>
      </c>
      <c r="AE1691" s="58">
        <v>94110</v>
      </c>
    </row>
    <row r="1692" spans="29:31">
      <c r="AC1692" s="58" t="s">
        <v>147</v>
      </c>
      <c r="AD1692" s="58" t="s">
        <v>146</v>
      </c>
      <c r="AE1692" s="58">
        <v>19143</v>
      </c>
    </row>
    <row r="1693" spans="29:31">
      <c r="AC1693" s="58" t="s">
        <v>147</v>
      </c>
      <c r="AD1693" s="58" t="s">
        <v>146</v>
      </c>
      <c r="AE1693" s="58">
        <v>19143</v>
      </c>
    </row>
    <row r="1694" spans="29:31">
      <c r="AC1694" s="58" t="s">
        <v>147</v>
      </c>
      <c r="AD1694" s="58" t="s">
        <v>146</v>
      </c>
      <c r="AE1694" s="58">
        <v>19143</v>
      </c>
    </row>
    <row r="1695" spans="29:31">
      <c r="AC1695" s="58" t="s">
        <v>147</v>
      </c>
      <c r="AD1695" s="58" t="s">
        <v>146</v>
      </c>
      <c r="AE1695" s="58">
        <v>19140</v>
      </c>
    </row>
    <row r="1696" spans="29:31">
      <c r="AC1696" s="58" t="s">
        <v>147</v>
      </c>
      <c r="AD1696" s="58" t="s">
        <v>146</v>
      </c>
      <c r="AE1696" s="58">
        <v>19140</v>
      </c>
    </row>
    <row r="1697" spans="29:31">
      <c r="AC1697" s="58" t="s">
        <v>147</v>
      </c>
      <c r="AD1697" s="58" t="s">
        <v>146</v>
      </c>
      <c r="AE1697" s="58">
        <v>19143</v>
      </c>
    </row>
    <row r="1698" spans="29:31">
      <c r="AC1698" s="58" t="s">
        <v>254</v>
      </c>
      <c r="AD1698" s="58" t="s">
        <v>4374</v>
      </c>
      <c r="AE1698" s="58">
        <v>46203</v>
      </c>
    </row>
    <row r="1699" spans="29:31">
      <c r="AC1699" s="58" t="s">
        <v>254</v>
      </c>
      <c r="AD1699" s="58" t="s">
        <v>4374</v>
      </c>
      <c r="AE1699" s="58">
        <v>46203</v>
      </c>
    </row>
    <row r="1700" spans="29:31">
      <c r="AC1700" s="58" t="s">
        <v>498</v>
      </c>
      <c r="AD1700" s="58" t="s">
        <v>497</v>
      </c>
      <c r="AE1700" s="58">
        <v>43229</v>
      </c>
    </row>
    <row r="1701" spans="29:31">
      <c r="AC1701" s="58" t="s">
        <v>104</v>
      </c>
      <c r="AD1701" s="58" t="s">
        <v>4346</v>
      </c>
      <c r="AE1701" s="58">
        <v>75023</v>
      </c>
    </row>
    <row r="1702" spans="29:31">
      <c r="AC1702" s="58" t="s">
        <v>788</v>
      </c>
      <c r="AD1702" s="58" t="s">
        <v>4382</v>
      </c>
      <c r="AE1702" s="58">
        <v>7002</v>
      </c>
    </row>
    <row r="1703" spans="29:31">
      <c r="AC1703" s="58" t="s">
        <v>788</v>
      </c>
      <c r="AD1703" s="58" t="s">
        <v>4382</v>
      </c>
      <c r="AE1703" s="58">
        <v>7002</v>
      </c>
    </row>
    <row r="1704" spans="29:31">
      <c r="AC1704" s="58" t="s">
        <v>788</v>
      </c>
      <c r="AD1704" s="58" t="s">
        <v>4382</v>
      </c>
      <c r="AE1704" s="58">
        <v>7002</v>
      </c>
    </row>
    <row r="1705" spans="29:31">
      <c r="AC1705" s="58" t="s">
        <v>43</v>
      </c>
      <c r="AD1705" s="58" t="s">
        <v>42</v>
      </c>
      <c r="AE1705" s="58">
        <v>90008</v>
      </c>
    </row>
    <row r="1706" spans="29:31">
      <c r="AC1706" s="58" t="s">
        <v>43</v>
      </c>
      <c r="AD1706" s="58" t="s">
        <v>42</v>
      </c>
      <c r="AE1706" s="58">
        <v>90008</v>
      </c>
    </row>
    <row r="1707" spans="29:31">
      <c r="AC1707" s="58" t="s">
        <v>96</v>
      </c>
      <c r="AD1707" s="58" t="s">
        <v>95</v>
      </c>
      <c r="AE1707" s="58">
        <v>98115</v>
      </c>
    </row>
    <row r="1708" spans="29:31">
      <c r="AC1708" s="58" t="s">
        <v>267</v>
      </c>
      <c r="AD1708" s="58" t="s">
        <v>266</v>
      </c>
      <c r="AE1708" s="58">
        <v>10035</v>
      </c>
    </row>
    <row r="1709" spans="29:31">
      <c r="AC1709" s="58" t="s">
        <v>267</v>
      </c>
      <c r="AD1709" s="58" t="s">
        <v>266</v>
      </c>
      <c r="AE1709" s="58">
        <v>10035</v>
      </c>
    </row>
    <row r="1710" spans="29:31">
      <c r="AC1710" s="58" t="s">
        <v>267</v>
      </c>
      <c r="AD1710" s="58" t="s">
        <v>266</v>
      </c>
      <c r="AE1710" s="58">
        <v>10035</v>
      </c>
    </row>
    <row r="1711" spans="29:31">
      <c r="AC1711" s="58" t="s">
        <v>43</v>
      </c>
      <c r="AD1711" s="58" t="s">
        <v>947</v>
      </c>
      <c r="AE1711" s="58">
        <v>92037</v>
      </c>
    </row>
    <row r="1712" spans="29:31">
      <c r="AC1712" s="58" t="s">
        <v>310</v>
      </c>
      <c r="AD1712" s="58" t="s">
        <v>3942</v>
      </c>
      <c r="AE1712" s="58">
        <v>85301</v>
      </c>
    </row>
    <row r="1713" spans="29:31">
      <c r="AC1713" s="58" t="s">
        <v>147</v>
      </c>
      <c r="AD1713" s="58" t="s">
        <v>146</v>
      </c>
      <c r="AE1713" s="58">
        <v>19120</v>
      </c>
    </row>
    <row r="1714" spans="29:31">
      <c r="AC1714" s="58" t="s">
        <v>43</v>
      </c>
      <c r="AD1714" s="58" t="s">
        <v>127</v>
      </c>
      <c r="AE1714" s="58">
        <v>94122</v>
      </c>
    </row>
    <row r="1715" spans="29:31">
      <c r="AC1715" s="58" t="s">
        <v>43</v>
      </c>
      <c r="AD1715" s="58" t="s">
        <v>127</v>
      </c>
      <c r="AE1715" s="58">
        <v>94122</v>
      </c>
    </row>
    <row r="1716" spans="29:31">
      <c r="AC1716" s="58" t="s">
        <v>43</v>
      </c>
      <c r="AD1716" s="58" t="s">
        <v>127</v>
      </c>
      <c r="AE1716" s="58">
        <v>94122</v>
      </c>
    </row>
    <row r="1717" spans="29:31">
      <c r="AC1717" s="58" t="s">
        <v>43</v>
      </c>
      <c r="AD1717" s="58" t="s">
        <v>127</v>
      </c>
      <c r="AE1717" s="58">
        <v>94122</v>
      </c>
    </row>
    <row r="1718" spans="29:31">
      <c r="AC1718" s="58" t="s">
        <v>43</v>
      </c>
      <c r="AD1718" s="58" t="s">
        <v>127</v>
      </c>
      <c r="AE1718" s="58">
        <v>94122</v>
      </c>
    </row>
    <row r="1719" spans="29:31">
      <c r="AC1719" s="58" t="s">
        <v>43</v>
      </c>
      <c r="AD1719" s="58" t="s">
        <v>127</v>
      </c>
      <c r="AE1719" s="58">
        <v>94122</v>
      </c>
    </row>
    <row r="1720" spans="29:31">
      <c r="AC1720" s="58" t="s">
        <v>104</v>
      </c>
      <c r="AD1720" s="58" t="s">
        <v>184</v>
      </c>
      <c r="AE1720" s="58">
        <v>77070</v>
      </c>
    </row>
    <row r="1721" spans="29:31">
      <c r="AC1721" s="58" t="s">
        <v>211</v>
      </c>
      <c r="AD1721" s="58" t="s">
        <v>303</v>
      </c>
      <c r="AE1721" s="58">
        <v>60610</v>
      </c>
    </row>
    <row r="1722" spans="29:31">
      <c r="AC1722" s="58" t="s">
        <v>43</v>
      </c>
      <c r="AD1722" s="58" t="s">
        <v>127</v>
      </c>
      <c r="AE1722" s="58">
        <v>94110</v>
      </c>
    </row>
    <row r="1723" spans="29:31">
      <c r="AC1723" s="58" t="s">
        <v>267</v>
      </c>
      <c r="AD1723" s="58" t="s">
        <v>266</v>
      </c>
      <c r="AE1723" s="58">
        <v>10011</v>
      </c>
    </row>
    <row r="1724" spans="29:31">
      <c r="AC1724" s="58" t="s">
        <v>267</v>
      </c>
      <c r="AD1724" s="58" t="s">
        <v>266</v>
      </c>
      <c r="AE1724" s="58">
        <v>10011</v>
      </c>
    </row>
    <row r="1725" spans="29:31">
      <c r="AC1725" s="58" t="s">
        <v>267</v>
      </c>
      <c r="AD1725" s="58" t="s">
        <v>266</v>
      </c>
      <c r="AE1725" s="58">
        <v>10011</v>
      </c>
    </row>
    <row r="1726" spans="29:31">
      <c r="AC1726" s="58" t="s">
        <v>267</v>
      </c>
      <c r="AD1726" s="58" t="s">
        <v>266</v>
      </c>
      <c r="AE1726" s="58">
        <v>10011</v>
      </c>
    </row>
    <row r="1727" spans="29:31">
      <c r="AC1727" s="58" t="s">
        <v>267</v>
      </c>
      <c r="AD1727" s="58" t="s">
        <v>266</v>
      </c>
      <c r="AE1727" s="58">
        <v>10011</v>
      </c>
    </row>
    <row r="1728" spans="29:31">
      <c r="AC1728" s="58" t="s">
        <v>267</v>
      </c>
      <c r="AD1728" s="58" t="s">
        <v>266</v>
      </c>
      <c r="AE1728" s="58">
        <v>10011</v>
      </c>
    </row>
    <row r="1729" spans="29:31">
      <c r="AC1729" s="58" t="s">
        <v>211</v>
      </c>
      <c r="AD1729" s="58" t="s">
        <v>303</v>
      </c>
      <c r="AE1729" s="58">
        <v>60623</v>
      </c>
    </row>
    <row r="1730" spans="29:31">
      <c r="AC1730" s="58" t="s">
        <v>211</v>
      </c>
      <c r="AD1730" s="58" t="s">
        <v>303</v>
      </c>
      <c r="AE1730" s="58">
        <v>60623</v>
      </c>
    </row>
    <row r="1731" spans="29:31">
      <c r="AC1731" s="58" t="s">
        <v>211</v>
      </c>
      <c r="AD1731" s="58" t="s">
        <v>303</v>
      </c>
      <c r="AE1731" s="58">
        <v>60623</v>
      </c>
    </row>
    <row r="1732" spans="29:31">
      <c r="AC1732" s="58" t="s">
        <v>147</v>
      </c>
      <c r="AD1732" s="58" t="s">
        <v>146</v>
      </c>
      <c r="AE1732" s="58">
        <v>19143</v>
      </c>
    </row>
    <row r="1733" spans="29:31">
      <c r="AC1733" s="58" t="s">
        <v>147</v>
      </c>
      <c r="AD1733" s="58" t="s">
        <v>146</v>
      </c>
      <c r="AE1733" s="58">
        <v>19143</v>
      </c>
    </row>
    <row r="1734" spans="29:31">
      <c r="AC1734" s="58" t="s">
        <v>147</v>
      </c>
      <c r="AD1734" s="58" t="s">
        <v>146</v>
      </c>
      <c r="AE1734" s="58">
        <v>19143</v>
      </c>
    </row>
    <row r="1735" spans="29:31">
      <c r="AC1735" s="58" t="s">
        <v>498</v>
      </c>
      <c r="AD1735" s="58" t="s">
        <v>866</v>
      </c>
      <c r="AE1735" s="58">
        <v>43017</v>
      </c>
    </row>
    <row r="1736" spans="29:31">
      <c r="AC1736" s="58" t="s">
        <v>319</v>
      </c>
      <c r="AD1736" s="58" t="s">
        <v>318</v>
      </c>
      <c r="AE1736" s="58">
        <v>22153</v>
      </c>
    </row>
    <row r="1737" spans="29:31">
      <c r="AC1737" s="58" t="s">
        <v>319</v>
      </c>
      <c r="AD1737" s="58" t="s">
        <v>318</v>
      </c>
      <c r="AE1737" s="58">
        <v>22153</v>
      </c>
    </row>
    <row r="1738" spans="29:31">
      <c r="AC1738" s="58" t="s">
        <v>88</v>
      </c>
      <c r="AD1738" s="58" t="s">
        <v>1706</v>
      </c>
      <c r="AE1738" s="58">
        <v>28314</v>
      </c>
    </row>
    <row r="1739" spans="29:31">
      <c r="AC1739" s="58" t="s">
        <v>88</v>
      </c>
      <c r="AD1739" s="58" t="s">
        <v>1706</v>
      </c>
      <c r="AE1739" s="58">
        <v>28314</v>
      </c>
    </row>
    <row r="1740" spans="29:31">
      <c r="AC1740" s="58" t="s">
        <v>104</v>
      </c>
      <c r="AD1740" s="58" t="s">
        <v>815</v>
      </c>
      <c r="AE1740" s="58">
        <v>75081</v>
      </c>
    </row>
    <row r="1741" spans="29:31">
      <c r="AC1741" s="58" t="s">
        <v>104</v>
      </c>
      <c r="AD1741" s="58" t="s">
        <v>815</v>
      </c>
      <c r="AE1741" s="58">
        <v>75081</v>
      </c>
    </row>
    <row r="1742" spans="29:31">
      <c r="AC1742" s="58" t="s">
        <v>88</v>
      </c>
      <c r="AD1742" s="58" t="s">
        <v>1521</v>
      </c>
      <c r="AE1742" s="58">
        <v>28540</v>
      </c>
    </row>
    <row r="1743" spans="29:31">
      <c r="AC1743" s="58" t="s">
        <v>88</v>
      </c>
      <c r="AD1743" s="58" t="s">
        <v>1521</v>
      </c>
      <c r="AE1743" s="58">
        <v>28540</v>
      </c>
    </row>
    <row r="1744" spans="29:31">
      <c r="AC1744" s="58" t="s">
        <v>88</v>
      </c>
      <c r="AD1744" s="58" t="s">
        <v>1521</v>
      </c>
      <c r="AE1744" s="58">
        <v>28540</v>
      </c>
    </row>
    <row r="1745" spans="29:31">
      <c r="AC1745" s="58" t="s">
        <v>43</v>
      </c>
      <c r="AD1745" s="58" t="s">
        <v>127</v>
      </c>
      <c r="AE1745" s="58">
        <v>94122</v>
      </c>
    </row>
    <row r="1746" spans="29:31">
      <c r="AC1746" s="58" t="s">
        <v>43</v>
      </c>
      <c r="AD1746" s="58" t="s">
        <v>127</v>
      </c>
      <c r="AE1746" s="58">
        <v>94122</v>
      </c>
    </row>
    <row r="1747" spans="29:31">
      <c r="AC1747" s="58" t="s">
        <v>43</v>
      </c>
      <c r="AD1747" s="58" t="s">
        <v>127</v>
      </c>
      <c r="AE1747" s="58">
        <v>94122</v>
      </c>
    </row>
    <row r="1748" spans="29:31">
      <c r="AC1748" s="58" t="s">
        <v>43</v>
      </c>
      <c r="AD1748" s="58" t="s">
        <v>947</v>
      </c>
      <c r="AE1748" s="58">
        <v>92037</v>
      </c>
    </row>
    <row r="1749" spans="29:31">
      <c r="AC1749" s="58" t="s">
        <v>147</v>
      </c>
      <c r="AD1749" s="58" t="s">
        <v>146</v>
      </c>
      <c r="AE1749" s="58">
        <v>19140</v>
      </c>
    </row>
    <row r="1750" spans="29:31">
      <c r="AC1750" s="58" t="s">
        <v>147</v>
      </c>
      <c r="AD1750" s="58" t="s">
        <v>146</v>
      </c>
      <c r="AE1750" s="58">
        <v>19140</v>
      </c>
    </row>
    <row r="1751" spans="29:31">
      <c r="AC1751" s="58" t="s">
        <v>147</v>
      </c>
      <c r="AD1751" s="58" t="s">
        <v>146</v>
      </c>
      <c r="AE1751" s="58">
        <v>19140</v>
      </c>
    </row>
    <row r="1752" spans="29:31">
      <c r="AC1752" s="58" t="s">
        <v>147</v>
      </c>
      <c r="AD1752" s="58" t="s">
        <v>146</v>
      </c>
      <c r="AE1752" s="58">
        <v>19140</v>
      </c>
    </row>
    <row r="1753" spans="29:31">
      <c r="AC1753" s="58" t="s">
        <v>267</v>
      </c>
      <c r="AD1753" s="58" t="s">
        <v>389</v>
      </c>
      <c r="AE1753" s="58">
        <v>14609</v>
      </c>
    </row>
    <row r="1754" spans="29:31">
      <c r="AC1754" s="58" t="s">
        <v>88</v>
      </c>
      <c r="AD1754" s="58" t="s">
        <v>1521</v>
      </c>
      <c r="AE1754" s="58">
        <v>28540</v>
      </c>
    </row>
    <row r="1755" spans="29:31">
      <c r="AC1755" s="58" t="s">
        <v>88</v>
      </c>
      <c r="AD1755" s="58" t="s">
        <v>1521</v>
      </c>
      <c r="AE1755" s="58">
        <v>28540</v>
      </c>
    </row>
    <row r="1756" spans="29:31">
      <c r="AC1756" s="58" t="s">
        <v>104</v>
      </c>
      <c r="AD1756" s="58" t="s">
        <v>184</v>
      </c>
      <c r="AE1756" s="58">
        <v>77095</v>
      </c>
    </row>
    <row r="1757" spans="29:31">
      <c r="AC1757" s="58" t="s">
        <v>104</v>
      </c>
      <c r="AD1757" s="58" t="s">
        <v>184</v>
      </c>
      <c r="AE1757" s="58">
        <v>77095</v>
      </c>
    </row>
    <row r="1758" spans="29:31">
      <c r="AC1758" s="58" t="s">
        <v>104</v>
      </c>
      <c r="AD1758" s="58" t="s">
        <v>678</v>
      </c>
      <c r="AE1758" s="58">
        <v>78207</v>
      </c>
    </row>
    <row r="1759" spans="29:31">
      <c r="AC1759" s="58" t="s">
        <v>43</v>
      </c>
      <c r="AD1759" s="58" t="s">
        <v>3199</v>
      </c>
      <c r="AE1759" s="58">
        <v>94601</v>
      </c>
    </row>
    <row r="1760" spans="29:31">
      <c r="AC1760" s="58" t="s">
        <v>43</v>
      </c>
      <c r="AD1760" s="58" t="s">
        <v>127</v>
      </c>
      <c r="AE1760" s="58">
        <v>94122</v>
      </c>
    </row>
    <row r="1761" spans="29:31">
      <c r="AC1761" s="58" t="s">
        <v>43</v>
      </c>
      <c r="AD1761" s="58" t="s">
        <v>127</v>
      </c>
      <c r="AE1761" s="58">
        <v>94122</v>
      </c>
    </row>
    <row r="1762" spans="29:31">
      <c r="AC1762" s="58" t="s">
        <v>43</v>
      </c>
      <c r="AD1762" s="58" t="s">
        <v>127</v>
      </c>
      <c r="AE1762" s="58">
        <v>94122</v>
      </c>
    </row>
    <row r="1763" spans="29:31">
      <c r="AC1763" s="58" t="s">
        <v>104</v>
      </c>
      <c r="AD1763" s="58" t="s">
        <v>103</v>
      </c>
      <c r="AE1763" s="58">
        <v>76106</v>
      </c>
    </row>
    <row r="1764" spans="29:31">
      <c r="AC1764" s="58" t="s">
        <v>104</v>
      </c>
      <c r="AD1764" s="58" t="s">
        <v>103</v>
      </c>
      <c r="AE1764" s="58">
        <v>76106</v>
      </c>
    </row>
    <row r="1765" spans="29:31">
      <c r="AC1765" s="58" t="s">
        <v>104</v>
      </c>
      <c r="AD1765" s="58" t="s">
        <v>184</v>
      </c>
      <c r="AE1765" s="58">
        <v>77095</v>
      </c>
    </row>
    <row r="1766" spans="29:31">
      <c r="AC1766" s="58" t="s">
        <v>104</v>
      </c>
      <c r="AD1766" s="58" t="s">
        <v>184</v>
      </c>
      <c r="AE1766" s="58">
        <v>77095</v>
      </c>
    </row>
    <row r="1767" spans="29:31">
      <c r="AC1767" s="58" t="s">
        <v>147</v>
      </c>
      <c r="AD1767" s="58" t="s">
        <v>146</v>
      </c>
      <c r="AE1767" s="58">
        <v>19143</v>
      </c>
    </row>
    <row r="1768" spans="29:31">
      <c r="AC1768" s="58" t="s">
        <v>43</v>
      </c>
      <c r="AD1768" s="58" t="s">
        <v>947</v>
      </c>
      <c r="AE1768" s="58">
        <v>92105</v>
      </c>
    </row>
    <row r="1769" spans="29:31">
      <c r="AC1769" s="58" t="s">
        <v>43</v>
      </c>
      <c r="AD1769" s="58" t="s">
        <v>947</v>
      </c>
      <c r="AE1769" s="58">
        <v>92105</v>
      </c>
    </row>
    <row r="1770" spans="29:31">
      <c r="AC1770" s="58" t="s">
        <v>43</v>
      </c>
      <c r="AD1770" s="58" t="s">
        <v>947</v>
      </c>
      <c r="AE1770" s="58">
        <v>92105</v>
      </c>
    </row>
    <row r="1771" spans="29:31">
      <c r="AC1771" s="58" t="s">
        <v>319</v>
      </c>
      <c r="AD1771" s="58" t="s">
        <v>4350</v>
      </c>
      <c r="AE1771" s="58">
        <v>23434</v>
      </c>
    </row>
    <row r="1772" spans="29:31">
      <c r="AC1772" s="58" t="s">
        <v>319</v>
      </c>
      <c r="AD1772" s="58" t="s">
        <v>4350</v>
      </c>
      <c r="AE1772" s="58">
        <v>23434</v>
      </c>
    </row>
    <row r="1773" spans="29:31">
      <c r="AC1773" s="58" t="s">
        <v>319</v>
      </c>
      <c r="AD1773" s="58" t="s">
        <v>4350</v>
      </c>
      <c r="AE1773" s="58">
        <v>23434</v>
      </c>
    </row>
    <row r="1774" spans="29:31">
      <c r="AC1774" s="58" t="s">
        <v>319</v>
      </c>
      <c r="AD1774" s="58" t="s">
        <v>4350</v>
      </c>
      <c r="AE1774" s="58">
        <v>23434</v>
      </c>
    </row>
    <row r="1775" spans="29:31">
      <c r="AC1775" s="58" t="s">
        <v>88</v>
      </c>
      <c r="AD1775" s="58" t="s">
        <v>4488</v>
      </c>
      <c r="AE1775" s="58">
        <v>27405</v>
      </c>
    </row>
    <row r="1776" spans="29:31">
      <c r="AC1776" s="58" t="s">
        <v>88</v>
      </c>
      <c r="AD1776" s="58" t="s">
        <v>4488</v>
      </c>
      <c r="AE1776" s="58">
        <v>27405</v>
      </c>
    </row>
    <row r="1777" spans="29:31">
      <c r="AC1777" s="58" t="s">
        <v>104</v>
      </c>
      <c r="AD1777" s="58" t="s">
        <v>815</v>
      </c>
      <c r="AE1777" s="58">
        <v>75081</v>
      </c>
    </row>
    <row r="1778" spans="29:31">
      <c r="AC1778" s="58" t="s">
        <v>104</v>
      </c>
      <c r="AD1778" s="58" t="s">
        <v>815</v>
      </c>
      <c r="AE1778" s="58">
        <v>75081</v>
      </c>
    </row>
    <row r="1779" spans="29:31">
      <c r="AC1779" s="58" t="s">
        <v>211</v>
      </c>
      <c r="AD1779" s="58" t="s">
        <v>303</v>
      </c>
      <c r="AE1779" s="58">
        <v>60623</v>
      </c>
    </row>
    <row r="1780" spans="29:31">
      <c r="AC1780" s="58" t="s">
        <v>211</v>
      </c>
      <c r="AD1780" s="58" t="s">
        <v>303</v>
      </c>
      <c r="AE1780" s="58">
        <v>60623</v>
      </c>
    </row>
    <row r="1781" spans="29:31">
      <c r="AC1781" s="58" t="s">
        <v>2735</v>
      </c>
      <c r="AD1781" s="58" t="s">
        <v>4492</v>
      </c>
      <c r="AE1781" s="58">
        <v>21215</v>
      </c>
    </row>
    <row r="1782" spans="29:31">
      <c r="AC1782" s="58" t="s">
        <v>2735</v>
      </c>
      <c r="AD1782" s="58" t="s">
        <v>4492</v>
      </c>
      <c r="AE1782" s="58">
        <v>21215</v>
      </c>
    </row>
    <row r="1783" spans="29:31">
      <c r="AC1783" s="58" t="s">
        <v>2735</v>
      </c>
      <c r="AD1783" s="58" t="s">
        <v>4492</v>
      </c>
      <c r="AE1783" s="58">
        <v>21215</v>
      </c>
    </row>
    <row r="1784" spans="29:31">
      <c r="AC1784" s="58" t="s">
        <v>2735</v>
      </c>
      <c r="AD1784" s="58" t="s">
        <v>4492</v>
      </c>
      <c r="AE1784" s="58">
        <v>21215</v>
      </c>
    </row>
    <row r="1785" spans="29:31">
      <c r="AC1785" s="58" t="s">
        <v>43</v>
      </c>
      <c r="AD1785" s="58" t="s">
        <v>42</v>
      </c>
      <c r="AE1785" s="58">
        <v>90004</v>
      </c>
    </row>
    <row r="1786" spans="29:31">
      <c r="AC1786" s="58" t="s">
        <v>43</v>
      </c>
      <c r="AD1786" s="58" t="s">
        <v>42</v>
      </c>
      <c r="AE1786" s="58">
        <v>90004</v>
      </c>
    </row>
    <row r="1787" spans="29:31">
      <c r="AC1787" s="58" t="s">
        <v>267</v>
      </c>
      <c r="AD1787" s="58" t="s">
        <v>266</v>
      </c>
      <c r="AE1787" s="58">
        <v>10011</v>
      </c>
    </row>
    <row r="1788" spans="29:31">
      <c r="AC1788" s="58" t="s">
        <v>267</v>
      </c>
      <c r="AD1788" s="58" t="s">
        <v>266</v>
      </c>
      <c r="AE1788" s="58">
        <v>10011</v>
      </c>
    </row>
    <row r="1789" spans="29:31">
      <c r="AC1789" s="58" t="s">
        <v>1245</v>
      </c>
      <c r="AD1789" s="58" t="s">
        <v>612</v>
      </c>
      <c r="AE1789" s="58">
        <v>2038</v>
      </c>
    </row>
    <row r="1790" spans="29:31">
      <c r="AC1790" s="58" t="s">
        <v>1245</v>
      </c>
      <c r="AD1790" s="58" t="s">
        <v>612</v>
      </c>
      <c r="AE1790" s="58">
        <v>2038</v>
      </c>
    </row>
    <row r="1791" spans="29:31">
      <c r="AC1791" s="58" t="s">
        <v>114</v>
      </c>
      <c r="AD1791" s="58" t="s">
        <v>2548</v>
      </c>
      <c r="AE1791" s="58">
        <v>53209</v>
      </c>
    </row>
    <row r="1792" spans="29:31">
      <c r="AC1792" s="58" t="s">
        <v>114</v>
      </c>
      <c r="AD1792" s="58" t="s">
        <v>2548</v>
      </c>
      <c r="AE1792" s="58">
        <v>53209</v>
      </c>
    </row>
    <row r="1793" spans="29:31">
      <c r="AC1793" s="58" t="s">
        <v>114</v>
      </c>
      <c r="AD1793" s="58" t="s">
        <v>2548</v>
      </c>
      <c r="AE1793" s="58">
        <v>53209</v>
      </c>
    </row>
    <row r="1794" spans="29:31">
      <c r="AC1794" s="58" t="s">
        <v>114</v>
      </c>
      <c r="AD1794" s="58" t="s">
        <v>2548</v>
      </c>
      <c r="AE1794" s="58">
        <v>53209</v>
      </c>
    </row>
    <row r="1795" spans="29:31">
      <c r="AC1795" s="58" t="s">
        <v>114</v>
      </c>
      <c r="AD1795" s="58" t="s">
        <v>4514</v>
      </c>
      <c r="AE1795" s="58">
        <v>53142</v>
      </c>
    </row>
    <row r="1796" spans="29:31">
      <c r="AC1796" s="58" t="s">
        <v>114</v>
      </c>
      <c r="AD1796" s="58" t="s">
        <v>4514</v>
      </c>
      <c r="AE1796" s="58">
        <v>53142</v>
      </c>
    </row>
    <row r="1797" spans="29:31">
      <c r="AC1797" s="58" t="s">
        <v>114</v>
      </c>
      <c r="AD1797" s="58" t="s">
        <v>4514</v>
      </c>
      <c r="AE1797" s="58">
        <v>53142</v>
      </c>
    </row>
    <row r="1798" spans="29:31">
      <c r="AC1798" s="58" t="s">
        <v>267</v>
      </c>
      <c r="AD1798" s="58" t="s">
        <v>266</v>
      </c>
      <c r="AE1798" s="58">
        <v>10011</v>
      </c>
    </row>
    <row r="1799" spans="29:31">
      <c r="AC1799" s="58" t="s">
        <v>114</v>
      </c>
      <c r="AD1799" s="58" t="s">
        <v>113</v>
      </c>
      <c r="AE1799" s="58">
        <v>53711</v>
      </c>
    </row>
    <row r="1800" spans="29:31">
      <c r="AC1800" s="58" t="s">
        <v>114</v>
      </c>
      <c r="AD1800" s="58" t="s">
        <v>113</v>
      </c>
      <c r="AE1800" s="58">
        <v>53711</v>
      </c>
    </row>
    <row r="1801" spans="29:31">
      <c r="AC1801" s="58" t="s">
        <v>104</v>
      </c>
      <c r="AD1801" s="58" t="s">
        <v>184</v>
      </c>
      <c r="AE1801" s="58">
        <v>77041</v>
      </c>
    </row>
    <row r="1802" spans="29:31">
      <c r="AC1802" s="58" t="s">
        <v>4530</v>
      </c>
      <c r="AD1802" s="58" t="s">
        <v>4529</v>
      </c>
      <c r="AE1802" s="58">
        <v>66062</v>
      </c>
    </row>
    <row r="1803" spans="29:31">
      <c r="AC1803" s="58" t="s">
        <v>267</v>
      </c>
      <c r="AD1803" s="58" t="s">
        <v>266</v>
      </c>
      <c r="AE1803" s="58">
        <v>10024</v>
      </c>
    </row>
    <row r="1804" spans="29:31">
      <c r="AC1804" s="58" t="s">
        <v>267</v>
      </c>
      <c r="AD1804" s="58" t="s">
        <v>266</v>
      </c>
      <c r="AE1804" s="58">
        <v>10024</v>
      </c>
    </row>
    <row r="1805" spans="29:31">
      <c r="AC1805" s="58" t="s">
        <v>267</v>
      </c>
      <c r="AD1805" s="58" t="s">
        <v>266</v>
      </c>
      <c r="AE1805" s="58">
        <v>10024</v>
      </c>
    </row>
    <row r="1806" spans="29:31">
      <c r="AC1806" s="58" t="s">
        <v>43</v>
      </c>
      <c r="AD1806" s="58" t="s">
        <v>630</v>
      </c>
      <c r="AE1806" s="58">
        <v>95123</v>
      </c>
    </row>
    <row r="1807" spans="29:31">
      <c r="AC1807" s="58" t="s">
        <v>104</v>
      </c>
      <c r="AD1807" s="58" t="s">
        <v>815</v>
      </c>
      <c r="AE1807" s="58">
        <v>75081</v>
      </c>
    </row>
    <row r="1808" spans="29:31">
      <c r="AC1808" s="58" t="s">
        <v>104</v>
      </c>
      <c r="AD1808" s="58" t="s">
        <v>815</v>
      </c>
      <c r="AE1808" s="58">
        <v>75081</v>
      </c>
    </row>
    <row r="1809" spans="29:31">
      <c r="AC1809" s="58" t="s">
        <v>96</v>
      </c>
      <c r="AD1809" s="58" t="s">
        <v>1560</v>
      </c>
      <c r="AE1809" s="58">
        <v>98002</v>
      </c>
    </row>
    <row r="1810" spans="29:31">
      <c r="AC1810" s="58" t="s">
        <v>147</v>
      </c>
      <c r="AD1810" s="58" t="s">
        <v>146</v>
      </c>
      <c r="AE1810" s="58">
        <v>19134</v>
      </c>
    </row>
    <row r="1811" spans="29:31">
      <c r="AC1811" s="58" t="s">
        <v>147</v>
      </c>
      <c r="AD1811" s="58" t="s">
        <v>146</v>
      </c>
      <c r="AE1811" s="58">
        <v>19134</v>
      </c>
    </row>
    <row r="1812" spans="29:31">
      <c r="AC1812" s="58" t="s">
        <v>147</v>
      </c>
      <c r="AD1812" s="58" t="s">
        <v>146</v>
      </c>
      <c r="AE1812" s="58">
        <v>19134</v>
      </c>
    </row>
    <row r="1813" spans="29:31">
      <c r="AC1813" s="58" t="s">
        <v>43</v>
      </c>
      <c r="AD1813" s="58" t="s">
        <v>42</v>
      </c>
      <c r="AE1813" s="58">
        <v>90049</v>
      </c>
    </row>
    <row r="1814" spans="29:31">
      <c r="AC1814" s="58" t="s">
        <v>43</v>
      </c>
      <c r="AD1814" s="58" t="s">
        <v>42</v>
      </c>
      <c r="AE1814" s="58">
        <v>90049</v>
      </c>
    </row>
    <row r="1815" spans="29:31">
      <c r="AC1815" s="58" t="s">
        <v>43</v>
      </c>
      <c r="AD1815" s="58" t="s">
        <v>42</v>
      </c>
      <c r="AE1815" s="58">
        <v>90049</v>
      </c>
    </row>
    <row r="1816" spans="29:31">
      <c r="AC1816" s="58" t="s">
        <v>649</v>
      </c>
      <c r="AD1816" s="58" t="s">
        <v>4548</v>
      </c>
      <c r="AE1816" s="58">
        <v>74133</v>
      </c>
    </row>
    <row r="1817" spans="29:31">
      <c r="AC1817" s="58" t="s">
        <v>211</v>
      </c>
      <c r="AD1817" s="58" t="s">
        <v>303</v>
      </c>
      <c r="AE1817" s="58">
        <v>60610</v>
      </c>
    </row>
    <row r="1818" spans="29:31">
      <c r="AC1818" s="58" t="s">
        <v>211</v>
      </c>
      <c r="AD1818" s="58" t="s">
        <v>303</v>
      </c>
      <c r="AE1818" s="58">
        <v>60610</v>
      </c>
    </row>
    <row r="1819" spans="29:31">
      <c r="AC1819" s="58" t="s">
        <v>319</v>
      </c>
      <c r="AD1819" s="58" t="s">
        <v>3323</v>
      </c>
      <c r="AE1819" s="58">
        <v>22801</v>
      </c>
    </row>
    <row r="1820" spans="29:31">
      <c r="AC1820" s="58" t="s">
        <v>498</v>
      </c>
      <c r="AD1820" s="58" t="s">
        <v>606</v>
      </c>
      <c r="AE1820" s="58">
        <v>43055</v>
      </c>
    </row>
    <row r="1821" spans="29:31">
      <c r="AC1821" s="58" t="s">
        <v>498</v>
      </c>
      <c r="AD1821" s="58" t="s">
        <v>606</v>
      </c>
      <c r="AE1821" s="58">
        <v>43055</v>
      </c>
    </row>
    <row r="1822" spans="29:31">
      <c r="AC1822" s="58" t="s">
        <v>43</v>
      </c>
      <c r="AD1822" s="58" t="s">
        <v>42</v>
      </c>
      <c r="AE1822" s="58">
        <v>90045</v>
      </c>
    </row>
    <row r="1823" spans="29:31">
      <c r="AC1823" s="58" t="s">
        <v>96</v>
      </c>
      <c r="AD1823" s="58" t="s">
        <v>95</v>
      </c>
      <c r="AE1823" s="58">
        <v>98105</v>
      </c>
    </row>
    <row r="1824" spans="29:31">
      <c r="AC1824" s="58" t="s">
        <v>96</v>
      </c>
      <c r="AD1824" s="58" t="s">
        <v>95</v>
      </c>
      <c r="AE1824" s="58">
        <v>98105</v>
      </c>
    </row>
    <row r="1825" spans="29:31">
      <c r="AC1825" s="58" t="s">
        <v>43</v>
      </c>
      <c r="AD1825" s="58" t="s">
        <v>42</v>
      </c>
      <c r="AE1825" s="58">
        <v>90036</v>
      </c>
    </row>
    <row r="1826" spans="29:31">
      <c r="AC1826" s="58" t="s">
        <v>211</v>
      </c>
      <c r="AD1826" s="58" t="s">
        <v>303</v>
      </c>
      <c r="AE1826" s="58">
        <v>60623</v>
      </c>
    </row>
    <row r="1827" spans="29:31">
      <c r="AC1827" s="58" t="s">
        <v>211</v>
      </c>
      <c r="AD1827" s="58" t="s">
        <v>303</v>
      </c>
      <c r="AE1827" s="58">
        <v>60623</v>
      </c>
    </row>
    <row r="1828" spans="29:31">
      <c r="AC1828" s="58" t="s">
        <v>211</v>
      </c>
      <c r="AD1828" s="58" t="s">
        <v>303</v>
      </c>
      <c r="AE1828" s="58">
        <v>60623</v>
      </c>
    </row>
    <row r="1829" spans="29:31">
      <c r="AC1829" s="58" t="s">
        <v>211</v>
      </c>
      <c r="AD1829" s="58" t="s">
        <v>303</v>
      </c>
      <c r="AE1829" s="58">
        <v>60623</v>
      </c>
    </row>
    <row r="1830" spans="29:31">
      <c r="AC1830" s="58" t="s">
        <v>211</v>
      </c>
      <c r="AD1830" s="58" t="s">
        <v>303</v>
      </c>
      <c r="AE1830" s="58">
        <v>60623</v>
      </c>
    </row>
    <row r="1831" spans="29:31">
      <c r="AC1831" s="58" t="s">
        <v>211</v>
      </c>
      <c r="AD1831" s="58" t="s">
        <v>303</v>
      </c>
      <c r="AE1831" s="58">
        <v>60623</v>
      </c>
    </row>
    <row r="1832" spans="29:31">
      <c r="AC1832" s="58" t="s">
        <v>420</v>
      </c>
      <c r="AD1832" s="58" t="s">
        <v>4582</v>
      </c>
      <c r="AE1832" s="58">
        <v>97756</v>
      </c>
    </row>
    <row r="1833" spans="29:31">
      <c r="AC1833" s="58" t="s">
        <v>420</v>
      </c>
      <c r="AD1833" s="58" t="s">
        <v>4582</v>
      </c>
      <c r="AE1833" s="58">
        <v>97756</v>
      </c>
    </row>
    <row r="1834" spans="29:31">
      <c r="AC1834" s="58" t="s">
        <v>420</v>
      </c>
      <c r="AD1834" s="58" t="s">
        <v>4582</v>
      </c>
      <c r="AE1834" s="58">
        <v>97756</v>
      </c>
    </row>
    <row r="1835" spans="29:31">
      <c r="AC1835" s="58" t="s">
        <v>88</v>
      </c>
      <c r="AD1835" s="58" t="s">
        <v>4588</v>
      </c>
      <c r="AE1835" s="58">
        <v>27604</v>
      </c>
    </row>
    <row r="1836" spans="29:31">
      <c r="AC1836" s="58" t="s">
        <v>1272</v>
      </c>
      <c r="AD1836" s="58" t="s">
        <v>3555</v>
      </c>
      <c r="AE1836" s="58">
        <v>31204</v>
      </c>
    </row>
    <row r="1837" spans="29:31">
      <c r="AC1837" s="58" t="s">
        <v>498</v>
      </c>
      <c r="AD1837" s="58" t="s">
        <v>2180</v>
      </c>
      <c r="AE1837" s="58">
        <v>44105</v>
      </c>
    </row>
    <row r="1838" spans="29:31">
      <c r="AC1838" s="58" t="s">
        <v>649</v>
      </c>
      <c r="AD1838" s="58" t="s">
        <v>4598</v>
      </c>
      <c r="AE1838" s="58">
        <v>74403</v>
      </c>
    </row>
    <row r="1839" spans="29:31">
      <c r="AC1839" s="58" t="s">
        <v>649</v>
      </c>
      <c r="AD1839" s="58" t="s">
        <v>4598</v>
      </c>
      <c r="AE1839" s="58">
        <v>74403</v>
      </c>
    </row>
    <row r="1840" spans="29:31">
      <c r="AC1840" s="58" t="s">
        <v>88</v>
      </c>
      <c r="AD1840" s="58" t="s">
        <v>735</v>
      </c>
      <c r="AE1840" s="58">
        <v>28110</v>
      </c>
    </row>
    <row r="1841" spans="29:31">
      <c r="AC1841" s="58" t="s">
        <v>104</v>
      </c>
      <c r="AD1841" s="58" t="s">
        <v>1237</v>
      </c>
      <c r="AE1841" s="58">
        <v>78745</v>
      </c>
    </row>
    <row r="1842" spans="29:31">
      <c r="AC1842" s="58" t="s">
        <v>104</v>
      </c>
      <c r="AD1842" s="58" t="s">
        <v>1237</v>
      </c>
      <c r="AE1842" s="58">
        <v>78745</v>
      </c>
    </row>
    <row r="1843" spans="29:31">
      <c r="AC1843" s="58" t="s">
        <v>747</v>
      </c>
      <c r="AD1843" s="58" t="s">
        <v>4608</v>
      </c>
      <c r="AE1843" s="58">
        <v>6450</v>
      </c>
    </row>
    <row r="1844" spans="29:31">
      <c r="AC1844" s="58" t="s">
        <v>1272</v>
      </c>
      <c r="AD1844" s="58" t="s">
        <v>3261</v>
      </c>
      <c r="AE1844" s="58">
        <v>30076</v>
      </c>
    </row>
    <row r="1845" spans="29:31">
      <c r="AC1845" s="58" t="s">
        <v>88</v>
      </c>
      <c r="AD1845" s="58" t="s">
        <v>467</v>
      </c>
      <c r="AE1845" s="58">
        <v>28205</v>
      </c>
    </row>
    <row r="1846" spans="29:31">
      <c r="AC1846" s="58" t="s">
        <v>88</v>
      </c>
      <c r="AD1846" s="58" t="s">
        <v>467</v>
      </c>
      <c r="AE1846" s="58">
        <v>28205</v>
      </c>
    </row>
    <row r="1847" spans="29:31">
      <c r="AC1847" s="58" t="s">
        <v>88</v>
      </c>
      <c r="AD1847" s="58" t="s">
        <v>467</v>
      </c>
      <c r="AE1847" s="58">
        <v>28205</v>
      </c>
    </row>
    <row r="1848" spans="29:31">
      <c r="AC1848" s="58" t="s">
        <v>88</v>
      </c>
      <c r="AD1848" s="58" t="s">
        <v>467</v>
      </c>
      <c r="AE1848" s="58">
        <v>28205</v>
      </c>
    </row>
    <row r="1849" spans="29:31">
      <c r="AC1849" s="58" t="s">
        <v>29</v>
      </c>
      <c r="AD1849" s="58" t="s">
        <v>4618</v>
      </c>
      <c r="AE1849" s="58">
        <v>42104</v>
      </c>
    </row>
    <row r="1850" spans="29:31">
      <c r="AC1850" s="58" t="s">
        <v>104</v>
      </c>
      <c r="AD1850" s="58" t="s">
        <v>678</v>
      </c>
      <c r="AE1850" s="58">
        <v>78207</v>
      </c>
    </row>
    <row r="1851" spans="29:31">
      <c r="AC1851" s="58" t="s">
        <v>104</v>
      </c>
      <c r="AD1851" s="58" t="s">
        <v>678</v>
      </c>
      <c r="AE1851" s="58">
        <v>78207</v>
      </c>
    </row>
    <row r="1852" spans="29:31">
      <c r="AC1852" s="58" t="s">
        <v>96</v>
      </c>
      <c r="AD1852" s="58" t="s">
        <v>95</v>
      </c>
      <c r="AE1852" s="58">
        <v>98115</v>
      </c>
    </row>
    <row r="1853" spans="29:31">
      <c r="AC1853" s="58" t="s">
        <v>3034</v>
      </c>
      <c r="AD1853" s="58" t="s">
        <v>96</v>
      </c>
      <c r="AE1853" s="58">
        <v>20016</v>
      </c>
    </row>
    <row r="1854" spans="29:31">
      <c r="AC1854" s="58" t="s">
        <v>3034</v>
      </c>
      <c r="AD1854" s="58" t="s">
        <v>96</v>
      </c>
      <c r="AE1854" s="58">
        <v>20016</v>
      </c>
    </row>
    <row r="1855" spans="29:31">
      <c r="AC1855" s="58" t="s">
        <v>43</v>
      </c>
      <c r="AD1855" s="58" t="s">
        <v>42</v>
      </c>
      <c r="AE1855" s="58">
        <v>90004</v>
      </c>
    </row>
    <row r="1856" spans="29:31">
      <c r="AC1856" s="58" t="s">
        <v>43</v>
      </c>
      <c r="AD1856" s="58" t="s">
        <v>42</v>
      </c>
      <c r="AE1856" s="58">
        <v>90004</v>
      </c>
    </row>
    <row r="1857" spans="29:31">
      <c r="AC1857" s="58" t="s">
        <v>254</v>
      </c>
      <c r="AD1857" s="58" t="s">
        <v>4632</v>
      </c>
      <c r="AE1857" s="58">
        <v>46614</v>
      </c>
    </row>
    <row r="1858" spans="29:31">
      <c r="AC1858" s="58" t="s">
        <v>254</v>
      </c>
      <c r="AD1858" s="58" t="s">
        <v>4632</v>
      </c>
      <c r="AE1858" s="58">
        <v>46614</v>
      </c>
    </row>
    <row r="1859" spans="29:31">
      <c r="AC1859" s="58" t="s">
        <v>254</v>
      </c>
      <c r="AD1859" s="58" t="s">
        <v>4632</v>
      </c>
      <c r="AE1859" s="58">
        <v>46614</v>
      </c>
    </row>
    <row r="1860" spans="29:31">
      <c r="AC1860" s="58" t="s">
        <v>254</v>
      </c>
      <c r="AD1860" s="58" t="s">
        <v>4632</v>
      </c>
      <c r="AE1860" s="58">
        <v>46614</v>
      </c>
    </row>
    <row r="1861" spans="29:31">
      <c r="AC1861" s="58" t="s">
        <v>254</v>
      </c>
      <c r="AD1861" s="58" t="s">
        <v>4632</v>
      </c>
      <c r="AE1861" s="58">
        <v>46614</v>
      </c>
    </row>
    <row r="1862" spans="29:31">
      <c r="AC1862" s="58" t="s">
        <v>254</v>
      </c>
      <c r="AD1862" s="58" t="s">
        <v>4632</v>
      </c>
      <c r="AE1862" s="58">
        <v>46614</v>
      </c>
    </row>
    <row r="1863" spans="29:31">
      <c r="AC1863" s="58" t="s">
        <v>43</v>
      </c>
      <c r="AD1863" s="58" t="s">
        <v>42</v>
      </c>
      <c r="AE1863" s="58">
        <v>90032</v>
      </c>
    </row>
    <row r="1864" spans="29:31">
      <c r="AC1864" s="58" t="s">
        <v>104</v>
      </c>
      <c r="AD1864" s="58" t="s">
        <v>184</v>
      </c>
      <c r="AE1864" s="58">
        <v>77041</v>
      </c>
    </row>
    <row r="1865" spans="29:31">
      <c r="AC1865" s="58" t="s">
        <v>104</v>
      </c>
      <c r="AD1865" s="58" t="s">
        <v>184</v>
      </c>
      <c r="AE1865" s="58">
        <v>77041</v>
      </c>
    </row>
    <row r="1866" spans="29:31">
      <c r="AC1866" s="58" t="s">
        <v>747</v>
      </c>
      <c r="AD1866" s="58" t="s">
        <v>515</v>
      </c>
      <c r="AE1866" s="58">
        <v>6010</v>
      </c>
    </row>
    <row r="1867" spans="29:31">
      <c r="AC1867" s="58" t="s">
        <v>747</v>
      </c>
      <c r="AD1867" s="58" t="s">
        <v>515</v>
      </c>
      <c r="AE1867" s="58">
        <v>6010</v>
      </c>
    </row>
    <row r="1868" spans="29:31">
      <c r="AC1868" s="58" t="s">
        <v>267</v>
      </c>
      <c r="AD1868" s="58" t="s">
        <v>266</v>
      </c>
      <c r="AE1868" s="58">
        <v>10009</v>
      </c>
    </row>
    <row r="1869" spans="29:31">
      <c r="AC1869" s="58" t="s">
        <v>267</v>
      </c>
      <c r="AD1869" s="58" t="s">
        <v>266</v>
      </c>
      <c r="AE1869" s="58">
        <v>10009</v>
      </c>
    </row>
    <row r="1870" spans="29:31">
      <c r="AC1870" s="58" t="s">
        <v>104</v>
      </c>
      <c r="AD1870" s="58" t="s">
        <v>678</v>
      </c>
      <c r="AE1870" s="58">
        <v>78207</v>
      </c>
    </row>
    <row r="1871" spans="29:31">
      <c r="AC1871" s="58" t="s">
        <v>457</v>
      </c>
      <c r="AD1871" s="58" t="s">
        <v>456</v>
      </c>
      <c r="AE1871" s="58">
        <v>80013</v>
      </c>
    </row>
    <row r="1872" spans="29:31">
      <c r="AC1872" s="58" t="s">
        <v>457</v>
      </c>
      <c r="AD1872" s="58" t="s">
        <v>456</v>
      </c>
      <c r="AE1872" s="58">
        <v>80013</v>
      </c>
    </row>
    <row r="1873" spans="29:31">
      <c r="AC1873" s="58" t="s">
        <v>498</v>
      </c>
      <c r="AD1873" s="58" t="s">
        <v>606</v>
      </c>
      <c r="AE1873" s="58">
        <v>43055</v>
      </c>
    </row>
    <row r="1874" spans="29:31">
      <c r="AC1874" s="58" t="s">
        <v>1392</v>
      </c>
      <c r="AD1874" s="58" t="s">
        <v>28</v>
      </c>
      <c r="AE1874" s="58">
        <v>89015</v>
      </c>
    </row>
    <row r="1875" spans="29:31">
      <c r="AC1875" s="58" t="s">
        <v>147</v>
      </c>
      <c r="AD1875" s="58" t="s">
        <v>146</v>
      </c>
      <c r="AE1875" s="58">
        <v>19143</v>
      </c>
    </row>
    <row r="1876" spans="29:31">
      <c r="AC1876" s="58" t="s">
        <v>147</v>
      </c>
      <c r="AD1876" s="58" t="s">
        <v>146</v>
      </c>
      <c r="AE1876" s="58">
        <v>19143</v>
      </c>
    </row>
    <row r="1877" spans="29:31">
      <c r="AC1877" s="58" t="s">
        <v>96</v>
      </c>
      <c r="AD1877" s="58" t="s">
        <v>95</v>
      </c>
      <c r="AE1877" s="58">
        <v>98103</v>
      </c>
    </row>
    <row r="1878" spans="29:31">
      <c r="AC1878" s="58" t="s">
        <v>43</v>
      </c>
      <c r="AD1878" s="58" t="s">
        <v>127</v>
      </c>
      <c r="AE1878" s="58">
        <v>94122</v>
      </c>
    </row>
    <row r="1879" spans="29:31">
      <c r="AC1879" s="58" t="s">
        <v>43</v>
      </c>
      <c r="AD1879" s="58" t="s">
        <v>127</v>
      </c>
      <c r="AE1879" s="58">
        <v>94122</v>
      </c>
    </row>
    <row r="1880" spans="29:31">
      <c r="AC1880" s="58" t="s">
        <v>43</v>
      </c>
      <c r="AD1880" s="58" t="s">
        <v>127</v>
      </c>
      <c r="AE1880" s="58">
        <v>94122</v>
      </c>
    </row>
    <row r="1881" spans="29:31">
      <c r="AC1881" s="58" t="s">
        <v>96</v>
      </c>
      <c r="AD1881" s="58" t="s">
        <v>4676</v>
      </c>
      <c r="AE1881" s="58">
        <v>99207</v>
      </c>
    </row>
    <row r="1882" spans="29:31">
      <c r="AC1882" s="58" t="s">
        <v>498</v>
      </c>
      <c r="AD1882" s="58" t="s">
        <v>497</v>
      </c>
      <c r="AE1882" s="58">
        <v>43229</v>
      </c>
    </row>
    <row r="1883" spans="29:31">
      <c r="AC1883" s="58" t="s">
        <v>267</v>
      </c>
      <c r="AD1883" s="58" t="s">
        <v>1173</v>
      </c>
      <c r="AE1883" s="58">
        <v>11561</v>
      </c>
    </row>
    <row r="1884" spans="29:31">
      <c r="AC1884" s="58" t="s">
        <v>104</v>
      </c>
      <c r="AD1884" s="58" t="s">
        <v>678</v>
      </c>
      <c r="AE1884" s="58">
        <v>78207</v>
      </c>
    </row>
    <row r="1885" spans="29:31">
      <c r="AC1885" s="58" t="s">
        <v>43</v>
      </c>
      <c r="AD1885" s="58" t="s">
        <v>42</v>
      </c>
      <c r="AE1885" s="58">
        <v>90049</v>
      </c>
    </row>
    <row r="1886" spans="29:31">
      <c r="AC1886" s="58" t="s">
        <v>43</v>
      </c>
      <c r="AD1886" s="58" t="s">
        <v>42</v>
      </c>
      <c r="AE1886" s="58">
        <v>90049</v>
      </c>
    </row>
    <row r="1887" spans="29:31">
      <c r="AC1887" s="58" t="s">
        <v>54</v>
      </c>
      <c r="AD1887" s="58" t="s">
        <v>1521</v>
      </c>
      <c r="AE1887" s="58">
        <v>32216</v>
      </c>
    </row>
    <row r="1888" spans="29:31">
      <c r="AC1888" s="58" t="s">
        <v>267</v>
      </c>
      <c r="AD1888" s="58" t="s">
        <v>266</v>
      </c>
      <c r="AE1888" s="58">
        <v>10011</v>
      </c>
    </row>
    <row r="1889" spans="29:31">
      <c r="AC1889" s="58" t="s">
        <v>267</v>
      </c>
      <c r="AD1889" s="58" t="s">
        <v>266</v>
      </c>
      <c r="AE1889" s="58">
        <v>10011</v>
      </c>
    </row>
    <row r="1890" spans="29:31">
      <c r="AC1890" s="58" t="s">
        <v>267</v>
      </c>
      <c r="AD1890" s="58" t="s">
        <v>266</v>
      </c>
      <c r="AE1890" s="58">
        <v>10011</v>
      </c>
    </row>
    <row r="1891" spans="29:31">
      <c r="AC1891" s="58" t="s">
        <v>147</v>
      </c>
      <c r="AD1891" s="58" t="s">
        <v>146</v>
      </c>
      <c r="AE1891" s="58">
        <v>19143</v>
      </c>
    </row>
    <row r="1892" spans="29:31">
      <c r="AC1892" s="58" t="s">
        <v>104</v>
      </c>
      <c r="AD1892" s="58" t="s">
        <v>4690</v>
      </c>
      <c r="AE1892" s="58">
        <v>76248</v>
      </c>
    </row>
    <row r="1893" spans="29:31">
      <c r="AC1893" s="58" t="s">
        <v>43</v>
      </c>
      <c r="AD1893" s="58" t="s">
        <v>127</v>
      </c>
      <c r="AE1893" s="58">
        <v>94122</v>
      </c>
    </row>
    <row r="1894" spans="29:31">
      <c r="AC1894" s="58" t="s">
        <v>54</v>
      </c>
      <c r="AD1894" s="58" t="s">
        <v>2330</v>
      </c>
      <c r="AE1894" s="58">
        <v>33012</v>
      </c>
    </row>
    <row r="1895" spans="29:31">
      <c r="AC1895" s="58" t="s">
        <v>54</v>
      </c>
      <c r="AD1895" s="58" t="s">
        <v>2330</v>
      </c>
      <c r="AE1895" s="58">
        <v>33012</v>
      </c>
    </row>
    <row r="1896" spans="29:31">
      <c r="AC1896" s="58" t="s">
        <v>498</v>
      </c>
      <c r="AD1896" s="58" t="s">
        <v>746</v>
      </c>
      <c r="AE1896" s="58">
        <v>45014</v>
      </c>
    </row>
    <row r="1897" spans="29:31">
      <c r="AC1897" s="58" t="s">
        <v>498</v>
      </c>
      <c r="AD1897" s="58" t="s">
        <v>746</v>
      </c>
      <c r="AE1897" s="58">
        <v>45014</v>
      </c>
    </row>
    <row r="1898" spans="29:31">
      <c r="AC1898" s="58" t="s">
        <v>43</v>
      </c>
      <c r="AD1898" s="58" t="s">
        <v>1455</v>
      </c>
      <c r="AE1898" s="58">
        <v>92646</v>
      </c>
    </row>
    <row r="1899" spans="29:31">
      <c r="AC1899" s="58" t="s">
        <v>43</v>
      </c>
      <c r="AD1899" s="58" t="s">
        <v>1455</v>
      </c>
      <c r="AE1899" s="58">
        <v>92646</v>
      </c>
    </row>
    <row r="1900" spans="29:31">
      <c r="AC1900" s="58" t="s">
        <v>54</v>
      </c>
      <c r="AD1900" s="58" t="s">
        <v>4702</v>
      </c>
      <c r="AE1900" s="58">
        <v>32127</v>
      </c>
    </row>
    <row r="1901" spans="29:31">
      <c r="AC1901" s="58" t="s">
        <v>420</v>
      </c>
      <c r="AD1901" s="58" t="s">
        <v>4704</v>
      </c>
      <c r="AE1901" s="58">
        <v>97504</v>
      </c>
    </row>
    <row r="1902" spans="29:31">
      <c r="AC1902" s="58" t="s">
        <v>319</v>
      </c>
      <c r="AD1902" s="58" t="s">
        <v>4710</v>
      </c>
      <c r="AE1902" s="58">
        <v>22901</v>
      </c>
    </row>
    <row r="1903" spans="29:31">
      <c r="AC1903" s="58" t="s">
        <v>1762</v>
      </c>
      <c r="AD1903" s="58" t="s">
        <v>4714</v>
      </c>
      <c r="AE1903" s="58">
        <v>59801</v>
      </c>
    </row>
    <row r="1904" spans="29:31">
      <c r="AC1904" s="58" t="s">
        <v>229</v>
      </c>
      <c r="AD1904" s="58" t="s">
        <v>409</v>
      </c>
      <c r="AE1904" s="58">
        <v>55407</v>
      </c>
    </row>
    <row r="1905" spans="29:31">
      <c r="AC1905" s="58" t="s">
        <v>54</v>
      </c>
      <c r="AD1905" s="58" t="s">
        <v>1419</v>
      </c>
      <c r="AE1905" s="58">
        <v>33178</v>
      </c>
    </row>
    <row r="1906" spans="29:31">
      <c r="AC1906" s="58" t="s">
        <v>54</v>
      </c>
      <c r="AD1906" s="58" t="s">
        <v>1419</v>
      </c>
      <c r="AE1906" s="58">
        <v>33178</v>
      </c>
    </row>
    <row r="1907" spans="29:31">
      <c r="AC1907" s="58" t="s">
        <v>54</v>
      </c>
      <c r="AD1907" s="58" t="s">
        <v>1419</v>
      </c>
      <c r="AE1907" s="58">
        <v>33178</v>
      </c>
    </row>
    <row r="1908" spans="29:31">
      <c r="AC1908" s="58" t="s">
        <v>383</v>
      </c>
      <c r="AD1908" s="58" t="s">
        <v>2579</v>
      </c>
      <c r="AE1908" s="58">
        <v>29501</v>
      </c>
    </row>
    <row r="1909" spans="29:31">
      <c r="AC1909" s="58" t="s">
        <v>238</v>
      </c>
      <c r="AD1909" s="58" t="s">
        <v>880</v>
      </c>
      <c r="AE1909" s="58">
        <v>48205</v>
      </c>
    </row>
    <row r="1910" spans="29:31">
      <c r="AC1910" s="58" t="s">
        <v>420</v>
      </c>
      <c r="AD1910" s="58" t="s">
        <v>318</v>
      </c>
      <c r="AE1910" s="58">
        <v>97477</v>
      </c>
    </row>
    <row r="1911" spans="29:31">
      <c r="AC1911" s="58" t="s">
        <v>420</v>
      </c>
      <c r="AD1911" s="58" t="s">
        <v>318</v>
      </c>
      <c r="AE1911" s="58">
        <v>97477</v>
      </c>
    </row>
    <row r="1912" spans="29:31">
      <c r="AC1912" s="58" t="s">
        <v>420</v>
      </c>
      <c r="AD1912" s="58" t="s">
        <v>318</v>
      </c>
      <c r="AE1912" s="58">
        <v>97477</v>
      </c>
    </row>
    <row r="1913" spans="29:31">
      <c r="AC1913" s="58" t="s">
        <v>254</v>
      </c>
      <c r="AD1913" s="58" t="s">
        <v>4374</v>
      </c>
      <c r="AE1913" s="58">
        <v>46203</v>
      </c>
    </row>
    <row r="1914" spans="29:31">
      <c r="AC1914" s="58" t="s">
        <v>54</v>
      </c>
      <c r="AD1914" s="58" t="s">
        <v>4736</v>
      </c>
      <c r="AE1914" s="58">
        <v>32712</v>
      </c>
    </row>
    <row r="1915" spans="29:31">
      <c r="AC1915" s="58" t="s">
        <v>54</v>
      </c>
      <c r="AD1915" s="58" t="s">
        <v>4736</v>
      </c>
      <c r="AE1915" s="58">
        <v>32712</v>
      </c>
    </row>
    <row r="1916" spans="29:31">
      <c r="AC1916" s="58" t="s">
        <v>43</v>
      </c>
      <c r="AD1916" s="58" t="s">
        <v>42</v>
      </c>
      <c r="AE1916" s="58">
        <v>90008</v>
      </c>
    </row>
    <row r="1917" spans="29:31">
      <c r="AC1917" s="58" t="s">
        <v>267</v>
      </c>
      <c r="AD1917" s="58" t="s">
        <v>2343</v>
      </c>
      <c r="AE1917" s="58">
        <v>11572</v>
      </c>
    </row>
    <row r="1918" spans="29:31">
      <c r="AC1918" s="58" t="s">
        <v>43</v>
      </c>
      <c r="AD1918" s="58" t="s">
        <v>42</v>
      </c>
      <c r="AE1918" s="58">
        <v>90008</v>
      </c>
    </row>
    <row r="1919" spans="29:31">
      <c r="AC1919" s="58" t="s">
        <v>104</v>
      </c>
      <c r="AD1919" s="58" t="s">
        <v>184</v>
      </c>
      <c r="AE1919" s="58">
        <v>77041</v>
      </c>
    </row>
    <row r="1920" spans="29:31">
      <c r="AC1920" s="58" t="s">
        <v>104</v>
      </c>
      <c r="AD1920" s="58" t="s">
        <v>184</v>
      </c>
      <c r="AE1920" s="58">
        <v>77041</v>
      </c>
    </row>
    <row r="1921" spans="29:31">
      <c r="AC1921" s="58" t="s">
        <v>1272</v>
      </c>
      <c r="AD1921" s="58" t="s">
        <v>3261</v>
      </c>
      <c r="AE1921" s="58">
        <v>30076</v>
      </c>
    </row>
    <row r="1922" spans="29:31">
      <c r="AC1922" s="58" t="s">
        <v>54</v>
      </c>
      <c r="AD1922" s="58" t="s">
        <v>3461</v>
      </c>
      <c r="AE1922" s="58">
        <v>33437</v>
      </c>
    </row>
    <row r="1923" spans="29:31">
      <c r="AC1923" s="58" t="s">
        <v>54</v>
      </c>
      <c r="AD1923" s="58" t="s">
        <v>3461</v>
      </c>
      <c r="AE1923" s="58">
        <v>33437</v>
      </c>
    </row>
    <row r="1924" spans="29:31">
      <c r="AC1924" s="58" t="s">
        <v>54</v>
      </c>
      <c r="AD1924" s="58" t="s">
        <v>3461</v>
      </c>
      <c r="AE1924" s="58">
        <v>33437</v>
      </c>
    </row>
    <row r="1925" spans="29:31">
      <c r="AC1925" s="58" t="s">
        <v>1245</v>
      </c>
      <c r="AD1925" s="58" t="s">
        <v>612</v>
      </c>
      <c r="AE1925" s="58">
        <v>2038</v>
      </c>
    </row>
    <row r="1926" spans="29:31">
      <c r="AC1926" s="58" t="s">
        <v>238</v>
      </c>
      <c r="AD1926" s="58" t="s">
        <v>880</v>
      </c>
      <c r="AE1926" s="58">
        <v>48227</v>
      </c>
    </row>
    <row r="1927" spans="29:31">
      <c r="AC1927" s="58" t="s">
        <v>267</v>
      </c>
      <c r="AD1927" s="58" t="s">
        <v>4103</v>
      </c>
      <c r="AE1927" s="58">
        <v>13601</v>
      </c>
    </row>
    <row r="1928" spans="29:31">
      <c r="AC1928" s="58" t="s">
        <v>267</v>
      </c>
      <c r="AD1928" s="58" t="s">
        <v>4103</v>
      </c>
      <c r="AE1928" s="58">
        <v>13601</v>
      </c>
    </row>
    <row r="1929" spans="29:31">
      <c r="AC1929" s="58" t="s">
        <v>147</v>
      </c>
      <c r="AD1929" s="58" t="s">
        <v>4771</v>
      </c>
      <c r="AE1929" s="58">
        <v>19601</v>
      </c>
    </row>
    <row r="1930" spans="29:31">
      <c r="AC1930" s="58" t="s">
        <v>104</v>
      </c>
      <c r="AD1930" s="58" t="s">
        <v>1127</v>
      </c>
      <c r="AE1930" s="58">
        <v>76017</v>
      </c>
    </row>
    <row r="1931" spans="29:31">
      <c r="AC1931" s="58" t="s">
        <v>104</v>
      </c>
      <c r="AD1931" s="58" t="s">
        <v>1127</v>
      </c>
      <c r="AE1931" s="58">
        <v>76017</v>
      </c>
    </row>
    <row r="1932" spans="29:31">
      <c r="AC1932" s="58" t="s">
        <v>43</v>
      </c>
      <c r="AD1932" s="58" t="s">
        <v>947</v>
      </c>
      <c r="AE1932" s="58">
        <v>92024</v>
      </c>
    </row>
    <row r="1933" spans="29:31">
      <c r="AC1933" s="58" t="s">
        <v>43</v>
      </c>
      <c r="AD1933" s="58" t="s">
        <v>127</v>
      </c>
      <c r="AE1933" s="58">
        <v>94110</v>
      </c>
    </row>
    <row r="1934" spans="29:31">
      <c r="AC1934" s="58" t="s">
        <v>43</v>
      </c>
      <c r="AD1934" s="58" t="s">
        <v>42</v>
      </c>
      <c r="AE1934" s="58">
        <v>90045</v>
      </c>
    </row>
    <row r="1935" spans="29:31">
      <c r="AC1935" s="58" t="s">
        <v>457</v>
      </c>
      <c r="AD1935" s="58" t="s">
        <v>807</v>
      </c>
      <c r="AE1935" s="58">
        <v>80219</v>
      </c>
    </row>
    <row r="1936" spans="29:31">
      <c r="AC1936" s="58" t="s">
        <v>96</v>
      </c>
      <c r="AD1936" s="58" t="s">
        <v>95</v>
      </c>
      <c r="AE1936" s="58">
        <v>98105</v>
      </c>
    </row>
    <row r="1937" spans="29:31">
      <c r="AC1937" s="58" t="s">
        <v>96</v>
      </c>
      <c r="AD1937" s="58" t="s">
        <v>95</v>
      </c>
      <c r="AE1937" s="58">
        <v>98105</v>
      </c>
    </row>
    <row r="1938" spans="29:31">
      <c r="AC1938" s="58" t="s">
        <v>96</v>
      </c>
      <c r="AD1938" s="58" t="s">
        <v>95</v>
      </c>
      <c r="AE1938" s="58">
        <v>98105</v>
      </c>
    </row>
    <row r="1939" spans="29:31">
      <c r="AC1939" s="58" t="s">
        <v>310</v>
      </c>
      <c r="AD1939" s="58" t="s">
        <v>622</v>
      </c>
      <c r="AE1939" s="58">
        <v>85254</v>
      </c>
    </row>
    <row r="1940" spans="29:31">
      <c r="AC1940" s="58" t="s">
        <v>736</v>
      </c>
      <c r="AD1940" s="58" t="s">
        <v>4268</v>
      </c>
      <c r="AE1940" s="58">
        <v>70506</v>
      </c>
    </row>
    <row r="1941" spans="29:31">
      <c r="AC1941" s="58" t="s">
        <v>736</v>
      </c>
      <c r="AD1941" s="58" t="s">
        <v>4268</v>
      </c>
      <c r="AE1941" s="58">
        <v>70506</v>
      </c>
    </row>
    <row r="1942" spans="29:31">
      <c r="AC1942" s="58" t="s">
        <v>43</v>
      </c>
      <c r="AD1942" s="58" t="s">
        <v>127</v>
      </c>
      <c r="AE1942" s="58">
        <v>94109</v>
      </c>
    </row>
    <row r="1943" spans="29:31">
      <c r="AC1943" s="58" t="s">
        <v>43</v>
      </c>
      <c r="AD1943" s="58" t="s">
        <v>127</v>
      </c>
      <c r="AE1943" s="58">
        <v>94109</v>
      </c>
    </row>
    <row r="1944" spans="29:31">
      <c r="AC1944" s="58" t="s">
        <v>43</v>
      </c>
      <c r="AD1944" s="58" t="s">
        <v>127</v>
      </c>
      <c r="AE1944" s="58">
        <v>94109</v>
      </c>
    </row>
    <row r="1945" spans="29:31">
      <c r="AC1945" s="58" t="s">
        <v>457</v>
      </c>
      <c r="AD1945" s="58" t="s">
        <v>4800</v>
      </c>
      <c r="AE1945" s="58">
        <v>80020</v>
      </c>
    </row>
    <row r="1946" spans="29:31">
      <c r="AC1946" s="58" t="s">
        <v>457</v>
      </c>
      <c r="AD1946" s="58" t="s">
        <v>4800</v>
      </c>
      <c r="AE1946" s="58">
        <v>80020</v>
      </c>
    </row>
    <row r="1947" spans="29:31">
      <c r="AC1947" s="58" t="s">
        <v>457</v>
      </c>
      <c r="AD1947" s="58" t="s">
        <v>4800</v>
      </c>
      <c r="AE1947" s="58">
        <v>80020</v>
      </c>
    </row>
    <row r="1948" spans="29:31">
      <c r="AC1948" s="58" t="s">
        <v>457</v>
      </c>
      <c r="AD1948" s="58" t="s">
        <v>4800</v>
      </c>
      <c r="AE1948" s="58">
        <v>80020</v>
      </c>
    </row>
    <row r="1949" spans="29:31">
      <c r="AC1949" s="58" t="s">
        <v>211</v>
      </c>
      <c r="AD1949" s="58" t="s">
        <v>1320</v>
      </c>
      <c r="AE1949" s="58">
        <v>62301</v>
      </c>
    </row>
    <row r="1950" spans="29:31">
      <c r="AC1950" s="58" t="s">
        <v>211</v>
      </c>
      <c r="AD1950" s="58" t="s">
        <v>1320</v>
      </c>
      <c r="AE1950" s="58">
        <v>62301</v>
      </c>
    </row>
    <row r="1951" spans="29:31">
      <c r="AC1951" s="58" t="s">
        <v>211</v>
      </c>
      <c r="AD1951" s="58" t="s">
        <v>1320</v>
      </c>
      <c r="AE1951" s="58">
        <v>62301</v>
      </c>
    </row>
    <row r="1952" spans="29:31">
      <c r="AC1952" s="58" t="s">
        <v>104</v>
      </c>
      <c r="AD1952" s="58" t="s">
        <v>4214</v>
      </c>
      <c r="AE1952" s="58">
        <v>75007</v>
      </c>
    </row>
    <row r="1953" spans="29:31">
      <c r="AC1953" s="58" t="s">
        <v>104</v>
      </c>
      <c r="AD1953" s="58" t="s">
        <v>4214</v>
      </c>
      <c r="AE1953" s="58">
        <v>75007</v>
      </c>
    </row>
    <row r="1954" spans="29:31">
      <c r="AC1954" s="58" t="s">
        <v>267</v>
      </c>
      <c r="AD1954" s="58" t="s">
        <v>266</v>
      </c>
      <c r="AE1954" s="58">
        <v>10009</v>
      </c>
    </row>
    <row r="1955" spans="29:31">
      <c r="AC1955" s="58" t="s">
        <v>267</v>
      </c>
      <c r="AD1955" s="58" t="s">
        <v>266</v>
      </c>
      <c r="AE1955" s="58">
        <v>10009</v>
      </c>
    </row>
    <row r="1956" spans="29:31">
      <c r="AC1956" s="58" t="s">
        <v>267</v>
      </c>
      <c r="AD1956" s="58" t="s">
        <v>266</v>
      </c>
      <c r="AE1956" s="58">
        <v>10009</v>
      </c>
    </row>
    <row r="1957" spans="29:31">
      <c r="AC1957" s="58" t="s">
        <v>267</v>
      </c>
      <c r="AD1957" s="58" t="s">
        <v>266</v>
      </c>
      <c r="AE1957" s="58">
        <v>10009</v>
      </c>
    </row>
    <row r="1958" spans="29:31">
      <c r="AC1958" s="58" t="s">
        <v>267</v>
      </c>
      <c r="AD1958" s="58" t="s">
        <v>266</v>
      </c>
      <c r="AE1958" s="58">
        <v>10009</v>
      </c>
    </row>
    <row r="1959" spans="29:31">
      <c r="AC1959" s="58" t="s">
        <v>267</v>
      </c>
      <c r="AD1959" s="58" t="s">
        <v>266</v>
      </c>
      <c r="AE1959" s="58">
        <v>10009</v>
      </c>
    </row>
    <row r="1960" spans="29:31">
      <c r="AC1960" s="58" t="s">
        <v>267</v>
      </c>
      <c r="AD1960" s="58" t="s">
        <v>266</v>
      </c>
      <c r="AE1960" s="58">
        <v>10009</v>
      </c>
    </row>
    <row r="1961" spans="29:31">
      <c r="AC1961" s="58" t="s">
        <v>267</v>
      </c>
      <c r="AD1961" s="58" t="s">
        <v>266</v>
      </c>
      <c r="AE1961" s="58">
        <v>10009</v>
      </c>
    </row>
    <row r="1962" spans="29:31">
      <c r="AC1962" s="58" t="s">
        <v>267</v>
      </c>
      <c r="AD1962" s="58" t="s">
        <v>266</v>
      </c>
      <c r="AE1962" s="58">
        <v>10009</v>
      </c>
    </row>
    <row r="1963" spans="29:31">
      <c r="AC1963" s="58" t="s">
        <v>267</v>
      </c>
      <c r="AD1963" s="58" t="s">
        <v>266</v>
      </c>
      <c r="AE1963" s="58">
        <v>10009</v>
      </c>
    </row>
    <row r="1964" spans="29:31">
      <c r="AC1964" s="58" t="s">
        <v>267</v>
      </c>
      <c r="AD1964" s="58" t="s">
        <v>266</v>
      </c>
      <c r="AE1964" s="58">
        <v>10009</v>
      </c>
    </row>
    <row r="1965" spans="29:31">
      <c r="AC1965" s="58" t="s">
        <v>267</v>
      </c>
      <c r="AD1965" s="58" t="s">
        <v>266</v>
      </c>
      <c r="AE1965" s="58">
        <v>10009</v>
      </c>
    </row>
    <row r="1966" spans="29:31">
      <c r="AC1966" s="58" t="s">
        <v>596</v>
      </c>
      <c r="AD1966" s="58" t="s">
        <v>318</v>
      </c>
      <c r="AE1966" s="58">
        <v>65807</v>
      </c>
    </row>
    <row r="1967" spans="29:31">
      <c r="AC1967" s="58" t="s">
        <v>596</v>
      </c>
      <c r="AD1967" s="58" t="s">
        <v>318</v>
      </c>
      <c r="AE1967" s="58">
        <v>65807</v>
      </c>
    </row>
    <row r="1968" spans="29:31">
      <c r="AC1968" s="58" t="s">
        <v>596</v>
      </c>
      <c r="AD1968" s="58" t="s">
        <v>318</v>
      </c>
      <c r="AE1968" s="58">
        <v>65807</v>
      </c>
    </row>
    <row r="1969" spans="29:31">
      <c r="AC1969" s="58" t="s">
        <v>596</v>
      </c>
      <c r="AD1969" s="58" t="s">
        <v>318</v>
      </c>
      <c r="AE1969" s="58">
        <v>65807</v>
      </c>
    </row>
    <row r="1970" spans="29:31">
      <c r="AC1970" s="58" t="s">
        <v>596</v>
      </c>
      <c r="AD1970" s="58" t="s">
        <v>318</v>
      </c>
      <c r="AE1970" s="58">
        <v>65807</v>
      </c>
    </row>
    <row r="1971" spans="29:31">
      <c r="AC1971" s="58" t="s">
        <v>596</v>
      </c>
      <c r="AD1971" s="58" t="s">
        <v>318</v>
      </c>
      <c r="AE1971" s="58">
        <v>65807</v>
      </c>
    </row>
    <row r="1972" spans="29:31">
      <c r="AC1972" s="58" t="s">
        <v>596</v>
      </c>
      <c r="AD1972" s="58" t="s">
        <v>318</v>
      </c>
      <c r="AE1972" s="58">
        <v>65807</v>
      </c>
    </row>
    <row r="1973" spans="29:31">
      <c r="AC1973" s="58" t="s">
        <v>596</v>
      </c>
      <c r="AD1973" s="58" t="s">
        <v>318</v>
      </c>
      <c r="AE1973" s="58">
        <v>65807</v>
      </c>
    </row>
    <row r="1974" spans="29:31">
      <c r="AC1974" s="58" t="s">
        <v>788</v>
      </c>
      <c r="AD1974" s="58" t="s">
        <v>4824</v>
      </c>
      <c r="AE1974" s="58">
        <v>7501</v>
      </c>
    </row>
    <row r="1975" spans="29:31">
      <c r="AC1975" s="58" t="s">
        <v>788</v>
      </c>
      <c r="AD1975" s="58" t="s">
        <v>4824</v>
      </c>
      <c r="AE1975" s="58">
        <v>7501</v>
      </c>
    </row>
    <row r="1976" spans="29:31">
      <c r="AC1976" s="58" t="s">
        <v>788</v>
      </c>
      <c r="AD1976" s="58" t="s">
        <v>4824</v>
      </c>
      <c r="AE1976" s="58">
        <v>7501</v>
      </c>
    </row>
    <row r="1977" spans="29:31">
      <c r="AC1977" s="58" t="s">
        <v>649</v>
      </c>
      <c r="AD1977" s="58" t="s">
        <v>4548</v>
      </c>
      <c r="AE1977" s="58">
        <v>74133</v>
      </c>
    </row>
    <row r="1978" spans="29:31">
      <c r="AC1978" s="58" t="s">
        <v>211</v>
      </c>
      <c r="AD1978" s="58" t="s">
        <v>303</v>
      </c>
      <c r="AE1978" s="58">
        <v>60623</v>
      </c>
    </row>
    <row r="1979" spans="29:31">
      <c r="AC1979" s="58" t="s">
        <v>211</v>
      </c>
      <c r="AD1979" s="58" t="s">
        <v>303</v>
      </c>
      <c r="AE1979" s="58">
        <v>60623</v>
      </c>
    </row>
    <row r="1980" spans="29:31">
      <c r="AC1980" s="58" t="s">
        <v>211</v>
      </c>
      <c r="AD1980" s="58" t="s">
        <v>303</v>
      </c>
      <c r="AE1980" s="58">
        <v>60610</v>
      </c>
    </row>
    <row r="1981" spans="29:31">
      <c r="AC1981" s="58" t="s">
        <v>211</v>
      </c>
      <c r="AD1981" s="58" t="s">
        <v>303</v>
      </c>
      <c r="AE1981" s="58">
        <v>60610</v>
      </c>
    </row>
    <row r="1982" spans="29:31">
      <c r="AC1982" s="58" t="s">
        <v>211</v>
      </c>
      <c r="AD1982" s="58" t="s">
        <v>303</v>
      </c>
      <c r="AE1982" s="58">
        <v>60610</v>
      </c>
    </row>
    <row r="1983" spans="29:31">
      <c r="AC1983" s="58" t="s">
        <v>358</v>
      </c>
      <c r="AD1983" s="58" t="s">
        <v>1817</v>
      </c>
      <c r="AE1983" s="58">
        <v>36116</v>
      </c>
    </row>
    <row r="1984" spans="29:31">
      <c r="AC1984" s="58" t="s">
        <v>358</v>
      </c>
      <c r="AD1984" s="58" t="s">
        <v>1817</v>
      </c>
      <c r="AE1984" s="58">
        <v>36116</v>
      </c>
    </row>
    <row r="1985" spans="29:31">
      <c r="AC1985" s="58" t="s">
        <v>358</v>
      </c>
      <c r="AD1985" s="58" t="s">
        <v>1817</v>
      </c>
      <c r="AE1985" s="58">
        <v>36116</v>
      </c>
    </row>
    <row r="1986" spans="29:31">
      <c r="AC1986" s="58" t="s">
        <v>420</v>
      </c>
      <c r="AD1986" s="58" t="s">
        <v>1976</v>
      </c>
      <c r="AE1986" s="58">
        <v>97301</v>
      </c>
    </row>
    <row r="1987" spans="29:31">
      <c r="AC1987" s="58" t="s">
        <v>310</v>
      </c>
      <c r="AD1987" s="58" t="s">
        <v>3942</v>
      </c>
      <c r="AE1987" s="58">
        <v>85301</v>
      </c>
    </row>
    <row r="1988" spans="29:31">
      <c r="AC1988" s="58" t="s">
        <v>310</v>
      </c>
      <c r="AD1988" s="58" t="s">
        <v>3942</v>
      </c>
      <c r="AE1988" s="58">
        <v>85301</v>
      </c>
    </row>
    <row r="1989" spans="29:31">
      <c r="AC1989" s="58" t="s">
        <v>1272</v>
      </c>
      <c r="AD1989" s="58" t="s">
        <v>497</v>
      </c>
      <c r="AE1989" s="58">
        <v>31907</v>
      </c>
    </row>
    <row r="1990" spans="29:31">
      <c r="AC1990" s="58" t="s">
        <v>649</v>
      </c>
      <c r="AD1990" s="58" t="s">
        <v>4847</v>
      </c>
      <c r="AE1990" s="58">
        <v>73120</v>
      </c>
    </row>
    <row r="1991" spans="29:31">
      <c r="AC1991" s="58" t="s">
        <v>43</v>
      </c>
      <c r="AD1991" s="58" t="s">
        <v>991</v>
      </c>
      <c r="AE1991" s="58">
        <v>94513</v>
      </c>
    </row>
    <row r="1992" spans="29:31">
      <c r="AC1992" s="58" t="s">
        <v>43</v>
      </c>
      <c r="AD1992" s="58" t="s">
        <v>991</v>
      </c>
      <c r="AE1992" s="58">
        <v>94513</v>
      </c>
    </row>
    <row r="1993" spans="29:31">
      <c r="AC1993" s="58" t="s">
        <v>43</v>
      </c>
      <c r="AD1993" s="58" t="s">
        <v>991</v>
      </c>
      <c r="AE1993" s="58">
        <v>94513</v>
      </c>
    </row>
    <row r="1994" spans="29:31">
      <c r="AC1994" s="58" t="s">
        <v>498</v>
      </c>
      <c r="AD1994" s="58" t="s">
        <v>497</v>
      </c>
      <c r="AE1994" s="58">
        <v>43229</v>
      </c>
    </row>
    <row r="1995" spans="29:31">
      <c r="AC1995" s="58" t="s">
        <v>596</v>
      </c>
      <c r="AD1995" s="58" t="s">
        <v>318</v>
      </c>
      <c r="AE1995" s="58">
        <v>65807</v>
      </c>
    </row>
    <row r="1996" spans="29:31">
      <c r="AC1996" s="58" t="s">
        <v>596</v>
      </c>
      <c r="AD1996" s="58" t="s">
        <v>318</v>
      </c>
      <c r="AE1996" s="58">
        <v>65807</v>
      </c>
    </row>
    <row r="1997" spans="29:31">
      <c r="AC1997" s="58" t="s">
        <v>596</v>
      </c>
      <c r="AD1997" s="58" t="s">
        <v>318</v>
      </c>
      <c r="AE1997" s="58">
        <v>65807</v>
      </c>
    </row>
    <row r="1998" spans="29:31">
      <c r="AC1998" s="58" t="s">
        <v>596</v>
      </c>
      <c r="AD1998" s="58" t="s">
        <v>318</v>
      </c>
      <c r="AE1998" s="58">
        <v>65807</v>
      </c>
    </row>
    <row r="1999" spans="29:31">
      <c r="AC1999" s="58" t="s">
        <v>147</v>
      </c>
      <c r="AD1999" s="58" t="s">
        <v>146</v>
      </c>
      <c r="AE1999" s="58">
        <v>19134</v>
      </c>
    </row>
    <row r="2000" spans="29:31">
      <c r="AC2000" s="58" t="s">
        <v>420</v>
      </c>
      <c r="AD2000" s="58" t="s">
        <v>318</v>
      </c>
      <c r="AE2000" s="58">
        <v>97477</v>
      </c>
    </row>
    <row r="2001" spans="29:31">
      <c r="AC2001" s="58" t="s">
        <v>420</v>
      </c>
      <c r="AD2001" s="58" t="s">
        <v>318</v>
      </c>
      <c r="AE2001" s="58">
        <v>97477</v>
      </c>
    </row>
    <row r="2002" spans="29:31">
      <c r="AC2002" s="58" t="s">
        <v>420</v>
      </c>
      <c r="AD2002" s="58" t="s">
        <v>318</v>
      </c>
      <c r="AE2002" s="58">
        <v>97477</v>
      </c>
    </row>
    <row r="2003" spans="29:31">
      <c r="AC2003" s="58" t="s">
        <v>104</v>
      </c>
      <c r="AD2003" s="58" t="s">
        <v>184</v>
      </c>
      <c r="AE2003" s="58">
        <v>77036</v>
      </c>
    </row>
    <row r="2004" spans="29:31">
      <c r="AC2004" s="58" t="s">
        <v>104</v>
      </c>
      <c r="AD2004" s="58" t="s">
        <v>184</v>
      </c>
      <c r="AE2004" s="58">
        <v>77036</v>
      </c>
    </row>
    <row r="2005" spans="29:31">
      <c r="AC2005" s="58" t="s">
        <v>319</v>
      </c>
      <c r="AD2005" s="58" t="s">
        <v>4874</v>
      </c>
      <c r="AE2005" s="58">
        <v>23320</v>
      </c>
    </row>
    <row r="2006" spans="29:31">
      <c r="AC2006" s="58" t="s">
        <v>319</v>
      </c>
      <c r="AD2006" s="58" t="s">
        <v>4874</v>
      </c>
      <c r="AE2006" s="58">
        <v>23320</v>
      </c>
    </row>
    <row r="2007" spans="29:31">
      <c r="AC2007" s="58" t="s">
        <v>319</v>
      </c>
      <c r="AD2007" s="58" t="s">
        <v>4874</v>
      </c>
      <c r="AE2007" s="58">
        <v>23320</v>
      </c>
    </row>
    <row r="2008" spans="29:31">
      <c r="AC2008" s="58" t="s">
        <v>43</v>
      </c>
      <c r="AD2008" s="58" t="s">
        <v>602</v>
      </c>
      <c r="AE2008" s="58">
        <v>91104</v>
      </c>
    </row>
    <row r="2009" spans="29:31">
      <c r="AC2009" s="58" t="s">
        <v>43</v>
      </c>
      <c r="AD2009" s="58" t="s">
        <v>602</v>
      </c>
      <c r="AE2009" s="58">
        <v>91104</v>
      </c>
    </row>
    <row r="2010" spans="29:31">
      <c r="AC2010" s="58" t="s">
        <v>29</v>
      </c>
      <c r="AD2010" s="58" t="s">
        <v>1473</v>
      </c>
      <c r="AE2010" s="58">
        <v>40214</v>
      </c>
    </row>
    <row r="2011" spans="29:31">
      <c r="AC2011" s="58" t="s">
        <v>29</v>
      </c>
      <c r="AD2011" s="58" t="s">
        <v>1473</v>
      </c>
      <c r="AE2011" s="58">
        <v>40214</v>
      </c>
    </row>
    <row r="2012" spans="29:31">
      <c r="AC2012" s="58" t="s">
        <v>104</v>
      </c>
      <c r="AD2012" s="58" t="s">
        <v>4880</v>
      </c>
      <c r="AE2012" s="58">
        <v>79424</v>
      </c>
    </row>
    <row r="2013" spans="29:31">
      <c r="AC2013" s="58" t="s">
        <v>596</v>
      </c>
      <c r="AD2013" s="58" t="s">
        <v>382</v>
      </c>
      <c r="AE2013" s="58">
        <v>65203</v>
      </c>
    </row>
    <row r="2014" spans="29:31">
      <c r="AC2014" s="58" t="s">
        <v>596</v>
      </c>
      <c r="AD2014" s="58" t="s">
        <v>382</v>
      </c>
      <c r="AE2014" s="58">
        <v>65203</v>
      </c>
    </row>
    <row r="2015" spans="29:31">
      <c r="AC2015" s="58" t="s">
        <v>211</v>
      </c>
      <c r="AD2015" s="58" t="s">
        <v>303</v>
      </c>
      <c r="AE2015" s="58">
        <v>60623</v>
      </c>
    </row>
    <row r="2016" spans="29:31">
      <c r="AC2016" s="58" t="s">
        <v>335</v>
      </c>
      <c r="AD2016" s="58" t="s">
        <v>4886</v>
      </c>
      <c r="AE2016" s="58">
        <v>37604</v>
      </c>
    </row>
    <row r="2017" spans="29:31">
      <c r="AC2017" s="58" t="s">
        <v>335</v>
      </c>
      <c r="AD2017" s="58" t="s">
        <v>4886</v>
      </c>
      <c r="AE2017" s="58">
        <v>37604</v>
      </c>
    </row>
    <row r="2018" spans="29:31">
      <c r="AC2018" s="58" t="s">
        <v>335</v>
      </c>
      <c r="AD2018" s="58" t="s">
        <v>4886</v>
      </c>
      <c r="AE2018" s="58">
        <v>37604</v>
      </c>
    </row>
    <row r="2019" spans="29:31">
      <c r="AC2019" s="58" t="s">
        <v>104</v>
      </c>
      <c r="AD2019" s="58" t="s">
        <v>184</v>
      </c>
      <c r="AE2019" s="58">
        <v>77041</v>
      </c>
    </row>
    <row r="2020" spans="29:31">
      <c r="AC2020" s="58" t="s">
        <v>104</v>
      </c>
      <c r="AD2020" s="58" t="s">
        <v>184</v>
      </c>
      <c r="AE2020" s="58">
        <v>77041</v>
      </c>
    </row>
    <row r="2021" spans="29:31">
      <c r="AC2021" s="58" t="s">
        <v>358</v>
      </c>
      <c r="AD2021" s="58" t="s">
        <v>1560</v>
      </c>
      <c r="AE2021" s="58">
        <v>36830</v>
      </c>
    </row>
    <row r="2022" spans="29:31">
      <c r="AC2022" s="58" t="s">
        <v>358</v>
      </c>
      <c r="AD2022" s="58" t="s">
        <v>1560</v>
      </c>
      <c r="AE2022" s="58">
        <v>36830</v>
      </c>
    </row>
    <row r="2023" spans="29:31">
      <c r="AC2023" s="58" t="s">
        <v>358</v>
      </c>
      <c r="AD2023" s="58" t="s">
        <v>1560</v>
      </c>
      <c r="AE2023" s="58">
        <v>36830</v>
      </c>
    </row>
    <row r="2024" spans="29:31">
      <c r="AC2024" s="58" t="s">
        <v>43</v>
      </c>
      <c r="AD2024" s="58" t="s">
        <v>4898</v>
      </c>
      <c r="AE2024" s="58">
        <v>92404</v>
      </c>
    </row>
    <row r="2025" spans="29:31">
      <c r="AC2025" s="58" t="s">
        <v>43</v>
      </c>
      <c r="AD2025" s="58" t="s">
        <v>4898</v>
      </c>
      <c r="AE2025" s="58">
        <v>92404</v>
      </c>
    </row>
    <row r="2026" spans="29:31">
      <c r="AC2026" s="58" t="s">
        <v>43</v>
      </c>
      <c r="AD2026" s="58" t="s">
        <v>4898</v>
      </c>
      <c r="AE2026" s="58">
        <v>92404</v>
      </c>
    </row>
    <row r="2027" spans="29:31">
      <c r="AC2027" s="58" t="s">
        <v>43</v>
      </c>
      <c r="AD2027" s="58" t="s">
        <v>4898</v>
      </c>
      <c r="AE2027" s="58">
        <v>92404</v>
      </c>
    </row>
    <row r="2028" spans="29:31">
      <c r="AC2028" s="58" t="s">
        <v>1399</v>
      </c>
      <c r="AD2028" s="58" t="s">
        <v>3577</v>
      </c>
      <c r="AE2028" s="58">
        <v>2908</v>
      </c>
    </row>
    <row r="2029" spans="29:31">
      <c r="AC2029" s="58" t="s">
        <v>1399</v>
      </c>
      <c r="AD2029" s="58" t="s">
        <v>3577</v>
      </c>
      <c r="AE2029" s="58">
        <v>2908</v>
      </c>
    </row>
    <row r="2030" spans="29:31">
      <c r="AC2030" s="58" t="s">
        <v>1399</v>
      </c>
      <c r="AD2030" s="58" t="s">
        <v>3577</v>
      </c>
      <c r="AE2030" s="58">
        <v>2908</v>
      </c>
    </row>
    <row r="2031" spans="29:31">
      <c r="AC2031" s="58" t="s">
        <v>1399</v>
      </c>
      <c r="AD2031" s="58" t="s">
        <v>3577</v>
      </c>
      <c r="AE2031" s="58">
        <v>2908</v>
      </c>
    </row>
    <row r="2032" spans="29:31">
      <c r="AC2032" s="58" t="s">
        <v>43</v>
      </c>
      <c r="AD2032" s="58" t="s">
        <v>3488</v>
      </c>
      <c r="AE2032" s="58">
        <v>93727</v>
      </c>
    </row>
    <row r="2033" spans="29:31">
      <c r="AC2033" s="58" t="s">
        <v>96</v>
      </c>
      <c r="AD2033" s="58" t="s">
        <v>95</v>
      </c>
      <c r="AE2033" s="58">
        <v>98103</v>
      </c>
    </row>
    <row r="2034" spans="29:31">
      <c r="AC2034" s="58" t="s">
        <v>43</v>
      </c>
      <c r="AD2034" s="58" t="s">
        <v>2470</v>
      </c>
      <c r="AE2034" s="58">
        <v>93534</v>
      </c>
    </row>
    <row r="2035" spans="29:31">
      <c r="AC2035" s="58" t="s">
        <v>43</v>
      </c>
      <c r="AD2035" s="58" t="s">
        <v>2470</v>
      </c>
      <c r="AE2035" s="58">
        <v>93534</v>
      </c>
    </row>
    <row r="2036" spans="29:31">
      <c r="AC2036" s="58" t="s">
        <v>1245</v>
      </c>
      <c r="AD2036" s="58" t="s">
        <v>4906</v>
      </c>
      <c r="AE2036" s="58">
        <v>1453</v>
      </c>
    </row>
    <row r="2037" spans="29:31">
      <c r="AC2037" s="58" t="s">
        <v>1245</v>
      </c>
      <c r="AD2037" s="58" t="s">
        <v>4906</v>
      </c>
      <c r="AE2037" s="58">
        <v>1453</v>
      </c>
    </row>
    <row r="2038" spans="29:31">
      <c r="AC2038" s="58" t="s">
        <v>1245</v>
      </c>
      <c r="AD2038" s="58" t="s">
        <v>4906</v>
      </c>
      <c r="AE2038" s="58">
        <v>1453</v>
      </c>
    </row>
    <row r="2039" spans="29:31">
      <c r="AC2039" s="58" t="s">
        <v>1245</v>
      </c>
      <c r="AD2039" s="58" t="s">
        <v>4906</v>
      </c>
      <c r="AE2039" s="58">
        <v>1453</v>
      </c>
    </row>
    <row r="2040" spans="29:31">
      <c r="AC2040" s="58" t="s">
        <v>104</v>
      </c>
      <c r="AD2040" s="58" t="s">
        <v>103</v>
      </c>
      <c r="AE2040" s="58">
        <v>76106</v>
      </c>
    </row>
    <row r="2041" spans="29:31">
      <c r="AC2041" s="58" t="s">
        <v>104</v>
      </c>
      <c r="AD2041" s="58" t="s">
        <v>103</v>
      </c>
      <c r="AE2041" s="58">
        <v>76106</v>
      </c>
    </row>
    <row r="2042" spans="29:31">
      <c r="AC2042" s="58" t="s">
        <v>229</v>
      </c>
      <c r="AD2042" s="58" t="s">
        <v>389</v>
      </c>
      <c r="AE2042" s="58">
        <v>55901</v>
      </c>
    </row>
    <row r="2043" spans="29:31">
      <c r="AC2043" s="58" t="s">
        <v>229</v>
      </c>
      <c r="AD2043" s="58" t="s">
        <v>389</v>
      </c>
      <c r="AE2043" s="58">
        <v>55901</v>
      </c>
    </row>
    <row r="2044" spans="29:31">
      <c r="AC2044" s="58" t="s">
        <v>1762</v>
      </c>
      <c r="AD2044" s="58" t="s">
        <v>4914</v>
      </c>
      <c r="AE2044" s="58">
        <v>59715</v>
      </c>
    </row>
    <row r="2045" spans="29:31">
      <c r="AC2045" s="58" t="s">
        <v>1762</v>
      </c>
      <c r="AD2045" s="58" t="s">
        <v>4914</v>
      </c>
      <c r="AE2045" s="58">
        <v>59715</v>
      </c>
    </row>
    <row r="2046" spans="29:31">
      <c r="AC2046" s="58" t="s">
        <v>310</v>
      </c>
      <c r="AD2046" s="58" t="s">
        <v>1385</v>
      </c>
      <c r="AE2046" s="58">
        <v>85345</v>
      </c>
    </row>
    <row r="2047" spans="29:31">
      <c r="AC2047" s="58" t="s">
        <v>310</v>
      </c>
      <c r="AD2047" s="58" t="s">
        <v>1385</v>
      </c>
      <c r="AE2047" s="58">
        <v>85345</v>
      </c>
    </row>
    <row r="2048" spans="29:31">
      <c r="AC2048" s="58" t="s">
        <v>310</v>
      </c>
      <c r="AD2048" s="58" t="s">
        <v>1385</v>
      </c>
      <c r="AE2048" s="58">
        <v>85345</v>
      </c>
    </row>
    <row r="2049" spans="29:31">
      <c r="AC2049" s="58" t="s">
        <v>310</v>
      </c>
      <c r="AD2049" s="58" t="s">
        <v>1385</v>
      </c>
      <c r="AE2049" s="58">
        <v>85345</v>
      </c>
    </row>
    <row r="2050" spans="29:31">
      <c r="AC2050" s="58" t="s">
        <v>43</v>
      </c>
      <c r="AD2050" s="58" t="s">
        <v>947</v>
      </c>
      <c r="AE2050" s="58">
        <v>92105</v>
      </c>
    </row>
    <row r="2051" spans="29:31">
      <c r="AC2051" s="58" t="s">
        <v>498</v>
      </c>
      <c r="AD2051" s="58" t="s">
        <v>1119</v>
      </c>
      <c r="AE2051" s="58">
        <v>44107</v>
      </c>
    </row>
    <row r="2052" spans="29:31">
      <c r="AC2052" s="58" t="s">
        <v>104</v>
      </c>
      <c r="AD2052" s="58" t="s">
        <v>184</v>
      </c>
      <c r="AE2052" s="58">
        <v>77095</v>
      </c>
    </row>
    <row r="2053" spans="29:31">
      <c r="AC2053" s="58" t="s">
        <v>788</v>
      </c>
      <c r="AD2053" s="58" t="s">
        <v>4926</v>
      </c>
      <c r="AE2053" s="58">
        <v>8861</v>
      </c>
    </row>
    <row r="2054" spans="29:31">
      <c r="AC2054" s="58" t="s">
        <v>788</v>
      </c>
      <c r="AD2054" s="58" t="s">
        <v>4926</v>
      </c>
      <c r="AE2054" s="58">
        <v>8861</v>
      </c>
    </row>
    <row r="2055" spans="29:31">
      <c r="AC2055" s="58" t="s">
        <v>788</v>
      </c>
      <c r="AD2055" s="58" t="s">
        <v>4926</v>
      </c>
      <c r="AE2055" s="58">
        <v>8861</v>
      </c>
    </row>
    <row r="2056" spans="29:31">
      <c r="AC2056" s="58" t="s">
        <v>147</v>
      </c>
      <c r="AD2056" s="58" t="s">
        <v>146</v>
      </c>
      <c r="AE2056" s="58">
        <v>19134</v>
      </c>
    </row>
    <row r="2057" spans="29:31">
      <c r="AC2057" s="58" t="s">
        <v>147</v>
      </c>
      <c r="AD2057" s="58" t="s">
        <v>146</v>
      </c>
      <c r="AE2057" s="58">
        <v>19134</v>
      </c>
    </row>
    <row r="2058" spans="29:31">
      <c r="AC2058" s="58" t="s">
        <v>147</v>
      </c>
      <c r="AD2058" s="58" t="s">
        <v>146</v>
      </c>
      <c r="AE2058" s="58">
        <v>19134</v>
      </c>
    </row>
    <row r="2059" spans="29:31">
      <c r="AC2059" s="58" t="s">
        <v>147</v>
      </c>
      <c r="AD2059" s="58" t="s">
        <v>146</v>
      </c>
      <c r="AE2059" s="58">
        <v>19134</v>
      </c>
    </row>
    <row r="2060" spans="29:31">
      <c r="AC2060" s="58" t="s">
        <v>147</v>
      </c>
      <c r="AD2060" s="58" t="s">
        <v>146</v>
      </c>
      <c r="AE2060" s="58">
        <v>19134</v>
      </c>
    </row>
    <row r="2061" spans="29:31">
      <c r="AC2061" s="58" t="s">
        <v>147</v>
      </c>
      <c r="AD2061" s="58" t="s">
        <v>146</v>
      </c>
      <c r="AE2061" s="58">
        <v>19134</v>
      </c>
    </row>
    <row r="2062" spans="29:31">
      <c r="AC2062" s="58" t="s">
        <v>254</v>
      </c>
      <c r="AD2062" s="58" t="s">
        <v>1464</v>
      </c>
      <c r="AE2062" s="58">
        <v>47374</v>
      </c>
    </row>
    <row r="2063" spans="29:31">
      <c r="AC2063" s="58" t="s">
        <v>238</v>
      </c>
      <c r="AD2063" s="58" t="s">
        <v>880</v>
      </c>
      <c r="AE2063" s="58">
        <v>48227</v>
      </c>
    </row>
    <row r="2064" spans="29:31">
      <c r="AC2064" s="58" t="s">
        <v>238</v>
      </c>
      <c r="AD2064" s="58" t="s">
        <v>880</v>
      </c>
      <c r="AE2064" s="58">
        <v>48227</v>
      </c>
    </row>
    <row r="2065" spans="29:31">
      <c r="AC2065" s="58" t="s">
        <v>238</v>
      </c>
      <c r="AD2065" s="58" t="s">
        <v>880</v>
      </c>
      <c r="AE2065" s="58">
        <v>48227</v>
      </c>
    </row>
    <row r="2066" spans="29:31">
      <c r="AC2066" s="58" t="s">
        <v>238</v>
      </c>
      <c r="AD2066" s="58" t="s">
        <v>880</v>
      </c>
      <c r="AE2066" s="58">
        <v>48227</v>
      </c>
    </row>
    <row r="2067" spans="29:31">
      <c r="AC2067" s="58" t="s">
        <v>43</v>
      </c>
      <c r="AD2067" s="58" t="s">
        <v>42</v>
      </c>
      <c r="AE2067" s="58">
        <v>90049</v>
      </c>
    </row>
    <row r="2068" spans="29:31">
      <c r="AC2068" s="58" t="s">
        <v>43</v>
      </c>
      <c r="AD2068" s="58" t="s">
        <v>42</v>
      </c>
      <c r="AE2068" s="58">
        <v>90049</v>
      </c>
    </row>
    <row r="2069" spans="29:31">
      <c r="AC2069" s="58" t="s">
        <v>43</v>
      </c>
      <c r="AD2069" s="58" t="s">
        <v>42</v>
      </c>
      <c r="AE2069" s="58">
        <v>90049</v>
      </c>
    </row>
    <row r="2070" spans="29:31">
      <c r="AC2070" s="58" t="s">
        <v>43</v>
      </c>
      <c r="AD2070" s="58" t="s">
        <v>42</v>
      </c>
      <c r="AE2070" s="58">
        <v>90049</v>
      </c>
    </row>
    <row r="2071" spans="29:31">
      <c r="AC2071" s="58" t="s">
        <v>43</v>
      </c>
      <c r="AD2071" s="58" t="s">
        <v>42</v>
      </c>
      <c r="AE2071" s="58">
        <v>90049</v>
      </c>
    </row>
    <row r="2072" spans="29:31">
      <c r="AC2072" s="58" t="s">
        <v>43</v>
      </c>
      <c r="AD2072" s="58" t="s">
        <v>42</v>
      </c>
      <c r="AE2072" s="58">
        <v>90049</v>
      </c>
    </row>
    <row r="2073" spans="29:31">
      <c r="AC2073" s="58" t="s">
        <v>43</v>
      </c>
      <c r="AD2073" s="58" t="s">
        <v>42</v>
      </c>
      <c r="AE2073" s="58">
        <v>90049</v>
      </c>
    </row>
    <row r="2074" spans="29:31">
      <c r="AC2074" s="58" t="s">
        <v>43</v>
      </c>
      <c r="AD2074" s="58" t="s">
        <v>42</v>
      </c>
      <c r="AE2074" s="58">
        <v>90049</v>
      </c>
    </row>
    <row r="2075" spans="29:31">
      <c r="AC2075" s="58" t="s">
        <v>43</v>
      </c>
      <c r="AD2075" s="58" t="s">
        <v>42</v>
      </c>
      <c r="AE2075" s="58">
        <v>90049</v>
      </c>
    </row>
    <row r="2076" spans="29:31">
      <c r="AC2076" s="58" t="s">
        <v>43</v>
      </c>
      <c r="AD2076" s="58" t="s">
        <v>4039</v>
      </c>
      <c r="AE2076" s="58">
        <v>91767</v>
      </c>
    </row>
    <row r="2077" spans="29:31">
      <c r="AC2077" s="58" t="s">
        <v>43</v>
      </c>
      <c r="AD2077" s="58" t="s">
        <v>4039</v>
      </c>
      <c r="AE2077" s="58">
        <v>91767</v>
      </c>
    </row>
    <row r="2078" spans="29:31">
      <c r="AC2078" s="58" t="s">
        <v>147</v>
      </c>
      <c r="AD2078" s="58" t="s">
        <v>146</v>
      </c>
      <c r="AE2078" s="58">
        <v>19134</v>
      </c>
    </row>
    <row r="2079" spans="29:31">
      <c r="AC2079" s="58" t="s">
        <v>43</v>
      </c>
      <c r="AD2079" s="58" t="s">
        <v>4957</v>
      </c>
      <c r="AE2079" s="58">
        <v>91761</v>
      </c>
    </row>
    <row r="2080" spans="29:31">
      <c r="AC2080" s="58" t="s">
        <v>96</v>
      </c>
      <c r="AD2080" s="58" t="s">
        <v>95</v>
      </c>
      <c r="AE2080" s="58">
        <v>98105</v>
      </c>
    </row>
    <row r="2081" spans="29:31">
      <c r="AC2081" s="58" t="s">
        <v>43</v>
      </c>
      <c r="AD2081" s="58" t="s">
        <v>991</v>
      </c>
      <c r="AE2081" s="58">
        <v>94513</v>
      </c>
    </row>
    <row r="2082" spans="29:31">
      <c r="AC2082" s="58" t="s">
        <v>43</v>
      </c>
      <c r="AD2082" s="58" t="s">
        <v>991</v>
      </c>
      <c r="AE2082" s="58">
        <v>94513</v>
      </c>
    </row>
    <row r="2083" spans="29:31">
      <c r="AC2083" s="58" t="s">
        <v>43</v>
      </c>
      <c r="AD2083" s="58" t="s">
        <v>127</v>
      </c>
      <c r="AE2083" s="58">
        <v>94122</v>
      </c>
    </row>
    <row r="2084" spans="29:31">
      <c r="AC2084" s="58" t="s">
        <v>2735</v>
      </c>
      <c r="AD2084" s="58" t="s">
        <v>4492</v>
      </c>
      <c r="AE2084" s="58">
        <v>21215</v>
      </c>
    </row>
    <row r="2085" spans="29:31">
      <c r="AC2085" s="58" t="s">
        <v>2735</v>
      </c>
      <c r="AD2085" s="58" t="s">
        <v>4492</v>
      </c>
      <c r="AE2085" s="58">
        <v>21215</v>
      </c>
    </row>
    <row r="2086" spans="29:31">
      <c r="AC2086" s="58" t="s">
        <v>2735</v>
      </c>
      <c r="AD2086" s="58" t="s">
        <v>4492</v>
      </c>
      <c r="AE2086" s="58">
        <v>21215</v>
      </c>
    </row>
    <row r="2087" spans="29:31">
      <c r="AC2087" s="58" t="s">
        <v>310</v>
      </c>
      <c r="AD2087" s="58" t="s">
        <v>544</v>
      </c>
      <c r="AE2087" s="58">
        <v>85023</v>
      </c>
    </row>
    <row r="2088" spans="29:31">
      <c r="AC2088" s="58" t="s">
        <v>310</v>
      </c>
      <c r="AD2088" s="58" t="s">
        <v>544</v>
      </c>
      <c r="AE2088" s="58">
        <v>85023</v>
      </c>
    </row>
    <row r="2089" spans="29:31">
      <c r="AC2089" s="58" t="s">
        <v>310</v>
      </c>
      <c r="AD2089" s="58" t="s">
        <v>544</v>
      </c>
      <c r="AE2089" s="58">
        <v>85023</v>
      </c>
    </row>
    <row r="2090" spans="29:31">
      <c r="AC2090" s="58" t="s">
        <v>43</v>
      </c>
      <c r="AD2090" s="58" t="s">
        <v>42</v>
      </c>
      <c r="AE2090" s="58">
        <v>90008</v>
      </c>
    </row>
    <row r="2091" spans="29:31">
      <c r="AC2091" s="58" t="s">
        <v>104</v>
      </c>
      <c r="AD2091" s="58" t="s">
        <v>184</v>
      </c>
      <c r="AE2091" s="58">
        <v>77036</v>
      </c>
    </row>
    <row r="2092" spans="29:31">
      <c r="AC2092" s="58" t="s">
        <v>267</v>
      </c>
      <c r="AD2092" s="58" t="s">
        <v>266</v>
      </c>
      <c r="AE2092" s="58">
        <v>10009</v>
      </c>
    </row>
    <row r="2093" spans="29:31">
      <c r="AC2093" s="58" t="s">
        <v>267</v>
      </c>
      <c r="AD2093" s="58" t="s">
        <v>266</v>
      </c>
      <c r="AE2093" s="58">
        <v>10009</v>
      </c>
    </row>
    <row r="2094" spans="29:31">
      <c r="AC2094" s="58" t="s">
        <v>267</v>
      </c>
      <c r="AD2094" s="58" t="s">
        <v>266</v>
      </c>
      <c r="AE2094" s="58">
        <v>10009</v>
      </c>
    </row>
    <row r="2095" spans="29:31">
      <c r="AC2095" s="58" t="s">
        <v>267</v>
      </c>
      <c r="AD2095" s="58" t="s">
        <v>266</v>
      </c>
      <c r="AE2095" s="58">
        <v>10009</v>
      </c>
    </row>
    <row r="2096" spans="29:31">
      <c r="AC2096" s="58" t="s">
        <v>267</v>
      </c>
      <c r="AD2096" s="58" t="s">
        <v>266</v>
      </c>
      <c r="AE2096" s="58">
        <v>10009</v>
      </c>
    </row>
    <row r="2097" spans="29:31">
      <c r="AC2097" s="58" t="s">
        <v>43</v>
      </c>
      <c r="AD2097" s="58" t="s">
        <v>4981</v>
      </c>
      <c r="AE2097" s="58">
        <v>91730</v>
      </c>
    </row>
    <row r="2098" spans="29:31">
      <c r="AC2098" s="58" t="s">
        <v>245</v>
      </c>
      <c r="AD2098" s="58" t="s">
        <v>521</v>
      </c>
      <c r="AE2098" s="58">
        <v>19805</v>
      </c>
    </row>
    <row r="2099" spans="29:31">
      <c r="AC2099" s="58" t="s">
        <v>245</v>
      </c>
      <c r="AD2099" s="58" t="s">
        <v>521</v>
      </c>
      <c r="AE2099" s="58">
        <v>19805</v>
      </c>
    </row>
    <row r="2100" spans="29:31">
      <c r="AC2100" s="58" t="s">
        <v>229</v>
      </c>
      <c r="AD2100" s="58" t="s">
        <v>4988</v>
      </c>
      <c r="AE2100" s="58">
        <v>56560</v>
      </c>
    </row>
    <row r="2101" spans="29:31">
      <c r="AC2101" s="58" t="s">
        <v>668</v>
      </c>
      <c r="AD2101" s="58" t="s">
        <v>2851</v>
      </c>
      <c r="AE2101" s="58">
        <v>87401</v>
      </c>
    </row>
    <row r="2102" spans="29:31">
      <c r="AC2102" s="58" t="s">
        <v>88</v>
      </c>
      <c r="AD2102" s="58" t="s">
        <v>521</v>
      </c>
      <c r="AE2102" s="58">
        <v>28403</v>
      </c>
    </row>
    <row r="2103" spans="29:31">
      <c r="AC2103" s="58" t="s">
        <v>1487</v>
      </c>
      <c r="AD2103" s="58" t="s">
        <v>328</v>
      </c>
      <c r="AE2103" s="58">
        <v>39212</v>
      </c>
    </row>
    <row r="2104" spans="29:31">
      <c r="AC2104" s="58" t="s">
        <v>1487</v>
      </c>
      <c r="AD2104" s="58" t="s">
        <v>328</v>
      </c>
      <c r="AE2104" s="58">
        <v>39212</v>
      </c>
    </row>
    <row r="2105" spans="29:31">
      <c r="AC2105" s="58" t="s">
        <v>1487</v>
      </c>
      <c r="AD2105" s="58" t="s">
        <v>328</v>
      </c>
      <c r="AE2105" s="58">
        <v>39212</v>
      </c>
    </row>
    <row r="2106" spans="29:31">
      <c r="AC2106" s="58" t="s">
        <v>420</v>
      </c>
      <c r="AD2106" s="58" t="s">
        <v>419</v>
      </c>
      <c r="AE2106" s="58">
        <v>97206</v>
      </c>
    </row>
    <row r="2107" spans="29:31">
      <c r="AC2107" s="58" t="s">
        <v>420</v>
      </c>
      <c r="AD2107" s="58" t="s">
        <v>419</v>
      </c>
      <c r="AE2107" s="58">
        <v>97206</v>
      </c>
    </row>
    <row r="2108" spans="29:31">
      <c r="AC2108" s="58" t="s">
        <v>457</v>
      </c>
      <c r="AD2108" s="58" t="s">
        <v>807</v>
      </c>
      <c r="AE2108" s="58">
        <v>80219</v>
      </c>
    </row>
    <row r="2109" spans="29:31">
      <c r="AC2109" s="58" t="s">
        <v>457</v>
      </c>
      <c r="AD2109" s="58" t="s">
        <v>807</v>
      </c>
      <c r="AE2109" s="58">
        <v>80219</v>
      </c>
    </row>
    <row r="2110" spans="29:31">
      <c r="AC2110" s="58" t="s">
        <v>310</v>
      </c>
      <c r="AD2110" s="58" t="s">
        <v>1310</v>
      </c>
      <c r="AE2110" s="58">
        <v>85705</v>
      </c>
    </row>
    <row r="2111" spans="29:31">
      <c r="AC2111" s="58" t="s">
        <v>267</v>
      </c>
      <c r="AD2111" s="58" t="s">
        <v>266</v>
      </c>
      <c r="AE2111" s="58">
        <v>10009</v>
      </c>
    </row>
    <row r="2112" spans="29:31">
      <c r="AC2112" s="58" t="s">
        <v>267</v>
      </c>
      <c r="AD2112" s="58" t="s">
        <v>266</v>
      </c>
      <c r="AE2112" s="58">
        <v>10009</v>
      </c>
    </row>
    <row r="2113" spans="29:31">
      <c r="AC2113" s="58" t="s">
        <v>54</v>
      </c>
      <c r="AD2113" s="58" t="s">
        <v>3461</v>
      </c>
      <c r="AE2113" s="58">
        <v>33437</v>
      </c>
    </row>
    <row r="2114" spans="29:31">
      <c r="AC2114" s="58" t="s">
        <v>104</v>
      </c>
      <c r="AD2114" s="58" t="s">
        <v>5011</v>
      </c>
      <c r="AE2114" s="58">
        <v>75150</v>
      </c>
    </row>
    <row r="2115" spans="29:31">
      <c r="AC2115" s="58" t="s">
        <v>43</v>
      </c>
      <c r="AD2115" s="58" t="s">
        <v>775</v>
      </c>
      <c r="AE2115" s="58">
        <v>92374</v>
      </c>
    </row>
    <row r="2116" spans="29:31">
      <c r="AC2116" s="58" t="s">
        <v>43</v>
      </c>
      <c r="AD2116" s="58" t="s">
        <v>775</v>
      </c>
      <c r="AE2116" s="58">
        <v>92374</v>
      </c>
    </row>
    <row r="2117" spans="29:31">
      <c r="AC2117" s="58" t="s">
        <v>43</v>
      </c>
      <c r="AD2117" s="58" t="s">
        <v>775</v>
      </c>
      <c r="AE2117" s="58">
        <v>92374</v>
      </c>
    </row>
    <row r="2118" spans="29:31">
      <c r="AC2118" s="58" t="s">
        <v>43</v>
      </c>
      <c r="AD2118" s="58" t="s">
        <v>775</v>
      </c>
      <c r="AE2118" s="58">
        <v>92374</v>
      </c>
    </row>
    <row r="2119" spans="29:31">
      <c r="AC2119" s="58" t="s">
        <v>43</v>
      </c>
      <c r="AD2119" s="58" t="s">
        <v>775</v>
      </c>
      <c r="AE2119" s="58">
        <v>92374</v>
      </c>
    </row>
    <row r="2120" spans="29:31">
      <c r="AC2120" s="58" t="s">
        <v>43</v>
      </c>
      <c r="AD2120" s="58" t="s">
        <v>775</v>
      </c>
      <c r="AE2120" s="58">
        <v>92374</v>
      </c>
    </row>
    <row r="2121" spans="29:31">
      <c r="AC2121" s="58" t="s">
        <v>43</v>
      </c>
      <c r="AD2121" s="58" t="s">
        <v>775</v>
      </c>
      <c r="AE2121" s="58">
        <v>92374</v>
      </c>
    </row>
    <row r="2122" spans="29:31">
      <c r="AC2122" s="58" t="s">
        <v>43</v>
      </c>
      <c r="AD2122" s="58" t="s">
        <v>775</v>
      </c>
      <c r="AE2122" s="58">
        <v>92374</v>
      </c>
    </row>
    <row r="2123" spans="29:31">
      <c r="AC2123" s="58" t="s">
        <v>43</v>
      </c>
      <c r="AD2123" s="58" t="s">
        <v>775</v>
      </c>
      <c r="AE2123" s="58">
        <v>92374</v>
      </c>
    </row>
    <row r="2124" spans="29:31">
      <c r="AC2124" s="58" t="s">
        <v>267</v>
      </c>
      <c r="AD2124" s="58" t="s">
        <v>389</v>
      </c>
      <c r="AE2124" s="58">
        <v>14609</v>
      </c>
    </row>
    <row r="2125" spans="29:31">
      <c r="AC2125" s="58" t="s">
        <v>43</v>
      </c>
      <c r="AD2125" s="58" t="s">
        <v>5025</v>
      </c>
      <c r="AE2125" s="58">
        <v>95207</v>
      </c>
    </row>
    <row r="2126" spans="29:31">
      <c r="AC2126" s="58" t="s">
        <v>96</v>
      </c>
      <c r="AD2126" s="58" t="s">
        <v>95</v>
      </c>
      <c r="AE2126" s="58">
        <v>98105</v>
      </c>
    </row>
    <row r="2127" spans="29:31">
      <c r="AC2127" s="58" t="s">
        <v>96</v>
      </c>
      <c r="AD2127" s="58" t="s">
        <v>95</v>
      </c>
      <c r="AE2127" s="58">
        <v>98105</v>
      </c>
    </row>
    <row r="2128" spans="29:31">
      <c r="AC2128" s="58" t="s">
        <v>54</v>
      </c>
      <c r="AD2128" s="58" t="s">
        <v>5028</v>
      </c>
      <c r="AE2128" s="58">
        <v>32174</v>
      </c>
    </row>
    <row r="2129" spans="29:31">
      <c r="AC2129" s="58" t="s">
        <v>43</v>
      </c>
      <c r="AD2129" s="58" t="s">
        <v>5030</v>
      </c>
      <c r="AE2129" s="58">
        <v>94086</v>
      </c>
    </row>
    <row r="2130" spans="29:31">
      <c r="AC2130" s="58" t="s">
        <v>238</v>
      </c>
      <c r="AD2130" s="58" t="s">
        <v>3304</v>
      </c>
      <c r="AE2130" s="58">
        <v>48911</v>
      </c>
    </row>
    <row r="2131" spans="29:31">
      <c r="AC2131" s="58" t="s">
        <v>238</v>
      </c>
      <c r="AD2131" s="58" t="s">
        <v>3304</v>
      </c>
      <c r="AE2131" s="58">
        <v>48911</v>
      </c>
    </row>
    <row r="2132" spans="29:31">
      <c r="AC2132" s="58" t="s">
        <v>147</v>
      </c>
      <c r="AD2132" s="58" t="s">
        <v>146</v>
      </c>
      <c r="AE2132" s="58">
        <v>19143</v>
      </c>
    </row>
    <row r="2133" spans="29:31">
      <c r="AC2133" s="58" t="s">
        <v>147</v>
      </c>
      <c r="AD2133" s="58" t="s">
        <v>146</v>
      </c>
      <c r="AE2133" s="58">
        <v>19143</v>
      </c>
    </row>
    <row r="2134" spans="29:31">
      <c r="AC2134" s="58" t="s">
        <v>147</v>
      </c>
      <c r="AD2134" s="58" t="s">
        <v>146</v>
      </c>
      <c r="AE2134" s="58">
        <v>19143</v>
      </c>
    </row>
    <row r="2135" spans="29:31">
      <c r="AC2135" s="58" t="s">
        <v>147</v>
      </c>
      <c r="AD2135" s="58" t="s">
        <v>146</v>
      </c>
      <c r="AE2135" s="58">
        <v>19134</v>
      </c>
    </row>
    <row r="2136" spans="29:31">
      <c r="AC2136" s="58" t="s">
        <v>147</v>
      </c>
      <c r="AD2136" s="58" t="s">
        <v>146</v>
      </c>
      <c r="AE2136" s="58">
        <v>19134</v>
      </c>
    </row>
    <row r="2137" spans="29:31">
      <c r="AC2137" s="58" t="s">
        <v>2694</v>
      </c>
      <c r="AD2137" s="58" t="s">
        <v>244</v>
      </c>
      <c r="AE2137" s="58">
        <v>3820</v>
      </c>
    </row>
    <row r="2138" spans="29:31">
      <c r="AC2138" s="58" t="s">
        <v>2694</v>
      </c>
      <c r="AD2138" s="58" t="s">
        <v>244</v>
      </c>
      <c r="AE2138" s="58">
        <v>3820</v>
      </c>
    </row>
    <row r="2139" spans="29:31">
      <c r="AC2139" s="58" t="s">
        <v>2694</v>
      </c>
      <c r="AD2139" s="58" t="s">
        <v>244</v>
      </c>
      <c r="AE2139" s="58">
        <v>3820</v>
      </c>
    </row>
    <row r="2140" spans="29:31">
      <c r="AC2140" s="58" t="s">
        <v>267</v>
      </c>
      <c r="AD2140" s="58" t="s">
        <v>266</v>
      </c>
      <c r="AE2140" s="58">
        <v>10011</v>
      </c>
    </row>
    <row r="2141" spans="29:31">
      <c r="AC2141" s="58" t="s">
        <v>147</v>
      </c>
      <c r="AD2141" s="58" t="s">
        <v>146</v>
      </c>
      <c r="AE2141" s="58">
        <v>19134</v>
      </c>
    </row>
    <row r="2142" spans="29:31">
      <c r="AC2142" s="58" t="s">
        <v>147</v>
      </c>
      <c r="AD2142" s="58" t="s">
        <v>146</v>
      </c>
      <c r="AE2142" s="58">
        <v>19134</v>
      </c>
    </row>
    <row r="2143" spans="29:31">
      <c r="AC2143" s="58" t="s">
        <v>147</v>
      </c>
      <c r="AD2143" s="58" t="s">
        <v>146</v>
      </c>
      <c r="AE2143" s="58">
        <v>19134</v>
      </c>
    </row>
    <row r="2144" spans="29:31">
      <c r="AC2144" s="58" t="s">
        <v>104</v>
      </c>
      <c r="AD2144" s="58" t="s">
        <v>758</v>
      </c>
      <c r="AE2144" s="58">
        <v>75051</v>
      </c>
    </row>
    <row r="2145" spans="29:31">
      <c r="AC2145" s="58" t="s">
        <v>104</v>
      </c>
      <c r="AD2145" s="58" t="s">
        <v>758</v>
      </c>
      <c r="AE2145" s="58">
        <v>75051</v>
      </c>
    </row>
    <row r="2146" spans="29:31">
      <c r="AC2146" s="58" t="s">
        <v>267</v>
      </c>
      <c r="AD2146" s="58" t="s">
        <v>266</v>
      </c>
      <c r="AE2146" s="58">
        <v>10009</v>
      </c>
    </row>
    <row r="2147" spans="29:31">
      <c r="AC2147" s="58" t="s">
        <v>267</v>
      </c>
      <c r="AD2147" s="58" t="s">
        <v>1173</v>
      </c>
      <c r="AE2147" s="58">
        <v>11561</v>
      </c>
    </row>
    <row r="2148" spans="29:31">
      <c r="AC2148" s="58" t="s">
        <v>267</v>
      </c>
      <c r="AD2148" s="58" t="s">
        <v>1173</v>
      </c>
      <c r="AE2148" s="58">
        <v>11561</v>
      </c>
    </row>
    <row r="2149" spans="29:31">
      <c r="AC2149" s="58" t="s">
        <v>267</v>
      </c>
      <c r="AD2149" s="58" t="s">
        <v>1173</v>
      </c>
      <c r="AE2149" s="58">
        <v>11561</v>
      </c>
    </row>
    <row r="2150" spans="29:31">
      <c r="AC2150" s="58" t="s">
        <v>147</v>
      </c>
      <c r="AD2150" s="58" t="s">
        <v>146</v>
      </c>
      <c r="AE2150" s="58">
        <v>19140</v>
      </c>
    </row>
    <row r="2151" spans="29:31">
      <c r="AC2151" s="58" t="s">
        <v>147</v>
      </c>
      <c r="AD2151" s="58" t="s">
        <v>146</v>
      </c>
      <c r="AE2151" s="58">
        <v>19140</v>
      </c>
    </row>
    <row r="2152" spans="29:31">
      <c r="AC2152" s="58" t="s">
        <v>147</v>
      </c>
      <c r="AD2152" s="58" t="s">
        <v>146</v>
      </c>
      <c r="AE2152" s="58">
        <v>19140</v>
      </c>
    </row>
    <row r="2153" spans="29:31">
      <c r="AC2153" s="58" t="s">
        <v>147</v>
      </c>
      <c r="AD2153" s="58" t="s">
        <v>5071</v>
      </c>
      <c r="AE2153" s="58">
        <v>17403</v>
      </c>
    </row>
    <row r="2154" spans="29:31">
      <c r="AC2154" s="58" t="s">
        <v>147</v>
      </c>
      <c r="AD2154" s="58" t="s">
        <v>5071</v>
      </c>
      <c r="AE2154" s="58">
        <v>17403</v>
      </c>
    </row>
    <row r="2155" spans="29:31">
      <c r="AC2155" s="58" t="s">
        <v>147</v>
      </c>
      <c r="AD2155" s="58" t="s">
        <v>5071</v>
      </c>
      <c r="AE2155" s="58">
        <v>17403</v>
      </c>
    </row>
    <row r="2156" spans="29:31">
      <c r="AC2156" s="58" t="s">
        <v>43</v>
      </c>
      <c r="AD2156" s="58" t="s">
        <v>87</v>
      </c>
      <c r="AE2156" s="58">
        <v>94521</v>
      </c>
    </row>
    <row r="2157" spans="29:31">
      <c r="AC2157" s="58" t="s">
        <v>267</v>
      </c>
      <c r="AD2157" s="58" t="s">
        <v>266</v>
      </c>
      <c r="AE2157" s="58">
        <v>10035</v>
      </c>
    </row>
    <row r="2158" spans="29:31">
      <c r="AC2158" s="58" t="s">
        <v>104</v>
      </c>
      <c r="AD2158" s="58" t="s">
        <v>5079</v>
      </c>
      <c r="AE2158" s="58">
        <v>77840</v>
      </c>
    </row>
    <row r="2159" spans="29:31">
      <c r="AC2159" s="58" t="s">
        <v>596</v>
      </c>
      <c r="AD2159" s="58" t="s">
        <v>5083</v>
      </c>
      <c r="AE2159" s="58">
        <v>63116</v>
      </c>
    </row>
    <row r="2160" spans="29:31">
      <c r="AC2160" s="58" t="s">
        <v>1245</v>
      </c>
      <c r="AD2160" s="58" t="s">
        <v>1320</v>
      </c>
      <c r="AE2160" s="58">
        <v>2169</v>
      </c>
    </row>
    <row r="2161" spans="29:31">
      <c r="AC2161" s="58" t="s">
        <v>267</v>
      </c>
      <c r="AD2161" s="58" t="s">
        <v>266</v>
      </c>
      <c r="AE2161" s="58">
        <v>10009</v>
      </c>
    </row>
    <row r="2162" spans="29:31">
      <c r="AC2162" s="58" t="s">
        <v>104</v>
      </c>
      <c r="AD2162" s="58" t="s">
        <v>815</v>
      </c>
      <c r="AE2162" s="58">
        <v>75081</v>
      </c>
    </row>
    <row r="2163" spans="29:31">
      <c r="AC2163" s="58" t="s">
        <v>43</v>
      </c>
      <c r="AD2163" s="58" t="s">
        <v>42</v>
      </c>
      <c r="AE2163" s="58">
        <v>90032</v>
      </c>
    </row>
    <row r="2164" spans="29:31">
      <c r="AC2164" s="58" t="s">
        <v>229</v>
      </c>
      <c r="AD2164" s="58" t="s">
        <v>409</v>
      </c>
      <c r="AE2164" s="58">
        <v>55407</v>
      </c>
    </row>
    <row r="2165" spans="29:31">
      <c r="AC2165" s="58" t="s">
        <v>229</v>
      </c>
      <c r="AD2165" s="58" t="s">
        <v>409</v>
      </c>
      <c r="AE2165" s="58">
        <v>55407</v>
      </c>
    </row>
    <row r="2166" spans="29:31">
      <c r="AC2166" s="58" t="s">
        <v>54</v>
      </c>
      <c r="AD2166" s="58" t="s">
        <v>3642</v>
      </c>
      <c r="AE2166" s="58">
        <v>32725</v>
      </c>
    </row>
    <row r="2167" spans="29:31">
      <c r="AC2167" s="58" t="s">
        <v>211</v>
      </c>
      <c r="AD2167" s="58" t="s">
        <v>303</v>
      </c>
      <c r="AE2167" s="58">
        <v>60610</v>
      </c>
    </row>
    <row r="2168" spans="29:31">
      <c r="AC2168" s="58" t="s">
        <v>498</v>
      </c>
      <c r="AD2168" s="58" t="s">
        <v>1007</v>
      </c>
      <c r="AE2168" s="58">
        <v>45231</v>
      </c>
    </row>
    <row r="2169" spans="29:31">
      <c r="AC2169" s="58" t="s">
        <v>43</v>
      </c>
      <c r="AD2169" s="58" t="s">
        <v>3199</v>
      </c>
      <c r="AE2169" s="58">
        <v>94601</v>
      </c>
    </row>
    <row r="2170" spans="29:31">
      <c r="AC2170" s="58" t="s">
        <v>43</v>
      </c>
      <c r="AD2170" s="58" t="s">
        <v>5100</v>
      </c>
      <c r="AE2170" s="58">
        <v>95336</v>
      </c>
    </row>
    <row r="2171" spans="29:31">
      <c r="AC2171" s="58" t="s">
        <v>104</v>
      </c>
      <c r="AD2171" s="58" t="s">
        <v>1986</v>
      </c>
      <c r="AE2171" s="58">
        <v>78041</v>
      </c>
    </row>
    <row r="2172" spans="29:31">
      <c r="AC2172" s="58" t="s">
        <v>104</v>
      </c>
      <c r="AD2172" s="58" t="s">
        <v>1986</v>
      </c>
      <c r="AE2172" s="58">
        <v>78041</v>
      </c>
    </row>
    <row r="2173" spans="29:31">
      <c r="AC2173" s="58" t="s">
        <v>104</v>
      </c>
      <c r="AD2173" s="58" t="s">
        <v>1986</v>
      </c>
      <c r="AE2173" s="58">
        <v>78041</v>
      </c>
    </row>
    <row r="2174" spans="29:31">
      <c r="AC2174" s="58" t="s">
        <v>104</v>
      </c>
      <c r="AD2174" s="58" t="s">
        <v>1986</v>
      </c>
      <c r="AE2174" s="58">
        <v>78041</v>
      </c>
    </row>
    <row r="2175" spans="29:31">
      <c r="AC2175" s="58" t="s">
        <v>104</v>
      </c>
      <c r="AD2175" s="58" t="s">
        <v>1986</v>
      </c>
      <c r="AE2175" s="58">
        <v>78041</v>
      </c>
    </row>
    <row r="2176" spans="29:31">
      <c r="AC2176" s="58" t="s">
        <v>498</v>
      </c>
      <c r="AD2176" s="58" t="s">
        <v>4255</v>
      </c>
      <c r="AE2176" s="58">
        <v>44240</v>
      </c>
    </row>
    <row r="2177" spans="29:31">
      <c r="AC2177" s="58" t="s">
        <v>498</v>
      </c>
      <c r="AD2177" s="58" t="s">
        <v>4255</v>
      </c>
      <c r="AE2177" s="58">
        <v>44240</v>
      </c>
    </row>
    <row r="2178" spans="29:31">
      <c r="AC2178" s="58" t="s">
        <v>498</v>
      </c>
      <c r="AD2178" s="58" t="s">
        <v>4255</v>
      </c>
      <c r="AE2178" s="58">
        <v>44240</v>
      </c>
    </row>
    <row r="2179" spans="29:31">
      <c r="AC2179" s="58" t="s">
        <v>104</v>
      </c>
      <c r="AD2179" s="58" t="s">
        <v>5108</v>
      </c>
      <c r="AE2179" s="58">
        <v>76903</v>
      </c>
    </row>
    <row r="2180" spans="29:31">
      <c r="AC2180" s="58" t="s">
        <v>43</v>
      </c>
      <c r="AD2180" s="58" t="s">
        <v>127</v>
      </c>
      <c r="AE2180" s="58">
        <v>94122</v>
      </c>
    </row>
    <row r="2181" spans="29:31">
      <c r="AC2181" s="58" t="s">
        <v>104</v>
      </c>
      <c r="AD2181" s="58" t="s">
        <v>184</v>
      </c>
      <c r="AE2181" s="58">
        <v>77070</v>
      </c>
    </row>
    <row r="2182" spans="29:31">
      <c r="AC2182" s="58" t="s">
        <v>104</v>
      </c>
      <c r="AD2182" s="58" t="s">
        <v>184</v>
      </c>
      <c r="AE2182" s="58">
        <v>77041</v>
      </c>
    </row>
    <row r="2183" spans="29:31">
      <c r="AC2183" s="58" t="s">
        <v>121</v>
      </c>
      <c r="AD2183" s="58" t="s">
        <v>5119</v>
      </c>
      <c r="AE2183" s="58">
        <v>84106</v>
      </c>
    </row>
    <row r="2184" spans="29:31">
      <c r="AC2184" s="58" t="s">
        <v>121</v>
      </c>
      <c r="AD2184" s="58" t="s">
        <v>5119</v>
      </c>
      <c r="AE2184" s="58">
        <v>84106</v>
      </c>
    </row>
    <row r="2185" spans="29:31">
      <c r="AC2185" s="58" t="s">
        <v>121</v>
      </c>
      <c r="AD2185" s="58" t="s">
        <v>5119</v>
      </c>
      <c r="AE2185" s="58">
        <v>84106</v>
      </c>
    </row>
    <row r="2186" spans="29:31">
      <c r="AC2186" s="58" t="s">
        <v>121</v>
      </c>
      <c r="AD2186" s="58" t="s">
        <v>5119</v>
      </c>
      <c r="AE2186" s="58">
        <v>84106</v>
      </c>
    </row>
    <row r="2187" spans="29:31">
      <c r="AC2187" s="58" t="s">
        <v>267</v>
      </c>
      <c r="AD2187" s="58" t="s">
        <v>266</v>
      </c>
      <c r="AE2187" s="58">
        <v>10009</v>
      </c>
    </row>
    <row r="2188" spans="29:31">
      <c r="AC2188" s="58" t="s">
        <v>267</v>
      </c>
      <c r="AD2188" s="58" t="s">
        <v>266</v>
      </c>
      <c r="AE2188" s="58">
        <v>10009</v>
      </c>
    </row>
    <row r="2189" spans="29:31">
      <c r="AC2189" s="58" t="s">
        <v>267</v>
      </c>
      <c r="AD2189" s="58" t="s">
        <v>266</v>
      </c>
      <c r="AE2189" s="58">
        <v>10009</v>
      </c>
    </row>
    <row r="2190" spans="29:31">
      <c r="AC2190" s="58" t="s">
        <v>267</v>
      </c>
      <c r="AD2190" s="58" t="s">
        <v>266</v>
      </c>
      <c r="AE2190" s="58">
        <v>10009</v>
      </c>
    </row>
    <row r="2191" spans="29:31">
      <c r="AC2191" s="58" t="s">
        <v>267</v>
      </c>
      <c r="AD2191" s="58" t="s">
        <v>266</v>
      </c>
      <c r="AE2191" s="58">
        <v>10009</v>
      </c>
    </row>
    <row r="2192" spans="29:31">
      <c r="AC2192" s="58" t="s">
        <v>267</v>
      </c>
      <c r="AD2192" s="58" t="s">
        <v>266</v>
      </c>
      <c r="AE2192" s="58">
        <v>10009</v>
      </c>
    </row>
    <row r="2193" spans="29:31">
      <c r="AC2193" s="58" t="s">
        <v>43</v>
      </c>
      <c r="AD2193" s="58" t="s">
        <v>2640</v>
      </c>
      <c r="AE2193" s="58">
        <v>93905</v>
      </c>
    </row>
    <row r="2194" spans="29:31">
      <c r="AC2194" s="58" t="s">
        <v>358</v>
      </c>
      <c r="AD2194" s="58" t="s">
        <v>1681</v>
      </c>
      <c r="AE2194" s="58">
        <v>35810</v>
      </c>
    </row>
    <row r="2195" spans="29:31">
      <c r="AC2195" s="58" t="s">
        <v>254</v>
      </c>
      <c r="AD2195" s="58" t="s">
        <v>497</v>
      </c>
      <c r="AE2195" s="58">
        <v>47201</v>
      </c>
    </row>
    <row r="2196" spans="29:31">
      <c r="AC2196" s="58" t="s">
        <v>254</v>
      </c>
      <c r="AD2196" s="58" t="s">
        <v>497</v>
      </c>
      <c r="AE2196" s="58">
        <v>47201</v>
      </c>
    </row>
    <row r="2197" spans="29:31">
      <c r="AC2197" s="58" t="s">
        <v>254</v>
      </c>
      <c r="AD2197" s="58" t="s">
        <v>497</v>
      </c>
      <c r="AE2197" s="58">
        <v>47201</v>
      </c>
    </row>
    <row r="2198" spans="29:31">
      <c r="AC2198" s="58" t="s">
        <v>43</v>
      </c>
      <c r="AD2198" s="58" t="s">
        <v>42</v>
      </c>
      <c r="AE2198" s="58">
        <v>90049</v>
      </c>
    </row>
    <row r="2199" spans="29:31">
      <c r="AC2199" s="58" t="s">
        <v>96</v>
      </c>
      <c r="AD2199" s="58" t="s">
        <v>95</v>
      </c>
      <c r="AE2199" s="58">
        <v>98105</v>
      </c>
    </row>
    <row r="2200" spans="29:31">
      <c r="AC2200" s="58" t="s">
        <v>96</v>
      </c>
      <c r="AD2200" s="58" t="s">
        <v>95</v>
      </c>
      <c r="AE2200" s="58">
        <v>98105</v>
      </c>
    </row>
    <row r="2201" spans="29:31">
      <c r="AC2201" s="58" t="s">
        <v>96</v>
      </c>
      <c r="AD2201" s="58" t="s">
        <v>95</v>
      </c>
      <c r="AE2201" s="58">
        <v>98105</v>
      </c>
    </row>
    <row r="2202" spans="29:31">
      <c r="AC2202" s="58" t="s">
        <v>96</v>
      </c>
      <c r="AD2202" s="58" t="s">
        <v>95</v>
      </c>
      <c r="AE2202" s="58">
        <v>98105</v>
      </c>
    </row>
    <row r="2203" spans="29:31">
      <c r="AC2203" s="58" t="s">
        <v>96</v>
      </c>
      <c r="AD2203" s="58" t="s">
        <v>95</v>
      </c>
      <c r="AE2203" s="58">
        <v>98105</v>
      </c>
    </row>
    <row r="2204" spans="29:31">
      <c r="AC2204" s="58" t="s">
        <v>335</v>
      </c>
      <c r="AD2204" s="58" t="s">
        <v>5137</v>
      </c>
      <c r="AE2204" s="58">
        <v>37918</v>
      </c>
    </row>
    <row r="2205" spans="29:31">
      <c r="AC2205" s="58" t="s">
        <v>358</v>
      </c>
      <c r="AD2205" s="58" t="s">
        <v>1817</v>
      </c>
      <c r="AE2205" s="58">
        <v>36116</v>
      </c>
    </row>
    <row r="2206" spans="29:31">
      <c r="AC2206" s="58" t="s">
        <v>147</v>
      </c>
      <c r="AD2206" s="58" t="s">
        <v>146</v>
      </c>
      <c r="AE2206" s="58">
        <v>19120</v>
      </c>
    </row>
    <row r="2207" spans="29:31">
      <c r="AC2207" s="58" t="s">
        <v>147</v>
      </c>
      <c r="AD2207" s="58" t="s">
        <v>146</v>
      </c>
      <c r="AE2207" s="58">
        <v>19120</v>
      </c>
    </row>
    <row r="2208" spans="29:31">
      <c r="AC2208" s="58" t="s">
        <v>1707</v>
      </c>
      <c r="AD2208" s="58" t="s">
        <v>5141</v>
      </c>
      <c r="AE2208" s="58">
        <v>72209</v>
      </c>
    </row>
    <row r="2209" spans="29:31">
      <c r="AC2209" s="58" t="s">
        <v>1707</v>
      </c>
      <c r="AD2209" s="58" t="s">
        <v>5141</v>
      </c>
      <c r="AE2209" s="58">
        <v>72209</v>
      </c>
    </row>
    <row r="2210" spans="29:31">
      <c r="AC2210" s="58" t="s">
        <v>96</v>
      </c>
      <c r="AD2210" s="58" t="s">
        <v>95</v>
      </c>
      <c r="AE2210" s="58">
        <v>98103</v>
      </c>
    </row>
    <row r="2211" spans="29:31">
      <c r="AC2211" s="58" t="s">
        <v>96</v>
      </c>
      <c r="AD2211" s="58" t="s">
        <v>95</v>
      </c>
      <c r="AE2211" s="58">
        <v>98103</v>
      </c>
    </row>
    <row r="2212" spans="29:31">
      <c r="AC2212" s="58" t="s">
        <v>147</v>
      </c>
      <c r="AD2212" s="58" t="s">
        <v>2470</v>
      </c>
      <c r="AE2212" s="58">
        <v>17602</v>
      </c>
    </row>
    <row r="2213" spans="29:31">
      <c r="AC2213" s="58" t="s">
        <v>335</v>
      </c>
      <c r="AD2213" s="58" t="s">
        <v>515</v>
      </c>
      <c r="AE2213" s="58">
        <v>37620</v>
      </c>
    </row>
    <row r="2214" spans="29:31">
      <c r="AC2214" s="58" t="s">
        <v>211</v>
      </c>
      <c r="AD2214" s="58" t="s">
        <v>456</v>
      </c>
      <c r="AE2214" s="58">
        <v>60505</v>
      </c>
    </row>
    <row r="2215" spans="29:31">
      <c r="AC2215" s="58" t="s">
        <v>211</v>
      </c>
      <c r="AD2215" s="58" t="s">
        <v>456</v>
      </c>
      <c r="AE2215" s="58">
        <v>60505</v>
      </c>
    </row>
    <row r="2216" spans="29:31">
      <c r="AC2216" s="58" t="s">
        <v>267</v>
      </c>
      <c r="AD2216" s="58" t="s">
        <v>266</v>
      </c>
      <c r="AE2216" s="58">
        <v>10009</v>
      </c>
    </row>
    <row r="2217" spans="29:31">
      <c r="AC2217" s="58" t="s">
        <v>747</v>
      </c>
      <c r="AD2217" s="58" t="s">
        <v>746</v>
      </c>
      <c r="AE2217" s="58">
        <v>6824</v>
      </c>
    </row>
    <row r="2218" spans="29:31">
      <c r="AC2218" s="58" t="s">
        <v>747</v>
      </c>
      <c r="AD2218" s="58" t="s">
        <v>746</v>
      </c>
      <c r="AE2218" s="58">
        <v>6824</v>
      </c>
    </row>
    <row r="2219" spans="29:31">
      <c r="AC2219" s="58" t="s">
        <v>238</v>
      </c>
      <c r="AD2219" s="58" t="s">
        <v>5160</v>
      </c>
      <c r="AE2219" s="58">
        <v>48146</v>
      </c>
    </row>
    <row r="2220" spans="29:31">
      <c r="AC2220" s="58" t="s">
        <v>267</v>
      </c>
      <c r="AD2220" s="58" t="s">
        <v>266</v>
      </c>
      <c r="AE2220" s="58">
        <v>10035</v>
      </c>
    </row>
    <row r="2221" spans="29:31">
      <c r="AC2221" s="58" t="s">
        <v>43</v>
      </c>
      <c r="AD2221" s="58" t="s">
        <v>630</v>
      </c>
      <c r="AE2221" s="58">
        <v>95123</v>
      </c>
    </row>
    <row r="2222" spans="29:31">
      <c r="AC2222" s="58" t="s">
        <v>43</v>
      </c>
      <c r="AD2222" s="58" t="s">
        <v>630</v>
      </c>
      <c r="AE2222" s="58">
        <v>95123</v>
      </c>
    </row>
    <row r="2223" spans="29:31">
      <c r="AC2223" s="58" t="s">
        <v>43</v>
      </c>
      <c r="AD2223" s="58" t="s">
        <v>630</v>
      </c>
      <c r="AE2223" s="58">
        <v>95123</v>
      </c>
    </row>
    <row r="2224" spans="29:31">
      <c r="AC2224" s="58" t="s">
        <v>43</v>
      </c>
      <c r="AD2224" s="58" t="s">
        <v>630</v>
      </c>
      <c r="AE2224" s="58">
        <v>95123</v>
      </c>
    </row>
    <row r="2225" spans="29:31">
      <c r="AC2225" s="58" t="s">
        <v>54</v>
      </c>
      <c r="AD2225" s="58" t="s">
        <v>1521</v>
      </c>
      <c r="AE2225" s="58">
        <v>32216</v>
      </c>
    </row>
    <row r="2226" spans="29:31">
      <c r="AC2226" s="58" t="s">
        <v>43</v>
      </c>
      <c r="AD2226" s="58" t="s">
        <v>127</v>
      </c>
      <c r="AE2226" s="58">
        <v>94110</v>
      </c>
    </row>
    <row r="2227" spans="29:31">
      <c r="AC2227" s="58" t="s">
        <v>43</v>
      </c>
      <c r="AD2227" s="58" t="s">
        <v>127</v>
      </c>
      <c r="AE2227" s="58">
        <v>94110</v>
      </c>
    </row>
    <row r="2228" spans="29:31">
      <c r="AC2228" s="58" t="s">
        <v>43</v>
      </c>
      <c r="AD2228" s="58" t="s">
        <v>127</v>
      </c>
      <c r="AE2228" s="58">
        <v>94110</v>
      </c>
    </row>
    <row r="2229" spans="29:31">
      <c r="AC2229" s="58" t="s">
        <v>498</v>
      </c>
      <c r="AD2229" s="58" t="s">
        <v>5178</v>
      </c>
      <c r="AE2229" s="58">
        <v>43302</v>
      </c>
    </row>
    <row r="2230" spans="29:31">
      <c r="AC2230" s="58" t="s">
        <v>498</v>
      </c>
      <c r="AD2230" s="58" t="s">
        <v>5178</v>
      </c>
      <c r="AE2230" s="58">
        <v>43302</v>
      </c>
    </row>
    <row r="2231" spans="29:31">
      <c r="AC2231" s="58" t="s">
        <v>498</v>
      </c>
      <c r="AD2231" s="58" t="s">
        <v>5178</v>
      </c>
      <c r="AE2231" s="58">
        <v>43302</v>
      </c>
    </row>
    <row r="2232" spans="29:31">
      <c r="AC2232" s="58" t="s">
        <v>147</v>
      </c>
      <c r="AD2232" s="58" t="s">
        <v>146</v>
      </c>
      <c r="AE2232" s="58">
        <v>19134</v>
      </c>
    </row>
    <row r="2233" spans="29:31">
      <c r="AC2233" s="58" t="s">
        <v>457</v>
      </c>
      <c r="AD2233" s="58" t="s">
        <v>5185</v>
      </c>
      <c r="AE2233" s="58">
        <v>80122</v>
      </c>
    </row>
    <row r="2234" spans="29:31">
      <c r="AC2234" s="58" t="s">
        <v>104</v>
      </c>
      <c r="AD2234" s="58" t="s">
        <v>1237</v>
      </c>
      <c r="AE2234" s="58">
        <v>78745</v>
      </c>
    </row>
    <row r="2235" spans="29:31">
      <c r="AC2235" s="58" t="s">
        <v>104</v>
      </c>
      <c r="AD2235" s="58" t="s">
        <v>1237</v>
      </c>
      <c r="AE2235" s="58">
        <v>78745</v>
      </c>
    </row>
    <row r="2236" spans="29:31">
      <c r="AC2236" s="58" t="s">
        <v>267</v>
      </c>
      <c r="AD2236" s="58" t="s">
        <v>266</v>
      </c>
      <c r="AE2236" s="58">
        <v>10024</v>
      </c>
    </row>
    <row r="2237" spans="29:31">
      <c r="AC2237" s="58" t="s">
        <v>43</v>
      </c>
      <c r="AD2237" s="58" t="s">
        <v>127</v>
      </c>
      <c r="AE2237" s="58">
        <v>94122</v>
      </c>
    </row>
    <row r="2238" spans="29:31">
      <c r="AC2238" s="58" t="s">
        <v>43</v>
      </c>
      <c r="AD2238" s="58" t="s">
        <v>127</v>
      </c>
      <c r="AE2238" s="58">
        <v>94122</v>
      </c>
    </row>
    <row r="2239" spans="29:31">
      <c r="AC2239" s="58" t="s">
        <v>254</v>
      </c>
      <c r="AD2239" s="58" t="s">
        <v>3289</v>
      </c>
      <c r="AE2239" s="58">
        <v>46350</v>
      </c>
    </row>
    <row r="2240" spans="29:31">
      <c r="AC2240" s="58" t="s">
        <v>211</v>
      </c>
      <c r="AD2240" s="58" t="s">
        <v>303</v>
      </c>
      <c r="AE2240" s="58">
        <v>60610</v>
      </c>
    </row>
    <row r="2241" spans="29:31">
      <c r="AC2241" s="58" t="s">
        <v>420</v>
      </c>
      <c r="AD2241" s="58" t="s">
        <v>419</v>
      </c>
      <c r="AE2241" s="58">
        <v>97206</v>
      </c>
    </row>
    <row r="2242" spans="29:31">
      <c r="AC2242" s="58" t="s">
        <v>5203</v>
      </c>
      <c r="AD2242" s="58" t="s">
        <v>2221</v>
      </c>
      <c r="AE2242" s="58" t="s">
        <v>5204</v>
      </c>
    </row>
    <row r="2243" spans="29:31">
      <c r="AC2243" s="58" t="s">
        <v>254</v>
      </c>
      <c r="AD2243" s="58" t="s">
        <v>4374</v>
      </c>
      <c r="AE2243" s="58">
        <v>46203</v>
      </c>
    </row>
    <row r="2244" spans="29:31">
      <c r="AC2244" s="58" t="s">
        <v>254</v>
      </c>
      <c r="AD2244" s="58" t="s">
        <v>4374</v>
      </c>
      <c r="AE2244" s="58">
        <v>46203</v>
      </c>
    </row>
    <row r="2245" spans="29:31">
      <c r="AC2245" s="58" t="s">
        <v>121</v>
      </c>
      <c r="AD2245" s="58" t="s">
        <v>3771</v>
      </c>
      <c r="AE2245" s="58">
        <v>84604</v>
      </c>
    </row>
    <row r="2246" spans="29:31">
      <c r="AC2246" s="58" t="s">
        <v>211</v>
      </c>
      <c r="AD2246" s="58" t="s">
        <v>303</v>
      </c>
      <c r="AE2246" s="58">
        <v>60610</v>
      </c>
    </row>
    <row r="2247" spans="29:31">
      <c r="AC2247" s="58" t="s">
        <v>43</v>
      </c>
      <c r="AD2247" s="58" t="s">
        <v>42</v>
      </c>
      <c r="AE2247" s="58">
        <v>90049</v>
      </c>
    </row>
    <row r="2248" spans="29:31">
      <c r="AC2248" s="58" t="s">
        <v>43</v>
      </c>
      <c r="AD2248" s="58" t="s">
        <v>42</v>
      </c>
      <c r="AE2248" s="58">
        <v>90049</v>
      </c>
    </row>
    <row r="2249" spans="29:31">
      <c r="AC2249" s="58" t="s">
        <v>147</v>
      </c>
      <c r="AD2249" s="58" t="s">
        <v>146</v>
      </c>
      <c r="AE2249" s="58">
        <v>19134</v>
      </c>
    </row>
    <row r="2250" spans="29:31">
      <c r="AC2250" s="58" t="s">
        <v>43</v>
      </c>
      <c r="AD2250" s="58" t="s">
        <v>602</v>
      </c>
      <c r="AE2250" s="58">
        <v>91104</v>
      </c>
    </row>
    <row r="2251" spans="29:31">
      <c r="AC2251" s="58" t="s">
        <v>43</v>
      </c>
      <c r="AD2251" s="58" t="s">
        <v>602</v>
      </c>
      <c r="AE2251" s="58">
        <v>91104</v>
      </c>
    </row>
    <row r="2252" spans="29:31">
      <c r="AC2252" s="58" t="s">
        <v>43</v>
      </c>
      <c r="AD2252" s="58" t="s">
        <v>602</v>
      </c>
      <c r="AE2252" s="58">
        <v>91104</v>
      </c>
    </row>
    <row r="2253" spans="29:31">
      <c r="AC2253" s="58" t="s">
        <v>43</v>
      </c>
      <c r="AD2253" s="58" t="s">
        <v>602</v>
      </c>
      <c r="AE2253" s="58">
        <v>91104</v>
      </c>
    </row>
    <row r="2254" spans="29:31">
      <c r="AC2254" s="58" t="s">
        <v>43</v>
      </c>
      <c r="AD2254" s="58" t="s">
        <v>602</v>
      </c>
      <c r="AE2254" s="58">
        <v>91104</v>
      </c>
    </row>
    <row r="2255" spans="29:31">
      <c r="AC2255" s="58" t="s">
        <v>43</v>
      </c>
      <c r="AD2255" s="58" t="s">
        <v>42</v>
      </c>
      <c r="AE2255" s="58">
        <v>90004</v>
      </c>
    </row>
    <row r="2256" spans="29:31">
      <c r="AC2256" s="58" t="s">
        <v>43</v>
      </c>
      <c r="AD2256" s="58" t="s">
        <v>42</v>
      </c>
      <c r="AE2256" s="58">
        <v>90004</v>
      </c>
    </row>
    <row r="2257" spans="29:31">
      <c r="AC2257" s="58" t="s">
        <v>43</v>
      </c>
      <c r="AD2257" s="58" t="s">
        <v>42</v>
      </c>
      <c r="AE2257" s="58">
        <v>90004</v>
      </c>
    </row>
    <row r="2258" spans="29:31">
      <c r="AC2258" s="58" t="s">
        <v>43</v>
      </c>
      <c r="AD2258" s="58" t="s">
        <v>42</v>
      </c>
      <c r="AE2258" s="58">
        <v>90004</v>
      </c>
    </row>
    <row r="2259" spans="29:31">
      <c r="AC2259" s="58" t="s">
        <v>43</v>
      </c>
      <c r="AD2259" s="58" t="s">
        <v>42</v>
      </c>
      <c r="AE2259" s="58">
        <v>90004</v>
      </c>
    </row>
    <row r="2260" spans="29:31">
      <c r="AC2260" s="58" t="s">
        <v>43</v>
      </c>
      <c r="AD2260" s="58" t="s">
        <v>947</v>
      </c>
      <c r="AE2260" s="58">
        <v>92105</v>
      </c>
    </row>
    <row r="2261" spans="29:31">
      <c r="AC2261" s="58" t="s">
        <v>43</v>
      </c>
      <c r="AD2261" s="58" t="s">
        <v>127</v>
      </c>
      <c r="AE2261" s="58">
        <v>94110</v>
      </c>
    </row>
    <row r="2262" spans="29:31">
      <c r="AC2262" s="58" t="s">
        <v>43</v>
      </c>
      <c r="AD2262" s="58" t="s">
        <v>127</v>
      </c>
      <c r="AE2262" s="58">
        <v>94110</v>
      </c>
    </row>
    <row r="2263" spans="29:31">
      <c r="AC2263" s="58" t="s">
        <v>5235</v>
      </c>
      <c r="AD2263" s="58" t="s">
        <v>5234</v>
      </c>
      <c r="AE2263" s="58">
        <v>4401</v>
      </c>
    </row>
    <row r="2264" spans="29:31">
      <c r="AC2264" s="58" t="s">
        <v>5235</v>
      </c>
      <c r="AD2264" s="58" t="s">
        <v>5234</v>
      </c>
      <c r="AE2264" s="58">
        <v>4401</v>
      </c>
    </row>
    <row r="2265" spans="29:31">
      <c r="AC2265" s="58" t="s">
        <v>43</v>
      </c>
      <c r="AD2265" s="58" t="s">
        <v>127</v>
      </c>
      <c r="AE2265" s="58">
        <v>94122</v>
      </c>
    </row>
    <row r="2266" spans="29:31">
      <c r="AC2266" s="58" t="s">
        <v>43</v>
      </c>
      <c r="AD2266" s="58" t="s">
        <v>127</v>
      </c>
      <c r="AE2266" s="58">
        <v>94122</v>
      </c>
    </row>
    <row r="2267" spans="29:31">
      <c r="AC2267" s="58" t="s">
        <v>43</v>
      </c>
      <c r="AD2267" s="58" t="s">
        <v>947</v>
      </c>
      <c r="AE2267" s="58">
        <v>92024</v>
      </c>
    </row>
    <row r="2268" spans="29:31">
      <c r="AC2268" s="58" t="s">
        <v>43</v>
      </c>
      <c r="AD2268" s="58" t="s">
        <v>947</v>
      </c>
      <c r="AE2268" s="58">
        <v>92024</v>
      </c>
    </row>
    <row r="2269" spans="29:31">
      <c r="AC2269" s="58" t="s">
        <v>267</v>
      </c>
      <c r="AD2269" s="58" t="s">
        <v>266</v>
      </c>
      <c r="AE2269" s="58">
        <v>10035</v>
      </c>
    </row>
    <row r="2270" spans="29:31">
      <c r="AC2270" s="58" t="s">
        <v>319</v>
      </c>
      <c r="AD2270" s="58" t="s">
        <v>1127</v>
      </c>
      <c r="AE2270" s="58">
        <v>22204</v>
      </c>
    </row>
    <row r="2271" spans="29:31">
      <c r="AC2271" s="58" t="s">
        <v>1272</v>
      </c>
      <c r="AD2271" s="58" t="s">
        <v>1736</v>
      </c>
      <c r="AE2271" s="58">
        <v>30318</v>
      </c>
    </row>
    <row r="2272" spans="29:31">
      <c r="AC2272" s="58" t="s">
        <v>1272</v>
      </c>
      <c r="AD2272" s="58" t="s">
        <v>1736</v>
      </c>
      <c r="AE2272" s="58">
        <v>30318</v>
      </c>
    </row>
    <row r="2273" spans="29:31">
      <c r="AC2273" s="58" t="s">
        <v>1272</v>
      </c>
      <c r="AD2273" s="58" t="s">
        <v>1736</v>
      </c>
      <c r="AE2273" s="58">
        <v>30318</v>
      </c>
    </row>
    <row r="2274" spans="29:31">
      <c r="AC2274" s="58" t="s">
        <v>88</v>
      </c>
      <c r="AD2274" s="58" t="s">
        <v>735</v>
      </c>
      <c r="AE2274" s="58">
        <v>28110</v>
      </c>
    </row>
    <row r="2275" spans="29:31">
      <c r="AC2275" s="58" t="s">
        <v>96</v>
      </c>
      <c r="AD2275" s="58" t="s">
        <v>95</v>
      </c>
      <c r="AE2275" s="58">
        <v>98115</v>
      </c>
    </row>
    <row r="2276" spans="29:31">
      <c r="AC2276" s="58" t="s">
        <v>267</v>
      </c>
      <c r="AD2276" s="58" t="s">
        <v>389</v>
      </c>
      <c r="AE2276" s="58">
        <v>14609</v>
      </c>
    </row>
    <row r="2277" spans="29:31">
      <c r="AC2277" s="58" t="s">
        <v>267</v>
      </c>
      <c r="AD2277" s="58" t="s">
        <v>389</v>
      </c>
      <c r="AE2277" s="58">
        <v>14609</v>
      </c>
    </row>
    <row r="2278" spans="29:31">
      <c r="AC2278" s="58" t="s">
        <v>54</v>
      </c>
      <c r="AD2278" s="58" t="s">
        <v>1419</v>
      </c>
      <c r="AE2278" s="58">
        <v>33180</v>
      </c>
    </row>
    <row r="2279" spans="29:31">
      <c r="AC2279" s="58" t="s">
        <v>96</v>
      </c>
      <c r="AD2279" s="58" t="s">
        <v>95</v>
      </c>
      <c r="AE2279" s="58">
        <v>98105</v>
      </c>
    </row>
    <row r="2280" spans="29:31">
      <c r="AC2280" s="58" t="s">
        <v>43</v>
      </c>
      <c r="AD2280" s="58" t="s">
        <v>127</v>
      </c>
      <c r="AE2280" s="58">
        <v>94122</v>
      </c>
    </row>
    <row r="2281" spans="29:31">
      <c r="AC2281" s="58" t="s">
        <v>43</v>
      </c>
      <c r="AD2281" s="58" t="s">
        <v>127</v>
      </c>
      <c r="AE2281" s="58">
        <v>94122</v>
      </c>
    </row>
    <row r="2282" spans="29:31">
      <c r="AC2282" s="58" t="s">
        <v>43</v>
      </c>
      <c r="AD2282" s="58" t="s">
        <v>42</v>
      </c>
      <c r="AE2282" s="58">
        <v>90036</v>
      </c>
    </row>
    <row r="2283" spans="29:31">
      <c r="AC2283" s="58" t="s">
        <v>43</v>
      </c>
      <c r="AD2283" s="58" t="s">
        <v>42</v>
      </c>
      <c r="AE2283" s="58">
        <v>90036</v>
      </c>
    </row>
    <row r="2284" spans="29:31">
      <c r="AC2284" s="58" t="s">
        <v>1487</v>
      </c>
      <c r="AD2284" s="58" t="s">
        <v>5279</v>
      </c>
      <c r="AE2284" s="58">
        <v>38671</v>
      </c>
    </row>
    <row r="2285" spans="29:31">
      <c r="AC2285" s="58" t="s">
        <v>1487</v>
      </c>
      <c r="AD2285" s="58" t="s">
        <v>5279</v>
      </c>
      <c r="AE2285" s="58">
        <v>38671</v>
      </c>
    </row>
    <row r="2286" spans="29:31">
      <c r="AC2286" s="58" t="s">
        <v>1487</v>
      </c>
      <c r="AD2286" s="58" t="s">
        <v>5279</v>
      </c>
      <c r="AE2286" s="58">
        <v>38671</v>
      </c>
    </row>
    <row r="2287" spans="29:31">
      <c r="AC2287" s="58" t="s">
        <v>96</v>
      </c>
      <c r="AD2287" s="58" t="s">
        <v>95</v>
      </c>
      <c r="AE2287" s="58">
        <v>98115</v>
      </c>
    </row>
    <row r="2288" spans="29:31">
      <c r="AC2288" s="58" t="s">
        <v>96</v>
      </c>
      <c r="AD2288" s="58" t="s">
        <v>95</v>
      </c>
      <c r="AE2288" s="58">
        <v>98115</v>
      </c>
    </row>
    <row r="2289" spans="29:31">
      <c r="AC2289" s="58" t="s">
        <v>96</v>
      </c>
      <c r="AD2289" s="58" t="s">
        <v>95</v>
      </c>
      <c r="AE2289" s="58">
        <v>98115</v>
      </c>
    </row>
    <row r="2290" spans="29:31">
      <c r="AC2290" s="58" t="s">
        <v>747</v>
      </c>
      <c r="AD2290" s="58" t="s">
        <v>3687</v>
      </c>
      <c r="AE2290" s="58">
        <v>6457</v>
      </c>
    </row>
    <row r="2291" spans="29:31">
      <c r="AC2291" s="58" t="s">
        <v>254</v>
      </c>
      <c r="AD2291" s="58" t="s">
        <v>5285</v>
      </c>
      <c r="AE2291" s="58">
        <v>47362</v>
      </c>
    </row>
    <row r="2292" spans="29:31">
      <c r="AC2292" s="58" t="s">
        <v>254</v>
      </c>
      <c r="AD2292" s="58" t="s">
        <v>5285</v>
      </c>
      <c r="AE2292" s="58">
        <v>47362</v>
      </c>
    </row>
    <row r="2293" spans="29:31">
      <c r="AC2293" s="58" t="s">
        <v>335</v>
      </c>
      <c r="AD2293" s="58" t="s">
        <v>1185</v>
      </c>
      <c r="AE2293" s="58">
        <v>37130</v>
      </c>
    </row>
    <row r="2294" spans="29:31">
      <c r="AC2294" s="58" t="s">
        <v>319</v>
      </c>
      <c r="AD2294" s="58" t="s">
        <v>1976</v>
      </c>
      <c r="AE2294" s="58">
        <v>24153</v>
      </c>
    </row>
    <row r="2295" spans="29:31">
      <c r="AC2295" s="58" t="s">
        <v>498</v>
      </c>
      <c r="AD2295" s="58" t="s">
        <v>2835</v>
      </c>
      <c r="AE2295" s="58">
        <v>43615</v>
      </c>
    </row>
    <row r="2296" spans="29:31">
      <c r="AC2296" s="58" t="s">
        <v>43</v>
      </c>
      <c r="AD2296" s="58" t="s">
        <v>42</v>
      </c>
      <c r="AE2296" s="58">
        <v>90032</v>
      </c>
    </row>
    <row r="2297" spans="29:31">
      <c r="AC2297" s="58" t="s">
        <v>96</v>
      </c>
      <c r="AD2297" s="58" t="s">
        <v>95</v>
      </c>
      <c r="AE2297" s="58">
        <v>98115</v>
      </c>
    </row>
    <row r="2298" spans="29:31">
      <c r="AC2298" s="58" t="s">
        <v>1272</v>
      </c>
      <c r="AD2298" s="58" t="s">
        <v>497</v>
      </c>
      <c r="AE2298" s="58">
        <v>31907</v>
      </c>
    </row>
    <row r="2299" spans="29:31">
      <c r="AC2299" s="58" t="s">
        <v>1272</v>
      </c>
      <c r="AD2299" s="58" t="s">
        <v>497</v>
      </c>
      <c r="AE2299" s="58">
        <v>31907</v>
      </c>
    </row>
    <row r="2300" spans="29:31">
      <c r="AC2300" s="58" t="s">
        <v>1272</v>
      </c>
      <c r="AD2300" s="58" t="s">
        <v>497</v>
      </c>
      <c r="AE2300" s="58">
        <v>31907</v>
      </c>
    </row>
    <row r="2301" spans="29:31">
      <c r="AC2301" s="58" t="s">
        <v>267</v>
      </c>
      <c r="AD2301" s="58" t="s">
        <v>266</v>
      </c>
      <c r="AE2301" s="58">
        <v>10009</v>
      </c>
    </row>
    <row r="2302" spans="29:31">
      <c r="AC2302" s="58" t="s">
        <v>747</v>
      </c>
      <c r="AD2302" s="58" t="s">
        <v>3687</v>
      </c>
      <c r="AE2302" s="58">
        <v>6457</v>
      </c>
    </row>
    <row r="2303" spans="29:31">
      <c r="AC2303" s="58" t="s">
        <v>267</v>
      </c>
      <c r="AD2303" s="58" t="s">
        <v>266</v>
      </c>
      <c r="AE2303" s="58">
        <v>10011</v>
      </c>
    </row>
    <row r="2304" spans="29:31">
      <c r="AC2304" s="58" t="s">
        <v>267</v>
      </c>
      <c r="AD2304" s="58" t="s">
        <v>266</v>
      </c>
      <c r="AE2304" s="58">
        <v>10011</v>
      </c>
    </row>
    <row r="2305" spans="29:31">
      <c r="AC2305" s="58" t="s">
        <v>267</v>
      </c>
      <c r="AD2305" s="58" t="s">
        <v>266</v>
      </c>
      <c r="AE2305" s="58">
        <v>10011</v>
      </c>
    </row>
    <row r="2306" spans="29:31">
      <c r="AC2306" s="58" t="s">
        <v>267</v>
      </c>
      <c r="AD2306" s="58" t="s">
        <v>266</v>
      </c>
      <c r="AE2306" s="58">
        <v>10011</v>
      </c>
    </row>
    <row r="2307" spans="29:31">
      <c r="AC2307" s="58" t="s">
        <v>267</v>
      </c>
      <c r="AD2307" s="58" t="s">
        <v>266</v>
      </c>
      <c r="AE2307" s="58">
        <v>10011</v>
      </c>
    </row>
    <row r="2308" spans="29:31">
      <c r="AC2308" s="58" t="s">
        <v>238</v>
      </c>
      <c r="AD2308" s="58" t="s">
        <v>5311</v>
      </c>
      <c r="AE2308" s="58">
        <v>48640</v>
      </c>
    </row>
    <row r="2309" spans="29:31">
      <c r="AC2309" s="58" t="s">
        <v>238</v>
      </c>
      <c r="AD2309" s="58" t="s">
        <v>5311</v>
      </c>
      <c r="AE2309" s="58">
        <v>48640</v>
      </c>
    </row>
    <row r="2310" spans="29:31">
      <c r="AC2310" s="58" t="s">
        <v>1272</v>
      </c>
      <c r="AD2310" s="58" t="s">
        <v>497</v>
      </c>
      <c r="AE2310" s="58">
        <v>31907</v>
      </c>
    </row>
    <row r="2311" spans="29:31">
      <c r="AC2311" s="58" t="s">
        <v>1272</v>
      </c>
      <c r="AD2311" s="58" t="s">
        <v>3261</v>
      </c>
      <c r="AE2311" s="58">
        <v>30076</v>
      </c>
    </row>
    <row r="2312" spans="29:31">
      <c r="AC2312" s="58" t="s">
        <v>1272</v>
      </c>
      <c r="AD2312" s="58" t="s">
        <v>3261</v>
      </c>
      <c r="AE2312" s="58">
        <v>30076</v>
      </c>
    </row>
    <row r="2313" spans="29:31">
      <c r="AC2313" s="58" t="s">
        <v>211</v>
      </c>
      <c r="AD2313" s="58" t="s">
        <v>303</v>
      </c>
      <c r="AE2313" s="58">
        <v>60623</v>
      </c>
    </row>
    <row r="2314" spans="29:31">
      <c r="AC2314" s="58" t="s">
        <v>104</v>
      </c>
      <c r="AD2314" s="58" t="s">
        <v>184</v>
      </c>
      <c r="AE2314" s="58">
        <v>77041</v>
      </c>
    </row>
    <row r="2315" spans="29:31">
      <c r="AC2315" s="58" t="s">
        <v>267</v>
      </c>
      <c r="AD2315" s="58" t="s">
        <v>266</v>
      </c>
      <c r="AE2315" s="58">
        <v>10009</v>
      </c>
    </row>
    <row r="2316" spans="29:31">
      <c r="AC2316" s="58" t="s">
        <v>310</v>
      </c>
      <c r="AD2316" s="58" t="s">
        <v>1385</v>
      </c>
      <c r="AE2316" s="58">
        <v>85345</v>
      </c>
    </row>
    <row r="2317" spans="29:31">
      <c r="AC2317" s="58" t="s">
        <v>310</v>
      </c>
      <c r="AD2317" s="58" t="s">
        <v>1385</v>
      </c>
      <c r="AE2317" s="58">
        <v>85345</v>
      </c>
    </row>
    <row r="2318" spans="29:31">
      <c r="AC2318" s="58" t="s">
        <v>310</v>
      </c>
      <c r="AD2318" s="58" t="s">
        <v>1385</v>
      </c>
      <c r="AE2318" s="58">
        <v>85345</v>
      </c>
    </row>
    <row r="2319" spans="29:31">
      <c r="AC2319" s="58" t="s">
        <v>310</v>
      </c>
      <c r="AD2319" s="58" t="s">
        <v>1385</v>
      </c>
      <c r="AE2319" s="58">
        <v>85345</v>
      </c>
    </row>
    <row r="2320" spans="29:31">
      <c r="AC2320" s="58" t="s">
        <v>310</v>
      </c>
      <c r="AD2320" s="58" t="s">
        <v>1385</v>
      </c>
      <c r="AE2320" s="58">
        <v>85345</v>
      </c>
    </row>
    <row r="2321" spans="29:31">
      <c r="AC2321" s="58" t="s">
        <v>5326</v>
      </c>
      <c r="AD2321" s="58" t="s">
        <v>5325</v>
      </c>
      <c r="AE2321" s="58">
        <v>57103</v>
      </c>
    </row>
    <row r="2322" spans="29:31">
      <c r="AC2322" s="58" t="s">
        <v>5326</v>
      </c>
      <c r="AD2322" s="58" t="s">
        <v>5325</v>
      </c>
      <c r="AE2322" s="58">
        <v>57103</v>
      </c>
    </row>
    <row r="2323" spans="29:31">
      <c r="AC2323" s="58" t="s">
        <v>5326</v>
      </c>
      <c r="AD2323" s="58" t="s">
        <v>5325</v>
      </c>
      <c r="AE2323" s="58">
        <v>57103</v>
      </c>
    </row>
    <row r="2324" spans="29:31">
      <c r="AC2324" s="58" t="s">
        <v>5326</v>
      </c>
      <c r="AD2324" s="58" t="s">
        <v>5325</v>
      </c>
      <c r="AE2324" s="58">
        <v>57103</v>
      </c>
    </row>
    <row r="2325" spans="29:31">
      <c r="AC2325" s="58" t="s">
        <v>5326</v>
      </c>
      <c r="AD2325" s="58" t="s">
        <v>5325</v>
      </c>
      <c r="AE2325" s="58">
        <v>57103</v>
      </c>
    </row>
    <row r="2326" spans="29:31">
      <c r="AC2326" s="58" t="s">
        <v>5326</v>
      </c>
      <c r="AD2326" s="58" t="s">
        <v>5325</v>
      </c>
      <c r="AE2326" s="58">
        <v>57103</v>
      </c>
    </row>
    <row r="2327" spans="29:31">
      <c r="AC2327" s="58" t="s">
        <v>319</v>
      </c>
      <c r="AD2327" s="58" t="s">
        <v>1464</v>
      </c>
      <c r="AE2327" s="58">
        <v>23223</v>
      </c>
    </row>
    <row r="2328" spans="29:31">
      <c r="AC2328" s="58" t="s">
        <v>96</v>
      </c>
      <c r="AD2328" s="58" t="s">
        <v>95</v>
      </c>
      <c r="AE2328" s="58">
        <v>98115</v>
      </c>
    </row>
    <row r="2329" spans="29:31">
      <c r="AC2329" s="58" t="s">
        <v>29</v>
      </c>
      <c r="AD2329" s="58" t="s">
        <v>28</v>
      </c>
      <c r="AE2329" s="58">
        <v>42420</v>
      </c>
    </row>
    <row r="2330" spans="29:31">
      <c r="AC2330" s="58" t="s">
        <v>29</v>
      </c>
      <c r="AD2330" s="58" t="s">
        <v>28</v>
      </c>
      <c r="AE2330" s="58">
        <v>42420</v>
      </c>
    </row>
    <row r="2331" spans="29:31">
      <c r="AC2331" s="58" t="s">
        <v>29</v>
      </c>
      <c r="AD2331" s="58" t="s">
        <v>28</v>
      </c>
      <c r="AE2331" s="58">
        <v>42420</v>
      </c>
    </row>
    <row r="2332" spans="29:31">
      <c r="AC2332" s="58" t="s">
        <v>29</v>
      </c>
      <c r="AD2332" s="58" t="s">
        <v>28</v>
      </c>
      <c r="AE2332" s="58">
        <v>42420</v>
      </c>
    </row>
    <row r="2333" spans="29:31">
      <c r="AC2333" s="58" t="s">
        <v>267</v>
      </c>
      <c r="AD2333" s="58" t="s">
        <v>266</v>
      </c>
      <c r="AE2333" s="58">
        <v>10035</v>
      </c>
    </row>
    <row r="2334" spans="29:31">
      <c r="AC2334" s="58" t="s">
        <v>267</v>
      </c>
      <c r="AD2334" s="58" t="s">
        <v>266</v>
      </c>
      <c r="AE2334" s="58">
        <v>10035</v>
      </c>
    </row>
    <row r="2335" spans="29:31">
      <c r="AC2335" s="58" t="s">
        <v>267</v>
      </c>
      <c r="AD2335" s="58" t="s">
        <v>266</v>
      </c>
      <c r="AE2335" s="58">
        <v>10035</v>
      </c>
    </row>
    <row r="2336" spans="29:31">
      <c r="AC2336" s="58" t="s">
        <v>457</v>
      </c>
      <c r="AD2336" s="58" t="s">
        <v>5340</v>
      </c>
      <c r="AE2336" s="58">
        <v>80525</v>
      </c>
    </row>
    <row r="2337" spans="29:31">
      <c r="AC2337" s="58" t="s">
        <v>147</v>
      </c>
      <c r="AD2337" s="58" t="s">
        <v>146</v>
      </c>
      <c r="AE2337" s="58">
        <v>19140</v>
      </c>
    </row>
    <row r="2338" spans="29:31">
      <c r="AC2338" s="58" t="s">
        <v>43</v>
      </c>
      <c r="AD2338" s="58" t="s">
        <v>42</v>
      </c>
      <c r="AE2338" s="58">
        <v>90004</v>
      </c>
    </row>
    <row r="2339" spans="29:31">
      <c r="AC2339" s="58" t="s">
        <v>43</v>
      </c>
      <c r="AD2339" s="58" t="s">
        <v>42</v>
      </c>
      <c r="AE2339" s="58">
        <v>90004</v>
      </c>
    </row>
    <row r="2340" spans="29:31">
      <c r="AC2340" s="58" t="s">
        <v>254</v>
      </c>
      <c r="AD2340" s="58" t="s">
        <v>4268</v>
      </c>
      <c r="AE2340" s="58">
        <v>47905</v>
      </c>
    </row>
    <row r="2341" spans="29:31">
      <c r="AC2341" s="58" t="s">
        <v>254</v>
      </c>
      <c r="AD2341" s="58" t="s">
        <v>4268</v>
      </c>
      <c r="AE2341" s="58">
        <v>47905</v>
      </c>
    </row>
    <row r="2342" spans="29:31">
      <c r="AC2342" s="58" t="s">
        <v>335</v>
      </c>
      <c r="AD2342" s="58" t="s">
        <v>5353</v>
      </c>
      <c r="AE2342" s="58">
        <v>37042</v>
      </c>
    </row>
    <row r="2343" spans="29:31">
      <c r="AC2343" s="58" t="s">
        <v>747</v>
      </c>
      <c r="AD2343" s="58" t="s">
        <v>746</v>
      </c>
      <c r="AE2343" s="58">
        <v>6824</v>
      </c>
    </row>
    <row r="2344" spans="29:31">
      <c r="AC2344" s="58" t="s">
        <v>747</v>
      </c>
      <c r="AD2344" s="58" t="s">
        <v>746</v>
      </c>
      <c r="AE2344" s="58">
        <v>6824</v>
      </c>
    </row>
    <row r="2345" spans="29:31">
      <c r="AC2345" s="58" t="s">
        <v>267</v>
      </c>
      <c r="AD2345" s="58" t="s">
        <v>266</v>
      </c>
      <c r="AE2345" s="58">
        <v>10009</v>
      </c>
    </row>
    <row r="2346" spans="29:31">
      <c r="AC2346" s="58" t="s">
        <v>267</v>
      </c>
      <c r="AD2346" s="58" t="s">
        <v>266</v>
      </c>
      <c r="AE2346" s="58">
        <v>10009</v>
      </c>
    </row>
    <row r="2347" spans="29:31">
      <c r="AC2347" s="58" t="s">
        <v>498</v>
      </c>
      <c r="AD2347" s="58" t="s">
        <v>497</v>
      </c>
      <c r="AE2347" s="58">
        <v>43229</v>
      </c>
    </row>
    <row r="2348" spans="29:31">
      <c r="AC2348" s="58" t="s">
        <v>1272</v>
      </c>
      <c r="AD2348" s="58" t="s">
        <v>2094</v>
      </c>
      <c r="AE2348" s="58">
        <v>31088</v>
      </c>
    </row>
    <row r="2349" spans="29:31">
      <c r="AC2349" s="58" t="s">
        <v>1245</v>
      </c>
      <c r="AD2349" s="58" t="s">
        <v>612</v>
      </c>
      <c r="AE2349" s="58">
        <v>2038</v>
      </c>
    </row>
    <row r="2350" spans="29:31">
      <c r="AC2350" s="58" t="s">
        <v>1245</v>
      </c>
      <c r="AD2350" s="58" t="s">
        <v>612</v>
      </c>
      <c r="AE2350" s="58">
        <v>2038</v>
      </c>
    </row>
    <row r="2351" spans="29:31">
      <c r="AC2351" s="58" t="s">
        <v>211</v>
      </c>
      <c r="AD2351" s="58" t="s">
        <v>303</v>
      </c>
      <c r="AE2351" s="58">
        <v>60623</v>
      </c>
    </row>
    <row r="2352" spans="29:31">
      <c r="AC2352" s="58" t="s">
        <v>114</v>
      </c>
      <c r="AD2352" s="58" t="s">
        <v>2548</v>
      </c>
      <c r="AE2352" s="58">
        <v>53209</v>
      </c>
    </row>
    <row r="2353" spans="29:31">
      <c r="AC2353" s="58" t="s">
        <v>104</v>
      </c>
      <c r="AD2353" s="58" t="s">
        <v>678</v>
      </c>
      <c r="AE2353" s="58">
        <v>78207</v>
      </c>
    </row>
    <row r="2354" spans="29:31">
      <c r="AC2354" s="58" t="s">
        <v>104</v>
      </c>
      <c r="AD2354" s="58" t="s">
        <v>678</v>
      </c>
      <c r="AE2354" s="58">
        <v>78207</v>
      </c>
    </row>
    <row r="2355" spans="29:31">
      <c r="AC2355" s="58" t="s">
        <v>104</v>
      </c>
      <c r="AD2355" s="58" t="s">
        <v>678</v>
      </c>
      <c r="AE2355" s="58">
        <v>78207</v>
      </c>
    </row>
    <row r="2356" spans="29:31">
      <c r="AC2356" s="58" t="s">
        <v>43</v>
      </c>
      <c r="AD2356" s="58" t="s">
        <v>42</v>
      </c>
      <c r="AE2356" s="58">
        <v>90032</v>
      </c>
    </row>
    <row r="2357" spans="29:31">
      <c r="AC2357" s="58" t="s">
        <v>43</v>
      </c>
      <c r="AD2357" s="58" t="s">
        <v>42</v>
      </c>
      <c r="AE2357" s="58">
        <v>90032</v>
      </c>
    </row>
    <row r="2358" spans="29:31">
      <c r="AC2358" s="58" t="s">
        <v>43</v>
      </c>
      <c r="AD2358" s="58" t="s">
        <v>42</v>
      </c>
      <c r="AE2358" s="58">
        <v>90032</v>
      </c>
    </row>
    <row r="2359" spans="29:31">
      <c r="AC2359" s="58" t="s">
        <v>43</v>
      </c>
      <c r="AD2359" s="58" t="s">
        <v>42</v>
      </c>
      <c r="AE2359" s="58">
        <v>90032</v>
      </c>
    </row>
    <row r="2360" spans="29:31">
      <c r="AC2360" s="58" t="s">
        <v>43</v>
      </c>
      <c r="AD2360" s="58" t="s">
        <v>42</v>
      </c>
      <c r="AE2360" s="58">
        <v>90032</v>
      </c>
    </row>
    <row r="2361" spans="29:31">
      <c r="AC2361" s="58" t="s">
        <v>43</v>
      </c>
      <c r="AD2361" s="58" t="s">
        <v>127</v>
      </c>
      <c r="AE2361" s="58">
        <v>94122</v>
      </c>
    </row>
    <row r="2362" spans="29:31">
      <c r="AC2362" s="58" t="s">
        <v>43</v>
      </c>
      <c r="AD2362" s="58" t="s">
        <v>127</v>
      </c>
      <c r="AE2362" s="58">
        <v>94122</v>
      </c>
    </row>
    <row r="2363" spans="29:31">
      <c r="AC2363" s="58" t="s">
        <v>43</v>
      </c>
      <c r="AD2363" s="58" t="s">
        <v>127</v>
      </c>
      <c r="AE2363" s="58">
        <v>94122</v>
      </c>
    </row>
    <row r="2364" spans="29:31">
      <c r="AC2364" s="58" t="s">
        <v>43</v>
      </c>
      <c r="AD2364" s="58" t="s">
        <v>127</v>
      </c>
      <c r="AE2364" s="58">
        <v>94122</v>
      </c>
    </row>
    <row r="2365" spans="29:31">
      <c r="AC2365" s="58" t="s">
        <v>267</v>
      </c>
      <c r="AD2365" s="58" t="s">
        <v>266</v>
      </c>
      <c r="AE2365" s="58">
        <v>10024</v>
      </c>
    </row>
    <row r="2366" spans="29:31">
      <c r="AC2366" s="58" t="s">
        <v>267</v>
      </c>
      <c r="AD2366" s="58" t="s">
        <v>266</v>
      </c>
      <c r="AE2366" s="58">
        <v>10024</v>
      </c>
    </row>
    <row r="2367" spans="29:31">
      <c r="AC2367" s="58" t="s">
        <v>267</v>
      </c>
      <c r="AD2367" s="58" t="s">
        <v>266</v>
      </c>
      <c r="AE2367" s="58">
        <v>10024</v>
      </c>
    </row>
    <row r="2368" spans="29:31">
      <c r="AC2368" s="58" t="s">
        <v>267</v>
      </c>
      <c r="AD2368" s="58" t="s">
        <v>266</v>
      </c>
      <c r="AE2368" s="58">
        <v>10024</v>
      </c>
    </row>
    <row r="2369" spans="29:31">
      <c r="AC2369" s="58" t="s">
        <v>267</v>
      </c>
      <c r="AD2369" s="58" t="s">
        <v>266</v>
      </c>
      <c r="AE2369" s="58">
        <v>10024</v>
      </c>
    </row>
    <row r="2370" spans="29:31">
      <c r="AC2370" s="58" t="s">
        <v>498</v>
      </c>
      <c r="AD2370" s="58" t="s">
        <v>497</v>
      </c>
      <c r="AE2370" s="58">
        <v>43229</v>
      </c>
    </row>
    <row r="2371" spans="29:31">
      <c r="AC2371" s="58" t="s">
        <v>319</v>
      </c>
      <c r="AD2371" s="58" t="s">
        <v>2237</v>
      </c>
      <c r="AE2371" s="58">
        <v>22980</v>
      </c>
    </row>
    <row r="2372" spans="29:31">
      <c r="AC2372" s="58" t="s">
        <v>319</v>
      </c>
      <c r="AD2372" s="58" t="s">
        <v>2237</v>
      </c>
      <c r="AE2372" s="58">
        <v>22980</v>
      </c>
    </row>
    <row r="2373" spans="29:31">
      <c r="AC2373" s="58" t="s">
        <v>319</v>
      </c>
      <c r="AD2373" s="58" t="s">
        <v>2237</v>
      </c>
      <c r="AE2373" s="58">
        <v>22980</v>
      </c>
    </row>
    <row r="2374" spans="29:31">
      <c r="AC2374" s="58" t="s">
        <v>43</v>
      </c>
      <c r="AD2374" s="58" t="s">
        <v>5395</v>
      </c>
      <c r="AE2374" s="58">
        <v>95823</v>
      </c>
    </row>
    <row r="2375" spans="29:31">
      <c r="AC2375" s="58" t="s">
        <v>2735</v>
      </c>
      <c r="AD2375" s="58" t="s">
        <v>3213</v>
      </c>
      <c r="AE2375" s="58">
        <v>20735</v>
      </c>
    </row>
    <row r="2376" spans="29:31">
      <c r="AC2376" s="58" t="s">
        <v>498</v>
      </c>
      <c r="AD2376" s="58" t="s">
        <v>746</v>
      </c>
      <c r="AE2376" s="58">
        <v>45014</v>
      </c>
    </row>
    <row r="2377" spans="29:31">
      <c r="AC2377" s="58" t="s">
        <v>498</v>
      </c>
      <c r="AD2377" s="58" t="s">
        <v>746</v>
      </c>
      <c r="AE2377" s="58">
        <v>45014</v>
      </c>
    </row>
    <row r="2378" spans="29:31">
      <c r="AC2378" s="58" t="s">
        <v>1399</v>
      </c>
      <c r="AD2378" s="58" t="s">
        <v>1398</v>
      </c>
      <c r="AE2378" s="58">
        <v>2886</v>
      </c>
    </row>
    <row r="2379" spans="29:31">
      <c r="AC2379" s="58" t="s">
        <v>211</v>
      </c>
      <c r="AD2379" s="58" t="s">
        <v>456</v>
      </c>
      <c r="AE2379" s="58">
        <v>60505</v>
      </c>
    </row>
    <row r="2380" spans="29:31">
      <c r="AC2380" s="58" t="s">
        <v>211</v>
      </c>
      <c r="AD2380" s="58" t="s">
        <v>456</v>
      </c>
      <c r="AE2380" s="58">
        <v>60505</v>
      </c>
    </row>
    <row r="2381" spans="29:31">
      <c r="AC2381" s="58" t="s">
        <v>211</v>
      </c>
      <c r="AD2381" s="58" t="s">
        <v>456</v>
      </c>
      <c r="AE2381" s="58">
        <v>60505</v>
      </c>
    </row>
    <row r="2382" spans="29:31">
      <c r="AC2382" s="58" t="s">
        <v>211</v>
      </c>
      <c r="AD2382" s="58" t="s">
        <v>456</v>
      </c>
      <c r="AE2382" s="58">
        <v>60505</v>
      </c>
    </row>
    <row r="2383" spans="29:31">
      <c r="AC2383" s="58" t="s">
        <v>1272</v>
      </c>
      <c r="AD2383" s="58" t="s">
        <v>3792</v>
      </c>
      <c r="AE2383" s="58">
        <v>30080</v>
      </c>
    </row>
    <row r="2384" spans="29:31">
      <c r="AC2384" s="58" t="s">
        <v>498</v>
      </c>
      <c r="AD2384" s="58" t="s">
        <v>497</v>
      </c>
      <c r="AE2384" s="58">
        <v>43229</v>
      </c>
    </row>
    <row r="2385" spans="29:31">
      <c r="AC2385" s="58" t="s">
        <v>498</v>
      </c>
      <c r="AD2385" s="58" t="s">
        <v>497</v>
      </c>
      <c r="AE2385" s="58">
        <v>43229</v>
      </c>
    </row>
    <row r="2386" spans="29:31">
      <c r="AC2386" s="58" t="s">
        <v>43</v>
      </c>
      <c r="AD2386" s="58" t="s">
        <v>5413</v>
      </c>
      <c r="AE2386" s="58">
        <v>91360</v>
      </c>
    </row>
    <row r="2387" spans="29:31">
      <c r="AC2387" s="58" t="s">
        <v>498</v>
      </c>
      <c r="AD2387" s="58" t="s">
        <v>2628</v>
      </c>
      <c r="AE2387" s="58">
        <v>44052</v>
      </c>
    </row>
    <row r="2388" spans="29:31">
      <c r="AC2388" s="58" t="s">
        <v>498</v>
      </c>
      <c r="AD2388" s="58" t="s">
        <v>2628</v>
      </c>
      <c r="AE2388" s="58">
        <v>44052</v>
      </c>
    </row>
    <row r="2389" spans="29:31">
      <c r="AC2389" s="58" t="s">
        <v>498</v>
      </c>
      <c r="AD2389" s="58" t="s">
        <v>2628</v>
      </c>
      <c r="AE2389" s="58">
        <v>44052</v>
      </c>
    </row>
    <row r="2390" spans="29:31">
      <c r="AC2390" s="58" t="s">
        <v>43</v>
      </c>
      <c r="AD2390" s="58" t="s">
        <v>3488</v>
      </c>
      <c r="AE2390" s="58">
        <v>93727</v>
      </c>
    </row>
    <row r="2391" spans="29:31">
      <c r="AC2391" s="58" t="s">
        <v>43</v>
      </c>
      <c r="AD2391" s="58" t="s">
        <v>3488</v>
      </c>
      <c r="AE2391" s="58">
        <v>93727</v>
      </c>
    </row>
    <row r="2392" spans="29:31">
      <c r="AC2392" s="58" t="s">
        <v>43</v>
      </c>
      <c r="AD2392" s="58" t="s">
        <v>3488</v>
      </c>
      <c r="AE2392" s="58">
        <v>93727</v>
      </c>
    </row>
    <row r="2393" spans="29:31">
      <c r="AC2393" s="58" t="s">
        <v>43</v>
      </c>
      <c r="AD2393" s="58" t="s">
        <v>3488</v>
      </c>
      <c r="AE2393" s="58">
        <v>93727</v>
      </c>
    </row>
    <row r="2394" spans="29:31">
      <c r="AC2394" s="58" t="s">
        <v>43</v>
      </c>
      <c r="AD2394" s="58" t="s">
        <v>3488</v>
      </c>
      <c r="AE2394" s="58">
        <v>93727</v>
      </c>
    </row>
    <row r="2395" spans="29:31">
      <c r="AC2395" s="58" t="s">
        <v>43</v>
      </c>
      <c r="AD2395" s="58" t="s">
        <v>947</v>
      </c>
      <c r="AE2395" s="58">
        <v>92105</v>
      </c>
    </row>
    <row r="2396" spans="29:31">
      <c r="AC2396" s="58" t="s">
        <v>43</v>
      </c>
      <c r="AD2396" s="58" t="s">
        <v>947</v>
      </c>
      <c r="AE2396" s="58">
        <v>92105</v>
      </c>
    </row>
    <row r="2397" spans="29:31">
      <c r="AC2397" s="58" t="s">
        <v>267</v>
      </c>
      <c r="AD2397" s="58" t="s">
        <v>266</v>
      </c>
      <c r="AE2397" s="58">
        <v>10009</v>
      </c>
    </row>
    <row r="2398" spans="29:31">
      <c r="AC2398" s="58" t="s">
        <v>267</v>
      </c>
      <c r="AD2398" s="58" t="s">
        <v>266</v>
      </c>
      <c r="AE2398" s="58">
        <v>10009</v>
      </c>
    </row>
    <row r="2399" spans="29:31">
      <c r="AC2399" s="58" t="s">
        <v>267</v>
      </c>
      <c r="AD2399" s="58" t="s">
        <v>266</v>
      </c>
      <c r="AE2399" s="58">
        <v>10009</v>
      </c>
    </row>
    <row r="2400" spans="29:31">
      <c r="AC2400" s="58" t="s">
        <v>267</v>
      </c>
      <c r="AD2400" s="58" t="s">
        <v>266</v>
      </c>
      <c r="AE2400" s="58">
        <v>10009</v>
      </c>
    </row>
    <row r="2401" spans="29:31">
      <c r="AC2401" s="58" t="s">
        <v>1245</v>
      </c>
      <c r="AD2401" s="58" t="s">
        <v>5442</v>
      </c>
      <c r="AE2401" s="58">
        <v>2148</v>
      </c>
    </row>
    <row r="2402" spans="29:31">
      <c r="AC2402" s="58" t="s">
        <v>267</v>
      </c>
      <c r="AD2402" s="58" t="s">
        <v>266</v>
      </c>
      <c r="AE2402" s="58">
        <v>10035</v>
      </c>
    </row>
    <row r="2403" spans="29:31">
      <c r="AC2403" s="58" t="s">
        <v>267</v>
      </c>
      <c r="AD2403" s="58" t="s">
        <v>266</v>
      </c>
      <c r="AE2403" s="58">
        <v>10035</v>
      </c>
    </row>
    <row r="2404" spans="29:31">
      <c r="AC2404" s="58" t="s">
        <v>267</v>
      </c>
      <c r="AD2404" s="58" t="s">
        <v>266</v>
      </c>
      <c r="AE2404" s="58">
        <v>10035</v>
      </c>
    </row>
    <row r="2405" spans="29:31">
      <c r="AC2405" s="58" t="s">
        <v>43</v>
      </c>
      <c r="AD2405" s="58" t="s">
        <v>127</v>
      </c>
      <c r="AE2405" s="58">
        <v>94109</v>
      </c>
    </row>
    <row r="2406" spans="29:31">
      <c r="AC2406" s="58" t="s">
        <v>43</v>
      </c>
      <c r="AD2406" s="58" t="s">
        <v>127</v>
      </c>
      <c r="AE2406" s="58">
        <v>94109</v>
      </c>
    </row>
    <row r="2407" spans="29:31">
      <c r="AC2407" s="58" t="s">
        <v>383</v>
      </c>
      <c r="AD2407" s="58" t="s">
        <v>2579</v>
      </c>
      <c r="AE2407" s="58">
        <v>29501</v>
      </c>
    </row>
    <row r="2408" spans="29:31">
      <c r="AC2408" s="58" t="s">
        <v>383</v>
      </c>
      <c r="AD2408" s="58" t="s">
        <v>2579</v>
      </c>
      <c r="AE2408" s="58">
        <v>29501</v>
      </c>
    </row>
    <row r="2409" spans="29:31">
      <c r="AC2409" s="58" t="s">
        <v>596</v>
      </c>
      <c r="AD2409" s="58" t="s">
        <v>318</v>
      </c>
      <c r="AE2409" s="58">
        <v>65807</v>
      </c>
    </row>
    <row r="2410" spans="29:31">
      <c r="AC2410" s="58" t="s">
        <v>596</v>
      </c>
      <c r="AD2410" s="58" t="s">
        <v>318</v>
      </c>
      <c r="AE2410" s="58">
        <v>65807</v>
      </c>
    </row>
    <row r="2411" spans="29:31">
      <c r="AC2411" s="58" t="s">
        <v>104</v>
      </c>
      <c r="AD2411" s="58" t="s">
        <v>1681</v>
      </c>
      <c r="AE2411" s="58">
        <v>77340</v>
      </c>
    </row>
    <row r="2412" spans="29:31">
      <c r="AC2412" s="58" t="s">
        <v>43</v>
      </c>
      <c r="AD2412" s="58" t="s">
        <v>42</v>
      </c>
      <c r="AE2412" s="58">
        <v>90045</v>
      </c>
    </row>
    <row r="2413" spans="29:31">
      <c r="AC2413" s="58" t="s">
        <v>43</v>
      </c>
      <c r="AD2413" s="58" t="s">
        <v>42</v>
      </c>
      <c r="AE2413" s="58">
        <v>90045</v>
      </c>
    </row>
    <row r="2414" spans="29:31">
      <c r="AC2414" s="58" t="s">
        <v>43</v>
      </c>
      <c r="AD2414" s="58" t="s">
        <v>42</v>
      </c>
      <c r="AE2414" s="58">
        <v>90045</v>
      </c>
    </row>
    <row r="2415" spans="29:31">
      <c r="AC2415" s="58" t="s">
        <v>43</v>
      </c>
      <c r="AD2415" s="58" t="s">
        <v>127</v>
      </c>
      <c r="AE2415" s="58">
        <v>94122</v>
      </c>
    </row>
    <row r="2416" spans="29:31">
      <c r="AC2416" s="58" t="s">
        <v>43</v>
      </c>
      <c r="AD2416" s="58" t="s">
        <v>127</v>
      </c>
      <c r="AE2416" s="58">
        <v>94122</v>
      </c>
    </row>
    <row r="2417" spans="29:31">
      <c r="AC2417" s="58" t="s">
        <v>43</v>
      </c>
      <c r="AD2417" s="58" t="s">
        <v>127</v>
      </c>
      <c r="AE2417" s="58">
        <v>94122</v>
      </c>
    </row>
    <row r="2418" spans="29:31">
      <c r="AC2418" s="58" t="s">
        <v>147</v>
      </c>
      <c r="AD2418" s="58" t="s">
        <v>146</v>
      </c>
      <c r="AE2418" s="58">
        <v>19120</v>
      </c>
    </row>
    <row r="2419" spans="29:31">
      <c r="AC2419" s="58" t="s">
        <v>43</v>
      </c>
      <c r="AD2419" s="58" t="s">
        <v>42</v>
      </c>
      <c r="AE2419" s="58">
        <v>90036</v>
      </c>
    </row>
    <row r="2420" spans="29:31">
      <c r="AC2420" s="58" t="s">
        <v>43</v>
      </c>
      <c r="AD2420" s="58" t="s">
        <v>42</v>
      </c>
      <c r="AE2420" s="58">
        <v>90045</v>
      </c>
    </row>
    <row r="2421" spans="29:31">
      <c r="AC2421" s="58" t="s">
        <v>43</v>
      </c>
      <c r="AD2421" s="58" t="s">
        <v>42</v>
      </c>
      <c r="AE2421" s="58">
        <v>90045</v>
      </c>
    </row>
    <row r="2422" spans="29:31">
      <c r="AC2422" s="58" t="s">
        <v>114</v>
      </c>
      <c r="AD2422" s="58" t="s">
        <v>2548</v>
      </c>
      <c r="AE2422" s="58">
        <v>53209</v>
      </c>
    </row>
    <row r="2423" spans="29:31">
      <c r="AC2423" s="58" t="s">
        <v>1245</v>
      </c>
      <c r="AD2423" s="58" t="s">
        <v>5464</v>
      </c>
      <c r="AE2423" s="58">
        <v>1040</v>
      </c>
    </row>
    <row r="2424" spans="29:31">
      <c r="AC2424" s="58" t="s">
        <v>668</v>
      </c>
      <c r="AD2424" s="58" t="s">
        <v>5468</v>
      </c>
      <c r="AE2424" s="58">
        <v>87105</v>
      </c>
    </row>
    <row r="2425" spans="29:31">
      <c r="AC2425" s="58" t="s">
        <v>668</v>
      </c>
      <c r="AD2425" s="58" t="s">
        <v>5468</v>
      </c>
      <c r="AE2425" s="58">
        <v>87105</v>
      </c>
    </row>
    <row r="2426" spans="29:31">
      <c r="AC2426" s="58" t="s">
        <v>1392</v>
      </c>
      <c r="AD2426" s="58" t="s">
        <v>5470</v>
      </c>
      <c r="AE2426" s="58">
        <v>89431</v>
      </c>
    </row>
    <row r="2427" spans="29:31">
      <c r="AC2427" s="58" t="s">
        <v>43</v>
      </c>
      <c r="AD2427" s="58" t="s">
        <v>5474</v>
      </c>
      <c r="AE2427" s="58">
        <v>92236</v>
      </c>
    </row>
    <row r="2428" spans="29:31">
      <c r="AC2428" s="58" t="s">
        <v>43</v>
      </c>
      <c r="AD2428" s="58" t="s">
        <v>5474</v>
      </c>
      <c r="AE2428" s="58">
        <v>92236</v>
      </c>
    </row>
    <row r="2429" spans="29:31">
      <c r="AC2429" s="58" t="s">
        <v>211</v>
      </c>
      <c r="AD2429" s="58" t="s">
        <v>5480</v>
      </c>
      <c r="AE2429" s="58">
        <v>60126</v>
      </c>
    </row>
    <row r="2430" spans="29:31">
      <c r="AC2430" s="58" t="s">
        <v>211</v>
      </c>
      <c r="AD2430" s="58" t="s">
        <v>5480</v>
      </c>
      <c r="AE2430" s="58">
        <v>60126</v>
      </c>
    </row>
    <row r="2431" spans="29:31">
      <c r="AC2431" s="58" t="s">
        <v>498</v>
      </c>
      <c r="AD2431" s="58" t="s">
        <v>746</v>
      </c>
      <c r="AE2431" s="58">
        <v>45014</v>
      </c>
    </row>
    <row r="2432" spans="29:31">
      <c r="AC2432" s="58" t="s">
        <v>498</v>
      </c>
      <c r="AD2432" s="58" t="s">
        <v>746</v>
      </c>
      <c r="AE2432" s="58">
        <v>45014</v>
      </c>
    </row>
    <row r="2433" spans="29:31">
      <c r="AC2433" s="58" t="s">
        <v>498</v>
      </c>
      <c r="AD2433" s="58" t="s">
        <v>746</v>
      </c>
      <c r="AE2433" s="58">
        <v>45014</v>
      </c>
    </row>
    <row r="2434" spans="29:31">
      <c r="AC2434" s="58" t="s">
        <v>498</v>
      </c>
      <c r="AD2434" s="58" t="s">
        <v>746</v>
      </c>
      <c r="AE2434" s="58">
        <v>45014</v>
      </c>
    </row>
    <row r="2435" spans="29:31">
      <c r="AC2435" s="58" t="s">
        <v>104</v>
      </c>
      <c r="AD2435" s="58" t="s">
        <v>1127</v>
      </c>
      <c r="AE2435" s="58">
        <v>76017</v>
      </c>
    </row>
    <row r="2436" spans="29:31">
      <c r="AC2436" s="58" t="s">
        <v>104</v>
      </c>
      <c r="AD2436" s="58" t="s">
        <v>1127</v>
      </c>
      <c r="AE2436" s="58">
        <v>76017</v>
      </c>
    </row>
    <row r="2437" spans="29:31">
      <c r="AC2437" s="58" t="s">
        <v>104</v>
      </c>
      <c r="AD2437" s="58" t="s">
        <v>1127</v>
      </c>
      <c r="AE2437" s="58">
        <v>76017</v>
      </c>
    </row>
    <row r="2438" spans="29:31">
      <c r="AC2438" s="58" t="s">
        <v>43</v>
      </c>
      <c r="AD2438" s="58" t="s">
        <v>127</v>
      </c>
      <c r="AE2438" s="58">
        <v>94110</v>
      </c>
    </row>
    <row r="2439" spans="29:31">
      <c r="AC2439" s="58" t="s">
        <v>96</v>
      </c>
      <c r="AD2439" s="58" t="s">
        <v>95</v>
      </c>
      <c r="AE2439" s="58">
        <v>98103</v>
      </c>
    </row>
    <row r="2440" spans="29:31">
      <c r="AC2440" s="58" t="s">
        <v>267</v>
      </c>
      <c r="AD2440" s="58" t="s">
        <v>266</v>
      </c>
      <c r="AE2440" s="58">
        <v>10009</v>
      </c>
    </row>
    <row r="2441" spans="29:31">
      <c r="AC2441" s="58" t="s">
        <v>104</v>
      </c>
      <c r="AD2441" s="58" t="s">
        <v>184</v>
      </c>
      <c r="AE2441" s="58">
        <v>77070</v>
      </c>
    </row>
    <row r="2442" spans="29:31">
      <c r="AC2442" s="58" t="s">
        <v>319</v>
      </c>
      <c r="AD2442" s="58" t="s">
        <v>318</v>
      </c>
      <c r="AE2442" s="58">
        <v>22153</v>
      </c>
    </row>
    <row r="2443" spans="29:31">
      <c r="AC2443" s="58" t="s">
        <v>319</v>
      </c>
      <c r="AD2443" s="58" t="s">
        <v>318</v>
      </c>
      <c r="AE2443" s="58">
        <v>22153</v>
      </c>
    </row>
    <row r="2444" spans="29:31">
      <c r="AC2444" s="58" t="s">
        <v>668</v>
      </c>
      <c r="AD2444" s="58" t="s">
        <v>2851</v>
      </c>
      <c r="AE2444" s="58">
        <v>87401</v>
      </c>
    </row>
    <row r="2445" spans="29:31">
      <c r="AC2445" s="58" t="s">
        <v>457</v>
      </c>
      <c r="AD2445" s="58" t="s">
        <v>1473</v>
      </c>
      <c r="AE2445" s="58">
        <v>80027</v>
      </c>
    </row>
    <row r="2446" spans="29:31">
      <c r="AC2446" s="58" t="s">
        <v>457</v>
      </c>
      <c r="AD2446" s="58" t="s">
        <v>1473</v>
      </c>
      <c r="AE2446" s="58">
        <v>80027</v>
      </c>
    </row>
    <row r="2447" spans="29:31">
      <c r="AC2447" s="58" t="s">
        <v>54</v>
      </c>
      <c r="AD2447" s="58" t="s">
        <v>900</v>
      </c>
      <c r="AE2447" s="58">
        <v>33614</v>
      </c>
    </row>
    <row r="2448" spans="29:31">
      <c r="AC2448" s="58" t="s">
        <v>788</v>
      </c>
      <c r="AD2448" s="58" t="s">
        <v>5508</v>
      </c>
      <c r="AE2448" s="58">
        <v>7055</v>
      </c>
    </row>
    <row r="2449" spans="29:31">
      <c r="AC2449" s="58" t="s">
        <v>788</v>
      </c>
      <c r="AD2449" s="58" t="s">
        <v>5508</v>
      </c>
      <c r="AE2449" s="58">
        <v>7055</v>
      </c>
    </row>
    <row r="2450" spans="29:31">
      <c r="AC2450" s="58" t="s">
        <v>788</v>
      </c>
      <c r="AD2450" s="58" t="s">
        <v>5508</v>
      </c>
      <c r="AE2450" s="58">
        <v>7055</v>
      </c>
    </row>
    <row r="2451" spans="29:31">
      <c r="AC2451" s="58" t="s">
        <v>788</v>
      </c>
      <c r="AD2451" s="58" t="s">
        <v>5508</v>
      </c>
      <c r="AE2451" s="58">
        <v>7055</v>
      </c>
    </row>
    <row r="2452" spans="29:31">
      <c r="AC2452" s="58" t="s">
        <v>788</v>
      </c>
      <c r="AD2452" s="58" t="s">
        <v>5508</v>
      </c>
      <c r="AE2452" s="58">
        <v>7055</v>
      </c>
    </row>
    <row r="2453" spans="29:31">
      <c r="AC2453" s="58" t="s">
        <v>788</v>
      </c>
      <c r="AD2453" s="58" t="s">
        <v>5508</v>
      </c>
      <c r="AE2453" s="58">
        <v>7055</v>
      </c>
    </row>
    <row r="2454" spans="29:31">
      <c r="AC2454" s="58" t="s">
        <v>43</v>
      </c>
      <c r="AD2454" s="58" t="s">
        <v>42</v>
      </c>
      <c r="AE2454" s="58">
        <v>90004</v>
      </c>
    </row>
    <row r="2455" spans="29:31">
      <c r="AC2455" s="58" t="s">
        <v>147</v>
      </c>
      <c r="AD2455" s="58" t="s">
        <v>146</v>
      </c>
      <c r="AE2455" s="58">
        <v>19143</v>
      </c>
    </row>
    <row r="2456" spans="29:31">
      <c r="AC2456" s="58" t="s">
        <v>383</v>
      </c>
      <c r="AD2456" s="58" t="s">
        <v>5514</v>
      </c>
      <c r="AE2456" s="58">
        <v>29406</v>
      </c>
    </row>
    <row r="2457" spans="29:31">
      <c r="AC2457" s="58" t="s">
        <v>43</v>
      </c>
      <c r="AD2457" s="58" t="s">
        <v>630</v>
      </c>
      <c r="AE2457" s="58">
        <v>95123</v>
      </c>
    </row>
    <row r="2458" spans="29:31">
      <c r="AC2458" s="58" t="s">
        <v>267</v>
      </c>
      <c r="AD2458" s="58" t="s">
        <v>266</v>
      </c>
      <c r="AE2458" s="58">
        <v>10011</v>
      </c>
    </row>
    <row r="2459" spans="29:31">
      <c r="AC2459" s="58" t="s">
        <v>267</v>
      </c>
      <c r="AD2459" s="58" t="s">
        <v>266</v>
      </c>
      <c r="AE2459" s="58">
        <v>10011</v>
      </c>
    </row>
    <row r="2460" spans="29:31">
      <c r="AC2460" s="58" t="s">
        <v>267</v>
      </c>
      <c r="AD2460" s="58" t="s">
        <v>266</v>
      </c>
      <c r="AE2460" s="58">
        <v>10011</v>
      </c>
    </row>
    <row r="2461" spans="29:31">
      <c r="AC2461" s="58" t="s">
        <v>267</v>
      </c>
      <c r="AD2461" s="58" t="s">
        <v>266</v>
      </c>
      <c r="AE2461" s="58">
        <v>10011</v>
      </c>
    </row>
    <row r="2462" spans="29:31">
      <c r="AC2462" s="58" t="s">
        <v>267</v>
      </c>
      <c r="AD2462" s="58" t="s">
        <v>266</v>
      </c>
      <c r="AE2462" s="58">
        <v>10011</v>
      </c>
    </row>
    <row r="2463" spans="29:31">
      <c r="AC2463" s="58" t="s">
        <v>267</v>
      </c>
      <c r="AD2463" s="58" t="s">
        <v>266</v>
      </c>
      <c r="AE2463" s="58">
        <v>10011</v>
      </c>
    </row>
    <row r="2464" spans="29:31">
      <c r="AC2464" s="58" t="s">
        <v>267</v>
      </c>
      <c r="AD2464" s="58" t="s">
        <v>266</v>
      </c>
      <c r="AE2464" s="58">
        <v>10011</v>
      </c>
    </row>
    <row r="2465" spans="29:31">
      <c r="AC2465" s="58" t="s">
        <v>267</v>
      </c>
      <c r="AD2465" s="58" t="s">
        <v>266</v>
      </c>
      <c r="AE2465" s="58">
        <v>10011</v>
      </c>
    </row>
    <row r="2466" spans="29:31">
      <c r="AC2466" s="58" t="s">
        <v>267</v>
      </c>
      <c r="AD2466" s="58" t="s">
        <v>266</v>
      </c>
      <c r="AE2466" s="58">
        <v>10011</v>
      </c>
    </row>
    <row r="2467" spans="29:31">
      <c r="AC2467" s="58" t="s">
        <v>788</v>
      </c>
      <c r="AD2467" s="58" t="s">
        <v>2126</v>
      </c>
      <c r="AE2467" s="58">
        <v>7060</v>
      </c>
    </row>
    <row r="2468" spans="29:31">
      <c r="AC2468" s="58" t="s">
        <v>96</v>
      </c>
      <c r="AD2468" s="58" t="s">
        <v>95</v>
      </c>
      <c r="AE2468" s="58">
        <v>98115</v>
      </c>
    </row>
    <row r="2469" spans="29:31">
      <c r="AC2469" s="58" t="s">
        <v>96</v>
      </c>
      <c r="AD2469" s="58" t="s">
        <v>95</v>
      </c>
      <c r="AE2469" s="58">
        <v>98115</v>
      </c>
    </row>
    <row r="2470" spans="29:31">
      <c r="AC2470" s="58" t="s">
        <v>267</v>
      </c>
      <c r="AD2470" s="58" t="s">
        <v>266</v>
      </c>
      <c r="AE2470" s="58">
        <v>10009</v>
      </c>
    </row>
    <row r="2471" spans="29:31">
      <c r="AC2471" s="58" t="s">
        <v>267</v>
      </c>
      <c r="AD2471" s="58" t="s">
        <v>266</v>
      </c>
      <c r="AE2471" s="58">
        <v>10009</v>
      </c>
    </row>
    <row r="2472" spans="29:31">
      <c r="AC2472" s="58" t="s">
        <v>267</v>
      </c>
      <c r="AD2472" s="58" t="s">
        <v>266</v>
      </c>
      <c r="AE2472" s="58">
        <v>10009</v>
      </c>
    </row>
    <row r="2473" spans="29:31">
      <c r="AC2473" s="58" t="s">
        <v>267</v>
      </c>
      <c r="AD2473" s="58" t="s">
        <v>266</v>
      </c>
      <c r="AE2473" s="58">
        <v>10009</v>
      </c>
    </row>
    <row r="2474" spans="29:31">
      <c r="AC2474" s="58" t="s">
        <v>319</v>
      </c>
      <c r="AD2474" s="58" t="s">
        <v>5527</v>
      </c>
      <c r="AE2474" s="58">
        <v>23602</v>
      </c>
    </row>
    <row r="2475" spans="29:31">
      <c r="AC2475" s="58" t="s">
        <v>319</v>
      </c>
      <c r="AD2475" s="58" t="s">
        <v>5527</v>
      </c>
      <c r="AE2475" s="58">
        <v>23602</v>
      </c>
    </row>
    <row r="2476" spans="29:31">
      <c r="AC2476" s="58" t="s">
        <v>319</v>
      </c>
      <c r="AD2476" s="58" t="s">
        <v>5527</v>
      </c>
      <c r="AE2476" s="58">
        <v>23602</v>
      </c>
    </row>
    <row r="2477" spans="29:31">
      <c r="AC2477" s="58" t="s">
        <v>319</v>
      </c>
      <c r="AD2477" s="58" t="s">
        <v>5527</v>
      </c>
      <c r="AE2477" s="58">
        <v>23602</v>
      </c>
    </row>
    <row r="2478" spans="29:31">
      <c r="AC2478" s="58" t="s">
        <v>88</v>
      </c>
      <c r="AD2478" s="58" t="s">
        <v>1706</v>
      </c>
      <c r="AE2478" s="58">
        <v>28314</v>
      </c>
    </row>
    <row r="2479" spans="29:31">
      <c r="AC2479" s="58" t="s">
        <v>88</v>
      </c>
      <c r="AD2479" s="58" t="s">
        <v>1706</v>
      </c>
      <c r="AE2479" s="58">
        <v>28314</v>
      </c>
    </row>
    <row r="2480" spans="29:31">
      <c r="AC2480" s="58" t="s">
        <v>88</v>
      </c>
      <c r="AD2480" s="58" t="s">
        <v>1706</v>
      </c>
      <c r="AE2480" s="58">
        <v>28314</v>
      </c>
    </row>
    <row r="2481" spans="29:31">
      <c r="AC2481" s="58" t="s">
        <v>43</v>
      </c>
      <c r="AD2481" s="58" t="s">
        <v>42</v>
      </c>
      <c r="AE2481" s="58">
        <v>90032</v>
      </c>
    </row>
    <row r="2482" spans="29:31">
      <c r="AC2482" s="58" t="s">
        <v>43</v>
      </c>
      <c r="AD2482" s="58" t="s">
        <v>42</v>
      </c>
      <c r="AE2482" s="58">
        <v>90032</v>
      </c>
    </row>
    <row r="2483" spans="29:31">
      <c r="AC2483" s="58" t="s">
        <v>43</v>
      </c>
      <c r="AD2483" s="58" t="s">
        <v>42</v>
      </c>
      <c r="AE2483" s="58">
        <v>90032</v>
      </c>
    </row>
    <row r="2484" spans="29:31">
      <c r="AC2484" s="58" t="s">
        <v>43</v>
      </c>
      <c r="AD2484" s="58" t="s">
        <v>42</v>
      </c>
      <c r="AE2484" s="58">
        <v>90032</v>
      </c>
    </row>
    <row r="2485" spans="29:31">
      <c r="AC2485" s="58" t="s">
        <v>43</v>
      </c>
      <c r="AD2485" s="58" t="s">
        <v>42</v>
      </c>
      <c r="AE2485" s="58">
        <v>90036</v>
      </c>
    </row>
    <row r="2486" spans="29:31">
      <c r="AC2486" s="58" t="s">
        <v>267</v>
      </c>
      <c r="AD2486" s="58" t="s">
        <v>266</v>
      </c>
      <c r="AE2486" s="58">
        <v>10011</v>
      </c>
    </row>
    <row r="2487" spans="29:31">
      <c r="AC2487" s="58" t="s">
        <v>104</v>
      </c>
      <c r="AD2487" s="58" t="s">
        <v>815</v>
      </c>
      <c r="AE2487" s="58">
        <v>75220</v>
      </c>
    </row>
    <row r="2488" spans="29:31">
      <c r="AC2488" s="58" t="s">
        <v>104</v>
      </c>
      <c r="AD2488" s="58" t="s">
        <v>815</v>
      </c>
      <c r="AE2488" s="58">
        <v>75220</v>
      </c>
    </row>
    <row r="2489" spans="29:31">
      <c r="AC2489" s="58" t="s">
        <v>96</v>
      </c>
      <c r="AD2489" s="58" t="s">
        <v>95</v>
      </c>
      <c r="AE2489" s="58">
        <v>98105</v>
      </c>
    </row>
    <row r="2490" spans="29:31">
      <c r="AC2490" s="58" t="s">
        <v>96</v>
      </c>
      <c r="AD2490" s="58" t="s">
        <v>95</v>
      </c>
      <c r="AE2490" s="58">
        <v>98105</v>
      </c>
    </row>
    <row r="2491" spans="29:31">
      <c r="AC2491" s="58" t="s">
        <v>96</v>
      </c>
      <c r="AD2491" s="58" t="s">
        <v>95</v>
      </c>
      <c r="AE2491" s="58">
        <v>98105</v>
      </c>
    </row>
    <row r="2492" spans="29:31">
      <c r="AC2492" s="58" t="s">
        <v>96</v>
      </c>
      <c r="AD2492" s="58" t="s">
        <v>95</v>
      </c>
      <c r="AE2492" s="58">
        <v>98105</v>
      </c>
    </row>
    <row r="2493" spans="29:31">
      <c r="AC2493" s="58" t="s">
        <v>96</v>
      </c>
      <c r="AD2493" s="58" t="s">
        <v>95</v>
      </c>
      <c r="AE2493" s="58">
        <v>98105</v>
      </c>
    </row>
    <row r="2494" spans="29:31">
      <c r="AC2494" s="58" t="s">
        <v>245</v>
      </c>
      <c r="AD2494" s="58" t="s">
        <v>606</v>
      </c>
      <c r="AE2494" s="58">
        <v>19711</v>
      </c>
    </row>
    <row r="2495" spans="29:31">
      <c r="AC2495" s="58" t="s">
        <v>245</v>
      </c>
      <c r="AD2495" s="58" t="s">
        <v>606</v>
      </c>
      <c r="AE2495" s="58">
        <v>19711</v>
      </c>
    </row>
    <row r="2496" spans="29:31">
      <c r="AC2496" s="58" t="s">
        <v>245</v>
      </c>
      <c r="AD2496" s="58" t="s">
        <v>606</v>
      </c>
      <c r="AE2496" s="58">
        <v>19711</v>
      </c>
    </row>
    <row r="2497" spans="29:31">
      <c r="AC2497" s="58" t="s">
        <v>267</v>
      </c>
      <c r="AD2497" s="58" t="s">
        <v>266</v>
      </c>
      <c r="AE2497" s="58">
        <v>10024</v>
      </c>
    </row>
    <row r="2498" spans="29:31">
      <c r="AC2498" s="58" t="s">
        <v>267</v>
      </c>
      <c r="AD2498" s="58" t="s">
        <v>266</v>
      </c>
      <c r="AE2498" s="58">
        <v>10024</v>
      </c>
    </row>
    <row r="2499" spans="29:31">
      <c r="AC2499" s="58" t="s">
        <v>43</v>
      </c>
      <c r="AD2499" s="58" t="s">
        <v>42</v>
      </c>
      <c r="AE2499" s="58">
        <v>90049</v>
      </c>
    </row>
    <row r="2500" spans="29:31">
      <c r="AC2500" s="58" t="s">
        <v>267</v>
      </c>
      <c r="AD2500" s="58" t="s">
        <v>5572</v>
      </c>
      <c r="AE2500" s="58">
        <v>14701</v>
      </c>
    </row>
    <row r="2501" spans="29:31">
      <c r="AC2501" s="58" t="s">
        <v>104</v>
      </c>
      <c r="AD2501" s="58" t="s">
        <v>184</v>
      </c>
      <c r="AE2501" s="58">
        <v>77095</v>
      </c>
    </row>
    <row r="2502" spans="29:31">
      <c r="AC2502" s="58" t="s">
        <v>104</v>
      </c>
      <c r="AD2502" s="58" t="s">
        <v>184</v>
      </c>
      <c r="AE2502" s="58">
        <v>77095</v>
      </c>
    </row>
    <row r="2503" spans="29:31">
      <c r="AC2503" s="58" t="s">
        <v>254</v>
      </c>
      <c r="AD2503" s="58" t="s">
        <v>5577</v>
      </c>
      <c r="AE2503" s="58">
        <v>46544</v>
      </c>
    </row>
    <row r="2504" spans="29:31">
      <c r="AC2504" s="58" t="s">
        <v>43</v>
      </c>
      <c r="AD2504" s="58" t="s">
        <v>947</v>
      </c>
      <c r="AE2504" s="58">
        <v>92037</v>
      </c>
    </row>
    <row r="2505" spans="29:31">
      <c r="AC2505" s="58" t="s">
        <v>43</v>
      </c>
      <c r="AD2505" s="58" t="s">
        <v>947</v>
      </c>
      <c r="AE2505" s="58">
        <v>92037</v>
      </c>
    </row>
    <row r="2506" spans="29:31">
      <c r="AC2506" s="58" t="s">
        <v>43</v>
      </c>
      <c r="AD2506" s="58" t="s">
        <v>127</v>
      </c>
      <c r="AE2506" s="58">
        <v>94109</v>
      </c>
    </row>
    <row r="2507" spans="29:31">
      <c r="AC2507" s="58" t="s">
        <v>54</v>
      </c>
      <c r="AD2507" s="58" t="s">
        <v>1419</v>
      </c>
      <c r="AE2507" s="58">
        <v>33178</v>
      </c>
    </row>
    <row r="2508" spans="29:31">
      <c r="AC2508" s="58" t="s">
        <v>211</v>
      </c>
      <c r="AD2508" s="58" t="s">
        <v>4289</v>
      </c>
      <c r="AE2508" s="58">
        <v>60076</v>
      </c>
    </row>
    <row r="2509" spans="29:31">
      <c r="AC2509" s="58" t="s">
        <v>211</v>
      </c>
      <c r="AD2509" s="58" t="s">
        <v>4289</v>
      </c>
      <c r="AE2509" s="58">
        <v>60076</v>
      </c>
    </row>
    <row r="2510" spans="29:31">
      <c r="AC2510" s="58" t="s">
        <v>211</v>
      </c>
      <c r="AD2510" s="58" t="s">
        <v>4289</v>
      </c>
      <c r="AE2510" s="58">
        <v>60076</v>
      </c>
    </row>
    <row r="2511" spans="29:31">
      <c r="AC2511" s="58" t="s">
        <v>43</v>
      </c>
      <c r="AD2511" s="58" t="s">
        <v>127</v>
      </c>
      <c r="AE2511" s="58">
        <v>94110</v>
      </c>
    </row>
    <row r="2512" spans="29:31">
      <c r="AC2512" s="58" t="s">
        <v>43</v>
      </c>
      <c r="AD2512" s="58" t="s">
        <v>127</v>
      </c>
      <c r="AE2512" s="58">
        <v>94122</v>
      </c>
    </row>
    <row r="2513" spans="29:31">
      <c r="AC2513" s="58" t="s">
        <v>43</v>
      </c>
      <c r="AD2513" s="58" t="s">
        <v>127</v>
      </c>
      <c r="AE2513" s="58">
        <v>94122</v>
      </c>
    </row>
    <row r="2514" spans="29:31">
      <c r="AC2514" s="58" t="s">
        <v>43</v>
      </c>
      <c r="AD2514" s="58" t="s">
        <v>127</v>
      </c>
      <c r="AE2514" s="58">
        <v>94122</v>
      </c>
    </row>
    <row r="2515" spans="29:31">
      <c r="AC2515" s="58" t="s">
        <v>104</v>
      </c>
      <c r="AD2515" s="58" t="s">
        <v>184</v>
      </c>
      <c r="AE2515" s="58">
        <v>77070</v>
      </c>
    </row>
    <row r="2516" spans="29:31">
      <c r="AC2516" s="58" t="s">
        <v>43</v>
      </c>
      <c r="AD2516" s="58" t="s">
        <v>42</v>
      </c>
      <c r="AE2516" s="58">
        <v>90045</v>
      </c>
    </row>
    <row r="2517" spans="29:31">
      <c r="AC2517" s="58" t="s">
        <v>43</v>
      </c>
      <c r="AD2517" s="58" t="s">
        <v>42</v>
      </c>
      <c r="AE2517" s="58">
        <v>90045</v>
      </c>
    </row>
    <row r="2518" spans="29:31">
      <c r="AC2518" s="58" t="s">
        <v>649</v>
      </c>
      <c r="AD2518" s="58" t="s">
        <v>4847</v>
      </c>
      <c r="AE2518" s="58">
        <v>73120</v>
      </c>
    </row>
    <row r="2519" spans="29:31">
      <c r="AC2519" s="58" t="s">
        <v>736</v>
      </c>
      <c r="AD2519" s="58" t="s">
        <v>735</v>
      </c>
      <c r="AE2519" s="58">
        <v>71203</v>
      </c>
    </row>
    <row r="2520" spans="29:31">
      <c r="AC2520" s="58" t="s">
        <v>54</v>
      </c>
      <c r="AD2520" s="58" t="s">
        <v>900</v>
      </c>
      <c r="AE2520" s="58">
        <v>33614</v>
      </c>
    </row>
    <row r="2521" spans="29:31">
      <c r="AC2521" s="58" t="s">
        <v>211</v>
      </c>
      <c r="AD2521" s="58" t="s">
        <v>303</v>
      </c>
      <c r="AE2521" s="58">
        <v>60623</v>
      </c>
    </row>
    <row r="2522" spans="29:31">
      <c r="AC2522" s="58" t="s">
        <v>211</v>
      </c>
      <c r="AD2522" s="58" t="s">
        <v>303</v>
      </c>
      <c r="AE2522" s="58">
        <v>60623</v>
      </c>
    </row>
    <row r="2523" spans="29:31">
      <c r="AC2523" s="58" t="s">
        <v>498</v>
      </c>
      <c r="AD2523" s="58" t="s">
        <v>4618</v>
      </c>
      <c r="AE2523" s="58">
        <v>43402</v>
      </c>
    </row>
    <row r="2524" spans="29:31">
      <c r="AC2524" s="58" t="s">
        <v>104</v>
      </c>
      <c r="AD2524" s="58" t="s">
        <v>184</v>
      </c>
      <c r="AE2524" s="58">
        <v>77095</v>
      </c>
    </row>
    <row r="2525" spans="29:31">
      <c r="AC2525" s="58" t="s">
        <v>788</v>
      </c>
      <c r="AD2525" s="58" t="s">
        <v>787</v>
      </c>
      <c r="AE2525" s="58">
        <v>7090</v>
      </c>
    </row>
    <row r="2526" spans="29:31">
      <c r="AC2526" s="58" t="s">
        <v>649</v>
      </c>
      <c r="AD2526" s="58" t="s">
        <v>4847</v>
      </c>
      <c r="AE2526" s="58">
        <v>73120</v>
      </c>
    </row>
    <row r="2527" spans="29:31">
      <c r="AC2527" s="58" t="s">
        <v>649</v>
      </c>
      <c r="AD2527" s="58" t="s">
        <v>4847</v>
      </c>
      <c r="AE2527" s="58">
        <v>73120</v>
      </c>
    </row>
    <row r="2528" spans="29:31">
      <c r="AC2528" s="58" t="s">
        <v>649</v>
      </c>
      <c r="AD2528" s="58" t="s">
        <v>4847</v>
      </c>
      <c r="AE2528" s="58">
        <v>73120</v>
      </c>
    </row>
    <row r="2529" spans="29:31">
      <c r="AC2529" s="58" t="s">
        <v>649</v>
      </c>
      <c r="AD2529" s="58" t="s">
        <v>4847</v>
      </c>
      <c r="AE2529" s="58">
        <v>73120</v>
      </c>
    </row>
    <row r="2530" spans="29:31">
      <c r="AC2530" s="58" t="s">
        <v>649</v>
      </c>
      <c r="AD2530" s="58" t="s">
        <v>4847</v>
      </c>
      <c r="AE2530" s="58">
        <v>73120</v>
      </c>
    </row>
    <row r="2531" spans="29:31">
      <c r="AC2531" s="58" t="s">
        <v>649</v>
      </c>
      <c r="AD2531" s="58" t="s">
        <v>4847</v>
      </c>
      <c r="AE2531" s="58">
        <v>73120</v>
      </c>
    </row>
    <row r="2532" spans="29:31">
      <c r="AC2532" s="58" t="s">
        <v>104</v>
      </c>
      <c r="AD2532" s="58" t="s">
        <v>184</v>
      </c>
      <c r="AE2532" s="58">
        <v>77041</v>
      </c>
    </row>
    <row r="2533" spans="29:31">
      <c r="AC2533" s="58" t="s">
        <v>104</v>
      </c>
      <c r="AD2533" s="58" t="s">
        <v>184</v>
      </c>
      <c r="AE2533" s="58">
        <v>77041</v>
      </c>
    </row>
    <row r="2534" spans="29:31">
      <c r="AC2534" s="58" t="s">
        <v>104</v>
      </c>
      <c r="AD2534" s="58" t="s">
        <v>184</v>
      </c>
      <c r="AE2534" s="58">
        <v>77041</v>
      </c>
    </row>
    <row r="2535" spans="29:31">
      <c r="AC2535" s="58" t="s">
        <v>104</v>
      </c>
      <c r="AD2535" s="58" t="s">
        <v>184</v>
      </c>
      <c r="AE2535" s="58">
        <v>77041</v>
      </c>
    </row>
    <row r="2536" spans="29:31">
      <c r="AC2536" s="58" t="s">
        <v>104</v>
      </c>
      <c r="AD2536" s="58" t="s">
        <v>184</v>
      </c>
      <c r="AE2536" s="58">
        <v>77041</v>
      </c>
    </row>
    <row r="2537" spans="29:31">
      <c r="AC2537" s="58" t="s">
        <v>54</v>
      </c>
      <c r="AD2537" s="58" t="s">
        <v>53</v>
      </c>
      <c r="AE2537" s="58">
        <v>33311</v>
      </c>
    </row>
    <row r="2538" spans="29:31">
      <c r="AC2538" s="58" t="s">
        <v>1707</v>
      </c>
      <c r="AD2538" s="58" t="s">
        <v>5141</v>
      </c>
      <c r="AE2538" s="58">
        <v>72209</v>
      </c>
    </row>
    <row r="2539" spans="29:31">
      <c r="AC2539" s="58" t="s">
        <v>1707</v>
      </c>
      <c r="AD2539" s="58" t="s">
        <v>5141</v>
      </c>
      <c r="AE2539" s="58">
        <v>72209</v>
      </c>
    </row>
    <row r="2540" spans="29:31">
      <c r="AC2540" s="58" t="s">
        <v>1707</v>
      </c>
      <c r="AD2540" s="58" t="s">
        <v>5141</v>
      </c>
      <c r="AE2540" s="58">
        <v>72209</v>
      </c>
    </row>
    <row r="2541" spans="29:31">
      <c r="AC2541" s="58" t="s">
        <v>1707</v>
      </c>
      <c r="AD2541" s="58" t="s">
        <v>5141</v>
      </c>
      <c r="AE2541" s="58">
        <v>72209</v>
      </c>
    </row>
    <row r="2542" spans="29:31">
      <c r="AC2542" s="58" t="s">
        <v>147</v>
      </c>
      <c r="AD2542" s="58" t="s">
        <v>146</v>
      </c>
      <c r="AE2542" s="58">
        <v>19120</v>
      </c>
    </row>
    <row r="2543" spans="29:31">
      <c r="AC2543" s="58" t="s">
        <v>43</v>
      </c>
      <c r="AD2543" s="58" t="s">
        <v>5626</v>
      </c>
      <c r="AE2543" s="58">
        <v>92253</v>
      </c>
    </row>
    <row r="2544" spans="29:31">
      <c r="AC2544" s="58" t="s">
        <v>498</v>
      </c>
      <c r="AD2544" s="58" t="s">
        <v>2180</v>
      </c>
      <c r="AE2544" s="58">
        <v>44105</v>
      </c>
    </row>
    <row r="2545" spans="29:31">
      <c r="AC2545" s="58" t="s">
        <v>498</v>
      </c>
      <c r="AD2545" s="58" t="s">
        <v>2180</v>
      </c>
      <c r="AE2545" s="58">
        <v>44105</v>
      </c>
    </row>
    <row r="2546" spans="29:31">
      <c r="AC2546" s="58" t="s">
        <v>498</v>
      </c>
      <c r="AD2546" s="58" t="s">
        <v>2180</v>
      </c>
      <c r="AE2546" s="58">
        <v>44105</v>
      </c>
    </row>
    <row r="2547" spans="29:31">
      <c r="AC2547" s="58" t="s">
        <v>43</v>
      </c>
      <c r="AD2547" s="58" t="s">
        <v>127</v>
      </c>
      <c r="AE2547" s="58">
        <v>94122</v>
      </c>
    </row>
    <row r="2548" spans="29:31">
      <c r="AC2548" s="58" t="s">
        <v>43</v>
      </c>
      <c r="AD2548" s="58" t="s">
        <v>127</v>
      </c>
      <c r="AE2548" s="58">
        <v>94122</v>
      </c>
    </row>
    <row r="2549" spans="29:31">
      <c r="AC2549" s="58" t="s">
        <v>310</v>
      </c>
      <c r="AD2549" s="58" t="s">
        <v>622</v>
      </c>
      <c r="AE2549" s="58">
        <v>85254</v>
      </c>
    </row>
    <row r="2550" spans="29:31">
      <c r="AC2550" s="58" t="s">
        <v>147</v>
      </c>
      <c r="AD2550" s="58" t="s">
        <v>146</v>
      </c>
      <c r="AE2550" s="58">
        <v>19134</v>
      </c>
    </row>
    <row r="2551" spans="29:31">
      <c r="AC2551" s="58" t="s">
        <v>1245</v>
      </c>
      <c r="AD2551" s="58" t="s">
        <v>5442</v>
      </c>
      <c r="AE2551" s="58">
        <v>2148</v>
      </c>
    </row>
    <row r="2552" spans="29:31">
      <c r="AC2552" s="58" t="s">
        <v>1245</v>
      </c>
      <c r="AD2552" s="58" t="s">
        <v>5442</v>
      </c>
      <c r="AE2552" s="58">
        <v>2148</v>
      </c>
    </row>
    <row r="2553" spans="29:31">
      <c r="AC2553" s="58" t="s">
        <v>43</v>
      </c>
      <c r="AD2553" s="58" t="s">
        <v>630</v>
      </c>
      <c r="AE2553" s="58">
        <v>95123</v>
      </c>
    </row>
    <row r="2554" spans="29:31">
      <c r="AC2554" s="58" t="s">
        <v>43</v>
      </c>
      <c r="AD2554" s="58" t="s">
        <v>630</v>
      </c>
      <c r="AE2554" s="58">
        <v>95123</v>
      </c>
    </row>
    <row r="2555" spans="29:31">
      <c r="AC2555" s="58" t="s">
        <v>310</v>
      </c>
      <c r="AD2555" s="58" t="s">
        <v>544</v>
      </c>
      <c r="AE2555" s="58">
        <v>85023</v>
      </c>
    </row>
    <row r="2556" spans="29:31">
      <c r="AC2556" s="58" t="s">
        <v>310</v>
      </c>
      <c r="AD2556" s="58" t="s">
        <v>544</v>
      </c>
      <c r="AE2556" s="58">
        <v>85023</v>
      </c>
    </row>
    <row r="2557" spans="29:31">
      <c r="AC2557" s="58" t="s">
        <v>310</v>
      </c>
      <c r="AD2557" s="58" t="s">
        <v>544</v>
      </c>
      <c r="AE2557" s="58">
        <v>85023</v>
      </c>
    </row>
    <row r="2558" spans="29:31">
      <c r="AC2558" s="58" t="s">
        <v>310</v>
      </c>
      <c r="AD2558" s="58" t="s">
        <v>544</v>
      </c>
      <c r="AE2558" s="58">
        <v>85023</v>
      </c>
    </row>
    <row r="2559" spans="29:31">
      <c r="AC2559" s="58" t="s">
        <v>29</v>
      </c>
      <c r="AD2559" s="58" t="s">
        <v>28</v>
      </c>
      <c r="AE2559" s="58">
        <v>42420</v>
      </c>
    </row>
    <row r="2560" spans="29:31">
      <c r="AC2560" s="58" t="s">
        <v>29</v>
      </c>
      <c r="AD2560" s="58" t="s">
        <v>28</v>
      </c>
      <c r="AE2560" s="58">
        <v>42420</v>
      </c>
    </row>
    <row r="2561" spans="29:31">
      <c r="AC2561" s="58" t="s">
        <v>383</v>
      </c>
      <c r="AD2561" s="58" t="s">
        <v>382</v>
      </c>
      <c r="AE2561" s="58">
        <v>29203</v>
      </c>
    </row>
    <row r="2562" spans="29:31">
      <c r="AC2562" s="58" t="s">
        <v>54</v>
      </c>
      <c r="AD2562" s="58" t="s">
        <v>5647</v>
      </c>
      <c r="AE2562" s="58">
        <v>32303</v>
      </c>
    </row>
    <row r="2563" spans="29:31">
      <c r="AC2563" s="58" t="s">
        <v>267</v>
      </c>
      <c r="AD2563" s="58" t="s">
        <v>266</v>
      </c>
      <c r="AE2563" s="58">
        <v>10035</v>
      </c>
    </row>
    <row r="2564" spans="29:31">
      <c r="AC2564" s="58" t="s">
        <v>104</v>
      </c>
      <c r="AD2564" s="58" t="s">
        <v>184</v>
      </c>
      <c r="AE2564" s="58">
        <v>77070</v>
      </c>
    </row>
    <row r="2565" spans="29:31">
      <c r="AC2565" s="58" t="s">
        <v>54</v>
      </c>
      <c r="AD2565" s="58" t="s">
        <v>3405</v>
      </c>
      <c r="AE2565" s="58">
        <v>33065</v>
      </c>
    </row>
    <row r="2566" spans="29:31">
      <c r="AC2566" s="58" t="s">
        <v>121</v>
      </c>
      <c r="AD2566" s="58" t="s">
        <v>154</v>
      </c>
      <c r="AE2566" s="58">
        <v>84057</v>
      </c>
    </row>
    <row r="2567" spans="29:31">
      <c r="AC2567" s="58" t="s">
        <v>121</v>
      </c>
      <c r="AD2567" s="58" t="s">
        <v>154</v>
      </c>
      <c r="AE2567" s="58">
        <v>84057</v>
      </c>
    </row>
    <row r="2568" spans="29:31">
      <c r="AC2568" s="58" t="s">
        <v>121</v>
      </c>
      <c r="AD2568" s="58" t="s">
        <v>154</v>
      </c>
      <c r="AE2568" s="58">
        <v>84057</v>
      </c>
    </row>
    <row r="2569" spans="29:31">
      <c r="AC2569" s="58" t="s">
        <v>335</v>
      </c>
      <c r="AD2569" s="58" t="s">
        <v>5661</v>
      </c>
      <c r="AE2569" s="58">
        <v>37211</v>
      </c>
    </row>
    <row r="2570" spans="29:31">
      <c r="AC2570" s="58" t="s">
        <v>335</v>
      </c>
      <c r="AD2570" s="58" t="s">
        <v>5661</v>
      </c>
      <c r="AE2570" s="58">
        <v>37211</v>
      </c>
    </row>
    <row r="2571" spans="29:31">
      <c r="AC2571" s="58" t="s">
        <v>267</v>
      </c>
      <c r="AD2571" s="58" t="s">
        <v>266</v>
      </c>
      <c r="AE2571" s="58">
        <v>10009</v>
      </c>
    </row>
    <row r="2572" spans="29:31">
      <c r="AC2572" s="58" t="s">
        <v>267</v>
      </c>
      <c r="AD2572" s="58" t="s">
        <v>266</v>
      </c>
      <c r="AE2572" s="58">
        <v>10009</v>
      </c>
    </row>
    <row r="2573" spans="29:31">
      <c r="AC2573" s="58" t="s">
        <v>29</v>
      </c>
      <c r="AD2573" s="58" t="s">
        <v>4618</v>
      </c>
      <c r="AE2573" s="58">
        <v>42104</v>
      </c>
    </row>
    <row r="2574" spans="29:31">
      <c r="AC2574" s="58" t="s">
        <v>96</v>
      </c>
      <c r="AD2574" s="58" t="s">
        <v>5669</v>
      </c>
      <c r="AE2574" s="58">
        <v>98226</v>
      </c>
    </row>
    <row r="2575" spans="29:31">
      <c r="AC2575" s="58" t="s">
        <v>96</v>
      </c>
      <c r="AD2575" s="58" t="s">
        <v>5669</v>
      </c>
      <c r="AE2575" s="58">
        <v>98226</v>
      </c>
    </row>
    <row r="2576" spans="29:31">
      <c r="AC2576" s="58" t="s">
        <v>267</v>
      </c>
      <c r="AD2576" s="58" t="s">
        <v>266</v>
      </c>
      <c r="AE2576" s="58">
        <v>10011</v>
      </c>
    </row>
    <row r="2577" spans="29:31">
      <c r="AC2577" s="58" t="s">
        <v>498</v>
      </c>
      <c r="AD2577" s="58" t="s">
        <v>606</v>
      </c>
      <c r="AE2577" s="58">
        <v>43055</v>
      </c>
    </row>
    <row r="2578" spans="29:31">
      <c r="AC2578" s="58" t="s">
        <v>498</v>
      </c>
      <c r="AD2578" s="58" t="s">
        <v>606</v>
      </c>
      <c r="AE2578" s="58">
        <v>43055</v>
      </c>
    </row>
    <row r="2579" spans="29:31">
      <c r="AC2579" s="58" t="s">
        <v>211</v>
      </c>
      <c r="AD2579" s="58" t="s">
        <v>5675</v>
      </c>
      <c r="AE2579" s="58">
        <v>60098</v>
      </c>
    </row>
    <row r="2580" spans="29:31">
      <c r="AC2580" s="58" t="s">
        <v>104</v>
      </c>
      <c r="AD2580" s="58" t="s">
        <v>4214</v>
      </c>
      <c r="AE2580" s="58">
        <v>75007</v>
      </c>
    </row>
    <row r="2581" spans="29:31">
      <c r="AC2581" s="58" t="s">
        <v>254</v>
      </c>
      <c r="AD2581" s="58" t="s">
        <v>4268</v>
      </c>
      <c r="AE2581" s="58">
        <v>47905</v>
      </c>
    </row>
    <row r="2582" spans="29:31">
      <c r="AC2582" s="58" t="s">
        <v>1272</v>
      </c>
      <c r="AD2582" s="58" t="s">
        <v>497</v>
      </c>
      <c r="AE2582" s="58">
        <v>31907</v>
      </c>
    </row>
    <row r="2583" spans="29:31">
      <c r="AC2583" s="58" t="s">
        <v>1272</v>
      </c>
      <c r="AD2583" s="58" t="s">
        <v>497</v>
      </c>
      <c r="AE2583" s="58">
        <v>31907</v>
      </c>
    </row>
    <row r="2584" spans="29:31">
      <c r="AC2584" s="58" t="s">
        <v>1272</v>
      </c>
      <c r="AD2584" s="58" t="s">
        <v>497</v>
      </c>
      <c r="AE2584" s="58">
        <v>31907</v>
      </c>
    </row>
    <row r="2585" spans="29:31">
      <c r="AC2585" s="58" t="s">
        <v>1272</v>
      </c>
      <c r="AD2585" s="58" t="s">
        <v>497</v>
      </c>
      <c r="AE2585" s="58">
        <v>31907</v>
      </c>
    </row>
    <row r="2586" spans="29:31">
      <c r="AC2586" s="58" t="s">
        <v>319</v>
      </c>
      <c r="AD2586" s="58" t="s">
        <v>2811</v>
      </c>
      <c r="AE2586" s="58">
        <v>22304</v>
      </c>
    </row>
    <row r="2587" spans="29:31">
      <c r="AC2587" s="58" t="s">
        <v>319</v>
      </c>
      <c r="AD2587" s="58" t="s">
        <v>2811</v>
      </c>
      <c r="AE2587" s="58">
        <v>22304</v>
      </c>
    </row>
    <row r="2588" spans="29:31">
      <c r="AC2588" s="58" t="s">
        <v>319</v>
      </c>
      <c r="AD2588" s="58" t="s">
        <v>2811</v>
      </c>
      <c r="AE2588" s="58">
        <v>22304</v>
      </c>
    </row>
    <row r="2589" spans="29:31">
      <c r="AC2589" s="58" t="s">
        <v>319</v>
      </c>
      <c r="AD2589" s="58" t="s">
        <v>2811</v>
      </c>
      <c r="AE2589" s="58">
        <v>22304</v>
      </c>
    </row>
    <row r="2590" spans="29:31">
      <c r="AC2590" s="58" t="s">
        <v>319</v>
      </c>
      <c r="AD2590" s="58" t="s">
        <v>2811</v>
      </c>
      <c r="AE2590" s="58">
        <v>22304</v>
      </c>
    </row>
    <row r="2591" spans="29:31">
      <c r="AC2591" s="58" t="s">
        <v>319</v>
      </c>
      <c r="AD2591" s="58" t="s">
        <v>2811</v>
      </c>
      <c r="AE2591" s="58">
        <v>22304</v>
      </c>
    </row>
    <row r="2592" spans="29:31">
      <c r="AC2592" s="58" t="s">
        <v>319</v>
      </c>
      <c r="AD2592" s="58" t="s">
        <v>2811</v>
      </c>
      <c r="AE2592" s="58">
        <v>22304</v>
      </c>
    </row>
    <row r="2593" spans="29:31">
      <c r="AC2593" s="58" t="s">
        <v>104</v>
      </c>
      <c r="AD2593" s="58" t="s">
        <v>5691</v>
      </c>
      <c r="AE2593" s="58">
        <v>76117</v>
      </c>
    </row>
    <row r="2594" spans="29:31">
      <c r="AC2594" s="58" t="s">
        <v>267</v>
      </c>
      <c r="AD2594" s="58" t="s">
        <v>266</v>
      </c>
      <c r="AE2594" s="58">
        <v>10024</v>
      </c>
    </row>
    <row r="2595" spans="29:31">
      <c r="AC2595" s="58" t="s">
        <v>267</v>
      </c>
      <c r="AD2595" s="58" t="s">
        <v>266</v>
      </c>
      <c r="AE2595" s="58">
        <v>10024</v>
      </c>
    </row>
    <row r="2596" spans="29:31">
      <c r="AC2596" s="58" t="s">
        <v>43</v>
      </c>
      <c r="AD2596" s="58" t="s">
        <v>42</v>
      </c>
      <c r="AE2596" s="58">
        <v>90004</v>
      </c>
    </row>
    <row r="2597" spans="29:31">
      <c r="AC2597" s="58" t="s">
        <v>43</v>
      </c>
      <c r="AD2597" s="58" t="s">
        <v>42</v>
      </c>
      <c r="AE2597" s="58">
        <v>90004</v>
      </c>
    </row>
    <row r="2598" spans="29:31">
      <c r="AC2598" s="58" t="s">
        <v>211</v>
      </c>
      <c r="AD2598" s="58" t="s">
        <v>5697</v>
      </c>
      <c r="AE2598" s="58">
        <v>60090</v>
      </c>
    </row>
    <row r="2599" spans="29:31">
      <c r="AC2599" s="58" t="s">
        <v>211</v>
      </c>
      <c r="AD2599" s="58" t="s">
        <v>5697</v>
      </c>
      <c r="AE2599" s="58">
        <v>60090</v>
      </c>
    </row>
    <row r="2600" spans="29:31">
      <c r="AC2600" s="58" t="s">
        <v>383</v>
      </c>
      <c r="AD2600" s="58" t="s">
        <v>5703</v>
      </c>
      <c r="AE2600" s="58">
        <v>29483</v>
      </c>
    </row>
    <row r="2601" spans="29:31">
      <c r="AC2601" s="58" t="s">
        <v>383</v>
      </c>
      <c r="AD2601" s="58" t="s">
        <v>5703</v>
      </c>
      <c r="AE2601" s="58">
        <v>29483</v>
      </c>
    </row>
    <row r="2602" spans="29:31">
      <c r="AC2602" s="58" t="s">
        <v>254</v>
      </c>
      <c r="AD2602" s="58" t="s">
        <v>497</v>
      </c>
      <c r="AE2602" s="58">
        <v>47201</v>
      </c>
    </row>
    <row r="2603" spans="29:31">
      <c r="AC2603" s="58" t="s">
        <v>254</v>
      </c>
      <c r="AD2603" s="58" t="s">
        <v>497</v>
      </c>
      <c r="AE2603" s="58">
        <v>47201</v>
      </c>
    </row>
    <row r="2604" spans="29:31">
      <c r="AC2604" s="58" t="s">
        <v>254</v>
      </c>
      <c r="AD2604" s="58" t="s">
        <v>497</v>
      </c>
      <c r="AE2604" s="58">
        <v>47201</v>
      </c>
    </row>
    <row r="2605" spans="29:31">
      <c r="AC2605" s="58" t="s">
        <v>254</v>
      </c>
      <c r="AD2605" s="58" t="s">
        <v>497</v>
      </c>
      <c r="AE2605" s="58">
        <v>47201</v>
      </c>
    </row>
    <row r="2606" spans="29:31">
      <c r="AC2606" s="58" t="s">
        <v>254</v>
      </c>
      <c r="AD2606" s="58" t="s">
        <v>497</v>
      </c>
      <c r="AE2606" s="58">
        <v>47201</v>
      </c>
    </row>
    <row r="2607" spans="29:31">
      <c r="AC2607" s="58" t="s">
        <v>267</v>
      </c>
      <c r="AD2607" s="58" t="s">
        <v>266</v>
      </c>
      <c r="AE2607" s="58">
        <v>10024</v>
      </c>
    </row>
    <row r="2608" spans="29:31">
      <c r="AC2608" s="58" t="s">
        <v>267</v>
      </c>
      <c r="AD2608" s="58" t="s">
        <v>266</v>
      </c>
      <c r="AE2608" s="58">
        <v>10024</v>
      </c>
    </row>
    <row r="2609" spans="29:31">
      <c r="AC2609" s="58" t="s">
        <v>267</v>
      </c>
      <c r="AD2609" s="58" t="s">
        <v>266</v>
      </c>
      <c r="AE2609" s="58">
        <v>10035</v>
      </c>
    </row>
    <row r="2610" spans="29:31">
      <c r="AC2610" s="58" t="s">
        <v>267</v>
      </c>
      <c r="AD2610" s="58" t="s">
        <v>266</v>
      </c>
      <c r="AE2610" s="58">
        <v>10035</v>
      </c>
    </row>
    <row r="2611" spans="29:31">
      <c r="AC2611" s="58" t="s">
        <v>267</v>
      </c>
      <c r="AD2611" s="58" t="s">
        <v>266</v>
      </c>
      <c r="AE2611" s="58">
        <v>10035</v>
      </c>
    </row>
    <row r="2612" spans="29:31">
      <c r="AC2612" s="58" t="s">
        <v>267</v>
      </c>
      <c r="AD2612" s="58" t="s">
        <v>266</v>
      </c>
      <c r="AE2612" s="58">
        <v>10035</v>
      </c>
    </row>
    <row r="2613" spans="29:31">
      <c r="AC2613" s="58" t="s">
        <v>54</v>
      </c>
      <c r="AD2613" s="58" t="s">
        <v>1521</v>
      </c>
      <c r="AE2613" s="58">
        <v>32216</v>
      </c>
    </row>
    <row r="2614" spans="29:31">
      <c r="AC2614" s="58" t="s">
        <v>43</v>
      </c>
      <c r="AD2614" s="58" t="s">
        <v>947</v>
      </c>
      <c r="AE2614" s="58">
        <v>92024</v>
      </c>
    </row>
    <row r="2615" spans="29:31">
      <c r="AC2615" s="58" t="s">
        <v>104</v>
      </c>
      <c r="AD2615" s="58" t="s">
        <v>1127</v>
      </c>
      <c r="AE2615" s="58">
        <v>76017</v>
      </c>
    </row>
    <row r="2616" spans="29:31">
      <c r="AC2616" s="58" t="s">
        <v>104</v>
      </c>
      <c r="AD2616" s="58" t="s">
        <v>1127</v>
      </c>
      <c r="AE2616" s="58">
        <v>76017</v>
      </c>
    </row>
    <row r="2617" spans="29:31">
      <c r="AC2617" s="58" t="s">
        <v>104</v>
      </c>
      <c r="AD2617" s="58" t="s">
        <v>1127</v>
      </c>
      <c r="AE2617" s="58">
        <v>76017</v>
      </c>
    </row>
    <row r="2618" spans="29:31">
      <c r="AC2618" s="58" t="s">
        <v>104</v>
      </c>
      <c r="AD2618" s="58" t="s">
        <v>1127</v>
      </c>
      <c r="AE2618" s="58">
        <v>76017</v>
      </c>
    </row>
    <row r="2619" spans="29:31">
      <c r="AC2619" s="58" t="s">
        <v>104</v>
      </c>
      <c r="AD2619" s="58" t="s">
        <v>1127</v>
      </c>
      <c r="AE2619" s="58">
        <v>76017</v>
      </c>
    </row>
    <row r="2620" spans="29:31">
      <c r="AC2620" s="58" t="s">
        <v>104</v>
      </c>
      <c r="AD2620" s="58" t="s">
        <v>1127</v>
      </c>
      <c r="AE2620" s="58">
        <v>76017</v>
      </c>
    </row>
    <row r="2621" spans="29:31">
      <c r="AC2621" s="58" t="s">
        <v>43</v>
      </c>
      <c r="AD2621" s="58" t="s">
        <v>42</v>
      </c>
      <c r="AE2621" s="58">
        <v>90045</v>
      </c>
    </row>
    <row r="2622" spans="29:31">
      <c r="AC2622" s="58" t="s">
        <v>43</v>
      </c>
      <c r="AD2622" s="58" t="s">
        <v>42</v>
      </c>
      <c r="AE2622" s="58">
        <v>90049</v>
      </c>
    </row>
    <row r="2623" spans="29:31">
      <c r="AC2623" s="58" t="s">
        <v>43</v>
      </c>
      <c r="AD2623" s="58" t="s">
        <v>42</v>
      </c>
      <c r="AE2623" s="58">
        <v>90049</v>
      </c>
    </row>
    <row r="2624" spans="29:31">
      <c r="AC2624" s="58" t="s">
        <v>43</v>
      </c>
      <c r="AD2624" s="58" t="s">
        <v>127</v>
      </c>
      <c r="AE2624" s="58">
        <v>94110</v>
      </c>
    </row>
    <row r="2625" spans="29:31">
      <c r="AC2625" s="58" t="s">
        <v>43</v>
      </c>
      <c r="AD2625" s="58" t="s">
        <v>127</v>
      </c>
      <c r="AE2625" s="58">
        <v>94110</v>
      </c>
    </row>
    <row r="2626" spans="29:31">
      <c r="AC2626" s="58" t="s">
        <v>668</v>
      </c>
      <c r="AD2626" s="58" t="s">
        <v>667</v>
      </c>
      <c r="AE2626" s="58">
        <v>88220</v>
      </c>
    </row>
    <row r="2627" spans="29:31">
      <c r="AC2627" s="58" t="s">
        <v>668</v>
      </c>
      <c r="AD2627" s="58" t="s">
        <v>667</v>
      </c>
      <c r="AE2627" s="58">
        <v>88220</v>
      </c>
    </row>
    <row r="2628" spans="29:31">
      <c r="AC2628" s="58" t="s">
        <v>668</v>
      </c>
      <c r="AD2628" s="58" t="s">
        <v>667</v>
      </c>
      <c r="AE2628" s="58">
        <v>88220</v>
      </c>
    </row>
    <row r="2629" spans="29:31">
      <c r="AC2629" s="58" t="s">
        <v>668</v>
      </c>
      <c r="AD2629" s="58" t="s">
        <v>667</v>
      </c>
      <c r="AE2629" s="58">
        <v>88220</v>
      </c>
    </row>
    <row r="2630" spans="29:31">
      <c r="AC2630" s="58" t="s">
        <v>596</v>
      </c>
      <c r="AD2630" s="58" t="s">
        <v>5083</v>
      </c>
      <c r="AE2630" s="58">
        <v>63116</v>
      </c>
    </row>
    <row r="2631" spans="29:31">
      <c r="AC2631" s="58" t="s">
        <v>267</v>
      </c>
      <c r="AD2631" s="58" t="s">
        <v>266</v>
      </c>
      <c r="AE2631" s="58">
        <v>10024</v>
      </c>
    </row>
    <row r="2632" spans="29:31">
      <c r="AC2632" s="58" t="s">
        <v>267</v>
      </c>
      <c r="AD2632" s="58" t="s">
        <v>266</v>
      </c>
      <c r="AE2632" s="58">
        <v>10024</v>
      </c>
    </row>
    <row r="2633" spans="29:31">
      <c r="AC2633" s="58" t="s">
        <v>267</v>
      </c>
      <c r="AD2633" s="58" t="s">
        <v>266</v>
      </c>
      <c r="AE2633" s="58">
        <v>10024</v>
      </c>
    </row>
    <row r="2634" spans="29:31">
      <c r="AC2634" s="58" t="s">
        <v>267</v>
      </c>
      <c r="AD2634" s="58" t="s">
        <v>266</v>
      </c>
      <c r="AE2634" s="58">
        <v>10024</v>
      </c>
    </row>
    <row r="2635" spans="29:31">
      <c r="AC2635" s="58" t="s">
        <v>498</v>
      </c>
      <c r="AD2635" s="58" t="s">
        <v>318</v>
      </c>
      <c r="AE2635" s="58">
        <v>45503</v>
      </c>
    </row>
    <row r="2636" spans="29:31">
      <c r="AC2636" s="58" t="s">
        <v>498</v>
      </c>
      <c r="AD2636" s="58" t="s">
        <v>318</v>
      </c>
      <c r="AE2636" s="58">
        <v>45503</v>
      </c>
    </row>
    <row r="2637" spans="29:31">
      <c r="AC2637" s="58" t="s">
        <v>498</v>
      </c>
      <c r="AD2637" s="58" t="s">
        <v>318</v>
      </c>
      <c r="AE2637" s="58">
        <v>45503</v>
      </c>
    </row>
    <row r="2638" spans="29:31">
      <c r="AC2638" s="58" t="s">
        <v>649</v>
      </c>
      <c r="AD2638" s="58" t="s">
        <v>4548</v>
      </c>
      <c r="AE2638" s="58">
        <v>74133</v>
      </c>
    </row>
    <row r="2639" spans="29:31">
      <c r="AC2639" s="58" t="s">
        <v>96</v>
      </c>
      <c r="AD2639" s="58" t="s">
        <v>95</v>
      </c>
      <c r="AE2639" s="58">
        <v>98103</v>
      </c>
    </row>
    <row r="2640" spans="29:31">
      <c r="AC2640" s="58" t="s">
        <v>96</v>
      </c>
      <c r="AD2640" s="58" t="s">
        <v>95</v>
      </c>
      <c r="AE2640" s="58">
        <v>98103</v>
      </c>
    </row>
    <row r="2641" spans="29:31">
      <c r="AC2641" s="58" t="s">
        <v>96</v>
      </c>
      <c r="AD2641" s="58" t="s">
        <v>95</v>
      </c>
      <c r="AE2641" s="58">
        <v>98103</v>
      </c>
    </row>
    <row r="2642" spans="29:31">
      <c r="AC2642" s="58" t="s">
        <v>88</v>
      </c>
      <c r="AD2642" s="58" t="s">
        <v>1706</v>
      </c>
      <c r="AE2642" s="58">
        <v>28314</v>
      </c>
    </row>
    <row r="2643" spans="29:31">
      <c r="AC2643" s="58" t="s">
        <v>88</v>
      </c>
      <c r="AD2643" s="58" t="s">
        <v>1706</v>
      </c>
      <c r="AE2643" s="58">
        <v>28314</v>
      </c>
    </row>
    <row r="2644" spans="29:31">
      <c r="AC2644" s="58" t="s">
        <v>43</v>
      </c>
      <c r="AD2644" s="58" t="s">
        <v>42</v>
      </c>
      <c r="AE2644" s="58">
        <v>90045</v>
      </c>
    </row>
    <row r="2645" spans="29:31">
      <c r="AC2645" s="58" t="s">
        <v>267</v>
      </c>
      <c r="AD2645" s="58" t="s">
        <v>266</v>
      </c>
      <c r="AE2645" s="58">
        <v>10035</v>
      </c>
    </row>
    <row r="2646" spans="29:31">
      <c r="AC2646" s="58" t="s">
        <v>267</v>
      </c>
      <c r="AD2646" s="58" t="s">
        <v>266</v>
      </c>
      <c r="AE2646" s="58">
        <v>10035</v>
      </c>
    </row>
    <row r="2647" spans="29:31">
      <c r="AC2647" s="58" t="s">
        <v>267</v>
      </c>
      <c r="AD2647" s="58" t="s">
        <v>266</v>
      </c>
      <c r="AE2647" s="58">
        <v>10035</v>
      </c>
    </row>
    <row r="2648" spans="29:31">
      <c r="AC2648" s="58" t="s">
        <v>267</v>
      </c>
      <c r="AD2648" s="58" t="s">
        <v>266</v>
      </c>
      <c r="AE2648" s="58">
        <v>10035</v>
      </c>
    </row>
    <row r="2649" spans="29:31">
      <c r="AC2649" s="58" t="s">
        <v>1707</v>
      </c>
      <c r="AD2649" s="58" t="s">
        <v>5766</v>
      </c>
      <c r="AE2649" s="58">
        <v>71901</v>
      </c>
    </row>
    <row r="2650" spans="29:31">
      <c r="AC2650" s="58" t="s">
        <v>211</v>
      </c>
      <c r="AD2650" s="58" t="s">
        <v>456</v>
      </c>
      <c r="AE2650" s="58">
        <v>60505</v>
      </c>
    </row>
    <row r="2651" spans="29:31">
      <c r="AC2651" s="58" t="s">
        <v>88</v>
      </c>
      <c r="AD2651" s="58" t="s">
        <v>4588</v>
      </c>
      <c r="AE2651" s="58">
        <v>27604</v>
      </c>
    </row>
    <row r="2652" spans="29:31">
      <c r="AC2652" s="58" t="s">
        <v>88</v>
      </c>
      <c r="AD2652" s="58" t="s">
        <v>4588</v>
      </c>
      <c r="AE2652" s="58">
        <v>27604</v>
      </c>
    </row>
    <row r="2653" spans="29:31">
      <c r="AC2653" s="58" t="s">
        <v>649</v>
      </c>
      <c r="AD2653" s="58" t="s">
        <v>4548</v>
      </c>
      <c r="AE2653" s="58">
        <v>74133</v>
      </c>
    </row>
    <row r="2654" spans="29:31">
      <c r="AC2654" s="58" t="s">
        <v>649</v>
      </c>
      <c r="AD2654" s="58" t="s">
        <v>4548</v>
      </c>
      <c r="AE2654" s="58">
        <v>74133</v>
      </c>
    </row>
    <row r="2655" spans="29:31">
      <c r="AC2655" s="58" t="s">
        <v>649</v>
      </c>
      <c r="AD2655" s="58" t="s">
        <v>4548</v>
      </c>
      <c r="AE2655" s="58">
        <v>74133</v>
      </c>
    </row>
    <row r="2656" spans="29:31">
      <c r="AC2656" s="58" t="s">
        <v>649</v>
      </c>
      <c r="AD2656" s="58" t="s">
        <v>4548</v>
      </c>
      <c r="AE2656" s="58">
        <v>74133</v>
      </c>
    </row>
    <row r="2657" spans="29:31">
      <c r="AC2657" s="58" t="s">
        <v>649</v>
      </c>
      <c r="AD2657" s="58" t="s">
        <v>4548</v>
      </c>
      <c r="AE2657" s="58">
        <v>74133</v>
      </c>
    </row>
    <row r="2658" spans="29:31">
      <c r="AC2658" s="58" t="s">
        <v>43</v>
      </c>
      <c r="AD2658" s="58" t="s">
        <v>1179</v>
      </c>
      <c r="AE2658" s="58">
        <v>92345</v>
      </c>
    </row>
    <row r="2659" spans="29:31">
      <c r="AC2659" s="58" t="s">
        <v>121</v>
      </c>
      <c r="AD2659" s="58" t="s">
        <v>3771</v>
      </c>
      <c r="AE2659" s="58">
        <v>84604</v>
      </c>
    </row>
    <row r="2660" spans="29:31">
      <c r="AC2660" s="58" t="s">
        <v>121</v>
      </c>
      <c r="AD2660" s="58" t="s">
        <v>3771</v>
      </c>
      <c r="AE2660" s="58">
        <v>84604</v>
      </c>
    </row>
    <row r="2661" spans="29:31">
      <c r="AC2661" s="58" t="s">
        <v>121</v>
      </c>
      <c r="AD2661" s="58" t="s">
        <v>3771</v>
      </c>
      <c r="AE2661" s="58">
        <v>84604</v>
      </c>
    </row>
    <row r="2662" spans="29:31">
      <c r="AC2662" s="58" t="s">
        <v>121</v>
      </c>
      <c r="AD2662" s="58" t="s">
        <v>3771</v>
      </c>
      <c r="AE2662" s="58">
        <v>84604</v>
      </c>
    </row>
    <row r="2663" spans="29:31">
      <c r="AC2663" s="58" t="s">
        <v>121</v>
      </c>
      <c r="AD2663" s="58" t="s">
        <v>3771</v>
      </c>
      <c r="AE2663" s="58">
        <v>84604</v>
      </c>
    </row>
    <row r="2664" spans="29:31">
      <c r="AC2664" s="58" t="s">
        <v>121</v>
      </c>
      <c r="AD2664" s="58" t="s">
        <v>3771</v>
      </c>
      <c r="AE2664" s="58">
        <v>84604</v>
      </c>
    </row>
    <row r="2665" spans="29:31">
      <c r="AC2665" s="58" t="s">
        <v>121</v>
      </c>
      <c r="AD2665" s="58" t="s">
        <v>3771</v>
      </c>
      <c r="AE2665" s="58">
        <v>84604</v>
      </c>
    </row>
    <row r="2666" spans="29:31">
      <c r="AC2666" s="58" t="s">
        <v>43</v>
      </c>
      <c r="AD2666" s="58" t="s">
        <v>127</v>
      </c>
      <c r="AE2666" s="58">
        <v>94110</v>
      </c>
    </row>
    <row r="2667" spans="29:31">
      <c r="AC2667" s="58" t="s">
        <v>310</v>
      </c>
      <c r="AD2667" s="58" t="s">
        <v>309</v>
      </c>
      <c r="AE2667" s="58">
        <v>85234</v>
      </c>
    </row>
    <row r="2668" spans="29:31">
      <c r="AC2668" s="58" t="s">
        <v>267</v>
      </c>
      <c r="AD2668" s="58" t="s">
        <v>266</v>
      </c>
      <c r="AE2668" s="58">
        <v>10035</v>
      </c>
    </row>
    <row r="2669" spans="29:31">
      <c r="AC2669" s="58" t="s">
        <v>267</v>
      </c>
      <c r="AD2669" s="58" t="s">
        <v>266</v>
      </c>
      <c r="AE2669" s="58">
        <v>10035</v>
      </c>
    </row>
    <row r="2670" spans="29:31">
      <c r="AC2670" s="58" t="s">
        <v>596</v>
      </c>
      <c r="AD2670" s="58" t="s">
        <v>318</v>
      </c>
      <c r="AE2670" s="58">
        <v>65807</v>
      </c>
    </row>
    <row r="2671" spans="29:31">
      <c r="AC2671" s="58" t="s">
        <v>335</v>
      </c>
      <c r="AD2671" s="58" t="s">
        <v>334</v>
      </c>
      <c r="AE2671" s="58">
        <v>38109</v>
      </c>
    </row>
    <row r="2672" spans="29:31">
      <c r="AC2672" s="58" t="s">
        <v>335</v>
      </c>
      <c r="AD2672" s="58" t="s">
        <v>334</v>
      </c>
      <c r="AE2672" s="58">
        <v>38109</v>
      </c>
    </row>
    <row r="2673" spans="29:31">
      <c r="AC2673" s="58" t="s">
        <v>335</v>
      </c>
      <c r="AD2673" s="58" t="s">
        <v>334</v>
      </c>
      <c r="AE2673" s="58">
        <v>38109</v>
      </c>
    </row>
    <row r="2674" spans="29:31">
      <c r="AC2674" s="58" t="s">
        <v>104</v>
      </c>
      <c r="AD2674" s="58" t="s">
        <v>1614</v>
      </c>
      <c r="AE2674" s="58">
        <v>79109</v>
      </c>
    </row>
    <row r="2675" spans="29:31">
      <c r="AC2675" s="58" t="s">
        <v>104</v>
      </c>
      <c r="AD2675" s="58" t="s">
        <v>1614</v>
      </c>
      <c r="AE2675" s="58">
        <v>79109</v>
      </c>
    </row>
    <row r="2676" spans="29:31">
      <c r="AC2676" s="58" t="s">
        <v>43</v>
      </c>
      <c r="AD2676" s="58" t="s">
        <v>42</v>
      </c>
      <c r="AE2676" s="58">
        <v>90045</v>
      </c>
    </row>
    <row r="2677" spans="29:31">
      <c r="AC2677" s="58" t="s">
        <v>43</v>
      </c>
      <c r="AD2677" s="58" t="s">
        <v>42</v>
      </c>
      <c r="AE2677" s="58">
        <v>90045</v>
      </c>
    </row>
    <row r="2678" spans="29:31">
      <c r="AC2678" s="58" t="s">
        <v>1245</v>
      </c>
      <c r="AD2678" s="58" t="s">
        <v>1244</v>
      </c>
      <c r="AE2678" s="58">
        <v>1852</v>
      </c>
    </row>
    <row r="2679" spans="29:31">
      <c r="AC2679" s="58" t="s">
        <v>1245</v>
      </c>
      <c r="AD2679" s="58" t="s">
        <v>1244</v>
      </c>
      <c r="AE2679" s="58">
        <v>1852</v>
      </c>
    </row>
    <row r="2680" spans="29:31">
      <c r="AC2680" s="58" t="s">
        <v>1245</v>
      </c>
      <c r="AD2680" s="58" t="s">
        <v>1244</v>
      </c>
      <c r="AE2680" s="58">
        <v>1852</v>
      </c>
    </row>
    <row r="2681" spans="29:31">
      <c r="AC2681" s="58" t="s">
        <v>1245</v>
      </c>
      <c r="AD2681" s="58" t="s">
        <v>1244</v>
      </c>
      <c r="AE2681" s="58">
        <v>1852</v>
      </c>
    </row>
    <row r="2682" spans="29:31">
      <c r="AC2682" s="58" t="s">
        <v>43</v>
      </c>
      <c r="AD2682" s="58" t="s">
        <v>947</v>
      </c>
      <c r="AE2682" s="58">
        <v>92024</v>
      </c>
    </row>
    <row r="2683" spans="29:31">
      <c r="AC2683" s="58" t="s">
        <v>88</v>
      </c>
      <c r="AD2683" s="58" t="s">
        <v>2486</v>
      </c>
      <c r="AE2683" s="58">
        <v>28806</v>
      </c>
    </row>
    <row r="2684" spans="29:31">
      <c r="AC2684" s="58" t="s">
        <v>88</v>
      </c>
      <c r="AD2684" s="58" t="s">
        <v>2486</v>
      </c>
      <c r="AE2684" s="58">
        <v>28806</v>
      </c>
    </row>
    <row r="2685" spans="29:31">
      <c r="AC2685" s="58" t="s">
        <v>457</v>
      </c>
      <c r="AD2685" s="58" t="s">
        <v>3595</v>
      </c>
      <c r="AE2685" s="58">
        <v>81001</v>
      </c>
    </row>
    <row r="2686" spans="29:31">
      <c r="AC2686" s="58" t="s">
        <v>457</v>
      </c>
      <c r="AD2686" s="58" t="s">
        <v>3595</v>
      </c>
      <c r="AE2686" s="58">
        <v>81001</v>
      </c>
    </row>
    <row r="2687" spans="29:31">
      <c r="AC2687" s="58" t="s">
        <v>238</v>
      </c>
      <c r="AD2687" s="58" t="s">
        <v>328</v>
      </c>
      <c r="AE2687" s="58">
        <v>49201</v>
      </c>
    </row>
    <row r="2688" spans="29:31">
      <c r="AC2688" s="58" t="s">
        <v>238</v>
      </c>
      <c r="AD2688" s="58" t="s">
        <v>328</v>
      </c>
      <c r="AE2688" s="58">
        <v>49201</v>
      </c>
    </row>
    <row r="2689" spans="29:31">
      <c r="AC2689" s="58" t="s">
        <v>238</v>
      </c>
      <c r="AD2689" s="58" t="s">
        <v>328</v>
      </c>
      <c r="AE2689" s="58">
        <v>49201</v>
      </c>
    </row>
    <row r="2690" spans="29:31">
      <c r="AC2690" s="58" t="s">
        <v>238</v>
      </c>
      <c r="AD2690" s="58" t="s">
        <v>328</v>
      </c>
      <c r="AE2690" s="58">
        <v>49201</v>
      </c>
    </row>
    <row r="2691" spans="29:31">
      <c r="AC2691" s="58" t="s">
        <v>238</v>
      </c>
      <c r="AD2691" s="58" t="s">
        <v>328</v>
      </c>
      <c r="AE2691" s="58">
        <v>49201</v>
      </c>
    </row>
    <row r="2692" spans="29:31">
      <c r="AC2692" s="58" t="s">
        <v>43</v>
      </c>
      <c r="AD2692" s="58" t="s">
        <v>42</v>
      </c>
      <c r="AE2692" s="58">
        <v>90004</v>
      </c>
    </row>
    <row r="2693" spans="29:31">
      <c r="AC2693" s="58" t="s">
        <v>88</v>
      </c>
      <c r="AD2693" s="58" t="s">
        <v>3970</v>
      </c>
      <c r="AE2693" s="58">
        <v>27360</v>
      </c>
    </row>
    <row r="2694" spans="29:31">
      <c r="AC2694" s="58" t="s">
        <v>88</v>
      </c>
      <c r="AD2694" s="58" t="s">
        <v>3970</v>
      </c>
      <c r="AE2694" s="58">
        <v>27360</v>
      </c>
    </row>
    <row r="2695" spans="29:31">
      <c r="AC2695" s="58" t="s">
        <v>211</v>
      </c>
      <c r="AD2695" s="58" t="s">
        <v>1385</v>
      </c>
      <c r="AE2695" s="58">
        <v>61604</v>
      </c>
    </row>
    <row r="2696" spans="29:31">
      <c r="AC2696" s="58" t="s">
        <v>43</v>
      </c>
      <c r="AD2696" s="58" t="s">
        <v>42</v>
      </c>
      <c r="AE2696" s="58">
        <v>90032</v>
      </c>
    </row>
    <row r="2697" spans="29:31">
      <c r="AC2697" s="58" t="s">
        <v>211</v>
      </c>
      <c r="AD2697" s="58" t="s">
        <v>303</v>
      </c>
      <c r="AE2697" s="58">
        <v>60653</v>
      </c>
    </row>
    <row r="2698" spans="29:31">
      <c r="AC2698" s="58" t="s">
        <v>147</v>
      </c>
      <c r="AD2698" s="58" t="s">
        <v>146</v>
      </c>
      <c r="AE2698" s="58">
        <v>19134</v>
      </c>
    </row>
    <row r="2699" spans="29:31">
      <c r="AC2699" s="58" t="s">
        <v>457</v>
      </c>
      <c r="AD2699" s="58" t="s">
        <v>5830</v>
      </c>
      <c r="AE2699" s="58">
        <v>80112</v>
      </c>
    </row>
    <row r="2700" spans="29:31">
      <c r="AC2700" s="58" t="s">
        <v>457</v>
      </c>
      <c r="AD2700" s="58" t="s">
        <v>5830</v>
      </c>
      <c r="AE2700" s="58">
        <v>80112</v>
      </c>
    </row>
    <row r="2701" spans="29:31">
      <c r="AC2701" s="58" t="s">
        <v>96</v>
      </c>
      <c r="AD2701" s="58" t="s">
        <v>95</v>
      </c>
      <c r="AE2701" s="58">
        <v>98115</v>
      </c>
    </row>
    <row r="2702" spans="29:31">
      <c r="AC2702" s="58" t="s">
        <v>54</v>
      </c>
      <c r="AD2702" s="58" t="s">
        <v>2330</v>
      </c>
      <c r="AE2702" s="58">
        <v>33012</v>
      </c>
    </row>
    <row r="2703" spans="29:31">
      <c r="AC2703" s="58" t="s">
        <v>498</v>
      </c>
      <c r="AD2703" s="58" t="s">
        <v>2470</v>
      </c>
      <c r="AE2703" s="58">
        <v>43130</v>
      </c>
    </row>
    <row r="2704" spans="29:31">
      <c r="AC2704" s="58" t="s">
        <v>54</v>
      </c>
      <c r="AD2704" s="58" t="s">
        <v>1521</v>
      </c>
      <c r="AE2704" s="58">
        <v>32216</v>
      </c>
    </row>
    <row r="2705" spans="29:31">
      <c r="AC2705" s="58" t="s">
        <v>54</v>
      </c>
      <c r="AD2705" s="58" t="s">
        <v>1521</v>
      </c>
      <c r="AE2705" s="58">
        <v>32216</v>
      </c>
    </row>
    <row r="2706" spans="29:31">
      <c r="AC2706" s="58" t="s">
        <v>54</v>
      </c>
      <c r="AD2706" s="58" t="s">
        <v>1521</v>
      </c>
      <c r="AE2706" s="58">
        <v>32216</v>
      </c>
    </row>
    <row r="2707" spans="29:31">
      <c r="AC2707" s="58" t="s">
        <v>54</v>
      </c>
      <c r="AD2707" s="58" t="s">
        <v>1521</v>
      </c>
      <c r="AE2707" s="58">
        <v>32216</v>
      </c>
    </row>
    <row r="2708" spans="29:31">
      <c r="AC2708" s="58" t="s">
        <v>54</v>
      </c>
      <c r="AD2708" s="58" t="s">
        <v>1521</v>
      </c>
      <c r="AE2708" s="58">
        <v>32216</v>
      </c>
    </row>
    <row r="2709" spans="29:31">
      <c r="AC2709" s="58" t="s">
        <v>54</v>
      </c>
      <c r="AD2709" s="58" t="s">
        <v>1521</v>
      </c>
      <c r="AE2709" s="58">
        <v>32216</v>
      </c>
    </row>
    <row r="2710" spans="29:31">
      <c r="AC2710" s="58" t="s">
        <v>54</v>
      </c>
      <c r="AD2710" s="58" t="s">
        <v>1521</v>
      </c>
      <c r="AE2710" s="58">
        <v>32216</v>
      </c>
    </row>
    <row r="2711" spans="29:31">
      <c r="AC2711" s="58" t="s">
        <v>2735</v>
      </c>
      <c r="AD2711" s="58" t="s">
        <v>4492</v>
      </c>
      <c r="AE2711" s="58">
        <v>21215</v>
      </c>
    </row>
    <row r="2712" spans="29:31">
      <c r="AC2712" s="58" t="s">
        <v>267</v>
      </c>
      <c r="AD2712" s="58" t="s">
        <v>266</v>
      </c>
      <c r="AE2712" s="58">
        <v>10009</v>
      </c>
    </row>
    <row r="2713" spans="29:31">
      <c r="AC2713" s="58" t="s">
        <v>668</v>
      </c>
      <c r="AD2713" s="58" t="s">
        <v>667</v>
      </c>
      <c r="AE2713" s="58">
        <v>88220</v>
      </c>
    </row>
    <row r="2714" spans="29:31">
      <c r="AC2714" s="58" t="s">
        <v>668</v>
      </c>
      <c r="AD2714" s="58" t="s">
        <v>667</v>
      </c>
      <c r="AE2714" s="58">
        <v>88220</v>
      </c>
    </row>
    <row r="2715" spans="29:31">
      <c r="AC2715" s="58" t="s">
        <v>668</v>
      </c>
      <c r="AD2715" s="58" t="s">
        <v>667</v>
      </c>
      <c r="AE2715" s="58">
        <v>88220</v>
      </c>
    </row>
    <row r="2716" spans="29:31">
      <c r="AC2716" s="58" t="s">
        <v>43</v>
      </c>
      <c r="AD2716" s="58" t="s">
        <v>42</v>
      </c>
      <c r="AE2716" s="58">
        <v>90049</v>
      </c>
    </row>
    <row r="2717" spans="29:31">
      <c r="AC2717" s="58" t="s">
        <v>43</v>
      </c>
      <c r="AD2717" s="58" t="s">
        <v>42</v>
      </c>
      <c r="AE2717" s="58">
        <v>90049</v>
      </c>
    </row>
    <row r="2718" spans="29:31">
      <c r="AC2718" s="58" t="s">
        <v>54</v>
      </c>
      <c r="AD2718" s="58" t="s">
        <v>1521</v>
      </c>
      <c r="AE2718" s="58">
        <v>32216</v>
      </c>
    </row>
    <row r="2719" spans="29:31">
      <c r="AC2719" s="58" t="s">
        <v>498</v>
      </c>
      <c r="AD2719" s="58" t="s">
        <v>1119</v>
      </c>
      <c r="AE2719" s="58">
        <v>44107</v>
      </c>
    </row>
    <row r="2720" spans="29:31">
      <c r="AC2720" s="58" t="s">
        <v>267</v>
      </c>
      <c r="AD2720" s="58" t="s">
        <v>276</v>
      </c>
      <c r="AE2720" s="58">
        <v>12180</v>
      </c>
    </row>
    <row r="2721" spans="29:31">
      <c r="AC2721" s="58" t="s">
        <v>88</v>
      </c>
      <c r="AD2721" s="58" t="s">
        <v>521</v>
      </c>
      <c r="AE2721" s="58">
        <v>28403</v>
      </c>
    </row>
    <row r="2722" spans="29:31">
      <c r="AC2722" s="58" t="s">
        <v>96</v>
      </c>
      <c r="AD2722" s="58" t="s">
        <v>95</v>
      </c>
      <c r="AE2722" s="58">
        <v>98105</v>
      </c>
    </row>
    <row r="2723" spans="29:31">
      <c r="AC2723" s="58" t="s">
        <v>267</v>
      </c>
      <c r="AD2723" s="58" t="s">
        <v>266</v>
      </c>
      <c r="AE2723" s="58">
        <v>10024</v>
      </c>
    </row>
    <row r="2724" spans="29:31">
      <c r="AC2724" s="58" t="s">
        <v>1272</v>
      </c>
      <c r="AD2724" s="58" t="s">
        <v>497</v>
      </c>
      <c r="AE2724" s="58">
        <v>31907</v>
      </c>
    </row>
    <row r="2725" spans="29:31">
      <c r="AC2725" s="58" t="s">
        <v>267</v>
      </c>
      <c r="AD2725" s="58" t="s">
        <v>266</v>
      </c>
      <c r="AE2725" s="58">
        <v>10024</v>
      </c>
    </row>
    <row r="2726" spans="29:31">
      <c r="AC2726" s="58" t="s">
        <v>43</v>
      </c>
      <c r="AD2726" s="58" t="s">
        <v>1711</v>
      </c>
      <c r="AE2726" s="58">
        <v>92627</v>
      </c>
    </row>
    <row r="2727" spans="29:31">
      <c r="AC2727" s="58" t="s">
        <v>104</v>
      </c>
      <c r="AD2727" s="58" t="s">
        <v>184</v>
      </c>
      <c r="AE2727" s="58">
        <v>77095</v>
      </c>
    </row>
    <row r="2728" spans="29:31">
      <c r="AC2728" s="58" t="s">
        <v>88</v>
      </c>
      <c r="AD2728" s="58" t="s">
        <v>2273</v>
      </c>
      <c r="AE2728" s="58">
        <v>27511</v>
      </c>
    </row>
    <row r="2729" spans="29:31">
      <c r="AC2729" s="58" t="s">
        <v>88</v>
      </c>
      <c r="AD2729" s="58" t="s">
        <v>2273</v>
      </c>
      <c r="AE2729" s="58">
        <v>27511</v>
      </c>
    </row>
    <row r="2730" spans="29:31">
      <c r="AC2730" s="58" t="s">
        <v>319</v>
      </c>
      <c r="AD2730" s="58" t="s">
        <v>2811</v>
      </c>
      <c r="AE2730" s="58">
        <v>22304</v>
      </c>
    </row>
    <row r="2731" spans="29:31">
      <c r="AC2731" s="58" t="s">
        <v>43</v>
      </c>
      <c r="AD2731" s="58" t="s">
        <v>2105</v>
      </c>
      <c r="AE2731" s="58">
        <v>94591</v>
      </c>
    </row>
    <row r="2732" spans="29:31">
      <c r="AC2732" s="58" t="s">
        <v>43</v>
      </c>
      <c r="AD2732" s="58" t="s">
        <v>2105</v>
      </c>
      <c r="AE2732" s="58">
        <v>94591</v>
      </c>
    </row>
    <row r="2733" spans="29:31">
      <c r="AC2733" s="58" t="s">
        <v>147</v>
      </c>
      <c r="AD2733" s="58" t="s">
        <v>146</v>
      </c>
      <c r="AE2733" s="58">
        <v>19120</v>
      </c>
    </row>
    <row r="2734" spans="29:31">
      <c r="AC2734" s="58" t="s">
        <v>147</v>
      </c>
      <c r="AD2734" s="58" t="s">
        <v>146</v>
      </c>
      <c r="AE2734" s="58">
        <v>19120</v>
      </c>
    </row>
    <row r="2735" spans="29:31">
      <c r="AC2735" s="58" t="s">
        <v>498</v>
      </c>
      <c r="AD2735" s="58" t="s">
        <v>2835</v>
      </c>
      <c r="AE2735" s="58">
        <v>43615</v>
      </c>
    </row>
    <row r="2736" spans="29:31">
      <c r="AC2736" s="58" t="s">
        <v>498</v>
      </c>
      <c r="AD2736" s="58" t="s">
        <v>2835</v>
      </c>
      <c r="AE2736" s="58">
        <v>43615</v>
      </c>
    </row>
    <row r="2737" spans="29:31">
      <c r="AC2737" s="58" t="s">
        <v>96</v>
      </c>
      <c r="AD2737" s="58" t="s">
        <v>95</v>
      </c>
      <c r="AE2737" s="58">
        <v>98105</v>
      </c>
    </row>
    <row r="2738" spans="29:31">
      <c r="AC2738" s="58" t="s">
        <v>96</v>
      </c>
      <c r="AD2738" s="58" t="s">
        <v>95</v>
      </c>
      <c r="AE2738" s="58">
        <v>98105</v>
      </c>
    </row>
    <row r="2739" spans="29:31">
      <c r="AC2739" s="58" t="s">
        <v>96</v>
      </c>
      <c r="AD2739" s="58" t="s">
        <v>95</v>
      </c>
      <c r="AE2739" s="58">
        <v>98105</v>
      </c>
    </row>
    <row r="2740" spans="29:31">
      <c r="AC2740" s="58" t="s">
        <v>788</v>
      </c>
      <c r="AD2740" s="58" t="s">
        <v>2126</v>
      </c>
      <c r="AE2740" s="58">
        <v>7060</v>
      </c>
    </row>
    <row r="2741" spans="29:31">
      <c r="AC2741" s="58" t="s">
        <v>788</v>
      </c>
      <c r="AD2741" s="58" t="s">
        <v>2126</v>
      </c>
      <c r="AE2741" s="58">
        <v>7060</v>
      </c>
    </row>
    <row r="2742" spans="29:31">
      <c r="AC2742" s="58" t="s">
        <v>668</v>
      </c>
      <c r="AD2742" s="58" t="s">
        <v>5888</v>
      </c>
      <c r="AE2742" s="58">
        <v>88001</v>
      </c>
    </row>
    <row r="2743" spans="29:31">
      <c r="AC2743" s="58" t="s">
        <v>245</v>
      </c>
      <c r="AD2743" s="58" t="s">
        <v>606</v>
      </c>
      <c r="AE2743" s="58">
        <v>19711</v>
      </c>
    </row>
    <row r="2744" spans="29:31">
      <c r="AC2744" s="58" t="s">
        <v>245</v>
      </c>
      <c r="AD2744" s="58" t="s">
        <v>606</v>
      </c>
      <c r="AE2744" s="58">
        <v>19711</v>
      </c>
    </row>
    <row r="2745" spans="29:31">
      <c r="AC2745" s="58" t="s">
        <v>245</v>
      </c>
      <c r="AD2745" s="58" t="s">
        <v>606</v>
      </c>
      <c r="AE2745" s="58">
        <v>19711</v>
      </c>
    </row>
    <row r="2746" spans="29:31">
      <c r="AC2746" s="58" t="s">
        <v>245</v>
      </c>
      <c r="AD2746" s="58" t="s">
        <v>606</v>
      </c>
      <c r="AE2746" s="58">
        <v>19711</v>
      </c>
    </row>
    <row r="2747" spans="29:31">
      <c r="AC2747" s="58" t="s">
        <v>358</v>
      </c>
      <c r="AD2747" s="58" t="s">
        <v>5893</v>
      </c>
      <c r="AE2747" s="58">
        <v>35244</v>
      </c>
    </row>
    <row r="2748" spans="29:31">
      <c r="AC2748" s="58" t="s">
        <v>358</v>
      </c>
      <c r="AD2748" s="58" t="s">
        <v>5893</v>
      </c>
      <c r="AE2748" s="58">
        <v>35244</v>
      </c>
    </row>
    <row r="2749" spans="29:31">
      <c r="AC2749" s="58" t="s">
        <v>498</v>
      </c>
      <c r="AD2749" s="58" t="s">
        <v>606</v>
      </c>
      <c r="AE2749" s="58">
        <v>43055</v>
      </c>
    </row>
    <row r="2750" spans="29:31">
      <c r="AC2750" s="58" t="s">
        <v>43</v>
      </c>
      <c r="AD2750" s="58" t="s">
        <v>947</v>
      </c>
      <c r="AE2750" s="58">
        <v>92037</v>
      </c>
    </row>
    <row r="2751" spans="29:31">
      <c r="AC2751" s="58" t="s">
        <v>43</v>
      </c>
      <c r="AD2751" s="58" t="s">
        <v>127</v>
      </c>
      <c r="AE2751" s="58">
        <v>94122</v>
      </c>
    </row>
    <row r="2752" spans="29:31">
      <c r="AC2752" s="58" t="s">
        <v>43</v>
      </c>
      <c r="AD2752" s="58" t="s">
        <v>127</v>
      </c>
      <c r="AE2752" s="58">
        <v>94122</v>
      </c>
    </row>
    <row r="2753" spans="29:31">
      <c r="AC2753" s="58" t="s">
        <v>88</v>
      </c>
      <c r="AD2753" s="58" t="s">
        <v>1521</v>
      </c>
      <c r="AE2753" s="58">
        <v>28540</v>
      </c>
    </row>
    <row r="2754" spans="29:31">
      <c r="AC2754" s="58" t="s">
        <v>1245</v>
      </c>
      <c r="AD2754" s="58" t="s">
        <v>612</v>
      </c>
      <c r="AE2754" s="58">
        <v>2038</v>
      </c>
    </row>
    <row r="2755" spans="29:31">
      <c r="AC2755" s="58" t="s">
        <v>104</v>
      </c>
      <c r="AD2755" s="58" t="s">
        <v>5906</v>
      </c>
      <c r="AE2755" s="58">
        <v>75034</v>
      </c>
    </row>
    <row r="2756" spans="29:31">
      <c r="AC2756" s="58" t="s">
        <v>54</v>
      </c>
      <c r="AD2756" s="58" t="s">
        <v>5647</v>
      </c>
      <c r="AE2756" s="58">
        <v>32303</v>
      </c>
    </row>
    <row r="2757" spans="29:31">
      <c r="AC2757" s="58" t="s">
        <v>96</v>
      </c>
      <c r="AD2757" s="58" t="s">
        <v>95</v>
      </c>
      <c r="AE2757" s="58">
        <v>98115</v>
      </c>
    </row>
    <row r="2758" spans="29:31">
      <c r="AC2758" s="58" t="s">
        <v>43</v>
      </c>
      <c r="AD2758" s="58" t="s">
        <v>5916</v>
      </c>
      <c r="AE2758" s="58">
        <v>95687</v>
      </c>
    </row>
    <row r="2759" spans="29:31">
      <c r="AC2759" s="58" t="s">
        <v>43</v>
      </c>
      <c r="AD2759" s="58" t="s">
        <v>42</v>
      </c>
      <c r="AE2759" s="58">
        <v>90008</v>
      </c>
    </row>
    <row r="2760" spans="29:31">
      <c r="AC2760" s="58" t="s">
        <v>43</v>
      </c>
      <c r="AD2760" s="58" t="s">
        <v>127</v>
      </c>
      <c r="AE2760" s="58">
        <v>94122</v>
      </c>
    </row>
    <row r="2761" spans="29:31">
      <c r="AC2761" s="58" t="s">
        <v>43</v>
      </c>
      <c r="AD2761" s="58" t="s">
        <v>127</v>
      </c>
      <c r="AE2761" s="58">
        <v>94122</v>
      </c>
    </row>
    <row r="2762" spans="29:31">
      <c r="AC2762" s="58" t="s">
        <v>43</v>
      </c>
      <c r="AD2762" s="58" t="s">
        <v>127</v>
      </c>
      <c r="AE2762" s="58">
        <v>94122</v>
      </c>
    </row>
    <row r="2763" spans="29:31">
      <c r="AC2763" s="58" t="s">
        <v>43</v>
      </c>
      <c r="AD2763" s="58" t="s">
        <v>127</v>
      </c>
      <c r="AE2763" s="58">
        <v>94122</v>
      </c>
    </row>
    <row r="2764" spans="29:31">
      <c r="AC2764" s="58" t="s">
        <v>43</v>
      </c>
      <c r="AD2764" s="58" t="s">
        <v>127</v>
      </c>
      <c r="AE2764" s="58">
        <v>94122</v>
      </c>
    </row>
    <row r="2765" spans="29:31">
      <c r="AC2765" s="58" t="s">
        <v>267</v>
      </c>
      <c r="AD2765" s="58" t="s">
        <v>266</v>
      </c>
      <c r="AE2765" s="58">
        <v>10035</v>
      </c>
    </row>
    <row r="2766" spans="29:31">
      <c r="AC2766" s="58" t="s">
        <v>1272</v>
      </c>
      <c r="AD2766" s="58" t="s">
        <v>497</v>
      </c>
      <c r="AE2766" s="58">
        <v>31907</v>
      </c>
    </row>
    <row r="2767" spans="29:31">
      <c r="AC2767" s="58" t="s">
        <v>1272</v>
      </c>
      <c r="AD2767" s="58" t="s">
        <v>497</v>
      </c>
      <c r="AE2767" s="58">
        <v>31907</v>
      </c>
    </row>
    <row r="2768" spans="29:31">
      <c r="AC2768" s="58" t="s">
        <v>121</v>
      </c>
      <c r="AD2768" s="58" t="s">
        <v>3649</v>
      </c>
      <c r="AE2768" s="58">
        <v>84107</v>
      </c>
    </row>
    <row r="2769" spans="29:31">
      <c r="AC2769" s="58" t="s">
        <v>43</v>
      </c>
      <c r="AD2769" s="58" t="s">
        <v>127</v>
      </c>
      <c r="AE2769" s="58">
        <v>94110</v>
      </c>
    </row>
    <row r="2770" spans="29:31">
      <c r="AC2770" s="58" t="s">
        <v>43</v>
      </c>
      <c r="AD2770" s="58" t="s">
        <v>127</v>
      </c>
      <c r="AE2770" s="58">
        <v>94110</v>
      </c>
    </row>
    <row r="2771" spans="29:31">
      <c r="AC2771" s="58" t="s">
        <v>147</v>
      </c>
      <c r="AD2771" s="58" t="s">
        <v>146</v>
      </c>
      <c r="AE2771" s="58">
        <v>19140</v>
      </c>
    </row>
    <row r="2772" spans="29:31">
      <c r="AC2772" s="58" t="s">
        <v>147</v>
      </c>
      <c r="AD2772" s="58" t="s">
        <v>146</v>
      </c>
      <c r="AE2772" s="58">
        <v>19140</v>
      </c>
    </row>
    <row r="2773" spans="29:31">
      <c r="AC2773" s="58" t="s">
        <v>147</v>
      </c>
      <c r="AD2773" s="58" t="s">
        <v>146</v>
      </c>
      <c r="AE2773" s="58">
        <v>19140</v>
      </c>
    </row>
    <row r="2774" spans="29:31">
      <c r="AC2774" s="58" t="s">
        <v>147</v>
      </c>
      <c r="AD2774" s="58" t="s">
        <v>146</v>
      </c>
      <c r="AE2774" s="58">
        <v>19134</v>
      </c>
    </row>
    <row r="2775" spans="29:31">
      <c r="AC2775" s="58" t="s">
        <v>147</v>
      </c>
      <c r="AD2775" s="58" t="s">
        <v>146</v>
      </c>
      <c r="AE2775" s="58">
        <v>19134</v>
      </c>
    </row>
    <row r="2776" spans="29:31">
      <c r="AC2776" s="58" t="s">
        <v>104</v>
      </c>
      <c r="AD2776" s="58" t="s">
        <v>815</v>
      </c>
      <c r="AE2776" s="58">
        <v>75220</v>
      </c>
    </row>
    <row r="2777" spans="29:31">
      <c r="AC2777" s="58" t="s">
        <v>104</v>
      </c>
      <c r="AD2777" s="58" t="s">
        <v>815</v>
      </c>
      <c r="AE2777" s="58">
        <v>75220</v>
      </c>
    </row>
    <row r="2778" spans="29:31">
      <c r="AC2778" s="58" t="s">
        <v>104</v>
      </c>
      <c r="AD2778" s="58" t="s">
        <v>815</v>
      </c>
      <c r="AE2778" s="58">
        <v>75220</v>
      </c>
    </row>
    <row r="2779" spans="29:31">
      <c r="AC2779" s="58" t="s">
        <v>114</v>
      </c>
      <c r="AD2779" s="58" t="s">
        <v>5947</v>
      </c>
      <c r="AE2779" s="58">
        <v>53186</v>
      </c>
    </row>
    <row r="2780" spans="29:31">
      <c r="AC2780" s="58" t="s">
        <v>54</v>
      </c>
      <c r="AD2780" s="58" t="s">
        <v>53</v>
      </c>
      <c r="AE2780" s="58">
        <v>33311</v>
      </c>
    </row>
    <row r="2781" spans="29:31">
      <c r="AC2781" s="58" t="s">
        <v>238</v>
      </c>
      <c r="AD2781" s="58" t="s">
        <v>880</v>
      </c>
      <c r="AE2781" s="58">
        <v>48205</v>
      </c>
    </row>
    <row r="2782" spans="29:31">
      <c r="AC2782" s="58" t="s">
        <v>498</v>
      </c>
      <c r="AD2782" s="58" t="s">
        <v>318</v>
      </c>
      <c r="AE2782" s="58">
        <v>45503</v>
      </c>
    </row>
    <row r="2783" spans="29:31">
      <c r="AC2783" s="58" t="s">
        <v>43</v>
      </c>
      <c r="AD2783" s="58" t="s">
        <v>947</v>
      </c>
      <c r="AE2783" s="58">
        <v>92037</v>
      </c>
    </row>
    <row r="2784" spans="29:31">
      <c r="AC2784" s="58" t="s">
        <v>457</v>
      </c>
      <c r="AD2784" s="58" t="s">
        <v>1081</v>
      </c>
      <c r="AE2784" s="58">
        <v>80906</v>
      </c>
    </row>
    <row r="2785" spans="29:31">
      <c r="AC2785" s="58" t="s">
        <v>43</v>
      </c>
      <c r="AD2785" s="58" t="s">
        <v>5954</v>
      </c>
      <c r="AE2785" s="58">
        <v>93309</v>
      </c>
    </row>
    <row r="2786" spans="29:31">
      <c r="AC2786" s="58" t="s">
        <v>54</v>
      </c>
      <c r="AD2786" s="58" t="s">
        <v>5956</v>
      </c>
      <c r="AE2786" s="58">
        <v>33068</v>
      </c>
    </row>
    <row r="2787" spans="29:31">
      <c r="AC2787" s="58" t="s">
        <v>54</v>
      </c>
      <c r="AD2787" s="58" t="s">
        <v>5956</v>
      </c>
      <c r="AE2787" s="58">
        <v>33068</v>
      </c>
    </row>
    <row r="2788" spans="29:31">
      <c r="AC2788" s="58" t="s">
        <v>267</v>
      </c>
      <c r="AD2788" s="58" t="s">
        <v>266</v>
      </c>
      <c r="AE2788" s="58">
        <v>10035</v>
      </c>
    </row>
    <row r="2789" spans="29:31">
      <c r="AC2789" s="58" t="s">
        <v>229</v>
      </c>
      <c r="AD2789" s="58" t="s">
        <v>932</v>
      </c>
      <c r="AE2789" s="58">
        <v>55044</v>
      </c>
    </row>
    <row r="2790" spans="29:31">
      <c r="AC2790" s="58" t="s">
        <v>238</v>
      </c>
      <c r="AD2790" s="58" t="s">
        <v>880</v>
      </c>
      <c r="AE2790" s="58">
        <v>48234</v>
      </c>
    </row>
    <row r="2791" spans="29:31">
      <c r="AC2791" s="58" t="s">
        <v>147</v>
      </c>
      <c r="AD2791" s="58" t="s">
        <v>146</v>
      </c>
      <c r="AE2791" s="58">
        <v>19134</v>
      </c>
    </row>
    <row r="2792" spans="29:31">
      <c r="AC2792" s="58" t="s">
        <v>498</v>
      </c>
      <c r="AD2792" s="58" t="s">
        <v>276</v>
      </c>
      <c r="AE2792" s="58">
        <v>45373</v>
      </c>
    </row>
    <row r="2793" spans="29:31">
      <c r="AC2793" s="58" t="s">
        <v>43</v>
      </c>
      <c r="AD2793" s="58" t="s">
        <v>42</v>
      </c>
      <c r="AE2793" s="58">
        <v>90036</v>
      </c>
    </row>
    <row r="2794" spans="29:31">
      <c r="AC2794" s="58" t="s">
        <v>43</v>
      </c>
      <c r="AD2794" s="58" t="s">
        <v>42</v>
      </c>
      <c r="AE2794" s="58">
        <v>90036</v>
      </c>
    </row>
    <row r="2795" spans="29:31">
      <c r="AC2795" s="58" t="s">
        <v>104</v>
      </c>
      <c r="AD2795" s="58" t="s">
        <v>5970</v>
      </c>
      <c r="AE2795" s="58">
        <v>78415</v>
      </c>
    </row>
    <row r="2796" spans="29:31">
      <c r="AC2796" s="58" t="s">
        <v>104</v>
      </c>
      <c r="AD2796" s="58" t="s">
        <v>5970</v>
      </c>
      <c r="AE2796" s="58">
        <v>78415</v>
      </c>
    </row>
    <row r="2797" spans="29:31">
      <c r="AC2797" s="58" t="s">
        <v>104</v>
      </c>
      <c r="AD2797" s="58" t="s">
        <v>5970</v>
      </c>
      <c r="AE2797" s="58">
        <v>78415</v>
      </c>
    </row>
    <row r="2798" spans="29:31">
      <c r="AC2798" s="58" t="s">
        <v>138</v>
      </c>
      <c r="AD2798" s="58" t="s">
        <v>2530</v>
      </c>
      <c r="AE2798" s="58">
        <v>68104</v>
      </c>
    </row>
    <row r="2799" spans="29:31">
      <c r="AC2799" s="58" t="s">
        <v>138</v>
      </c>
      <c r="AD2799" s="58" t="s">
        <v>2530</v>
      </c>
      <c r="AE2799" s="58">
        <v>68104</v>
      </c>
    </row>
    <row r="2800" spans="29:31">
      <c r="AC2800" s="58" t="s">
        <v>138</v>
      </c>
      <c r="AD2800" s="58" t="s">
        <v>2530</v>
      </c>
      <c r="AE2800" s="58">
        <v>68104</v>
      </c>
    </row>
    <row r="2801" spans="29:31">
      <c r="AC2801" s="58" t="s">
        <v>43</v>
      </c>
      <c r="AD2801" s="58" t="s">
        <v>5973</v>
      </c>
      <c r="AE2801" s="58">
        <v>90278</v>
      </c>
    </row>
    <row r="2802" spans="29:31">
      <c r="AC2802" s="58" t="s">
        <v>43</v>
      </c>
      <c r="AD2802" s="58" t="s">
        <v>5973</v>
      </c>
      <c r="AE2802" s="58">
        <v>90278</v>
      </c>
    </row>
    <row r="2803" spans="29:31">
      <c r="AC2803" s="58" t="s">
        <v>43</v>
      </c>
      <c r="AD2803" s="58" t="s">
        <v>5973</v>
      </c>
      <c r="AE2803" s="58">
        <v>90278</v>
      </c>
    </row>
    <row r="2804" spans="29:31">
      <c r="AC2804" s="58" t="s">
        <v>43</v>
      </c>
      <c r="AD2804" s="58" t="s">
        <v>5973</v>
      </c>
      <c r="AE2804" s="58">
        <v>90278</v>
      </c>
    </row>
    <row r="2805" spans="29:31">
      <c r="AC2805" s="58" t="s">
        <v>1707</v>
      </c>
      <c r="AD2805" s="58" t="s">
        <v>5141</v>
      </c>
      <c r="AE2805" s="58">
        <v>72209</v>
      </c>
    </row>
    <row r="2806" spans="29:31">
      <c r="AC2806" s="58" t="s">
        <v>1707</v>
      </c>
      <c r="AD2806" s="58" t="s">
        <v>5141</v>
      </c>
      <c r="AE2806" s="58">
        <v>72209</v>
      </c>
    </row>
    <row r="2807" spans="29:31">
      <c r="AC2807" s="58" t="s">
        <v>1707</v>
      </c>
      <c r="AD2807" s="58" t="s">
        <v>5141</v>
      </c>
      <c r="AE2807" s="58">
        <v>72209</v>
      </c>
    </row>
    <row r="2808" spans="29:31">
      <c r="AC2808" s="58" t="s">
        <v>54</v>
      </c>
      <c r="AD2808" s="58" t="s">
        <v>1419</v>
      </c>
      <c r="AE2808" s="58">
        <v>33180</v>
      </c>
    </row>
    <row r="2809" spans="29:31">
      <c r="AC2809" s="58" t="s">
        <v>420</v>
      </c>
      <c r="AD2809" s="58" t="s">
        <v>1976</v>
      </c>
      <c r="AE2809" s="58">
        <v>97301</v>
      </c>
    </row>
    <row r="2810" spans="29:31">
      <c r="AC2810" s="58" t="s">
        <v>668</v>
      </c>
      <c r="AD2810" s="58" t="s">
        <v>5888</v>
      </c>
      <c r="AE2810" s="58">
        <v>88001</v>
      </c>
    </row>
    <row r="2811" spans="29:31">
      <c r="AC2811" s="58" t="s">
        <v>43</v>
      </c>
      <c r="AD2811" s="58" t="s">
        <v>127</v>
      </c>
      <c r="AE2811" s="58">
        <v>94122</v>
      </c>
    </row>
    <row r="2812" spans="29:31">
      <c r="AC2812" s="58" t="s">
        <v>43</v>
      </c>
      <c r="AD2812" s="58" t="s">
        <v>127</v>
      </c>
      <c r="AE2812" s="58">
        <v>94122</v>
      </c>
    </row>
    <row r="2813" spans="29:31">
      <c r="AC2813" s="58" t="s">
        <v>104</v>
      </c>
      <c r="AD2813" s="58" t="s">
        <v>4172</v>
      </c>
      <c r="AE2813" s="58">
        <v>79907</v>
      </c>
    </row>
    <row r="2814" spans="29:31">
      <c r="AC2814" s="58" t="s">
        <v>96</v>
      </c>
      <c r="AD2814" s="58" t="s">
        <v>95</v>
      </c>
      <c r="AE2814" s="58">
        <v>98115</v>
      </c>
    </row>
    <row r="2815" spans="29:31">
      <c r="AC2815" s="58" t="s">
        <v>96</v>
      </c>
      <c r="AD2815" s="58" t="s">
        <v>95</v>
      </c>
      <c r="AE2815" s="58">
        <v>98115</v>
      </c>
    </row>
    <row r="2816" spans="29:31">
      <c r="AC2816" s="58" t="s">
        <v>96</v>
      </c>
      <c r="AD2816" s="58" t="s">
        <v>95</v>
      </c>
      <c r="AE2816" s="58">
        <v>98115</v>
      </c>
    </row>
    <row r="2817" spans="29:31">
      <c r="AC2817" s="58" t="s">
        <v>96</v>
      </c>
      <c r="AD2817" s="58" t="s">
        <v>95</v>
      </c>
      <c r="AE2817" s="58">
        <v>98115</v>
      </c>
    </row>
    <row r="2818" spans="29:31">
      <c r="AC2818" s="58" t="s">
        <v>114</v>
      </c>
      <c r="AD2818" s="58" t="s">
        <v>2548</v>
      </c>
      <c r="AE2818" s="58">
        <v>53209</v>
      </c>
    </row>
    <row r="2819" spans="29:31">
      <c r="AC2819" s="58" t="s">
        <v>114</v>
      </c>
      <c r="AD2819" s="58" t="s">
        <v>2548</v>
      </c>
      <c r="AE2819" s="58">
        <v>53209</v>
      </c>
    </row>
    <row r="2820" spans="29:31">
      <c r="AC2820" s="58" t="s">
        <v>114</v>
      </c>
      <c r="AD2820" s="58" t="s">
        <v>2548</v>
      </c>
      <c r="AE2820" s="58">
        <v>53209</v>
      </c>
    </row>
    <row r="2821" spans="29:31">
      <c r="AC2821" s="58" t="s">
        <v>114</v>
      </c>
      <c r="AD2821" s="58" t="s">
        <v>2548</v>
      </c>
      <c r="AE2821" s="58">
        <v>53209</v>
      </c>
    </row>
    <row r="2822" spans="29:31">
      <c r="AC2822" s="58" t="s">
        <v>114</v>
      </c>
      <c r="AD2822" s="58" t="s">
        <v>2548</v>
      </c>
      <c r="AE2822" s="58">
        <v>53209</v>
      </c>
    </row>
    <row r="2823" spans="29:31">
      <c r="AC2823" s="58" t="s">
        <v>1245</v>
      </c>
      <c r="AD2823" s="58" t="s">
        <v>612</v>
      </c>
      <c r="AE2823" s="58">
        <v>2038</v>
      </c>
    </row>
    <row r="2824" spans="29:31">
      <c r="AC2824" s="58" t="s">
        <v>1245</v>
      </c>
      <c r="AD2824" s="58" t="s">
        <v>612</v>
      </c>
      <c r="AE2824" s="58">
        <v>2038</v>
      </c>
    </row>
    <row r="2825" spans="29:31">
      <c r="AC2825" s="58" t="s">
        <v>1245</v>
      </c>
      <c r="AD2825" s="58" t="s">
        <v>612</v>
      </c>
      <c r="AE2825" s="58">
        <v>2038</v>
      </c>
    </row>
    <row r="2826" spans="29:31">
      <c r="AC2826" s="58" t="s">
        <v>1245</v>
      </c>
      <c r="AD2826" s="58" t="s">
        <v>612</v>
      </c>
      <c r="AE2826" s="58">
        <v>2038</v>
      </c>
    </row>
    <row r="2827" spans="29:31">
      <c r="AC2827" s="58" t="s">
        <v>43</v>
      </c>
      <c r="AD2827" s="58" t="s">
        <v>3252</v>
      </c>
      <c r="AE2827" s="58">
        <v>92024</v>
      </c>
    </row>
    <row r="2828" spans="29:31">
      <c r="AC2828" s="58" t="s">
        <v>43</v>
      </c>
      <c r="AD2828" s="58" t="s">
        <v>3252</v>
      </c>
      <c r="AE2828" s="58">
        <v>92024</v>
      </c>
    </row>
    <row r="2829" spans="29:31">
      <c r="AC2829" s="58" t="s">
        <v>43</v>
      </c>
      <c r="AD2829" s="58" t="s">
        <v>1883</v>
      </c>
      <c r="AE2829" s="58">
        <v>92804</v>
      </c>
    </row>
    <row r="2830" spans="29:31">
      <c r="AC2830" s="58" t="s">
        <v>104</v>
      </c>
      <c r="AD2830" s="58" t="s">
        <v>1127</v>
      </c>
      <c r="AE2830" s="58">
        <v>76017</v>
      </c>
    </row>
    <row r="2831" spans="29:31">
      <c r="AC2831" s="58" t="s">
        <v>104</v>
      </c>
      <c r="AD2831" s="58" t="s">
        <v>1127</v>
      </c>
      <c r="AE2831" s="58">
        <v>76017</v>
      </c>
    </row>
    <row r="2832" spans="29:31">
      <c r="AC2832" s="58" t="s">
        <v>104</v>
      </c>
      <c r="AD2832" s="58" t="s">
        <v>184</v>
      </c>
      <c r="AE2832" s="58">
        <v>77041</v>
      </c>
    </row>
    <row r="2833" spans="29:31">
      <c r="AC2833" s="58" t="s">
        <v>104</v>
      </c>
      <c r="AD2833" s="58" t="s">
        <v>184</v>
      </c>
      <c r="AE2833" s="58">
        <v>77041</v>
      </c>
    </row>
    <row r="2834" spans="29:31">
      <c r="AC2834" s="58" t="s">
        <v>104</v>
      </c>
      <c r="AD2834" s="58" t="s">
        <v>184</v>
      </c>
      <c r="AE2834" s="58">
        <v>77041</v>
      </c>
    </row>
    <row r="2835" spans="29:31">
      <c r="AC2835" s="58" t="s">
        <v>104</v>
      </c>
      <c r="AD2835" s="58" t="s">
        <v>184</v>
      </c>
      <c r="AE2835" s="58">
        <v>77041</v>
      </c>
    </row>
    <row r="2836" spans="29:31">
      <c r="AC2836" s="58" t="s">
        <v>498</v>
      </c>
      <c r="AD2836" s="58" t="s">
        <v>2470</v>
      </c>
      <c r="AE2836" s="58">
        <v>43130</v>
      </c>
    </row>
    <row r="2837" spans="29:31">
      <c r="AC2837" s="58" t="s">
        <v>498</v>
      </c>
      <c r="AD2837" s="58" t="s">
        <v>2470</v>
      </c>
      <c r="AE2837" s="58">
        <v>43130</v>
      </c>
    </row>
    <row r="2838" spans="29:31">
      <c r="AC2838" s="58" t="s">
        <v>498</v>
      </c>
      <c r="AD2838" s="58" t="s">
        <v>2470</v>
      </c>
      <c r="AE2838" s="58">
        <v>43130</v>
      </c>
    </row>
    <row r="2839" spans="29:31">
      <c r="AC2839" s="58" t="s">
        <v>420</v>
      </c>
      <c r="AD2839" s="58" t="s">
        <v>419</v>
      </c>
      <c r="AE2839" s="58">
        <v>97206</v>
      </c>
    </row>
    <row r="2840" spans="29:31">
      <c r="AC2840" s="58" t="s">
        <v>420</v>
      </c>
      <c r="AD2840" s="58" t="s">
        <v>419</v>
      </c>
      <c r="AE2840" s="58">
        <v>97206</v>
      </c>
    </row>
    <row r="2841" spans="29:31">
      <c r="AC2841" s="58" t="s">
        <v>358</v>
      </c>
      <c r="AD2841" s="58" t="s">
        <v>5893</v>
      </c>
      <c r="AE2841" s="58">
        <v>35244</v>
      </c>
    </row>
    <row r="2842" spans="29:31">
      <c r="AC2842" s="58" t="s">
        <v>358</v>
      </c>
      <c r="AD2842" s="58" t="s">
        <v>5893</v>
      </c>
      <c r="AE2842" s="58">
        <v>35244</v>
      </c>
    </row>
    <row r="2843" spans="29:31">
      <c r="AC2843" s="58" t="s">
        <v>43</v>
      </c>
      <c r="AD2843" s="58" t="s">
        <v>42</v>
      </c>
      <c r="AE2843" s="58">
        <v>90036</v>
      </c>
    </row>
    <row r="2844" spans="29:31">
      <c r="AC2844" s="58" t="s">
        <v>43</v>
      </c>
      <c r="AD2844" s="58" t="s">
        <v>42</v>
      </c>
      <c r="AE2844" s="58">
        <v>90036</v>
      </c>
    </row>
    <row r="2845" spans="29:31">
      <c r="AC2845" s="58" t="s">
        <v>43</v>
      </c>
      <c r="AD2845" s="58" t="s">
        <v>42</v>
      </c>
      <c r="AE2845" s="58">
        <v>90036</v>
      </c>
    </row>
    <row r="2846" spans="29:31">
      <c r="AC2846" s="58" t="s">
        <v>54</v>
      </c>
      <c r="AD2846" s="58" t="s">
        <v>5647</v>
      </c>
      <c r="AE2846" s="58">
        <v>32303</v>
      </c>
    </row>
    <row r="2847" spans="29:31">
      <c r="AC2847" s="58" t="s">
        <v>267</v>
      </c>
      <c r="AD2847" s="58" t="s">
        <v>266</v>
      </c>
      <c r="AE2847" s="58">
        <v>10009</v>
      </c>
    </row>
    <row r="2848" spans="29:31">
      <c r="AC2848" s="58" t="s">
        <v>319</v>
      </c>
      <c r="AD2848" s="58" t="s">
        <v>4874</v>
      </c>
      <c r="AE2848" s="58">
        <v>23320</v>
      </c>
    </row>
    <row r="2849" spans="29:31">
      <c r="AC2849" s="58" t="s">
        <v>88</v>
      </c>
      <c r="AD2849" s="58" t="s">
        <v>1706</v>
      </c>
      <c r="AE2849" s="58">
        <v>28314</v>
      </c>
    </row>
    <row r="2850" spans="29:31">
      <c r="AC2850" s="58" t="s">
        <v>104</v>
      </c>
      <c r="AD2850" s="58" t="s">
        <v>1681</v>
      </c>
      <c r="AE2850" s="58">
        <v>77340</v>
      </c>
    </row>
    <row r="2851" spans="29:31">
      <c r="AC2851" s="58" t="s">
        <v>147</v>
      </c>
      <c r="AD2851" s="58" t="s">
        <v>146</v>
      </c>
      <c r="AE2851" s="58">
        <v>19140</v>
      </c>
    </row>
    <row r="2852" spans="29:31">
      <c r="AC2852" s="58" t="s">
        <v>211</v>
      </c>
      <c r="AD2852" s="58" t="s">
        <v>5675</v>
      </c>
      <c r="AE2852" s="58">
        <v>60098</v>
      </c>
    </row>
    <row r="2853" spans="29:31">
      <c r="AC2853" s="58" t="s">
        <v>1245</v>
      </c>
      <c r="AD2853" s="58" t="s">
        <v>4096</v>
      </c>
      <c r="AE2853" s="58">
        <v>2149</v>
      </c>
    </row>
    <row r="2854" spans="29:31">
      <c r="AC2854" s="58" t="s">
        <v>211</v>
      </c>
      <c r="AD2854" s="58" t="s">
        <v>303</v>
      </c>
      <c r="AE2854" s="58">
        <v>60653</v>
      </c>
    </row>
    <row r="2855" spans="29:31">
      <c r="AC2855" s="58" t="s">
        <v>1272</v>
      </c>
      <c r="AD2855" s="58" t="s">
        <v>3261</v>
      </c>
      <c r="AE2855" s="58">
        <v>30076</v>
      </c>
    </row>
    <row r="2856" spans="29:31">
      <c r="AC2856" s="58" t="s">
        <v>1272</v>
      </c>
      <c r="AD2856" s="58" t="s">
        <v>3261</v>
      </c>
      <c r="AE2856" s="58">
        <v>30076</v>
      </c>
    </row>
    <row r="2857" spans="29:31">
      <c r="AC2857" s="58" t="s">
        <v>54</v>
      </c>
      <c r="AD2857" s="58" t="s">
        <v>2289</v>
      </c>
      <c r="AE2857" s="58">
        <v>32137</v>
      </c>
    </row>
    <row r="2858" spans="29:31">
      <c r="AC2858" s="58" t="s">
        <v>147</v>
      </c>
      <c r="AD2858" s="58" t="s">
        <v>146</v>
      </c>
      <c r="AE2858" s="58">
        <v>19120</v>
      </c>
    </row>
    <row r="2859" spans="29:31">
      <c r="AC2859" s="58" t="s">
        <v>254</v>
      </c>
      <c r="AD2859" s="58" t="s">
        <v>497</v>
      </c>
      <c r="AE2859" s="58">
        <v>47201</v>
      </c>
    </row>
    <row r="2860" spans="29:31">
      <c r="AC2860" s="58" t="s">
        <v>267</v>
      </c>
      <c r="AD2860" s="58" t="s">
        <v>2343</v>
      </c>
      <c r="AE2860" s="58">
        <v>11572</v>
      </c>
    </row>
    <row r="2861" spans="29:31">
      <c r="AC2861" s="58" t="s">
        <v>267</v>
      </c>
      <c r="AD2861" s="58" t="s">
        <v>2343</v>
      </c>
      <c r="AE2861" s="58">
        <v>11572</v>
      </c>
    </row>
    <row r="2862" spans="29:31">
      <c r="AC2862" s="58" t="s">
        <v>1245</v>
      </c>
      <c r="AD2862" s="58" t="s">
        <v>612</v>
      </c>
      <c r="AE2862" s="58">
        <v>2038</v>
      </c>
    </row>
    <row r="2863" spans="29:31">
      <c r="AC2863" s="58" t="s">
        <v>5326</v>
      </c>
      <c r="AD2863" s="58" t="s">
        <v>5325</v>
      </c>
      <c r="AE2863" s="58">
        <v>57103</v>
      </c>
    </row>
    <row r="2864" spans="29:31">
      <c r="AC2864" s="58" t="s">
        <v>43</v>
      </c>
      <c r="AD2864" s="58" t="s">
        <v>947</v>
      </c>
      <c r="AE2864" s="58">
        <v>92037</v>
      </c>
    </row>
    <row r="2865" spans="29:31">
      <c r="AC2865" s="58" t="s">
        <v>88</v>
      </c>
      <c r="AD2865" s="58" t="s">
        <v>1706</v>
      </c>
      <c r="AE2865" s="58">
        <v>28314</v>
      </c>
    </row>
    <row r="2866" spans="29:31">
      <c r="AC2866" s="58" t="s">
        <v>1272</v>
      </c>
      <c r="AD2866" s="58" t="s">
        <v>1736</v>
      </c>
      <c r="AE2866" s="58">
        <v>30318</v>
      </c>
    </row>
    <row r="2867" spans="29:31">
      <c r="AC2867" s="58" t="s">
        <v>1272</v>
      </c>
      <c r="AD2867" s="58" t="s">
        <v>1736</v>
      </c>
      <c r="AE2867" s="58">
        <v>30318</v>
      </c>
    </row>
    <row r="2868" spans="29:31">
      <c r="AC2868" s="58" t="s">
        <v>1272</v>
      </c>
      <c r="AD2868" s="58" t="s">
        <v>1736</v>
      </c>
      <c r="AE2868" s="58">
        <v>30318</v>
      </c>
    </row>
    <row r="2869" spans="29:31">
      <c r="AC2869" s="58" t="s">
        <v>1272</v>
      </c>
      <c r="AD2869" s="58" t="s">
        <v>1736</v>
      </c>
      <c r="AE2869" s="58">
        <v>30318</v>
      </c>
    </row>
    <row r="2870" spans="29:31">
      <c r="AC2870" s="58" t="s">
        <v>54</v>
      </c>
      <c r="AD2870" s="58" t="s">
        <v>6051</v>
      </c>
      <c r="AE2870" s="58">
        <v>32839</v>
      </c>
    </row>
    <row r="2871" spans="29:31">
      <c r="AC2871" s="58" t="s">
        <v>43</v>
      </c>
      <c r="AD2871" s="58" t="s">
        <v>127</v>
      </c>
      <c r="AE2871" s="58">
        <v>94122</v>
      </c>
    </row>
    <row r="2872" spans="29:31">
      <c r="AC2872" s="58" t="s">
        <v>43</v>
      </c>
      <c r="AD2872" s="58" t="s">
        <v>127</v>
      </c>
      <c r="AE2872" s="58">
        <v>94122</v>
      </c>
    </row>
    <row r="2873" spans="29:31">
      <c r="AC2873" s="58" t="s">
        <v>43</v>
      </c>
      <c r="AD2873" s="58" t="s">
        <v>127</v>
      </c>
      <c r="AE2873" s="58">
        <v>94122</v>
      </c>
    </row>
    <row r="2874" spans="29:31">
      <c r="AC2874" s="58" t="s">
        <v>43</v>
      </c>
      <c r="AD2874" s="58" t="s">
        <v>127</v>
      </c>
      <c r="AE2874" s="58">
        <v>94122</v>
      </c>
    </row>
    <row r="2875" spans="29:31">
      <c r="AC2875" s="58" t="s">
        <v>498</v>
      </c>
      <c r="AD2875" s="58" t="s">
        <v>2835</v>
      </c>
      <c r="AE2875" s="58">
        <v>43615</v>
      </c>
    </row>
    <row r="2876" spans="29:31">
      <c r="AC2876" s="58" t="s">
        <v>498</v>
      </c>
      <c r="AD2876" s="58" t="s">
        <v>2835</v>
      </c>
      <c r="AE2876" s="58">
        <v>43615</v>
      </c>
    </row>
    <row r="2877" spans="29:31">
      <c r="AC2877" s="58" t="s">
        <v>54</v>
      </c>
      <c r="AD2877" s="58" t="s">
        <v>1151</v>
      </c>
      <c r="AE2877" s="58">
        <v>33710</v>
      </c>
    </row>
    <row r="2878" spans="29:31">
      <c r="AC2878" s="58" t="s">
        <v>310</v>
      </c>
      <c r="AD2878" s="58" t="s">
        <v>1310</v>
      </c>
      <c r="AE2878" s="58">
        <v>85705</v>
      </c>
    </row>
    <row r="2879" spans="29:31">
      <c r="AC2879" s="58" t="s">
        <v>310</v>
      </c>
      <c r="AD2879" s="58" t="s">
        <v>1310</v>
      </c>
      <c r="AE2879" s="58">
        <v>85705</v>
      </c>
    </row>
    <row r="2880" spans="29:31">
      <c r="AC2880" s="58" t="s">
        <v>43</v>
      </c>
      <c r="AD2880" s="58" t="s">
        <v>42</v>
      </c>
      <c r="AE2880" s="58">
        <v>90036</v>
      </c>
    </row>
    <row r="2881" spans="29:31">
      <c r="AC2881" s="58" t="s">
        <v>43</v>
      </c>
      <c r="AD2881" s="58" t="s">
        <v>947</v>
      </c>
      <c r="AE2881" s="58">
        <v>92105</v>
      </c>
    </row>
    <row r="2882" spans="29:31">
      <c r="AC2882" s="58" t="s">
        <v>267</v>
      </c>
      <c r="AD2882" s="58" t="s">
        <v>266</v>
      </c>
      <c r="AE2882" s="58">
        <v>10035</v>
      </c>
    </row>
    <row r="2883" spans="29:31">
      <c r="AC2883" s="58" t="s">
        <v>43</v>
      </c>
      <c r="AD2883" s="58" t="s">
        <v>947</v>
      </c>
      <c r="AE2883" s="58">
        <v>92037</v>
      </c>
    </row>
    <row r="2884" spans="29:31">
      <c r="AC2884" s="58" t="s">
        <v>43</v>
      </c>
      <c r="AD2884" s="58" t="s">
        <v>947</v>
      </c>
      <c r="AE2884" s="58">
        <v>92037</v>
      </c>
    </row>
    <row r="2885" spans="29:31">
      <c r="AC2885" s="58" t="s">
        <v>788</v>
      </c>
      <c r="AD2885" s="58" t="s">
        <v>787</v>
      </c>
      <c r="AE2885" s="58">
        <v>7090</v>
      </c>
    </row>
    <row r="2886" spans="29:31">
      <c r="AC2886" s="58" t="s">
        <v>788</v>
      </c>
      <c r="AD2886" s="58" t="s">
        <v>787</v>
      </c>
      <c r="AE2886" s="58">
        <v>7090</v>
      </c>
    </row>
    <row r="2887" spans="29:31">
      <c r="AC2887" s="58" t="s">
        <v>788</v>
      </c>
      <c r="AD2887" s="58" t="s">
        <v>787</v>
      </c>
      <c r="AE2887" s="58">
        <v>7090</v>
      </c>
    </row>
    <row r="2888" spans="29:31">
      <c r="AC2888" s="58" t="s">
        <v>788</v>
      </c>
      <c r="AD2888" s="58" t="s">
        <v>6067</v>
      </c>
      <c r="AE2888" s="58">
        <v>7050</v>
      </c>
    </row>
    <row r="2889" spans="29:31">
      <c r="AC2889" s="58" t="s">
        <v>788</v>
      </c>
      <c r="AD2889" s="58" t="s">
        <v>6067</v>
      </c>
      <c r="AE2889" s="58">
        <v>7050</v>
      </c>
    </row>
    <row r="2890" spans="29:31">
      <c r="AC2890" s="58" t="s">
        <v>211</v>
      </c>
      <c r="AD2890" s="58" t="s">
        <v>5675</v>
      </c>
      <c r="AE2890" s="58">
        <v>60098</v>
      </c>
    </row>
    <row r="2891" spans="29:31">
      <c r="AC2891" s="58" t="s">
        <v>43</v>
      </c>
      <c r="AD2891" s="58" t="s">
        <v>127</v>
      </c>
      <c r="AE2891" s="58">
        <v>94110</v>
      </c>
    </row>
    <row r="2892" spans="29:31">
      <c r="AC2892" s="58" t="s">
        <v>43</v>
      </c>
      <c r="AD2892" s="58" t="s">
        <v>127</v>
      </c>
      <c r="AE2892" s="58">
        <v>94122</v>
      </c>
    </row>
    <row r="2893" spans="29:31">
      <c r="AC2893" s="58" t="s">
        <v>310</v>
      </c>
      <c r="AD2893" s="58" t="s">
        <v>4075</v>
      </c>
      <c r="AE2893" s="58">
        <v>85281</v>
      </c>
    </row>
    <row r="2894" spans="29:31">
      <c r="AC2894" s="58" t="s">
        <v>43</v>
      </c>
      <c r="AD2894" s="58" t="s">
        <v>42</v>
      </c>
      <c r="AE2894" s="58">
        <v>90008</v>
      </c>
    </row>
    <row r="2895" spans="29:31">
      <c r="AC2895" s="58" t="s">
        <v>43</v>
      </c>
      <c r="AD2895" s="58" t="s">
        <v>42</v>
      </c>
      <c r="AE2895" s="58">
        <v>90008</v>
      </c>
    </row>
    <row r="2896" spans="29:31">
      <c r="AC2896" s="58" t="s">
        <v>43</v>
      </c>
      <c r="AD2896" s="58" t="s">
        <v>42</v>
      </c>
      <c r="AE2896" s="58">
        <v>90008</v>
      </c>
    </row>
    <row r="2897" spans="29:31">
      <c r="AC2897" s="58" t="s">
        <v>96</v>
      </c>
      <c r="AD2897" s="58" t="s">
        <v>95</v>
      </c>
      <c r="AE2897" s="58">
        <v>98105</v>
      </c>
    </row>
    <row r="2898" spans="29:31">
      <c r="AC2898" s="58" t="s">
        <v>736</v>
      </c>
      <c r="AD2898" s="58" t="s">
        <v>6079</v>
      </c>
      <c r="AE2898" s="58">
        <v>70601</v>
      </c>
    </row>
    <row r="2899" spans="29:31">
      <c r="AC2899" s="58" t="s">
        <v>736</v>
      </c>
      <c r="AD2899" s="58" t="s">
        <v>6079</v>
      </c>
      <c r="AE2899" s="58">
        <v>70601</v>
      </c>
    </row>
    <row r="2900" spans="29:31">
      <c r="AC2900" s="58" t="s">
        <v>267</v>
      </c>
      <c r="AD2900" s="58" t="s">
        <v>389</v>
      </c>
      <c r="AE2900" s="58">
        <v>14609</v>
      </c>
    </row>
    <row r="2901" spans="29:31">
      <c r="AC2901" s="58" t="s">
        <v>267</v>
      </c>
      <c r="AD2901" s="58" t="s">
        <v>389</v>
      </c>
      <c r="AE2901" s="58">
        <v>14609</v>
      </c>
    </row>
    <row r="2902" spans="29:31">
      <c r="AC2902" s="58" t="s">
        <v>267</v>
      </c>
      <c r="AD2902" s="58" t="s">
        <v>389</v>
      </c>
      <c r="AE2902" s="58">
        <v>14609</v>
      </c>
    </row>
    <row r="2903" spans="29:31">
      <c r="AC2903" s="58" t="s">
        <v>267</v>
      </c>
      <c r="AD2903" s="58" t="s">
        <v>389</v>
      </c>
      <c r="AE2903" s="58">
        <v>14609</v>
      </c>
    </row>
    <row r="2904" spans="29:31">
      <c r="AC2904" s="58" t="s">
        <v>267</v>
      </c>
      <c r="AD2904" s="58" t="s">
        <v>1173</v>
      </c>
      <c r="AE2904" s="58">
        <v>11561</v>
      </c>
    </row>
    <row r="2905" spans="29:31">
      <c r="AC2905" s="58" t="s">
        <v>88</v>
      </c>
      <c r="AD2905" s="58" t="s">
        <v>467</v>
      </c>
      <c r="AE2905" s="58">
        <v>28205</v>
      </c>
    </row>
    <row r="2906" spans="29:31">
      <c r="AC2906" s="58" t="s">
        <v>104</v>
      </c>
      <c r="AD2906" s="58" t="s">
        <v>184</v>
      </c>
      <c r="AE2906" s="58">
        <v>77036</v>
      </c>
    </row>
    <row r="2907" spans="29:31">
      <c r="AC2907" s="58" t="s">
        <v>267</v>
      </c>
      <c r="AD2907" s="58" t="s">
        <v>266</v>
      </c>
      <c r="AE2907" s="58">
        <v>10035</v>
      </c>
    </row>
    <row r="2908" spans="29:31">
      <c r="AC2908" s="58" t="s">
        <v>267</v>
      </c>
      <c r="AD2908" s="58" t="s">
        <v>266</v>
      </c>
      <c r="AE2908" s="58">
        <v>10035</v>
      </c>
    </row>
    <row r="2909" spans="29:31">
      <c r="AC2909" s="58" t="s">
        <v>1272</v>
      </c>
      <c r="AD2909" s="58" t="s">
        <v>497</v>
      </c>
      <c r="AE2909" s="58">
        <v>31907</v>
      </c>
    </row>
    <row r="2910" spans="29:31">
      <c r="AC2910" s="58" t="s">
        <v>211</v>
      </c>
      <c r="AD2910" s="58" t="s">
        <v>303</v>
      </c>
      <c r="AE2910" s="58">
        <v>60610</v>
      </c>
    </row>
    <row r="2911" spans="29:31">
      <c r="AC2911" s="58" t="s">
        <v>211</v>
      </c>
      <c r="AD2911" s="58" t="s">
        <v>6092</v>
      </c>
      <c r="AE2911" s="58">
        <v>60035</v>
      </c>
    </row>
    <row r="2912" spans="29:31">
      <c r="AC2912" s="58" t="s">
        <v>211</v>
      </c>
      <c r="AD2912" s="58" t="s">
        <v>6092</v>
      </c>
      <c r="AE2912" s="58">
        <v>60035</v>
      </c>
    </row>
    <row r="2913" spans="29:31">
      <c r="AC2913" s="58" t="s">
        <v>96</v>
      </c>
      <c r="AD2913" s="58" t="s">
        <v>95</v>
      </c>
      <c r="AE2913" s="58">
        <v>98115</v>
      </c>
    </row>
    <row r="2914" spans="29:31">
      <c r="AC2914" s="58" t="s">
        <v>229</v>
      </c>
      <c r="AD2914" s="58" t="s">
        <v>228</v>
      </c>
      <c r="AE2914" s="58">
        <v>55122</v>
      </c>
    </row>
    <row r="2915" spans="29:31">
      <c r="AC2915" s="58" t="s">
        <v>229</v>
      </c>
      <c r="AD2915" s="58" t="s">
        <v>228</v>
      </c>
      <c r="AE2915" s="58">
        <v>55122</v>
      </c>
    </row>
    <row r="2916" spans="29:31">
      <c r="AC2916" s="58" t="s">
        <v>229</v>
      </c>
      <c r="AD2916" s="58" t="s">
        <v>228</v>
      </c>
      <c r="AE2916" s="58">
        <v>55122</v>
      </c>
    </row>
    <row r="2917" spans="29:31">
      <c r="AC2917" s="58" t="s">
        <v>96</v>
      </c>
      <c r="AD2917" s="58" t="s">
        <v>95</v>
      </c>
      <c r="AE2917" s="58">
        <v>98103</v>
      </c>
    </row>
    <row r="2918" spans="29:31">
      <c r="AC2918" s="58" t="s">
        <v>54</v>
      </c>
      <c r="AD2918" s="58" t="s">
        <v>3405</v>
      </c>
      <c r="AE2918" s="58">
        <v>33065</v>
      </c>
    </row>
    <row r="2919" spans="29:31">
      <c r="AC2919" s="58" t="s">
        <v>267</v>
      </c>
      <c r="AD2919" s="58" t="s">
        <v>6102</v>
      </c>
      <c r="AE2919" s="58">
        <v>11550</v>
      </c>
    </row>
    <row r="2920" spans="29:31">
      <c r="AC2920" s="58" t="s">
        <v>267</v>
      </c>
      <c r="AD2920" s="58" t="s">
        <v>6102</v>
      </c>
      <c r="AE2920" s="58">
        <v>11550</v>
      </c>
    </row>
    <row r="2921" spans="29:31">
      <c r="AC2921" s="58" t="s">
        <v>267</v>
      </c>
      <c r="AD2921" s="58" t="s">
        <v>6102</v>
      </c>
      <c r="AE2921" s="58">
        <v>11550</v>
      </c>
    </row>
    <row r="2922" spans="29:31">
      <c r="AC2922" s="58" t="s">
        <v>254</v>
      </c>
      <c r="AD2922" s="58" t="s">
        <v>6107</v>
      </c>
      <c r="AE2922" s="58">
        <v>46060</v>
      </c>
    </row>
    <row r="2923" spans="29:31">
      <c r="AC2923" s="58" t="s">
        <v>254</v>
      </c>
      <c r="AD2923" s="58" t="s">
        <v>6107</v>
      </c>
      <c r="AE2923" s="58">
        <v>46060</v>
      </c>
    </row>
    <row r="2924" spans="29:31">
      <c r="AC2924" s="58" t="s">
        <v>254</v>
      </c>
      <c r="AD2924" s="58" t="s">
        <v>6107</v>
      </c>
      <c r="AE2924" s="58">
        <v>46060</v>
      </c>
    </row>
    <row r="2925" spans="29:31">
      <c r="AC2925" s="58" t="s">
        <v>104</v>
      </c>
      <c r="AD2925" s="58" t="s">
        <v>815</v>
      </c>
      <c r="AE2925" s="58">
        <v>75220</v>
      </c>
    </row>
    <row r="2926" spans="29:31">
      <c r="AC2926" s="58" t="s">
        <v>147</v>
      </c>
      <c r="AD2926" s="58" t="s">
        <v>146</v>
      </c>
      <c r="AE2926" s="58">
        <v>19140</v>
      </c>
    </row>
    <row r="2927" spans="29:31">
      <c r="AC2927" s="58" t="s">
        <v>147</v>
      </c>
      <c r="AD2927" s="58" t="s">
        <v>146</v>
      </c>
      <c r="AE2927" s="58">
        <v>19140</v>
      </c>
    </row>
    <row r="2928" spans="29:31">
      <c r="AC2928" s="58" t="s">
        <v>147</v>
      </c>
      <c r="AD2928" s="58" t="s">
        <v>146</v>
      </c>
      <c r="AE2928" s="58">
        <v>19140</v>
      </c>
    </row>
    <row r="2929" spans="29:31">
      <c r="AC2929" s="58" t="s">
        <v>43</v>
      </c>
      <c r="AD2929" s="58" t="s">
        <v>127</v>
      </c>
      <c r="AE2929" s="58">
        <v>94109</v>
      </c>
    </row>
    <row r="2930" spans="29:31">
      <c r="AC2930" s="58" t="s">
        <v>104</v>
      </c>
      <c r="AD2930" s="58" t="s">
        <v>1237</v>
      </c>
      <c r="AE2930" s="58">
        <v>78745</v>
      </c>
    </row>
    <row r="2931" spans="29:31">
      <c r="AC2931" s="58" t="s">
        <v>238</v>
      </c>
      <c r="AD2931" s="58" t="s">
        <v>880</v>
      </c>
      <c r="AE2931" s="58">
        <v>48234</v>
      </c>
    </row>
    <row r="2932" spans="29:31">
      <c r="AC2932" s="58" t="s">
        <v>267</v>
      </c>
      <c r="AD2932" s="58" t="s">
        <v>4103</v>
      </c>
      <c r="AE2932" s="58">
        <v>13601</v>
      </c>
    </row>
    <row r="2933" spans="29:31">
      <c r="AC2933" s="58" t="s">
        <v>267</v>
      </c>
      <c r="AD2933" s="58" t="s">
        <v>4103</v>
      </c>
      <c r="AE2933" s="58">
        <v>13601</v>
      </c>
    </row>
    <row r="2934" spans="29:31">
      <c r="AC2934" s="58" t="s">
        <v>1272</v>
      </c>
      <c r="AD2934" s="58" t="s">
        <v>497</v>
      </c>
      <c r="AE2934" s="58">
        <v>31907</v>
      </c>
    </row>
    <row r="2935" spans="29:31">
      <c r="AC2935" s="58" t="s">
        <v>229</v>
      </c>
      <c r="AD2935" s="58" t="s">
        <v>6122</v>
      </c>
      <c r="AE2935" s="58">
        <v>55124</v>
      </c>
    </row>
    <row r="2936" spans="29:31">
      <c r="AC2936" s="58" t="s">
        <v>88</v>
      </c>
      <c r="AD2936" s="58" t="s">
        <v>2221</v>
      </c>
      <c r="AE2936" s="58">
        <v>27217</v>
      </c>
    </row>
    <row r="2937" spans="29:31">
      <c r="AC2937" s="58" t="s">
        <v>238</v>
      </c>
      <c r="AD2937" s="58" t="s">
        <v>832</v>
      </c>
      <c r="AE2937" s="58">
        <v>48601</v>
      </c>
    </row>
    <row r="2938" spans="29:31">
      <c r="AC2938" s="58" t="s">
        <v>43</v>
      </c>
      <c r="AD2938" s="58" t="s">
        <v>127</v>
      </c>
      <c r="AE2938" s="58">
        <v>94109</v>
      </c>
    </row>
    <row r="2939" spans="29:31">
      <c r="AC2939" s="58" t="s">
        <v>43</v>
      </c>
      <c r="AD2939" s="58" t="s">
        <v>127</v>
      </c>
      <c r="AE2939" s="58">
        <v>94109</v>
      </c>
    </row>
    <row r="2940" spans="29:31">
      <c r="AC2940" s="58" t="s">
        <v>43</v>
      </c>
      <c r="AD2940" s="58" t="s">
        <v>127</v>
      </c>
      <c r="AE2940" s="58">
        <v>94109</v>
      </c>
    </row>
    <row r="2941" spans="29:31">
      <c r="AC2941" s="58" t="s">
        <v>96</v>
      </c>
      <c r="AD2941" s="58" t="s">
        <v>95</v>
      </c>
      <c r="AE2941" s="58">
        <v>98105</v>
      </c>
    </row>
    <row r="2942" spans="29:31">
      <c r="AC2942" s="58" t="s">
        <v>96</v>
      </c>
      <c r="AD2942" s="58" t="s">
        <v>95</v>
      </c>
      <c r="AE2942" s="58">
        <v>98105</v>
      </c>
    </row>
    <row r="2943" spans="29:31">
      <c r="AC2943" s="58" t="s">
        <v>96</v>
      </c>
      <c r="AD2943" s="58" t="s">
        <v>95</v>
      </c>
      <c r="AE2943" s="58">
        <v>98105</v>
      </c>
    </row>
    <row r="2944" spans="29:31">
      <c r="AC2944" s="58" t="s">
        <v>96</v>
      </c>
      <c r="AD2944" s="58" t="s">
        <v>95</v>
      </c>
      <c r="AE2944" s="58">
        <v>98105</v>
      </c>
    </row>
    <row r="2945" spans="29:31">
      <c r="AC2945" s="58" t="s">
        <v>96</v>
      </c>
      <c r="AD2945" s="58" t="s">
        <v>95</v>
      </c>
      <c r="AE2945" s="58">
        <v>98105</v>
      </c>
    </row>
    <row r="2946" spans="29:31">
      <c r="AC2946" s="58" t="s">
        <v>96</v>
      </c>
      <c r="AD2946" s="58" t="s">
        <v>95</v>
      </c>
      <c r="AE2946" s="58">
        <v>98105</v>
      </c>
    </row>
    <row r="2947" spans="29:31">
      <c r="AC2947" s="58" t="s">
        <v>96</v>
      </c>
      <c r="AD2947" s="58" t="s">
        <v>95</v>
      </c>
      <c r="AE2947" s="58">
        <v>98105</v>
      </c>
    </row>
    <row r="2948" spans="29:31">
      <c r="AC2948" s="58" t="s">
        <v>114</v>
      </c>
      <c r="AD2948" s="58" t="s">
        <v>2548</v>
      </c>
      <c r="AE2948" s="58">
        <v>53209</v>
      </c>
    </row>
    <row r="2949" spans="29:31">
      <c r="AC2949" s="58" t="s">
        <v>114</v>
      </c>
      <c r="AD2949" s="58" t="s">
        <v>2548</v>
      </c>
      <c r="AE2949" s="58">
        <v>53209</v>
      </c>
    </row>
    <row r="2950" spans="29:31">
      <c r="AC2950" s="58" t="s">
        <v>114</v>
      </c>
      <c r="AD2950" s="58" t="s">
        <v>2548</v>
      </c>
      <c r="AE2950" s="58">
        <v>53209</v>
      </c>
    </row>
    <row r="2951" spans="29:31">
      <c r="AC2951" s="58" t="s">
        <v>43</v>
      </c>
      <c r="AD2951" s="58" t="s">
        <v>42</v>
      </c>
      <c r="AE2951" s="58">
        <v>90049</v>
      </c>
    </row>
    <row r="2952" spans="29:31">
      <c r="AC2952" s="58" t="s">
        <v>43</v>
      </c>
      <c r="AD2952" s="58" t="s">
        <v>42</v>
      </c>
      <c r="AE2952" s="58">
        <v>90049</v>
      </c>
    </row>
    <row r="2953" spans="29:31">
      <c r="AC2953" s="58" t="s">
        <v>43</v>
      </c>
      <c r="AD2953" s="58" t="s">
        <v>127</v>
      </c>
      <c r="AE2953" s="58">
        <v>94122</v>
      </c>
    </row>
    <row r="2954" spans="29:31">
      <c r="AC2954" s="58" t="s">
        <v>43</v>
      </c>
      <c r="AD2954" s="58" t="s">
        <v>947</v>
      </c>
      <c r="AE2954" s="58">
        <v>92024</v>
      </c>
    </row>
    <row r="2955" spans="29:31">
      <c r="AC2955" s="58" t="s">
        <v>43</v>
      </c>
      <c r="AD2955" s="58" t="s">
        <v>947</v>
      </c>
      <c r="AE2955" s="58">
        <v>92024</v>
      </c>
    </row>
    <row r="2956" spans="29:31">
      <c r="AC2956" s="58" t="s">
        <v>43</v>
      </c>
      <c r="AD2956" s="58" t="s">
        <v>947</v>
      </c>
      <c r="AE2956" s="58">
        <v>92024</v>
      </c>
    </row>
    <row r="2957" spans="29:31">
      <c r="AC2957" s="58" t="s">
        <v>310</v>
      </c>
      <c r="AD2957" s="58" t="s">
        <v>3942</v>
      </c>
      <c r="AE2957" s="58">
        <v>85301</v>
      </c>
    </row>
    <row r="2958" spans="29:31">
      <c r="AC2958" s="58" t="s">
        <v>310</v>
      </c>
      <c r="AD2958" s="58" t="s">
        <v>3942</v>
      </c>
      <c r="AE2958" s="58">
        <v>85301</v>
      </c>
    </row>
    <row r="2959" spans="29:31">
      <c r="AC2959" s="58" t="s">
        <v>310</v>
      </c>
      <c r="AD2959" s="58" t="s">
        <v>3942</v>
      </c>
      <c r="AE2959" s="58">
        <v>85301</v>
      </c>
    </row>
    <row r="2960" spans="29:31">
      <c r="AC2960" s="58" t="s">
        <v>310</v>
      </c>
      <c r="AD2960" s="58" t="s">
        <v>3942</v>
      </c>
      <c r="AE2960" s="58">
        <v>85301</v>
      </c>
    </row>
    <row r="2961" spans="29:31">
      <c r="AC2961" s="58" t="s">
        <v>310</v>
      </c>
      <c r="AD2961" s="58" t="s">
        <v>3942</v>
      </c>
      <c r="AE2961" s="58">
        <v>85301</v>
      </c>
    </row>
    <row r="2962" spans="29:31">
      <c r="AC2962" s="58" t="s">
        <v>310</v>
      </c>
      <c r="AD2962" s="58" t="s">
        <v>3942</v>
      </c>
      <c r="AE2962" s="58">
        <v>85301</v>
      </c>
    </row>
    <row r="2963" spans="29:31">
      <c r="AC2963" s="58" t="s">
        <v>267</v>
      </c>
      <c r="AD2963" s="58" t="s">
        <v>266</v>
      </c>
      <c r="AE2963" s="58">
        <v>10035</v>
      </c>
    </row>
    <row r="2964" spans="29:31">
      <c r="AC2964" s="58" t="s">
        <v>267</v>
      </c>
      <c r="AD2964" s="58" t="s">
        <v>4103</v>
      </c>
      <c r="AE2964" s="58">
        <v>13601</v>
      </c>
    </row>
    <row r="2965" spans="29:31">
      <c r="AC2965" s="58" t="s">
        <v>498</v>
      </c>
      <c r="AD2965" s="58" t="s">
        <v>318</v>
      </c>
      <c r="AE2965" s="58">
        <v>45503</v>
      </c>
    </row>
    <row r="2966" spans="29:31">
      <c r="AC2966" s="58" t="s">
        <v>43</v>
      </c>
      <c r="AD2966" s="58" t="s">
        <v>42</v>
      </c>
      <c r="AE2966" s="58">
        <v>90032</v>
      </c>
    </row>
    <row r="2967" spans="29:31">
      <c r="AC2967" s="58" t="s">
        <v>43</v>
      </c>
      <c r="AD2967" s="58" t="s">
        <v>42</v>
      </c>
      <c r="AE2967" s="58">
        <v>90032</v>
      </c>
    </row>
    <row r="2968" spans="29:31">
      <c r="AC2968" s="58" t="s">
        <v>96</v>
      </c>
      <c r="AD2968" s="58" t="s">
        <v>95</v>
      </c>
      <c r="AE2968" s="58">
        <v>98115</v>
      </c>
    </row>
    <row r="2969" spans="29:31">
      <c r="AC2969" s="58" t="s">
        <v>96</v>
      </c>
      <c r="AD2969" s="58" t="s">
        <v>95</v>
      </c>
      <c r="AE2969" s="58">
        <v>98115</v>
      </c>
    </row>
    <row r="2970" spans="29:31">
      <c r="AC2970" s="58" t="s">
        <v>43</v>
      </c>
      <c r="AD2970" s="58" t="s">
        <v>2343</v>
      </c>
      <c r="AE2970" s="58">
        <v>92054</v>
      </c>
    </row>
    <row r="2971" spans="29:31">
      <c r="AC2971" s="58" t="s">
        <v>43</v>
      </c>
      <c r="AD2971" s="58" t="s">
        <v>2343</v>
      </c>
      <c r="AE2971" s="58">
        <v>92054</v>
      </c>
    </row>
    <row r="2972" spans="29:31">
      <c r="AC2972" s="58" t="s">
        <v>43</v>
      </c>
      <c r="AD2972" s="58" t="s">
        <v>2343</v>
      </c>
      <c r="AE2972" s="58">
        <v>92054</v>
      </c>
    </row>
    <row r="2973" spans="29:31">
      <c r="AC2973" s="58" t="s">
        <v>43</v>
      </c>
      <c r="AD2973" s="58" t="s">
        <v>2343</v>
      </c>
      <c r="AE2973" s="58">
        <v>92054</v>
      </c>
    </row>
    <row r="2974" spans="29:31">
      <c r="AC2974" s="58" t="s">
        <v>211</v>
      </c>
      <c r="AD2974" s="58" t="s">
        <v>4289</v>
      </c>
      <c r="AE2974" s="58">
        <v>60076</v>
      </c>
    </row>
    <row r="2975" spans="29:31">
      <c r="AC2975" s="58" t="s">
        <v>211</v>
      </c>
      <c r="AD2975" s="58" t="s">
        <v>4289</v>
      </c>
      <c r="AE2975" s="58">
        <v>60076</v>
      </c>
    </row>
    <row r="2976" spans="29:31">
      <c r="AC2976" s="58" t="s">
        <v>88</v>
      </c>
      <c r="AD2976" s="58" t="s">
        <v>1706</v>
      </c>
      <c r="AE2976" s="58">
        <v>28314</v>
      </c>
    </row>
    <row r="2977" spans="29:31">
      <c r="AC2977" s="58" t="s">
        <v>88</v>
      </c>
      <c r="AD2977" s="58" t="s">
        <v>1706</v>
      </c>
      <c r="AE2977" s="58">
        <v>28314</v>
      </c>
    </row>
    <row r="2978" spans="29:31">
      <c r="AC2978" s="58" t="s">
        <v>88</v>
      </c>
      <c r="AD2978" s="58" t="s">
        <v>1706</v>
      </c>
      <c r="AE2978" s="58">
        <v>28314</v>
      </c>
    </row>
    <row r="2979" spans="29:31">
      <c r="AC2979" s="58" t="s">
        <v>88</v>
      </c>
      <c r="AD2979" s="58" t="s">
        <v>1706</v>
      </c>
      <c r="AE2979" s="58">
        <v>28314</v>
      </c>
    </row>
    <row r="2980" spans="29:31">
      <c r="AC2980" s="58" t="s">
        <v>88</v>
      </c>
      <c r="AD2980" s="58" t="s">
        <v>1706</v>
      </c>
      <c r="AE2980" s="58">
        <v>28314</v>
      </c>
    </row>
    <row r="2981" spans="29:31">
      <c r="AC2981" s="58" t="s">
        <v>649</v>
      </c>
      <c r="AD2981" s="58" t="s">
        <v>4548</v>
      </c>
      <c r="AE2981" s="58">
        <v>74133</v>
      </c>
    </row>
    <row r="2982" spans="29:31">
      <c r="AC2982" s="58" t="s">
        <v>104</v>
      </c>
      <c r="AD2982" s="58" t="s">
        <v>4155</v>
      </c>
      <c r="AE2982" s="58">
        <v>75002</v>
      </c>
    </row>
    <row r="2983" spans="29:31">
      <c r="AC2983" s="58" t="s">
        <v>104</v>
      </c>
      <c r="AD2983" s="58" t="s">
        <v>4155</v>
      </c>
      <c r="AE2983" s="58">
        <v>75002</v>
      </c>
    </row>
    <row r="2984" spans="29:31">
      <c r="AC2984" s="58" t="s">
        <v>147</v>
      </c>
      <c r="AD2984" s="58" t="s">
        <v>146</v>
      </c>
      <c r="AE2984" s="58">
        <v>19143</v>
      </c>
    </row>
    <row r="2985" spans="29:31">
      <c r="AC2985" s="58" t="s">
        <v>267</v>
      </c>
      <c r="AD2985" s="58" t="s">
        <v>389</v>
      </c>
      <c r="AE2985" s="58">
        <v>14609</v>
      </c>
    </row>
    <row r="2986" spans="29:31">
      <c r="AC2986" s="58" t="s">
        <v>383</v>
      </c>
      <c r="AD2986" s="58" t="s">
        <v>6171</v>
      </c>
      <c r="AE2986" s="58">
        <v>29464</v>
      </c>
    </row>
    <row r="2987" spans="29:31">
      <c r="AC2987" s="58" t="s">
        <v>147</v>
      </c>
      <c r="AD2987" s="58" t="s">
        <v>146</v>
      </c>
      <c r="AE2987" s="58">
        <v>19134</v>
      </c>
    </row>
    <row r="2988" spans="29:31">
      <c r="AC2988" s="58" t="s">
        <v>147</v>
      </c>
      <c r="AD2988" s="58" t="s">
        <v>146</v>
      </c>
      <c r="AE2988" s="58">
        <v>19134</v>
      </c>
    </row>
    <row r="2989" spans="29:31">
      <c r="AC2989" s="58" t="s">
        <v>96</v>
      </c>
      <c r="AD2989" s="58" t="s">
        <v>95</v>
      </c>
      <c r="AE2989" s="58">
        <v>98115</v>
      </c>
    </row>
    <row r="2990" spans="29:31">
      <c r="AC2990" s="58" t="s">
        <v>96</v>
      </c>
      <c r="AD2990" s="58" t="s">
        <v>95</v>
      </c>
      <c r="AE2990" s="58">
        <v>98115</v>
      </c>
    </row>
    <row r="2991" spans="29:31">
      <c r="AC2991" s="58" t="s">
        <v>420</v>
      </c>
      <c r="AD2991" s="58" t="s">
        <v>318</v>
      </c>
      <c r="AE2991" s="58">
        <v>97477</v>
      </c>
    </row>
    <row r="2992" spans="29:31">
      <c r="AC2992" s="58" t="s">
        <v>420</v>
      </c>
      <c r="AD2992" s="58" t="s">
        <v>318</v>
      </c>
      <c r="AE2992" s="58">
        <v>97477</v>
      </c>
    </row>
    <row r="2993" spans="29:31">
      <c r="AC2993" s="58" t="s">
        <v>1272</v>
      </c>
      <c r="AD2993" s="58" t="s">
        <v>497</v>
      </c>
      <c r="AE2993" s="58">
        <v>31907</v>
      </c>
    </row>
    <row r="2994" spans="29:31">
      <c r="AC2994" s="58" t="s">
        <v>1272</v>
      </c>
      <c r="AD2994" s="58" t="s">
        <v>497</v>
      </c>
      <c r="AE2994" s="58">
        <v>31907</v>
      </c>
    </row>
    <row r="2995" spans="29:31">
      <c r="AC2995" s="58" t="s">
        <v>1272</v>
      </c>
      <c r="AD2995" s="58" t="s">
        <v>497</v>
      </c>
      <c r="AE2995" s="58">
        <v>31907</v>
      </c>
    </row>
    <row r="2996" spans="29:31">
      <c r="AC2996" s="58" t="s">
        <v>43</v>
      </c>
      <c r="AD2996" s="58" t="s">
        <v>42</v>
      </c>
      <c r="AE2996" s="58">
        <v>90032</v>
      </c>
    </row>
    <row r="2997" spans="29:31">
      <c r="AC2997" s="58" t="s">
        <v>43</v>
      </c>
      <c r="AD2997" s="58" t="s">
        <v>42</v>
      </c>
      <c r="AE2997" s="58">
        <v>90032</v>
      </c>
    </row>
    <row r="2998" spans="29:31">
      <c r="AC2998" s="58" t="s">
        <v>43</v>
      </c>
      <c r="AD2998" s="58" t="s">
        <v>42</v>
      </c>
      <c r="AE2998" s="58">
        <v>90032</v>
      </c>
    </row>
    <row r="2999" spans="29:31">
      <c r="AC2999" s="58" t="s">
        <v>43</v>
      </c>
      <c r="AD2999" s="58" t="s">
        <v>42</v>
      </c>
      <c r="AE2999" s="58">
        <v>90032</v>
      </c>
    </row>
    <row r="3000" spans="29:31">
      <c r="AC3000" s="58" t="s">
        <v>267</v>
      </c>
      <c r="AD3000" s="58" t="s">
        <v>266</v>
      </c>
      <c r="AE3000" s="58">
        <v>10024</v>
      </c>
    </row>
    <row r="3001" spans="29:31">
      <c r="AC3001" s="58" t="s">
        <v>238</v>
      </c>
      <c r="AD3001" s="58" t="s">
        <v>880</v>
      </c>
      <c r="AE3001" s="58">
        <v>48227</v>
      </c>
    </row>
    <row r="3002" spans="29:31">
      <c r="AC3002" s="58" t="s">
        <v>43</v>
      </c>
      <c r="AD3002" s="58" t="s">
        <v>5025</v>
      </c>
      <c r="AE3002" s="58">
        <v>95207</v>
      </c>
    </row>
    <row r="3003" spans="29:31">
      <c r="AC3003" s="58" t="s">
        <v>310</v>
      </c>
      <c r="AD3003" s="58" t="s">
        <v>544</v>
      </c>
      <c r="AE3003" s="58">
        <v>85023</v>
      </c>
    </row>
    <row r="3004" spans="29:31">
      <c r="AC3004" s="58" t="s">
        <v>147</v>
      </c>
      <c r="AD3004" s="58" t="s">
        <v>146</v>
      </c>
      <c r="AE3004" s="58">
        <v>19120</v>
      </c>
    </row>
    <row r="3005" spans="29:31">
      <c r="AC3005" s="58" t="s">
        <v>147</v>
      </c>
      <c r="AD3005" s="58" t="s">
        <v>146</v>
      </c>
      <c r="AE3005" s="58">
        <v>19120</v>
      </c>
    </row>
    <row r="3006" spans="29:31">
      <c r="AC3006" s="58" t="s">
        <v>147</v>
      </c>
      <c r="AD3006" s="58" t="s">
        <v>146</v>
      </c>
      <c r="AE3006" s="58">
        <v>19120</v>
      </c>
    </row>
    <row r="3007" spans="29:31">
      <c r="AC3007" s="58" t="s">
        <v>147</v>
      </c>
      <c r="AD3007" s="58" t="s">
        <v>146</v>
      </c>
      <c r="AE3007" s="58">
        <v>19120</v>
      </c>
    </row>
    <row r="3008" spans="29:31">
      <c r="AC3008" s="58" t="s">
        <v>147</v>
      </c>
      <c r="AD3008" s="58" t="s">
        <v>146</v>
      </c>
      <c r="AE3008" s="58">
        <v>19120</v>
      </c>
    </row>
    <row r="3009" spans="29:31">
      <c r="AC3009" s="58" t="s">
        <v>147</v>
      </c>
      <c r="AD3009" s="58" t="s">
        <v>146</v>
      </c>
      <c r="AE3009" s="58">
        <v>19120</v>
      </c>
    </row>
    <row r="3010" spans="29:31">
      <c r="AC3010" s="58" t="s">
        <v>238</v>
      </c>
      <c r="AD3010" s="58" t="s">
        <v>6196</v>
      </c>
      <c r="AE3010" s="58">
        <v>48310</v>
      </c>
    </row>
    <row r="3011" spans="29:31">
      <c r="AC3011" s="58" t="s">
        <v>267</v>
      </c>
      <c r="AD3011" s="58" t="s">
        <v>389</v>
      </c>
      <c r="AE3011" s="58">
        <v>14609</v>
      </c>
    </row>
    <row r="3012" spans="29:31">
      <c r="AC3012" s="58" t="s">
        <v>267</v>
      </c>
      <c r="AD3012" s="58" t="s">
        <v>266</v>
      </c>
      <c r="AE3012" s="58">
        <v>10011</v>
      </c>
    </row>
    <row r="3013" spans="29:31">
      <c r="AC3013" s="58" t="s">
        <v>114</v>
      </c>
      <c r="AD3013" s="58" t="s">
        <v>6206</v>
      </c>
      <c r="AE3013" s="58">
        <v>54703</v>
      </c>
    </row>
    <row r="3014" spans="29:31">
      <c r="AC3014" s="58" t="s">
        <v>267</v>
      </c>
      <c r="AD3014" s="58" t="s">
        <v>266</v>
      </c>
      <c r="AE3014" s="58">
        <v>10009</v>
      </c>
    </row>
    <row r="3015" spans="29:31">
      <c r="AC3015" s="58" t="s">
        <v>43</v>
      </c>
      <c r="AD3015" s="58" t="s">
        <v>4981</v>
      </c>
      <c r="AE3015" s="58">
        <v>91730</v>
      </c>
    </row>
    <row r="3016" spans="29:31">
      <c r="AC3016" s="58" t="s">
        <v>29</v>
      </c>
      <c r="AD3016" s="58" t="s">
        <v>3649</v>
      </c>
      <c r="AE3016" s="58">
        <v>42071</v>
      </c>
    </row>
    <row r="3017" spans="29:31">
      <c r="AC3017" s="58" t="s">
        <v>498</v>
      </c>
      <c r="AD3017" s="58" t="s">
        <v>2835</v>
      </c>
      <c r="AE3017" s="58">
        <v>43615</v>
      </c>
    </row>
    <row r="3018" spans="29:31">
      <c r="AC3018" s="58" t="s">
        <v>457</v>
      </c>
      <c r="AD3018" s="58" t="s">
        <v>1473</v>
      </c>
      <c r="AE3018" s="58">
        <v>80027</v>
      </c>
    </row>
    <row r="3019" spans="29:31">
      <c r="AC3019" s="58" t="s">
        <v>457</v>
      </c>
      <c r="AD3019" s="58" t="s">
        <v>1473</v>
      </c>
      <c r="AE3019" s="58">
        <v>80027</v>
      </c>
    </row>
    <row r="3020" spans="29:31">
      <c r="AC3020" s="58" t="s">
        <v>457</v>
      </c>
      <c r="AD3020" s="58" t="s">
        <v>1473</v>
      </c>
      <c r="AE3020" s="58">
        <v>80027</v>
      </c>
    </row>
    <row r="3021" spans="29:31">
      <c r="AC3021" s="58" t="s">
        <v>457</v>
      </c>
      <c r="AD3021" s="58" t="s">
        <v>1473</v>
      </c>
      <c r="AE3021" s="58">
        <v>80027</v>
      </c>
    </row>
    <row r="3022" spans="29:31">
      <c r="AC3022" s="58" t="s">
        <v>457</v>
      </c>
      <c r="AD3022" s="58" t="s">
        <v>1473</v>
      </c>
      <c r="AE3022" s="58">
        <v>80027</v>
      </c>
    </row>
    <row r="3023" spans="29:31">
      <c r="AC3023" s="58" t="s">
        <v>267</v>
      </c>
      <c r="AD3023" s="58" t="s">
        <v>266</v>
      </c>
      <c r="AE3023" s="58">
        <v>10035</v>
      </c>
    </row>
    <row r="3024" spans="29:31">
      <c r="AC3024" s="58" t="s">
        <v>104</v>
      </c>
      <c r="AD3024" s="58" t="s">
        <v>6216</v>
      </c>
      <c r="AE3024" s="58">
        <v>78577</v>
      </c>
    </row>
    <row r="3025" spans="29:31">
      <c r="AC3025" s="58" t="s">
        <v>104</v>
      </c>
      <c r="AD3025" s="58" t="s">
        <v>6216</v>
      </c>
      <c r="AE3025" s="58">
        <v>78577</v>
      </c>
    </row>
    <row r="3026" spans="29:31">
      <c r="AC3026" s="58" t="s">
        <v>104</v>
      </c>
      <c r="AD3026" s="58" t="s">
        <v>6216</v>
      </c>
      <c r="AE3026" s="58">
        <v>78577</v>
      </c>
    </row>
    <row r="3027" spans="29:31">
      <c r="AC3027" s="58" t="s">
        <v>121</v>
      </c>
      <c r="AD3027" s="58" t="s">
        <v>120</v>
      </c>
      <c r="AE3027" s="58">
        <v>84084</v>
      </c>
    </row>
    <row r="3028" spans="29:31">
      <c r="AC3028" s="58" t="s">
        <v>121</v>
      </c>
      <c r="AD3028" s="58" t="s">
        <v>120</v>
      </c>
      <c r="AE3028" s="58">
        <v>84084</v>
      </c>
    </row>
    <row r="3029" spans="29:31">
      <c r="AC3029" s="58" t="s">
        <v>121</v>
      </c>
      <c r="AD3029" s="58" t="s">
        <v>120</v>
      </c>
      <c r="AE3029" s="58">
        <v>84084</v>
      </c>
    </row>
    <row r="3030" spans="29:31">
      <c r="AC3030" s="58" t="s">
        <v>121</v>
      </c>
      <c r="AD3030" s="58" t="s">
        <v>120</v>
      </c>
      <c r="AE3030" s="58">
        <v>84084</v>
      </c>
    </row>
    <row r="3031" spans="29:31">
      <c r="AC3031" s="58" t="s">
        <v>104</v>
      </c>
      <c r="AD3031" s="58" t="s">
        <v>3152</v>
      </c>
      <c r="AE3031" s="58">
        <v>78521</v>
      </c>
    </row>
    <row r="3032" spans="29:31">
      <c r="AC3032" s="58" t="s">
        <v>267</v>
      </c>
      <c r="AD3032" s="58" t="s">
        <v>266</v>
      </c>
      <c r="AE3032" s="58">
        <v>10011</v>
      </c>
    </row>
    <row r="3033" spans="29:31">
      <c r="AC3033" s="58" t="s">
        <v>267</v>
      </c>
      <c r="AD3033" s="58" t="s">
        <v>266</v>
      </c>
      <c r="AE3033" s="58">
        <v>10011</v>
      </c>
    </row>
    <row r="3034" spans="29:31">
      <c r="AC3034" s="58" t="s">
        <v>147</v>
      </c>
      <c r="AD3034" s="58" t="s">
        <v>146</v>
      </c>
      <c r="AE3034" s="58">
        <v>19140</v>
      </c>
    </row>
    <row r="3035" spans="29:31">
      <c r="AC3035" s="58" t="s">
        <v>1762</v>
      </c>
      <c r="AD3035" s="58" t="s">
        <v>6226</v>
      </c>
      <c r="AE3035" s="58">
        <v>59102</v>
      </c>
    </row>
    <row r="3036" spans="29:31">
      <c r="AC3036" s="58" t="s">
        <v>319</v>
      </c>
      <c r="AD3036" s="58" t="s">
        <v>4874</v>
      </c>
      <c r="AE3036" s="58">
        <v>23320</v>
      </c>
    </row>
    <row r="3037" spans="29:31">
      <c r="AC3037" s="58" t="s">
        <v>420</v>
      </c>
      <c r="AD3037" s="58" t="s">
        <v>6231</v>
      </c>
      <c r="AE3037" s="58">
        <v>97030</v>
      </c>
    </row>
    <row r="3038" spans="29:31">
      <c r="AC3038" s="58" t="s">
        <v>238</v>
      </c>
      <c r="AD3038" s="58" t="s">
        <v>5160</v>
      </c>
      <c r="AE3038" s="58">
        <v>48146</v>
      </c>
    </row>
    <row r="3039" spans="29:31">
      <c r="AC3039" s="58" t="s">
        <v>238</v>
      </c>
      <c r="AD3039" s="58" t="s">
        <v>5160</v>
      </c>
      <c r="AE3039" s="58">
        <v>48146</v>
      </c>
    </row>
    <row r="3040" spans="29:31">
      <c r="AC3040" s="58" t="s">
        <v>420</v>
      </c>
      <c r="AD3040" s="58" t="s">
        <v>6231</v>
      </c>
      <c r="AE3040" s="58">
        <v>97030</v>
      </c>
    </row>
    <row r="3041" spans="29:31">
      <c r="AC3041" s="58" t="s">
        <v>147</v>
      </c>
      <c r="AD3041" s="58" t="s">
        <v>146</v>
      </c>
      <c r="AE3041" s="58">
        <v>19143</v>
      </c>
    </row>
    <row r="3042" spans="29:31">
      <c r="AC3042" s="58" t="s">
        <v>736</v>
      </c>
      <c r="AD3042" s="58" t="s">
        <v>735</v>
      </c>
      <c r="AE3042" s="58">
        <v>71203</v>
      </c>
    </row>
    <row r="3043" spans="29:31">
      <c r="AC3043" s="58" t="s">
        <v>736</v>
      </c>
      <c r="AD3043" s="58" t="s">
        <v>735</v>
      </c>
      <c r="AE3043" s="58">
        <v>71203</v>
      </c>
    </row>
    <row r="3044" spans="29:31">
      <c r="AC3044" s="58" t="s">
        <v>736</v>
      </c>
      <c r="AD3044" s="58" t="s">
        <v>735</v>
      </c>
      <c r="AE3044" s="58">
        <v>71203</v>
      </c>
    </row>
    <row r="3045" spans="29:31">
      <c r="AC3045" s="58" t="s">
        <v>736</v>
      </c>
      <c r="AD3045" s="58" t="s">
        <v>735</v>
      </c>
      <c r="AE3045" s="58">
        <v>71203</v>
      </c>
    </row>
    <row r="3046" spans="29:31">
      <c r="AC3046" s="58" t="s">
        <v>736</v>
      </c>
      <c r="AD3046" s="58" t="s">
        <v>735</v>
      </c>
      <c r="AE3046" s="58">
        <v>71203</v>
      </c>
    </row>
    <row r="3047" spans="29:31">
      <c r="AC3047" s="58" t="s">
        <v>43</v>
      </c>
      <c r="AD3047" s="58" t="s">
        <v>602</v>
      </c>
      <c r="AE3047" s="58">
        <v>91104</v>
      </c>
    </row>
    <row r="3048" spans="29:31">
      <c r="AC3048" s="58" t="s">
        <v>335</v>
      </c>
      <c r="AD3048" s="58" t="s">
        <v>6244</v>
      </c>
      <c r="AE3048" s="58">
        <v>37421</v>
      </c>
    </row>
    <row r="3049" spans="29:31">
      <c r="AC3049" s="58" t="s">
        <v>43</v>
      </c>
      <c r="AD3049" s="58" t="s">
        <v>1173</v>
      </c>
      <c r="AE3049" s="58">
        <v>90805</v>
      </c>
    </row>
    <row r="3050" spans="29:31">
      <c r="AC3050" s="58" t="s">
        <v>43</v>
      </c>
      <c r="AD3050" s="58" t="s">
        <v>1173</v>
      </c>
      <c r="AE3050" s="58">
        <v>90805</v>
      </c>
    </row>
    <row r="3051" spans="29:31">
      <c r="AC3051" s="58" t="s">
        <v>43</v>
      </c>
      <c r="AD3051" s="58" t="s">
        <v>1173</v>
      </c>
      <c r="AE3051" s="58">
        <v>90805</v>
      </c>
    </row>
    <row r="3052" spans="29:31">
      <c r="AC3052" s="58" t="s">
        <v>498</v>
      </c>
      <c r="AD3052" s="58" t="s">
        <v>276</v>
      </c>
      <c r="AE3052" s="58">
        <v>45373</v>
      </c>
    </row>
    <row r="3053" spans="29:31">
      <c r="AC3053" s="58" t="s">
        <v>229</v>
      </c>
      <c r="AD3053" s="58" t="s">
        <v>409</v>
      </c>
      <c r="AE3053" s="58">
        <v>55407</v>
      </c>
    </row>
    <row r="3054" spans="29:31">
      <c r="AC3054" s="58" t="s">
        <v>229</v>
      </c>
      <c r="AD3054" s="58" t="s">
        <v>409</v>
      </c>
      <c r="AE3054" s="58">
        <v>55407</v>
      </c>
    </row>
    <row r="3055" spans="29:31">
      <c r="AC3055" s="58" t="s">
        <v>96</v>
      </c>
      <c r="AD3055" s="58" t="s">
        <v>95</v>
      </c>
      <c r="AE3055" s="58">
        <v>98105</v>
      </c>
    </row>
    <row r="3056" spans="29:31">
      <c r="AC3056" s="58" t="s">
        <v>1272</v>
      </c>
      <c r="AD3056" s="58" t="s">
        <v>497</v>
      </c>
      <c r="AE3056" s="58">
        <v>31907</v>
      </c>
    </row>
    <row r="3057" spans="29:31">
      <c r="AC3057" s="58" t="s">
        <v>1272</v>
      </c>
      <c r="AD3057" s="58" t="s">
        <v>497</v>
      </c>
      <c r="AE3057" s="58">
        <v>31907</v>
      </c>
    </row>
    <row r="3058" spans="29:31">
      <c r="AC3058" s="58" t="s">
        <v>6260</v>
      </c>
      <c r="AD3058" s="58" t="s">
        <v>6259</v>
      </c>
      <c r="AE3058" s="58">
        <v>83642</v>
      </c>
    </row>
    <row r="3059" spans="29:31">
      <c r="AC3059" s="58" t="s">
        <v>6260</v>
      </c>
      <c r="AD3059" s="58" t="s">
        <v>6259</v>
      </c>
      <c r="AE3059" s="58">
        <v>83642</v>
      </c>
    </row>
    <row r="3060" spans="29:31">
      <c r="AC3060" s="58" t="s">
        <v>6260</v>
      </c>
      <c r="AD3060" s="58" t="s">
        <v>6259</v>
      </c>
      <c r="AE3060" s="58">
        <v>83642</v>
      </c>
    </row>
    <row r="3061" spans="29:31">
      <c r="AC3061" s="58" t="s">
        <v>238</v>
      </c>
      <c r="AD3061" s="58" t="s">
        <v>880</v>
      </c>
      <c r="AE3061" s="58">
        <v>48227</v>
      </c>
    </row>
    <row r="3062" spans="29:31">
      <c r="AC3062" s="58" t="s">
        <v>238</v>
      </c>
      <c r="AD3062" s="58" t="s">
        <v>880</v>
      </c>
      <c r="AE3062" s="58">
        <v>48227</v>
      </c>
    </row>
    <row r="3063" spans="29:31">
      <c r="AC3063" s="58" t="s">
        <v>211</v>
      </c>
      <c r="AD3063" s="58" t="s">
        <v>303</v>
      </c>
      <c r="AE3063" s="58">
        <v>60623</v>
      </c>
    </row>
    <row r="3064" spans="29:31">
      <c r="AC3064" s="58" t="s">
        <v>43</v>
      </c>
      <c r="AD3064" s="58" t="s">
        <v>127</v>
      </c>
      <c r="AE3064" s="58">
        <v>94110</v>
      </c>
    </row>
    <row r="3065" spans="29:31">
      <c r="AC3065" s="58" t="s">
        <v>43</v>
      </c>
      <c r="AD3065" s="58" t="s">
        <v>127</v>
      </c>
      <c r="AE3065" s="58">
        <v>94110</v>
      </c>
    </row>
    <row r="3066" spans="29:31">
      <c r="AC3066" s="58" t="s">
        <v>43</v>
      </c>
      <c r="AD3066" s="58" t="s">
        <v>127</v>
      </c>
      <c r="AE3066" s="58">
        <v>94110</v>
      </c>
    </row>
    <row r="3067" spans="29:31">
      <c r="AC3067" s="58" t="s">
        <v>43</v>
      </c>
      <c r="AD3067" s="58" t="s">
        <v>127</v>
      </c>
      <c r="AE3067" s="58">
        <v>94110</v>
      </c>
    </row>
    <row r="3068" spans="29:31">
      <c r="AC3068" s="58" t="s">
        <v>498</v>
      </c>
      <c r="AD3068" s="58" t="s">
        <v>606</v>
      </c>
      <c r="AE3068" s="58">
        <v>43055</v>
      </c>
    </row>
    <row r="3069" spans="29:31">
      <c r="AC3069" s="58" t="s">
        <v>104</v>
      </c>
      <c r="AD3069" s="58" t="s">
        <v>815</v>
      </c>
      <c r="AE3069" s="58">
        <v>75081</v>
      </c>
    </row>
    <row r="3070" spans="29:31">
      <c r="AC3070" s="58" t="s">
        <v>245</v>
      </c>
      <c r="AD3070" s="58" t="s">
        <v>606</v>
      </c>
      <c r="AE3070" s="58">
        <v>19711</v>
      </c>
    </row>
    <row r="3071" spans="29:31">
      <c r="AC3071" s="58" t="s">
        <v>245</v>
      </c>
      <c r="AD3071" s="58" t="s">
        <v>606</v>
      </c>
      <c r="AE3071" s="58">
        <v>19711</v>
      </c>
    </row>
    <row r="3072" spans="29:31">
      <c r="AC3072" s="58" t="s">
        <v>668</v>
      </c>
      <c r="AD3072" s="58" t="s">
        <v>5468</v>
      </c>
      <c r="AE3072" s="58">
        <v>87105</v>
      </c>
    </row>
    <row r="3073" spans="29:31">
      <c r="AC3073" s="58" t="s">
        <v>668</v>
      </c>
      <c r="AD3073" s="58" t="s">
        <v>5468</v>
      </c>
      <c r="AE3073" s="58">
        <v>87105</v>
      </c>
    </row>
    <row r="3074" spans="29:31">
      <c r="AC3074" s="58" t="s">
        <v>668</v>
      </c>
      <c r="AD3074" s="58" t="s">
        <v>5468</v>
      </c>
      <c r="AE3074" s="58">
        <v>87105</v>
      </c>
    </row>
    <row r="3075" spans="29:31">
      <c r="AC3075" s="58" t="s">
        <v>668</v>
      </c>
      <c r="AD3075" s="58" t="s">
        <v>5468</v>
      </c>
      <c r="AE3075" s="58">
        <v>87105</v>
      </c>
    </row>
    <row r="3076" spans="29:31">
      <c r="AC3076" s="58" t="s">
        <v>668</v>
      </c>
      <c r="AD3076" s="58" t="s">
        <v>5468</v>
      </c>
      <c r="AE3076" s="58">
        <v>87105</v>
      </c>
    </row>
    <row r="3077" spans="29:31">
      <c r="AC3077" s="58" t="s">
        <v>498</v>
      </c>
      <c r="AD3077" s="58" t="s">
        <v>2835</v>
      </c>
      <c r="AE3077" s="58">
        <v>43615</v>
      </c>
    </row>
    <row r="3078" spans="29:31">
      <c r="AC3078" s="58" t="s">
        <v>245</v>
      </c>
      <c r="AD3078" s="58" t="s">
        <v>606</v>
      </c>
      <c r="AE3078" s="58">
        <v>19711</v>
      </c>
    </row>
    <row r="3079" spans="29:31">
      <c r="AC3079" s="58" t="s">
        <v>245</v>
      </c>
      <c r="AD3079" s="58" t="s">
        <v>606</v>
      </c>
      <c r="AE3079" s="58">
        <v>19711</v>
      </c>
    </row>
    <row r="3080" spans="29:31">
      <c r="AC3080" s="58" t="s">
        <v>245</v>
      </c>
      <c r="AD3080" s="58" t="s">
        <v>606</v>
      </c>
      <c r="AE3080" s="58">
        <v>19711</v>
      </c>
    </row>
    <row r="3081" spans="29:31">
      <c r="AC3081" s="58" t="s">
        <v>43</v>
      </c>
      <c r="AD3081" s="58" t="s">
        <v>42</v>
      </c>
      <c r="AE3081" s="58">
        <v>90045</v>
      </c>
    </row>
    <row r="3082" spans="29:31">
      <c r="AC3082" s="58" t="s">
        <v>43</v>
      </c>
      <c r="AD3082" s="58" t="s">
        <v>42</v>
      </c>
      <c r="AE3082" s="58">
        <v>90032</v>
      </c>
    </row>
    <row r="3083" spans="29:31">
      <c r="AC3083" s="58" t="s">
        <v>104</v>
      </c>
      <c r="AD3083" s="58" t="s">
        <v>815</v>
      </c>
      <c r="AE3083" s="58">
        <v>75217</v>
      </c>
    </row>
    <row r="3084" spans="29:31">
      <c r="AC3084" s="58" t="s">
        <v>104</v>
      </c>
      <c r="AD3084" s="58" t="s">
        <v>815</v>
      </c>
      <c r="AE3084" s="58">
        <v>75217</v>
      </c>
    </row>
    <row r="3085" spans="29:31">
      <c r="AC3085" s="58" t="s">
        <v>104</v>
      </c>
      <c r="AD3085" s="58" t="s">
        <v>815</v>
      </c>
      <c r="AE3085" s="58">
        <v>75217</v>
      </c>
    </row>
    <row r="3086" spans="29:31">
      <c r="AC3086" s="58" t="s">
        <v>43</v>
      </c>
      <c r="AD3086" s="58" t="s">
        <v>947</v>
      </c>
      <c r="AE3086" s="58">
        <v>92037</v>
      </c>
    </row>
    <row r="3087" spans="29:31">
      <c r="AC3087" s="58" t="s">
        <v>43</v>
      </c>
      <c r="AD3087" s="58" t="s">
        <v>6122</v>
      </c>
      <c r="AE3087" s="58">
        <v>92307</v>
      </c>
    </row>
    <row r="3088" spans="29:31">
      <c r="AC3088" s="58" t="s">
        <v>43</v>
      </c>
      <c r="AD3088" s="58" t="s">
        <v>6122</v>
      </c>
      <c r="AE3088" s="58">
        <v>92307</v>
      </c>
    </row>
    <row r="3089" spans="29:31">
      <c r="AC3089" s="58" t="s">
        <v>29</v>
      </c>
      <c r="AD3089" s="58" t="s">
        <v>1473</v>
      </c>
      <c r="AE3089" s="58">
        <v>40214</v>
      </c>
    </row>
    <row r="3090" spans="29:31">
      <c r="AC3090" s="58" t="s">
        <v>29</v>
      </c>
      <c r="AD3090" s="58" t="s">
        <v>1473</v>
      </c>
      <c r="AE3090" s="58">
        <v>40214</v>
      </c>
    </row>
    <row r="3091" spans="29:31">
      <c r="AC3091" s="58" t="s">
        <v>267</v>
      </c>
      <c r="AD3091" s="58" t="s">
        <v>266</v>
      </c>
      <c r="AE3091" s="58">
        <v>10024</v>
      </c>
    </row>
    <row r="3092" spans="29:31">
      <c r="AC3092" s="58" t="s">
        <v>104</v>
      </c>
      <c r="AD3092" s="58" t="s">
        <v>184</v>
      </c>
      <c r="AE3092" s="58">
        <v>77070</v>
      </c>
    </row>
    <row r="3093" spans="29:31">
      <c r="AC3093" s="58" t="s">
        <v>104</v>
      </c>
      <c r="AD3093" s="58" t="s">
        <v>184</v>
      </c>
      <c r="AE3093" s="58">
        <v>77070</v>
      </c>
    </row>
    <row r="3094" spans="29:31">
      <c r="AC3094" s="58" t="s">
        <v>104</v>
      </c>
      <c r="AD3094" s="58" t="s">
        <v>184</v>
      </c>
      <c r="AE3094" s="58">
        <v>77070</v>
      </c>
    </row>
    <row r="3095" spans="29:31">
      <c r="AC3095" s="58" t="s">
        <v>104</v>
      </c>
      <c r="AD3095" s="58" t="s">
        <v>184</v>
      </c>
      <c r="AE3095" s="58">
        <v>77070</v>
      </c>
    </row>
    <row r="3096" spans="29:31">
      <c r="AC3096" s="58" t="s">
        <v>29</v>
      </c>
      <c r="AD3096" s="58" t="s">
        <v>28</v>
      </c>
      <c r="AE3096" s="58">
        <v>42420</v>
      </c>
    </row>
    <row r="3097" spans="29:31">
      <c r="AC3097" s="58" t="s">
        <v>29</v>
      </c>
      <c r="AD3097" s="58" t="s">
        <v>28</v>
      </c>
      <c r="AE3097" s="58">
        <v>42420</v>
      </c>
    </row>
    <row r="3098" spans="29:31">
      <c r="AC3098" s="58" t="s">
        <v>245</v>
      </c>
      <c r="AD3098" s="58" t="s">
        <v>606</v>
      </c>
      <c r="AE3098" s="58">
        <v>19711</v>
      </c>
    </row>
    <row r="3099" spans="29:31">
      <c r="AC3099" s="58" t="s">
        <v>245</v>
      </c>
      <c r="AD3099" s="58" t="s">
        <v>606</v>
      </c>
      <c r="AE3099" s="58">
        <v>19711</v>
      </c>
    </row>
    <row r="3100" spans="29:31">
      <c r="AC3100" s="58" t="s">
        <v>245</v>
      </c>
      <c r="AD3100" s="58" t="s">
        <v>606</v>
      </c>
      <c r="AE3100" s="58">
        <v>19711</v>
      </c>
    </row>
    <row r="3101" spans="29:31">
      <c r="AC3101" s="58" t="s">
        <v>211</v>
      </c>
      <c r="AD3101" s="58" t="s">
        <v>6307</v>
      </c>
      <c r="AE3101" s="58">
        <v>60440</v>
      </c>
    </row>
    <row r="3102" spans="29:31">
      <c r="AC3102" s="58" t="s">
        <v>211</v>
      </c>
      <c r="AD3102" s="58" t="s">
        <v>6307</v>
      </c>
      <c r="AE3102" s="58">
        <v>60440</v>
      </c>
    </row>
    <row r="3103" spans="29:31">
      <c r="AC3103" s="58" t="s">
        <v>211</v>
      </c>
      <c r="AD3103" s="58" t="s">
        <v>6307</v>
      </c>
      <c r="AE3103" s="58">
        <v>60440</v>
      </c>
    </row>
    <row r="3104" spans="29:31">
      <c r="AC3104" s="58" t="s">
        <v>211</v>
      </c>
      <c r="AD3104" s="58" t="s">
        <v>6307</v>
      </c>
      <c r="AE3104" s="58">
        <v>60440</v>
      </c>
    </row>
    <row r="3105" spans="29:31">
      <c r="AC3105" s="58" t="s">
        <v>104</v>
      </c>
      <c r="AD3105" s="58" t="s">
        <v>103</v>
      </c>
      <c r="AE3105" s="58">
        <v>76106</v>
      </c>
    </row>
    <row r="3106" spans="29:31">
      <c r="AC3106" s="58" t="s">
        <v>104</v>
      </c>
      <c r="AD3106" s="58" t="s">
        <v>103</v>
      </c>
      <c r="AE3106" s="58">
        <v>76106</v>
      </c>
    </row>
    <row r="3107" spans="29:31">
      <c r="AC3107" s="58" t="s">
        <v>267</v>
      </c>
      <c r="AD3107" s="58" t="s">
        <v>266</v>
      </c>
      <c r="AE3107" s="58">
        <v>10024</v>
      </c>
    </row>
    <row r="3108" spans="29:31">
      <c r="AC3108" s="58" t="s">
        <v>267</v>
      </c>
      <c r="AD3108" s="58" t="s">
        <v>266</v>
      </c>
      <c r="AE3108" s="58">
        <v>10024</v>
      </c>
    </row>
    <row r="3109" spans="29:31">
      <c r="AC3109" s="58" t="s">
        <v>1399</v>
      </c>
      <c r="AD3109" s="58" t="s">
        <v>3577</v>
      </c>
      <c r="AE3109" s="58">
        <v>2908</v>
      </c>
    </row>
    <row r="3110" spans="29:31">
      <c r="AC3110" s="58" t="s">
        <v>1399</v>
      </c>
      <c r="AD3110" s="58" t="s">
        <v>3577</v>
      </c>
      <c r="AE3110" s="58">
        <v>2908</v>
      </c>
    </row>
    <row r="3111" spans="29:31">
      <c r="AC3111" s="58" t="s">
        <v>498</v>
      </c>
      <c r="AD3111" s="58" t="s">
        <v>497</v>
      </c>
      <c r="AE3111" s="58">
        <v>43229</v>
      </c>
    </row>
    <row r="3112" spans="29:31">
      <c r="AC3112" s="58" t="s">
        <v>267</v>
      </c>
      <c r="AD3112" s="58" t="s">
        <v>266</v>
      </c>
      <c r="AE3112" s="58">
        <v>10024</v>
      </c>
    </row>
    <row r="3113" spans="29:31">
      <c r="AC3113" s="58" t="s">
        <v>104</v>
      </c>
      <c r="AD3113" s="58" t="s">
        <v>184</v>
      </c>
      <c r="AE3113" s="58">
        <v>77070</v>
      </c>
    </row>
    <row r="3114" spans="29:31">
      <c r="AC3114" s="58" t="s">
        <v>211</v>
      </c>
      <c r="AD3114" s="58" t="s">
        <v>456</v>
      </c>
      <c r="AE3114" s="58">
        <v>60505</v>
      </c>
    </row>
    <row r="3115" spans="29:31">
      <c r="AC3115" s="58" t="s">
        <v>596</v>
      </c>
      <c r="AD3115" s="58" t="s">
        <v>318</v>
      </c>
      <c r="AE3115" s="58">
        <v>65807</v>
      </c>
    </row>
    <row r="3116" spans="29:31">
      <c r="AC3116" s="58" t="s">
        <v>596</v>
      </c>
      <c r="AD3116" s="58" t="s">
        <v>318</v>
      </c>
      <c r="AE3116" s="58">
        <v>65807</v>
      </c>
    </row>
    <row r="3117" spans="29:31">
      <c r="AC3117" s="58" t="s">
        <v>596</v>
      </c>
      <c r="AD3117" s="58" t="s">
        <v>318</v>
      </c>
      <c r="AE3117" s="58">
        <v>65807</v>
      </c>
    </row>
    <row r="3118" spans="29:31">
      <c r="AC3118" s="58" t="s">
        <v>596</v>
      </c>
      <c r="AD3118" s="58" t="s">
        <v>318</v>
      </c>
      <c r="AE3118" s="58">
        <v>65807</v>
      </c>
    </row>
    <row r="3119" spans="29:31">
      <c r="AC3119" s="58" t="s">
        <v>596</v>
      </c>
      <c r="AD3119" s="58" t="s">
        <v>318</v>
      </c>
      <c r="AE3119" s="58">
        <v>65807</v>
      </c>
    </row>
    <row r="3120" spans="29:31">
      <c r="AC3120" s="58" t="s">
        <v>96</v>
      </c>
      <c r="AD3120" s="58" t="s">
        <v>95</v>
      </c>
      <c r="AE3120" s="58">
        <v>98105</v>
      </c>
    </row>
    <row r="3121" spans="29:31">
      <c r="AC3121" s="58" t="s">
        <v>96</v>
      </c>
      <c r="AD3121" s="58" t="s">
        <v>95</v>
      </c>
      <c r="AE3121" s="58">
        <v>98105</v>
      </c>
    </row>
    <row r="3122" spans="29:31">
      <c r="AC3122" s="58" t="s">
        <v>96</v>
      </c>
      <c r="AD3122" s="58" t="s">
        <v>95</v>
      </c>
      <c r="AE3122" s="58">
        <v>98105</v>
      </c>
    </row>
    <row r="3123" spans="29:31">
      <c r="AC3123" s="58" t="s">
        <v>96</v>
      </c>
      <c r="AD3123" s="58" t="s">
        <v>95</v>
      </c>
      <c r="AE3123" s="58">
        <v>98105</v>
      </c>
    </row>
    <row r="3124" spans="29:31">
      <c r="AC3124" s="58" t="s">
        <v>96</v>
      </c>
      <c r="AD3124" s="58" t="s">
        <v>95</v>
      </c>
      <c r="AE3124" s="58">
        <v>98105</v>
      </c>
    </row>
    <row r="3125" spans="29:31">
      <c r="AC3125" s="58" t="s">
        <v>96</v>
      </c>
      <c r="AD3125" s="58" t="s">
        <v>95</v>
      </c>
      <c r="AE3125" s="58">
        <v>98105</v>
      </c>
    </row>
    <row r="3126" spans="29:31">
      <c r="AC3126" s="58" t="s">
        <v>54</v>
      </c>
      <c r="AD3126" s="58" t="s">
        <v>1792</v>
      </c>
      <c r="AE3126" s="58">
        <v>33801</v>
      </c>
    </row>
    <row r="3127" spans="29:31">
      <c r="AC3127" s="58" t="s">
        <v>54</v>
      </c>
      <c r="AD3127" s="58" t="s">
        <v>1792</v>
      </c>
      <c r="AE3127" s="58">
        <v>33801</v>
      </c>
    </row>
    <row r="3128" spans="29:31">
      <c r="AC3128" s="58" t="s">
        <v>54</v>
      </c>
      <c r="AD3128" s="58" t="s">
        <v>1792</v>
      </c>
      <c r="AE3128" s="58">
        <v>33801</v>
      </c>
    </row>
    <row r="3129" spans="29:31">
      <c r="AC3129" s="58" t="s">
        <v>54</v>
      </c>
      <c r="AD3129" s="58" t="s">
        <v>1792</v>
      </c>
      <c r="AE3129" s="58">
        <v>33801</v>
      </c>
    </row>
    <row r="3130" spans="29:31">
      <c r="AC3130" s="58" t="s">
        <v>54</v>
      </c>
      <c r="AD3130" s="58" t="s">
        <v>1792</v>
      </c>
      <c r="AE3130" s="58">
        <v>33801</v>
      </c>
    </row>
    <row r="3131" spans="29:31">
      <c r="AC3131" s="58" t="s">
        <v>54</v>
      </c>
      <c r="AD3131" s="58" t="s">
        <v>1792</v>
      </c>
      <c r="AE3131" s="58">
        <v>33801</v>
      </c>
    </row>
    <row r="3132" spans="29:31">
      <c r="AC3132" s="58" t="s">
        <v>54</v>
      </c>
      <c r="AD3132" s="58" t="s">
        <v>1792</v>
      </c>
      <c r="AE3132" s="58">
        <v>33801</v>
      </c>
    </row>
    <row r="3133" spans="29:31">
      <c r="AC3133" s="58" t="s">
        <v>54</v>
      </c>
      <c r="AD3133" s="58" t="s">
        <v>1792</v>
      </c>
      <c r="AE3133" s="58">
        <v>33801</v>
      </c>
    </row>
    <row r="3134" spans="29:31">
      <c r="AC3134" s="58" t="s">
        <v>147</v>
      </c>
      <c r="AD3134" s="58" t="s">
        <v>146</v>
      </c>
      <c r="AE3134" s="58">
        <v>19134</v>
      </c>
    </row>
    <row r="3135" spans="29:31">
      <c r="AC3135" s="58" t="s">
        <v>267</v>
      </c>
      <c r="AD3135" s="58" t="s">
        <v>266</v>
      </c>
      <c r="AE3135" s="58">
        <v>10011</v>
      </c>
    </row>
    <row r="3136" spans="29:31">
      <c r="AC3136" s="58" t="s">
        <v>43</v>
      </c>
      <c r="AD3136" s="58" t="s">
        <v>42</v>
      </c>
      <c r="AE3136" s="58">
        <v>90049</v>
      </c>
    </row>
    <row r="3137" spans="29:31">
      <c r="AC3137" s="58" t="s">
        <v>43</v>
      </c>
      <c r="AD3137" s="58" t="s">
        <v>42</v>
      </c>
      <c r="AE3137" s="58">
        <v>90049</v>
      </c>
    </row>
    <row r="3138" spans="29:31">
      <c r="AC3138" s="58" t="s">
        <v>43</v>
      </c>
      <c r="AD3138" s="58" t="s">
        <v>42</v>
      </c>
      <c r="AE3138" s="58">
        <v>90049</v>
      </c>
    </row>
    <row r="3139" spans="29:31">
      <c r="AC3139" s="58" t="s">
        <v>43</v>
      </c>
      <c r="AD3139" s="58" t="s">
        <v>42</v>
      </c>
      <c r="AE3139" s="58">
        <v>90049</v>
      </c>
    </row>
    <row r="3140" spans="29:31">
      <c r="AC3140" s="58" t="s">
        <v>267</v>
      </c>
      <c r="AD3140" s="58" t="s">
        <v>2343</v>
      </c>
      <c r="AE3140" s="58">
        <v>11572</v>
      </c>
    </row>
    <row r="3141" spans="29:31">
      <c r="AC3141" s="58" t="s">
        <v>267</v>
      </c>
      <c r="AD3141" s="58" t="s">
        <v>2343</v>
      </c>
      <c r="AE3141" s="58">
        <v>11572</v>
      </c>
    </row>
    <row r="3142" spans="29:31">
      <c r="AC3142" s="58" t="s">
        <v>104</v>
      </c>
      <c r="AD3142" s="58" t="s">
        <v>815</v>
      </c>
      <c r="AE3142" s="58">
        <v>75081</v>
      </c>
    </row>
    <row r="3143" spans="29:31">
      <c r="AC3143" s="58" t="s">
        <v>104</v>
      </c>
      <c r="AD3143" s="58" t="s">
        <v>815</v>
      </c>
      <c r="AE3143" s="58">
        <v>75081</v>
      </c>
    </row>
    <row r="3144" spans="29:31">
      <c r="AC3144" s="58" t="s">
        <v>104</v>
      </c>
      <c r="AD3144" s="58" t="s">
        <v>815</v>
      </c>
      <c r="AE3144" s="58">
        <v>75081</v>
      </c>
    </row>
    <row r="3145" spans="29:31">
      <c r="AC3145" s="58" t="s">
        <v>104</v>
      </c>
      <c r="AD3145" s="58" t="s">
        <v>815</v>
      </c>
      <c r="AE3145" s="58">
        <v>75081</v>
      </c>
    </row>
    <row r="3146" spans="29:31">
      <c r="AC3146" s="58" t="s">
        <v>104</v>
      </c>
      <c r="AD3146" s="58" t="s">
        <v>815</v>
      </c>
      <c r="AE3146" s="58">
        <v>75081</v>
      </c>
    </row>
    <row r="3147" spans="29:31">
      <c r="AC3147" s="58" t="s">
        <v>104</v>
      </c>
      <c r="AD3147" s="58" t="s">
        <v>815</v>
      </c>
      <c r="AE3147" s="58">
        <v>75081</v>
      </c>
    </row>
    <row r="3148" spans="29:31">
      <c r="AC3148" s="58" t="s">
        <v>267</v>
      </c>
      <c r="AD3148" s="58" t="s">
        <v>266</v>
      </c>
      <c r="AE3148" s="58">
        <v>10035</v>
      </c>
    </row>
    <row r="3149" spans="29:31">
      <c r="AC3149" s="58" t="s">
        <v>104</v>
      </c>
      <c r="AD3149" s="58" t="s">
        <v>678</v>
      </c>
      <c r="AE3149" s="58">
        <v>78207</v>
      </c>
    </row>
    <row r="3150" spans="29:31">
      <c r="AC3150" s="58" t="s">
        <v>498</v>
      </c>
      <c r="AD3150" s="58" t="s">
        <v>1007</v>
      </c>
      <c r="AE3150" s="58">
        <v>45231</v>
      </c>
    </row>
    <row r="3151" spans="29:31">
      <c r="AC3151" s="58" t="s">
        <v>498</v>
      </c>
      <c r="AD3151" s="58" t="s">
        <v>1007</v>
      </c>
      <c r="AE3151" s="58">
        <v>45231</v>
      </c>
    </row>
    <row r="3152" spans="29:31">
      <c r="AC3152" s="58" t="s">
        <v>104</v>
      </c>
      <c r="AD3152" s="58" t="s">
        <v>1237</v>
      </c>
      <c r="AE3152" s="58">
        <v>78745</v>
      </c>
    </row>
    <row r="3153" spans="29:31">
      <c r="AC3153" s="58" t="s">
        <v>96</v>
      </c>
      <c r="AD3153" s="58" t="s">
        <v>95</v>
      </c>
      <c r="AE3153" s="58">
        <v>98105</v>
      </c>
    </row>
    <row r="3154" spans="29:31">
      <c r="AC3154" s="58" t="s">
        <v>96</v>
      </c>
      <c r="AD3154" s="58" t="s">
        <v>95</v>
      </c>
      <c r="AE3154" s="58">
        <v>98105</v>
      </c>
    </row>
    <row r="3155" spans="29:31">
      <c r="AC3155" s="58" t="s">
        <v>43</v>
      </c>
      <c r="AD3155" s="58" t="s">
        <v>42</v>
      </c>
      <c r="AE3155" s="58">
        <v>90004</v>
      </c>
    </row>
    <row r="3156" spans="29:31">
      <c r="AC3156" s="58" t="s">
        <v>267</v>
      </c>
      <c r="AD3156" s="58" t="s">
        <v>266</v>
      </c>
      <c r="AE3156" s="58">
        <v>10035</v>
      </c>
    </row>
    <row r="3157" spans="29:31">
      <c r="AC3157" s="58" t="s">
        <v>96</v>
      </c>
      <c r="AD3157" s="58" t="s">
        <v>95</v>
      </c>
      <c r="AE3157" s="58">
        <v>98103</v>
      </c>
    </row>
    <row r="3158" spans="29:31">
      <c r="AC3158" s="58" t="s">
        <v>498</v>
      </c>
      <c r="AD3158" s="58" t="s">
        <v>606</v>
      </c>
      <c r="AE3158" s="58">
        <v>43055</v>
      </c>
    </row>
    <row r="3159" spans="29:31">
      <c r="AC3159" s="58" t="s">
        <v>498</v>
      </c>
      <c r="AD3159" s="58" t="s">
        <v>606</v>
      </c>
      <c r="AE3159" s="58">
        <v>43055</v>
      </c>
    </row>
    <row r="3160" spans="29:31">
      <c r="AC3160" s="58" t="s">
        <v>498</v>
      </c>
      <c r="AD3160" s="58" t="s">
        <v>606</v>
      </c>
      <c r="AE3160" s="58">
        <v>43055</v>
      </c>
    </row>
    <row r="3161" spans="29:31">
      <c r="AC3161" s="58" t="s">
        <v>498</v>
      </c>
      <c r="AD3161" s="58" t="s">
        <v>606</v>
      </c>
      <c r="AE3161" s="58">
        <v>43055</v>
      </c>
    </row>
    <row r="3162" spans="29:31">
      <c r="AC3162" s="58" t="s">
        <v>229</v>
      </c>
      <c r="AD3162" s="58" t="s">
        <v>6366</v>
      </c>
      <c r="AE3162" s="58">
        <v>55369</v>
      </c>
    </row>
    <row r="3163" spans="29:31">
      <c r="AC3163" s="58" t="s">
        <v>310</v>
      </c>
      <c r="AD3163" s="58" t="s">
        <v>3942</v>
      </c>
      <c r="AE3163" s="58">
        <v>85301</v>
      </c>
    </row>
    <row r="3164" spans="29:31">
      <c r="AC3164" s="58" t="s">
        <v>267</v>
      </c>
      <c r="AD3164" s="58" t="s">
        <v>266</v>
      </c>
      <c r="AE3164" s="58">
        <v>10009</v>
      </c>
    </row>
    <row r="3165" spans="29:31">
      <c r="AC3165" s="58" t="s">
        <v>267</v>
      </c>
      <c r="AD3165" s="58" t="s">
        <v>266</v>
      </c>
      <c r="AE3165" s="58">
        <v>10009</v>
      </c>
    </row>
    <row r="3166" spans="29:31">
      <c r="AC3166" s="58" t="s">
        <v>88</v>
      </c>
      <c r="AD3166" s="58" t="s">
        <v>1521</v>
      </c>
      <c r="AE3166" s="58">
        <v>28540</v>
      </c>
    </row>
    <row r="3167" spans="29:31">
      <c r="AC3167" s="58" t="s">
        <v>88</v>
      </c>
      <c r="AD3167" s="58" t="s">
        <v>1521</v>
      </c>
      <c r="AE3167" s="58">
        <v>28540</v>
      </c>
    </row>
    <row r="3168" spans="29:31">
      <c r="AC3168" s="58" t="s">
        <v>104</v>
      </c>
      <c r="AD3168" s="58" t="s">
        <v>184</v>
      </c>
      <c r="AE3168" s="58">
        <v>77070</v>
      </c>
    </row>
    <row r="3169" spans="29:31">
      <c r="AC3169" s="58" t="s">
        <v>43</v>
      </c>
      <c r="AD3169" s="58" t="s">
        <v>127</v>
      </c>
      <c r="AE3169" s="58">
        <v>94109</v>
      </c>
    </row>
    <row r="3170" spans="29:31">
      <c r="AC3170" s="58" t="s">
        <v>43</v>
      </c>
      <c r="AD3170" s="58" t="s">
        <v>127</v>
      </c>
      <c r="AE3170" s="58">
        <v>94109</v>
      </c>
    </row>
    <row r="3171" spans="29:31">
      <c r="AC3171" s="58" t="s">
        <v>43</v>
      </c>
      <c r="AD3171" s="58" t="s">
        <v>127</v>
      </c>
      <c r="AE3171" s="58">
        <v>94109</v>
      </c>
    </row>
    <row r="3172" spans="29:31">
      <c r="AC3172" s="58" t="s">
        <v>43</v>
      </c>
      <c r="AD3172" s="58" t="s">
        <v>127</v>
      </c>
      <c r="AE3172" s="58">
        <v>94109</v>
      </c>
    </row>
    <row r="3173" spans="29:31">
      <c r="AC3173" s="58" t="s">
        <v>43</v>
      </c>
      <c r="AD3173" s="58" t="s">
        <v>127</v>
      </c>
      <c r="AE3173" s="58">
        <v>94109</v>
      </c>
    </row>
    <row r="3174" spans="29:31">
      <c r="AC3174" s="58" t="s">
        <v>43</v>
      </c>
      <c r="AD3174" s="58" t="s">
        <v>127</v>
      </c>
      <c r="AE3174" s="58">
        <v>94109</v>
      </c>
    </row>
    <row r="3175" spans="29:31">
      <c r="AC3175" s="58" t="s">
        <v>238</v>
      </c>
      <c r="AD3175" s="58" t="s">
        <v>3304</v>
      </c>
      <c r="AE3175" s="58">
        <v>48911</v>
      </c>
    </row>
    <row r="3176" spans="29:31">
      <c r="AC3176" s="58" t="s">
        <v>54</v>
      </c>
      <c r="AD3176" s="58" t="s">
        <v>5647</v>
      </c>
      <c r="AE3176" s="58">
        <v>32303</v>
      </c>
    </row>
    <row r="3177" spans="29:31">
      <c r="AC3177" s="58" t="s">
        <v>54</v>
      </c>
      <c r="AD3177" s="58" t="s">
        <v>5647</v>
      </c>
      <c r="AE3177" s="58">
        <v>32303</v>
      </c>
    </row>
    <row r="3178" spans="29:31">
      <c r="AC3178" s="58" t="s">
        <v>383</v>
      </c>
      <c r="AD3178" s="58" t="s">
        <v>382</v>
      </c>
      <c r="AE3178" s="58">
        <v>29203</v>
      </c>
    </row>
    <row r="3179" spans="29:31">
      <c r="AC3179" s="58" t="s">
        <v>211</v>
      </c>
      <c r="AD3179" s="58" t="s">
        <v>303</v>
      </c>
      <c r="AE3179" s="58">
        <v>60623</v>
      </c>
    </row>
    <row r="3180" spans="29:31">
      <c r="AC3180" s="58" t="s">
        <v>211</v>
      </c>
      <c r="AD3180" s="58" t="s">
        <v>303</v>
      </c>
      <c r="AE3180" s="58">
        <v>60623</v>
      </c>
    </row>
    <row r="3181" spans="29:31">
      <c r="AC3181" s="58" t="s">
        <v>211</v>
      </c>
      <c r="AD3181" s="58" t="s">
        <v>303</v>
      </c>
      <c r="AE3181" s="58">
        <v>60623</v>
      </c>
    </row>
    <row r="3182" spans="29:31">
      <c r="AC3182" s="58" t="s">
        <v>238</v>
      </c>
      <c r="AD3182" s="58" t="s">
        <v>880</v>
      </c>
      <c r="AE3182" s="58">
        <v>48227</v>
      </c>
    </row>
    <row r="3183" spans="29:31">
      <c r="AC3183" s="58" t="s">
        <v>457</v>
      </c>
      <c r="AD3183" s="58" t="s">
        <v>5340</v>
      </c>
      <c r="AE3183" s="58">
        <v>80525</v>
      </c>
    </row>
    <row r="3184" spans="29:31">
      <c r="AC3184" s="58" t="s">
        <v>457</v>
      </c>
      <c r="AD3184" s="58" t="s">
        <v>5340</v>
      </c>
      <c r="AE3184" s="58">
        <v>80525</v>
      </c>
    </row>
    <row r="3185" spans="29:31">
      <c r="AC3185" s="58" t="s">
        <v>267</v>
      </c>
      <c r="AD3185" s="58" t="s">
        <v>266</v>
      </c>
      <c r="AE3185" s="58">
        <v>10024</v>
      </c>
    </row>
    <row r="3186" spans="29:31">
      <c r="AC3186" s="58" t="s">
        <v>267</v>
      </c>
      <c r="AD3186" s="58" t="s">
        <v>266</v>
      </c>
      <c r="AE3186" s="58">
        <v>10011</v>
      </c>
    </row>
    <row r="3187" spans="29:31">
      <c r="AC3187" s="58" t="s">
        <v>267</v>
      </c>
      <c r="AD3187" s="58" t="s">
        <v>266</v>
      </c>
      <c r="AE3187" s="58">
        <v>10011</v>
      </c>
    </row>
    <row r="3188" spans="29:31">
      <c r="AC3188" s="58" t="s">
        <v>267</v>
      </c>
      <c r="AD3188" s="58" t="s">
        <v>266</v>
      </c>
      <c r="AE3188" s="58">
        <v>10011</v>
      </c>
    </row>
    <row r="3189" spans="29:31">
      <c r="AC3189" s="58" t="s">
        <v>2735</v>
      </c>
      <c r="AD3189" s="58" t="s">
        <v>382</v>
      </c>
      <c r="AE3189" s="58">
        <v>21044</v>
      </c>
    </row>
    <row r="3190" spans="29:31">
      <c r="AC3190" s="58" t="s">
        <v>2735</v>
      </c>
      <c r="AD3190" s="58" t="s">
        <v>382</v>
      </c>
      <c r="AE3190" s="58">
        <v>21044</v>
      </c>
    </row>
    <row r="3191" spans="29:31">
      <c r="AC3191" s="58" t="s">
        <v>2735</v>
      </c>
      <c r="AD3191" s="58" t="s">
        <v>382</v>
      </c>
      <c r="AE3191" s="58">
        <v>21044</v>
      </c>
    </row>
    <row r="3192" spans="29:31">
      <c r="AC3192" s="58" t="s">
        <v>2735</v>
      </c>
      <c r="AD3192" s="58" t="s">
        <v>382</v>
      </c>
      <c r="AE3192" s="58">
        <v>21044</v>
      </c>
    </row>
    <row r="3193" spans="29:31">
      <c r="AC3193" s="58" t="s">
        <v>104</v>
      </c>
      <c r="AD3193" s="58" t="s">
        <v>184</v>
      </c>
      <c r="AE3193" s="58">
        <v>77041</v>
      </c>
    </row>
    <row r="3194" spans="29:31">
      <c r="AC3194" s="58" t="s">
        <v>104</v>
      </c>
      <c r="AD3194" s="58" t="s">
        <v>184</v>
      </c>
      <c r="AE3194" s="58">
        <v>77041</v>
      </c>
    </row>
    <row r="3195" spans="29:31">
      <c r="AC3195" s="58" t="s">
        <v>1245</v>
      </c>
      <c r="AD3195" s="58" t="s">
        <v>1244</v>
      </c>
      <c r="AE3195" s="58">
        <v>1852</v>
      </c>
    </row>
    <row r="3196" spans="29:31">
      <c r="AC3196" s="58" t="s">
        <v>43</v>
      </c>
      <c r="AD3196" s="58" t="s">
        <v>6399</v>
      </c>
      <c r="AE3196" s="58">
        <v>95695</v>
      </c>
    </row>
    <row r="3197" spans="29:31">
      <c r="AC3197" s="58" t="s">
        <v>43</v>
      </c>
      <c r="AD3197" s="58" t="s">
        <v>6399</v>
      </c>
      <c r="AE3197" s="58">
        <v>95695</v>
      </c>
    </row>
    <row r="3198" spans="29:31">
      <c r="AC3198" s="58" t="s">
        <v>211</v>
      </c>
      <c r="AD3198" s="58" t="s">
        <v>303</v>
      </c>
      <c r="AE3198" s="58">
        <v>60610</v>
      </c>
    </row>
    <row r="3199" spans="29:31">
      <c r="AC3199" s="58" t="s">
        <v>267</v>
      </c>
      <c r="AD3199" s="58" t="s">
        <v>266</v>
      </c>
      <c r="AE3199" s="58">
        <v>10035</v>
      </c>
    </row>
    <row r="3200" spans="29:31">
      <c r="AC3200" s="58" t="s">
        <v>104</v>
      </c>
      <c r="AD3200" s="58" t="s">
        <v>6407</v>
      </c>
      <c r="AE3200" s="58">
        <v>77489</v>
      </c>
    </row>
    <row r="3201" spans="29:31">
      <c r="AC3201" s="58" t="s">
        <v>104</v>
      </c>
      <c r="AD3201" s="58" t="s">
        <v>184</v>
      </c>
      <c r="AE3201" s="58">
        <v>77036</v>
      </c>
    </row>
    <row r="3202" spans="29:31">
      <c r="AC3202" s="58" t="s">
        <v>104</v>
      </c>
      <c r="AD3202" s="58" t="s">
        <v>184</v>
      </c>
      <c r="AE3202" s="58">
        <v>77036</v>
      </c>
    </row>
    <row r="3203" spans="29:31">
      <c r="AC3203" s="58" t="s">
        <v>1487</v>
      </c>
      <c r="AD3203" s="58" t="s">
        <v>328</v>
      </c>
      <c r="AE3203" s="58">
        <v>39212</v>
      </c>
    </row>
    <row r="3204" spans="29:31">
      <c r="AC3204" s="58" t="s">
        <v>267</v>
      </c>
      <c r="AD3204" s="58" t="s">
        <v>266</v>
      </c>
      <c r="AE3204" s="58">
        <v>10009</v>
      </c>
    </row>
    <row r="3205" spans="29:31">
      <c r="AC3205" s="58" t="s">
        <v>310</v>
      </c>
      <c r="AD3205" s="58" t="s">
        <v>4075</v>
      </c>
      <c r="AE3205" s="58">
        <v>85281</v>
      </c>
    </row>
    <row r="3206" spans="29:31">
      <c r="AC3206" s="58" t="s">
        <v>88</v>
      </c>
      <c r="AD3206" s="58" t="s">
        <v>1521</v>
      </c>
      <c r="AE3206" s="58">
        <v>28540</v>
      </c>
    </row>
    <row r="3207" spans="29:31">
      <c r="AC3207" s="58" t="s">
        <v>147</v>
      </c>
      <c r="AD3207" s="58" t="s">
        <v>146</v>
      </c>
      <c r="AE3207" s="58">
        <v>19134</v>
      </c>
    </row>
    <row r="3208" spans="29:31">
      <c r="AC3208" s="58" t="s">
        <v>498</v>
      </c>
      <c r="AD3208" s="58" t="s">
        <v>801</v>
      </c>
      <c r="AE3208" s="58">
        <v>44312</v>
      </c>
    </row>
    <row r="3209" spans="29:31">
      <c r="AC3209" s="58" t="s">
        <v>498</v>
      </c>
      <c r="AD3209" s="58" t="s">
        <v>801</v>
      </c>
      <c r="AE3209" s="58">
        <v>44312</v>
      </c>
    </row>
    <row r="3210" spans="29:31">
      <c r="AC3210" s="58" t="s">
        <v>43</v>
      </c>
      <c r="AD3210" s="58" t="s">
        <v>947</v>
      </c>
      <c r="AE3210" s="58">
        <v>92037</v>
      </c>
    </row>
    <row r="3211" spans="29:31">
      <c r="AC3211" s="58" t="s">
        <v>43</v>
      </c>
      <c r="AD3211" s="58" t="s">
        <v>947</v>
      </c>
      <c r="AE3211" s="58">
        <v>92037</v>
      </c>
    </row>
    <row r="3212" spans="29:31">
      <c r="AC3212" s="58" t="s">
        <v>43</v>
      </c>
      <c r="AD3212" s="58" t="s">
        <v>947</v>
      </c>
      <c r="AE3212" s="58">
        <v>92037</v>
      </c>
    </row>
    <row r="3213" spans="29:31">
      <c r="AC3213" s="58" t="s">
        <v>43</v>
      </c>
      <c r="AD3213" s="58" t="s">
        <v>947</v>
      </c>
      <c r="AE3213" s="58">
        <v>92037</v>
      </c>
    </row>
    <row r="3214" spans="29:31">
      <c r="AC3214" s="58" t="s">
        <v>43</v>
      </c>
      <c r="AD3214" s="58" t="s">
        <v>947</v>
      </c>
      <c r="AE3214" s="58">
        <v>92037</v>
      </c>
    </row>
    <row r="3215" spans="29:31">
      <c r="AC3215" s="58" t="s">
        <v>43</v>
      </c>
      <c r="AD3215" s="58" t="s">
        <v>947</v>
      </c>
      <c r="AE3215" s="58">
        <v>92037</v>
      </c>
    </row>
    <row r="3216" spans="29:31">
      <c r="AC3216" s="58" t="s">
        <v>43</v>
      </c>
      <c r="AD3216" s="58" t="s">
        <v>3488</v>
      </c>
      <c r="AE3216" s="58">
        <v>93727</v>
      </c>
    </row>
    <row r="3217" spans="29:31">
      <c r="AC3217" s="58" t="s">
        <v>43</v>
      </c>
      <c r="AD3217" s="58" t="s">
        <v>3488</v>
      </c>
      <c r="AE3217" s="58">
        <v>93727</v>
      </c>
    </row>
    <row r="3218" spans="29:31">
      <c r="AC3218" s="58" t="s">
        <v>104</v>
      </c>
      <c r="AD3218" s="58" t="s">
        <v>6430</v>
      </c>
      <c r="AE3218" s="58">
        <v>77581</v>
      </c>
    </row>
    <row r="3219" spans="29:31">
      <c r="AC3219" s="58" t="s">
        <v>104</v>
      </c>
      <c r="AD3219" s="58" t="s">
        <v>6430</v>
      </c>
      <c r="AE3219" s="58">
        <v>77581</v>
      </c>
    </row>
    <row r="3220" spans="29:31">
      <c r="AC3220" s="58" t="s">
        <v>254</v>
      </c>
      <c r="AD3220" s="58" t="s">
        <v>1464</v>
      </c>
      <c r="AE3220" s="58">
        <v>47374</v>
      </c>
    </row>
    <row r="3221" spans="29:31">
      <c r="AC3221" s="58" t="s">
        <v>147</v>
      </c>
      <c r="AD3221" s="58" t="s">
        <v>146</v>
      </c>
      <c r="AE3221" s="58">
        <v>19134</v>
      </c>
    </row>
    <row r="3222" spans="29:31">
      <c r="AC3222" s="58" t="s">
        <v>147</v>
      </c>
      <c r="AD3222" s="58" t="s">
        <v>146</v>
      </c>
      <c r="AE3222" s="58">
        <v>19134</v>
      </c>
    </row>
    <row r="3223" spans="29:31">
      <c r="AC3223" s="58" t="s">
        <v>43</v>
      </c>
      <c r="AD3223" s="58" t="s">
        <v>6434</v>
      </c>
      <c r="AE3223" s="58">
        <v>94403</v>
      </c>
    </row>
    <row r="3224" spans="29:31">
      <c r="AC3224" s="58" t="s">
        <v>43</v>
      </c>
      <c r="AD3224" s="58" t="s">
        <v>3199</v>
      </c>
      <c r="AE3224" s="58">
        <v>94601</v>
      </c>
    </row>
    <row r="3225" spans="29:31">
      <c r="AC3225" s="58" t="s">
        <v>267</v>
      </c>
      <c r="AD3225" s="58" t="s">
        <v>266</v>
      </c>
      <c r="AE3225" s="58">
        <v>10024</v>
      </c>
    </row>
    <row r="3226" spans="29:31">
      <c r="AC3226" s="58" t="s">
        <v>267</v>
      </c>
      <c r="AD3226" s="58" t="s">
        <v>266</v>
      </c>
      <c r="AE3226" s="58">
        <v>10024</v>
      </c>
    </row>
    <row r="3227" spans="29:31">
      <c r="AC3227" s="58" t="s">
        <v>788</v>
      </c>
      <c r="AD3227" s="58" t="s">
        <v>1119</v>
      </c>
      <c r="AE3227" s="58">
        <v>8701</v>
      </c>
    </row>
    <row r="3228" spans="29:31">
      <c r="AC3228" s="58" t="s">
        <v>788</v>
      </c>
      <c r="AD3228" s="58" t="s">
        <v>1119</v>
      </c>
      <c r="AE3228" s="58">
        <v>8701</v>
      </c>
    </row>
    <row r="3229" spans="29:31">
      <c r="AC3229" s="58" t="s">
        <v>788</v>
      </c>
      <c r="AD3229" s="58" t="s">
        <v>1119</v>
      </c>
      <c r="AE3229" s="58">
        <v>8701</v>
      </c>
    </row>
    <row r="3230" spans="29:31">
      <c r="AC3230" s="58" t="s">
        <v>310</v>
      </c>
      <c r="AD3230" s="58" t="s">
        <v>4075</v>
      </c>
      <c r="AE3230" s="58">
        <v>85281</v>
      </c>
    </row>
    <row r="3231" spans="29:31">
      <c r="AC3231" s="58" t="s">
        <v>310</v>
      </c>
      <c r="AD3231" s="58" t="s">
        <v>4075</v>
      </c>
      <c r="AE3231" s="58">
        <v>85281</v>
      </c>
    </row>
    <row r="3232" spans="29:31">
      <c r="AC3232" s="58" t="s">
        <v>310</v>
      </c>
      <c r="AD3232" s="58" t="s">
        <v>4075</v>
      </c>
      <c r="AE3232" s="58">
        <v>85281</v>
      </c>
    </row>
    <row r="3233" spans="29:31">
      <c r="AC3233" s="58" t="s">
        <v>310</v>
      </c>
      <c r="AD3233" s="58" t="s">
        <v>4075</v>
      </c>
      <c r="AE3233" s="58">
        <v>85281</v>
      </c>
    </row>
    <row r="3234" spans="29:31">
      <c r="AC3234" s="58" t="s">
        <v>310</v>
      </c>
      <c r="AD3234" s="58" t="s">
        <v>4075</v>
      </c>
      <c r="AE3234" s="58">
        <v>85281</v>
      </c>
    </row>
    <row r="3235" spans="29:31">
      <c r="AC3235" s="58" t="s">
        <v>310</v>
      </c>
      <c r="AD3235" s="58" t="s">
        <v>4075</v>
      </c>
      <c r="AE3235" s="58">
        <v>85281</v>
      </c>
    </row>
    <row r="3236" spans="29:31">
      <c r="AC3236" s="58" t="s">
        <v>310</v>
      </c>
      <c r="AD3236" s="58" t="s">
        <v>4075</v>
      </c>
      <c r="AE3236" s="58">
        <v>85281</v>
      </c>
    </row>
    <row r="3237" spans="29:31">
      <c r="AC3237" s="58" t="s">
        <v>267</v>
      </c>
      <c r="AD3237" s="58" t="s">
        <v>266</v>
      </c>
      <c r="AE3237" s="58">
        <v>10035</v>
      </c>
    </row>
    <row r="3238" spans="29:31">
      <c r="AC3238" s="58" t="s">
        <v>267</v>
      </c>
      <c r="AD3238" s="58" t="s">
        <v>266</v>
      </c>
      <c r="AE3238" s="58">
        <v>10009</v>
      </c>
    </row>
    <row r="3239" spans="29:31">
      <c r="AC3239" s="58" t="s">
        <v>104</v>
      </c>
      <c r="AD3239" s="58" t="s">
        <v>184</v>
      </c>
      <c r="AE3239" s="58">
        <v>77095</v>
      </c>
    </row>
    <row r="3240" spans="29:31">
      <c r="AC3240" s="58" t="s">
        <v>104</v>
      </c>
      <c r="AD3240" s="58" t="s">
        <v>184</v>
      </c>
      <c r="AE3240" s="58">
        <v>77095</v>
      </c>
    </row>
    <row r="3241" spans="29:31">
      <c r="AC3241" s="58" t="s">
        <v>104</v>
      </c>
      <c r="AD3241" s="58" t="s">
        <v>184</v>
      </c>
      <c r="AE3241" s="58">
        <v>77095</v>
      </c>
    </row>
    <row r="3242" spans="29:31">
      <c r="AC3242" s="58" t="s">
        <v>43</v>
      </c>
      <c r="AD3242" s="58" t="s">
        <v>2855</v>
      </c>
      <c r="AE3242" s="58">
        <v>92503</v>
      </c>
    </row>
    <row r="3243" spans="29:31">
      <c r="AC3243" s="58" t="s">
        <v>747</v>
      </c>
      <c r="AD3243" s="58" t="s">
        <v>746</v>
      </c>
      <c r="AE3243" s="58">
        <v>6824</v>
      </c>
    </row>
    <row r="3244" spans="29:31">
      <c r="AC3244" s="58" t="s">
        <v>267</v>
      </c>
      <c r="AD3244" s="58" t="s">
        <v>266</v>
      </c>
      <c r="AE3244" s="58">
        <v>10024</v>
      </c>
    </row>
    <row r="3245" spans="29:31">
      <c r="AC3245" s="58" t="s">
        <v>267</v>
      </c>
      <c r="AD3245" s="58" t="s">
        <v>266</v>
      </c>
      <c r="AE3245" s="58">
        <v>10024</v>
      </c>
    </row>
    <row r="3246" spans="29:31">
      <c r="AC3246" s="58" t="s">
        <v>104</v>
      </c>
      <c r="AD3246" s="58" t="s">
        <v>184</v>
      </c>
      <c r="AE3246" s="58">
        <v>77095</v>
      </c>
    </row>
    <row r="3247" spans="29:31">
      <c r="AC3247" s="58" t="s">
        <v>104</v>
      </c>
      <c r="AD3247" s="58" t="s">
        <v>184</v>
      </c>
      <c r="AE3247" s="58">
        <v>77095</v>
      </c>
    </row>
    <row r="3248" spans="29:31">
      <c r="AC3248" s="58" t="s">
        <v>104</v>
      </c>
      <c r="AD3248" s="58" t="s">
        <v>184</v>
      </c>
      <c r="AE3248" s="58">
        <v>77095</v>
      </c>
    </row>
    <row r="3249" spans="29:31">
      <c r="AC3249" s="58" t="s">
        <v>319</v>
      </c>
      <c r="AD3249" s="58" t="s">
        <v>1127</v>
      </c>
      <c r="AE3249" s="58">
        <v>22204</v>
      </c>
    </row>
    <row r="3250" spans="29:31">
      <c r="AC3250" s="58" t="s">
        <v>211</v>
      </c>
      <c r="AD3250" s="58" t="s">
        <v>303</v>
      </c>
      <c r="AE3250" s="58">
        <v>60623</v>
      </c>
    </row>
    <row r="3251" spans="29:31">
      <c r="AC3251" s="58" t="s">
        <v>104</v>
      </c>
      <c r="AD3251" s="58" t="s">
        <v>758</v>
      </c>
      <c r="AE3251" s="58">
        <v>75051</v>
      </c>
    </row>
    <row r="3252" spans="29:31">
      <c r="AC3252" s="58" t="s">
        <v>104</v>
      </c>
      <c r="AD3252" s="58" t="s">
        <v>758</v>
      </c>
      <c r="AE3252" s="58">
        <v>75051</v>
      </c>
    </row>
    <row r="3253" spans="29:31">
      <c r="AC3253" s="58" t="s">
        <v>96</v>
      </c>
      <c r="AD3253" s="58" t="s">
        <v>95</v>
      </c>
      <c r="AE3253" s="58">
        <v>98103</v>
      </c>
    </row>
    <row r="3254" spans="29:31">
      <c r="AC3254" s="58" t="s">
        <v>96</v>
      </c>
      <c r="AD3254" s="58" t="s">
        <v>95</v>
      </c>
      <c r="AE3254" s="58">
        <v>98103</v>
      </c>
    </row>
    <row r="3255" spans="29:31">
      <c r="AC3255" s="58" t="s">
        <v>96</v>
      </c>
      <c r="AD3255" s="58" t="s">
        <v>95</v>
      </c>
      <c r="AE3255" s="58">
        <v>98103</v>
      </c>
    </row>
    <row r="3256" spans="29:31">
      <c r="AC3256" s="58" t="s">
        <v>96</v>
      </c>
      <c r="AD3256" s="58" t="s">
        <v>95</v>
      </c>
      <c r="AE3256" s="58">
        <v>98103</v>
      </c>
    </row>
    <row r="3257" spans="29:31">
      <c r="AC3257" s="58" t="s">
        <v>96</v>
      </c>
      <c r="AD3257" s="58" t="s">
        <v>95</v>
      </c>
      <c r="AE3257" s="58">
        <v>98103</v>
      </c>
    </row>
    <row r="3258" spans="29:31">
      <c r="AC3258" s="58" t="s">
        <v>238</v>
      </c>
      <c r="AD3258" s="58" t="s">
        <v>6470</v>
      </c>
      <c r="AE3258" s="58">
        <v>49505</v>
      </c>
    </row>
    <row r="3259" spans="29:31">
      <c r="AC3259" s="58" t="s">
        <v>147</v>
      </c>
      <c r="AD3259" s="58" t="s">
        <v>146</v>
      </c>
      <c r="AE3259" s="58">
        <v>19120</v>
      </c>
    </row>
    <row r="3260" spans="29:31">
      <c r="AC3260" s="58" t="s">
        <v>211</v>
      </c>
      <c r="AD3260" s="58" t="s">
        <v>303</v>
      </c>
      <c r="AE3260" s="58">
        <v>60610</v>
      </c>
    </row>
    <row r="3261" spans="29:31">
      <c r="AC3261" s="58" t="s">
        <v>211</v>
      </c>
      <c r="AD3261" s="58" t="s">
        <v>303</v>
      </c>
      <c r="AE3261" s="58">
        <v>60610</v>
      </c>
    </row>
    <row r="3262" spans="29:31">
      <c r="AC3262" s="58" t="s">
        <v>96</v>
      </c>
      <c r="AD3262" s="58" t="s">
        <v>95</v>
      </c>
      <c r="AE3262" s="58">
        <v>98105</v>
      </c>
    </row>
    <row r="3263" spans="29:31">
      <c r="AC3263" s="58" t="s">
        <v>96</v>
      </c>
      <c r="AD3263" s="58" t="s">
        <v>95</v>
      </c>
      <c r="AE3263" s="58">
        <v>98105</v>
      </c>
    </row>
    <row r="3264" spans="29:31">
      <c r="AC3264" s="58" t="s">
        <v>54</v>
      </c>
      <c r="AD3264" s="58" t="s">
        <v>1521</v>
      </c>
      <c r="AE3264" s="58">
        <v>32216</v>
      </c>
    </row>
    <row r="3265" spans="29:31">
      <c r="AC3265" s="58" t="s">
        <v>335</v>
      </c>
      <c r="AD3265" s="58" t="s">
        <v>612</v>
      </c>
      <c r="AE3265" s="58">
        <v>37064</v>
      </c>
    </row>
    <row r="3266" spans="29:31">
      <c r="AC3266" s="58" t="s">
        <v>335</v>
      </c>
      <c r="AD3266" s="58" t="s">
        <v>612</v>
      </c>
      <c r="AE3266" s="58">
        <v>37064</v>
      </c>
    </row>
    <row r="3267" spans="29:31">
      <c r="AC3267" s="58" t="s">
        <v>211</v>
      </c>
      <c r="AD3267" s="58" t="s">
        <v>6092</v>
      </c>
      <c r="AE3267" s="58">
        <v>60035</v>
      </c>
    </row>
    <row r="3268" spans="29:31">
      <c r="AC3268" s="58" t="s">
        <v>104</v>
      </c>
      <c r="AD3268" s="58" t="s">
        <v>602</v>
      </c>
      <c r="AE3268" s="58">
        <v>77506</v>
      </c>
    </row>
    <row r="3269" spans="29:31">
      <c r="AC3269" s="58" t="s">
        <v>43</v>
      </c>
      <c r="AD3269" s="58" t="s">
        <v>127</v>
      </c>
      <c r="AE3269" s="58">
        <v>94109</v>
      </c>
    </row>
    <row r="3270" spans="29:31">
      <c r="AC3270" s="58" t="s">
        <v>43</v>
      </c>
      <c r="AD3270" s="58" t="s">
        <v>127</v>
      </c>
      <c r="AE3270" s="58">
        <v>94109</v>
      </c>
    </row>
    <row r="3271" spans="29:31">
      <c r="AC3271" s="58" t="s">
        <v>43</v>
      </c>
      <c r="AD3271" s="58" t="s">
        <v>127</v>
      </c>
      <c r="AE3271" s="58">
        <v>94109</v>
      </c>
    </row>
    <row r="3272" spans="29:31">
      <c r="AC3272" s="58" t="s">
        <v>54</v>
      </c>
      <c r="AD3272" s="58" t="s">
        <v>1419</v>
      </c>
      <c r="AE3272" s="58">
        <v>33180</v>
      </c>
    </row>
    <row r="3273" spans="29:31">
      <c r="AC3273" s="58" t="s">
        <v>147</v>
      </c>
      <c r="AD3273" s="58" t="s">
        <v>146</v>
      </c>
      <c r="AE3273" s="58">
        <v>19120</v>
      </c>
    </row>
    <row r="3274" spans="29:31">
      <c r="AC3274" s="58" t="s">
        <v>147</v>
      </c>
      <c r="AD3274" s="58" t="s">
        <v>146</v>
      </c>
      <c r="AE3274" s="58">
        <v>19120</v>
      </c>
    </row>
    <row r="3275" spans="29:31">
      <c r="AC3275" s="58" t="s">
        <v>358</v>
      </c>
      <c r="AD3275" s="58" t="s">
        <v>357</v>
      </c>
      <c r="AE3275" s="58">
        <v>35601</v>
      </c>
    </row>
    <row r="3276" spans="29:31">
      <c r="AC3276" s="58" t="s">
        <v>358</v>
      </c>
      <c r="AD3276" s="58" t="s">
        <v>357</v>
      </c>
      <c r="AE3276" s="58">
        <v>35601</v>
      </c>
    </row>
    <row r="3277" spans="29:31">
      <c r="AC3277" s="58" t="s">
        <v>5326</v>
      </c>
      <c r="AD3277" s="58" t="s">
        <v>5325</v>
      </c>
      <c r="AE3277" s="58">
        <v>57103</v>
      </c>
    </row>
    <row r="3278" spans="29:31">
      <c r="AC3278" s="58" t="s">
        <v>5326</v>
      </c>
      <c r="AD3278" s="58" t="s">
        <v>5325</v>
      </c>
      <c r="AE3278" s="58">
        <v>57103</v>
      </c>
    </row>
    <row r="3279" spans="29:31">
      <c r="AC3279" s="58" t="s">
        <v>43</v>
      </c>
      <c r="AD3279" s="58" t="s">
        <v>6496</v>
      </c>
      <c r="AE3279" s="58">
        <v>93277</v>
      </c>
    </row>
    <row r="3280" spans="29:31">
      <c r="AC3280" s="58" t="s">
        <v>43</v>
      </c>
      <c r="AD3280" s="58" t="s">
        <v>42</v>
      </c>
      <c r="AE3280" s="58">
        <v>90049</v>
      </c>
    </row>
    <row r="3281" spans="29:31">
      <c r="AC3281" s="58" t="s">
        <v>43</v>
      </c>
      <c r="AD3281" s="58" t="s">
        <v>42</v>
      </c>
      <c r="AE3281" s="58">
        <v>90032</v>
      </c>
    </row>
    <row r="3282" spans="29:31">
      <c r="AC3282" s="58" t="s">
        <v>4530</v>
      </c>
      <c r="AD3282" s="58" t="s">
        <v>6500</v>
      </c>
      <c r="AE3282" s="58">
        <v>66212</v>
      </c>
    </row>
    <row r="3283" spans="29:31">
      <c r="AC3283" s="58" t="s">
        <v>4530</v>
      </c>
      <c r="AD3283" s="58" t="s">
        <v>6500</v>
      </c>
      <c r="AE3283" s="58">
        <v>66212</v>
      </c>
    </row>
    <row r="3284" spans="29:31">
      <c r="AC3284" s="58" t="s">
        <v>319</v>
      </c>
      <c r="AD3284" s="58" t="s">
        <v>2811</v>
      </c>
      <c r="AE3284" s="58">
        <v>22304</v>
      </c>
    </row>
    <row r="3285" spans="29:31">
      <c r="AC3285" s="58" t="s">
        <v>319</v>
      </c>
      <c r="AD3285" s="58" t="s">
        <v>2811</v>
      </c>
      <c r="AE3285" s="58">
        <v>22304</v>
      </c>
    </row>
    <row r="3286" spans="29:31">
      <c r="AC3286" s="58" t="s">
        <v>319</v>
      </c>
      <c r="AD3286" s="58" t="s">
        <v>2811</v>
      </c>
      <c r="AE3286" s="58">
        <v>22304</v>
      </c>
    </row>
    <row r="3287" spans="29:31">
      <c r="AC3287" s="58" t="s">
        <v>319</v>
      </c>
      <c r="AD3287" s="58" t="s">
        <v>2811</v>
      </c>
      <c r="AE3287" s="58">
        <v>22304</v>
      </c>
    </row>
    <row r="3288" spans="29:31">
      <c r="AC3288" s="58" t="s">
        <v>319</v>
      </c>
      <c r="AD3288" s="58" t="s">
        <v>2811</v>
      </c>
      <c r="AE3288" s="58">
        <v>22304</v>
      </c>
    </row>
    <row r="3289" spans="29:31">
      <c r="AC3289" s="58" t="s">
        <v>88</v>
      </c>
      <c r="AD3289" s="58" t="s">
        <v>4588</v>
      </c>
      <c r="AE3289" s="58">
        <v>27604</v>
      </c>
    </row>
    <row r="3290" spans="29:31">
      <c r="AC3290" s="58" t="s">
        <v>88</v>
      </c>
      <c r="AD3290" s="58" t="s">
        <v>4588</v>
      </c>
      <c r="AE3290" s="58">
        <v>27604</v>
      </c>
    </row>
    <row r="3291" spans="29:31">
      <c r="AC3291" s="58" t="s">
        <v>267</v>
      </c>
      <c r="AD3291" s="58" t="s">
        <v>266</v>
      </c>
      <c r="AE3291" s="58">
        <v>10035</v>
      </c>
    </row>
    <row r="3292" spans="29:31">
      <c r="AC3292" s="58" t="s">
        <v>498</v>
      </c>
      <c r="AD3292" s="58" t="s">
        <v>746</v>
      </c>
      <c r="AE3292" s="58">
        <v>45014</v>
      </c>
    </row>
    <row r="3293" spans="29:31">
      <c r="AC3293" s="58" t="s">
        <v>649</v>
      </c>
      <c r="AD3293" s="58" t="s">
        <v>4598</v>
      </c>
      <c r="AE3293" s="58">
        <v>74403</v>
      </c>
    </row>
    <row r="3294" spans="29:31">
      <c r="AC3294" s="58" t="s">
        <v>649</v>
      </c>
      <c r="AD3294" s="58" t="s">
        <v>4598</v>
      </c>
      <c r="AE3294" s="58">
        <v>74403</v>
      </c>
    </row>
    <row r="3295" spans="29:31">
      <c r="AC3295" s="58" t="s">
        <v>43</v>
      </c>
      <c r="AD3295" s="58" t="s">
        <v>6509</v>
      </c>
      <c r="AE3295" s="58">
        <v>92592</v>
      </c>
    </row>
    <row r="3296" spans="29:31">
      <c r="AC3296" s="58" t="s">
        <v>43</v>
      </c>
      <c r="AD3296" s="58" t="s">
        <v>6509</v>
      </c>
      <c r="AE3296" s="58">
        <v>92592</v>
      </c>
    </row>
    <row r="3297" spans="29:31">
      <c r="AC3297" s="58" t="s">
        <v>43</v>
      </c>
      <c r="AD3297" s="58" t="s">
        <v>6509</v>
      </c>
      <c r="AE3297" s="58">
        <v>92592</v>
      </c>
    </row>
    <row r="3298" spans="29:31">
      <c r="AC3298" s="58" t="s">
        <v>43</v>
      </c>
      <c r="AD3298" s="58" t="s">
        <v>6509</v>
      </c>
      <c r="AE3298" s="58">
        <v>92592</v>
      </c>
    </row>
    <row r="3299" spans="29:31">
      <c r="AC3299" s="58" t="s">
        <v>238</v>
      </c>
      <c r="AD3299" s="58" t="s">
        <v>6196</v>
      </c>
      <c r="AE3299" s="58">
        <v>48310</v>
      </c>
    </row>
    <row r="3300" spans="29:31">
      <c r="AC3300" s="58" t="s">
        <v>43</v>
      </c>
      <c r="AD3300" s="58" t="s">
        <v>947</v>
      </c>
      <c r="AE3300" s="58">
        <v>92024</v>
      </c>
    </row>
    <row r="3301" spans="29:31">
      <c r="AC3301" s="58" t="s">
        <v>43</v>
      </c>
      <c r="AD3301" s="58" t="s">
        <v>947</v>
      </c>
      <c r="AE3301" s="58">
        <v>92024</v>
      </c>
    </row>
    <row r="3302" spans="29:31">
      <c r="AC3302" s="58" t="s">
        <v>104</v>
      </c>
      <c r="AD3302" s="58" t="s">
        <v>815</v>
      </c>
      <c r="AE3302" s="58">
        <v>75081</v>
      </c>
    </row>
    <row r="3303" spans="29:31">
      <c r="AC3303" s="58" t="s">
        <v>267</v>
      </c>
      <c r="AD3303" s="58" t="s">
        <v>266</v>
      </c>
      <c r="AE3303" s="58">
        <v>10035</v>
      </c>
    </row>
    <row r="3304" spans="29:31">
      <c r="AC3304" s="58" t="s">
        <v>310</v>
      </c>
      <c r="AD3304" s="58" t="s">
        <v>544</v>
      </c>
      <c r="AE3304" s="58">
        <v>85023</v>
      </c>
    </row>
    <row r="3305" spans="29:31">
      <c r="AC3305" s="58" t="s">
        <v>310</v>
      </c>
      <c r="AD3305" s="58" t="s">
        <v>544</v>
      </c>
      <c r="AE3305" s="58">
        <v>85023</v>
      </c>
    </row>
    <row r="3306" spans="29:31">
      <c r="AC3306" s="58" t="s">
        <v>43</v>
      </c>
      <c r="AD3306" s="58" t="s">
        <v>127</v>
      </c>
      <c r="AE3306" s="58">
        <v>94122</v>
      </c>
    </row>
    <row r="3307" spans="29:31">
      <c r="AC3307" s="58" t="s">
        <v>147</v>
      </c>
      <c r="AD3307" s="58" t="s">
        <v>146</v>
      </c>
      <c r="AE3307" s="58">
        <v>19140</v>
      </c>
    </row>
    <row r="3308" spans="29:31">
      <c r="AC3308" s="58" t="s">
        <v>147</v>
      </c>
      <c r="AD3308" s="58" t="s">
        <v>146</v>
      </c>
      <c r="AE3308" s="58">
        <v>19140</v>
      </c>
    </row>
    <row r="3309" spans="29:31">
      <c r="AC3309" s="58" t="s">
        <v>147</v>
      </c>
      <c r="AD3309" s="58" t="s">
        <v>146</v>
      </c>
      <c r="AE3309" s="58">
        <v>19140</v>
      </c>
    </row>
    <row r="3310" spans="29:31">
      <c r="AC3310" s="58" t="s">
        <v>147</v>
      </c>
      <c r="AD3310" s="58" t="s">
        <v>146</v>
      </c>
      <c r="AE3310" s="58">
        <v>19140</v>
      </c>
    </row>
    <row r="3311" spans="29:31">
      <c r="AC3311" s="58" t="s">
        <v>147</v>
      </c>
      <c r="AD3311" s="58" t="s">
        <v>146</v>
      </c>
      <c r="AE3311" s="58">
        <v>19140</v>
      </c>
    </row>
    <row r="3312" spans="29:31">
      <c r="AC3312" s="58" t="s">
        <v>104</v>
      </c>
      <c r="AD3312" s="58" t="s">
        <v>1986</v>
      </c>
      <c r="AE3312" s="58">
        <v>78041</v>
      </c>
    </row>
    <row r="3313" spans="29:31">
      <c r="AC3313" s="58" t="s">
        <v>104</v>
      </c>
      <c r="AD3313" s="58" t="s">
        <v>1986</v>
      </c>
      <c r="AE3313" s="58">
        <v>78041</v>
      </c>
    </row>
    <row r="3314" spans="29:31">
      <c r="AC3314" s="58" t="s">
        <v>104</v>
      </c>
      <c r="AD3314" s="58" t="s">
        <v>1986</v>
      </c>
      <c r="AE3314" s="58">
        <v>78041</v>
      </c>
    </row>
    <row r="3315" spans="29:31">
      <c r="AC3315" s="58" t="s">
        <v>104</v>
      </c>
      <c r="AD3315" s="58" t="s">
        <v>1986</v>
      </c>
      <c r="AE3315" s="58">
        <v>78041</v>
      </c>
    </row>
    <row r="3316" spans="29:31">
      <c r="AC3316" s="58" t="s">
        <v>104</v>
      </c>
      <c r="AD3316" s="58" t="s">
        <v>1986</v>
      </c>
      <c r="AE3316" s="58">
        <v>78041</v>
      </c>
    </row>
    <row r="3317" spans="29:31">
      <c r="AC3317" s="58" t="s">
        <v>267</v>
      </c>
      <c r="AD3317" s="58" t="s">
        <v>266</v>
      </c>
      <c r="AE3317" s="58">
        <v>10009</v>
      </c>
    </row>
    <row r="3318" spans="29:31">
      <c r="AC3318" s="58" t="s">
        <v>267</v>
      </c>
      <c r="AD3318" s="58" t="s">
        <v>266</v>
      </c>
      <c r="AE3318" s="58">
        <v>10035</v>
      </c>
    </row>
    <row r="3319" spans="29:31">
      <c r="AC3319" s="58" t="s">
        <v>1487</v>
      </c>
      <c r="AD3319" s="58" t="s">
        <v>3482</v>
      </c>
      <c r="AE3319" s="58">
        <v>39503</v>
      </c>
    </row>
    <row r="3320" spans="29:31">
      <c r="AC3320" s="58" t="s">
        <v>43</v>
      </c>
      <c r="AD3320" s="58" t="s">
        <v>947</v>
      </c>
      <c r="AE3320" s="58">
        <v>92037</v>
      </c>
    </row>
    <row r="3321" spans="29:31">
      <c r="AC3321" s="58" t="s">
        <v>43</v>
      </c>
      <c r="AD3321" s="58" t="s">
        <v>947</v>
      </c>
      <c r="AE3321" s="58">
        <v>92037</v>
      </c>
    </row>
    <row r="3322" spans="29:31">
      <c r="AC3322" s="58" t="s">
        <v>267</v>
      </c>
      <c r="AD3322" s="58" t="s">
        <v>2343</v>
      </c>
      <c r="AE3322" s="58">
        <v>11572</v>
      </c>
    </row>
    <row r="3323" spans="29:31">
      <c r="AC3323" s="58" t="s">
        <v>267</v>
      </c>
      <c r="AD3323" s="58" t="s">
        <v>2343</v>
      </c>
      <c r="AE3323" s="58">
        <v>11572</v>
      </c>
    </row>
    <row r="3324" spans="29:31">
      <c r="AC3324" s="58" t="s">
        <v>104</v>
      </c>
      <c r="AD3324" s="58" t="s">
        <v>2891</v>
      </c>
      <c r="AE3324" s="58">
        <v>78664</v>
      </c>
    </row>
    <row r="3325" spans="29:31">
      <c r="AC3325" s="58" t="s">
        <v>43</v>
      </c>
      <c r="AD3325" s="58" t="s">
        <v>775</v>
      </c>
      <c r="AE3325" s="58">
        <v>92374</v>
      </c>
    </row>
    <row r="3326" spans="29:31">
      <c r="AC3326" s="58" t="s">
        <v>43</v>
      </c>
      <c r="AD3326" s="58" t="s">
        <v>775</v>
      </c>
      <c r="AE3326" s="58">
        <v>92374</v>
      </c>
    </row>
    <row r="3327" spans="29:31">
      <c r="AC3327" s="58" t="s">
        <v>335</v>
      </c>
      <c r="AD3327" s="58" t="s">
        <v>382</v>
      </c>
      <c r="AE3327" s="58">
        <v>38401</v>
      </c>
    </row>
    <row r="3328" spans="29:31">
      <c r="AC3328" s="58" t="s">
        <v>335</v>
      </c>
      <c r="AD3328" s="58" t="s">
        <v>382</v>
      </c>
      <c r="AE3328" s="58">
        <v>38401</v>
      </c>
    </row>
    <row r="3329" spans="29:31">
      <c r="AC3329" s="58" t="s">
        <v>335</v>
      </c>
      <c r="AD3329" s="58" t="s">
        <v>382</v>
      </c>
      <c r="AE3329" s="58">
        <v>38401</v>
      </c>
    </row>
    <row r="3330" spans="29:31">
      <c r="AC3330" s="58" t="s">
        <v>267</v>
      </c>
      <c r="AD3330" s="58" t="s">
        <v>266</v>
      </c>
      <c r="AE3330" s="58">
        <v>10009</v>
      </c>
    </row>
    <row r="3331" spans="29:31">
      <c r="AC3331" s="58" t="s">
        <v>267</v>
      </c>
      <c r="AD3331" s="58" t="s">
        <v>266</v>
      </c>
      <c r="AE3331" s="58">
        <v>10009</v>
      </c>
    </row>
    <row r="3332" spans="29:31">
      <c r="AC3332" s="58" t="s">
        <v>104</v>
      </c>
      <c r="AD3332" s="58" t="s">
        <v>184</v>
      </c>
      <c r="AE3332" s="58">
        <v>77095</v>
      </c>
    </row>
    <row r="3333" spans="29:31">
      <c r="AC3333" s="58" t="s">
        <v>104</v>
      </c>
      <c r="AD3333" s="58" t="s">
        <v>184</v>
      </c>
      <c r="AE3333" s="58">
        <v>77095</v>
      </c>
    </row>
    <row r="3334" spans="29:31">
      <c r="AC3334" s="58" t="s">
        <v>104</v>
      </c>
      <c r="AD3334" s="58" t="s">
        <v>184</v>
      </c>
      <c r="AE3334" s="58">
        <v>77095</v>
      </c>
    </row>
    <row r="3335" spans="29:31">
      <c r="AC3335" s="58" t="s">
        <v>104</v>
      </c>
      <c r="AD3335" s="58" t="s">
        <v>184</v>
      </c>
      <c r="AE3335" s="58">
        <v>77095</v>
      </c>
    </row>
    <row r="3336" spans="29:31">
      <c r="AC3336" s="58" t="s">
        <v>104</v>
      </c>
      <c r="AD3336" s="58" t="s">
        <v>184</v>
      </c>
      <c r="AE3336" s="58">
        <v>77095</v>
      </c>
    </row>
    <row r="3337" spans="29:31">
      <c r="AC3337" s="58" t="s">
        <v>104</v>
      </c>
      <c r="AD3337" s="58" t="s">
        <v>184</v>
      </c>
      <c r="AE3337" s="58">
        <v>77095</v>
      </c>
    </row>
    <row r="3338" spans="29:31">
      <c r="AC3338" s="58" t="s">
        <v>104</v>
      </c>
      <c r="AD3338" s="58" t="s">
        <v>184</v>
      </c>
      <c r="AE3338" s="58">
        <v>77095</v>
      </c>
    </row>
    <row r="3339" spans="29:31">
      <c r="AC3339" s="58" t="s">
        <v>211</v>
      </c>
      <c r="AD3339" s="58" t="s">
        <v>303</v>
      </c>
      <c r="AE3339" s="58">
        <v>60653</v>
      </c>
    </row>
    <row r="3340" spans="29:31">
      <c r="AC3340" s="58" t="s">
        <v>211</v>
      </c>
      <c r="AD3340" s="58" t="s">
        <v>303</v>
      </c>
      <c r="AE3340" s="58">
        <v>60653</v>
      </c>
    </row>
    <row r="3341" spans="29:31">
      <c r="AC3341" s="58" t="s">
        <v>211</v>
      </c>
      <c r="AD3341" s="58" t="s">
        <v>303</v>
      </c>
      <c r="AE3341" s="58">
        <v>60653</v>
      </c>
    </row>
    <row r="3342" spans="29:31">
      <c r="AC3342" s="58" t="s">
        <v>43</v>
      </c>
      <c r="AD3342" s="58" t="s">
        <v>3199</v>
      </c>
      <c r="AE3342" s="58">
        <v>94601</v>
      </c>
    </row>
    <row r="3343" spans="29:31">
      <c r="AC3343" s="58" t="s">
        <v>43</v>
      </c>
      <c r="AD3343" s="58" t="s">
        <v>3199</v>
      </c>
      <c r="AE3343" s="58">
        <v>94601</v>
      </c>
    </row>
    <row r="3344" spans="29:31">
      <c r="AC3344" s="58" t="s">
        <v>43</v>
      </c>
      <c r="AD3344" s="58" t="s">
        <v>3199</v>
      </c>
      <c r="AE3344" s="58">
        <v>94601</v>
      </c>
    </row>
    <row r="3345" spans="29:31">
      <c r="AC3345" s="58" t="s">
        <v>43</v>
      </c>
      <c r="AD3345" s="58" t="s">
        <v>3199</v>
      </c>
      <c r="AE3345" s="58">
        <v>94601</v>
      </c>
    </row>
    <row r="3346" spans="29:31">
      <c r="AC3346" s="58" t="s">
        <v>43</v>
      </c>
      <c r="AD3346" s="58" t="s">
        <v>3199</v>
      </c>
      <c r="AE3346" s="58">
        <v>94601</v>
      </c>
    </row>
    <row r="3347" spans="29:31">
      <c r="AC3347" s="58" t="s">
        <v>43</v>
      </c>
      <c r="AD3347" s="58" t="s">
        <v>3199</v>
      </c>
      <c r="AE3347" s="58">
        <v>94601</v>
      </c>
    </row>
    <row r="3348" spans="29:31">
      <c r="AC3348" s="58" t="s">
        <v>43</v>
      </c>
      <c r="AD3348" s="58" t="s">
        <v>3199</v>
      </c>
      <c r="AE3348" s="58">
        <v>94601</v>
      </c>
    </row>
    <row r="3349" spans="29:31">
      <c r="AC3349" s="58" t="s">
        <v>1245</v>
      </c>
      <c r="AD3349" s="58" t="s">
        <v>1320</v>
      </c>
      <c r="AE3349" s="58">
        <v>2169</v>
      </c>
    </row>
    <row r="3350" spans="29:31">
      <c r="AC3350" s="58" t="s">
        <v>1245</v>
      </c>
      <c r="AD3350" s="58" t="s">
        <v>1320</v>
      </c>
      <c r="AE3350" s="58">
        <v>2169</v>
      </c>
    </row>
    <row r="3351" spans="29:31">
      <c r="AC3351" s="58" t="s">
        <v>1245</v>
      </c>
      <c r="AD3351" s="58" t="s">
        <v>1320</v>
      </c>
      <c r="AE3351" s="58">
        <v>2169</v>
      </c>
    </row>
    <row r="3352" spans="29:31">
      <c r="AC3352" s="58" t="s">
        <v>1245</v>
      </c>
      <c r="AD3352" s="58" t="s">
        <v>1320</v>
      </c>
      <c r="AE3352" s="58">
        <v>2169</v>
      </c>
    </row>
    <row r="3353" spans="29:31">
      <c r="AC3353" s="58" t="s">
        <v>1245</v>
      </c>
      <c r="AD3353" s="58" t="s">
        <v>1320</v>
      </c>
      <c r="AE3353" s="58">
        <v>2169</v>
      </c>
    </row>
    <row r="3354" spans="29:31">
      <c r="AC3354" s="58" t="s">
        <v>1245</v>
      </c>
      <c r="AD3354" s="58" t="s">
        <v>1320</v>
      </c>
      <c r="AE3354" s="58">
        <v>2169</v>
      </c>
    </row>
    <row r="3355" spans="29:31">
      <c r="AC3355" s="58" t="s">
        <v>43</v>
      </c>
      <c r="AD3355" s="58" t="s">
        <v>6554</v>
      </c>
      <c r="AE3355" s="58">
        <v>92399</v>
      </c>
    </row>
    <row r="3356" spans="29:31">
      <c r="AC3356" s="58" t="s">
        <v>211</v>
      </c>
      <c r="AD3356" s="58" t="s">
        <v>303</v>
      </c>
      <c r="AE3356" s="58">
        <v>60623</v>
      </c>
    </row>
    <row r="3357" spans="29:31">
      <c r="AC3357" s="58" t="s">
        <v>96</v>
      </c>
      <c r="AD3357" s="58" t="s">
        <v>95</v>
      </c>
      <c r="AE3357" s="58">
        <v>98105</v>
      </c>
    </row>
    <row r="3358" spans="29:31">
      <c r="AC3358" s="58" t="s">
        <v>267</v>
      </c>
      <c r="AD3358" s="58" t="s">
        <v>266</v>
      </c>
      <c r="AE3358" s="58">
        <v>10024</v>
      </c>
    </row>
    <row r="3359" spans="29:31">
      <c r="AC3359" s="58" t="s">
        <v>43</v>
      </c>
      <c r="AD3359" s="58" t="s">
        <v>947</v>
      </c>
      <c r="AE3359" s="58">
        <v>92037</v>
      </c>
    </row>
    <row r="3360" spans="29:31">
      <c r="AC3360" s="58" t="s">
        <v>43</v>
      </c>
      <c r="AD3360" s="58" t="s">
        <v>947</v>
      </c>
      <c r="AE3360" s="58">
        <v>92037</v>
      </c>
    </row>
    <row r="3361" spans="29:31">
      <c r="AC3361" s="58" t="s">
        <v>747</v>
      </c>
      <c r="AD3361" s="58" t="s">
        <v>515</v>
      </c>
      <c r="AE3361" s="58">
        <v>6010</v>
      </c>
    </row>
    <row r="3362" spans="29:31">
      <c r="AC3362" s="58" t="s">
        <v>747</v>
      </c>
      <c r="AD3362" s="58" t="s">
        <v>515</v>
      </c>
      <c r="AE3362" s="58">
        <v>6010</v>
      </c>
    </row>
    <row r="3363" spans="29:31">
      <c r="AC3363" s="58" t="s">
        <v>747</v>
      </c>
      <c r="AD3363" s="58" t="s">
        <v>515</v>
      </c>
      <c r="AE3363" s="58">
        <v>6010</v>
      </c>
    </row>
    <row r="3364" spans="29:31">
      <c r="AC3364" s="58" t="s">
        <v>747</v>
      </c>
      <c r="AD3364" s="58" t="s">
        <v>515</v>
      </c>
      <c r="AE3364" s="58">
        <v>6010</v>
      </c>
    </row>
    <row r="3365" spans="29:31">
      <c r="AC3365" s="58" t="s">
        <v>211</v>
      </c>
      <c r="AD3365" s="58" t="s">
        <v>303</v>
      </c>
      <c r="AE3365" s="58">
        <v>60610</v>
      </c>
    </row>
    <row r="3366" spans="29:31">
      <c r="AC3366" s="58" t="s">
        <v>211</v>
      </c>
      <c r="AD3366" s="58" t="s">
        <v>303</v>
      </c>
      <c r="AE3366" s="58">
        <v>60610</v>
      </c>
    </row>
    <row r="3367" spans="29:31">
      <c r="AC3367" s="58" t="s">
        <v>211</v>
      </c>
      <c r="AD3367" s="58" t="s">
        <v>303</v>
      </c>
      <c r="AE3367" s="58">
        <v>60610</v>
      </c>
    </row>
    <row r="3368" spans="29:31">
      <c r="AC3368" s="58" t="s">
        <v>267</v>
      </c>
      <c r="AD3368" s="58" t="s">
        <v>266</v>
      </c>
      <c r="AE3368" s="58">
        <v>10024</v>
      </c>
    </row>
    <row r="3369" spans="29:31">
      <c r="AC3369" s="58" t="s">
        <v>267</v>
      </c>
      <c r="AD3369" s="58" t="s">
        <v>266</v>
      </c>
      <c r="AE3369" s="58">
        <v>10024</v>
      </c>
    </row>
    <row r="3370" spans="29:31">
      <c r="AC3370" s="58" t="s">
        <v>1245</v>
      </c>
      <c r="AD3370" s="58" t="s">
        <v>6570</v>
      </c>
      <c r="AE3370" s="58">
        <v>2151</v>
      </c>
    </row>
    <row r="3371" spans="29:31">
      <c r="AC3371" s="58" t="s">
        <v>1245</v>
      </c>
      <c r="AD3371" s="58" t="s">
        <v>6570</v>
      </c>
      <c r="AE3371" s="58">
        <v>2151</v>
      </c>
    </row>
    <row r="3372" spans="29:31">
      <c r="AC3372" s="58" t="s">
        <v>104</v>
      </c>
      <c r="AD3372" s="58" t="s">
        <v>184</v>
      </c>
      <c r="AE3372" s="58">
        <v>77036</v>
      </c>
    </row>
    <row r="3373" spans="29:31">
      <c r="AC3373" s="58" t="s">
        <v>43</v>
      </c>
      <c r="AD3373" s="58" t="s">
        <v>2116</v>
      </c>
      <c r="AE3373" s="58">
        <v>92691</v>
      </c>
    </row>
    <row r="3374" spans="29:31">
      <c r="AC3374" s="58" t="s">
        <v>104</v>
      </c>
      <c r="AD3374" s="58" t="s">
        <v>815</v>
      </c>
      <c r="AE3374" s="58">
        <v>75217</v>
      </c>
    </row>
    <row r="3375" spans="29:31">
      <c r="AC3375" s="58" t="s">
        <v>104</v>
      </c>
      <c r="AD3375" s="58" t="s">
        <v>815</v>
      </c>
      <c r="AE3375" s="58">
        <v>75217</v>
      </c>
    </row>
    <row r="3376" spans="29:31">
      <c r="AC3376" s="58" t="s">
        <v>1392</v>
      </c>
      <c r="AD3376" s="58" t="s">
        <v>1391</v>
      </c>
      <c r="AE3376" s="58">
        <v>89115</v>
      </c>
    </row>
    <row r="3377" spans="29:31">
      <c r="AC3377" s="58" t="s">
        <v>1392</v>
      </c>
      <c r="AD3377" s="58" t="s">
        <v>1391</v>
      </c>
      <c r="AE3377" s="58">
        <v>89115</v>
      </c>
    </row>
    <row r="3378" spans="29:31">
      <c r="AC3378" s="58" t="s">
        <v>649</v>
      </c>
      <c r="AD3378" s="58" t="s">
        <v>1579</v>
      </c>
      <c r="AE3378" s="58">
        <v>73071</v>
      </c>
    </row>
    <row r="3379" spans="29:31">
      <c r="AC3379" s="58" t="s">
        <v>43</v>
      </c>
      <c r="AD3379" s="58" t="s">
        <v>127</v>
      </c>
      <c r="AE3379" s="58">
        <v>94122</v>
      </c>
    </row>
    <row r="3380" spans="29:31">
      <c r="AC3380" s="58" t="s">
        <v>43</v>
      </c>
      <c r="AD3380" s="58" t="s">
        <v>127</v>
      </c>
      <c r="AE3380" s="58">
        <v>94122</v>
      </c>
    </row>
    <row r="3381" spans="29:31">
      <c r="AC3381" s="58" t="s">
        <v>267</v>
      </c>
      <c r="AD3381" s="58" t="s">
        <v>6102</v>
      </c>
      <c r="AE3381" s="58">
        <v>11550</v>
      </c>
    </row>
    <row r="3382" spans="29:31">
      <c r="AC3382" s="58" t="s">
        <v>267</v>
      </c>
      <c r="AD3382" s="58" t="s">
        <v>6102</v>
      </c>
      <c r="AE3382" s="58">
        <v>11550</v>
      </c>
    </row>
    <row r="3383" spans="29:31">
      <c r="AC3383" s="58" t="s">
        <v>267</v>
      </c>
      <c r="AD3383" s="58" t="s">
        <v>6102</v>
      </c>
      <c r="AE3383" s="58">
        <v>11550</v>
      </c>
    </row>
    <row r="3384" spans="29:31">
      <c r="AC3384" s="58" t="s">
        <v>267</v>
      </c>
      <c r="AD3384" s="58" t="s">
        <v>6102</v>
      </c>
      <c r="AE3384" s="58">
        <v>11550</v>
      </c>
    </row>
    <row r="3385" spans="29:31">
      <c r="AC3385" s="58" t="s">
        <v>104</v>
      </c>
      <c r="AD3385" s="58" t="s">
        <v>6585</v>
      </c>
      <c r="AE3385" s="58">
        <v>77301</v>
      </c>
    </row>
    <row r="3386" spans="29:31">
      <c r="AC3386" s="58" t="s">
        <v>104</v>
      </c>
      <c r="AD3386" s="58" t="s">
        <v>184</v>
      </c>
      <c r="AE3386" s="58">
        <v>77095</v>
      </c>
    </row>
    <row r="3387" spans="29:31">
      <c r="AC3387" s="58" t="s">
        <v>104</v>
      </c>
      <c r="AD3387" s="58" t="s">
        <v>184</v>
      </c>
      <c r="AE3387" s="58">
        <v>77095</v>
      </c>
    </row>
    <row r="3388" spans="29:31">
      <c r="AC3388" s="58" t="s">
        <v>147</v>
      </c>
      <c r="AD3388" s="58" t="s">
        <v>146</v>
      </c>
      <c r="AE3388" s="58">
        <v>19120</v>
      </c>
    </row>
    <row r="3389" spans="29:31">
      <c r="AC3389" s="58" t="s">
        <v>54</v>
      </c>
      <c r="AD3389" s="58" t="s">
        <v>900</v>
      </c>
      <c r="AE3389" s="58">
        <v>33614</v>
      </c>
    </row>
    <row r="3390" spans="29:31">
      <c r="AC3390" s="58" t="s">
        <v>267</v>
      </c>
      <c r="AD3390" s="58" t="s">
        <v>266</v>
      </c>
      <c r="AE3390" s="58">
        <v>10035</v>
      </c>
    </row>
    <row r="3391" spans="29:31">
      <c r="AC3391" s="58" t="s">
        <v>267</v>
      </c>
      <c r="AD3391" s="58" t="s">
        <v>266</v>
      </c>
      <c r="AE3391" s="58">
        <v>10035</v>
      </c>
    </row>
    <row r="3392" spans="29:31">
      <c r="AC3392" s="58" t="s">
        <v>267</v>
      </c>
      <c r="AD3392" s="58" t="s">
        <v>266</v>
      </c>
      <c r="AE3392" s="58">
        <v>10035</v>
      </c>
    </row>
    <row r="3393" spans="29:31">
      <c r="AC3393" s="58" t="s">
        <v>88</v>
      </c>
      <c r="AD3393" s="58" t="s">
        <v>467</v>
      </c>
      <c r="AE3393" s="58">
        <v>28205</v>
      </c>
    </row>
    <row r="3394" spans="29:31">
      <c r="AC3394" s="58" t="s">
        <v>88</v>
      </c>
      <c r="AD3394" s="58" t="s">
        <v>467</v>
      </c>
      <c r="AE3394" s="58">
        <v>28205</v>
      </c>
    </row>
    <row r="3395" spans="29:31">
      <c r="AC3395" s="58" t="s">
        <v>88</v>
      </c>
      <c r="AD3395" s="58" t="s">
        <v>467</v>
      </c>
      <c r="AE3395" s="58">
        <v>28205</v>
      </c>
    </row>
    <row r="3396" spans="29:31">
      <c r="AC3396" s="58" t="s">
        <v>88</v>
      </c>
      <c r="AD3396" s="58" t="s">
        <v>467</v>
      </c>
      <c r="AE3396" s="58">
        <v>28205</v>
      </c>
    </row>
    <row r="3397" spans="29:31">
      <c r="AC3397" s="58" t="s">
        <v>88</v>
      </c>
      <c r="AD3397" s="58" t="s">
        <v>467</v>
      </c>
      <c r="AE3397" s="58">
        <v>28205</v>
      </c>
    </row>
    <row r="3398" spans="29:31">
      <c r="AC3398" s="58" t="s">
        <v>104</v>
      </c>
      <c r="AD3398" s="58" t="s">
        <v>815</v>
      </c>
      <c r="AE3398" s="58">
        <v>75081</v>
      </c>
    </row>
    <row r="3399" spans="29:31">
      <c r="AC3399" s="58" t="s">
        <v>96</v>
      </c>
      <c r="AD3399" s="58" t="s">
        <v>95</v>
      </c>
      <c r="AE3399" s="58">
        <v>98103</v>
      </c>
    </row>
    <row r="3400" spans="29:31">
      <c r="AC3400" s="58" t="s">
        <v>96</v>
      </c>
      <c r="AD3400" s="58" t="s">
        <v>95</v>
      </c>
      <c r="AE3400" s="58">
        <v>98103</v>
      </c>
    </row>
    <row r="3401" spans="29:31">
      <c r="AC3401" s="58" t="s">
        <v>104</v>
      </c>
      <c r="AD3401" s="58" t="s">
        <v>602</v>
      </c>
      <c r="AE3401" s="58">
        <v>77506</v>
      </c>
    </row>
    <row r="3402" spans="29:31">
      <c r="AC3402" s="58" t="s">
        <v>147</v>
      </c>
      <c r="AD3402" s="58" t="s">
        <v>146</v>
      </c>
      <c r="AE3402" s="58">
        <v>19143</v>
      </c>
    </row>
    <row r="3403" spans="29:31">
      <c r="AC3403" s="58" t="s">
        <v>254</v>
      </c>
      <c r="AD3403" s="58" t="s">
        <v>4374</v>
      </c>
      <c r="AE3403" s="58">
        <v>46203</v>
      </c>
    </row>
    <row r="3404" spans="29:31">
      <c r="AC3404" s="58" t="s">
        <v>254</v>
      </c>
      <c r="AD3404" s="58" t="s">
        <v>4374</v>
      </c>
      <c r="AE3404" s="58">
        <v>46203</v>
      </c>
    </row>
    <row r="3405" spans="29:31">
      <c r="AC3405" s="58" t="s">
        <v>254</v>
      </c>
      <c r="AD3405" s="58" t="s">
        <v>4374</v>
      </c>
      <c r="AE3405" s="58">
        <v>46203</v>
      </c>
    </row>
    <row r="3406" spans="29:31">
      <c r="AC3406" s="58" t="s">
        <v>29</v>
      </c>
      <c r="AD3406" s="58" t="s">
        <v>1464</v>
      </c>
      <c r="AE3406" s="58">
        <v>40475</v>
      </c>
    </row>
    <row r="3407" spans="29:31">
      <c r="AC3407" s="58" t="s">
        <v>29</v>
      </c>
      <c r="AD3407" s="58" t="s">
        <v>1464</v>
      </c>
      <c r="AE3407" s="58">
        <v>40475</v>
      </c>
    </row>
    <row r="3408" spans="29:31">
      <c r="AC3408" s="58" t="s">
        <v>29</v>
      </c>
      <c r="AD3408" s="58" t="s">
        <v>1464</v>
      </c>
      <c r="AE3408" s="58">
        <v>40475</v>
      </c>
    </row>
    <row r="3409" spans="29:31">
      <c r="AC3409" s="58" t="s">
        <v>29</v>
      </c>
      <c r="AD3409" s="58" t="s">
        <v>1464</v>
      </c>
      <c r="AE3409" s="58">
        <v>40475</v>
      </c>
    </row>
    <row r="3410" spans="29:31">
      <c r="AC3410" s="58" t="s">
        <v>211</v>
      </c>
      <c r="AD3410" s="58" t="s">
        <v>6607</v>
      </c>
      <c r="AE3410" s="58">
        <v>60477</v>
      </c>
    </row>
    <row r="3411" spans="29:31">
      <c r="AC3411" s="58" t="s">
        <v>104</v>
      </c>
      <c r="AD3411" s="58" t="s">
        <v>184</v>
      </c>
      <c r="AE3411" s="58">
        <v>77095</v>
      </c>
    </row>
    <row r="3412" spans="29:31">
      <c r="AC3412" s="58" t="s">
        <v>43</v>
      </c>
      <c r="AD3412" s="58" t="s">
        <v>42</v>
      </c>
      <c r="AE3412" s="58">
        <v>90004</v>
      </c>
    </row>
    <row r="3413" spans="29:31">
      <c r="AC3413" s="58" t="s">
        <v>498</v>
      </c>
      <c r="AD3413" s="58" t="s">
        <v>497</v>
      </c>
      <c r="AE3413" s="58">
        <v>43229</v>
      </c>
    </row>
    <row r="3414" spans="29:31">
      <c r="AC3414" s="58" t="s">
        <v>498</v>
      </c>
      <c r="AD3414" s="58" t="s">
        <v>497</v>
      </c>
      <c r="AE3414" s="58">
        <v>43229</v>
      </c>
    </row>
    <row r="3415" spans="29:31">
      <c r="AC3415" s="58" t="s">
        <v>498</v>
      </c>
      <c r="AD3415" s="58" t="s">
        <v>497</v>
      </c>
      <c r="AE3415" s="58">
        <v>43229</v>
      </c>
    </row>
    <row r="3416" spans="29:31">
      <c r="AC3416" s="58" t="s">
        <v>498</v>
      </c>
      <c r="AD3416" s="58" t="s">
        <v>497</v>
      </c>
      <c r="AE3416" s="58">
        <v>43229</v>
      </c>
    </row>
    <row r="3417" spans="29:31">
      <c r="AC3417" s="58" t="s">
        <v>498</v>
      </c>
      <c r="AD3417" s="58" t="s">
        <v>497</v>
      </c>
      <c r="AE3417" s="58">
        <v>43229</v>
      </c>
    </row>
    <row r="3418" spans="29:31">
      <c r="AC3418" s="58" t="s">
        <v>43</v>
      </c>
      <c r="AD3418" s="58" t="s">
        <v>127</v>
      </c>
      <c r="AE3418" s="58">
        <v>94122</v>
      </c>
    </row>
    <row r="3419" spans="29:31">
      <c r="AC3419" s="58" t="s">
        <v>43</v>
      </c>
      <c r="AD3419" s="58" t="s">
        <v>127</v>
      </c>
      <c r="AE3419" s="58">
        <v>94122</v>
      </c>
    </row>
    <row r="3420" spans="29:31">
      <c r="AC3420" s="58" t="s">
        <v>43</v>
      </c>
      <c r="AD3420" s="58" t="s">
        <v>127</v>
      </c>
      <c r="AE3420" s="58">
        <v>94122</v>
      </c>
    </row>
    <row r="3421" spans="29:31">
      <c r="AC3421" s="58" t="s">
        <v>43</v>
      </c>
      <c r="AD3421" s="58" t="s">
        <v>127</v>
      </c>
      <c r="AE3421" s="58">
        <v>94122</v>
      </c>
    </row>
    <row r="3422" spans="29:31">
      <c r="AC3422" s="58" t="s">
        <v>43</v>
      </c>
      <c r="AD3422" s="58" t="s">
        <v>127</v>
      </c>
      <c r="AE3422" s="58">
        <v>94122</v>
      </c>
    </row>
    <row r="3423" spans="29:31">
      <c r="AC3423" s="58" t="s">
        <v>114</v>
      </c>
      <c r="AD3423" s="58" t="s">
        <v>113</v>
      </c>
      <c r="AE3423" s="58">
        <v>53711</v>
      </c>
    </row>
    <row r="3424" spans="29:31">
      <c r="AC3424" s="58" t="s">
        <v>114</v>
      </c>
      <c r="AD3424" s="58" t="s">
        <v>113</v>
      </c>
      <c r="AE3424" s="58">
        <v>53711</v>
      </c>
    </row>
    <row r="3425" spans="29:31">
      <c r="AC3425" s="58" t="s">
        <v>457</v>
      </c>
      <c r="AD3425" s="58" t="s">
        <v>456</v>
      </c>
      <c r="AE3425" s="58">
        <v>80013</v>
      </c>
    </row>
    <row r="3426" spans="29:31">
      <c r="AC3426" s="58" t="s">
        <v>457</v>
      </c>
      <c r="AD3426" s="58" t="s">
        <v>456</v>
      </c>
      <c r="AE3426" s="58">
        <v>80013</v>
      </c>
    </row>
    <row r="3427" spans="29:31">
      <c r="AC3427" s="58" t="s">
        <v>267</v>
      </c>
      <c r="AD3427" s="58" t="s">
        <v>266</v>
      </c>
      <c r="AE3427" s="58">
        <v>10024</v>
      </c>
    </row>
    <row r="3428" spans="29:31">
      <c r="AC3428" s="58" t="s">
        <v>43</v>
      </c>
      <c r="AD3428" s="58" t="s">
        <v>42</v>
      </c>
      <c r="AE3428" s="58">
        <v>90004</v>
      </c>
    </row>
    <row r="3429" spans="29:31">
      <c r="AC3429" s="58" t="s">
        <v>43</v>
      </c>
      <c r="AD3429" s="58" t="s">
        <v>42</v>
      </c>
      <c r="AE3429" s="58">
        <v>90004</v>
      </c>
    </row>
    <row r="3430" spans="29:31">
      <c r="AC3430" s="58" t="s">
        <v>43</v>
      </c>
      <c r="AD3430" s="58" t="s">
        <v>42</v>
      </c>
      <c r="AE3430" s="58">
        <v>90004</v>
      </c>
    </row>
    <row r="3431" spans="29:31">
      <c r="AC3431" s="58" t="s">
        <v>43</v>
      </c>
      <c r="AD3431" s="58" t="s">
        <v>42</v>
      </c>
      <c r="AE3431" s="58">
        <v>90004</v>
      </c>
    </row>
    <row r="3432" spans="29:31">
      <c r="AC3432" s="58" t="s">
        <v>43</v>
      </c>
      <c r="AD3432" s="58" t="s">
        <v>42</v>
      </c>
      <c r="AE3432" s="58">
        <v>90004</v>
      </c>
    </row>
    <row r="3433" spans="29:31">
      <c r="AC3433" s="58" t="s">
        <v>489</v>
      </c>
      <c r="AD3433" s="58" t="s">
        <v>6620</v>
      </c>
      <c r="AE3433" s="58">
        <v>52001</v>
      </c>
    </row>
    <row r="3434" spans="29:31">
      <c r="AC3434" s="58" t="s">
        <v>489</v>
      </c>
      <c r="AD3434" s="58" t="s">
        <v>6620</v>
      </c>
      <c r="AE3434" s="58">
        <v>52001</v>
      </c>
    </row>
    <row r="3435" spans="29:31">
      <c r="AC3435" s="58" t="s">
        <v>498</v>
      </c>
      <c r="AD3435" s="58" t="s">
        <v>2470</v>
      </c>
      <c r="AE3435" s="58">
        <v>43130</v>
      </c>
    </row>
    <row r="3436" spans="29:31">
      <c r="AC3436" s="58" t="s">
        <v>498</v>
      </c>
      <c r="AD3436" s="58" t="s">
        <v>2470</v>
      </c>
      <c r="AE3436" s="58">
        <v>43130</v>
      </c>
    </row>
    <row r="3437" spans="29:31">
      <c r="AC3437" s="58" t="s">
        <v>498</v>
      </c>
      <c r="AD3437" s="58" t="s">
        <v>2470</v>
      </c>
      <c r="AE3437" s="58">
        <v>43130</v>
      </c>
    </row>
    <row r="3438" spans="29:31">
      <c r="AC3438" s="58" t="s">
        <v>43</v>
      </c>
      <c r="AD3438" s="58" t="s">
        <v>1027</v>
      </c>
      <c r="AE3438" s="58">
        <v>90301</v>
      </c>
    </row>
    <row r="3439" spans="29:31">
      <c r="AC3439" s="58" t="s">
        <v>43</v>
      </c>
      <c r="AD3439" s="58" t="s">
        <v>1027</v>
      </c>
      <c r="AE3439" s="58">
        <v>90301</v>
      </c>
    </row>
    <row r="3440" spans="29:31">
      <c r="AC3440" s="58" t="s">
        <v>43</v>
      </c>
      <c r="AD3440" s="58" t="s">
        <v>1027</v>
      </c>
      <c r="AE3440" s="58">
        <v>90301</v>
      </c>
    </row>
    <row r="3441" spans="29:31">
      <c r="AC3441" s="58" t="s">
        <v>96</v>
      </c>
      <c r="AD3441" s="58" t="s">
        <v>4122</v>
      </c>
      <c r="AE3441" s="58">
        <v>98006</v>
      </c>
    </row>
    <row r="3442" spans="29:31">
      <c r="AC3442" s="58" t="s">
        <v>96</v>
      </c>
      <c r="AD3442" s="58" t="s">
        <v>4122</v>
      </c>
      <c r="AE3442" s="58">
        <v>98006</v>
      </c>
    </row>
    <row r="3443" spans="29:31">
      <c r="AC3443" s="58" t="s">
        <v>211</v>
      </c>
      <c r="AD3443" s="58" t="s">
        <v>303</v>
      </c>
      <c r="AE3443" s="58">
        <v>60610</v>
      </c>
    </row>
    <row r="3444" spans="29:31">
      <c r="AC3444" s="58" t="s">
        <v>211</v>
      </c>
      <c r="AD3444" s="58" t="s">
        <v>303</v>
      </c>
      <c r="AE3444" s="58">
        <v>60610</v>
      </c>
    </row>
    <row r="3445" spans="29:31">
      <c r="AC3445" s="58" t="s">
        <v>104</v>
      </c>
      <c r="AD3445" s="58" t="s">
        <v>815</v>
      </c>
      <c r="AE3445" s="58">
        <v>75217</v>
      </c>
    </row>
    <row r="3446" spans="29:31">
      <c r="AC3446" s="58" t="s">
        <v>104</v>
      </c>
      <c r="AD3446" s="58" t="s">
        <v>815</v>
      </c>
      <c r="AE3446" s="58">
        <v>75217</v>
      </c>
    </row>
    <row r="3447" spans="29:31">
      <c r="AC3447" s="58" t="s">
        <v>104</v>
      </c>
      <c r="AD3447" s="58" t="s">
        <v>815</v>
      </c>
      <c r="AE3447" s="58">
        <v>75217</v>
      </c>
    </row>
    <row r="3448" spans="29:31">
      <c r="AC3448" s="58" t="s">
        <v>43</v>
      </c>
      <c r="AD3448" s="58" t="s">
        <v>127</v>
      </c>
      <c r="AE3448" s="58">
        <v>94122</v>
      </c>
    </row>
    <row r="3449" spans="29:31">
      <c r="AC3449" s="58" t="s">
        <v>267</v>
      </c>
      <c r="AD3449" s="58" t="s">
        <v>266</v>
      </c>
      <c r="AE3449" s="58">
        <v>10024</v>
      </c>
    </row>
    <row r="3450" spans="29:31">
      <c r="AC3450" s="58" t="s">
        <v>267</v>
      </c>
      <c r="AD3450" s="58" t="s">
        <v>266</v>
      </c>
      <c r="AE3450" s="58">
        <v>10011</v>
      </c>
    </row>
    <row r="3451" spans="29:31">
      <c r="AC3451" s="58" t="s">
        <v>267</v>
      </c>
      <c r="AD3451" s="58" t="s">
        <v>266</v>
      </c>
      <c r="AE3451" s="58">
        <v>10011</v>
      </c>
    </row>
    <row r="3452" spans="29:31">
      <c r="AC3452" s="58" t="s">
        <v>147</v>
      </c>
      <c r="AD3452" s="58" t="s">
        <v>146</v>
      </c>
      <c r="AE3452" s="58">
        <v>19140</v>
      </c>
    </row>
    <row r="3453" spans="29:31">
      <c r="AC3453" s="58" t="s">
        <v>245</v>
      </c>
      <c r="AD3453" s="58" t="s">
        <v>606</v>
      </c>
      <c r="AE3453" s="58">
        <v>19711</v>
      </c>
    </row>
    <row r="3454" spans="29:31">
      <c r="AC3454" s="58" t="s">
        <v>267</v>
      </c>
      <c r="AD3454" s="58" t="s">
        <v>266</v>
      </c>
      <c r="AE3454" s="58">
        <v>10024</v>
      </c>
    </row>
    <row r="3455" spans="29:31">
      <c r="AC3455" s="58" t="s">
        <v>358</v>
      </c>
      <c r="AD3455" s="58" t="s">
        <v>1560</v>
      </c>
      <c r="AE3455" s="58">
        <v>36830</v>
      </c>
    </row>
    <row r="3456" spans="29:31">
      <c r="AC3456" s="58" t="s">
        <v>43</v>
      </c>
      <c r="AD3456" s="58" t="s">
        <v>42</v>
      </c>
      <c r="AE3456" s="58">
        <v>90049</v>
      </c>
    </row>
    <row r="3457" spans="29:31">
      <c r="AC3457" s="58" t="s">
        <v>43</v>
      </c>
      <c r="AD3457" s="58" t="s">
        <v>127</v>
      </c>
      <c r="AE3457" s="58">
        <v>94110</v>
      </c>
    </row>
    <row r="3458" spans="29:31">
      <c r="AC3458" s="58" t="s">
        <v>43</v>
      </c>
      <c r="AD3458" s="58" t="s">
        <v>127</v>
      </c>
      <c r="AE3458" s="58">
        <v>94110</v>
      </c>
    </row>
    <row r="3459" spans="29:31">
      <c r="AC3459" s="58" t="s">
        <v>43</v>
      </c>
      <c r="AD3459" s="58" t="s">
        <v>127</v>
      </c>
      <c r="AE3459" s="58">
        <v>94110</v>
      </c>
    </row>
    <row r="3460" spans="29:31">
      <c r="AC3460" s="58" t="s">
        <v>88</v>
      </c>
      <c r="AD3460" s="58" t="s">
        <v>4588</v>
      </c>
      <c r="AE3460" s="58">
        <v>27604</v>
      </c>
    </row>
    <row r="3461" spans="29:31">
      <c r="AC3461" s="58" t="s">
        <v>1272</v>
      </c>
      <c r="AD3461" s="58" t="s">
        <v>3555</v>
      </c>
      <c r="AE3461" s="58">
        <v>31204</v>
      </c>
    </row>
    <row r="3462" spans="29:31">
      <c r="AC3462" s="58" t="s">
        <v>335</v>
      </c>
      <c r="AD3462" s="58" t="s">
        <v>5661</v>
      </c>
      <c r="AE3462" s="58">
        <v>37211</v>
      </c>
    </row>
    <row r="3463" spans="29:31">
      <c r="AC3463" s="58" t="s">
        <v>335</v>
      </c>
      <c r="AD3463" s="58" t="s">
        <v>5661</v>
      </c>
      <c r="AE3463" s="58">
        <v>37211</v>
      </c>
    </row>
    <row r="3464" spans="29:31">
      <c r="AC3464" s="58" t="s">
        <v>147</v>
      </c>
      <c r="AD3464" s="58" t="s">
        <v>146</v>
      </c>
      <c r="AE3464" s="58">
        <v>19143</v>
      </c>
    </row>
    <row r="3465" spans="29:31">
      <c r="AC3465" s="58" t="s">
        <v>147</v>
      </c>
      <c r="AD3465" s="58" t="s">
        <v>146</v>
      </c>
      <c r="AE3465" s="58">
        <v>19143</v>
      </c>
    </row>
    <row r="3466" spans="29:31">
      <c r="AC3466" s="58" t="s">
        <v>147</v>
      </c>
      <c r="AD3466" s="58" t="s">
        <v>146</v>
      </c>
      <c r="AE3466" s="58">
        <v>19143</v>
      </c>
    </row>
    <row r="3467" spans="29:31">
      <c r="AC3467" s="58" t="s">
        <v>147</v>
      </c>
      <c r="AD3467" s="58" t="s">
        <v>146</v>
      </c>
      <c r="AE3467" s="58">
        <v>19143</v>
      </c>
    </row>
    <row r="3468" spans="29:31">
      <c r="AC3468" s="58" t="s">
        <v>147</v>
      </c>
      <c r="AD3468" s="58" t="s">
        <v>146</v>
      </c>
      <c r="AE3468" s="58">
        <v>19143</v>
      </c>
    </row>
    <row r="3469" spans="29:31">
      <c r="AC3469" s="58" t="s">
        <v>104</v>
      </c>
      <c r="AD3469" s="58" t="s">
        <v>815</v>
      </c>
      <c r="AE3469" s="58">
        <v>75081</v>
      </c>
    </row>
    <row r="3470" spans="29:31">
      <c r="AC3470" s="58" t="s">
        <v>788</v>
      </c>
      <c r="AD3470" s="58" t="s">
        <v>4926</v>
      </c>
      <c r="AE3470" s="58">
        <v>8861</v>
      </c>
    </row>
    <row r="3471" spans="29:31">
      <c r="AC3471" s="58" t="s">
        <v>54</v>
      </c>
      <c r="AD3471" s="58" t="s">
        <v>1521</v>
      </c>
      <c r="AE3471" s="58">
        <v>32216</v>
      </c>
    </row>
    <row r="3472" spans="29:31">
      <c r="AC3472" s="58" t="s">
        <v>54</v>
      </c>
      <c r="AD3472" s="58" t="s">
        <v>1521</v>
      </c>
      <c r="AE3472" s="58">
        <v>32216</v>
      </c>
    </row>
    <row r="3473" spans="29:31">
      <c r="AC3473" s="58" t="s">
        <v>1245</v>
      </c>
      <c r="AD3473" s="58" t="s">
        <v>6570</v>
      </c>
      <c r="AE3473" s="58">
        <v>2151</v>
      </c>
    </row>
    <row r="3474" spans="29:31">
      <c r="AC3474" s="58" t="s">
        <v>1245</v>
      </c>
      <c r="AD3474" s="58" t="s">
        <v>6570</v>
      </c>
      <c r="AE3474" s="58">
        <v>2151</v>
      </c>
    </row>
    <row r="3475" spans="29:31">
      <c r="AC3475" s="58" t="s">
        <v>1245</v>
      </c>
      <c r="AD3475" s="58" t="s">
        <v>6570</v>
      </c>
      <c r="AE3475" s="58">
        <v>2151</v>
      </c>
    </row>
    <row r="3476" spans="29:31">
      <c r="AC3476" s="58" t="s">
        <v>1487</v>
      </c>
      <c r="AD3476" s="58" t="s">
        <v>328</v>
      </c>
      <c r="AE3476" s="58">
        <v>39212</v>
      </c>
    </row>
    <row r="3477" spans="29:31">
      <c r="AC3477" s="58" t="s">
        <v>88</v>
      </c>
      <c r="AD3477" s="58" t="s">
        <v>1521</v>
      </c>
      <c r="AE3477" s="58">
        <v>28540</v>
      </c>
    </row>
    <row r="3478" spans="29:31">
      <c r="AC3478" s="58" t="s">
        <v>43</v>
      </c>
      <c r="AD3478" s="58" t="s">
        <v>127</v>
      </c>
      <c r="AE3478" s="58">
        <v>94122</v>
      </c>
    </row>
    <row r="3479" spans="29:31">
      <c r="AC3479" s="58" t="s">
        <v>498</v>
      </c>
      <c r="AD3479" s="58" t="s">
        <v>497</v>
      </c>
      <c r="AE3479" s="58">
        <v>43229</v>
      </c>
    </row>
    <row r="3480" spans="29:31">
      <c r="AC3480" s="58" t="s">
        <v>498</v>
      </c>
      <c r="AD3480" s="58" t="s">
        <v>497</v>
      </c>
      <c r="AE3480" s="58">
        <v>43229</v>
      </c>
    </row>
    <row r="3481" spans="29:31">
      <c r="AC3481" s="58" t="s">
        <v>238</v>
      </c>
      <c r="AD3481" s="58" t="s">
        <v>6668</v>
      </c>
      <c r="AE3481" s="58">
        <v>48127</v>
      </c>
    </row>
    <row r="3482" spans="29:31">
      <c r="AC3482" s="58" t="s">
        <v>238</v>
      </c>
      <c r="AD3482" s="58" t="s">
        <v>6668</v>
      </c>
      <c r="AE3482" s="58">
        <v>48127</v>
      </c>
    </row>
    <row r="3483" spans="29:31">
      <c r="AC3483" s="58" t="s">
        <v>4530</v>
      </c>
      <c r="AD3483" s="58" t="s">
        <v>6500</v>
      </c>
      <c r="AE3483" s="58">
        <v>66212</v>
      </c>
    </row>
    <row r="3484" spans="29:31">
      <c r="AC3484" s="58" t="s">
        <v>4530</v>
      </c>
      <c r="AD3484" s="58" t="s">
        <v>6500</v>
      </c>
      <c r="AE3484" s="58">
        <v>66212</v>
      </c>
    </row>
    <row r="3485" spans="29:31">
      <c r="AC3485" s="58" t="s">
        <v>668</v>
      </c>
      <c r="AD3485" s="58" t="s">
        <v>6671</v>
      </c>
      <c r="AE3485" s="58">
        <v>87505</v>
      </c>
    </row>
    <row r="3486" spans="29:31">
      <c r="AC3486" s="58" t="s">
        <v>43</v>
      </c>
      <c r="AD3486" s="58" t="s">
        <v>127</v>
      </c>
      <c r="AE3486" s="58">
        <v>94110</v>
      </c>
    </row>
    <row r="3487" spans="29:31">
      <c r="AC3487" s="58" t="s">
        <v>43</v>
      </c>
      <c r="AD3487" s="58" t="s">
        <v>127</v>
      </c>
      <c r="AE3487" s="58">
        <v>94110</v>
      </c>
    </row>
    <row r="3488" spans="29:31">
      <c r="AC3488" s="58" t="s">
        <v>43</v>
      </c>
      <c r="AD3488" s="58" t="s">
        <v>127</v>
      </c>
      <c r="AE3488" s="58">
        <v>94110</v>
      </c>
    </row>
    <row r="3489" spans="29:31">
      <c r="AC3489" s="58" t="s">
        <v>358</v>
      </c>
      <c r="AD3489" s="58" t="s">
        <v>3909</v>
      </c>
      <c r="AE3489" s="58">
        <v>36608</v>
      </c>
    </row>
    <row r="3490" spans="29:31">
      <c r="AC3490" s="58" t="s">
        <v>319</v>
      </c>
      <c r="AD3490" s="58" t="s">
        <v>318</v>
      </c>
      <c r="AE3490" s="58">
        <v>22153</v>
      </c>
    </row>
    <row r="3491" spans="29:31">
      <c r="AC3491" s="58" t="s">
        <v>319</v>
      </c>
      <c r="AD3491" s="58" t="s">
        <v>318</v>
      </c>
      <c r="AE3491" s="58">
        <v>22153</v>
      </c>
    </row>
    <row r="3492" spans="29:31">
      <c r="AC3492" s="58" t="s">
        <v>319</v>
      </c>
      <c r="AD3492" s="58" t="s">
        <v>318</v>
      </c>
      <c r="AE3492" s="58">
        <v>22153</v>
      </c>
    </row>
    <row r="3493" spans="29:31">
      <c r="AC3493" s="58" t="s">
        <v>245</v>
      </c>
      <c r="AD3493" s="58" t="s">
        <v>606</v>
      </c>
      <c r="AE3493" s="58">
        <v>19711</v>
      </c>
    </row>
    <row r="3494" spans="29:31">
      <c r="AC3494" s="58" t="s">
        <v>88</v>
      </c>
      <c r="AD3494" s="58" t="s">
        <v>6679</v>
      </c>
      <c r="AE3494" s="58">
        <v>28601</v>
      </c>
    </row>
    <row r="3495" spans="29:31">
      <c r="AC3495" s="58" t="s">
        <v>54</v>
      </c>
      <c r="AD3495" s="58" t="s">
        <v>53</v>
      </c>
      <c r="AE3495" s="58">
        <v>33311</v>
      </c>
    </row>
    <row r="3496" spans="29:31">
      <c r="AC3496" s="58" t="s">
        <v>211</v>
      </c>
      <c r="AD3496" s="58" t="s">
        <v>6682</v>
      </c>
      <c r="AE3496" s="58">
        <v>60188</v>
      </c>
    </row>
    <row r="3497" spans="29:31">
      <c r="AC3497" s="58" t="s">
        <v>211</v>
      </c>
      <c r="AD3497" s="58" t="s">
        <v>6682</v>
      </c>
      <c r="AE3497" s="58">
        <v>60188</v>
      </c>
    </row>
    <row r="3498" spans="29:31">
      <c r="AC3498" s="58" t="s">
        <v>211</v>
      </c>
      <c r="AD3498" s="58" t="s">
        <v>6682</v>
      </c>
      <c r="AE3498" s="58">
        <v>60188</v>
      </c>
    </row>
    <row r="3499" spans="29:31">
      <c r="AC3499" s="58" t="s">
        <v>211</v>
      </c>
      <c r="AD3499" s="58" t="s">
        <v>6682</v>
      </c>
      <c r="AE3499" s="58">
        <v>60188</v>
      </c>
    </row>
    <row r="3500" spans="29:31">
      <c r="AC3500" s="58" t="s">
        <v>211</v>
      </c>
      <c r="AD3500" s="58" t="s">
        <v>6682</v>
      </c>
      <c r="AE3500" s="58">
        <v>60188</v>
      </c>
    </row>
    <row r="3501" spans="29:31">
      <c r="AC3501" s="58" t="s">
        <v>229</v>
      </c>
      <c r="AD3501" s="58" t="s">
        <v>6684</v>
      </c>
      <c r="AE3501" s="58">
        <v>56301</v>
      </c>
    </row>
    <row r="3502" spans="29:31">
      <c r="AC3502" s="58" t="s">
        <v>229</v>
      </c>
      <c r="AD3502" s="58" t="s">
        <v>6684</v>
      </c>
      <c r="AE3502" s="58">
        <v>56301</v>
      </c>
    </row>
    <row r="3503" spans="29:31">
      <c r="AC3503" s="58" t="s">
        <v>229</v>
      </c>
      <c r="AD3503" s="58" t="s">
        <v>6684</v>
      </c>
      <c r="AE3503" s="58">
        <v>56301</v>
      </c>
    </row>
    <row r="3504" spans="29:31">
      <c r="AC3504" s="58" t="s">
        <v>43</v>
      </c>
      <c r="AD3504" s="58" t="s">
        <v>42</v>
      </c>
      <c r="AE3504" s="58">
        <v>90036</v>
      </c>
    </row>
    <row r="3505" spans="29:31">
      <c r="AC3505" s="58" t="s">
        <v>43</v>
      </c>
      <c r="AD3505" s="58" t="s">
        <v>42</v>
      </c>
      <c r="AE3505" s="58">
        <v>90036</v>
      </c>
    </row>
    <row r="3506" spans="29:31">
      <c r="AC3506" s="58" t="s">
        <v>43</v>
      </c>
      <c r="AD3506" s="58" t="s">
        <v>42</v>
      </c>
      <c r="AE3506" s="58">
        <v>90036</v>
      </c>
    </row>
    <row r="3507" spans="29:31">
      <c r="AC3507" s="58" t="s">
        <v>358</v>
      </c>
      <c r="AD3507" s="58" t="s">
        <v>3909</v>
      </c>
      <c r="AE3507" s="58">
        <v>36608</v>
      </c>
    </row>
    <row r="3508" spans="29:31">
      <c r="AC3508" s="58" t="s">
        <v>358</v>
      </c>
      <c r="AD3508" s="58" t="s">
        <v>3909</v>
      </c>
      <c r="AE3508" s="58">
        <v>36608</v>
      </c>
    </row>
    <row r="3509" spans="29:31">
      <c r="AC3509" s="58" t="s">
        <v>358</v>
      </c>
      <c r="AD3509" s="58" t="s">
        <v>3909</v>
      </c>
      <c r="AE3509" s="58">
        <v>36608</v>
      </c>
    </row>
    <row r="3510" spans="29:31">
      <c r="AC3510" s="58" t="s">
        <v>104</v>
      </c>
      <c r="AD3510" s="58" t="s">
        <v>1237</v>
      </c>
      <c r="AE3510" s="58">
        <v>78745</v>
      </c>
    </row>
    <row r="3511" spans="29:31">
      <c r="AC3511" s="58" t="s">
        <v>104</v>
      </c>
      <c r="AD3511" s="58" t="s">
        <v>1237</v>
      </c>
      <c r="AE3511" s="58">
        <v>78745</v>
      </c>
    </row>
    <row r="3512" spans="29:31">
      <c r="AC3512" s="58" t="s">
        <v>267</v>
      </c>
      <c r="AD3512" s="58" t="s">
        <v>266</v>
      </c>
      <c r="AE3512" s="58">
        <v>10009</v>
      </c>
    </row>
    <row r="3513" spans="29:31">
      <c r="AC3513" s="58" t="s">
        <v>104</v>
      </c>
      <c r="AD3513" s="58" t="s">
        <v>4346</v>
      </c>
      <c r="AE3513" s="58">
        <v>75023</v>
      </c>
    </row>
    <row r="3514" spans="29:31">
      <c r="AC3514" s="58" t="s">
        <v>104</v>
      </c>
      <c r="AD3514" s="58" t="s">
        <v>4346</v>
      </c>
      <c r="AE3514" s="58">
        <v>75023</v>
      </c>
    </row>
    <row r="3515" spans="29:31">
      <c r="AC3515" s="58" t="s">
        <v>104</v>
      </c>
      <c r="AD3515" s="58" t="s">
        <v>4346</v>
      </c>
      <c r="AE3515" s="58">
        <v>75023</v>
      </c>
    </row>
    <row r="3516" spans="29:31">
      <c r="AC3516" s="58" t="s">
        <v>104</v>
      </c>
      <c r="AD3516" s="58" t="s">
        <v>4346</v>
      </c>
      <c r="AE3516" s="58">
        <v>75023</v>
      </c>
    </row>
    <row r="3517" spans="29:31">
      <c r="AC3517" s="58" t="s">
        <v>104</v>
      </c>
      <c r="AD3517" s="58" t="s">
        <v>4346</v>
      </c>
      <c r="AE3517" s="58">
        <v>75023</v>
      </c>
    </row>
    <row r="3518" spans="29:31">
      <c r="AC3518" s="58" t="s">
        <v>104</v>
      </c>
      <c r="AD3518" s="58" t="s">
        <v>4346</v>
      </c>
      <c r="AE3518" s="58">
        <v>75023</v>
      </c>
    </row>
    <row r="3519" spans="29:31">
      <c r="AC3519" s="58" t="s">
        <v>104</v>
      </c>
      <c r="AD3519" s="58" t="s">
        <v>4346</v>
      </c>
      <c r="AE3519" s="58">
        <v>75023</v>
      </c>
    </row>
    <row r="3520" spans="29:31">
      <c r="AC3520" s="58" t="s">
        <v>211</v>
      </c>
      <c r="AD3520" s="58" t="s">
        <v>303</v>
      </c>
      <c r="AE3520" s="58">
        <v>60653</v>
      </c>
    </row>
    <row r="3521" spans="29:31">
      <c r="AC3521" s="58" t="s">
        <v>211</v>
      </c>
      <c r="AD3521" s="58" t="s">
        <v>303</v>
      </c>
      <c r="AE3521" s="58">
        <v>60653</v>
      </c>
    </row>
    <row r="3522" spans="29:31">
      <c r="AC3522" s="58" t="s">
        <v>211</v>
      </c>
      <c r="AD3522" s="58" t="s">
        <v>303</v>
      </c>
      <c r="AE3522" s="58">
        <v>60653</v>
      </c>
    </row>
    <row r="3523" spans="29:31">
      <c r="AC3523" s="58" t="s">
        <v>1487</v>
      </c>
      <c r="AD3523" s="58" t="s">
        <v>328</v>
      </c>
      <c r="AE3523" s="58">
        <v>39212</v>
      </c>
    </row>
    <row r="3524" spans="29:31">
      <c r="AC3524" s="58" t="s">
        <v>88</v>
      </c>
      <c r="AD3524" s="58" t="s">
        <v>1706</v>
      </c>
      <c r="AE3524" s="58">
        <v>28314</v>
      </c>
    </row>
    <row r="3525" spans="29:31">
      <c r="AC3525" s="58" t="s">
        <v>88</v>
      </c>
      <c r="AD3525" s="58" t="s">
        <v>1706</v>
      </c>
      <c r="AE3525" s="58">
        <v>28314</v>
      </c>
    </row>
    <row r="3526" spans="29:31">
      <c r="AC3526" s="58" t="s">
        <v>88</v>
      </c>
      <c r="AD3526" s="58" t="s">
        <v>1706</v>
      </c>
      <c r="AE3526" s="58">
        <v>28314</v>
      </c>
    </row>
    <row r="3527" spans="29:31">
      <c r="AC3527" s="58" t="s">
        <v>211</v>
      </c>
      <c r="AD3527" s="58" t="s">
        <v>456</v>
      </c>
      <c r="AE3527" s="58">
        <v>60505</v>
      </c>
    </row>
    <row r="3528" spans="29:31">
      <c r="AC3528" s="58" t="s">
        <v>43</v>
      </c>
      <c r="AD3528" s="58" t="s">
        <v>5395</v>
      </c>
      <c r="AE3528" s="58">
        <v>95823</v>
      </c>
    </row>
    <row r="3529" spans="29:31">
      <c r="AC3529" s="58" t="s">
        <v>489</v>
      </c>
      <c r="AD3529" s="58" t="s">
        <v>1377</v>
      </c>
      <c r="AE3529" s="58">
        <v>50315</v>
      </c>
    </row>
    <row r="3530" spans="29:31">
      <c r="AC3530" s="58" t="s">
        <v>489</v>
      </c>
      <c r="AD3530" s="58" t="s">
        <v>1377</v>
      </c>
      <c r="AE3530" s="58">
        <v>50315</v>
      </c>
    </row>
    <row r="3531" spans="29:31">
      <c r="AC3531" s="58" t="s">
        <v>43</v>
      </c>
      <c r="AD3531" s="58" t="s">
        <v>947</v>
      </c>
      <c r="AE3531" s="58">
        <v>92105</v>
      </c>
    </row>
    <row r="3532" spans="29:31">
      <c r="AC3532" s="58" t="s">
        <v>104</v>
      </c>
      <c r="AD3532" s="58" t="s">
        <v>815</v>
      </c>
      <c r="AE3532" s="58">
        <v>75081</v>
      </c>
    </row>
    <row r="3533" spans="29:31">
      <c r="AC3533" s="58" t="s">
        <v>1487</v>
      </c>
      <c r="AD3533" s="58" t="s">
        <v>328</v>
      </c>
      <c r="AE3533" s="58">
        <v>39212</v>
      </c>
    </row>
    <row r="3534" spans="29:31">
      <c r="AC3534" s="58" t="s">
        <v>1487</v>
      </c>
      <c r="AD3534" s="58" t="s">
        <v>328</v>
      </c>
      <c r="AE3534" s="58">
        <v>39212</v>
      </c>
    </row>
    <row r="3535" spans="29:31">
      <c r="AC3535" s="58" t="s">
        <v>1487</v>
      </c>
      <c r="AD3535" s="58" t="s">
        <v>328</v>
      </c>
      <c r="AE3535" s="58">
        <v>39212</v>
      </c>
    </row>
    <row r="3536" spans="29:31">
      <c r="AC3536" s="58" t="s">
        <v>43</v>
      </c>
      <c r="AD3536" s="58" t="s">
        <v>947</v>
      </c>
      <c r="AE3536" s="58">
        <v>92024</v>
      </c>
    </row>
    <row r="3537" spans="29:31">
      <c r="AC3537" s="58" t="s">
        <v>54</v>
      </c>
      <c r="AD3537" s="58" t="s">
        <v>6051</v>
      </c>
      <c r="AE3537" s="58">
        <v>32839</v>
      </c>
    </row>
    <row r="3538" spans="29:31">
      <c r="AC3538" s="58" t="s">
        <v>254</v>
      </c>
      <c r="AD3538" s="58" t="s">
        <v>4268</v>
      </c>
      <c r="AE3538" s="58">
        <v>47905</v>
      </c>
    </row>
    <row r="3539" spans="29:31">
      <c r="AC3539" s="58" t="s">
        <v>267</v>
      </c>
      <c r="AD3539" s="58" t="s">
        <v>266</v>
      </c>
      <c r="AE3539" s="58">
        <v>10035</v>
      </c>
    </row>
    <row r="3540" spans="29:31">
      <c r="AC3540" s="58" t="s">
        <v>43</v>
      </c>
      <c r="AD3540" s="58" t="s">
        <v>42</v>
      </c>
      <c r="AE3540" s="58">
        <v>90049</v>
      </c>
    </row>
    <row r="3541" spans="29:31">
      <c r="AC3541" s="58" t="s">
        <v>43</v>
      </c>
      <c r="AD3541" s="58" t="s">
        <v>42</v>
      </c>
      <c r="AE3541" s="58">
        <v>90049</v>
      </c>
    </row>
    <row r="3542" spans="29:31">
      <c r="AC3542" s="58" t="s">
        <v>43</v>
      </c>
      <c r="AD3542" s="58" t="s">
        <v>42</v>
      </c>
      <c r="AE3542" s="58">
        <v>90049</v>
      </c>
    </row>
    <row r="3543" spans="29:31">
      <c r="AC3543" s="58" t="s">
        <v>43</v>
      </c>
      <c r="AD3543" s="58" t="s">
        <v>42</v>
      </c>
      <c r="AE3543" s="58">
        <v>90049</v>
      </c>
    </row>
    <row r="3544" spans="29:31">
      <c r="AC3544" s="58" t="s">
        <v>267</v>
      </c>
      <c r="AD3544" s="58" t="s">
        <v>266</v>
      </c>
      <c r="AE3544" s="58">
        <v>10024</v>
      </c>
    </row>
    <row r="3545" spans="29:31">
      <c r="AC3545" s="58" t="s">
        <v>29</v>
      </c>
      <c r="AD3545" s="58" t="s">
        <v>28</v>
      </c>
      <c r="AE3545" s="58">
        <v>42420</v>
      </c>
    </row>
    <row r="3546" spans="29:31">
      <c r="AC3546" s="58" t="s">
        <v>29</v>
      </c>
      <c r="AD3546" s="58" t="s">
        <v>28</v>
      </c>
      <c r="AE3546" s="58">
        <v>42420</v>
      </c>
    </row>
    <row r="3547" spans="29:31">
      <c r="AC3547" s="58" t="s">
        <v>29</v>
      </c>
      <c r="AD3547" s="58" t="s">
        <v>28</v>
      </c>
      <c r="AE3547" s="58">
        <v>42420</v>
      </c>
    </row>
    <row r="3548" spans="29:31">
      <c r="AC3548" s="58" t="s">
        <v>29</v>
      </c>
      <c r="AD3548" s="58" t="s">
        <v>28</v>
      </c>
      <c r="AE3548" s="58">
        <v>42420</v>
      </c>
    </row>
    <row r="3549" spans="29:31">
      <c r="AC3549" s="58" t="s">
        <v>498</v>
      </c>
      <c r="AD3549" s="58" t="s">
        <v>497</v>
      </c>
      <c r="AE3549" s="58">
        <v>43229</v>
      </c>
    </row>
    <row r="3550" spans="29:31">
      <c r="AC3550" s="58" t="s">
        <v>498</v>
      </c>
      <c r="AD3550" s="58" t="s">
        <v>497</v>
      </c>
      <c r="AE3550" s="58">
        <v>43229</v>
      </c>
    </row>
    <row r="3551" spans="29:31">
      <c r="AC3551" s="58" t="s">
        <v>498</v>
      </c>
      <c r="AD3551" s="58" t="s">
        <v>497</v>
      </c>
      <c r="AE3551" s="58">
        <v>43229</v>
      </c>
    </row>
    <row r="3552" spans="29:31">
      <c r="AC3552" s="58" t="s">
        <v>104</v>
      </c>
      <c r="AD3552" s="58" t="s">
        <v>5079</v>
      </c>
      <c r="AE3552" s="58">
        <v>77840</v>
      </c>
    </row>
    <row r="3553" spans="29:31">
      <c r="AC3553" s="58" t="s">
        <v>104</v>
      </c>
      <c r="AD3553" s="58" t="s">
        <v>5079</v>
      </c>
      <c r="AE3553" s="58">
        <v>77840</v>
      </c>
    </row>
    <row r="3554" spans="29:31">
      <c r="AC3554" s="58" t="s">
        <v>29</v>
      </c>
      <c r="AD3554" s="58" t="s">
        <v>1464</v>
      </c>
      <c r="AE3554" s="58">
        <v>40475</v>
      </c>
    </row>
    <row r="3555" spans="29:31">
      <c r="AC3555" s="58" t="s">
        <v>29</v>
      </c>
      <c r="AD3555" s="58" t="s">
        <v>1464</v>
      </c>
      <c r="AE3555" s="58">
        <v>40475</v>
      </c>
    </row>
    <row r="3556" spans="29:31">
      <c r="AC3556" s="58" t="s">
        <v>29</v>
      </c>
      <c r="AD3556" s="58" t="s">
        <v>1464</v>
      </c>
      <c r="AE3556" s="58">
        <v>40475</v>
      </c>
    </row>
    <row r="3557" spans="29:31">
      <c r="AC3557" s="58" t="s">
        <v>29</v>
      </c>
      <c r="AD3557" s="58" t="s">
        <v>1464</v>
      </c>
      <c r="AE3557" s="58">
        <v>40475</v>
      </c>
    </row>
    <row r="3558" spans="29:31">
      <c r="AC3558" s="58" t="s">
        <v>211</v>
      </c>
      <c r="AD3558" s="58" t="s">
        <v>303</v>
      </c>
      <c r="AE3558" s="58">
        <v>60653</v>
      </c>
    </row>
    <row r="3559" spans="29:31">
      <c r="AC3559" s="58" t="s">
        <v>211</v>
      </c>
      <c r="AD3559" s="58" t="s">
        <v>303</v>
      </c>
      <c r="AE3559" s="58">
        <v>60653</v>
      </c>
    </row>
    <row r="3560" spans="29:31">
      <c r="AC3560" s="58" t="s">
        <v>211</v>
      </c>
      <c r="AD3560" s="58" t="s">
        <v>303</v>
      </c>
      <c r="AE3560" s="58">
        <v>60653</v>
      </c>
    </row>
    <row r="3561" spans="29:31">
      <c r="AC3561" s="58" t="s">
        <v>147</v>
      </c>
      <c r="AD3561" s="58" t="s">
        <v>146</v>
      </c>
      <c r="AE3561" s="58">
        <v>19120</v>
      </c>
    </row>
    <row r="3562" spans="29:31">
      <c r="AC3562" s="58" t="s">
        <v>43</v>
      </c>
      <c r="AD3562" s="58" t="s">
        <v>42</v>
      </c>
      <c r="AE3562" s="58">
        <v>90036</v>
      </c>
    </row>
    <row r="3563" spans="29:31">
      <c r="AC3563" s="58" t="s">
        <v>43</v>
      </c>
      <c r="AD3563" s="58" t="s">
        <v>42</v>
      </c>
      <c r="AE3563" s="58">
        <v>90036</v>
      </c>
    </row>
    <row r="3564" spans="29:31">
      <c r="AC3564" s="58" t="s">
        <v>43</v>
      </c>
      <c r="AD3564" s="58" t="s">
        <v>42</v>
      </c>
      <c r="AE3564" s="58">
        <v>90008</v>
      </c>
    </row>
    <row r="3565" spans="29:31">
      <c r="AC3565" s="58" t="s">
        <v>43</v>
      </c>
      <c r="AD3565" s="58" t="s">
        <v>42</v>
      </c>
      <c r="AE3565" s="58">
        <v>90008</v>
      </c>
    </row>
    <row r="3566" spans="29:31">
      <c r="AC3566" s="58" t="s">
        <v>43</v>
      </c>
      <c r="AD3566" s="58" t="s">
        <v>127</v>
      </c>
      <c r="AE3566" s="58">
        <v>94122</v>
      </c>
    </row>
    <row r="3567" spans="29:31">
      <c r="AC3567" s="58" t="s">
        <v>43</v>
      </c>
      <c r="AD3567" s="58" t="s">
        <v>127</v>
      </c>
      <c r="AE3567" s="58">
        <v>94122</v>
      </c>
    </row>
    <row r="3568" spans="29:31">
      <c r="AC3568" s="58" t="s">
        <v>498</v>
      </c>
      <c r="AD3568" s="58" t="s">
        <v>801</v>
      </c>
      <c r="AE3568" s="58">
        <v>44312</v>
      </c>
    </row>
    <row r="3569" spans="29:31">
      <c r="AC3569" s="58" t="s">
        <v>498</v>
      </c>
      <c r="AD3569" s="58" t="s">
        <v>801</v>
      </c>
      <c r="AE3569" s="58">
        <v>44312</v>
      </c>
    </row>
    <row r="3570" spans="29:31">
      <c r="AC3570" s="58" t="s">
        <v>498</v>
      </c>
      <c r="AD3570" s="58" t="s">
        <v>801</v>
      </c>
      <c r="AE3570" s="58">
        <v>44312</v>
      </c>
    </row>
    <row r="3571" spans="29:31">
      <c r="AC3571" s="58" t="s">
        <v>498</v>
      </c>
      <c r="AD3571" s="58" t="s">
        <v>801</v>
      </c>
      <c r="AE3571" s="58">
        <v>44312</v>
      </c>
    </row>
    <row r="3572" spans="29:31">
      <c r="AC3572" s="58" t="s">
        <v>43</v>
      </c>
      <c r="AD3572" s="58" t="s">
        <v>42</v>
      </c>
      <c r="AE3572" s="58">
        <v>90049</v>
      </c>
    </row>
    <row r="3573" spans="29:31">
      <c r="AC3573" s="58" t="s">
        <v>43</v>
      </c>
      <c r="AD3573" s="58" t="s">
        <v>42</v>
      </c>
      <c r="AE3573" s="58">
        <v>90049</v>
      </c>
    </row>
    <row r="3574" spans="29:31">
      <c r="AC3574" s="58" t="s">
        <v>596</v>
      </c>
      <c r="AD3574" s="58" t="s">
        <v>595</v>
      </c>
      <c r="AE3574" s="58">
        <v>64055</v>
      </c>
    </row>
    <row r="3575" spans="29:31">
      <c r="AC3575" s="58" t="s">
        <v>104</v>
      </c>
      <c r="AD3575" s="58" t="s">
        <v>815</v>
      </c>
      <c r="AE3575" s="58">
        <v>75220</v>
      </c>
    </row>
    <row r="3576" spans="29:31">
      <c r="AC3576" s="58" t="s">
        <v>96</v>
      </c>
      <c r="AD3576" s="58" t="s">
        <v>95</v>
      </c>
      <c r="AE3576" s="58">
        <v>98105</v>
      </c>
    </row>
    <row r="3577" spans="29:31">
      <c r="AC3577" s="58" t="s">
        <v>96</v>
      </c>
      <c r="AD3577" s="58" t="s">
        <v>95</v>
      </c>
      <c r="AE3577" s="58">
        <v>98105</v>
      </c>
    </row>
    <row r="3578" spans="29:31">
      <c r="AC3578" s="58" t="s">
        <v>96</v>
      </c>
      <c r="AD3578" s="58" t="s">
        <v>95</v>
      </c>
      <c r="AE3578" s="58">
        <v>98105</v>
      </c>
    </row>
    <row r="3579" spans="29:31">
      <c r="AC3579" s="58" t="s">
        <v>96</v>
      </c>
      <c r="AD3579" s="58" t="s">
        <v>95</v>
      </c>
      <c r="AE3579" s="58">
        <v>98105</v>
      </c>
    </row>
    <row r="3580" spans="29:31">
      <c r="AC3580" s="58" t="s">
        <v>104</v>
      </c>
      <c r="AD3580" s="58" t="s">
        <v>5011</v>
      </c>
      <c r="AE3580" s="58">
        <v>75150</v>
      </c>
    </row>
    <row r="3581" spans="29:31">
      <c r="AC3581" s="58" t="s">
        <v>267</v>
      </c>
      <c r="AD3581" s="58" t="s">
        <v>1173</v>
      </c>
      <c r="AE3581" s="58">
        <v>11561</v>
      </c>
    </row>
    <row r="3582" spans="29:31">
      <c r="AC3582" s="58" t="s">
        <v>267</v>
      </c>
      <c r="AD3582" s="58" t="s">
        <v>1173</v>
      </c>
      <c r="AE3582" s="58">
        <v>11561</v>
      </c>
    </row>
    <row r="3583" spans="29:31">
      <c r="AC3583" s="58" t="s">
        <v>54</v>
      </c>
      <c r="AD3583" s="58" t="s">
        <v>6756</v>
      </c>
      <c r="AE3583" s="58">
        <v>33161</v>
      </c>
    </row>
    <row r="3584" spans="29:31">
      <c r="AC3584" s="58" t="s">
        <v>43</v>
      </c>
      <c r="AD3584" s="58" t="s">
        <v>5954</v>
      </c>
      <c r="AE3584" s="58">
        <v>93309</v>
      </c>
    </row>
    <row r="3585" spans="29:31">
      <c r="AC3585" s="58" t="s">
        <v>43</v>
      </c>
      <c r="AD3585" s="58" t="s">
        <v>5954</v>
      </c>
      <c r="AE3585" s="58">
        <v>93309</v>
      </c>
    </row>
    <row r="3586" spans="29:31">
      <c r="AC3586" s="58" t="s">
        <v>1487</v>
      </c>
      <c r="AD3586" s="58" t="s">
        <v>328</v>
      </c>
      <c r="AE3586" s="58">
        <v>39212</v>
      </c>
    </row>
    <row r="3587" spans="29:31">
      <c r="AC3587" s="58" t="s">
        <v>1487</v>
      </c>
      <c r="AD3587" s="58" t="s">
        <v>328</v>
      </c>
      <c r="AE3587" s="58">
        <v>39212</v>
      </c>
    </row>
    <row r="3588" spans="29:31">
      <c r="AC3588" s="58" t="s">
        <v>1487</v>
      </c>
      <c r="AD3588" s="58" t="s">
        <v>328</v>
      </c>
      <c r="AE3588" s="58">
        <v>39212</v>
      </c>
    </row>
    <row r="3589" spans="29:31">
      <c r="AC3589" s="58" t="s">
        <v>138</v>
      </c>
      <c r="AD3589" s="58" t="s">
        <v>137</v>
      </c>
      <c r="AE3589" s="58">
        <v>68025</v>
      </c>
    </row>
    <row r="3590" spans="29:31">
      <c r="AC3590" s="58" t="s">
        <v>238</v>
      </c>
      <c r="AD3590" s="58" t="s">
        <v>328</v>
      </c>
      <c r="AE3590" s="58">
        <v>49201</v>
      </c>
    </row>
    <row r="3591" spans="29:31">
      <c r="AC3591" s="58" t="s">
        <v>238</v>
      </c>
      <c r="AD3591" s="58" t="s">
        <v>328</v>
      </c>
      <c r="AE3591" s="58">
        <v>49201</v>
      </c>
    </row>
    <row r="3592" spans="29:31">
      <c r="AC3592" s="58" t="s">
        <v>238</v>
      </c>
      <c r="AD3592" s="58" t="s">
        <v>328</v>
      </c>
      <c r="AE3592" s="58">
        <v>49201</v>
      </c>
    </row>
    <row r="3593" spans="29:31">
      <c r="AC3593" s="58" t="s">
        <v>238</v>
      </c>
      <c r="AD3593" s="58" t="s">
        <v>328</v>
      </c>
      <c r="AE3593" s="58">
        <v>49201</v>
      </c>
    </row>
    <row r="3594" spans="29:31">
      <c r="AC3594" s="58" t="s">
        <v>43</v>
      </c>
      <c r="AD3594" s="58" t="s">
        <v>127</v>
      </c>
      <c r="AE3594" s="58">
        <v>94122</v>
      </c>
    </row>
    <row r="3595" spans="29:31">
      <c r="AC3595" s="58" t="s">
        <v>498</v>
      </c>
      <c r="AD3595" s="58" t="s">
        <v>2470</v>
      </c>
      <c r="AE3595" s="58">
        <v>43130</v>
      </c>
    </row>
    <row r="3596" spans="29:31">
      <c r="AC3596" s="58" t="s">
        <v>736</v>
      </c>
      <c r="AD3596" s="58" t="s">
        <v>4268</v>
      </c>
      <c r="AE3596" s="58">
        <v>70506</v>
      </c>
    </row>
    <row r="3597" spans="29:31">
      <c r="AC3597" s="58" t="s">
        <v>29</v>
      </c>
      <c r="AD3597" s="58" t="s">
        <v>1464</v>
      </c>
      <c r="AE3597" s="58">
        <v>40475</v>
      </c>
    </row>
    <row r="3598" spans="29:31">
      <c r="AC3598" s="58" t="s">
        <v>29</v>
      </c>
      <c r="AD3598" s="58" t="s">
        <v>1464</v>
      </c>
      <c r="AE3598" s="58">
        <v>40475</v>
      </c>
    </row>
    <row r="3599" spans="29:31">
      <c r="AC3599" s="58" t="s">
        <v>104</v>
      </c>
      <c r="AD3599" s="58" t="s">
        <v>184</v>
      </c>
      <c r="AE3599" s="58">
        <v>77070</v>
      </c>
    </row>
    <row r="3600" spans="29:31">
      <c r="AC3600" s="58" t="s">
        <v>267</v>
      </c>
      <c r="AD3600" s="58" t="s">
        <v>266</v>
      </c>
      <c r="AE3600" s="58">
        <v>10024</v>
      </c>
    </row>
    <row r="3601" spans="29:31">
      <c r="AC3601" s="58" t="s">
        <v>498</v>
      </c>
      <c r="AD3601" s="58" t="s">
        <v>2835</v>
      </c>
      <c r="AE3601" s="58">
        <v>43615</v>
      </c>
    </row>
    <row r="3602" spans="29:31">
      <c r="AC3602" s="58" t="s">
        <v>498</v>
      </c>
      <c r="AD3602" s="58" t="s">
        <v>2835</v>
      </c>
      <c r="AE3602" s="58">
        <v>43615</v>
      </c>
    </row>
    <row r="3603" spans="29:31">
      <c r="AC3603" s="58" t="s">
        <v>147</v>
      </c>
      <c r="AD3603" s="58" t="s">
        <v>146</v>
      </c>
      <c r="AE3603" s="58">
        <v>19143</v>
      </c>
    </row>
    <row r="3604" spans="29:31">
      <c r="AC3604" s="58" t="s">
        <v>147</v>
      </c>
      <c r="AD3604" s="58" t="s">
        <v>146</v>
      </c>
      <c r="AE3604" s="58">
        <v>19140</v>
      </c>
    </row>
    <row r="3605" spans="29:31">
      <c r="AC3605" s="58" t="s">
        <v>147</v>
      </c>
      <c r="AD3605" s="58" t="s">
        <v>146</v>
      </c>
      <c r="AE3605" s="58">
        <v>19140</v>
      </c>
    </row>
    <row r="3606" spans="29:31">
      <c r="AC3606" s="58" t="s">
        <v>147</v>
      </c>
      <c r="AD3606" s="58" t="s">
        <v>146</v>
      </c>
      <c r="AE3606" s="58">
        <v>19140</v>
      </c>
    </row>
    <row r="3607" spans="29:31">
      <c r="AC3607" s="58" t="s">
        <v>147</v>
      </c>
      <c r="AD3607" s="58" t="s">
        <v>146</v>
      </c>
      <c r="AE3607" s="58">
        <v>19140</v>
      </c>
    </row>
    <row r="3608" spans="29:31">
      <c r="AC3608" s="58" t="s">
        <v>457</v>
      </c>
      <c r="AD3608" s="58" t="s">
        <v>807</v>
      </c>
      <c r="AE3608" s="58">
        <v>80219</v>
      </c>
    </row>
    <row r="3609" spans="29:31">
      <c r="AC3609" s="58" t="s">
        <v>147</v>
      </c>
      <c r="AD3609" s="58" t="s">
        <v>146</v>
      </c>
      <c r="AE3609" s="58">
        <v>19143</v>
      </c>
    </row>
    <row r="3610" spans="29:31">
      <c r="AC3610" s="58" t="s">
        <v>147</v>
      </c>
      <c r="AD3610" s="58" t="s">
        <v>146</v>
      </c>
      <c r="AE3610" s="58">
        <v>19143</v>
      </c>
    </row>
    <row r="3611" spans="29:31">
      <c r="AC3611" s="58" t="s">
        <v>2735</v>
      </c>
      <c r="AD3611" s="58" t="s">
        <v>382</v>
      </c>
      <c r="AE3611" s="58">
        <v>21044</v>
      </c>
    </row>
    <row r="3612" spans="29:31">
      <c r="AC3612" s="58" t="s">
        <v>2735</v>
      </c>
      <c r="AD3612" s="58" t="s">
        <v>382</v>
      </c>
      <c r="AE3612" s="58">
        <v>21044</v>
      </c>
    </row>
    <row r="3613" spans="29:31">
      <c r="AC3613" s="58" t="s">
        <v>2735</v>
      </c>
      <c r="AD3613" s="58" t="s">
        <v>382</v>
      </c>
      <c r="AE3613" s="58">
        <v>21044</v>
      </c>
    </row>
    <row r="3614" spans="29:31">
      <c r="AC3614" s="58" t="s">
        <v>267</v>
      </c>
      <c r="AD3614" s="58" t="s">
        <v>266</v>
      </c>
      <c r="AE3614" s="58">
        <v>10024</v>
      </c>
    </row>
    <row r="3615" spans="29:31">
      <c r="AC3615" s="58" t="s">
        <v>267</v>
      </c>
      <c r="AD3615" s="58" t="s">
        <v>266</v>
      </c>
      <c r="AE3615" s="58">
        <v>10035</v>
      </c>
    </row>
    <row r="3616" spans="29:31">
      <c r="AC3616" s="58" t="s">
        <v>498</v>
      </c>
      <c r="AD3616" s="58" t="s">
        <v>606</v>
      </c>
      <c r="AE3616" s="58">
        <v>43055</v>
      </c>
    </row>
    <row r="3617" spans="29:31">
      <c r="AC3617" s="58" t="s">
        <v>498</v>
      </c>
      <c r="AD3617" s="58" t="s">
        <v>606</v>
      </c>
      <c r="AE3617" s="58">
        <v>43055</v>
      </c>
    </row>
    <row r="3618" spans="29:31">
      <c r="AC3618" s="58" t="s">
        <v>498</v>
      </c>
      <c r="AD3618" s="58" t="s">
        <v>606</v>
      </c>
      <c r="AE3618" s="58">
        <v>43055</v>
      </c>
    </row>
    <row r="3619" spans="29:31">
      <c r="AC3619" s="58" t="s">
        <v>104</v>
      </c>
      <c r="AD3619" s="58" t="s">
        <v>815</v>
      </c>
      <c r="AE3619" s="58">
        <v>75217</v>
      </c>
    </row>
    <row r="3620" spans="29:31">
      <c r="AC3620" s="58" t="s">
        <v>147</v>
      </c>
      <c r="AD3620" s="58" t="s">
        <v>146</v>
      </c>
      <c r="AE3620" s="58">
        <v>19134</v>
      </c>
    </row>
    <row r="3621" spans="29:31">
      <c r="AC3621" s="58" t="s">
        <v>147</v>
      </c>
      <c r="AD3621" s="58" t="s">
        <v>146</v>
      </c>
      <c r="AE3621" s="58">
        <v>19134</v>
      </c>
    </row>
    <row r="3622" spans="29:31">
      <c r="AC3622" s="58" t="s">
        <v>104</v>
      </c>
      <c r="AD3622" s="58" t="s">
        <v>678</v>
      </c>
      <c r="AE3622" s="58">
        <v>78207</v>
      </c>
    </row>
    <row r="3623" spans="29:31">
      <c r="AC3623" s="58" t="s">
        <v>104</v>
      </c>
      <c r="AD3623" s="58" t="s">
        <v>678</v>
      </c>
      <c r="AE3623" s="58">
        <v>78207</v>
      </c>
    </row>
    <row r="3624" spans="29:31">
      <c r="AC3624" s="58" t="s">
        <v>147</v>
      </c>
      <c r="AD3624" s="58" t="s">
        <v>146</v>
      </c>
      <c r="AE3624" s="58">
        <v>19120</v>
      </c>
    </row>
    <row r="3625" spans="29:31">
      <c r="AC3625" s="58" t="s">
        <v>43</v>
      </c>
      <c r="AD3625" s="58" t="s">
        <v>42</v>
      </c>
      <c r="AE3625" s="58">
        <v>90004</v>
      </c>
    </row>
    <row r="3626" spans="29:31">
      <c r="AC3626" s="58" t="s">
        <v>43</v>
      </c>
      <c r="AD3626" s="58" t="s">
        <v>42</v>
      </c>
      <c r="AE3626" s="58">
        <v>90004</v>
      </c>
    </row>
    <row r="3627" spans="29:31">
      <c r="AC3627" s="58" t="s">
        <v>43</v>
      </c>
      <c r="AD3627" s="58" t="s">
        <v>42</v>
      </c>
      <c r="AE3627" s="58">
        <v>90004</v>
      </c>
    </row>
    <row r="3628" spans="29:31">
      <c r="AC3628" s="58" t="s">
        <v>335</v>
      </c>
      <c r="AD3628" s="58" t="s">
        <v>3792</v>
      </c>
      <c r="AE3628" s="58">
        <v>37167</v>
      </c>
    </row>
    <row r="3629" spans="29:31">
      <c r="AC3629" s="58" t="s">
        <v>335</v>
      </c>
      <c r="AD3629" s="58" t="s">
        <v>3792</v>
      </c>
      <c r="AE3629" s="58">
        <v>37167</v>
      </c>
    </row>
    <row r="3630" spans="29:31">
      <c r="AC3630" s="58" t="s">
        <v>1272</v>
      </c>
      <c r="AD3630" s="58" t="s">
        <v>3555</v>
      </c>
      <c r="AE3630" s="58">
        <v>31204</v>
      </c>
    </row>
    <row r="3631" spans="29:31">
      <c r="AC3631" s="58" t="s">
        <v>1272</v>
      </c>
      <c r="AD3631" s="58" t="s">
        <v>3555</v>
      </c>
      <c r="AE3631" s="58">
        <v>31204</v>
      </c>
    </row>
    <row r="3632" spans="29:31">
      <c r="AC3632" s="58" t="s">
        <v>43</v>
      </c>
      <c r="AD3632" s="58" t="s">
        <v>127</v>
      </c>
      <c r="AE3632" s="58">
        <v>94109</v>
      </c>
    </row>
    <row r="3633" spans="29:31">
      <c r="AC3633" s="58" t="s">
        <v>43</v>
      </c>
      <c r="AD3633" s="58" t="s">
        <v>127</v>
      </c>
      <c r="AE3633" s="58">
        <v>94109</v>
      </c>
    </row>
    <row r="3634" spans="29:31">
      <c r="AC3634" s="58" t="s">
        <v>43</v>
      </c>
      <c r="AD3634" s="58" t="s">
        <v>127</v>
      </c>
      <c r="AE3634" s="58">
        <v>94109</v>
      </c>
    </row>
    <row r="3635" spans="29:31">
      <c r="AC3635" s="58" t="s">
        <v>43</v>
      </c>
      <c r="AD3635" s="58" t="s">
        <v>127</v>
      </c>
      <c r="AE3635" s="58">
        <v>94109</v>
      </c>
    </row>
    <row r="3636" spans="29:31">
      <c r="AC3636" s="58" t="s">
        <v>96</v>
      </c>
      <c r="AD3636" s="58" t="s">
        <v>95</v>
      </c>
      <c r="AE3636" s="58">
        <v>98103</v>
      </c>
    </row>
    <row r="3637" spans="29:31">
      <c r="AC3637" s="58" t="s">
        <v>498</v>
      </c>
      <c r="AD3637" s="58" t="s">
        <v>497</v>
      </c>
      <c r="AE3637" s="58">
        <v>43229</v>
      </c>
    </row>
    <row r="3638" spans="29:31">
      <c r="AC3638" s="58" t="s">
        <v>498</v>
      </c>
      <c r="AD3638" s="58" t="s">
        <v>497</v>
      </c>
      <c r="AE3638" s="58">
        <v>43229</v>
      </c>
    </row>
    <row r="3639" spans="29:31">
      <c r="AC3639" s="58" t="s">
        <v>43</v>
      </c>
      <c r="AD3639" s="58" t="s">
        <v>42</v>
      </c>
      <c r="AE3639" s="58">
        <v>90004</v>
      </c>
    </row>
    <row r="3640" spans="29:31">
      <c r="AC3640" s="58" t="s">
        <v>43</v>
      </c>
      <c r="AD3640" s="58" t="s">
        <v>42</v>
      </c>
      <c r="AE3640" s="58">
        <v>90004</v>
      </c>
    </row>
    <row r="3641" spans="29:31">
      <c r="AC3641" s="58" t="s">
        <v>498</v>
      </c>
      <c r="AD3641" s="58" t="s">
        <v>318</v>
      </c>
      <c r="AE3641" s="58">
        <v>45503</v>
      </c>
    </row>
    <row r="3642" spans="29:31">
      <c r="AC3642" s="58" t="s">
        <v>498</v>
      </c>
      <c r="AD3642" s="58" t="s">
        <v>318</v>
      </c>
      <c r="AE3642" s="58">
        <v>45503</v>
      </c>
    </row>
    <row r="3643" spans="29:31">
      <c r="AC3643" s="58" t="s">
        <v>498</v>
      </c>
      <c r="AD3643" s="58" t="s">
        <v>318</v>
      </c>
      <c r="AE3643" s="58">
        <v>45503</v>
      </c>
    </row>
    <row r="3644" spans="29:31">
      <c r="AC3644" s="58" t="s">
        <v>498</v>
      </c>
      <c r="AD3644" s="58" t="s">
        <v>318</v>
      </c>
      <c r="AE3644" s="58">
        <v>45503</v>
      </c>
    </row>
    <row r="3645" spans="29:31">
      <c r="AC3645" s="58" t="s">
        <v>498</v>
      </c>
      <c r="AD3645" s="58" t="s">
        <v>318</v>
      </c>
      <c r="AE3645" s="58">
        <v>45503</v>
      </c>
    </row>
    <row r="3646" spans="29:31">
      <c r="AC3646" s="58" t="s">
        <v>498</v>
      </c>
      <c r="AD3646" s="58" t="s">
        <v>318</v>
      </c>
      <c r="AE3646" s="58">
        <v>45503</v>
      </c>
    </row>
    <row r="3647" spans="29:31">
      <c r="AC3647" s="58" t="s">
        <v>498</v>
      </c>
      <c r="AD3647" s="58" t="s">
        <v>318</v>
      </c>
      <c r="AE3647" s="58">
        <v>45503</v>
      </c>
    </row>
    <row r="3648" spans="29:31">
      <c r="AC3648" s="58" t="s">
        <v>498</v>
      </c>
      <c r="AD3648" s="58" t="s">
        <v>318</v>
      </c>
      <c r="AE3648" s="58">
        <v>45503</v>
      </c>
    </row>
    <row r="3649" spans="29:31">
      <c r="AC3649" s="58" t="s">
        <v>498</v>
      </c>
      <c r="AD3649" s="58" t="s">
        <v>318</v>
      </c>
      <c r="AE3649" s="58">
        <v>45503</v>
      </c>
    </row>
    <row r="3650" spans="29:31">
      <c r="AC3650" s="58" t="s">
        <v>43</v>
      </c>
      <c r="AD3650" s="58" t="s">
        <v>42</v>
      </c>
      <c r="AE3650" s="58">
        <v>90008</v>
      </c>
    </row>
    <row r="3651" spans="29:31">
      <c r="AC3651" s="58" t="s">
        <v>43</v>
      </c>
      <c r="AD3651" s="58" t="s">
        <v>42</v>
      </c>
      <c r="AE3651" s="58">
        <v>90008</v>
      </c>
    </row>
    <row r="3652" spans="29:31">
      <c r="AC3652" s="58" t="s">
        <v>43</v>
      </c>
      <c r="AD3652" s="58" t="s">
        <v>42</v>
      </c>
      <c r="AE3652" s="58">
        <v>90008</v>
      </c>
    </row>
    <row r="3653" spans="29:31">
      <c r="AC3653" s="58" t="s">
        <v>43</v>
      </c>
      <c r="AD3653" s="58" t="s">
        <v>42</v>
      </c>
      <c r="AE3653" s="58">
        <v>90008</v>
      </c>
    </row>
    <row r="3654" spans="29:31">
      <c r="AC3654" s="58" t="s">
        <v>43</v>
      </c>
      <c r="AD3654" s="58" t="s">
        <v>42</v>
      </c>
      <c r="AE3654" s="58">
        <v>90045</v>
      </c>
    </row>
    <row r="3655" spans="29:31">
      <c r="AC3655" s="58" t="s">
        <v>43</v>
      </c>
      <c r="AD3655" s="58" t="s">
        <v>42</v>
      </c>
      <c r="AE3655" s="58">
        <v>90045</v>
      </c>
    </row>
    <row r="3656" spans="29:31">
      <c r="AC3656" s="58" t="s">
        <v>335</v>
      </c>
      <c r="AD3656" s="58" t="s">
        <v>334</v>
      </c>
      <c r="AE3656" s="58">
        <v>38109</v>
      </c>
    </row>
    <row r="3657" spans="29:31">
      <c r="AC3657" s="58" t="s">
        <v>335</v>
      </c>
      <c r="AD3657" s="58" t="s">
        <v>334</v>
      </c>
      <c r="AE3657" s="58">
        <v>38109</v>
      </c>
    </row>
    <row r="3658" spans="29:31">
      <c r="AC3658" s="58" t="s">
        <v>238</v>
      </c>
      <c r="AD3658" s="58" t="s">
        <v>880</v>
      </c>
      <c r="AE3658" s="58">
        <v>48234</v>
      </c>
    </row>
    <row r="3659" spans="29:31">
      <c r="AC3659" s="58" t="s">
        <v>238</v>
      </c>
      <c r="AD3659" s="58" t="s">
        <v>880</v>
      </c>
      <c r="AE3659" s="58">
        <v>48234</v>
      </c>
    </row>
    <row r="3660" spans="29:31">
      <c r="AC3660" s="58" t="s">
        <v>238</v>
      </c>
      <c r="AD3660" s="58" t="s">
        <v>880</v>
      </c>
      <c r="AE3660" s="58">
        <v>48234</v>
      </c>
    </row>
    <row r="3661" spans="29:31">
      <c r="AC3661" s="58" t="s">
        <v>238</v>
      </c>
      <c r="AD3661" s="58" t="s">
        <v>880</v>
      </c>
      <c r="AE3661" s="58">
        <v>48234</v>
      </c>
    </row>
    <row r="3662" spans="29:31">
      <c r="AC3662" s="58" t="s">
        <v>254</v>
      </c>
      <c r="AD3662" s="58" t="s">
        <v>1479</v>
      </c>
      <c r="AE3662" s="58">
        <v>46226</v>
      </c>
    </row>
    <row r="3663" spans="29:31">
      <c r="AC3663" s="58" t="s">
        <v>54</v>
      </c>
      <c r="AD3663" s="58" t="s">
        <v>1521</v>
      </c>
      <c r="AE3663" s="58">
        <v>32216</v>
      </c>
    </row>
    <row r="3664" spans="29:31">
      <c r="AC3664" s="58" t="s">
        <v>498</v>
      </c>
      <c r="AD3664" s="58" t="s">
        <v>866</v>
      </c>
      <c r="AE3664" s="58">
        <v>43017</v>
      </c>
    </row>
    <row r="3665" spans="29:31">
      <c r="AC3665" s="58" t="s">
        <v>54</v>
      </c>
      <c r="AD3665" s="58" t="s">
        <v>6825</v>
      </c>
      <c r="AE3665" s="58">
        <v>33317</v>
      </c>
    </row>
    <row r="3666" spans="29:31">
      <c r="AC3666" s="58" t="s">
        <v>54</v>
      </c>
      <c r="AD3666" s="58" t="s">
        <v>6825</v>
      </c>
      <c r="AE3666" s="58">
        <v>33317</v>
      </c>
    </row>
    <row r="3667" spans="29:31">
      <c r="AC3667" s="58" t="s">
        <v>54</v>
      </c>
      <c r="AD3667" s="58" t="s">
        <v>6825</v>
      </c>
      <c r="AE3667" s="58">
        <v>33317</v>
      </c>
    </row>
    <row r="3668" spans="29:31">
      <c r="AC3668" s="58" t="s">
        <v>310</v>
      </c>
      <c r="AD3668" s="58" t="s">
        <v>3942</v>
      </c>
      <c r="AE3668" s="58">
        <v>85301</v>
      </c>
    </row>
    <row r="3669" spans="29:31">
      <c r="AC3669" s="58" t="s">
        <v>238</v>
      </c>
      <c r="AD3669" s="58" t="s">
        <v>328</v>
      </c>
      <c r="AE3669" s="58">
        <v>49201</v>
      </c>
    </row>
    <row r="3670" spans="29:31">
      <c r="AC3670" s="58" t="s">
        <v>1245</v>
      </c>
      <c r="AD3670" s="58" t="s">
        <v>1320</v>
      </c>
      <c r="AE3670" s="58">
        <v>2169</v>
      </c>
    </row>
    <row r="3671" spans="29:31">
      <c r="AC3671" s="58" t="s">
        <v>1245</v>
      </c>
      <c r="AD3671" s="58" t="s">
        <v>1320</v>
      </c>
      <c r="AE3671" s="58">
        <v>2169</v>
      </c>
    </row>
    <row r="3672" spans="29:31">
      <c r="AC3672" s="58" t="s">
        <v>420</v>
      </c>
      <c r="AD3672" s="58" t="s">
        <v>1976</v>
      </c>
      <c r="AE3672" s="58">
        <v>97301</v>
      </c>
    </row>
    <row r="3673" spans="29:31">
      <c r="AC3673" s="58" t="s">
        <v>420</v>
      </c>
      <c r="AD3673" s="58" t="s">
        <v>1976</v>
      </c>
      <c r="AE3673" s="58">
        <v>97301</v>
      </c>
    </row>
    <row r="3674" spans="29:31">
      <c r="AC3674" s="58" t="s">
        <v>420</v>
      </c>
      <c r="AD3674" s="58" t="s">
        <v>1976</v>
      </c>
      <c r="AE3674" s="58">
        <v>97301</v>
      </c>
    </row>
    <row r="3675" spans="29:31">
      <c r="AC3675" s="58" t="s">
        <v>420</v>
      </c>
      <c r="AD3675" s="58" t="s">
        <v>1976</v>
      </c>
      <c r="AE3675" s="58">
        <v>97301</v>
      </c>
    </row>
    <row r="3676" spans="29:31">
      <c r="AC3676" s="58" t="s">
        <v>420</v>
      </c>
      <c r="AD3676" s="58" t="s">
        <v>1976</v>
      </c>
      <c r="AE3676" s="58">
        <v>97301</v>
      </c>
    </row>
    <row r="3677" spans="29:31">
      <c r="AC3677" s="58" t="s">
        <v>420</v>
      </c>
      <c r="AD3677" s="58" t="s">
        <v>1976</v>
      </c>
      <c r="AE3677" s="58">
        <v>97301</v>
      </c>
    </row>
    <row r="3678" spans="29:31">
      <c r="AC3678" s="58" t="s">
        <v>420</v>
      </c>
      <c r="AD3678" s="58" t="s">
        <v>1976</v>
      </c>
      <c r="AE3678" s="58">
        <v>97301</v>
      </c>
    </row>
    <row r="3679" spans="29:31">
      <c r="AC3679" s="58" t="s">
        <v>420</v>
      </c>
      <c r="AD3679" s="58" t="s">
        <v>1976</v>
      </c>
      <c r="AE3679" s="58">
        <v>97301</v>
      </c>
    </row>
    <row r="3680" spans="29:31">
      <c r="AC3680" s="58" t="s">
        <v>498</v>
      </c>
      <c r="AD3680" s="58" t="s">
        <v>276</v>
      </c>
      <c r="AE3680" s="58">
        <v>45373</v>
      </c>
    </row>
    <row r="3681" spans="29:31">
      <c r="AC3681" s="58" t="s">
        <v>498</v>
      </c>
      <c r="AD3681" s="58" t="s">
        <v>276</v>
      </c>
      <c r="AE3681" s="58">
        <v>45373</v>
      </c>
    </row>
    <row r="3682" spans="29:31">
      <c r="AC3682" s="58" t="s">
        <v>147</v>
      </c>
      <c r="AD3682" s="58" t="s">
        <v>146</v>
      </c>
      <c r="AE3682" s="58">
        <v>19143</v>
      </c>
    </row>
    <row r="3683" spans="29:31">
      <c r="AC3683" s="58" t="s">
        <v>147</v>
      </c>
      <c r="AD3683" s="58" t="s">
        <v>146</v>
      </c>
      <c r="AE3683" s="58">
        <v>19143</v>
      </c>
    </row>
    <row r="3684" spans="29:31">
      <c r="AC3684" s="58" t="s">
        <v>43</v>
      </c>
      <c r="AD3684" s="58" t="s">
        <v>947</v>
      </c>
      <c r="AE3684" s="58">
        <v>92105</v>
      </c>
    </row>
    <row r="3685" spans="29:31">
      <c r="AC3685" s="58" t="s">
        <v>2735</v>
      </c>
      <c r="AD3685" s="58" t="s">
        <v>3213</v>
      </c>
      <c r="AE3685" s="58">
        <v>20735</v>
      </c>
    </row>
    <row r="3686" spans="29:31">
      <c r="AC3686" s="58" t="s">
        <v>2735</v>
      </c>
      <c r="AD3686" s="58" t="s">
        <v>3213</v>
      </c>
      <c r="AE3686" s="58">
        <v>20735</v>
      </c>
    </row>
    <row r="3687" spans="29:31">
      <c r="AC3687" s="58" t="s">
        <v>2735</v>
      </c>
      <c r="AD3687" s="58" t="s">
        <v>3213</v>
      </c>
      <c r="AE3687" s="58">
        <v>20735</v>
      </c>
    </row>
    <row r="3688" spans="29:31">
      <c r="AC3688" s="58" t="s">
        <v>2735</v>
      </c>
      <c r="AD3688" s="58" t="s">
        <v>3213</v>
      </c>
      <c r="AE3688" s="58">
        <v>20735</v>
      </c>
    </row>
    <row r="3689" spans="29:31">
      <c r="AC3689" s="58" t="s">
        <v>2735</v>
      </c>
      <c r="AD3689" s="58" t="s">
        <v>3213</v>
      </c>
      <c r="AE3689" s="58">
        <v>20735</v>
      </c>
    </row>
    <row r="3690" spans="29:31">
      <c r="AC3690" s="58" t="s">
        <v>2735</v>
      </c>
      <c r="AD3690" s="58" t="s">
        <v>3213</v>
      </c>
      <c r="AE3690" s="58">
        <v>20735</v>
      </c>
    </row>
    <row r="3691" spans="29:31">
      <c r="AC3691" s="58" t="s">
        <v>2735</v>
      </c>
      <c r="AD3691" s="58" t="s">
        <v>3213</v>
      </c>
      <c r="AE3691" s="58">
        <v>20735</v>
      </c>
    </row>
    <row r="3692" spans="29:31">
      <c r="AC3692" s="58" t="s">
        <v>2735</v>
      </c>
      <c r="AD3692" s="58" t="s">
        <v>3213</v>
      </c>
      <c r="AE3692" s="58">
        <v>20735</v>
      </c>
    </row>
    <row r="3693" spans="29:31">
      <c r="AC3693" s="58" t="s">
        <v>2735</v>
      </c>
      <c r="AD3693" s="58" t="s">
        <v>3213</v>
      </c>
      <c r="AE3693" s="58">
        <v>20735</v>
      </c>
    </row>
    <row r="3694" spans="29:31">
      <c r="AC3694" s="58" t="s">
        <v>43</v>
      </c>
      <c r="AD3694" s="58" t="s">
        <v>2855</v>
      </c>
      <c r="AE3694" s="58">
        <v>92503</v>
      </c>
    </row>
    <row r="3695" spans="29:31">
      <c r="AC3695" s="58" t="s">
        <v>54</v>
      </c>
      <c r="AD3695" s="58" t="s">
        <v>6850</v>
      </c>
      <c r="AE3695" s="58">
        <v>34952</v>
      </c>
    </row>
    <row r="3696" spans="29:31">
      <c r="AC3696" s="58" t="s">
        <v>310</v>
      </c>
      <c r="AD3696" s="58" t="s">
        <v>1823</v>
      </c>
      <c r="AE3696" s="58">
        <v>85204</v>
      </c>
    </row>
    <row r="3697" spans="29:31">
      <c r="AC3697" s="58" t="s">
        <v>310</v>
      </c>
      <c r="AD3697" s="58" t="s">
        <v>1823</v>
      </c>
      <c r="AE3697" s="58">
        <v>85204</v>
      </c>
    </row>
    <row r="3698" spans="29:31">
      <c r="AC3698" s="58" t="s">
        <v>457</v>
      </c>
      <c r="AD3698" s="58" t="s">
        <v>807</v>
      </c>
      <c r="AE3698" s="58">
        <v>80219</v>
      </c>
    </row>
    <row r="3699" spans="29:31">
      <c r="AC3699" s="58" t="s">
        <v>457</v>
      </c>
      <c r="AD3699" s="58" t="s">
        <v>807</v>
      </c>
      <c r="AE3699" s="58">
        <v>80219</v>
      </c>
    </row>
    <row r="3700" spans="29:31">
      <c r="AC3700" s="58" t="s">
        <v>457</v>
      </c>
      <c r="AD3700" s="58" t="s">
        <v>807</v>
      </c>
      <c r="AE3700" s="58">
        <v>80219</v>
      </c>
    </row>
    <row r="3701" spans="29:31">
      <c r="AC3701" s="58" t="s">
        <v>457</v>
      </c>
      <c r="AD3701" s="58" t="s">
        <v>807</v>
      </c>
      <c r="AE3701" s="58">
        <v>80219</v>
      </c>
    </row>
    <row r="3702" spans="29:31">
      <c r="AC3702" s="58" t="s">
        <v>319</v>
      </c>
      <c r="AD3702" s="58" t="s">
        <v>318</v>
      </c>
      <c r="AE3702" s="58">
        <v>22153</v>
      </c>
    </row>
    <row r="3703" spans="29:31">
      <c r="AC3703" s="58" t="s">
        <v>319</v>
      </c>
      <c r="AD3703" s="58" t="s">
        <v>318</v>
      </c>
      <c r="AE3703" s="58">
        <v>22153</v>
      </c>
    </row>
    <row r="3704" spans="29:31">
      <c r="AC3704" s="58" t="s">
        <v>319</v>
      </c>
      <c r="AD3704" s="58" t="s">
        <v>318</v>
      </c>
      <c r="AE3704" s="58">
        <v>22153</v>
      </c>
    </row>
    <row r="3705" spans="29:31">
      <c r="AC3705" s="58" t="s">
        <v>96</v>
      </c>
      <c r="AD3705" s="58" t="s">
        <v>95</v>
      </c>
      <c r="AE3705" s="58">
        <v>98115</v>
      </c>
    </row>
    <row r="3706" spans="29:31">
      <c r="AC3706" s="58" t="s">
        <v>310</v>
      </c>
      <c r="AD3706" s="58" t="s">
        <v>4075</v>
      </c>
      <c r="AE3706" s="58">
        <v>85281</v>
      </c>
    </row>
    <row r="3707" spans="29:31">
      <c r="AC3707" s="58" t="s">
        <v>267</v>
      </c>
      <c r="AD3707" s="58" t="s">
        <v>3189</v>
      </c>
      <c r="AE3707" s="58">
        <v>10701</v>
      </c>
    </row>
    <row r="3708" spans="29:31">
      <c r="AC3708" s="58" t="s">
        <v>267</v>
      </c>
      <c r="AD3708" s="58" t="s">
        <v>389</v>
      </c>
      <c r="AE3708" s="58">
        <v>14609</v>
      </c>
    </row>
    <row r="3709" spans="29:31">
      <c r="AC3709" s="58" t="s">
        <v>498</v>
      </c>
      <c r="AD3709" s="58" t="s">
        <v>2835</v>
      </c>
      <c r="AE3709" s="58">
        <v>43615</v>
      </c>
    </row>
    <row r="3710" spans="29:31">
      <c r="AC3710" s="58" t="s">
        <v>358</v>
      </c>
      <c r="AD3710" s="58" t="s">
        <v>357</v>
      </c>
      <c r="AE3710" s="58">
        <v>35601</v>
      </c>
    </row>
    <row r="3711" spans="29:31">
      <c r="AC3711" s="58" t="s">
        <v>358</v>
      </c>
      <c r="AD3711" s="58" t="s">
        <v>357</v>
      </c>
      <c r="AE3711" s="58">
        <v>35601</v>
      </c>
    </row>
    <row r="3712" spans="29:31">
      <c r="AC3712" s="58" t="s">
        <v>358</v>
      </c>
      <c r="AD3712" s="58" t="s">
        <v>357</v>
      </c>
      <c r="AE3712" s="58">
        <v>35601</v>
      </c>
    </row>
    <row r="3713" spans="29:31">
      <c r="AC3713" s="58" t="s">
        <v>358</v>
      </c>
      <c r="AD3713" s="58" t="s">
        <v>357</v>
      </c>
      <c r="AE3713" s="58">
        <v>35601</v>
      </c>
    </row>
    <row r="3714" spans="29:31">
      <c r="AC3714" s="58" t="s">
        <v>104</v>
      </c>
      <c r="AD3714" s="58" t="s">
        <v>815</v>
      </c>
      <c r="AE3714" s="58">
        <v>75220</v>
      </c>
    </row>
    <row r="3715" spans="29:31">
      <c r="AC3715" s="58" t="s">
        <v>104</v>
      </c>
      <c r="AD3715" s="58" t="s">
        <v>5011</v>
      </c>
      <c r="AE3715" s="58">
        <v>75150</v>
      </c>
    </row>
    <row r="3716" spans="29:31">
      <c r="AC3716" s="58" t="s">
        <v>104</v>
      </c>
      <c r="AD3716" s="58" t="s">
        <v>5011</v>
      </c>
      <c r="AE3716" s="58">
        <v>75150</v>
      </c>
    </row>
    <row r="3717" spans="29:31">
      <c r="AC3717" s="58" t="s">
        <v>104</v>
      </c>
      <c r="AD3717" s="58" t="s">
        <v>5011</v>
      </c>
      <c r="AE3717" s="58">
        <v>75150</v>
      </c>
    </row>
    <row r="3718" spans="29:31">
      <c r="AC3718" s="58" t="s">
        <v>43</v>
      </c>
      <c r="AD3718" s="58" t="s">
        <v>42</v>
      </c>
      <c r="AE3718" s="58">
        <v>90045</v>
      </c>
    </row>
    <row r="3719" spans="29:31">
      <c r="AC3719" s="58" t="s">
        <v>43</v>
      </c>
      <c r="AD3719" s="58" t="s">
        <v>42</v>
      </c>
      <c r="AE3719" s="58">
        <v>90045</v>
      </c>
    </row>
    <row r="3720" spans="29:31">
      <c r="AC3720" s="58" t="s">
        <v>96</v>
      </c>
      <c r="AD3720" s="58" t="s">
        <v>95</v>
      </c>
      <c r="AE3720" s="58">
        <v>98103</v>
      </c>
    </row>
    <row r="3721" spans="29:31">
      <c r="AC3721" s="58" t="s">
        <v>96</v>
      </c>
      <c r="AD3721" s="58" t="s">
        <v>95</v>
      </c>
      <c r="AE3721" s="58">
        <v>98103</v>
      </c>
    </row>
    <row r="3722" spans="29:31">
      <c r="AC3722" s="58" t="s">
        <v>96</v>
      </c>
      <c r="AD3722" s="58" t="s">
        <v>3015</v>
      </c>
      <c r="AE3722" s="58">
        <v>98502</v>
      </c>
    </row>
    <row r="3723" spans="29:31">
      <c r="AC3723" s="58" t="s">
        <v>96</v>
      </c>
      <c r="AD3723" s="58" t="s">
        <v>3015</v>
      </c>
      <c r="AE3723" s="58">
        <v>98502</v>
      </c>
    </row>
    <row r="3724" spans="29:31">
      <c r="AC3724" s="58" t="s">
        <v>138</v>
      </c>
      <c r="AD3724" s="58" t="s">
        <v>2530</v>
      </c>
      <c r="AE3724" s="58">
        <v>68104</v>
      </c>
    </row>
    <row r="3725" spans="29:31">
      <c r="AC3725" s="58" t="s">
        <v>1272</v>
      </c>
      <c r="AD3725" s="58" t="s">
        <v>497</v>
      </c>
      <c r="AE3725" s="58">
        <v>31907</v>
      </c>
    </row>
    <row r="3726" spans="29:31">
      <c r="AC3726" s="58" t="s">
        <v>1272</v>
      </c>
      <c r="AD3726" s="58" t="s">
        <v>497</v>
      </c>
      <c r="AE3726" s="58">
        <v>31907</v>
      </c>
    </row>
    <row r="3727" spans="29:31">
      <c r="AC3727" s="58" t="s">
        <v>254</v>
      </c>
      <c r="AD3727" s="58" t="s">
        <v>497</v>
      </c>
      <c r="AE3727" s="58">
        <v>47201</v>
      </c>
    </row>
    <row r="3728" spans="29:31">
      <c r="AC3728" s="58" t="s">
        <v>1487</v>
      </c>
      <c r="AD3728" s="58" t="s">
        <v>328</v>
      </c>
      <c r="AE3728" s="58">
        <v>39212</v>
      </c>
    </row>
    <row r="3729" spans="29:31">
      <c r="AC3729" s="58" t="s">
        <v>1487</v>
      </c>
      <c r="AD3729" s="58" t="s">
        <v>328</v>
      </c>
      <c r="AE3729" s="58">
        <v>39212</v>
      </c>
    </row>
    <row r="3730" spans="29:31">
      <c r="AC3730" s="58" t="s">
        <v>104</v>
      </c>
      <c r="AD3730" s="58" t="s">
        <v>184</v>
      </c>
      <c r="AE3730" s="58">
        <v>77070</v>
      </c>
    </row>
    <row r="3731" spans="29:31">
      <c r="AC3731" s="58" t="s">
        <v>310</v>
      </c>
      <c r="AD3731" s="58" t="s">
        <v>544</v>
      </c>
      <c r="AE3731" s="58">
        <v>85023</v>
      </c>
    </row>
    <row r="3732" spans="29:31">
      <c r="AC3732" s="58" t="s">
        <v>211</v>
      </c>
      <c r="AD3732" s="58" t="s">
        <v>303</v>
      </c>
      <c r="AE3732" s="58">
        <v>60653</v>
      </c>
    </row>
    <row r="3733" spans="29:31">
      <c r="AC3733" s="58" t="s">
        <v>457</v>
      </c>
      <c r="AD3733" s="58" t="s">
        <v>807</v>
      </c>
      <c r="AE3733" s="58">
        <v>80219</v>
      </c>
    </row>
    <row r="3734" spans="29:31">
      <c r="AC3734" s="58" t="s">
        <v>245</v>
      </c>
      <c r="AD3734" s="58" t="s">
        <v>606</v>
      </c>
      <c r="AE3734" s="58">
        <v>19711</v>
      </c>
    </row>
    <row r="3735" spans="29:31">
      <c r="AC3735" s="58" t="s">
        <v>245</v>
      </c>
      <c r="AD3735" s="58" t="s">
        <v>606</v>
      </c>
      <c r="AE3735" s="58">
        <v>19711</v>
      </c>
    </row>
    <row r="3736" spans="29:31">
      <c r="AC3736" s="58" t="s">
        <v>245</v>
      </c>
      <c r="AD3736" s="58" t="s">
        <v>606</v>
      </c>
      <c r="AE3736" s="58">
        <v>19711</v>
      </c>
    </row>
    <row r="3737" spans="29:31">
      <c r="AC3737" s="58" t="s">
        <v>2735</v>
      </c>
      <c r="AD3737" s="58" t="s">
        <v>3213</v>
      </c>
      <c r="AE3737" s="58">
        <v>20735</v>
      </c>
    </row>
    <row r="3738" spans="29:31">
      <c r="AC3738" s="58" t="s">
        <v>2735</v>
      </c>
      <c r="AD3738" s="58" t="s">
        <v>3213</v>
      </c>
      <c r="AE3738" s="58">
        <v>20735</v>
      </c>
    </row>
    <row r="3739" spans="29:31">
      <c r="AC3739" s="58" t="s">
        <v>2735</v>
      </c>
      <c r="AD3739" s="58" t="s">
        <v>3213</v>
      </c>
      <c r="AE3739" s="58">
        <v>20735</v>
      </c>
    </row>
    <row r="3740" spans="29:31">
      <c r="AC3740" s="58" t="s">
        <v>2735</v>
      </c>
      <c r="AD3740" s="58" t="s">
        <v>3213</v>
      </c>
      <c r="AE3740" s="58">
        <v>20735</v>
      </c>
    </row>
    <row r="3741" spans="29:31">
      <c r="AC3741" s="58" t="s">
        <v>2735</v>
      </c>
      <c r="AD3741" s="58" t="s">
        <v>3213</v>
      </c>
      <c r="AE3741" s="58">
        <v>20735</v>
      </c>
    </row>
    <row r="3742" spans="29:31">
      <c r="AC3742" s="58" t="s">
        <v>267</v>
      </c>
      <c r="AD3742" s="58" t="s">
        <v>266</v>
      </c>
      <c r="AE3742" s="58">
        <v>10011</v>
      </c>
    </row>
    <row r="3743" spans="29:31">
      <c r="AC3743" s="58" t="s">
        <v>267</v>
      </c>
      <c r="AD3743" s="58" t="s">
        <v>266</v>
      </c>
      <c r="AE3743" s="58">
        <v>10011</v>
      </c>
    </row>
    <row r="3744" spans="29:31">
      <c r="AC3744" s="58" t="s">
        <v>245</v>
      </c>
      <c r="AD3744" s="58" t="s">
        <v>606</v>
      </c>
      <c r="AE3744" s="58">
        <v>19711</v>
      </c>
    </row>
    <row r="3745" spans="29:31">
      <c r="AC3745" s="58" t="s">
        <v>245</v>
      </c>
      <c r="AD3745" s="58" t="s">
        <v>606</v>
      </c>
      <c r="AE3745" s="58">
        <v>19711</v>
      </c>
    </row>
    <row r="3746" spans="29:31">
      <c r="AC3746" s="58" t="s">
        <v>238</v>
      </c>
      <c r="AD3746" s="58" t="s">
        <v>328</v>
      </c>
      <c r="AE3746" s="58">
        <v>49201</v>
      </c>
    </row>
    <row r="3747" spans="29:31">
      <c r="AC3747" s="58" t="s">
        <v>238</v>
      </c>
      <c r="AD3747" s="58" t="s">
        <v>328</v>
      </c>
      <c r="AE3747" s="58">
        <v>49201</v>
      </c>
    </row>
    <row r="3748" spans="29:31">
      <c r="AC3748" s="58" t="s">
        <v>238</v>
      </c>
      <c r="AD3748" s="58" t="s">
        <v>328</v>
      </c>
      <c r="AE3748" s="58">
        <v>49201</v>
      </c>
    </row>
    <row r="3749" spans="29:31">
      <c r="AC3749" s="58" t="s">
        <v>267</v>
      </c>
      <c r="AD3749" s="58" t="s">
        <v>266</v>
      </c>
      <c r="AE3749" s="58">
        <v>10011</v>
      </c>
    </row>
    <row r="3750" spans="29:31">
      <c r="AC3750" s="58" t="s">
        <v>267</v>
      </c>
      <c r="AD3750" s="58" t="s">
        <v>266</v>
      </c>
      <c r="AE3750" s="58">
        <v>10011</v>
      </c>
    </row>
    <row r="3751" spans="29:31">
      <c r="AC3751" s="58" t="s">
        <v>267</v>
      </c>
      <c r="AD3751" s="58" t="s">
        <v>266</v>
      </c>
      <c r="AE3751" s="58">
        <v>10011</v>
      </c>
    </row>
    <row r="3752" spans="29:31">
      <c r="AC3752" s="58" t="s">
        <v>383</v>
      </c>
      <c r="AD3752" s="58" t="s">
        <v>6898</v>
      </c>
      <c r="AE3752" s="58">
        <v>29730</v>
      </c>
    </row>
    <row r="3753" spans="29:31">
      <c r="AC3753" s="58" t="s">
        <v>1272</v>
      </c>
      <c r="AD3753" s="58" t="s">
        <v>497</v>
      </c>
      <c r="AE3753" s="58">
        <v>31907</v>
      </c>
    </row>
    <row r="3754" spans="29:31">
      <c r="AC3754" s="58" t="s">
        <v>1272</v>
      </c>
      <c r="AD3754" s="58" t="s">
        <v>497</v>
      </c>
      <c r="AE3754" s="58">
        <v>31907</v>
      </c>
    </row>
    <row r="3755" spans="29:31">
      <c r="AC3755" s="58" t="s">
        <v>43</v>
      </c>
      <c r="AD3755" s="58" t="s">
        <v>1027</v>
      </c>
      <c r="AE3755" s="58">
        <v>90301</v>
      </c>
    </row>
    <row r="3756" spans="29:31">
      <c r="AC3756" s="58" t="s">
        <v>43</v>
      </c>
      <c r="AD3756" s="58" t="s">
        <v>1027</v>
      </c>
      <c r="AE3756" s="58">
        <v>90301</v>
      </c>
    </row>
    <row r="3757" spans="29:31">
      <c r="AC3757" s="58" t="s">
        <v>43</v>
      </c>
      <c r="AD3757" s="58" t="s">
        <v>1027</v>
      </c>
      <c r="AE3757" s="58">
        <v>90301</v>
      </c>
    </row>
    <row r="3758" spans="29:31">
      <c r="AC3758" s="58" t="s">
        <v>43</v>
      </c>
      <c r="AD3758" s="58" t="s">
        <v>1027</v>
      </c>
      <c r="AE3758" s="58">
        <v>90301</v>
      </c>
    </row>
    <row r="3759" spans="29:31">
      <c r="AC3759" s="58" t="s">
        <v>43</v>
      </c>
      <c r="AD3759" s="58" t="s">
        <v>1027</v>
      </c>
      <c r="AE3759" s="58">
        <v>90301</v>
      </c>
    </row>
    <row r="3760" spans="29:31">
      <c r="AC3760" s="58" t="s">
        <v>43</v>
      </c>
      <c r="AD3760" s="58" t="s">
        <v>1027</v>
      </c>
      <c r="AE3760" s="58">
        <v>90301</v>
      </c>
    </row>
    <row r="3761" spans="29:31">
      <c r="AC3761" s="58" t="s">
        <v>43</v>
      </c>
      <c r="AD3761" s="58" t="s">
        <v>1027</v>
      </c>
      <c r="AE3761" s="58">
        <v>90301</v>
      </c>
    </row>
    <row r="3762" spans="29:31">
      <c r="AC3762" s="58" t="s">
        <v>43</v>
      </c>
      <c r="AD3762" s="58" t="s">
        <v>1027</v>
      </c>
      <c r="AE3762" s="58">
        <v>90301</v>
      </c>
    </row>
    <row r="3763" spans="29:31">
      <c r="AC3763" s="58" t="s">
        <v>104</v>
      </c>
      <c r="AD3763" s="58" t="s">
        <v>6902</v>
      </c>
      <c r="AE3763" s="58">
        <v>79762</v>
      </c>
    </row>
    <row r="3764" spans="29:31">
      <c r="AC3764" s="58" t="s">
        <v>104</v>
      </c>
      <c r="AD3764" s="58" t="s">
        <v>6902</v>
      </c>
      <c r="AE3764" s="58">
        <v>79762</v>
      </c>
    </row>
    <row r="3765" spans="29:31">
      <c r="AC3765" s="58" t="s">
        <v>498</v>
      </c>
      <c r="AD3765" s="58" t="s">
        <v>606</v>
      </c>
      <c r="AE3765" s="58">
        <v>43055</v>
      </c>
    </row>
    <row r="3766" spans="29:31">
      <c r="AC3766" s="58" t="s">
        <v>43</v>
      </c>
      <c r="AD3766" s="58" t="s">
        <v>42</v>
      </c>
      <c r="AE3766" s="58">
        <v>90049</v>
      </c>
    </row>
    <row r="3767" spans="29:31">
      <c r="AC3767" s="58" t="s">
        <v>43</v>
      </c>
      <c r="AD3767" s="58" t="s">
        <v>42</v>
      </c>
      <c r="AE3767" s="58">
        <v>90049</v>
      </c>
    </row>
    <row r="3768" spans="29:31">
      <c r="AC3768" s="58" t="s">
        <v>43</v>
      </c>
      <c r="AD3768" s="58" t="s">
        <v>42</v>
      </c>
      <c r="AE3768" s="58">
        <v>90049</v>
      </c>
    </row>
    <row r="3769" spans="29:31">
      <c r="AC3769" s="58" t="s">
        <v>1245</v>
      </c>
      <c r="AD3769" s="58" t="s">
        <v>4096</v>
      </c>
      <c r="AE3769" s="58">
        <v>2149</v>
      </c>
    </row>
    <row r="3770" spans="29:31">
      <c r="AC3770" s="58" t="s">
        <v>114</v>
      </c>
      <c r="AD3770" s="58" t="s">
        <v>6909</v>
      </c>
      <c r="AE3770" s="58">
        <v>53214</v>
      </c>
    </row>
    <row r="3771" spans="29:31">
      <c r="AC3771" s="58" t="s">
        <v>114</v>
      </c>
      <c r="AD3771" s="58" t="s">
        <v>6909</v>
      </c>
      <c r="AE3771" s="58">
        <v>53214</v>
      </c>
    </row>
    <row r="3772" spans="29:31">
      <c r="AC3772" s="58" t="s">
        <v>211</v>
      </c>
      <c r="AD3772" s="58" t="s">
        <v>303</v>
      </c>
      <c r="AE3772" s="58">
        <v>60623</v>
      </c>
    </row>
    <row r="3773" spans="29:31">
      <c r="AC3773" s="58" t="s">
        <v>104</v>
      </c>
      <c r="AD3773" s="58" t="s">
        <v>184</v>
      </c>
      <c r="AE3773" s="58">
        <v>77036</v>
      </c>
    </row>
    <row r="3774" spans="29:31">
      <c r="AC3774" s="58" t="s">
        <v>104</v>
      </c>
      <c r="AD3774" s="58" t="s">
        <v>184</v>
      </c>
      <c r="AE3774" s="58">
        <v>77036</v>
      </c>
    </row>
    <row r="3775" spans="29:31">
      <c r="AC3775" s="58" t="s">
        <v>104</v>
      </c>
      <c r="AD3775" s="58" t="s">
        <v>184</v>
      </c>
      <c r="AE3775" s="58">
        <v>77036</v>
      </c>
    </row>
    <row r="3776" spans="29:31">
      <c r="AC3776" s="58" t="s">
        <v>54</v>
      </c>
      <c r="AD3776" s="58" t="s">
        <v>2330</v>
      </c>
      <c r="AE3776" s="58">
        <v>33012</v>
      </c>
    </row>
    <row r="3777" spans="29:31">
      <c r="AC3777" s="58" t="s">
        <v>54</v>
      </c>
      <c r="AD3777" s="58" t="s">
        <v>2330</v>
      </c>
      <c r="AE3777" s="58">
        <v>33012</v>
      </c>
    </row>
    <row r="3778" spans="29:31">
      <c r="AC3778" s="58" t="s">
        <v>43</v>
      </c>
      <c r="AD3778" s="58" t="s">
        <v>127</v>
      </c>
      <c r="AE3778" s="58">
        <v>94122</v>
      </c>
    </row>
    <row r="3779" spans="29:31">
      <c r="AC3779" s="58" t="s">
        <v>147</v>
      </c>
      <c r="AD3779" s="58" t="s">
        <v>146</v>
      </c>
      <c r="AE3779" s="58">
        <v>19140</v>
      </c>
    </row>
    <row r="3780" spans="29:31">
      <c r="AC3780" s="58" t="s">
        <v>383</v>
      </c>
      <c r="AD3780" s="58" t="s">
        <v>382</v>
      </c>
      <c r="AE3780" s="58">
        <v>29203</v>
      </c>
    </row>
    <row r="3781" spans="29:31">
      <c r="AC3781" s="58" t="s">
        <v>54</v>
      </c>
      <c r="AD3781" s="58" t="s">
        <v>1419</v>
      </c>
      <c r="AE3781" s="58">
        <v>33180</v>
      </c>
    </row>
    <row r="3782" spans="29:31">
      <c r="AC3782" s="58" t="s">
        <v>54</v>
      </c>
      <c r="AD3782" s="58" t="s">
        <v>1419</v>
      </c>
      <c r="AE3782" s="58">
        <v>33180</v>
      </c>
    </row>
    <row r="3783" spans="29:31">
      <c r="AC3783" s="58" t="s">
        <v>54</v>
      </c>
      <c r="AD3783" s="58" t="s">
        <v>1419</v>
      </c>
      <c r="AE3783" s="58">
        <v>33180</v>
      </c>
    </row>
    <row r="3784" spans="29:31">
      <c r="AC3784" s="58" t="s">
        <v>54</v>
      </c>
      <c r="AD3784" s="58" t="s">
        <v>1419</v>
      </c>
      <c r="AE3784" s="58">
        <v>33180</v>
      </c>
    </row>
    <row r="3785" spans="29:31">
      <c r="AC3785" s="58" t="s">
        <v>43</v>
      </c>
      <c r="AD3785" s="58" t="s">
        <v>6923</v>
      </c>
      <c r="AE3785" s="58">
        <v>91911</v>
      </c>
    </row>
    <row r="3786" spans="29:31">
      <c r="AC3786" s="58" t="s">
        <v>54</v>
      </c>
      <c r="AD3786" s="58" t="s">
        <v>1419</v>
      </c>
      <c r="AE3786" s="58">
        <v>33180</v>
      </c>
    </row>
    <row r="3787" spans="29:31">
      <c r="AC3787" s="58" t="s">
        <v>267</v>
      </c>
      <c r="AD3787" s="58" t="s">
        <v>266</v>
      </c>
      <c r="AE3787" s="58">
        <v>10035</v>
      </c>
    </row>
    <row r="3788" spans="29:31">
      <c r="AC3788" s="58" t="s">
        <v>4530</v>
      </c>
      <c r="AD3788" s="58" t="s">
        <v>6927</v>
      </c>
      <c r="AE3788" s="58">
        <v>66502</v>
      </c>
    </row>
    <row r="3789" spans="29:31">
      <c r="AC3789" s="58" t="s">
        <v>147</v>
      </c>
      <c r="AD3789" s="58" t="s">
        <v>146</v>
      </c>
      <c r="AE3789" s="58">
        <v>19120</v>
      </c>
    </row>
    <row r="3790" spans="29:31">
      <c r="AC3790" s="58" t="s">
        <v>335</v>
      </c>
      <c r="AD3790" s="58" t="s">
        <v>334</v>
      </c>
      <c r="AE3790" s="58">
        <v>38109</v>
      </c>
    </row>
    <row r="3791" spans="29:31">
      <c r="AC3791" s="58" t="s">
        <v>335</v>
      </c>
      <c r="AD3791" s="58" t="s">
        <v>334</v>
      </c>
      <c r="AE3791" s="58">
        <v>38109</v>
      </c>
    </row>
    <row r="3792" spans="29:31">
      <c r="AC3792" s="58" t="s">
        <v>54</v>
      </c>
      <c r="AD3792" s="58" t="s">
        <v>53</v>
      </c>
      <c r="AE3792" s="58">
        <v>33311</v>
      </c>
    </row>
    <row r="3793" spans="29:31">
      <c r="AC3793" s="58" t="s">
        <v>498</v>
      </c>
      <c r="AD3793" s="58" t="s">
        <v>497</v>
      </c>
      <c r="AE3793" s="58">
        <v>43229</v>
      </c>
    </row>
    <row r="3794" spans="29:31">
      <c r="AC3794" s="58" t="s">
        <v>43</v>
      </c>
      <c r="AD3794" s="58" t="s">
        <v>42</v>
      </c>
      <c r="AE3794" s="58">
        <v>90045</v>
      </c>
    </row>
    <row r="3795" spans="29:31">
      <c r="AC3795" s="58" t="s">
        <v>104</v>
      </c>
      <c r="AD3795" s="58" t="s">
        <v>184</v>
      </c>
      <c r="AE3795" s="58">
        <v>77041</v>
      </c>
    </row>
    <row r="3796" spans="29:31">
      <c r="AC3796" s="58" t="s">
        <v>104</v>
      </c>
      <c r="AD3796" s="58" t="s">
        <v>184</v>
      </c>
      <c r="AE3796" s="58">
        <v>77041</v>
      </c>
    </row>
    <row r="3797" spans="29:31">
      <c r="AC3797" s="58" t="s">
        <v>138</v>
      </c>
      <c r="AD3797" s="58" t="s">
        <v>2530</v>
      </c>
      <c r="AE3797" s="58">
        <v>68104</v>
      </c>
    </row>
    <row r="3798" spans="29:31">
      <c r="AC3798" s="58" t="s">
        <v>43</v>
      </c>
      <c r="AD3798" s="58" t="s">
        <v>42</v>
      </c>
      <c r="AE3798" s="58">
        <v>90004</v>
      </c>
    </row>
    <row r="3799" spans="29:31">
      <c r="AC3799" s="58" t="s">
        <v>147</v>
      </c>
      <c r="AD3799" s="58" t="s">
        <v>6939</v>
      </c>
      <c r="AE3799" s="58">
        <v>16602</v>
      </c>
    </row>
    <row r="3800" spans="29:31">
      <c r="AC3800" s="58" t="s">
        <v>147</v>
      </c>
      <c r="AD3800" s="58" t="s">
        <v>6939</v>
      </c>
      <c r="AE3800" s="58">
        <v>16602</v>
      </c>
    </row>
    <row r="3801" spans="29:31">
      <c r="AC3801" s="58" t="s">
        <v>267</v>
      </c>
      <c r="AD3801" s="58" t="s">
        <v>266</v>
      </c>
      <c r="AE3801" s="58">
        <v>10024</v>
      </c>
    </row>
    <row r="3802" spans="29:31">
      <c r="AC3802" s="58" t="s">
        <v>43</v>
      </c>
      <c r="AD3802" s="58" t="s">
        <v>947</v>
      </c>
      <c r="AE3802" s="58">
        <v>92037</v>
      </c>
    </row>
    <row r="3803" spans="29:31">
      <c r="AC3803" s="58" t="s">
        <v>43</v>
      </c>
      <c r="AD3803" s="58" t="s">
        <v>947</v>
      </c>
      <c r="AE3803" s="58">
        <v>92037</v>
      </c>
    </row>
    <row r="3804" spans="29:31">
      <c r="AC3804" s="58" t="s">
        <v>43</v>
      </c>
      <c r="AD3804" s="58" t="s">
        <v>947</v>
      </c>
      <c r="AE3804" s="58">
        <v>92037</v>
      </c>
    </row>
    <row r="3805" spans="29:31">
      <c r="AC3805" s="58" t="s">
        <v>54</v>
      </c>
      <c r="AD3805" s="58" t="s">
        <v>1419</v>
      </c>
      <c r="AE3805" s="58">
        <v>33178</v>
      </c>
    </row>
    <row r="3806" spans="29:31">
      <c r="AC3806" s="58" t="s">
        <v>88</v>
      </c>
      <c r="AD3806" s="58" t="s">
        <v>4488</v>
      </c>
      <c r="AE3806" s="58">
        <v>27405</v>
      </c>
    </row>
    <row r="3807" spans="29:31">
      <c r="AC3807" s="58" t="s">
        <v>88</v>
      </c>
      <c r="AD3807" s="58" t="s">
        <v>4488</v>
      </c>
      <c r="AE3807" s="58">
        <v>27405</v>
      </c>
    </row>
    <row r="3808" spans="29:31">
      <c r="AC3808" s="58" t="s">
        <v>88</v>
      </c>
      <c r="AD3808" s="58" t="s">
        <v>1521</v>
      </c>
      <c r="AE3808" s="58">
        <v>28540</v>
      </c>
    </row>
    <row r="3809" spans="29:31">
      <c r="AC3809" s="58" t="s">
        <v>88</v>
      </c>
      <c r="AD3809" s="58" t="s">
        <v>1521</v>
      </c>
      <c r="AE3809" s="58">
        <v>28540</v>
      </c>
    </row>
    <row r="3810" spans="29:31">
      <c r="AC3810" s="58" t="s">
        <v>88</v>
      </c>
      <c r="AD3810" s="58" t="s">
        <v>1521</v>
      </c>
      <c r="AE3810" s="58">
        <v>28540</v>
      </c>
    </row>
    <row r="3811" spans="29:31">
      <c r="AC3811" s="58" t="s">
        <v>88</v>
      </c>
      <c r="AD3811" s="58" t="s">
        <v>1521</v>
      </c>
      <c r="AE3811" s="58">
        <v>28540</v>
      </c>
    </row>
    <row r="3812" spans="29:31">
      <c r="AC3812" s="58" t="s">
        <v>88</v>
      </c>
      <c r="AD3812" s="58" t="s">
        <v>1521</v>
      </c>
      <c r="AE3812" s="58">
        <v>28540</v>
      </c>
    </row>
    <row r="3813" spans="29:31">
      <c r="AC3813" s="58" t="s">
        <v>88</v>
      </c>
      <c r="AD3813" s="58" t="s">
        <v>1521</v>
      </c>
      <c r="AE3813" s="58">
        <v>28540</v>
      </c>
    </row>
    <row r="3814" spans="29:31">
      <c r="AC3814" s="58" t="s">
        <v>54</v>
      </c>
      <c r="AD3814" s="58" t="s">
        <v>6825</v>
      </c>
      <c r="AE3814" s="58">
        <v>33317</v>
      </c>
    </row>
    <row r="3815" spans="29:31">
      <c r="AC3815" s="58" t="s">
        <v>54</v>
      </c>
      <c r="AD3815" s="58" t="s">
        <v>6825</v>
      </c>
      <c r="AE3815" s="58">
        <v>33317</v>
      </c>
    </row>
    <row r="3816" spans="29:31">
      <c r="AC3816" s="58" t="s">
        <v>54</v>
      </c>
      <c r="AD3816" s="58" t="s">
        <v>6825</v>
      </c>
      <c r="AE3816" s="58">
        <v>33317</v>
      </c>
    </row>
    <row r="3817" spans="29:31">
      <c r="AC3817" s="58" t="s">
        <v>54</v>
      </c>
      <c r="AD3817" s="58" t="s">
        <v>6825</v>
      </c>
      <c r="AE3817" s="58">
        <v>33317</v>
      </c>
    </row>
    <row r="3818" spans="29:31">
      <c r="AC3818" s="58" t="s">
        <v>54</v>
      </c>
      <c r="AD3818" s="58" t="s">
        <v>6825</v>
      </c>
      <c r="AE3818" s="58">
        <v>33317</v>
      </c>
    </row>
    <row r="3819" spans="29:31">
      <c r="AC3819" s="58" t="s">
        <v>54</v>
      </c>
      <c r="AD3819" s="58" t="s">
        <v>6825</v>
      </c>
      <c r="AE3819" s="58">
        <v>33317</v>
      </c>
    </row>
    <row r="3820" spans="29:31">
      <c r="AC3820" s="58" t="s">
        <v>114</v>
      </c>
      <c r="AD3820" s="58" t="s">
        <v>2548</v>
      </c>
      <c r="AE3820" s="58">
        <v>53209</v>
      </c>
    </row>
    <row r="3821" spans="29:31">
      <c r="AC3821" s="58" t="s">
        <v>211</v>
      </c>
      <c r="AD3821" s="58" t="s">
        <v>1320</v>
      </c>
      <c r="AE3821" s="58">
        <v>62301</v>
      </c>
    </row>
    <row r="3822" spans="29:31">
      <c r="AC3822" s="58" t="s">
        <v>54</v>
      </c>
      <c r="AD3822" s="58" t="s">
        <v>1521</v>
      </c>
      <c r="AE3822" s="58">
        <v>32216</v>
      </c>
    </row>
    <row r="3823" spans="29:31">
      <c r="AC3823" s="58" t="s">
        <v>54</v>
      </c>
      <c r="AD3823" s="58" t="s">
        <v>1521</v>
      </c>
      <c r="AE3823" s="58">
        <v>32216</v>
      </c>
    </row>
    <row r="3824" spans="29:31">
      <c r="AC3824" s="58" t="s">
        <v>358</v>
      </c>
      <c r="AD3824" s="58" t="s">
        <v>3909</v>
      </c>
      <c r="AE3824" s="58">
        <v>36608</v>
      </c>
    </row>
    <row r="3825" spans="29:31">
      <c r="AC3825" s="58" t="s">
        <v>358</v>
      </c>
      <c r="AD3825" s="58" t="s">
        <v>3909</v>
      </c>
      <c r="AE3825" s="58">
        <v>36608</v>
      </c>
    </row>
    <row r="3826" spans="29:31">
      <c r="AC3826" s="58" t="s">
        <v>358</v>
      </c>
      <c r="AD3826" s="58" t="s">
        <v>3909</v>
      </c>
      <c r="AE3826" s="58">
        <v>36608</v>
      </c>
    </row>
    <row r="3827" spans="29:31">
      <c r="AC3827" s="58" t="s">
        <v>267</v>
      </c>
      <c r="AD3827" s="58" t="s">
        <v>266</v>
      </c>
      <c r="AE3827" s="58">
        <v>10024</v>
      </c>
    </row>
    <row r="3828" spans="29:31">
      <c r="AC3828" s="58" t="s">
        <v>267</v>
      </c>
      <c r="AD3828" s="58" t="s">
        <v>266</v>
      </c>
      <c r="AE3828" s="58">
        <v>10024</v>
      </c>
    </row>
    <row r="3829" spans="29:31">
      <c r="AC3829" s="58" t="s">
        <v>267</v>
      </c>
      <c r="AD3829" s="58" t="s">
        <v>266</v>
      </c>
      <c r="AE3829" s="58">
        <v>10024</v>
      </c>
    </row>
    <row r="3830" spans="29:31">
      <c r="AC3830" s="58" t="s">
        <v>267</v>
      </c>
      <c r="AD3830" s="58" t="s">
        <v>266</v>
      </c>
      <c r="AE3830" s="58">
        <v>10024</v>
      </c>
    </row>
    <row r="3831" spans="29:31">
      <c r="AC3831" s="58" t="s">
        <v>267</v>
      </c>
      <c r="AD3831" s="58" t="s">
        <v>266</v>
      </c>
      <c r="AE3831" s="58">
        <v>10011</v>
      </c>
    </row>
    <row r="3832" spans="29:31">
      <c r="AC3832" s="58" t="s">
        <v>267</v>
      </c>
      <c r="AD3832" s="58" t="s">
        <v>266</v>
      </c>
      <c r="AE3832" s="58">
        <v>10011</v>
      </c>
    </row>
    <row r="3833" spans="29:31">
      <c r="AC3833" s="58" t="s">
        <v>267</v>
      </c>
      <c r="AD3833" s="58" t="s">
        <v>266</v>
      </c>
      <c r="AE3833" s="58">
        <v>10011</v>
      </c>
    </row>
    <row r="3834" spans="29:31">
      <c r="AC3834" s="58" t="s">
        <v>104</v>
      </c>
      <c r="AD3834" s="58" t="s">
        <v>815</v>
      </c>
      <c r="AE3834" s="58">
        <v>75217</v>
      </c>
    </row>
    <row r="3835" spans="29:31">
      <c r="AC3835" s="58" t="s">
        <v>238</v>
      </c>
      <c r="AD3835" s="58" t="s">
        <v>880</v>
      </c>
      <c r="AE3835" s="58">
        <v>48234</v>
      </c>
    </row>
    <row r="3836" spans="29:31">
      <c r="AC3836" s="58" t="s">
        <v>238</v>
      </c>
      <c r="AD3836" s="58" t="s">
        <v>880</v>
      </c>
      <c r="AE3836" s="58">
        <v>48234</v>
      </c>
    </row>
    <row r="3837" spans="29:31">
      <c r="AC3837" s="58" t="s">
        <v>238</v>
      </c>
      <c r="AD3837" s="58" t="s">
        <v>880</v>
      </c>
      <c r="AE3837" s="58">
        <v>48234</v>
      </c>
    </row>
    <row r="3838" spans="29:31">
      <c r="AC3838" s="58" t="s">
        <v>238</v>
      </c>
      <c r="AD3838" s="58" t="s">
        <v>880</v>
      </c>
      <c r="AE3838" s="58">
        <v>48234</v>
      </c>
    </row>
    <row r="3839" spans="29:31">
      <c r="AC3839" s="58" t="s">
        <v>245</v>
      </c>
      <c r="AD3839" s="58" t="s">
        <v>244</v>
      </c>
      <c r="AE3839" s="58">
        <v>19901</v>
      </c>
    </row>
    <row r="3840" spans="29:31">
      <c r="AC3840" s="58" t="s">
        <v>245</v>
      </c>
      <c r="AD3840" s="58" t="s">
        <v>244</v>
      </c>
      <c r="AE3840" s="58">
        <v>19901</v>
      </c>
    </row>
    <row r="3841" spans="29:31">
      <c r="AC3841" s="58" t="s">
        <v>498</v>
      </c>
      <c r="AD3841" s="58" t="s">
        <v>497</v>
      </c>
      <c r="AE3841" s="58">
        <v>43229</v>
      </c>
    </row>
    <row r="3842" spans="29:31">
      <c r="AC3842" s="58" t="s">
        <v>498</v>
      </c>
      <c r="AD3842" s="58" t="s">
        <v>497</v>
      </c>
      <c r="AE3842" s="58">
        <v>43229</v>
      </c>
    </row>
    <row r="3843" spans="29:31">
      <c r="AC3843" s="58" t="s">
        <v>310</v>
      </c>
      <c r="AD3843" s="58" t="s">
        <v>3942</v>
      </c>
      <c r="AE3843" s="58">
        <v>85301</v>
      </c>
    </row>
    <row r="3844" spans="29:31">
      <c r="AC3844" s="58" t="s">
        <v>310</v>
      </c>
      <c r="AD3844" s="58" t="s">
        <v>3942</v>
      </c>
      <c r="AE3844" s="58">
        <v>85301</v>
      </c>
    </row>
    <row r="3845" spans="29:31">
      <c r="AC3845" s="58" t="s">
        <v>1392</v>
      </c>
      <c r="AD3845" s="58" t="s">
        <v>4045</v>
      </c>
      <c r="AE3845" s="58">
        <v>89031</v>
      </c>
    </row>
    <row r="3846" spans="29:31">
      <c r="AC3846" s="58" t="s">
        <v>1392</v>
      </c>
      <c r="AD3846" s="58" t="s">
        <v>4045</v>
      </c>
      <c r="AE3846" s="58">
        <v>89031</v>
      </c>
    </row>
    <row r="3847" spans="29:31">
      <c r="AC3847" s="58" t="s">
        <v>1392</v>
      </c>
      <c r="AD3847" s="58" t="s">
        <v>4045</v>
      </c>
      <c r="AE3847" s="58">
        <v>89031</v>
      </c>
    </row>
    <row r="3848" spans="29:31">
      <c r="AC3848" s="58" t="s">
        <v>1392</v>
      </c>
      <c r="AD3848" s="58" t="s">
        <v>4045</v>
      </c>
      <c r="AE3848" s="58">
        <v>89031</v>
      </c>
    </row>
    <row r="3849" spans="29:31">
      <c r="AC3849" s="58" t="s">
        <v>335</v>
      </c>
      <c r="AD3849" s="58" t="s">
        <v>515</v>
      </c>
      <c r="AE3849" s="58">
        <v>37620</v>
      </c>
    </row>
    <row r="3850" spans="29:31">
      <c r="AC3850" s="58" t="s">
        <v>43</v>
      </c>
      <c r="AD3850" s="58" t="s">
        <v>42</v>
      </c>
      <c r="AE3850" s="58">
        <v>90049</v>
      </c>
    </row>
    <row r="3851" spans="29:31">
      <c r="AC3851" s="58" t="s">
        <v>43</v>
      </c>
      <c r="AD3851" s="58" t="s">
        <v>42</v>
      </c>
      <c r="AE3851" s="58">
        <v>90049</v>
      </c>
    </row>
    <row r="3852" spans="29:31">
      <c r="AC3852" s="58" t="s">
        <v>43</v>
      </c>
      <c r="AD3852" s="58" t="s">
        <v>42</v>
      </c>
      <c r="AE3852" s="58">
        <v>90049</v>
      </c>
    </row>
    <row r="3853" spans="29:31">
      <c r="AC3853" s="58" t="s">
        <v>43</v>
      </c>
      <c r="AD3853" s="58" t="s">
        <v>42</v>
      </c>
      <c r="AE3853" s="58">
        <v>90049</v>
      </c>
    </row>
    <row r="3854" spans="29:31">
      <c r="AC3854" s="58" t="s">
        <v>43</v>
      </c>
      <c r="AD3854" s="58" t="s">
        <v>42</v>
      </c>
      <c r="AE3854" s="58">
        <v>90049</v>
      </c>
    </row>
    <row r="3855" spans="29:31">
      <c r="AC3855" s="58" t="s">
        <v>238</v>
      </c>
      <c r="AD3855" s="58" t="s">
        <v>1491</v>
      </c>
      <c r="AE3855" s="58">
        <v>48187</v>
      </c>
    </row>
    <row r="3856" spans="29:31">
      <c r="AC3856" s="58" t="s">
        <v>1707</v>
      </c>
      <c r="AD3856" s="58" t="s">
        <v>1706</v>
      </c>
      <c r="AE3856" s="58">
        <v>72701</v>
      </c>
    </row>
    <row r="3857" spans="29:31">
      <c r="AC3857" s="58" t="s">
        <v>1707</v>
      </c>
      <c r="AD3857" s="58" t="s">
        <v>1706</v>
      </c>
      <c r="AE3857" s="58">
        <v>72701</v>
      </c>
    </row>
    <row r="3858" spans="29:31">
      <c r="AC3858" s="58" t="s">
        <v>596</v>
      </c>
      <c r="AD3858" s="58" t="s">
        <v>318</v>
      </c>
      <c r="AE3858" s="58">
        <v>65807</v>
      </c>
    </row>
    <row r="3859" spans="29:31">
      <c r="AC3859" s="58" t="s">
        <v>1245</v>
      </c>
      <c r="AD3859" s="58" t="s">
        <v>1320</v>
      </c>
      <c r="AE3859" s="58">
        <v>2169</v>
      </c>
    </row>
    <row r="3860" spans="29:31">
      <c r="AC3860" s="58" t="s">
        <v>211</v>
      </c>
      <c r="AD3860" s="58" t="s">
        <v>3101</v>
      </c>
      <c r="AE3860" s="58">
        <v>61107</v>
      </c>
    </row>
    <row r="3861" spans="29:31">
      <c r="AC3861" s="58" t="s">
        <v>43</v>
      </c>
      <c r="AD3861" s="58" t="s">
        <v>127</v>
      </c>
      <c r="AE3861" s="58">
        <v>94122</v>
      </c>
    </row>
    <row r="3862" spans="29:31">
      <c r="AC3862" s="58" t="s">
        <v>43</v>
      </c>
      <c r="AD3862" s="58" t="s">
        <v>127</v>
      </c>
      <c r="AE3862" s="58">
        <v>94122</v>
      </c>
    </row>
    <row r="3863" spans="29:31">
      <c r="AC3863" s="58" t="s">
        <v>104</v>
      </c>
      <c r="AD3863" s="58" t="s">
        <v>678</v>
      </c>
      <c r="AE3863" s="58">
        <v>78207</v>
      </c>
    </row>
    <row r="3864" spans="29:31">
      <c r="AC3864" s="58" t="s">
        <v>104</v>
      </c>
      <c r="AD3864" s="58" t="s">
        <v>678</v>
      </c>
      <c r="AE3864" s="58">
        <v>78207</v>
      </c>
    </row>
    <row r="3865" spans="29:31">
      <c r="AC3865" s="58" t="s">
        <v>104</v>
      </c>
      <c r="AD3865" s="58" t="s">
        <v>678</v>
      </c>
      <c r="AE3865" s="58">
        <v>78207</v>
      </c>
    </row>
    <row r="3866" spans="29:31">
      <c r="AC3866" s="58" t="s">
        <v>457</v>
      </c>
      <c r="AD3866" s="58" t="s">
        <v>7001</v>
      </c>
      <c r="AE3866" s="58">
        <v>80229</v>
      </c>
    </row>
    <row r="3867" spans="29:31">
      <c r="AC3867" s="58" t="s">
        <v>211</v>
      </c>
      <c r="AD3867" s="58" t="s">
        <v>303</v>
      </c>
      <c r="AE3867" s="58">
        <v>60653</v>
      </c>
    </row>
    <row r="3868" spans="29:31">
      <c r="AC3868" s="58" t="s">
        <v>211</v>
      </c>
      <c r="AD3868" s="58" t="s">
        <v>303</v>
      </c>
      <c r="AE3868" s="58">
        <v>60653</v>
      </c>
    </row>
    <row r="3869" spans="29:31">
      <c r="AC3869" s="58" t="s">
        <v>267</v>
      </c>
      <c r="AD3869" s="58" t="s">
        <v>3189</v>
      </c>
      <c r="AE3869" s="58">
        <v>10701</v>
      </c>
    </row>
    <row r="3870" spans="29:31">
      <c r="AC3870" s="58" t="s">
        <v>267</v>
      </c>
      <c r="AD3870" s="58" t="s">
        <v>3189</v>
      </c>
      <c r="AE3870" s="58">
        <v>10701</v>
      </c>
    </row>
    <row r="3871" spans="29:31">
      <c r="AC3871" s="58" t="s">
        <v>43</v>
      </c>
      <c r="AD3871" s="58" t="s">
        <v>947</v>
      </c>
      <c r="AE3871" s="58">
        <v>92037</v>
      </c>
    </row>
    <row r="3872" spans="29:31">
      <c r="AC3872" s="58" t="s">
        <v>211</v>
      </c>
      <c r="AD3872" s="58" t="s">
        <v>7014</v>
      </c>
      <c r="AE3872" s="58">
        <v>61821</v>
      </c>
    </row>
    <row r="3873" spans="29:31">
      <c r="AC3873" s="58" t="s">
        <v>43</v>
      </c>
      <c r="AD3873" s="58" t="s">
        <v>127</v>
      </c>
      <c r="AE3873" s="58">
        <v>94122</v>
      </c>
    </row>
    <row r="3874" spans="29:31">
      <c r="AC3874" s="58" t="s">
        <v>254</v>
      </c>
      <c r="AD3874" s="58" t="s">
        <v>1479</v>
      </c>
      <c r="AE3874" s="58">
        <v>46226</v>
      </c>
    </row>
    <row r="3875" spans="29:31">
      <c r="AC3875" s="58" t="s">
        <v>43</v>
      </c>
      <c r="AD3875" s="58" t="s">
        <v>947</v>
      </c>
      <c r="AE3875" s="58">
        <v>92105</v>
      </c>
    </row>
    <row r="3876" spans="29:31">
      <c r="AC3876" s="58" t="s">
        <v>43</v>
      </c>
      <c r="AD3876" s="58" t="s">
        <v>947</v>
      </c>
      <c r="AE3876" s="58">
        <v>92105</v>
      </c>
    </row>
    <row r="3877" spans="29:31">
      <c r="AC3877" s="58" t="s">
        <v>43</v>
      </c>
      <c r="AD3877" s="58" t="s">
        <v>947</v>
      </c>
      <c r="AE3877" s="58">
        <v>92105</v>
      </c>
    </row>
    <row r="3878" spans="29:31">
      <c r="AC3878" s="58" t="s">
        <v>43</v>
      </c>
      <c r="AD3878" s="58" t="s">
        <v>947</v>
      </c>
      <c r="AE3878" s="58">
        <v>92105</v>
      </c>
    </row>
    <row r="3879" spans="29:31">
      <c r="AC3879" s="58" t="s">
        <v>43</v>
      </c>
      <c r="AD3879" s="58" t="s">
        <v>947</v>
      </c>
      <c r="AE3879" s="58">
        <v>92105</v>
      </c>
    </row>
    <row r="3880" spans="29:31">
      <c r="AC3880" s="58" t="s">
        <v>43</v>
      </c>
      <c r="AD3880" s="58" t="s">
        <v>947</v>
      </c>
      <c r="AE3880" s="58">
        <v>92105</v>
      </c>
    </row>
    <row r="3881" spans="29:31">
      <c r="AC3881" s="58" t="s">
        <v>335</v>
      </c>
      <c r="AD3881" s="58" t="s">
        <v>4886</v>
      </c>
      <c r="AE3881" s="58">
        <v>37604</v>
      </c>
    </row>
    <row r="3882" spans="29:31">
      <c r="AC3882" s="58" t="s">
        <v>335</v>
      </c>
      <c r="AD3882" s="58" t="s">
        <v>4886</v>
      </c>
      <c r="AE3882" s="58">
        <v>37604</v>
      </c>
    </row>
    <row r="3883" spans="29:31">
      <c r="AC3883" s="58" t="s">
        <v>335</v>
      </c>
      <c r="AD3883" s="58" t="s">
        <v>4886</v>
      </c>
      <c r="AE3883" s="58">
        <v>37604</v>
      </c>
    </row>
    <row r="3884" spans="29:31">
      <c r="AC3884" s="58" t="s">
        <v>335</v>
      </c>
      <c r="AD3884" s="58" t="s">
        <v>4886</v>
      </c>
      <c r="AE3884" s="58">
        <v>37604</v>
      </c>
    </row>
    <row r="3885" spans="29:31">
      <c r="AC3885" s="58" t="s">
        <v>54</v>
      </c>
      <c r="AD3885" s="58" t="s">
        <v>900</v>
      </c>
      <c r="AE3885" s="58">
        <v>33614</v>
      </c>
    </row>
    <row r="3886" spans="29:31">
      <c r="AC3886" s="58" t="s">
        <v>211</v>
      </c>
      <c r="AD3886" s="58" t="s">
        <v>357</v>
      </c>
      <c r="AE3886" s="58">
        <v>62521</v>
      </c>
    </row>
    <row r="3887" spans="29:31">
      <c r="AC3887" s="58" t="s">
        <v>211</v>
      </c>
      <c r="AD3887" s="58" t="s">
        <v>357</v>
      </c>
      <c r="AE3887" s="58">
        <v>62521</v>
      </c>
    </row>
    <row r="3888" spans="29:31">
      <c r="AC3888" s="58" t="s">
        <v>310</v>
      </c>
      <c r="AD3888" s="58" t="s">
        <v>309</v>
      </c>
      <c r="AE3888" s="58">
        <v>85234</v>
      </c>
    </row>
    <row r="3889" spans="29:31">
      <c r="AC3889" s="58" t="s">
        <v>310</v>
      </c>
      <c r="AD3889" s="58" t="s">
        <v>309</v>
      </c>
      <c r="AE3889" s="58">
        <v>85234</v>
      </c>
    </row>
    <row r="3890" spans="29:31">
      <c r="AC3890" s="58" t="s">
        <v>310</v>
      </c>
      <c r="AD3890" s="58" t="s">
        <v>309</v>
      </c>
      <c r="AE3890" s="58">
        <v>85234</v>
      </c>
    </row>
    <row r="3891" spans="29:31">
      <c r="AC3891" s="58" t="s">
        <v>310</v>
      </c>
      <c r="AD3891" s="58" t="s">
        <v>309</v>
      </c>
      <c r="AE3891" s="58">
        <v>85234</v>
      </c>
    </row>
    <row r="3892" spans="29:31">
      <c r="AC3892" s="58" t="s">
        <v>335</v>
      </c>
      <c r="AD3892" s="58" t="s">
        <v>5137</v>
      </c>
      <c r="AE3892" s="58">
        <v>37918</v>
      </c>
    </row>
    <row r="3893" spans="29:31">
      <c r="AC3893" s="58" t="s">
        <v>211</v>
      </c>
      <c r="AD3893" s="58" t="s">
        <v>303</v>
      </c>
      <c r="AE3893" s="58">
        <v>60653</v>
      </c>
    </row>
    <row r="3894" spans="29:31">
      <c r="AC3894" s="58" t="s">
        <v>254</v>
      </c>
      <c r="AD3894" s="58" t="s">
        <v>538</v>
      </c>
      <c r="AE3894" s="58">
        <v>47401</v>
      </c>
    </row>
    <row r="3895" spans="29:31">
      <c r="AC3895" s="58" t="s">
        <v>1272</v>
      </c>
      <c r="AD3895" s="58" t="s">
        <v>3261</v>
      </c>
      <c r="AE3895" s="58">
        <v>30076</v>
      </c>
    </row>
    <row r="3896" spans="29:31">
      <c r="AC3896" s="58" t="s">
        <v>1272</v>
      </c>
      <c r="AD3896" s="58" t="s">
        <v>3261</v>
      </c>
      <c r="AE3896" s="58">
        <v>30076</v>
      </c>
    </row>
    <row r="3897" spans="29:31">
      <c r="AC3897" s="58" t="s">
        <v>1272</v>
      </c>
      <c r="AD3897" s="58" t="s">
        <v>3261</v>
      </c>
      <c r="AE3897" s="58">
        <v>30076</v>
      </c>
    </row>
    <row r="3898" spans="29:31">
      <c r="AC3898" s="58" t="s">
        <v>43</v>
      </c>
      <c r="AD3898" s="58" t="s">
        <v>42</v>
      </c>
      <c r="AE3898" s="58">
        <v>90036</v>
      </c>
    </row>
    <row r="3899" spans="29:31">
      <c r="AC3899" s="58" t="s">
        <v>43</v>
      </c>
      <c r="AD3899" s="58" t="s">
        <v>42</v>
      </c>
      <c r="AE3899" s="58">
        <v>90036</v>
      </c>
    </row>
    <row r="3900" spans="29:31">
      <c r="AC3900" s="58" t="s">
        <v>43</v>
      </c>
      <c r="AD3900" s="58" t="s">
        <v>42</v>
      </c>
      <c r="AE3900" s="58">
        <v>90036</v>
      </c>
    </row>
    <row r="3901" spans="29:31">
      <c r="AC3901" s="58" t="s">
        <v>104</v>
      </c>
      <c r="AD3901" s="58" t="s">
        <v>184</v>
      </c>
      <c r="AE3901" s="58">
        <v>77036</v>
      </c>
    </row>
    <row r="3902" spans="29:31">
      <c r="AC3902" s="58" t="s">
        <v>211</v>
      </c>
      <c r="AD3902" s="58" t="s">
        <v>6307</v>
      </c>
      <c r="AE3902" s="58">
        <v>60440</v>
      </c>
    </row>
    <row r="3903" spans="29:31">
      <c r="AC3903" s="58" t="s">
        <v>1707</v>
      </c>
      <c r="AD3903" s="58" t="s">
        <v>7036</v>
      </c>
      <c r="AE3903" s="58">
        <v>71854</v>
      </c>
    </row>
    <row r="3904" spans="29:31">
      <c r="AC3904" s="58" t="s">
        <v>104</v>
      </c>
      <c r="AD3904" s="58" t="s">
        <v>678</v>
      </c>
      <c r="AE3904" s="58">
        <v>78207</v>
      </c>
    </row>
    <row r="3905" spans="29:31">
      <c r="AC3905" s="58" t="s">
        <v>104</v>
      </c>
      <c r="AD3905" s="58" t="s">
        <v>678</v>
      </c>
      <c r="AE3905" s="58">
        <v>78207</v>
      </c>
    </row>
    <row r="3906" spans="29:31">
      <c r="AC3906" s="58" t="s">
        <v>104</v>
      </c>
      <c r="AD3906" s="58" t="s">
        <v>7041</v>
      </c>
      <c r="AE3906" s="58">
        <v>78539</v>
      </c>
    </row>
    <row r="3907" spans="29:31">
      <c r="AC3907" s="58" t="s">
        <v>498</v>
      </c>
      <c r="AD3907" s="58" t="s">
        <v>2835</v>
      </c>
      <c r="AE3907" s="58">
        <v>43615</v>
      </c>
    </row>
    <row r="3908" spans="29:31">
      <c r="AC3908" s="58" t="s">
        <v>104</v>
      </c>
      <c r="AD3908" s="58" t="s">
        <v>7044</v>
      </c>
      <c r="AE3908" s="58">
        <v>77520</v>
      </c>
    </row>
    <row r="3909" spans="29:31">
      <c r="AC3909" s="58" t="s">
        <v>147</v>
      </c>
      <c r="AD3909" s="58" t="s">
        <v>146</v>
      </c>
      <c r="AE3909" s="58">
        <v>19143</v>
      </c>
    </row>
    <row r="3910" spans="29:31">
      <c r="AC3910" s="58" t="s">
        <v>43</v>
      </c>
      <c r="AD3910" s="58" t="s">
        <v>42</v>
      </c>
      <c r="AE3910" s="58">
        <v>90045</v>
      </c>
    </row>
    <row r="3911" spans="29:31">
      <c r="AC3911" s="58" t="s">
        <v>147</v>
      </c>
      <c r="AD3911" s="58" t="s">
        <v>146</v>
      </c>
      <c r="AE3911" s="58">
        <v>19143</v>
      </c>
    </row>
    <row r="3912" spans="29:31">
      <c r="AC3912" s="58" t="s">
        <v>147</v>
      </c>
      <c r="AD3912" s="58" t="s">
        <v>146</v>
      </c>
      <c r="AE3912" s="58">
        <v>19143</v>
      </c>
    </row>
    <row r="3913" spans="29:31">
      <c r="AC3913" s="58" t="s">
        <v>147</v>
      </c>
      <c r="AD3913" s="58" t="s">
        <v>146</v>
      </c>
      <c r="AE3913" s="58">
        <v>19143</v>
      </c>
    </row>
    <row r="3914" spans="29:31">
      <c r="AC3914" s="58" t="s">
        <v>147</v>
      </c>
      <c r="AD3914" s="58" t="s">
        <v>146</v>
      </c>
      <c r="AE3914" s="58">
        <v>19143</v>
      </c>
    </row>
    <row r="3915" spans="29:31">
      <c r="AC3915" s="58" t="s">
        <v>147</v>
      </c>
      <c r="AD3915" s="58" t="s">
        <v>146</v>
      </c>
      <c r="AE3915" s="58">
        <v>19143</v>
      </c>
    </row>
    <row r="3916" spans="29:31">
      <c r="AC3916" s="58" t="s">
        <v>147</v>
      </c>
      <c r="AD3916" s="58" t="s">
        <v>146</v>
      </c>
      <c r="AE3916" s="58">
        <v>19143</v>
      </c>
    </row>
    <row r="3917" spans="29:31">
      <c r="AC3917" s="58" t="s">
        <v>147</v>
      </c>
      <c r="AD3917" s="58" t="s">
        <v>146</v>
      </c>
      <c r="AE3917" s="58">
        <v>19143</v>
      </c>
    </row>
    <row r="3918" spans="29:31">
      <c r="AC3918" s="58" t="s">
        <v>147</v>
      </c>
      <c r="AD3918" s="58" t="s">
        <v>146</v>
      </c>
      <c r="AE3918" s="58">
        <v>19143</v>
      </c>
    </row>
    <row r="3919" spans="29:31">
      <c r="AC3919" s="58" t="s">
        <v>104</v>
      </c>
      <c r="AD3919" s="58" t="s">
        <v>6430</v>
      </c>
      <c r="AE3919" s="58">
        <v>77581</v>
      </c>
    </row>
    <row r="3920" spans="29:31">
      <c r="AC3920" s="58" t="s">
        <v>267</v>
      </c>
      <c r="AD3920" s="58" t="s">
        <v>266</v>
      </c>
      <c r="AE3920" s="58">
        <v>10035</v>
      </c>
    </row>
    <row r="3921" spans="29:31">
      <c r="AC3921" s="58" t="s">
        <v>267</v>
      </c>
      <c r="AD3921" s="58" t="s">
        <v>266</v>
      </c>
      <c r="AE3921" s="58">
        <v>10035</v>
      </c>
    </row>
    <row r="3922" spans="29:31">
      <c r="AC3922" s="58" t="s">
        <v>310</v>
      </c>
      <c r="AD3922" s="58" t="s">
        <v>544</v>
      </c>
      <c r="AE3922" s="58">
        <v>85023</v>
      </c>
    </row>
    <row r="3923" spans="29:31">
      <c r="AC3923" s="58" t="s">
        <v>310</v>
      </c>
      <c r="AD3923" s="58" t="s">
        <v>544</v>
      </c>
      <c r="AE3923" s="58">
        <v>85023</v>
      </c>
    </row>
    <row r="3924" spans="29:31">
      <c r="AC3924" s="58" t="s">
        <v>310</v>
      </c>
      <c r="AD3924" s="58" t="s">
        <v>544</v>
      </c>
      <c r="AE3924" s="58">
        <v>85023</v>
      </c>
    </row>
    <row r="3925" spans="29:31">
      <c r="AC3925" s="58" t="s">
        <v>310</v>
      </c>
      <c r="AD3925" s="58" t="s">
        <v>544</v>
      </c>
      <c r="AE3925" s="58">
        <v>85023</v>
      </c>
    </row>
    <row r="3926" spans="29:31">
      <c r="AC3926" s="58" t="s">
        <v>310</v>
      </c>
      <c r="AD3926" s="58" t="s">
        <v>544</v>
      </c>
      <c r="AE3926" s="58">
        <v>85023</v>
      </c>
    </row>
    <row r="3927" spans="29:31">
      <c r="AC3927" s="58" t="s">
        <v>319</v>
      </c>
      <c r="AD3927" s="58" t="s">
        <v>4874</v>
      </c>
      <c r="AE3927" s="58">
        <v>23320</v>
      </c>
    </row>
    <row r="3928" spans="29:31">
      <c r="AC3928" s="58" t="s">
        <v>319</v>
      </c>
      <c r="AD3928" s="58" t="s">
        <v>4874</v>
      </c>
      <c r="AE3928" s="58">
        <v>23320</v>
      </c>
    </row>
    <row r="3929" spans="29:31">
      <c r="AC3929" s="58" t="s">
        <v>211</v>
      </c>
      <c r="AD3929" s="58" t="s">
        <v>303</v>
      </c>
      <c r="AE3929" s="58">
        <v>60610</v>
      </c>
    </row>
    <row r="3930" spans="29:31">
      <c r="AC3930" s="58" t="s">
        <v>211</v>
      </c>
      <c r="AD3930" s="58" t="s">
        <v>303</v>
      </c>
      <c r="AE3930" s="58">
        <v>60623</v>
      </c>
    </row>
    <row r="3931" spans="29:31">
      <c r="AC3931" s="58" t="s">
        <v>211</v>
      </c>
      <c r="AD3931" s="58" t="s">
        <v>303</v>
      </c>
      <c r="AE3931" s="58">
        <v>60623</v>
      </c>
    </row>
    <row r="3932" spans="29:31">
      <c r="AC3932" s="58" t="s">
        <v>96</v>
      </c>
      <c r="AD3932" s="58" t="s">
        <v>95</v>
      </c>
      <c r="AE3932" s="58">
        <v>98103</v>
      </c>
    </row>
    <row r="3933" spans="29:31">
      <c r="AC3933" s="58" t="s">
        <v>96</v>
      </c>
      <c r="AD3933" s="58" t="s">
        <v>95</v>
      </c>
      <c r="AE3933" s="58">
        <v>98103</v>
      </c>
    </row>
    <row r="3934" spans="29:31">
      <c r="AC3934" s="58" t="s">
        <v>96</v>
      </c>
      <c r="AD3934" s="58" t="s">
        <v>95</v>
      </c>
      <c r="AE3934" s="58">
        <v>98103</v>
      </c>
    </row>
    <row r="3935" spans="29:31">
      <c r="AC3935" s="58" t="s">
        <v>96</v>
      </c>
      <c r="AD3935" s="58" t="s">
        <v>95</v>
      </c>
      <c r="AE3935" s="58">
        <v>98103</v>
      </c>
    </row>
    <row r="3936" spans="29:31">
      <c r="AC3936" s="58" t="s">
        <v>104</v>
      </c>
      <c r="AD3936" s="58" t="s">
        <v>1302</v>
      </c>
      <c r="AE3936" s="58">
        <v>78550</v>
      </c>
    </row>
    <row r="3937" spans="29:31">
      <c r="AC3937" s="58" t="s">
        <v>104</v>
      </c>
      <c r="AD3937" s="58" t="s">
        <v>1302</v>
      </c>
      <c r="AE3937" s="58">
        <v>78550</v>
      </c>
    </row>
    <row r="3938" spans="29:31">
      <c r="AC3938" s="58" t="s">
        <v>104</v>
      </c>
      <c r="AD3938" s="58" t="s">
        <v>1302</v>
      </c>
      <c r="AE3938" s="58">
        <v>78550</v>
      </c>
    </row>
    <row r="3939" spans="29:31">
      <c r="AC3939" s="58" t="s">
        <v>147</v>
      </c>
      <c r="AD3939" s="58" t="s">
        <v>146</v>
      </c>
      <c r="AE3939" s="58">
        <v>19140</v>
      </c>
    </row>
    <row r="3940" spans="29:31">
      <c r="AC3940" s="58" t="s">
        <v>147</v>
      </c>
      <c r="AD3940" s="58" t="s">
        <v>146</v>
      </c>
      <c r="AE3940" s="58">
        <v>19140</v>
      </c>
    </row>
    <row r="3941" spans="29:31">
      <c r="AC3941" s="58" t="s">
        <v>43</v>
      </c>
      <c r="AD3941" s="58" t="s">
        <v>5954</v>
      </c>
      <c r="AE3941" s="58">
        <v>93309</v>
      </c>
    </row>
    <row r="3942" spans="29:31">
      <c r="AC3942" s="58" t="s">
        <v>43</v>
      </c>
      <c r="AD3942" s="58" t="s">
        <v>5954</v>
      </c>
      <c r="AE3942" s="58">
        <v>93309</v>
      </c>
    </row>
    <row r="3943" spans="29:31">
      <c r="AC3943" s="58" t="s">
        <v>43</v>
      </c>
      <c r="AD3943" s="58" t="s">
        <v>5954</v>
      </c>
      <c r="AE3943" s="58">
        <v>93309</v>
      </c>
    </row>
    <row r="3944" spans="29:31">
      <c r="AC3944" s="58" t="s">
        <v>104</v>
      </c>
      <c r="AD3944" s="58" t="s">
        <v>758</v>
      </c>
      <c r="AE3944" s="58">
        <v>75051</v>
      </c>
    </row>
    <row r="3945" spans="29:31">
      <c r="AC3945" s="58" t="s">
        <v>104</v>
      </c>
      <c r="AD3945" s="58" t="s">
        <v>758</v>
      </c>
      <c r="AE3945" s="58">
        <v>75051</v>
      </c>
    </row>
    <row r="3946" spans="29:31">
      <c r="AC3946" s="58" t="s">
        <v>104</v>
      </c>
      <c r="AD3946" s="58" t="s">
        <v>758</v>
      </c>
      <c r="AE3946" s="58">
        <v>75051</v>
      </c>
    </row>
    <row r="3947" spans="29:31">
      <c r="AC3947" s="58" t="s">
        <v>254</v>
      </c>
      <c r="AD3947" s="58" t="s">
        <v>7075</v>
      </c>
      <c r="AE3947" s="58">
        <v>46142</v>
      </c>
    </row>
    <row r="3948" spans="29:31">
      <c r="AC3948" s="58" t="s">
        <v>267</v>
      </c>
      <c r="AD3948" s="58" t="s">
        <v>266</v>
      </c>
      <c r="AE3948" s="58">
        <v>10024</v>
      </c>
    </row>
    <row r="3949" spans="29:31">
      <c r="AC3949" s="58" t="s">
        <v>267</v>
      </c>
      <c r="AD3949" s="58" t="s">
        <v>266</v>
      </c>
      <c r="AE3949" s="58">
        <v>10024</v>
      </c>
    </row>
    <row r="3950" spans="29:31">
      <c r="AC3950" s="58" t="s">
        <v>335</v>
      </c>
      <c r="AD3950" s="58" t="s">
        <v>334</v>
      </c>
      <c r="AE3950" s="58">
        <v>38109</v>
      </c>
    </row>
    <row r="3951" spans="29:31">
      <c r="AC3951" s="58" t="s">
        <v>267</v>
      </c>
      <c r="AD3951" s="58" t="s">
        <v>3452</v>
      </c>
      <c r="AE3951" s="58">
        <v>14215</v>
      </c>
    </row>
    <row r="3952" spans="29:31">
      <c r="AC3952" s="58" t="s">
        <v>43</v>
      </c>
      <c r="AD3952" s="58" t="s">
        <v>42</v>
      </c>
      <c r="AE3952" s="58">
        <v>90036</v>
      </c>
    </row>
    <row r="3953" spans="29:31">
      <c r="AC3953" s="58" t="s">
        <v>54</v>
      </c>
      <c r="AD3953" s="58" t="s">
        <v>3283</v>
      </c>
      <c r="AE3953" s="58">
        <v>33030</v>
      </c>
    </row>
    <row r="3954" spans="29:31">
      <c r="AC3954" s="58" t="s">
        <v>54</v>
      </c>
      <c r="AD3954" s="58" t="s">
        <v>3283</v>
      </c>
      <c r="AE3954" s="58">
        <v>33030</v>
      </c>
    </row>
    <row r="3955" spans="29:31">
      <c r="AC3955" s="58" t="s">
        <v>104</v>
      </c>
      <c r="AD3955" s="58" t="s">
        <v>602</v>
      </c>
      <c r="AE3955" s="58">
        <v>77506</v>
      </c>
    </row>
    <row r="3956" spans="29:31">
      <c r="AC3956" s="58" t="s">
        <v>104</v>
      </c>
      <c r="AD3956" s="58" t="s">
        <v>602</v>
      </c>
      <c r="AE3956" s="58">
        <v>77506</v>
      </c>
    </row>
    <row r="3957" spans="29:31">
      <c r="AC3957" s="58" t="s">
        <v>104</v>
      </c>
      <c r="AD3957" s="58" t="s">
        <v>602</v>
      </c>
      <c r="AE3957" s="58">
        <v>77506</v>
      </c>
    </row>
    <row r="3958" spans="29:31">
      <c r="AC3958" s="58" t="s">
        <v>104</v>
      </c>
      <c r="AD3958" s="58" t="s">
        <v>602</v>
      </c>
      <c r="AE3958" s="58">
        <v>77506</v>
      </c>
    </row>
    <row r="3959" spans="29:31">
      <c r="AC3959" s="58" t="s">
        <v>267</v>
      </c>
      <c r="AD3959" s="58" t="s">
        <v>3708</v>
      </c>
      <c r="AE3959" s="58">
        <v>11520</v>
      </c>
    </row>
    <row r="3960" spans="29:31">
      <c r="AC3960" s="58" t="s">
        <v>457</v>
      </c>
      <c r="AD3960" s="58" t="s">
        <v>807</v>
      </c>
      <c r="AE3960" s="58">
        <v>80219</v>
      </c>
    </row>
    <row r="3961" spans="29:31">
      <c r="AC3961" s="58" t="s">
        <v>1245</v>
      </c>
      <c r="AD3961" s="58" t="s">
        <v>1320</v>
      </c>
      <c r="AE3961" s="58">
        <v>2169</v>
      </c>
    </row>
    <row r="3962" spans="29:31">
      <c r="AC3962" s="58" t="s">
        <v>238</v>
      </c>
      <c r="AD3962" s="58" t="s">
        <v>880</v>
      </c>
      <c r="AE3962" s="58">
        <v>48205</v>
      </c>
    </row>
    <row r="3963" spans="29:31">
      <c r="AC3963" s="58" t="s">
        <v>238</v>
      </c>
      <c r="AD3963" s="58" t="s">
        <v>880</v>
      </c>
      <c r="AE3963" s="58">
        <v>48205</v>
      </c>
    </row>
    <row r="3964" spans="29:31">
      <c r="AC3964" s="58" t="s">
        <v>43</v>
      </c>
      <c r="AD3964" s="58" t="s">
        <v>127</v>
      </c>
      <c r="AE3964" s="58">
        <v>94109</v>
      </c>
    </row>
    <row r="3965" spans="29:31">
      <c r="AC3965" s="58" t="s">
        <v>335</v>
      </c>
      <c r="AD3965" s="58" t="s">
        <v>5661</v>
      </c>
      <c r="AE3965" s="58">
        <v>37211</v>
      </c>
    </row>
    <row r="3966" spans="29:31">
      <c r="AC3966" s="58" t="s">
        <v>335</v>
      </c>
      <c r="AD3966" s="58" t="s">
        <v>5661</v>
      </c>
      <c r="AE3966" s="58">
        <v>37211</v>
      </c>
    </row>
    <row r="3967" spans="29:31">
      <c r="AC3967" s="58" t="s">
        <v>335</v>
      </c>
      <c r="AD3967" s="58" t="s">
        <v>5661</v>
      </c>
      <c r="AE3967" s="58">
        <v>37211</v>
      </c>
    </row>
    <row r="3968" spans="29:31">
      <c r="AC3968" s="58" t="s">
        <v>238</v>
      </c>
      <c r="AD3968" s="58" t="s">
        <v>880</v>
      </c>
      <c r="AE3968" s="58">
        <v>48227</v>
      </c>
    </row>
    <row r="3969" spans="29:31">
      <c r="AC3969" s="58" t="s">
        <v>238</v>
      </c>
      <c r="AD3969" s="58" t="s">
        <v>880</v>
      </c>
      <c r="AE3969" s="58">
        <v>48227</v>
      </c>
    </row>
    <row r="3970" spans="29:31">
      <c r="AC3970" s="58" t="s">
        <v>43</v>
      </c>
      <c r="AD3970" s="58" t="s">
        <v>42</v>
      </c>
      <c r="AE3970" s="58">
        <v>90045</v>
      </c>
    </row>
    <row r="3971" spans="29:31">
      <c r="AC3971" s="58" t="s">
        <v>43</v>
      </c>
      <c r="AD3971" s="58" t="s">
        <v>42</v>
      </c>
      <c r="AE3971" s="58">
        <v>90045</v>
      </c>
    </row>
    <row r="3972" spans="29:31">
      <c r="AC3972" s="58" t="s">
        <v>147</v>
      </c>
      <c r="AD3972" s="58" t="s">
        <v>146</v>
      </c>
      <c r="AE3972" s="58">
        <v>19140</v>
      </c>
    </row>
    <row r="3973" spans="29:31">
      <c r="AC3973" s="58" t="s">
        <v>88</v>
      </c>
      <c r="AD3973" s="58" t="s">
        <v>2486</v>
      </c>
      <c r="AE3973" s="58">
        <v>28806</v>
      </c>
    </row>
    <row r="3974" spans="29:31">
      <c r="AC3974" s="58" t="s">
        <v>267</v>
      </c>
      <c r="AD3974" s="58" t="s">
        <v>266</v>
      </c>
      <c r="AE3974" s="58">
        <v>10024</v>
      </c>
    </row>
    <row r="3975" spans="29:31">
      <c r="AC3975" s="58" t="s">
        <v>457</v>
      </c>
      <c r="AD3975" s="58" t="s">
        <v>1081</v>
      </c>
      <c r="AE3975" s="58">
        <v>80906</v>
      </c>
    </row>
    <row r="3976" spans="29:31">
      <c r="AC3976" s="58" t="s">
        <v>104</v>
      </c>
      <c r="AD3976" s="58" t="s">
        <v>678</v>
      </c>
      <c r="AE3976" s="58">
        <v>78207</v>
      </c>
    </row>
    <row r="3977" spans="29:31">
      <c r="AC3977" s="58" t="s">
        <v>104</v>
      </c>
      <c r="AD3977" s="58" t="s">
        <v>678</v>
      </c>
      <c r="AE3977" s="58">
        <v>78207</v>
      </c>
    </row>
    <row r="3978" spans="29:31">
      <c r="AC3978" s="58" t="s">
        <v>43</v>
      </c>
      <c r="AD3978" s="58" t="s">
        <v>42</v>
      </c>
      <c r="AE3978" s="58">
        <v>90036</v>
      </c>
    </row>
    <row r="3979" spans="29:31">
      <c r="AC3979" s="58" t="s">
        <v>238</v>
      </c>
      <c r="AD3979" s="58" t="s">
        <v>6196</v>
      </c>
      <c r="AE3979" s="58">
        <v>48310</v>
      </c>
    </row>
    <row r="3980" spans="29:31">
      <c r="AC3980" s="58" t="s">
        <v>267</v>
      </c>
      <c r="AD3980" s="58" t="s">
        <v>266</v>
      </c>
      <c r="AE3980" s="58">
        <v>10009</v>
      </c>
    </row>
    <row r="3981" spans="29:31">
      <c r="AC3981" s="58" t="s">
        <v>267</v>
      </c>
      <c r="AD3981" s="58" t="s">
        <v>266</v>
      </c>
      <c r="AE3981" s="58">
        <v>10009</v>
      </c>
    </row>
    <row r="3982" spans="29:31">
      <c r="AC3982" s="58" t="s">
        <v>267</v>
      </c>
      <c r="AD3982" s="58" t="s">
        <v>266</v>
      </c>
      <c r="AE3982" s="58">
        <v>10009</v>
      </c>
    </row>
    <row r="3983" spans="29:31">
      <c r="AC3983" s="58" t="s">
        <v>267</v>
      </c>
      <c r="AD3983" s="58" t="s">
        <v>266</v>
      </c>
      <c r="AE3983" s="58">
        <v>10009</v>
      </c>
    </row>
    <row r="3984" spans="29:31">
      <c r="AC3984" s="58" t="s">
        <v>319</v>
      </c>
      <c r="AD3984" s="58" t="s">
        <v>1464</v>
      </c>
      <c r="AE3984" s="58">
        <v>23223</v>
      </c>
    </row>
    <row r="3985" spans="29:31">
      <c r="AC3985" s="58" t="s">
        <v>96</v>
      </c>
      <c r="AD3985" s="58" t="s">
        <v>95</v>
      </c>
      <c r="AE3985" s="58">
        <v>98105</v>
      </c>
    </row>
    <row r="3986" spans="29:31">
      <c r="AC3986" s="58" t="s">
        <v>96</v>
      </c>
      <c r="AD3986" s="58" t="s">
        <v>95</v>
      </c>
      <c r="AE3986" s="58">
        <v>98105</v>
      </c>
    </row>
    <row r="3987" spans="29:31">
      <c r="AC3987" s="58" t="s">
        <v>267</v>
      </c>
      <c r="AD3987" s="58" t="s">
        <v>266</v>
      </c>
      <c r="AE3987" s="58">
        <v>10024</v>
      </c>
    </row>
    <row r="3988" spans="29:31">
      <c r="AC3988" s="58" t="s">
        <v>267</v>
      </c>
      <c r="AD3988" s="58" t="s">
        <v>266</v>
      </c>
      <c r="AE3988" s="58">
        <v>10024</v>
      </c>
    </row>
    <row r="3989" spans="29:31">
      <c r="AC3989" s="58" t="s">
        <v>96</v>
      </c>
      <c r="AD3989" s="58" t="s">
        <v>95</v>
      </c>
      <c r="AE3989" s="58">
        <v>98115</v>
      </c>
    </row>
    <row r="3990" spans="29:31">
      <c r="AC3990" s="58" t="s">
        <v>43</v>
      </c>
      <c r="AD3990" s="58" t="s">
        <v>42</v>
      </c>
      <c r="AE3990" s="58">
        <v>90045</v>
      </c>
    </row>
    <row r="3991" spans="29:31">
      <c r="AC3991" s="58" t="s">
        <v>43</v>
      </c>
      <c r="AD3991" s="58" t="s">
        <v>42</v>
      </c>
      <c r="AE3991" s="58">
        <v>90045</v>
      </c>
    </row>
    <row r="3992" spans="29:31">
      <c r="AC3992" s="58" t="s">
        <v>43</v>
      </c>
      <c r="AD3992" s="58" t="s">
        <v>42</v>
      </c>
      <c r="AE3992" s="58">
        <v>90045</v>
      </c>
    </row>
    <row r="3993" spans="29:31">
      <c r="AC3993" s="58" t="s">
        <v>43</v>
      </c>
      <c r="AD3993" s="58" t="s">
        <v>1119</v>
      </c>
      <c r="AE3993" s="58">
        <v>90712</v>
      </c>
    </row>
    <row r="3994" spans="29:31">
      <c r="AC3994" s="58" t="s">
        <v>788</v>
      </c>
      <c r="AD3994" s="58" t="s">
        <v>2126</v>
      </c>
      <c r="AE3994" s="58">
        <v>7060</v>
      </c>
    </row>
    <row r="3995" spans="29:31">
      <c r="AC3995" s="58" t="s">
        <v>788</v>
      </c>
      <c r="AD3995" s="58" t="s">
        <v>2126</v>
      </c>
      <c r="AE3995" s="58">
        <v>7060</v>
      </c>
    </row>
    <row r="3996" spans="29:31">
      <c r="AC3996" s="58" t="s">
        <v>335</v>
      </c>
      <c r="AD3996" s="58" t="s">
        <v>382</v>
      </c>
      <c r="AE3996" s="58">
        <v>38401</v>
      </c>
    </row>
    <row r="3997" spans="29:31">
      <c r="AC3997" s="58" t="s">
        <v>1399</v>
      </c>
      <c r="AD3997" s="58" t="s">
        <v>7127</v>
      </c>
      <c r="AE3997" s="58">
        <v>2895</v>
      </c>
    </row>
    <row r="3998" spans="29:31">
      <c r="AC3998" s="58" t="s">
        <v>147</v>
      </c>
      <c r="AD3998" s="58" t="s">
        <v>2470</v>
      </c>
      <c r="AE3998" s="58">
        <v>17602</v>
      </c>
    </row>
    <row r="3999" spans="29:31">
      <c r="AC3999" s="58" t="s">
        <v>54</v>
      </c>
      <c r="AD3999" s="58" t="s">
        <v>900</v>
      </c>
      <c r="AE3999" s="58">
        <v>33614</v>
      </c>
    </row>
    <row r="4000" spans="29:31">
      <c r="AC4000" s="58" t="s">
        <v>54</v>
      </c>
      <c r="AD4000" s="58" t="s">
        <v>900</v>
      </c>
      <c r="AE4000" s="58">
        <v>33614</v>
      </c>
    </row>
    <row r="4001" spans="29:31">
      <c r="AC4001" s="58" t="s">
        <v>54</v>
      </c>
      <c r="AD4001" s="58" t="s">
        <v>900</v>
      </c>
      <c r="AE4001" s="58">
        <v>33614</v>
      </c>
    </row>
    <row r="4002" spans="29:31">
      <c r="AC4002" s="58" t="s">
        <v>114</v>
      </c>
      <c r="AD4002" s="58" t="s">
        <v>4514</v>
      </c>
      <c r="AE4002" s="58">
        <v>53142</v>
      </c>
    </row>
    <row r="4003" spans="29:31">
      <c r="AC4003" s="58" t="s">
        <v>114</v>
      </c>
      <c r="AD4003" s="58" t="s">
        <v>4514</v>
      </c>
      <c r="AE4003" s="58">
        <v>53142</v>
      </c>
    </row>
    <row r="4004" spans="29:31">
      <c r="AC4004" s="58" t="s">
        <v>114</v>
      </c>
      <c r="AD4004" s="58" t="s">
        <v>4514</v>
      </c>
      <c r="AE4004" s="58">
        <v>53142</v>
      </c>
    </row>
    <row r="4005" spans="29:31">
      <c r="AC4005" s="58" t="s">
        <v>114</v>
      </c>
      <c r="AD4005" s="58" t="s">
        <v>4514</v>
      </c>
      <c r="AE4005" s="58">
        <v>53142</v>
      </c>
    </row>
    <row r="4006" spans="29:31">
      <c r="AC4006" s="58" t="s">
        <v>114</v>
      </c>
      <c r="AD4006" s="58" t="s">
        <v>4514</v>
      </c>
      <c r="AE4006" s="58">
        <v>53142</v>
      </c>
    </row>
    <row r="4007" spans="29:31">
      <c r="AC4007" s="58" t="s">
        <v>54</v>
      </c>
      <c r="AD4007" s="58" t="s">
        <v>6850</v>
      </c>
      <c r="AE4007" s="58">
        <v>34952</v>
      </c>
    </row>
    <row r="4008" spans="29:31">
      <c r="AC4008" s="58" t="s">
        <v>96</v>
      </c>
      <c r="AD4008" s="58" t="s">
        <v>95</v>
      </c>
      <c r="AE4008" s="58">
        <v>98115</v>
      </c>
    </row>
    <row r="4009" spans="29:31">
      <c r="AC4009" s="58" t="s">
        <v>96</v>
      </c>
      <c r="AD4009" s="58" t="s">
        <v>95</v>
      </c>
      <c r="AE4009" s="58">
        <v>98115</v>
      </c>
    </row>
    <row r="4010" spans="29:31">
      <c r="AC4010" s="58" t="s">
        <v>104</v>
      </c>
      <c r="AD4010" s="58" t="s">
        <v>678</v>
      </c>
      <c r="AE4010" s="58">
        <v>78207</v>
      </c>
    </row>
    <row r="4011" spans="29:31">
      <c r="AC4011" s="58" t="s">
        <v>104</v>
      </c>
      <c r="AD4011" s="58" t="s">
        <v>678</v>
      </c>
      <c r="AE4011" s="58">
        <v>78207</v>
      </c>
    </row>
    <row r="4012" spans="29:31">
      <c r="AC4012" s="58" t="s">
        <v>104</v>
      </c>
      <c r="AD4012" s="58" t="s">
        <v>678</v>
      </c>
      <c r="AE4012" s="58">
        <v>78207</v>
      </c>
    </row>
    <row r="4013" spans="29:31">
      <c r="AC4013" s="58" t="s">
        <v>1272</v>
      </c>
      <c r="AD4013" s="58" t="s">
        <v>3261</v>
      </c>
      <c r="AE4013" s="58">
        <v>30076</v>
      </c>
    </row>
    <row r="4014" spans="29:31">
      <c r="AC4014" s="58" t="s">
        <v>1272</v>
      </c>
      <c r="AD4014" s="58" t="s">
        <v>3261</v>
      </c>
      <c r="AE4014" s="58">
        <v>30076</v>
      </c>
    </row>
    <row r="4015" spans="29:31">
      <c r="AC4015" s="58" t="s">
        <v>1272</v>
      </c>
      <c r="AD4015" s="58" t="s">
        <v>3261</v>
      </c>
      <c r="AE4015" s="58">
        <v>30076</v>
      </c>
    </row>
    <row r="4016" spans="29:31">
      <c r="AC4016" s="58" t="s">
        <v>457</v>
      </c>
      <c r="AD4016" s="58" t="s">
        <v>1473</v>
      </c>
      <c r="AE4016" s="58">
        <v>80027</v>
      </c>
    </row>
    <row r="4017" spans="29:31">
      <c r="AC4017" s="58" t="s">
        <v>43</v>
      </c>
      <c r="AD4017" s="58" t="s">
        <v>42</v>
      </c>
      <c r="AE4017" s="58">
        <v>90036</v>
      </c>
    </row>
    <row r="4018" spans="29:31">
      <c r="AC4018" s="58" t="s">
        <v>147</v>
      </c>
      <c r="AD4018" s="58" t="s">
        <v>146</v>
      </c>
      <c r="AE4018" s="58">
        <v>19143</v>
      </c>
    </row>
    <row r="4019" spans="29:31">
      <c r="AC4019" s="58" t="s">
        <v>147</v>
      </c>
      <c r="AD4019" s="58" t="s">
        <v>146</v>
      </c>
      <c r="AE4019" s="58">
        <v>19143</v>
      </c>
    </row>
    <row r="4020" spans="29:31">
      <c r="AC4020" s="58" t="s">
        <v>114</v>
      </c>
      <c r="AD4020" s="58" t="s">
        <v>7153</v>
      </c>
      <c r="AE4020" s="58">
        <v>54880</v>
      </c>
    </row>
    <row r="4021" spans="29:31">
      <c r="AC4021" s="58" t="s">
        <v>1272</v>
      </c>
      <c r="AD4021" s="58" t="s">
        <v>1736</v>
      </c>
      <c r="AE4021" s="58">
        <v>30318</v>
      </c>
    </row>
    <row r="4022" spans="29:31">
      <c r="AC4022" s="58" t="s">
        <v>1272</v>
      </c>
      <c r="AD4022" s="58" t="s">
        <v>1736</v>
      </c>
      <c r="AE4022" s="58">
        <v>30318</v>
      </c>
    </row>
    <row r="4023" spans="29:31">
      <c r="AC4023" s="58" t="s">
        <v>1272</v>
      </c>
      <c r="AD4023" s="58" t="s">
        <v>1736</v>
      </c>
      <c r="AE4023" s="58">
        <v>30318</v>
      </c>
    </row>
    <row r="4024" spans="29:31">
      <c r="AC4024" s="58" t="s">
        <v>1272</v>
      </c>
      <c r="AD4024" s="58" t="s">
        <v>1736</v>
      </c>
      <c r="AE4024" s="58">
        <v>30318</v>
      </c>
    </row>
    <row r="4025" spans="29:31">
      <c r="AC4025" s="58" t="s">
        <v>1272</v>
      </c>
      <c r="AD4025" s="58" t="s">
        <v>1736</v>
      </c>
      <c r="AE4025" s="58">
        <v>30318</v>
      </c>
    </row>
    <row r="4026" spans="29:31">
      <c r="AC4026" s="58" t="s">
        <v>1272</v>
      </c>
      <c r="AD4026" s="58" t="s">
        <v>1736</v>
      </c>
      <c r="AE4026" s="58">
        <v>30318</v>
      </c>
    </row>
    <row r="4027" spans="29:31">
      <c r="AC4027" s="58" t="s">
        <v>1272</v>
      </c>
      <c r="AD4027" s="58" t="s">
        <v>1736</v>
      </c>
      <c r="AE4027" s="58">
        <v>30318</v>
      </c>
    </row>
    <row r="4028" spans="29:31">
      <c r="AC4028" s="58" t="s">
        <v>147</v>
      </c>
      <c r="AD4028" s="58" t="s">
        <v>2252</v>
      </c>
      <c r="AE4028" s="58">
        <v>19013</v>
      </c>
    </row>
    <row r="4029" spans="29:31">
      <c r="AC4029" s="58" t="s">
        <v>147</v>
      </c>
      <c r="AD4029" s="58" t="s">
        <v>2252</v>
      </c>
      <c r="AE4029" s="58">
        <v>19013</v>
      </c>
    </row>
    <row r="4030" spans="29:31">
      <c r="AC4030" s="58" t="s">
        <v>147</v>
      </c>
      <c r="AD4030" s="58" t="s">
        <v>2252</v>
      </c>
      <c r="AE4030" s="58">
        <v>19013</v>
      </c>
    </row>
    <row r="4031" spans="29:31">
      <c r="AC4031" s="58" t="s">
        <v>43</v>
      </c>
      <c r="AD4031" s="58" t="s">
        <v>127</v>
      </c>
      <c r="AE4031" s="58">
        <v>94110</v>
      </c>
    </row>
    <row r="4032" spans="29:31">
      <c r="AC4032" s="58" t="s">
        <v>43</v>
      </c>
      <c r="AD4032" s="58" t="s">
        <v>127</v>
      </c>
      <c r="AE4032" s="58">
        <v>94110</v>
      </c>
    </row>
    <row r="4033" spans="29:31">
      <c r="AC4033" s="58" t="s">
        <v>104</v>
      </c>
      <c r="AD4033" s="58" t="s">
        <v>7164</v>
      </c>
      <c r="AE4033" s="58">
        <v>76021</v>
      </c>
    </row>
    <row r="4034" spans="29:31">
      <c r="AC4034" s="58" t="s">
        <v>104</v>
      </c>
      <c r="AD4034" s="58" t="s">
        <v>7164</v>
      </c>
      <c r="AE4034" s="58">
        <v>76021</v>
      </c>
    </row>
    <row r="4035" spans="29:31">
      <c r="AC4035" s="58" t="s">
        <v>104</v>
      </c>
      <c r="AD4035" s="58" t="s">
        <v>7164</v>
      </c>
      <c r="AE4035" s="58">
        <v>76021</v>
      </c>
    </row>
    <row r="4036" spans="29:31">
      <c r="AC4036" s="58" t="s">
        <v>104</v>
      </c>
      <c r="AD4036" s="58" t="s">
        <v>7164</v>
      </c>
      <c r="AE4036" s="58">
        <v>76021</v>
      </c>
    </row>
    <row r="4037" spans="29:31">
      <c r="AC4037" s="58" t="s">
        <v>736</v>
      </c>
      <c r="AD4037" s="58" t="s">
        <v>4268</v>
      </c>
      <c r="AE4037" s="58">
        <v>70506</v>
      </c>
    </row>
    <row r="4038" spans="29:31">
      <c r="AC4038" s="58" t="s">
        <v>736</v>
      </c>
      <c r="AD4038" s="58" t="s">
        <v>4268</v>
      </c>
      <c r="AE4038" s="58">
        <v>70506</v>
      </c>
    </row>
    <row r="4039" spans="29:31">
      <c r="AC4039" s="58" t="s">
        <v>96</v>
      </c>
      <c r="AD4039" s="58" t="s">
        <v>7167</v>
      </c>
      <c r="AE4039" s="58">
        <v>98042</v>
      </c>
    </row>
    <row r="4040" spans="29:31">
      <c r="AC4040" s="58" t="s">
        <v>96</v>
      </c>
      <c r="AD4040" s="58" t="s">
        <v>7167</v>
      </c>
      <c r="AE4040" s="58">
        <v>98042</v>
      </c>
    </row>
    <row r="4041" spans="29:31">
      <c r="AC4041" s="58" t="s">
        <v>96</v>
      </c>
      <c r="AD4041" s="58" t="s">
        <v>7167</v>
      </c>
      <c r="AE4041" s="58">
        <v>98042</v>
      </c>
    </row>
    <row r="4042" spans="29:31">
      <c r="AC4042" s="58" t="s">
        <v>498</v>
      </c>
      <c r="AD4042" s="58" t="s">
        <v>2628</v>
      </c>
      <c r="AE4042" s="58">
        <v>44052</v>
      </c>
    </row>
    <row r="4043" spans="29:31">
      <c r="AC4043" s="58" t="s">
        <v>498</v>
      </c>
      <c r="AD4043" s="58" t="s">
        <v>2628</v>
      </c>
      <c r="AE4043" s="58">
        <v>44052</v>
      </c>
    </row>
    <row r="4044" spans="29:31">
      <c r="AC4044" s="58" t="s">
        <v>211</v>
      </c>
      <c r="AD4044" s="58" t="s">
        <v>303</v>
      </c>
      <c r="AE4044" s="58">
        <v>60623</v>
      </c>
    </row>
    <row r="4045" spans="29:31">
      <c r="AC4045" s="58" t="s">
        <v>43</v>
      </c>
      <c r="AD4045" s="58" t="s">
        <v>127</v>
      </c>
      <c r="AE4045" s="58">
        <v>94110</v>
      </c>
    </row>
    <row r="4046" spans="29:31">
      <c r="AC4046" s="58" t="s">
        <v>43</v>
      </c>
      <c r="AD4046" s="58" t="s">
        <v>127</v>
      </c>
      <c r="AE4046" s="58">
        <v>94110</v>
      </c>
    </row>
    <row r="4047" spans="29:31">
      <c r="AC4047" s="58" t="s">
        <v>43</v>
      </c>
      <c r="AD4047" s="58" t="s">
        <v>127</v>
      </c>
      <c r="AE4047" s="58">
        <v>94110</v>
      </c>
    </row>
    <row r="4048" spans="29:31">
      <c r="AC4048" s="58" t="s">
        <v>43</v>
      </c>
      <c r="AD4048" s="58" t="s">
        <v>127</v>
      </c>
      <c r="AE4048" s="58">
        <v>94110</v>
      </c>
    </row>
    <row r="4049" spans="29:31">
      <c r="AC4049" s="58" t="s">
        <v>43</v>
      </c>
      <c r="AD4049" s="58" t="s">
        <v>127</v>
      </c>
      <c r="AE4049" s="58">
        <v>94110</v>
      </c>
    </row>
    <row r="4050" spans="29:31">
      <c r="AC4050" s="58" t="s">
        <v>43</v>
      </c>
      <c r="AD4050" s="58" t="s">
        <v>127</v>
      </c>
      <c r="AE4050" s="58">
        <v>94110</v>
      </c>
    </row>
    <row r="4051" spans="29:31">
      <c r="AC4051" s="58" t="s">
        <v>43</v>
      </c>
      <c r="AD4051" s="58" t="s">
        <v>127</v>
      </c>
      <c r="AE4051" s="58">
        <v>94110</v>
      </c>
    </row>
    <row r="4052" spans="29:31">
      <c r="AC4052" s="58" t="s">
        <v>43</v>
      </c>
      <c r="AD4052" s="58" t="s">
        <v>127</v>
      </c>
      <c r="AE4052" s="58">
        <v>94110</v>
      </c>
    </row>
    <row r="4053" spans="29:31">
      <c r="AC4053" s="58" t="s">
        <v>104</v>
      </c>
      <c r="AD4053" s="58" t="s">
        <v>184</v>
      </c>
      <c r="AE4053" s="58">
        <v>77070</v>
      </c>
    </row>
    <row r="4054" spans="29:31">
      <c r="AC4054" s="58" t="s">
        <v>211</v>
      </c>
      <c r="AD4054" s="58" t="s">
        <v>303</v>
      </c>
      <c r="AE4054" s="58">
        <v>60653</v>
      </c>
    </row>
    <row r="4055" spans="29:31">
      <c r="AC4055" s="58" t="s">
        <v>267</v>
      </c>
      <c r="AD4055" s="58" t="s">
        <v>266</v>
      </c>
      <c r="AE4055" s="58">
        <v>10035</v>
      </c>
    </row>
    <row r="4056" spans="29:31">
      <c r="AC4056" s="58" t="s">
        <v>267</v>
      </c>
      <c r="AD4056" s="58" t="s">
        <v>266</v>
      </c>
      <c r="AE4056" s="58">
        <v>10035</v>
      </c>
    </row>
    <row r="4057" spans="29:31">
      <c r="AC4057" s="58" t="s">
        <v>267</v>
      </c>
      <c r="AD4057" s="58" t="s">
        <v>266</v>
      </c>
      <c r="AE4057" s="58">
        <v>10011</v>
      </c>
    </row>
    <row r="4058" spans="29:31">
      <c r="AC4058" s="58" t="s">
        <v>267</v>
      </c>
      <c r="AD4058" s="58" t="s">
        <v>266</v>
      </c>
      <c r="AE4058" s="58">
        <v>10011</v>
      </c>
    </row>
    <row r="4059" spans="29:31">
      <c r="AC4059" s="58" t="s">
        <v>147</v>
      </c>
      <c r="AD4059" s="58" t="s">
        <v>146</v>
      </c>
      <c r="AE4059" s="58">
        <v>19134</v>
      </c>
    </row>
    <row r="4060" spans="29:31">
      <c r="AC4060" s="58" t="s">
        <v>147</v>
      </c>
      <c r="AD4060" s="58" t="s">
        <v>146</v>
      </c>
      <c r="AE4060" s="58">
        <v>19134</v>
      </c>
    </row>
    <row r="4061" spans="29:31">
      <c r="AC4061" s="58" t="s">
        <v>147</v>
      </c>
      <c r="AD4061" s="58" t="s">
        <v>146</v>
      </c>
      <c r="AE4061" s="58">
        <v>19134</v>
      </c>
    </row>
    <row r="4062" spans="29:31">
      <c r="AC4062" s="58" t="s">
        <v>147</v>
      </c>
      <c r="AD4062" s="58" t="s">
        <v>146</v>
      </c>
      <c r="AE4062" s="58">
        <v>19134</v>
      </c>
    </row>
    <row r="4063" spans="29:31">
      <c r="AC4063" s="58" t="s">
        <v>147</v>
      </c>
      <c r="AD4063" s="58" t="s">
        <v>146</v>
      </c>
      <c r="AE4063" s="58">
        <v>19134</v>
      </c>
    </row>
    <row r="4064" spans="29:31">
      <c r="AC4064" s="58" t="s">
        <v>147</v>
      </c>
      <c r="AD4064" s="58" t="s">
        <v>146</v>
      </c>
      <c r="AE4064" s="58">
        <v>19134</v>
      </c>
    </row>
    <row r="4065" spans="29:31">
      <c r="AC4065" s="58" t="s">
        <v>211</v>
      </c>
      <c r="AD4065" s="58" t="s">
        <v>303</v>
      </c>
      <c r="AE4065" s="58">
        <v>60610</v>
      </c>
    </row>
    <row r="4066" spans="29:31">
      <c r="AC4066" s="58" t="s">
        <v>43</v>
      </c>
      <c r="AD4066" s="58" t="s">
        <v>3199</v>
      </c>
      <c r="AE4066" s="58">
        <v>94601</v>
      </c>
    </row>
    <row r="4067" spans="29:31">
      <c r="AC4067" s="58" t="s">
        <v>43</v>
      </c>
      <c r="AD4067" s="58" t="s">
        <v>3199</v>
      </c>
      <c r="AE4067" s="58">
        <v>94601</v>
      </c>
    </row>
    <row r="4068" spans="29:31">
      <c r="AC4068" s="58" t="s">
        <v>211</v>
      </c>
      <c r="AD4068" s="58" t="s">
        <v>303</v>
      </c>
      <c r="AE4068" s="58">
        <v>60610</v>
      </c>
    </row>
    <row r="4069" spans="29:31">
      <c r="AC4069" s="58" t="s">
        <v>96</v>
      </c>
      <c r="AD4069" s="58" t="s">
        <v>95</v>
      </c>
      <c r="AE4069" s="58">
        <v>98105</v>
      </c>
    </row>
    <row r="4070" spans="29:31">
      <c r="AC4070" s="58" t="s">
        <v>147</v>
      </c>
      <c r="AD4070" s="58" t="s">
        <v>146</v>
      </c>
      <c r="AE4070" s="58">
        <v>19143</v>
      </c>
    </row>
    <row r="4071" spans="29:31">
      <c r="AC4071" s="58" t="s">
        <v>88</v>
      </c>
      <c r="AD4071" s="58" t="s">
        <v>87</v>
      </c>
      <c r="AE4071" s="58">
        <v>28027</v>
      </c>
    </row>
    <row r="4072" spans="29:31">
      <c r="AC4072" s="58" t="s">
        <v>88</v>
      </c>
      <c r="AD4072" s="58" t="s">
        <v>87</v>
      </c>
      <c r="AE4072" s="58">
        <v>28027</v>
      </c>
    </row>
    <row r="4073" spans="29:31">
      <c r="AC4073" s="58" t="s">
        <v>88</v>
      </c>
      <c r="AD4073" s="58" t="s">
        <v>467</v>
      </c>
      <c r="AE4073" s="58">
        <v>28205</v>
      </c>
    </row>
    <row r="4074" spans="29:31">
      <c r="AC4074" s="58" t="s">
        <v>88</v>
      </c>
      <c r="AD4074" s="58" t="s">
        <v>467</v>
      </c>
      <c r="AE4074" s="58">
        <v>28205</v>
      </c>
    </row>
    <row r="4075" spans="29:31">
      <c r="AC4075" s="58" t="s">
        <v>88</v>
      </c>
      <c r="AD4075" s="58" t="s">
        <v>467</v>
      </c>
      <c r="AE4075" s="58">
        <v>28205</v>
      </c>
    </row>
    <row r="4076" spans="29:31">
      <c r="AC4076" s="58" t="s">
        <v>88</v>
      </c>
      <c r="AD4076" s="58" t="s">
        <v>467</v>
      </c>
      <c r="AE4076" s="58">
        <v>28205</v>
      </c>
    </row>
    <row r="4077" spans="29:31">
      <c r="AC4077" s="58" t="s">
        <v>104</v>
      </c>
      <c r="AD4077" s="58" t="s">
        <v>815</v>
      </c>
      <c r="AE4077" s="58">
        <v>75081</v>
      </c>
    </row>
    <row r="4078" spans="29:31">
      <c r="AC4078" s="58" t="s">
        <v>104</v>
      </c>
      <c r="AD4078" s="58" t="s">
        <v>815</v>
      </c>
      <c r="AE4078" s="58">
        <v>75081</v>
      </c>
    </row>
    <row r="4079" spans="29:31">
      <c r="AC4079" s="58" t="s">
        <v>104</v>
      </c>
      <c r="AD4079" s="58" t="s">
        <v>815</v>
      </c>
      <c r="AE4079" s="58">
        <v>75081</v>
      </c>
    </row>
    <row r="4080" spans="29:31">
      <c r="AC4080" s="58" t="s">
        <v>254</v>
      </c>
      <c r="AD4080" s="58" t="s">
        <v>4374</v>
      </c>
      <c r="AE4080" s="58">
        <v>46203</v>
      </c>
    </row>
    <row r="4081" spans="29:31">
      <c r="AC4081" s="58" t="s">
        <v>649</v>
      </c>
      <c r="AD4081" s="58" t="s">
        <v>7192</v>
      </c>
      <c r="AE4081" s="58">
        <v>74012</v>
      </c>
    </row>
    <row r="4082" spans="29:31">
      <c r="AC4082" s="58" t="s">
        <v>54</v>
      </c>
      <c r="AD4082" s="58" t="s">
        <v>7194</v>
      </c>
      <c r="AE4082" s="58">
        <v>33023</v>
      </c>
    </row>
    <row r="4083" spans="29:31">
      <c r="AC4083" s="58" t="s">
        <v>54</v>
      </c>
      <c r="AD4083" s="58" t="s">
        <v>7194</v>
      </c>
      <c r="AE4083" s="58">
        <v>33023</v>
      </c>
    </row>
    <row r="4084" spans="29:31">
      <c r="AC4084" s="58" t="s">
        <v>138</v>
      </c>
      <c r="AD4084" s="58" t="s">
        <v>2530</v>
      </c>
      <c r="AE4084" s="58">
        <v>68104</v>
      </c>
    </row>
    <row r="4085" spans="29:31">
      <c r="AC4085" s="58" t="s">
        <v>138</v>
      </c>
      <c r="AD4085" s="58" t="s">
        <v>2530</v>
      </c>
      <c r="AE4085" s="58">
        <v>68104</v>
      </c>
    </row>
    <row r="4086" spans="29:31">
      <c r="AC4086" s="58" t="s">
        <v>138</v>
      </c>
      <c r="AD4086" s="58" t="s">
        <v>2530</v>
      </c>
      <c r="AE4086" s="58">
        <v>68104</v>
      </c>
    </row>
    <row r="4087" spans="29:31">
      <c r="AC4087" s="58" t="s">
        <v>88</v>
      </c>
      <c r="AD4087" s="58" t="s">
        <v>1521</v>
      </c>
      <c r="AE4087" s="58">
        <v>28540</v>
      </c>
    </row>
    <row r="4088" spans="29:31">
      <c r="AC4088" s="58" t="s">
        <v>420</v>
      </c>
      <c r="AD4088" s="58" t="s">
        <v>4278</v>
      </c>
      <c r="AE4088" s="58">
        <v>97224</v>
      </c>
    </row>
    <row r="4089" spans="29:31">
      <c r="AC4089" s="58" t="s">
        <v>420</v>
      </c>
      <c r="AD4089" s="58" t="s">
        <v>4278</v>
      </c>
      <c r="AE4089" s="58">
        <v>97224</v>
      </c>
    </row>
    <row r="4090" spans="29:31">
      <c r="AC4090" s="58" t="s">
        <v>211</v>
      </c>
      <c r="AD4090" s="58" t="s">
        <v>357</v>
      </c>
      <c r="AE4090" s="58">
        <v>62521</v>
      </c>
    </row>
    <row r="4091" spans="29:31">
      <c r="AC4091" s="58" t="s">
        <v>211</v>
      </c>
      <c r="AD4091" s="58" t="s">
        <v>357</v>
      </c>
      <c r="AE4091" s="58">
        <v>62521</v>
      </c>
    </row>
    <row r="4092" spans="29:31">
      <c r="AC4092" s="58" t="s">
        <v>310</v>
      </c>
      <c r="AD4092" s="58" t="s">
        <v>544</v>
      </c>
      <c r="AE4092" s="58">
        <v>85023</v>
      </c>
    </row>
    <row r="4093" spans="29:31">
      <c r="AC4093" s="58" t="s">
        <v>43</v>
      </c>
      <c r="AD4093" s="58" t="s">
        <v>5395</v>
      </c>
      <c r="AE4093" s="58">
        <v>95823</v>
      </c>
    </row>
    <row r="4094" spans="29:31">
      <c r="AC4094" s="58" t="s">
        <v>43</v>
      </c>
      <c r="AD4094" s="58" t="s">
        <v>5395</v>
      </c>
      <c r="AE4094" s="58">
        <v>95823</v>
      </c>
    </row>
    <row r="4095" spans="29:31">
      <c r="AC4095" s="58" t="s">
        <v>43</v>
      </c>
      <c r="AD4095" s="58" t="s">
        <v>5395</v>
      </c>
      <c r="AE4095" s="58">
        <v>95823</v>
      </c>
    </row>
    <row r="4096" spans="29:31">
      <c r="AC4096" s="58" t="s">
        <v>1707</v>
      </c>
      <c r="AD4096" s="58" t="s">
        <v>3265</v>
      </c>
      <c r="AE4096" s="58">
        <v>72401</v>
      </c>
    </row>
    <row r="4097" spans="29:31">
      <c r="AC4097" s="58" t="s">
        <v>267</v>
      </c>
      <c r="AD4097" s="58" t="s">
        <v>266</v>
      </c>
      <c r="AE4097" s="58">
        <v>10035</v>
      </c>
    </row>
    <row r="4098" spans="29:31">
      <c r="AC4098" s="58" t="s">
        <v>267</v>
      </c>
      <c r="AD4098" s="58" t="s">
        <v>266</v>
      </c>
      <c r="AE4098" s="58">
        <v>10035</v>
      </c>
    </row>
    <row r="4099" spans="29:31">
      <c r="AC4099" s="58" t="s">
        <v>267</v>
      </c>
      <c r="AD4099" s="58" t="s">
        <v>266</v>
      </c>
      <c r="AE4099" s="58">
        <v>10035</v>
      </c>
    </row>
    <row r="4100" spans="29:31">
      <c r="AC4100" s="58" t="s">
        <v>498</v>
      </c>
      <c r="AD4100" s="58" t="s">
        <v>801</v>
      </c>
      <c r="AE4100" s="58">
        <v>44312</v>
      </c>
    </row>
    <row r="4101" spans="29:31">
      <c r="AC4101" s="58" t="s">
        <v>29</v>
      </c>
      <c r="AD4101" s="58" t="s">
        <v>2579</v>
      </c>
      <c r="AE4101" s="58">
        <v>41042</v>
      </c>
    </row>
    <row r="4102" spans="29:31">
      <c r="AC4102" s="58" t="s">
        <v>29</v>
      </c>
      <c r="AD4102" s="58" t="s">
        <v>2579</v>
      </c>
      <c r="AE4102" s="58">
        <v>41042</v>
      </c>
    </row>
    <row r="4103" spans="29:31">
      <c r="AC4103" s="58" t="s">
        <v>29</v>
      </c>
      <c r="AD4103" s="58" t="s">
        <v>2579</v>
      </c>
      <c r="AE4103" s="58">
        <v>41042</v>
      </c>
    </row>
    <row r="4104" spans="29:31">
      <c r="AC4104" s="58" t="s">
        <v>229</v>
      </c>
      <c r="AD4104" s="58" t="s">
        <v>409</v>
      </c>
      <c r="AE4104" s="58">
        <v>55407</v>
      </c>
    </row>
    <row r="4105" spans="29:31">
      <c r="AC4105" s="58" t="s">
        <v>229</v>
      </c>
      <c r="AD4105" s="58" t="s">
        <v>409</v>
      </c>
      <c r="AE4105" s="58">
        <v>55407</v>
      </c>
    </row>
    <row r="4106" spans="29:31">
      <c r="AC4106" s="58" t="s">
        <v>229</v>
      </c>
      <c r="AD4106" s="58" t="s">
        <v>409</v>
      </c>
      <c r="AE4106" s="58">
        <v>55407</v>
      </c>
    </row>
    <row r="4107" spans="29:31">
      <c r="AC4107" s="58" t="s">
        <v>229</v>
      </c>
      <c r="AD4107" s="58" t="s">
        <v>409</v>
      </c>
      <c r="AE4107" s="58">
        <v>55407</v>
      </c>
    </row>
    <row r="4108" spans="29:31">
      <c r="AC4108" s="58" t="s">
        <v>104</v>
      </c>
      <c r="AD4108" s="58" t="s">
        <v>184</v>
      </c>
      <c r="AE4108" s="58">
        <v>77095</v>
      </c>
    </row>
    <row r="4109" spans="29:31">
      <c r="AC4109" s="58" t="s">
        <v>104</v>
      </c>
      <c r="AD4109" s="58" t="s">
        <v>184</v>
      </c>
      <c r="AE4109" s="58">
        <v>77095</v>
      </c>
    </row>
    <row r="4110" spans="29:31">
      <c r="AC4110" s="58" t="s">
        <v>104</v>
      </c>
      <c r="AD4110" s="58" t="s">
        <v>184</v>
      </c>
      <c r="AE4110" s="58">
        <v>77095</v>
      </c>
    </row>
    <row r="4111" spans="29:31">
      <c r="AC4111" s="58" t="s">
        <v>138</v>
      </c>
      <c r="AD4111" s="58" t="s">
        <v>137</v>
      </c>
      <c r="AE4111" s="58">
        <v>68025</v>
      </c>
    </row>
    <row r="4112" spans="29:31">
      <c r="AC4112" s="58" t="s">
        <v>43</v>
      </c>
      <c r="AD4112" s="58" t="s">
        <v>947</v>
      </c>
      <c r="AE4112" s="58">
        <v>92105</v>
      </c>
    </row>
    <row r="4113" spans="29:31">
      <c r="AC4113" s="58" t="s">
        <v>43</v>
      </c>
      <c r="AD4113" s="58" t="s">
        <v>947</v>
      </c>
      <c r="AE4113" s="58">
        <v>92105</v>
      </c>
    </row>
    <row r="4114" spans="29:31">
      <c r="AC4114" s="58" t="s">
        <v>104</v>
      </c>
      <c r="AD4114" s="58" t="s">
        <v>184</v>
      </c>
      <c r="AE4114" s="58">
        <v>77041</v>
      </c>
    </row>
    <row r="4115" spans="29:31">
      <c r="AC4115" s="58" t="s">
        <v>267</v>
      </c>
      <c r="AD4115" s="58" t="s">
        <v>266</v>
      </c>
      <c r="AE4115" s="58">
        <v>10011</v>
      </c>
    </row>
    <row r="4116" spans="29:31">
      <c r="AC4116" s="58" t="s">
        <v>267</v>
      </c>
      <c r="AD4116" s="58" t="s">
        <v>266</v>
      </c>
      <c r="AE4116" s="58">
        <v>10011</v>
      </c>
    </row>
    <row r="4117" spans="29:31">
      <c r="AC4117" s="58" t="s">
        <v>238</v>
      </c>
      <c r="AD4117" s="58" t="s">
        <v>880</v>
      </c>
      <c r="AE4117" s="58">
        <v>48227</v>
      </c>
    </row>
    <row r="4118" spans="29:31">
      <c r="AC4118" s="58" t="s">
        <v>238</v>
      </c>
      <c r="AD4118" s="58" t="s">
        <v>880</v>
      </c>
      <c r="AE4118" s="58">
        <v>48227</v>
      </c>
    </row>
    <row r="4119" spans="29:31">
      <c r="AC4119" s="58" t="s">
        <v>238</v>
      </c>
      <c r="AD4119" s="58" t="s">
        <v>880</v>
      </c>
      <c r="AE4119" s="58">
        <v>48227</v>
      </c>
    </row>
    <row r="4120" spans="29:31">
      <c r="AC4120" s="58" t="s">
        <v>238</v>
      </c>
      <c r="AD4120" s="58" t="s">
        <v>880</v>
      </c>
      <c r="AE4120" s="58">
        <v>48227</v>
      </c>
    </row>
    <row r="4121" spans="29:31">
      <c r="AC4121" s="58" t="s">
        <v>104</v>
      </c>
      <c r="AD4121" s="58" t="s">
        <v>184</v>
      </c>
      <c r="AE4121" s="58">
        <v>77095</v>
      </c>
    </row>
    <row r="4122" spans="29:31">
      <c r="AC4122" s="58" t="s">
        <v>104</v>
      </c>
      <c r="AD4122" s="58" t="s">
        <v>184</v>
      </c>
      <c r="AE4122" s="58">
        <v>77095</v>
      </c>
    </row>
    <row r="4123" spans="29:31">
      <c r="AC4123" s="58" t="s">
        <v>96</v>
      </c>
      <c r="AD4123" s="58" t="s">
        <v>95</v>
      </c>
      <c r="AE4123" s="58">
        <v>98105</v>
      </c>
    </row>
    <row r="4124" spans="29:31">
      <c r="AC4124" s="58" t="s">
        <v>43</v>
      </c>
      <c r="AD4124" s="58" t="s">
        <v>42</v>
      </c>
      <c r="AE4124" s="58">
        <v>90036</v>
      </c>
    </row>
    <row r="4125" spans="29:31">
      <c r="AC4125" s="58" t="s">
        <v>43</v>
      </c>
      <c r="AD4125" s="58" t="s">
        <v>42</v>
      </c>
      <c r="AE4125" s="58">
        <v>90036</v>
      </c>
    </row>
    <row r="4126" spans="29:31">
      <c r="AC4126" s="58" t="s">
        <v>43</v>
      </c>
      <c r="AD4126" s="58" t="s">
        <v>42</v>
      </c>
      <c r="AE4126" s="58">
        <v>90036</v>
      </c>
    </row>
    <row r="4127" spans="29:31">
      <c r="AC4127" s="58" t="s">
        <v>43</v>
      </c>
      <c r="AD4127" s="58" t="s">
        <v>42</v>
      </c>
      <c r="AE4127" s="58">
        <v>90036</v>
      </c>
    </row>
    <row r="4128" spans="29:31">
      <c r="AC4128" s="58" t="s">
        <v>147</v>
      </c>
      <c r="AD4128" s="58" t="s">
        <v>146</v>
      </c>
      <c r="AE4128" s="58">
        <v>19120</v>
      </c>
    </row>
    <row r="4129" spans="29:31">
      <c r="AC4129" s="58" t="s">
        <v>96</v>
      </c>
      <c r="AD4129" s="58" t="s">
        <v>95</v>
      </c>
      <c r="AE4129" s="58">
        <v>98103</v>
      </c>
    </row>
    <row r="4130" spans="29:31">
      <c r="AC4130" s="58" t="s">
        <v>96</v>
      </c>
      <c r="AD4130" s="58" t="s">
        <v>95</v>
      </c>
      <c r="AE4130" s="58">
        <v>98103</v>
      </c>
    </row>
    <row r="4131" spans="29:31">
      <c r="AC4131" s="58" t="s">
        <v>96</v>
      </c>
      <c r="AD4131" s="58" t="s">
        <v>95</v>
      </c>
      <c r="AE4131" s="58">
        <v>98103</v>
      </c>
    </row>
    <row r="4132" spans="29:31">
      <c r="AC4132" s="58" t="s">
        <v>267</v>
      </c>
      <c r="AD4132" s="58" t="s">
        <v>4103</v>
      </c>
      <c r="AE4132" s="58">
        <v>13601</v>
      </c>
    </row>
    <row r="4133" spans="29:31">
      <c r="AC4133" s="58" t="s">
        <v>54</v>
      </c>
      <c r="AD4133" s="58" t="s">
        <v>1521</v>
      </c>
      <c r="AE4133" s="58">
        <v>32216</v>
      </c>
    </row>
    <row r="4134" spans="29:31">
      <c r="AC4134" s="58" t="s">
        <v>319</v>
      </c>
      <c r="AD4134" s="58" t="s">
        <v>1127</v>
      </c>
      <c r="AE4134" s="58">
        <v>22204</v>
      </c>
    </row>
    <row r="4135" spans="29:31">
      <c r="AC4135" s="58" t="s">
        <v>88</v>
      </c>
      <c r="AD4135" s="58" t="s">
        <v>467</v>
      </c>
      <c r="AE4135" s="58">
        <v>28205</v>
      </c>
    </row>
    <row r="4136" spans="29:31">
      <c r="AC4136" s="58" t="s">
        <v>88</v>
      </c>
      <c r="AD4136" s="58" t="s">
        <v>467</v>
      </c>
      <c r="AE4136" s="58">
        <v>28205</v>
      </c>
    </row>
    <row r="4137" spans="29:31">
      <c r="AC4137" s="58" t="s">
        <v>96</v>
      </c>
      <c r="AD4137" s="58" t="s">
        <v>95</v>
      </c>
      <c r="AE4137" s="58">
        <v>98103</v>
      </c>
    </row>
    <row r="4138" spans="29:31">
      <c r="AC4138" s="58" t="s">
        <v>211</v>
      </c>
      <c r="AD4138" s="58" t="s">
        <v>303</v>
      </c>
      <c r="AE4138" s="58">
        <v>60623</v>
      </c>
    </row>
    <row r="4139" spans="29:31">
      <c r="AC4139" s="58" t="s">
        <v>54</v>
      </c>
      <c r="AD4139" s="58" t="s">
        <v>7238</v>
      </c>
      <c r="AE4139" s="58">
        <v>33021</v>
      </c>
    </row>
    <row r="4140" spans="29:31">
      <c r="AC4140" s="58" t="s">
        <v>54</v>
      </c>
      <c r="AD4140" s="58" t="s">
        <v>7238</v>
      </c>
      <c r="AE4140" s="58">
        <v>33021</v>
      </c>
    </row>
    <row r="4141" spans="29:31">
      <c r="AC4141" s="58" t="s">
        <v>319</v>
      </c>
      <c r="AD4141" s="58" t="s">
        <v>4874</v>
      </c>
      <c r="AE4141" s="58">
        <v>23320</v>
      </c>
    </row>
    <row r="4142" spans="29:31">
      <c r="AC4142" s="58" t="s">
        <v>319</v>
      </c>
      <c r="AD4142" s="58" t="s">
        <v>4874</v>
      </c>
      <c r="AE4142" s="58">
        <v>23320</v>
      </c>
    </row>
    <row r="4143" spans="29:31">
      <c r="AC4143" s="58" t="s">
        <v>43</v>
      </c>
      <c r="AD4143" s="58" t="s">
        <v>42</v>
      </c>
      <c r="AE4143" s="58">
        <v>90036</v>
      </c>
    </row>
    <row r="4144" spans="29:31">
      <c r="AC4144" s="58" t="s">
        <v>43</v>
      </c>
      <c r="AD4144" s="58" t="s">
        <v>42</v>
      </c>
      <c r="AE4144" s="58">
        <v>90036</v>
      </c>
    </row>
    <row r="4145" spans="29:31">
      <c r="AC4145" s="58" t="s">
        <v>319</v>
      </c>
      <c r="AD4145" s="58" t="s">
        <v>2811</v>
      </c>
      <c r="AE4145" s="58">
        <v>22304</v>
      </c>
    </row>
    <row r="4146" spans="29:31">
      <c r="AC4146" s="58" t="s">
        <v>104</v>
      </c>
      <c r="AD4146" s="58" t="s">
        <v>7243</v>
      </c>
      <c r="AE4146" s="58">
        <v>77536</v>
      </c>
    </row>
    <row r="4147" spans="29:31">
      <c r="AC4147" s="58" t="s">
        <v>147</v>
      </c>
      <c r="AD4147" s="58" t="s">
        <v>146</v>
      </c>
      <c r="AE4147" s="58">
        <v>19120</v>
      </c>
    </row>
    <row r="4148" spans="29:31">
      <c r="AC4148" s="58" t="s">
        <v>147</v>
      </c>
      <c r="AD4148" s="58" t="s">
        <v>146</v>
      </c>
      <c r="AE4148" s="58">
        <v>19120</v>
      </c>
    </row>
    <row r="4149" spans="29:31">
      <c r="AC4149" s="58" t="s">
        <v>4530</v>
      </c>
      <c r="AD4149" s="58" t="s">
        <v>7246</v>
      </c>
      <c r="AE4149" s="58">
        <v>67212</v>
      </c>
    </row>
    <row r="4150" spans="29:31">
      <c r="AC4150" s="58" t="s">
        <v>238</v>
      </c>
      <c r="AD4150" s="58" t="s">
        <v>5311</v>
      </c>
      <c r="AE4150" s="58">
        <v>48640</v>
      </c>
    </row>
    <row r="4151" spans="29:31">
      <c r="AC4151" s="58" t="s">
        <v>43</v>
      </c>
      <c r="AD4151" s="58" t="s">
        <v>127</v>
      </c>
      <c r="AE4151" s="58">
        <v>94110</v>
      </c>
    </row>
    <row r="4152" spans="29:31">
      <c r="AC4152" s="58" t="s">
        <v>43</v>
      </c>
      <c r="AD4152" s="58" t="s">
        <v>127</v>
      </c>
      <c r="AE4152" s="58">
        <v>94110</v>
      </c>
    </row>
    <row r="4153" spans="29:31">
      <c r="AC4153" s="58" t="s">
        <v>43</v>
      </c>
      <c r="AD4153" s="58" t="s">
        <v>127</v>
      </c>
      <c r="AE4153" s="58">
        <v>94110</v>
      </c>
    </row>
    <row r="4154" spans="29:31">
      <c r="AC4154" s="58" t="s">
        <v>267</v>
      </c>
      <c r="AD4154" s="58" t="s">
        <v>3708</v>
      </c>
      <c r="AE4154" s="58">
        <v>11520</v>
      </c>
    </row>
    <row r="4155" spans="29:31">
      <c r="AC4155" s="58" t="s">
        <v>104</v>
      </c>
      <c r="AD4155" s="58" t="s">
        <v>1237</v>
      </c>
      <c r="AE4155" s="58">
        <v>78745</v>
      </c>
    </row>
    <row r="4156" spans="29:31">
      <c r="AC4156" s="58" t="s">
        <v>104</v>
      </c>
      <c r="AD4156" s="58" t="s">
        <v>1237</v>
      </c>
      <c r="AE4156" s="58">
        <v>78745</v>
      </c>
    </row>
    <row r="4157" spans="29:31">
      <c r="AC4157" s="58" t="s">
        <v>104</v>
      </c>
      <c r="AD4157" s="58" t="s">
        <v>1237</v>
      </c>
      <c r="AE4157" s="58">
        <v>78745</v>
      </c>
    </row>
    <row r="4158" spans="29:31">
      <c r="AC4158" s="58" t="s">
        <v>104</v>
      </c>
      <c r="AD4158" s="58" t="s">
        <v>1237</v>
      </c>
      <c r="AE4158" s="58">
        <v>78745</v>
      </c>
    </row>
    <row r="4159" spans="29:31">
      <c r="AC4159" s="58" t="s">
        <v>147</v>
      </c>
      <c r="AD4159" s="58" t="s">
        <v>146</v>
      </c>
      <c r="AE4159" s="58">
        <v>19134</v>
      </c>
    </row>
    <row r="4160" spans="29:31">
      <c r="AC4160" s="58" t="s">
        <v>147</v>
      </c>
      <c r="AD4160" s="58" t="s">
        <v>146</v>
      </c>
      <c r="AE4160" s="58">
        <v>19134</v>
      </c>
    </row>
    <row r="4161" spans="29:31">
      <c r="AC4161" s="58" t="s">
        <v>147</v>
      </c>
      <c r="AD4161" s="58" t="s">
        <v>146</v>
      </c>
      <c r="AE4161" s="58">
        <v>19134</v>
      </c>
    </row>
    <row r="4162" spans="29:31">
      <c r="AC4162" s="58" t="s">
        <v>335</v>
      </c>
      <c r="AD4162" s="58" t="s">
        <v>515</v>
      </c>
      <c r="AE4162" s="58">
        <v>37620</v>
      </c>
    </row>
    <row r="4163" spans="29:31">
      <c r="AC4163" s="58" t="s">
        <v>335</v>
      </c>
      <c r="AD4163" s="58" t="s">
        <v>515</v>
      </c>
      <c r="AE4163" s="58">
        <v>37620</v>
      </c>
    </row>
    <row r="4164" spans="29:31">
      <c r="AC4164" s="58" t="s">
        <v>147</v>
      </c>
      <c r="AD4164" s="58" t="s">
        <v>146</v>
      </c>
      <c r="AE4164" s="58">
        <v>19140</v>
      </c>
    </row>
    <row r="4165" spans="29:31">
      <c r="AC4165" s="58" t="s">
        <v>147</v>
      </c>
      <c r="AD4165" s="58" t="s">
        <v>146</v>
      </c>
      <c r="AE4165" s="58">
        <v>19140</v>
      </c>
    </row>
    <row r="4166" spans="29:31">
      <c r="AC4166" s="58" t="s">
        <v>211</v>
      </c>
      <c r="AD4166" s="58" t="s">
        <v>303</v>
      </c>
      <c r="AE4166" s="58">
        <v>60610</v>
      </c>
    </row>
    <row r="4167" spans="29:31">
      <c r="AC4167" s="58" t="s">
        <v>1272</v>
      </c>
      <c r="AD4167" s="58" t="s">
        <v>497</v>
      </c>
      <c r="AE4167" s="58">
        <v>31907</v>
      </c>
    </row>
    <row r="4168" spans="29:31">
      <c r="AC4168" s="58" t="s">
        <v>267</v>
      </c>
      <c r="AD4168" s="58" t="s">
        <v>266</v>
      </c>
      <c r="AE4168" s="58">
        <v>10035</v>
      </c>
    </row>
    <row r="4169" spans="29:31">
      <c r="AC4169" s="58" t="s">
        <v>267</v>
      </c>
      <c r="AD4169" s="58" t="s">
        <v>266</v>
      </c>
      <c r="AE4169" s="58">
        <v>10035</v>
      </c>
    </row>
    <row r="4170" spans="29:31">
      <c r="AC4170" s="58" t="s">
        <v>2694</v>
      </c>
      <c r="AD4170" s="58" t="s">
        <v>244</v>
      </c>
      <c r="AE4170" s="58">
        <v>3820</v>
      </c>
    </row>
    <row r="4171" spans="29:31">
      <c r="AC4171" s="58" t="s">
        <v>2694</v>
      </c>
      <c r="AD4171" s="58" t="s">
        <v>244</v>
      </c>
      <c r="AE4171" s="58">
        <v>3820</v>
      </c>
    </row>
    <row r="4172" spans="29:31">
      <c r="AC4172" s="58" t="s">
        <v>457</v>
      </c>
      <c r="AD4172" s="58" t="s">
        <v>456</v>
      </c>
      <c r="AE4172" s="58">
        <v>80013</v>
      </c>
    </row>
    <row r="4173" spans="29:31">
      <c r="AC4173" s="58" t="s">
        <v>457</v>
      </c>
      <c r="AD4173" s="58" t="s">
        <v>456</v>
      </c>
      <c r="AE4173" s="58">
        <v>80013</v>
      </c>
    </row>
    <row r="4174" spans="29:31">
      <c r="AC4174" s="58" t="s">
        <v>267</v>
      </c>
      <c r="AD4174" s="58" t="s">
        <v>1173</v>
      </c>
      <c r="AE4174" s="58">
        <v>11561</v>
      </c>
    </row>
    <row r="4175" spans="29:31">
      <c r="AC4175" s="58" t="s">
        <v>43</v>
      </c>
      <c r="AD4175" s="58" t="s">
        <v>602</v>
      </c>
      <c r="AE4175" s="58">
        <v>91104</v>
      </c>
    </row>
    <row r="4176" spans="29:31">
      <c r="AC4176" s="58" t="s">
        <v>43</v>
      </c>
      <c r="AD4176" s="58" t="s">
        <v>602</v>
      </c>
      <c r="AE4176" s="58">
        <v>91104</v>
      </c>
    </row>
    <row r="4177" spans="29:31">
      <c r="AC4177" s="58" t="s">
        <v>310</v>
      </c>
      <c r="AD4177" s="58" t="s">
        <v>1823</v>
      </c>
      <c r="AE4177" s="58">
        <v>85204</v>
      </c>
    </row>
    <row r="4178" spans="29:31">
      <c r="AC4178" s="58" t="s">
        <v>310</v>
      </c>
      <c r="AD4178" s="58" t="s">
        <v>1823</v>
      </c>
      <c r="AE4178" s="58">
        <v>85204</v>
      </c>
    </row>
    <row r="4179" spans="29:31">
      <c r="AC4179" s="58" t="s">
        <v>43</v>
      </c>
      <c r="AD4179" s="58" t="s">
        <v>3488</v>
      </c>
      <c r="AE4179" s="58">
        <v>93727</v>
      </c>
    </row>
    <row r="4180" spans="29:31">
      <c r="AC4180" s="58" t="s">
        <v>383</v>
      </c>
      <c r="AD4180" s="58" t="s">
        <v>382</v>
      </c>
      <c r="AE4180" s="58">
        <v>29203</v>
      </c>
    </row>
    <row r="4181" spans="29:31">
      <c r="AC4181" s="58" t="s">
        <v>383</v>
      </c>
      <c r="AD4181" s="58" t="s">
        <v>382</v>
      </c>
      <c r="AE4181" s="58">
        <v>29203</v>
      </c>
    </row>
    <row r="4182" spans="29:31">
      <c r="AC4182" s="58" t="s">
        <v>383</v>
      </c>
      <c r="AD4182" s="58" t="s">
        <v>382</v>
      </c>
      <c r="AE4182" s="58">
        <v>29203</v>
      </c>
    </row>
    <row r="4183" spans="29:31">
      <c r="AC4183" s="58" t="s">
        <v>43</v>
      </c>
      <c r="AD4183" s="58" t="s">
        <v>2542</v>
      </c>
      <c r="AE4183" s="58">
        <v>92704</v>
      </c>
    </row>
    <row r="4184" spans="29:31">
      <c r="AC4184" s="58" t="s">
        <v>383</v>
      </c>
      <c r="AD4184" s="58" t="s">
        <v>382</v>
      </c>
      <c r="AE4184" s="58">
        <v>29203</v>
      </c>
    </row>
    <row r="4185" spans="29:31">
      <c r="AC4185" s="58" t="s">
        <v>383</v>
      </c>
      <c r="AD4185" s="58" t="s">
        <v>382</v>
      </c>
      <c r="AE4185" s="58">
        <v>29203</v>
      </c>
    </row>
    <row r="4186" spans="29:31">
      <c r="AC4186" s="58" t="s">
        <v>43</v>
      </c>
      <c r="AD4186" s="58" t="s">
        <v>42</v>
      </c>
      <c r="AE4186" s="58">
        <v>90045</v>
      </c>
    </row>
    <row r="4187" spans="29:31">
      <c r="AC4187" s="58" t="s">
        <v>43</v>
      </c>
      <c r="AD4187" s="58" t="s">
        <v>127</v>
      </c>
      <c r="AE4187" s="58">
        <v>94109</v>
      </c>
    </row>
    <row r="4188" spans="29:31">
      <c r="AC4188" s="58" t="s">
        <v>104</v>
      </c>
      <c r="AD4188" s="58" t="s">
        <v>184</v>
      </c>
      <c r="AE4188" s="58">
        <v>77036</v>
      </c>
    </row>
    <row r="4189" spans="29:31">
      <c r="AC4189" s="58" t="s">
        <v>267</v>
      </c>
      <c r="AD4189" s="58" t="s">
        <v>266</v>
      </c>
      <c r="AE4189" s="58">
        <v>10035</v>
      </c>
    </row>
    <row r="4190" spans="29:31">
      <c r="AC4190" s="58" t="s">
        <v>267</v>
      </c>
      <c r="AD4190" s="58" t="s">
        <v>266</v>
      </c>
      <c r="AE4190" s="58">
        <v>10035</v>
      </c>
    </row>
    <row r="4191" spans="29:31">
      <c r="AC4191" s="58" t="s">
        <v>267</v>
      </c>
      <c r="AD4191" s="58" t="s">
        <v>266</v>
      </c>
      <c r="AE4191" s="58">
        <v>10035</v>
      </c>
    </row>
    <row r="4192" spans="29:31">
      <c r="AC4192" s="58" t="s">
        <v>1245</v>
      </c>
      <c r="AD4192" s="58" t="s">
        <v>612</v>
      </c>
      <c r="AE4192" s="58">
        <v>2038</v>
      </c>
    </row>
    <row r="4193" spans="29:31">
      <c r="AC4193" s="58" t="s">
        <v>2735</v>
      </c>
      <c r="AD4193" s="58" t="s">
        <v>4492</v>
      </c>
      <c r="AE4193" s="58">
        <v>21215</v>
      </c>
    </row>
    <row r="4194" spans="29:31">
      <c r="AC4194" s="58" t="s">
        <v>104</v>
      </c>
      <c r="AD4194" s="58" t="s">
        <v>7289</v>
      </c>
      <c r="AE4194" s="58">
        <v>78501</v>
      </c>
    </row>
    <row r="4195" spans="29:31">
      <c r="AC4195" s="58" t="s">
        <v>104</v>
      </c>
      <c r="AD4195" s="58" t="s">
        <v>7289</v>
      </c>
      <c r="AE4195" s="58">
        <v>78501</v>
      </c>
    </row>
    <row r="4196" spans="29:31">
      <c r="AC4196" s="58" t="s">
        <v>104</v>
      </c>
      <c r="AD4196" s="58" t="s">
        <v>7289</v>
      </c>
      <c r="AE4196" s="58">
        <v>78501</v>
      </c>
    </row>
    <row r="4197" spans="29:31">
      <c r="AC4197" s="58" t="s">
        <v>489</v>
      </c>
      <c r="AD4197" s="58" t="s">
        <v>7291</v>
      </c>
      <c r="AE4197" s="58">
        <v>52240</v>
      </c>
    </row>
    <row r="4198" spans="29:31">
      <c r="AC4198" s="58" t="s">
        <v>245</v>
      </c>
      <c r="AD4198" s="58" t="s">
        <v>606</v>
      </c>
      <c r="AE4198" s="58">
        <v>19711</v>
      </c>
    </row>
    <row r="4199" spans="29:31">
      <c r="AC4199" s="58" t="s">
        <v>104</v>
      </c>
      <c r="AD4199" s="58" t="s">
        <v>184</v>
      </c>
      <c r="AE4199" s="58">
        <v>77070</v>
      </c>
    </row>
    <row r="4200" spans="29:31">
      <c r="AC4200" s="58" t="s">
        <v>6260</v>
      </c>
      <c r="AD4200" s="58" t="s">
        <v>7299</v>
      </c>
      <c r="AE4200" s="58">
        <v>83704</v>
      </c>
    </row>
    <row r="4201" spans="29:31">
      <c r="AC4201" s="58" t="s">
        <v>6260</v>
      </c>
      <c r="AD4201" s="58" t="s">
        <v>7299</v>
      </c>
      <c r="AE4201" s="58">
        <v>83704</v>
      </c>
    </row>
    <row r="4202" spans="29:31">
      <c r="AC4202" s="58" t="s">
        <v>43</v>
      </c>
      <c r="AD4202" s="58" t="s">
        <v>947</v>
      </c>
      <c r="AE4202" s="58">
        <v>92105</v>
      </c>
    </row>
    <row r="4203" spans="29:31">
      <c r="AC4203" s="58" t="s">
        <v>43</v>
      </c>
      <c r="AD4203" s="58" t="s">
        <v>42</v>
      </c>
      <c r="AE4203" s="58">
        <v>90032</v>
      </c>
    </row>
    <row r="4204" spans="29:31">
      <c r="AC4204" s="58" t="s">
        <v>267</v>
      </c>
      <c r="AD4204" s="58" t="s">
        <v>266</v>
      </c>
      <c r="AE4204" s="58">
        <v>10024</v>
      </c>
    </row>
    <row r="4205" spans="29:31">
      <c r="AC4205" s="58" t="s">
        <v>147</v>
      </c>
      <c r="AD4205" s="58" t="s">
        <v>146</v>
      </c>
      <c r="AE4205" s="58">
        <v>19134</v>
      </c>
    </row>
    <row r="4206" spans="29:31">
      <c r="AC4206" s="58" t="s">
        <v>147</v>
      </c>
      <c r="AD4206" s="58" t="s">
        <v>146</v>
      </c>
      <c r="AE4206" s="58">
        <v>19134</v>
      </c>
    </row>
    <row r="4207" spans="29:31">
      <c r="AC4207" s="58" t="s">
        <v>267</v>
      </c>
      <c r="AD4207" s="58" t="s">
        <v>266</v>
      </c>
      <c r="AE4207" s="58">
        <v>10024</v>
      </c>
    </row>
    <row r="4208" spans="29:31">
      <c r="AC4208" s="58" t="s">
        <v>267</v>
      </c>
      <c r="AD4208" s="58" t="s">
        <v>266</v>
      </c>
      <c r="AE4208" s="58">
        <v>10024</v>
      </c>
    </row>
    <row r="4209" spans="29:31">
      <c r="AC4209" s="58" t="s">
        <v>267</v>
      </c>
      <c r="AD4209" s="58" t="s">
        <v>266</v>
      </c>
      <c r="AE4209" s="58">
        <v>10024</v>
      </c>
    </row>
    <row r="4210" spans="29:31">
      <c r="AC4210" s="58" t="s">
        <v>267</v>
      </c>
      <c r="AD4210" s="58" t="s">
        <v>266</v>
      </c>
      <c r="AE4210" s="58">
        <v>10024</v>
      </c>
    </row>
    <row r="4211" spans="29:31">
      <c r="AC4211" s="58" t="s">
        <v>1399</v>
      </c>
      <c r="AD4211" s="58" t="s">
        <v>7306</v>
      </c>
      <c r="AE4211" s="58">
        <v>2920</v>
      </c>
    </row>
    <row r="4212" spans="29:31">
      <c r="AC4212" s="58" t="s">
        <v>1399</v>
      </c>
      <c r="AD4212" s="58" t="s">
        <v>7306</v>
      </c>
      <c r="AE4212" s="58">
        <v>2920</v>
      </c>
    </row>
    <row r="4213" spans="29:31">
      <c r="AC4213" s="58" t="s">
        <v>1399</v>
      </c>
      <c r="AD4213" s="58" t="s">
        <v>7306</v>
      </c>
      <c r="AE4213" s="58">
        <v>2920</v>
      </c>
    </row>
    <row r="4214" spans="29:31">
      <c r="AC4214" s="58" t="s">
        <v>1399</v>
      </c>
      <c r="AD4214" s="58" t="s">
        <v>7306</v>
      </c>
      <c r="AE4214" s="58">
        <v>2920</v>
      </c>
    </row>
    <row r="4215" spans="29:31">
      <c r="AC4215" s="58" t="s">
        <v>1399</v>
      </c>
      <c r="AD4215" s="58" t="s">
        <v>7306</v>
      </c>
      <c r="AE4215" s="58">
        <v>2920</v>
      </c>
    </row>
    <row r="4216" spans="29:31">
      <c r="AC4216" s="58" t="s">
        <v>1399</v>
      </c>
      <c r="AD4216" s="58" t="s">
        <v>7306</v>
      </c>
      <c r="AE4216" s="58">
        <v>2920</v>
      </c>
    </row>
    <row r="4217" spans="29:31">
      <c r="AC4217" s="58" t="s">
        <v>1399</v>
      </c>
      <c r="AD4217" s="58" t="s">
        <v>7306</v>
      </c>
      <c r="AE4217" s="58">
        <v>2920</v>
      </c>
    </row>
    <row r="4218" spans="29:31">
      <c r="AC4218" s="58" t="s">
        <v>211</v>
      </c>
      <c r="AD4218" s="58" t="s">
        <v>303</v>
      </c>
      <c r="AE4218" s="58">
        <v>60623</v>
      </c>
    </row>
    <row r="4219" spans="29:31">
      <c r="AC4219" s="58" t="s">
        <v>29</v>
      </c>
      <c r="AD4219" s="58" t="s">
        <v>1464</v>
      </c>
      <c r="AE4219" s="58">
        <v>40475</v>
      </c>
    </row>
    <row r="4220" spans="29:31">
      <c r="AC4220" s="58" t="s">
        <v>29</v>
      </c>
      <c r="AD4220" s="58" t="s">
        <v>1464</v>
      </c>
      <c r="AE4220" s="58">
        <v>40475</v>
      </c>
    </row>
    <row r="4221" spans="29:31">
      <c r="AC4221" s="58" t="s">
        <v>29</v>
      </c>
      <c r="AD4221" s="58" t="s">
        <v>1464</v>
      </c>
      <c r="AE4221" s="58">
        <v>40475</v>
      </c>
    </row>
    <row r="4222" spans="29:31">
      <c r="AC4222" s="58" t="s">
        <v>254</v>
      </c>
      <c r="AD4222" s="58" t="s">
        <v>5577</v>
      </c>
      <c r="AE4222" s="58">
        <v>46544</v>
      </c>
    </row>
    <row r="4223" spans="29:31">
      <c r="AC4223" s="58" t="s">
        <v>267</v>
      </c>
      <c r="AD4223" s="58" t="s">
        <v>2295</v>
      </c>
      <c r="AE4223" s="58">
        <v>10550</v>
      </c>
    </row>
    <row r="4224" spans="29:31">
      <c r="AC4224" s="58" t="s">
        <v>43</v>
      </c>
      <c r="AD4224" s="58" t="s">
        <v>42</v>
      </c>
      <c r="AE4224" s="58">
        <v>90004</v>
      </c>
    </row>
    <row r="4225" spans="29:31">
      <c r="AC4225" s="58" t="s">
        <v>43</v>
      </c>
      <c r="AD4225" s="58" t="s">
        <v>127</v>
      </c>
      <c r="AE4225" s="58">
        <v>94110</v>
      </c>
    </row>
    <row r="4226" spans="29:31">
      <c r="AC4226" s="58" t="s">
        <v>43</v>
      </c>
      <c r="AD4226" s="58" t="s">
        <v>127</v>
      </c>
      <c r="AE4226" s="58">
        <v>94110</v>
      </c>
    </row>
    <row r="4227" spans="29:31">
      <c r="AC4227" s="58" t="s">
        <v>96</v>
      </c>
      <c r="AD4227" s="58" t="s">
        <v>95</v>
      </c>
      <c r="AE4227" s="58">
        <v>98103</v>
      </c>
    </row>
    <row r="4228" spans="29:31">
      <c r="AC4228" s="58" t="s">
        <v>96</v>
      </c>
      <c r="AD4228" s="58" t="s">
        <v>95</v>
      </c>
      <c r="AE4228" s="58">
        <v>98103</v>
      </c>
    </row>
    <row r="4229" spans="29:31">
      <c r="AC4229" s="58" t="s">
        <v>96</v>
      </c>
      <c r="AD4229" s="58" t="s">
        <v>95</v>
      </c>
      <c r="AE4229" s="58">
        <v>98103</v>
      </c>
    </row>
    <row r="4230" spans="29:31">
      <c r="AC4230" s="58" t="s">
        <v>96</v>
      </c>
      <c r="AD4230" s="58" t="s">
        <v>95</v>
      </c>
      <c r="AE4230" s="58">
        <v>98103</v>
      </c>
    </row>
    <row r="4231" spans="29:31">
      <c r="AC4231" s="58" t="s">
        <v>96</v>
      </c>
      <c r="AD4231" s="58" t="s">
        <v>95</v>
      </c>
      <c r="AE4231" s="58">
        <v>98103</v>
      </c>
    </row>
    <row r="4232" spans="29:31">
      <c r="AC4232" s="58" t="s">
        <v>211</v>
      </c>
      <c r="AD4232" s="58" t="s">
        <v>1320</v>
      </c>
      <c r="AE4232" s="58">
        <v>62301</v>
      </c>
    </row>
    <row r="4233" spans="29:31">
      <c r="AC4233" s="58" t="s">
        <v>211</v>
      </c>
      <c r="AD4233" s="58" t="s">
        <v>303</v>
      </c>
      <c r="AE4233" s="58">
        <v>60623</v>
      </c>
    </row>
    <row r="4234" spans="29:31">
      <c r="AC4234" s="58" t="s">
        <v>489</v>
      </c>
      <c r="AD4234" s="58" t="s">
        <v>488</v>
      </c>
      <c r="AE4234" s="58">
        <v>50322</v>
      </c>
    </row>
    <row r="4235" spans="29:31">
      <c r="AC4235" s="58" t="s">
        <v>96</v>
      </c>
      <c r="AD4235" s="58" t="s">
        <v>95</v>
      </c>
      <c r="AE4235" s="58">
        <v>98103</v>
      </c>
    </row>
    <row r="4236" spans="29:31">
      <c r="AC4236" s="58" t="s">
        <v>254</v>
      </c>
      <c r="AD4236" s="58" t="s">
        <v>1464</v>
      </c>
      <c r="AE4236" s="58">
        <v>47374</v>
      </c>
    </row>
    <row r="4237" spans="29:31">
      <c r="AC4237" s="58" t="s">
        <v>104</v>
      </c>
      <c r="AD4237" s="58" t="s">
        <v>815</v>
      </c>
      <c r="AE4237" s="58">
        <v>75220</v>
      </c>
    </row>
    <row r="4238" spans="29:31">
      <c r="AC4238" s="58" t="s">
        <v>104</v>
      </c>
      <c r="AD4238" s="58" t="s">
        <v>815</v>
      </c>
      <c r="AE4238" s="58">
        <v>75220</v>
      </c>
    </row>
    <row r="4239" spans="29:31">
      <c r="AC4239" s="58" t="s">
        <v>104</v>
      </c>
      <c r="AD4239" s="58" t="s">
        <v>815</v>
      </c>
      <c r="AE4239" s="58">
        <v>75220</v>
      </c>
    </row>
    <row r="4240" spans="29:31">
      <c r="AC4240" s="58" t="s">
        <v>104</v>
      </c>
      <c r="AD4240" s="58" t="s">
        <v>815</v>
      </c>
      <c r="AE4240" s="58">
        <v>75220</v>
      </c>
    </row>
    <row r="4241" spans="29:31">
      <c r="AC4241" s="58" t="s">
        <v>104</v>
      </c>
      <c r="AD4241" s="58" t="s">
        <v>815</v>
      </c>
      <c r="AE4241" s="58">
        <v>75220</v>
      </c>
    </row>
    <row r="4242" spans="29:31">
      <c r="AC4242" s="58" t="s">
        <v>147</v>
      </c>
      <c r="AD4242" s="58" t="s">
        <v>146</v>
      </c>
      <c r="AE4242" s="58">
        <v>19143</v>
      </c>
    </row>
    <row r="4243" spans="29:31">
      <c r="AC4243" s="58" t="s">
        <v>147</v>
      </c>
      <c r="AD4243" s="58" t="s">
        <v>146</v>
      </c>
      <c r="AE4243" s="58">
        <v>19143</v>
      </c>
    </row>
    <row r="4244" spans="29:31">
      <c r="AC4244" s="58" t="s">
        <v>211</v>
      </c>
      <c r="AD4244" s="58" t="s">
        <v>3101</v>
      </c>
      <c r="AE4244" s="58">
        <v>61107</v>
      </c>
    </row>
    <row r="4245" spans="29:31">
      <c r="AC4245" s="58" t="s">
        <v>147</v>
      </c>
      <c r="AD4245" s="58" t="s">
        <v>146</v>
      </c>
      <c r="AE4245" s="58">
        <v>19134</v>
      </c>
    </row>
    <row r="4246" spans="29:31">
      <c r="AC4246" s="58" t="s">
        <v>96</v>
      </c>
      <c r="AD4246" s="58" t="s">
        <v>95</v>
      </c>
      <c r="AE4246" s="58">
        <v>98105</v>
      </c>
    </row>
    <row r="4247" spans="29:31">
      <c r="AC4247" s="58" t="s">
        <v>238</v>
      </c>
      <c r="AD4247" s="58" t="s">
        <v>6470</v>
      </c>
      <c r="AE4247" s="58">
        <v>49505</v>
      </c>
    </row>
    <row r="4248" spans="29:31">
      <c r="AC4248" s="58" t="s">
        <v>43</v>
      </c>
      <c r="AD4248" s="58" t="s">
        <v>42</v>
      </c>
      <c r="AE4248" s="58">
        <v>90004</v>
      </c>
    </row>
    <row r="4249" spans="29:31">
      <c r="AC4249" s="58" t="s">
        <v>43</v>
      </c>
      <c r="AD4249" s="58" t="s">
        <v>42</v>
      </c>
      <c r="AE4249" s="58">
        <v>90004</v>
      </c>
    </row>
    <row r="4250" spans="29:31">
      <c r="AC4250" s="58" t="s">
        <v>319</v>
      </c>
      <c r="AD4250" s="58" t="s">
        <v>318</v>
      </c>
      <c r="AE4250" s="58">
        <v>22153</v>
      </c>
    </row>
    <row r="4251" spans="29:31">
      <c r="AC4251" s="58" t="s">
        <v>319</v>
      </c>
      <c r="AD4251" s="58" t="s">
        <v>318</v>
      </c>
      <c r="AE4251" s="58">
        <v>22153</v>
      </c>
    </row>
    <row r="4252" spans="29:31">
      <c r="AC4252" s="58" t="s">
        <v>43</v>
      </c>
      <c r="AD4252" s="58" t="s">
        <v>42</v>
      </c>
      <c r="AE4252" s="58">
        <v>90036</v>
      </c>
    </row>
    <row r="4253" spans="29:31">
      <c r="AC4253" s="58" t="s">
        <v>2735</v>
      </c>
      <c r="AD4253" s="58" t="s">
        <v>4492</v>
      </c>
      <c r="AE4253" s="58">
        <v>21215</v>
      </c>
    </row>
    <row r="4254" spans="29:31">
      <c r="AC4254" s="58" t="s">
        <v>2735</v>
      </c>
      <c r="AD4254" s="58" t="s">
        <v>4492</v>
      </c>
      <c r="AE4254" s="58">
        <v>21215</v>
      </c>
    </row>
    <row r="4255" spans="29:31">
      <c r="AC4255" s="58" t="s">
        <v>2735</v>
      </c>
      <c r="AD4255" s="58" t="s">
        <v>4492</v>
      </c>
      <c r="AE4255" s="58">
        <v>21215</v>
      </c>
    </row>
    <row r="4256" spans="29:31">
      <c r="AC4256" s="58" t="s">
        <v>747</v>
      </c>
      <c r="AD4256" s="58" t="s">
        <v>746</v>
      </c>
      <c r="AE4256" s="58">
        <v>6824</v>
      </c>
    </row>
    <row r="4257" spans="29:31">
      <c r="AC4257" s="58" t="s">
        <v>747</v>
      </c>
      <c r="AD4257" s="58" t="s">
        <v>746</v>
      </c>
      <c r="AE4257" s="58">
        <v>6824</v>
      </c>
    </row>
    <row r="4258" spans="29:31">
      <c r="AC4258" s="58" t="s">
        <v>267</v>
      </c>
      <c r="AD4258" s="58" t="s">
        <v>266</v>
      </c>
      <c r="AE4258" s="58">
        <v>10011</v>
      </c>
    </row>
    <row r="4259" spans="29:31">
      <c r="AC4259" s="58" t="s">
        <v>54</v>
      </c>
      <c r="AD4259" s="58" t="s">
        <v>1792</v>
      </c>
      <c r="AE4259" s="58">
        <v>33801</v>
      </c>
    </row>
    <row r="4260" spans="29:31">
      <c r="AC4260" s="58" t="s">
        <v>54</v>
      </c>
      <c r="AD4260" s="58" t="s">
        <v>1792</v>
      </c>
      <c r="AE4260" s="58">
        <v>33801</v>
      </c>
    </row>
    <row r="4261" spans="29:31">
      <c r="AC4261" s="58" t="s">
        <v>54</v>
      </c>
      <c r="AD4261" s="58" t="s">
        <v>1792</v>
      </c>
      <c r="AE4261" s="58">
        <v>33801</v>
      </c>
    </row>
    <row r="4262" spans="29:31">
      <c r="AC4262" s="58" t="s">
        <v>211</v>
      </c>
      <c r="AD4262" s="58" t="s">
        <v>3708</v>
      </c>
      <c r="AE4262" s="58">
        <v>61032</v>
      </c>
    </row>
    <row r="4263" spans="29:31">
      <c r="AC4263" s="58" t="s">
        <v>211</v>
      </c>
      <c r="AD4263" s="58" t="s">
        <v>3708</v>
      </c>
      <c r="AE4263" s="58">
        <v>61032</v>
      </c>
    </row>
    <row r="4264" spans="29:31">
      <c r="AC4264" s="58" t="s">
        <v>211</v>
      </c>
      <c r="AD4264" s="58" t="s">
        <v>3708</v>
      </c>
      <c r="AE4264" s="58">
        <v>61032</v>
      </c>
    </row>
    <row r="4265" spans="29:31">
      <c r="AC4265" s="58" t="s">
        <v>420</v>
      </c>
      <c r="AD4265" s="58" t="s">
        <v>4704</v>
      </c>
      <c r="AE4265" s="58">
        <v>97504</v>
      </c>
    </row>
    <row r="4266" spans="29:31">
      <c r="AC4266" s="58" t="s">
        <v>96</v>
      </c>
      <c r="AD4266" s="58" t="s">
        <v>95</v>
      </c>
      <c r="AE4266" s="58">
        <v>98103</v>
      </c>
    </row>
    <row r="4267" spans="29:31">
      <c r="AC4267" s="58" t="s">
        <v>267</v>
      </c>
      <c r="AD4267" s="58" t="s">
        <v>266</v>
      </c>
      <c r="AE4267" s="58">
        <v>10035</v>
      </c>
    </row>
    <row r="4268" spans="29:31">
      <c r="AC4268" s="58" t="s">
        <v>747</v>
      </c>
      <c r="AD4268" s="58" t="s">
        <v>746</v>
      </c>
      <c r="AE4268" s="58">
        <v>6824</v>
      </c>
    </row>
    <row r="4269" spans="29:31">
      <c r="AC4269" s="58" t="s">
        <v>229</v>
      </c>
      <c r="AD4269" s="58" t="s">
        <v>4988</v>
      </c>
      <c r="AE4269" s="58">
        <v>56560</v>
      </c>
    </row>
    <row r="4270" spans="29:31">
      <c r="AC4270" s="58" t="s">
        <v>1272</v>
      </c>
      <c r="AD4270" s="58" t="s">
        <v>497</v>
      </c>
      <c r="AE4270" s="58">
        <v>31907</v>
      </c>
    </row>
    <row r="4271" spans="29:31">
      <c r="AC4271" s="58" t="s">
        <v>147</v>
      </c>
      <c r="AD4271" s="58" t="s">
        <v>146</v>
      </c>
      <c r="AE4271" s="58">
        <v>19143</v>
      </c>
    </row>
    <row r="4272" spans="29:31">
      <c r="AC4272" s="58" t="s">
        <v>104</v>
      </c>
      <c r="AD4272" s="58" t="s">
        <v>184</v>
      </c>
      <c r="AE4272" s="58">
        <v>77036</v>
      </c>
    </row>
    <row r="4273" spans="29:31">
      <c r="AC4273" s="58" t="s">
        <v>104</v>
      </c>
      <c r="AD4273" s="58" t="s">
        <v>184</v>
      </c>
      <c r="AE4273" s="58">
        <v>77036</v>
      </c>
    </row>
    <row r="4274" spans="29:31">
      <c r="AC4274" s="58" t="s">
        <v>104</v>
      </c>
      <c r="AD4274" s="58" t="s">
        <v>184</v>
      </c>
      <c r="AE4274" s="58">
        <v>77036</v>
      </c>
    </row>
    <row r="4275" spans="29:31">
      <c r="AC4275" s="58" t="s">
        <v>104</v>
      </c>
      <c r="AD4275" s="58" t="s">
        <v>184</v>
      </c>
      <c r="AE4275" s="58">
        <v>77036</v>
      </c>
    </row>
    <row r="4276" spans="29:31">
      <c r="AC4276" s="58" t="s">
        <v>104</v>
      </c>
      <c r="AD4276" s="58" t="s">
        <v>184</v>
      </c>
      <c r="AE4276" s="58">
        <v>77036</v>
      </c>
    </row>
    <row r="4277" spans="29:31">
      <c r="AC4277" s="58" t="s">
        <v>96</v>
      </c>
      <c r="AD4277" s="58" t="s">
        <v>95</v>
      </c>
      <c r="AE4277" s="58">
        <v>98115</v>
      </c>
    </row>
    <row r="4278" spans="29:31">
      <c r="AC4278" s="58" t="s">
        <v>335</v>
      </c>
      <c r="AD4278" s="58" t="s">
        <v>328</v>
      </c>
      <c r="AE4278" s="58">
        <v>38301</v>
      </c>
    </row>
    <row r="4279" spans="29:31">
      <c r="AC4279" s="58" t="s">
        <v>2735</v>
      </c>
      <c r="AD4279" s="58" t="s">
        <v>4492</v>
      </c>
      <c r="AE4279" s="58">
        <v>21215</v>
      </c>
    </row>
    <row r="4280" spans="29:31">
      <c r="AC4280" s="58" t="s">
        <v>121</v>
      </c>
      <c r="AD4280" s="58" t="s">
        <v>3649</v>
      </c>
      <c r="AE4280" s="58">
        <v>84107</v>
      </c>
    </row>
    <row r="4281" spans="29:31">
      <c r="AC4281" s="58" t="s">
        <v>121</v>
      </c>
      <c r="AD4281" s="58" t="s">
        <v>3649</v>
      </c>
      <c r="AE4281" s="58">
        <v>84107</v>
      </c>
    </row>
    <row r="4282" spans="29:31">
      <c r="AC4282" s="58" t="s">
        <v>96</v>
      </c>
      <c r="AD4282" s="58" t="s">
        <v>95</v>
      </c>
      <c r="AE4282" s="58">
        <v>98105</v>
      </c>
    </row>
    <row r="4283" spans="29:31">
      <c r="AC4283" s="58" t="s">
        <v>104</v>
      </c>
      <c r="AD4283" s="58" t="s">
        <v>815</v>
      </c>
      <c r="AE4283" s="58">
        <v>75220</v>
      </c>
    </row>
    <row r="4284" spans="29:31">
      <c r="AC4284" s="58" t="s">
        <v>96</v>
      </c>
      <c r="AD4284" s="58" t="s">
        <v>95</v>
      </c>
      <c r="AE4284" s="58">
        <v>98105</v>
      </c>
    </row>
    <row r="4285" spans="29:31">
      <c r="AC4285" s="58" t="s">
        <v>788</v>
      </c>
      <c r="AD4285" s="58" t="s">
        <v>1119</v>
      </c>
      <c r="AE4285" s="58">
        <v>8701</v>
      </c>
    </row>
    <row r="4286" spans="29:31">
      <c r="AC4286" s="58" t="s">
        <v>788</v>
      </c>
      <c r="AD4286" s="58" t="s">
        <v>1119</v>
      </c>
      <c r="AE4286" s="58">
        <v>8701</v>
      </c>
    </row>
    <row r="4287" spans="29:31">
      <c r="AC4287" s="58" t="s">
        <v>788</v>
      </c>
      <c r="AD4287" s="58" t="s">
        <v>1119</v>
      </c>
      <c r="AE4287" s="58">
        <v>8701</v>
      </c>
    </row>
    <row r="4288" spans="29:31">
      <c r="AC4288" s="58" t="s">
        <v>267</v>
      </c>
      <c r="AD4288" s="58" t="s">
        <v>266</v>
      </c>
      <c r="AE4288" s="58">
        <v>10011</v>
      </c>
    </row>
    <row r="4289" spans="29:31">
      <c r="AC4289" s="58" t="s">
        <v>267</v>
      </c>
      <c r="AD4289" s="58" t="s">
        <v>266</v>
      </c>
      <c r="AE4289" s="58">
        <v>10011</v>
      </c>
    </row>
    <row r="4290" spans="29:31">
      <c r="AC4290" s="58" t="s">
        <v>254</v>
      </c>
      <c r="AD4290" s="58" t="s">
        <v>4374</v>
      </c>
      <c r="AE4290" s="58">
        <v>46203</v>
      </c>
    </row>
    <row r="4291" spans="29:31">
      <c r="AC4291" s="58" t="s">
        <v>254</v>
      </c>
      <c r="AD4291" s="58" t="s">
        <v>4374</v>
      </c>
      <c r="AE4291" s="58">
        <v>46203</v>
      </c>
    </row>
    <row r="4292" spans="29:31">
      <c r="AC4292" s="58" t="s">
        <v>104</v>
      </c>
      <c r="AD4292" s="58" t="s">
        <v>7385</v>
      </c>
      <c r="AE4292" s="58">
        <v>77642</v>
      </c>
    </row>
    <row r="4293" spans="29:31">
      <c r="AC4293" s="58" t="s">
        <v>104</v>
      </c>
      <c r="AD4293" s="58" t="s">
        <v>7385</v>
      </c>
      <c r="AE4293" s="58">
        <v>77642</v>
      </c>
    </row>
    <row r="4294" spans="29:31">
      <c r="AC4294" s="58" t="s">
        <v>104</v>
      </c>
      <c r="AD4294" s="58" t="s">
        <v>7385</v>
      </c>
      <c r="AE4294" s="58">
        <v>77642</v>
      </c>
    </row>
    <row r="4295" spans="29:31">
      <c r="AC4295" s="58" t="s">
        <v>335</v>
      </c>
      <c r="AD4295" s="58" t="s">
        <v>5661</v>
      </c>
      <c r="AE4295" s="58">
        <v>37211</v>
      </c>
    </row>
    <row r="4296" spans="29:31">
      <c r="AC4296" s="58" t="s">
        <v>104</v>
      </c>
      <c r="AD4296" s="58" t="s">
        <v>184</v>
      </c>
      <c r="AE4296" s="58">
        <v>77095</v>
      </c>
    </row>
    <row r="4297" spans="29:31">
      <c r="AC4297" s="58" t="s">
        <v>104</v>
      </c>
      <c r="AD4297" s="58" t="s">
        <v>184</v>
      </c>
      <c r="AE4297" s="58">
        <v>77095</v>
      </c>
    </row>
    <row r="4298" spans="29:31">
      <c r="AC4298" s="58" t="s">
        <v>43</v>
      </c>
      <c r="AD4298" s="58" t="s">
        <v>42</v>
      </c>
      <c r="AE4298" s="58">
        <v>90004</v>
      </c>
    </row>
    <row r="4299" spans="29:31">
      <c r="AC4299" s="58" t="s">
        <v>43</v>
      </c>
      <c r="AD4299" s="58" t="s">
        <v>42</v>
      </c>
      <c r="AE4299" s="58">
        <v>90004</v>
      </c>
    </row>
    <row r="4300" spans="29:31">
      <c r="AC4300" s="58" t="s">
        <v>43</v>
      </c>
      <c r="AD4300" s="58" t="s">
        <v>42</v>
      </c>
      <c r="AE4300" s="58">
        <v>90004</v>
      </c>
    </row>
    <row r="4301" spans="29:31">
      <c r="AC4301" s="58" t="s">
        <v>147</v>
      </c>
      <c r="AD4301" s="58" t="s">
        <v>146</v>
      </c>
      <c r="AE4301" s="58">
        <v>19140</v>
      </c>
    </row>
    <row r="4302" spans="29:31">
      <c r="AC4302" s="58" t="s">
        <v>420</v>
      </c>
      <c r="AD4302" s="58" t="s">
        <v>4582</v>
      </c>
      <c r="AE4302" s="58">
        <v>97756</v>
      </c>
    </row>
    <row r="4303" spans="29:31">
      <c r="AC4303" s="58" t="s">
        <v>43</v>
      </c>
      <c r="AD4303" s="58" t="s">
        <v>7392</v>
      </c>
      <c r="AE4303" s="58">
        <v>95610</v>
      </c>
    </row>
    <row r="4304" spans="29:31">
      <c r="AC4304" s="58" t="s">
        <v>43</v>
      </c>
      <c r="AD4304" s="58" t="s">
        <v>42</v>
      </c>
      <c r="AE4304" s="58">
        <v>90032</v>
      </c>
    </row>
    <row r="4305" spans="29:31">
      <c r="AC4305" s="58" t="s">
        <v>54</v>
      </c>
      <c r="AD4305" s="58" t="s">
        <v>5647</v>
      </c>
      <c r="AE4305" s="58">
        <v>32303</v>
      </c>
    </row>
    <row r="4306" spans="29:31">
      <c r="AC4306" s="58" t="s">
        <v>54</v>
      </c>
      <c r="AD4306" s="58" t="s">
        <v>5647</v>
      </c>
      <c r="AE4306" s="58">
        <v>32303</v>
      </c>
    </row>
    <row r="4307" spans="29:31">
      <c r="AC4307" s="58" t="s">
        <v>54</v>
      </c>
      <c r="AD4307" s="58" t="s">
        <v>5647</v>
      </c>
      <c r="AE4307" s="58">
        <v>32303</v>
      </c>
    </row>
    <row r="4308" spans="29:31">
      <c r="AC4308" s="58" t="s">
        <v>54</v>
      </c>
      <c r="AD4308" s="58" t="s">
        <v>5647</v>
      </c>
      <c r="AE4308" s="58">
        <v>32303</v>
      </c>
    </row>
    <row r="4309" spans="29:31">
      <c r="AC4309" s="58" t="s">
        <v>54</v>
      </c>
      <c r="AD4309" s="58" t="s">
        <v>5647</v>
      </c>
      <c r="AE4309" s="58">
        <v>32303</v>
      </c>
    </row>
    <row r="4310" spans="29:31">
      <c r="AC4310" s="58" t="s">
        <v>498</v>
      </c>
      <c r="AD4310" s="58" t="s">
        <v>1119</v>
      </c>
      <c r="AE4310" s="58">
        <v>44107</v>
      </c>
    </row>
    <row r="4311" spans="29:31">
      <c r="AC4311" s="58" t="s">
        <v>104</v>
      </c>
      <c r="AD4311" s="58" t="s">
        <v>7397</v>
      </c>
      <c r="AE4311" s="58">
        <v>75056</v>
      </c>
    </row>
    <row r="4312" spans="29:31">
      <c r="AC4312" s="58" t="s">
        <v>96</v>
      </c>
      <c r="AD4312" s="58" t="s">
        <v>95</v>
      </c>
      <c r="AE4312" s="58">
        <v>98105</v>
      </c>
    </row>
    <row r="4313" spans="29:31">
      <c r="AC4313" s="58" t="s">
        <v>96</v>
      </c>
      <c r="AD4313" s="58" t="s">
        <v>95</v>
      </c>
      <c r="AE4313" s="58">
        <v>98105</v>
      </c>
    </row>
    <row r="4314" spans="29:31">
      <c r="AC4314" s="58" t="s">
        <v>43</v>
      </c>
      <c r="AD4314" s="58" t="s">
        <v>42</v>
      </c>
      <c r="AE4314" s="58">
        <v>90032</v>
      </c>
    </row>
    <row r="4315" spans="29:31">
      <c r="AC4315" s="58" t="s">
        <v>43</v>
      </c>
      <c r="AD4315" s="58" t="s">
        <v>42</v>
      </c>
      <c r="AE4315" s="58">
        <v>90032</v>
      </c>
    </row>
    <row r="4316" spans="29:31">
      <c r="AC4316" s="58" t="s">
        <v>43</v>
      </c>
      <c r="AD4316" s="58" t="s">
        <v>42</v>
      </c>
      <c r="AE4316" s="58">
        <v>90045</v>
      </c>
    </row>
    <row r="4317" spans="29:31">
      <c r="AC4317" s="58" t="s">
        <v>43</v>
      </c>
      <c r="AD4317" s="58" t="s">
        <v>42</v>
      </c>
      <c r="AE4317" s="58">
        <v>90045</v>
      </c>
    </row>
    <row r="4318" spans="29:31">
      <c r="AC4318" s="58" t="s">
        <v>43</v>
      </c>
      <c r="AD4318" s="58" t="s">
        <v>42</v>
      </c>
      <c r="AE4318" s="58">
        <v>90045</v>
      </c>
    </row>
    <row r="4319" spans="29:31">
      <c r="AC4319" s="58" t="s">
        <v>43</v>
      </c>
      <c r="AD4319" s="58" t="s">
        <v>42</v>
      </c>
      <c r="AE4319" s="58">
        <v>90045</v>
      </c>
    </row>
    <row r="4320" spans="29:31">
      <c r="AC4320" s="58" t="s">
        <v>43</v>
      </c>
      <c r="AD4320" s="58" t="s">
        <v>42</v>
      </c>
      <c r="AE4320" s="58">
        <v>90045</v>
      </c>
    </row>
    <row r="4321" spans="29:31">
      <c r="AC4321" s="58" t="s">
        <v>267</v>
      </c>
      <c r="AD4321" s="58" t="s">
        <v>1173</v>
      </c>
      <c r="AE4321" s="58">
        <v>11561</v>
      </c>
    </row>
    <row r="4322" spans="29:31">
      <c r="AC4322" s="58" t="s">
        <v>43</v>
      </c>
      <c r="AD4322" s="58" t="s">
        <v>42</v>
      </c>
      <c r="AE4322" s="58">
        <v>90045</v>
      </c>
    </row>
    <row r="4323" spans="29:31">
      <c r="AC4323" s="58" t="s">
        <v>43</v>
      </c>
      <c r="AD4323" s="58" t="s">
        <v>42</v>
      </c>
      <c r="AE4323" s="58">
        <v>90045</v>
      </c>
    </row>
    <row r="4324" spans="29:31">
      <c r="AC4324" s="58" t="s">
        <v>43</v>
      </c>
      <c r="AD4324" s="58" t="s">
        <v>42</v>
      </c>
      <c r="AE4324" s="58">
        <v>90045</v>
      </c>
    </row>
    <row r="4325" spans="29:31">
      <c r="AC4325" s="58" t="s">
        <v>43</v>
      </c>
      <c r="AD4325" s="58" t="s">
        <v>127</v>
      </c>
      <c r="AE4325" s="58">
        <v>94110</v>
      </c>
    </row>
    <row r="4326" spans="29:31">
      <c r="AC4326" s="58" t="s">
        <v>319</v>
      </c>
      <c r="AD4326" s="58" t="s">
        <v>1464</v>
      </c>
      <c r="AE4326" s="58">
        <v>23223</v>
      </c>
    </row>
    <row r="4327" spans="29:31">
      <c r="AC4327" s="58" t="s">
        <v>668</v>
      </c>
      <c r="AD4327" s="58" t="s">
        <v>5468</v>
      </c>
      <c r="AE4327" s="58">
        <v>87105</v>
      </c>
    </row>
    <row r="4328" spans="29:31">
      <c r="AC4328" s="58" t="s">
        <v>668</v>
      </c>
      <c r="AD4328" s="58" t="s">
        <v>5468</v>
      </c>
      <c r="AE4328" s="58">
        <v>87105</v>
      </c>
    </row>
    <row r="4329" spans="29:31">
      <c r="AC4329" s="58" t="s">
        <v>498</v>
      </c>
      <c r="AD4329" s="58" t="s">
        <v>801</v>
      </c>
      <c r="AE4329" s="58">
        <v>44312</v>
      </c>
    </row>
    <row r="4330" spans="29:31">
      <c r="AC4330" s="58" t="s">
        <v>498</v>
      </c>
      <c r="AD4330" s="58" t="s">
        <v>801</v>
      </c>
      <c r="AE4330" s="58">
        <v>44312</v>
      </c>
    </row>
    <row r="4331" spans="29:31">
      <c r="AC4331" s="58" t="s">
        <v>498</v>
      </c>
      <c r="AD4331" s="58" t="s">
        <v>801</v>
      </c>
      <c r="AE4331" s="58">
        <v>44312</v>
      </c>
    </row>
    <row r="4332" spans="29:31">
      <c r="AC4332" s="58" t="s">
        <v>498</v>
      </c>
      <c r="AD4332" s="58" t="s">
        <v>801</v>
      </c>
      <c r="AE4332" s="58">
        <v>44312</v>
      </c>
    </row>
    <row r="4333" spans="29:31">
      <c r="AC4333" s="58" t="s">
        <v>498</v>
      </c>
      <c r="AD4333" s="58" t="s">
        <v>801</v>
      </c>
      <c r="AE4333" s="58">
        <v>44312</v>
      </c>
    </row>
    <row r="4334" spans="29:31">
      <c r="AC4334" s="58" t="s">
        <v>788</v>
      </c>
      <c r="AD4334" s="58" t="s">
        <v>2126</v>
      </c>
      <c r="AE4334" s="58">
        <v>7060</v>
      </c>
    </row>
    <row r="4335" spans="29:31">
      <c r="AC4335" s="58" t="s">
        <v>788</v>
      </c>
      <c r="AD4335" s="58" t="s">
        <v>2126</v>
      </c>
      <c r="AE4335" s="58">
        <v>7060</v>
      </c>
    </row>
    <row r="4336" spans="29:31">
      <c r="AC4336" s="58" t="s">
        <v>267</v>
      </c>
      <c r="AD4336" s="58" t="s">
        <v>266</v>
      </c>
      <c r="AE4336" s="58">
        <v>10011</v>
      </c>
    </row>
    <row r="4337" spans="29:31">
      <c r="AC4337" s="58" t="s">
        <v>54</v>
      </c>
      <c r="AD4337" s="58" t="s">
        <v>2330</v>
      </c>
      <c r="AE4337" s="58">
        <v>33012</v>
      </c>
    </row>
    <row r="4338" spans="29:31">
      <c r="AC4338" s="58" t="s">
        <v>54</v>
      </c>
      <c r="AD4338" s="58" t="s">
        <v>2330</v>
      </c>
      <c r="AE4338" s="58">
        <v>33012</v>
      </c>
    </row>
    <row r="4339" spans="29:31">
      <c r="AC4339" s="58" t="s">
        <v>96</v>
      </c>
      <c r="AD4339" s="58" t="s">
        <v>4582</v>
      </c>
      <c r="AE4339" s="58">
        <v>98052</v>
      </c>
    </row>
    <row r="4340" spans="29:31">
      <c r="AC4340" s="58" t="s">
        <v>96</v>
      </c>
      <c r="AD4340" s="58" t="s">
        <v>4582</v>
      </c>
      <c r="AE4340" s="58">
        <v>98052</v>
      </c>
    </row>
    <row r="4341" spans="29:31">
      <c r="AC4341" s="58" t="s">
        <v>54</v>
      </c>
      <c r="AD4341" s="58" t="s">
        <v>7420</v>
      </c>
      <c r="AE4341" s="58">
        <v>32114</v>
      </c>
    </row>
    <row r="4342" spans="29:31">
      <c r="AC4342" s="58" t="s">
        <v>54</v>
      </c>
      <c r="AD4342" s="58" t="s">
        <v>7420</v>
      </c>
      <c r="AE4342" s="58">
        <v>32114</v>
      </c>
    </row>
    <row r="4343" spans="29:31">
      <c r="AC4343" s="58" t="s">
        <v>310</v>
      </c>
      <c r="AD4343" s="58" t="s">
        <v>7424</v>
      </c>
      <c r="AE4343" s="58">
        <v>86442</v>
      </c>
    </row>
    <row r="4344" spans="29:31">
      <c r="AC4344" s="58" t="s">
        <v>310</v>
      </c>
      <c r="AD4344" s="58" t="s">
        <v>7424</v>
      </c>
      <c r="AE4344" s="58">
        <v>86442</v>
      </c>
    </row>
    <row r="4345" spans="29:31">
      <c r="AC4345" s="58" t="s">
        <v>43</v>
      </c>
      <c r="AD4345" s="58" t="s">
        <v>42</v>
      </c>
      <c r="AE4345" s="58">
        <v>90049</v>
      </c>
    </row>
    <row r="4346" spans="29:31">
      <c r="AC4346" s="58" t="s">
        <v>43</v>
      </c>
      <c r="AD4346" s="58" t="s">
        <v>42</v>
      </c>
      <c r="AE4346" s="58">
        <v>90049</v>
      </c>
    </row>
    <row r="4347" spans="29:31">
      <c r="AC4347" s="58" t="s">
        <v>335</v>
      </c>
      <c r="AD4347" s="58" t="s">
        <v>612</v>
      </c>
      <c r="AE4347" s="58">
        <v>37064</v>
      </c>
    </row>
    <row r="4348" spans="29:31">
      <c r="AC4348" s="58" t="s">
        <v>254</v>
      </c>
      <c r="AD4348" s="58" t="s">
        <v>7430</v>
      </c>
      <c r="AE4348" s="58">
        <v>46368</v>
      </c>
    </row>
    <row r="4349" spans="29:31">
      <c r="AC4349" s="58" t="s">
        <v>319</v>
      </c>
      <c r="AD4349" s="58" t="s">
        <v>1127</v>
      </c>
      <c r="AE4349" s="58">
        <v>22204</v>
      </c>
    </row>
    <row r="4350" spans="29:31">
      <c r="AC4350" s="58" t="s">
        <v>43</v>
      </c>
      <c r="AD4350" s="58" t="s">
        <v>127</v>
      </c>
      <c r="AE4350" s="58">
        <v>94110</v>
      </c>
    </row>
    <row r="4351" spans="29:31">
      <c r="AC4351" s="58" t="s">
        <v>43</v>
      </c>
      <c r="AD4351" s="58" t="s">
        <v>127</v>
      </c>
      <c r="AE4351" s="58">
        <v>94110</v>
      </c>
    </row>
    <row r="4352" spans="29:31">
      <c r="AC4352" s="58" t="s">
        <v>43</v>
      </c>
      <c r="AD4352" s="58" t="s">
        <v>127</v>
      </c>
      <c r="AE4352" s="58">
        <v>94110</v>
      </c>
    </row>
    <row r="4353" spans="29:31">
      <c r="AC4353" s="58" t="s">
        <v>43</v>
      </c>
      <c r="AD4353" s="58" t="s">
        <v>127</v>
      </c>
      <c r="AE4353" s="58">
        <v>94110</v>
      </c>
    </row>
    <row r="4354" spans="29:31">
      <c r="AC4354" s="58" t="s">
        <v>267</v>
      </c>
      <c r="AD4354" s="58" t="s">
        <v>1499</v>
      </c>
      <c r="AE4354" s="58">
        <v>10801</v>
      </c>
    </row>
    <row r="4355" spans="29:31">
      <c r="AC4355" s="58" t="s">
        <v>267</v>
      </c>
      <c r="AD4355" s="58" t="s">
        <v>1499</v>
      </c>
      <c r="AE4355" s="58">
        <v>10801</v>
      </c>
    </row>
    <row r="4356" spans="29:31">
      <c r="AC4356" s="58" t="s">
        <v>310</v>
      </c>
      <c r="AD4356" s="58" t="s">
        <v>1823</v>
      </c>
      <c r="AE4356" s="58">
        <v>85204</v>
      </c>
    </row>
    <row r="4357" spans="29:31">
      <c r="AC4357" s="58" t="s">
        <v>310</v>
      </c>
      <c r="AD4357" s="58" t="s">
        <v>1823</v>
      </c>
      <c r="AE4357" s="58">
        <v>85204</v>
      </c>
    </row>
    <row r="4358" spans="29:31">
      <c r="AC4358" s="58" t="s">
        <v>498</v>
      </c>
      <c r="AD4358" s="58" t="s">
        <v>2470</v>
      </c>
      <c r="AE4358" s="58">
        <v>43130</v>
      </c>
    </row>
    <row r="4359" spans="29:31">
      <c r="AC4359" s="58" t="s">
        <v>498</v>
      </c>
      <c r="AD4359" s="58" t="s">
        <v>2470</v>
      </c>
      <c r="AE4359" s="58">
        <v>43130</v>
      </c>
    </row>
    <row r="4360" spans="29:31">
      <c r="AC4360" s="58" t="s">
        <v>43</v>
      </c>
      <c r="AD4360" s="58" t="s">
        <v>5025</v>
      </c>
      <c r="AE4360" s="58">
        <v>95207</v>
      </c>
    </row>
    <row r="4361" spans="29:31">
      <c r="AC4361" s="58" t="s">
        <v>43</v>
      </c>
      <c r="AD4361" s="58" t="s">
        <v>5025</v>
      </c>
      <c r="AE4361" s="58">
        <v>95207</v>
      </c>
    </row>
    <row r="4362" spans="29:31">
      <c r="AC4362" s="58" t="s">
        <v>88</v>
      </c>
      <c r="AD4362" s="58" t="s">
        <v>2486</v>
      </c>
      <c r="AE4362" s="58">
        <v>28806</v>
      </c>
    </row>
    <row r="4363" spans="29:31">
      <c r="AC4363" s="58" t="s">
        <v>335</v>
      </c>
      <c r="AD4363" s="58" t="s">
        <v>5353</v>
      </c>
      <c r="AE4363" s="58">
        <v>37042</v>
      </c>
    </row>
    <row r="4364" spans="29:31">
      <c r="AC4364" s="58" t="s">
        <v>335</v>
      </c>
      <c r="AD4364" s="58" t="s">
        <v>5353</v>
      </c>
      <c r="AE4364" s="58">
        <v>37042</v>
      </c>
    </row>
    <row r="4365" spans="29:31">
      <c r="AC4365" s="58" t="s">
        <v>211</v>
      </c>
      <c r="AD4365" s="58" t="s">
        <v>456</v>
      </c>
      <c r="AE4365" s="58">
        <v>60505</v>
      </c>
    </row>
    <row r="4366" spans="29:31">
      <c r="AC4366" s="58" t="s">
        <v>211</v>
      </c>
      <c r="AD4366" s="58" t="s">
        <v>456</v>
      </c>
      <c r="AE4366" s="58">
        <v>60505</v>
      </c>
    </row>
    <row r="4367" spans="29:31">
      <c r="AC4367" s="58" t="s">
        <v>211</v>
      </c>
      <c r="AD4367" s="58" t="s">
        <v>456</v>
      </c>
      <c r="AE4367" s="58">
        <v>60505</v>
      </c>
    </row>
    <row r="4368" spans="29:31">
      <c r="AC4368" s="58" t="s">
        <v>1399</v>
      </c>
      <c r="AD4368" s="58" t="s">
        <v>1398</v>
      </c>
      <c r="AE4368" s="58">
        <v>2886</v>
      </c>
    </row>
    <row r="4369" spans="29:31">
      <c r="AC4369" s="58" t="s">
        <v>736</v>
      </c>
      <c r="AD4369" s="58" t="s">
        <v>4268</v>
      </c>
      <c r="AE4369" s="58">
        <v>70506</v>
      </c>
    </row>
    <row r="4370" spans="29:31">
      <c r="AC4370" s="58" t="s">
        <v>7449</v>
      </c>
      <c r="AD4370" s="58" t="s">
        <v>7448</v>
      </c>
      <c r="AE4370" s="58">
        <v>58103</v>
      </c>
    </row>
    <row r="4371" spans="29:31">
      <c r="AC4371" s="58" t="s">
        <v>7449</v>
      </c>
      <c r="AD4371" s="58" t="s">
        <v>7448</v>
      </c>
      <c r="AE4371" s="58">
        <v>58103</v>
      </c>
    </row>
    <row r="4372" spans="29:31">
      <c r="AC4372" s="58" t="s">
        <v>7449</v>
      </c>
      <c r="AD4372" s="58" t="s">
        <v>7448</v>
      </c>
      <c r="AE4372" s="58">
        <v>58103</v>
      </c>
    </row>
    <row r="4373" spans="29:31">
      <c r="AC4373" s="58" t="s">
        <v>7449</v>
      </c>
      <c r="AD4373" s="58" t="s">
        <v>7448</v>
      </c>
      <c r="AE4373" s="58">
        <v>58103</v>
      </c>
    </row>
    <row r="4374" spans="29:31">
      <c r="AC4374" s="58" t="s">
        <v>7449</v>
      </c>
      <c r="AD4374" s="58" t="s">
        <v>7448</v>
      </c>
      <c r="AE4374" s="58">
        <v>58103</v>
      </c>
    </row>
    <row r="4375" spans="29:31">
      <c r="AC4375" s="58" t="s">
        <v>211</v>
      </c>
      <c r="AD4375" s="58" t="s">
        <v>303</v>
      </c>
      <c r="AE4375" s="58">
        <v>60623</v>
      </c>
    </row>
    <row r="4376" spans="29:31">
      <c r="AC4376" s="58" t="s">
        <v>211</v>
      </c>
      <c r="AD4376" s="58" t="s">
        <v>303</v>
      </c>
      <c r="AE4376" s="58">
        <v>60623</v>
      </c>
    </row>
    <row r="4377" spans="29:31">
      <c r="AC4377" s="58" t="s">
        <v>254</v>
      </c>
      <c r="AD4377" s="58" t="s">
        <v>1479</v>
      </c>
      <c r="AE4377" s="58">
        <v>46226</v>
      </c>
    </row>
    <row r="4378" spans="29:31">
      <c r="AC4378" s="58" t="s">
        <v>254</v>
      </c>
      <c r="AD4378" s="58" t="s">
        <v>1479</v>
      </c>
      <c r="AE4378" s="58">
        <v>46226</v>
      </c>
    </row>
    <row r="4379" spans="29:31">
      <c r="AC4379" s="58" t="s">
        <v>254</v>
      </c>
      <c r="AD4379" s="58" t="s">
        <v>1479</v>
      </c>
      <c r="AE4379" s="58">
        <v>46226</v>
      </c>
    </row>
    <row r="4380" spans="29:31">
      <c r="AC4380" s="58" t="s">
        <v>254</v>
      </c>
      <c r="AD4380" s="58" t="s">
        <v>7455</v>
      </c>
      <c r="AE4380" s="58">
        <v>46514</v>
      </c>
    </row>
    <row r="4381" spans="29:31">
      <c r="AC4381" s="58" t="s">
        <v>254</v>
      </c>
      <c r="AD4381" s="58" t="s">
        <v>7455</v>
      </c>
      <c r="AE4381" s="58">
        <v>46514</v>
      </c>
    </row>
    <row r="4382" spans="29:31">
      <c r="AC4382" s="58" t="s">
        <v>498</v>
      </c>
      <c r="AD4382" s="58" t="s">
        <v>4255</v>
      </c>
      <c r="AE4382" s="58">
        <v>44240</v>
      </c>
    </row>
    <row r="4383" spans="29:31">
      <c r="AC4383" s="58" t="s">
        <v>43</v>
      </c>
      <c r="AD4383" s="58" t="s">
        <v>7460</v>
      </c>
      <c r="AE4383" s="58">
        <v>91776</v>
      </c>
    </row>
    <row r="4384" spans="29:31">
      <c r="AC4384" s="58" t="s">
        <v>43</v>
      </c>
      <c r="AD4384" s="58" t="s">
        <v>7460</v>
      </c>
      <c r="AE4384" s="58">
        <v>91776</v>
      </c>
    </row>
    <row r="4385" spans="29:31">
      <c r="AC4385" s="58" t="s">
        <v>43</v>
      </c>
      <c r="AD4385" s="58" t="s">
        <v>7460</v>
      </c>
      <c r="AE4385" s="58">
        <v>91776</v>
      </c>
    </row>
    <row r="4386" spans="29:31">
      <c r="AC4386" s="58" t="s">
        <v>29</v>
      </c>
      <c r="AD4386" s="58" t="s">
        <v>28</v>
      </c>
      <c r="AE4386" s="58">
        <v>42420</v>
      </c>
    </row>
    <row r="4387" spans="29:31">
      <c r="AC4387" s="58" t="s">
        <v>29</v>
      </c>
      <c r="AD4387" s="58" t="s">
        <v>28</v>
      </c>
      <c r="AE4387" s="58">
        <v>42420</v>
      </c>
    </row>
    <row r="4388" spans="29:31">
      <c r="AC4388" s="58" t="s">
        <v>43</v>
      </c>
      <c r="AD4388" s="58" t="s">
        <v>127</v>
      </c>
      <c r="AE4388" s="58">
        <v>94110</v>
      </c>
    </row>
    <row r="4389" spans="29:31">
      <c r="AC4389" s="58" t="s">
        <v>43</v>
      </c>
      <c r="AD4389" s="58" t="s">
        <v>127</v>
      </c>
      <c r="AE4389" s="58">
        <v>94110</v>
      </c>
    </row>
    <row r="4390" spans="29:31">
      <c r="AC4390" s="58" t="s">
        <v>211</v>
      </c>
      <c r="AD4390" s="58" t="s">
        <v>6092</v>
      </c>
      <c r="AE4390" s="58">
        <v>60035</v>
      </c>
    </row>
    <row r="4391" spans="29:31">
      <c r="AC4391" s="58" t="s">
        <v>211</v>
      </c>
      <c r="AD4391" s="58" t="s">
        <v>6092</v>
      </c>
      <c r="AE4391" s="58">
        <v>60035</v>
      </c>
    </row>
    <row r="4392" spans="29:31">
      <c r="AC4392" s="58" t="s">
        <v>211</v>
      </c>
      <c r="AD4392" s="58" t="s">
        <v>6092</v>
      </c>
      <c r="AE4392" s="58">
        <v>60035</v>
      </c>
    </row>
    <row r="4393" spans="29:31">
      <c r="AC4393" s="58" t="s">
        <v>211</v>
      </c>
      <c r="AD4393" s="58" t="s">
        <v>6092</v>
      </c>
      <c r="AE4393" s="58">
        <v>60035</v>
      </c>
    </row>
    <row r="4394" spans="29:31">
      <c r="AC4394" s="58" t="s">
        <v>43</v>
      </c>
      <c r="AD4394" s="58" t="s">
        <v>127</v>
      </c>
      <c r="AE4394" s="58">
        <v>94122</v>
      </c>
    </row>
    <row r="4395" spans="29:31">
      <c r="AC4395" s="58" t="s">
        <v>43</v>
      </c>
      <c r="AD4395" s="58" t="s">
        <v>127</v>
      </c>
      <c r="AE4395" s="58">
        <v>94122</v>
      </c>
    </row>
    <row r="4396" spans="29:31">
      <c r="AC4396" s="58" t="s">
        <v>267</v>
      </c>
      <c r="AD4396" s="58" t="s">
        <v>266</v>
      </c>
      <c r="AE4396" s="58">
        <v>10035</v>
      </c>
    </row>
    <row r="4397" spans="29:31">
      <c r="AC4397" s="58" t="s">
        <v>267</v>
      </c>
      <c r="AD4397" s="58" t="s">
        <v>266</v>
      </c>
      <c r="AE4397" s="58">
        <v>10035</v>
      </c>
    </row>
    <row r="4398" spans="29:31">
      <c r="AC4398" s="58" t="s">
        <v>267</v>
      </c>
      <c r="AD4398" s="58" t="s">
        <v>266</v>
      </c>
      <c r="AE4398" s="58">
        <v>10035</v>
      </c>
    </row>
    <row r="4399" spans="29:31">
      <c r="AC4399" s="58" t="s">
        <v>267</v>
      </c>
      <c r="AD4399" s="58" t="s">
        <v>266</v>
      </c>
      <c r="AE4399" s="58">
        <v>10035</v>
      </c>
    </row>
    <row r="4400" spans="29:31">
      <c r="AC4400" s="58" t="s">
        <v>104</v>
      </c>
      <c r="AD4400" s="58" t="s">
        <v>815</v>
      </c>
      <c r="AE4400" s="58">
        <v>75081</v>
      </c>
    </row>
    <row r="4401" spans="29:31">
      <c r="AC4401" s="58" t="s">
        <v>104</v>
      </c>
      <c r="AD4401" s="58" t="s">
        <v>815</v>
      </c>
      <c r="AE4401" s="58">
        <v>75081</v>
      </c>
    </row>
    <row r="4402" spans="29:31">
      <c r="AC4402" s="58" t="s">
        <v>498</v>
      </c>
      <c r="AD4402" s="58" t="s">
        <v>318</v>
      </c>
      <c r="AE4402" s="58">
        <v>45503</v>
      </c>
    </row>
    <row r="4403" spans="29:31">
      <c r="AC4403" s="58" t="s">
        <v>498</v>
      </c>
      <c r="AD4403" s="58" t="s">
        <v>318</v>
      </c>
      <c r="AE4403" s="58">
        <v>45503</v>
      </c>
    </row>
    <row r="4404" spans="29:31">
      <c r="AC4404" s="58" t="s">
        <v>43</v>
      </c>
      <c r="AD4404" s="58" t="s">
        <v>947</v>
      </c>
      <c r="AE4404" s="58">
        <v>92024</v>
      </c>
    </row>
    <row r="4405" spans="29:31">
      <c r="AC4405" s="58" t="s">
        <v>147</v>
      </c>
      <c r="AD4405" s="58" t="s">
        <v>146</v>
      </c>
      <c r="AE4405" s="58">
        <v>19120</v>
      </c>
    </row>
    <row r="4406" spans="29:31">
      <c r="AC4406" s="58" t="s">
        <v>147</v>
      </c>
      <c r="AD4406" s="58" t="s">
        <v>146</v>
      </c>
      <c r="AE4406" s="58">
        <v>19120</v>
      </c>
    </row>
    <row r="4407" spans="29:31">
      <c r="AC4407" s="58" t="s">
        <v>2735</v>
      </c>
      <c r="AD4407" s="58" t="s">
        <v>382</v>
      </c>
      <c r="AE4407" s="58">
        <v>21044</v>
      </c>
    </row>
    <row r="4408" spans="29:31">
      <c r="AC4408" s="58" t="s">
        <v>2735</v>
      </c>
      <c r="AD4408" s="58" t="s">
        <v>382</v>
      </c>
      <c r="AE4408" s="58">
        <v>21044</v>
      </c>
    </row>
    <row r="4409" spans="29:31">
      <c r="AC4409" s="58" t="s">
        <v>2735</v>
      </c>
      <c r="AD4409" s="58" t="s">
        <v>382</v>
      </c>
      <c r="AE4409" s="58">
        <v>21044</v>
      </c>
    </row>
    <row r="4410" spans="29:31">
      <c r="AC4410" s="58" t="s">
        <v>457</v>
      </c>
      <c r="AD4410" s="58" t="s">
        <v>1081</v>
      </c>
      <c r="AE4410" s="58">
        <v>80906</v>
      </c>
    </row>
    <row r="4411" spans="29:31">
      <c r="AC4411" s="58" t="s">
        <v>267</v>
      </c>
      <c r="AD4411" s="58" t="s">
        <v>266</v>
      </c>
      <c r="AE4411" s="58">
        <v>10009</v>
      </c>
    </row>
    <row r="4412" spans="29:31">
      <c r="AC4412" s="58" t="s">
        <v>147</v>
      </c>
      <c r="AD4412" s="58" t="s">
        <v>146</v>
      </c>
      <c r="AE4412" s="58">
        <v>19140</v>
      </c>
    </row>
    <row r="4413" spans="29:31">
      <c r="AC4413" s="58" t="s">
        <v>147</v>
      </c>
      <c r="AD4413" s="58" t="s">
        <v>146</v>
      </c>
      <c r="AE4413" s="58">
        <v>19140</v>
      </c>
    </row>
    <row r="4414" spans="29:31">
      <c r="AC4414" s="58" t="s">
        <v>254</v>
      </c>
      <c r="AD4414" s="58" t="s">
        <v>497</v>
      </c>
      <c r="AE4414" s="58">
        <v>47201</v>
      </c>
    </row>
    <row r="4415" spans="29:31">
      <c r="AC4415" s="58" t="s">
        <v>254</v>
      </c>
      <c r="AD4415" s="58" t="s">
        <v>497</v>
      </c>
      <c r="AE4415" s="58">
        <v>47201</v>
      </c>
    </row>
    <row r="4416" spans="29:31">
      <c r="AC4416" s="58" t="s">
        <v>254</v>
      </c>
      <c r="AD4416" s="58" t="s">
        <v>497</v>
      </c>
      <c r="AE4416" s="58">
        <v>47201</v>
      </c>
    </row>
    <row r="4417" spans="29:31">
      <c r="AC4417" s="58" t="s">
        <v>43</v>
      </c>
      <c r="AD4417" s="58" t="s">
        <v>42</v>
      </c>
      <c r="AE4417" s="58">
        <v>90004</v>
      </c>
    </row>
    <row r="4418" spans="29:31">
      <c r="AC4418" s="58" t="s">
        <v>43</v>
      </c>
      <c r="AD4418" s="58" t="s">
        <v>42</v>
      </c>
      <c r="AE4418" s="58">
        <v>90004</v>
      </c>
    </row>
    <row r="4419" spans="29:31">
      <c r="AC4419" s="58" t="s">
        <v>267</v>
      </c>
      <c r="AD4419" s="58" t="s">
        <v>266</v>
      </c>
      <c r="AE4419" s="58">
        <v>10024</v>
      </c>
    </row>
    <row r="4420" spans="29:31">
      <c r="AC4420" s="58" t="s">
        <v>267</v>
      </c>
      <c r="AD4420" s="58" t="s">
        <v>266</v>
      </c>
      <c r="AE4420" s="58">
        <v>10024</v>
      </c>
    </row>
    <row r="4421" spans="29:31">
      <c r="AC4421" s="58" t="s">
        <v>267</v>
      </c>
      <c r="AD4421" s="58" t="s">
        <v>266</v>
      </c>
      <c r="AE4421" s="58">
        <v>10024</v>
      </c>
    </row>
    <row r="4422" spans="29:31">
      <c r="AC4422" s="58" t="s">
        <v>1245</v>
      </c>
      <c r="AD4422" s="58" t="s">
        <v>1479</v>
      </c>
      <c r="AE4422" s="58">
        <v>1841</v>
      </c>
    </row>
    <row r="4423" spans="29:31">
      <c r="AC4423" s="58" t="s">
        <v>43</v>
      </c>
      <c r="AD4423" s="58" t="s">
        <v>127</v>
      </c>
      <c r="AE4423" s="58">
        <v>94122</v>
      </c>
    </row>
    <row r="4424" spans="29:31">
      <c r="AC4424" s="58" t="s">
        <v>43</v>
      </c>
      <c r="AD4424" s="58" t="s">
        <v>127</v>
      </c>
      <c r="AE4424" s="58">
        <v>94122</v>
      </c>
    </row>
    <row r="4425" spans="29:31">
      <c r="AC4425" s="58" t="s">
        <v>238</v>
      </c>
      <c r="AD4425" s="58" t="s">
        <v>880</v>
      </c>
      <c r="AE4425" s="58">
        <v>48205</v>
      </c>
    </row>
    <row r="4426" spans="29:31">
      <c r="AC4426" s="58" t="s">
        <v>498</v>
      </c>
      <c r="AD4426" s="58" t="s">
        <v>779</v>
      </c>
      <c r="AE4426" s="58">
        <v>45011</v>
      </c>
    </row>
    <row r="4427" spans="29:31">
      <c r="AC4427" s="58" t="s">
        <v>498</v>
      </c>
      <c r="AD4427" s="58" t="s">
        <v>497</v>
      </c>
      <c r="AE4427" s="58">
        <v>43229</v>
      </c>
    </row>
    <row r="4428" spans="29:31">
      <c r="AC4428" s="58" t="s">
        <v>211</v>
      </c>
      <c r="AD4428" s="58" t="s">
        <v>303</v>
      </c>
      <c r="AE4428" s="58">
        <v>60610</v>
      </c>
    </row>
    <row r="4429" spans="29:31">
      <c r="AC4429" s="58" t="s">
        <v>54</v>
      </c>
      <c r="AD4429" s="58" t="s">
        <v>7488</v>
      </c>
      <c r="AE4429" s="58">
        <v>33063</v>
      </c>
    </row>
    <row r="4430" spans="29:31">
      <c r="AC4430" s="58" t="s">
        <v>1272</v>
      </c>
      <c r="AD4430" s="58" t="s">
        <v>7490</v>
      </c>
      <c r="AE4430" s="58">
        <v>30328</v>
      </c>
    </row>
    <row r="4431" spans="29:31">
      <c r="AC4431" s="58" t="s">
        <v>1272</v>
      </c>
      <c r="AD4431" s="58" t="s">
        <v>7490</v>
      </c>
      <c r="AE4431" s="58">
        <v>30328</v>
      </c>
    </row>
    <row r="4432" spans="29:31">
      <c r="AC4432" s="58" t="s">
        <v>1272</v>
      </c>
      <c r="AD4432" s="58" t="s">
        <v>7490</v>
      </c>
      <c r="AE4432" s="58">
        <v>30328</v>
      </c>
    </row>
    <row r="4433" spans="29:31">
      <c r="AC4433" s="58" t="s">
        <v>1272</v>
      </c>
      <c r="AD4433" s="58" t="s">
        <v>7490</v>
      </c>
      <c r="AE4433" s="58">
        <v>30328</v>
      </c>
    </row>
    <row r="4434" spans="29:31">
      <c r="AC4434" s="58" t="s">
        <v>1272</v>
      </c>
      <c r="AD4434" s="58" t="s">
        <v>7490</v>
      </c>
      <c r="AE4434" s="58">
        <v>30328</v>
      </c>
    </row>
    <row r="4435" spans="29:31">
      <c r="AC4435" s="58" t="s">
        <v>668</v>
      </c>
      <c r="AD4435" s="58" t="s">
        <v>5468</v>
      </c>
      <c r="AE4435" s="58">
        <v>87105</v>
      </c>
    </row>
    <row r="4436" spans="29:31">
      <c r="AC4436" s="58" t="s">
        <v>649</v>
      </c>
      <c r="AD4436" s="58" t="s">
        <v>4548</v>
      </c>
      <c r="AE4436" s="58">
        <v>74133</v>
      </c>
    </row>
    <row r="4437" spans="29:31">
      <c r="AC4437" s="58" t="s">
        <v>788</v>
      </c>
      <c r="AD4437" s="58" t="s">
        <v>6067</v>
      </c>
      <c r="AE4437" s="58">
        <v>7050</v>
      </c>
    </row>
    <row r="4438" spans="29:31">
      <c r="AC4438" s="58" t="s">
        <v>29</v>
      </c>
      <c r="AD4438" s="58" t="s">
        <v>28</v>
      </c>
      <c r="AE4438" s="58">
        <v>42420</v>
      </c>
    </row>
    <row r="4439" spans="29:31">
      <c r="AC4439" s="58" t="s">
        <v>29</v>
      </c>
      <c r="AD4439" s="58" t="s">
        <v>28</v>
      </c>
      <c r="AE4439" s="58">
        <v>42420</v>
      </c>
    </row>
    <row r="4440" spans="29:31">
      <c r="AC4440" s="58" t="s">
        <v>29</v>
      </c>
      <c r="AD4440" s="58" t="s">
        <v>28</v>
      </c>
      <c r="AE4440" s="58">
        <v>42420</v>
      </c>
    </row>
    <row r="4441" spans="29:31">
      <c r="AC4441" s="58" t="s">
        <v>29</v>
      </c>
      <c r="AD4441" s="58" t="s">
        <v>28</v>
      </c>
      <c r="AE4441" s="58">
        <v>42420</v>
      </c>
    </row>
    <row r="4442" spans="29:31">
      <c r="AC4442" s="58" t="s">
        <v>29</v>
      </c>
      <c r="AD4442" s="58" t="s">
        <v>28</v>
      </c>
      <c r="AE4442" s="58">
        <v>42420</v>
      </c>
    </row>
    <row r="4443" spans="29:31">
      <c r="AC4443" s="58" t="s">
        <v>211</v>
      </c>
      <c r="AD4443" s="58" t="s">
        <v>303</v>
      </c>
      <c r="AE4443" s="58">
        <v>60653</v>
      </c>
    </row>
    <row r="4444" spans="29:31">
      <c r="AC4444" s="58" t="s">
        <v>211</v>
      </c>
      <c r="AD4444" s="58" t="s">
        <v>303</v>
      </c>
      <c r="AE4444" s="58">
        <v>60653</v>
      </c>
    </row>
    <row r="4445" spans="29:31">
      <c r="AC4445" s="58" t="s">
        <v>211</v>
      </c>
      <c r="AD4445" s="58" t="s">
        <v>303</v>
      </c>
      <c r="AE4445" s="58">
        <v>60653</v>
      </c>
    </row>
    <row r="4446" spans="29:31">
      <c r="AC4446" s="58" t="s">
        <v>104</v>
      </c>
      <c r="AD4446" s="58" t="s">
        <v>7385</v>
      </c>
      <c r="AE4446" s="58">
        <v>77642</v>
      </c>
    </row>
    <row r="4447" spans="29:31">
      <c r="AC4447" s="58" t="s">
        <v>104</v>
      </c>
      <c r="AD4447" s="58" t="s">
        <v>7385</v>
      </c>
      <c r="AE4447" s="58">
        <v>77642</v>
      </c>
    </row>
    <row r="4448" spans="29:31">
      <c r="AC4448" s="58" t="s">
        <v>238</v>
      </c>
      <c r="AD4448" s="58" t="s">
        <v>237</v>
      </c>
      <c r="AE4448" s="58">
        <v>48185</v>
      </c>
    </row>
    <row r="4449" spans="29:31">
      <c r="AC4449" s="58" t="s">
        <v>238</v>
      </c>
      <c r="AD4449" s="58" t="s">
        <v>237</v>
      </c>
      <c r="AE4449" s="58">
        <v>48185</v>
      </c>
    </row>
    <row r="4450" spans="29:31">
      <c r="AC4450" s="58" t="s">
        <v>238</v>
      </c>
      <c r="AD4450" s="58" t="s">
        <v>237</v>
      </c>
      <c r="AE4450" s="58">
        <v>48185</v>
      </c>
    </row>
    <row r="4451" spans="29:31">
      <c r="AC4451" s="58" t="s">
        <v>238</v>
      </c>
      <c r="AD4451" s="58" t="s">
        <v>237</v>
      </c>
      <c r="AE4451" s="58">
        <v>48185</v>
      </c>
    </row>
    <row r="4452" spans="29:31">
      <c r="AC4452" s="58" t="s">
        <v>254</v>
      </c>
      <c r="AD4452" s="58" t="s">
        <v>538</v>
      </c>
      <c r="AE4452" s="58">
        <v>47401</v>
      </c>
    </row>
    <row r="4453" spans="29:31">
      <c r="AC4453" s="58" t="s">
        <v>254</v>
      </c>
      <c r="AD4453" s="58" t="s">
        <v>538</v>
      </c>
      <c r="AE4453" s="58">
        <v>47401</v>
      </c>
    </row>
    <row r="4454" spans="29:31">
      <c r="AC4454" s="58" t="s">
        <v>254</v>
      </c>
      <c r="AD4454" s="58" t="s">
        <v>538</v>
      </c>
      <c r="AE4454" s="58">
        <v>47401</v>
      </c>
    </row>
    <row r="4455" spans="29:31">
      <c r="AC4455" s="58" t="s">
        <v>254</v>
      </c>
      <c r="AD4455" s="58" t="s">
        <v>538</v>
      </c>
      <c r="AE4455" s="58">
        <v>47401</v>
      </c>
    </row>
    <row r="4456" spans="29:31">
      <c r="AC4456" s="58" t="s">
        <v>43</v>
      </c>
      <c r="AD4456" s="58" t="s">
        <v>42</v>
      </c>
      <c r="AE4456" s="58">
        <v>90032</v>
      </c>
    </row>
    <row r="4457" spans="29:31">
      <c r="AC4457" s="58" t="s">
        <v>43</v>
      </c>
      <c r="AD4457" s="58" t="s">
        <v>42</v>
      </c>
      <c r="AE4457" s="58">
        <v>90032</v>
      </c>
    </row>
    <row r="4458" spans="29:31">
      <c r="AC4458" s="58" t="s">
        <v>43</v>
      </c>
      <c r="AD4458" s="58" t="s">
        <v>42</v>
      </c>
      <c r="AE4458" s="58">
        <v>90032</v>
      </c>
    </row>
    <row r="4459" spans="29:31">
      <c r="AC4459" s="58" t="s">
        <v>43</v>
      </c>
      <c r="AD4459" s="58" t="s">
        <v>127</v>
      </c>
      <c r="AE4459" s="58">
        <v>94109</v>
      </c>
    </row>
    <row r="4460" spans="29:31">
      <c r="AC4460" s="58" t="s">
        <v>43</v>
      </c>
      <c r="AD4460" s="58" t="s">
        <v>127</v>
      </c>
      <c r="AE4460" s="58">
        <v>94109</v>
      </c>
    </row>
    <row r="4461" spans="29:31">
      <c r="AC4461" s="58" t="s">
        <v>43</v>
      </c>
      <c r="AD4461" s="58" t="s">
        <v>127</v>
      </c>
      <c r="AE4461" s="58">
        <v>94109</v>
      </c>
    </row>
    <row r="4462" spans="29:31">
      <c r="AC4462" s="58" t="s">
        <v>43</v>
      </c>
      <c r="AD4462" s="58" t="s">
        <v>127</v>
      </c>
      <c r="AE4462" s="58">
        <v>94109</v>
      </c>
    </row>
    <row r="4463" spans="29:31">
      <c r="AC4463" s="58" t="s">
        <v>43</v>
      </c>
      <c r="AD4463" s="58" t="s">
        <v>127</v>
      </c>
      <c r="AE4463" s="58">
        <v>94110</v>
      </c>
    </row>
    <row r="4464" spans="29:31">
      <c r="AC4464" s="58" t="s">
        <v>43</v>
      </c>
      <c r="AD4464" s="58" t="s">
        <v>127</v>
      </c>
      <c r="AE4464" s="58">
        <v>94110</v>
      </c>
    </row>
    <row r="4465" spans="29:31">
      <c r="AC4465" s="58" t="s">
        <v>43</v>
      </c>
      <c r="AD4465" s="58" t="s">
        <v>630</v>
      </c>
      <c r="AE4465" s="58">
        <v>95123</v>
      </c>
    </row>
    <row r="4466" spans="29:31">
      <c r="AC4466" s="58" t="s">
        <v>457</v>
      </c>
      <c r="AD4466" s="58" t="s">
        <v>807</v>
      </c>
      <c r="AE4466" s="58">
        <v>80219</v>
      </c>
    </row>
    <row r="4467" spans="29:31">
      <c r="AC4467" s="58" t="s">
        <v>457</v>
      </c>
      <c r="AD4467" s="58" t="s">
        <v>456</v>
      </c>
      <c r="AE4467" s="58">
        <v>80013</v>
      </c>
    </row>
    <row r="4468" spans="29:31">
      <c r="AC4468" s="58" t="s">
        <v>457</v>
      </c>
      <c r="AD4468" s="58" t="s">
        <v>456</v>
      </c>
      <c r="AE4468" s="58">
        <v>80013</v>
      </c>
    </row>
    <row r="4469" spans="29:31">
      <c r="AC4469" s="58" t="s">
        <v>457</v>
      </c>
      <c r="AD4469" s="58" t="s">
        <v>456</v>
      </c>
      <c r="AE4469" s="58">
        <v>80013</v>
      </c>
    </row>
    <row r="4470" spans="29:31">
      <c r="AC4470" s="58" t="s">
        <v>457</v>
      </c>
      <c r="AD4470" s="58" t="s">
        <v>456</v>
      </c>
      <c r="AE4470" s="58">
        <v>80013</v>
      </c>
    </row>
    <row r="4471" spans="29:31">
      <c r="AC4471" s="58" t="s">
        <v>457</v>
      </c>
      <c r="AD4471" s="58" t="s">
        <v>456</v>
      </c>
      <c r="AE4471" s="58">
        <v>80013</v>
      </c>
    </row>
    <row r="4472" spans="29:31">
      <c r="AC4472" s="58" t="s">
        <v>457</v>
      </c>
      <c r="AD4472" s="58" t="s">
        <v>456</v>
      </c>
      <c r="AE4472" s="58">
        <v>80013</v>
      </c>
    </row>
    <row r="4473" spans="29:31">
      <c r="AC4473" s="58" t="s">
        <v>6260</v>
      </c>
      <c r="AD4473" s="58" t="s">
        <v>7299</v>
      </c>
      <c r="AE4473" s="58">
        <v>83704</v>
      </c>
    </row>
    <row r="4474" spans="29:31">
      <c r="AC4474" s="58" t="s">
        <v>267</v>
      </c>
      <c r="AD4474" s="58" t="s">
        <v>266</v>
      </c>
      <c r="AE4474" s="58">
        <v>10035</v>
      </c>
    </row>
    <row r="4475" spans="29:31">
      <c r="AC4475" s="58" t="s">
        <v>267</v>
      </c>
      <c r="AD4475" s="58" t="s">
        <v>266</v>
      </c>
      <c r="AE4475" s="58">
        <v>10035</v>
      </c>
    </row>
    <row r="4476" spans="29:31">
      <c r="AC4476" s="58" t="s">
        <v>267</v>
      </c>
      <c r="AD4476" s="58" t="s">
        <v>266</v>
      </c>
      <c r="AE4476" s="58">
        <v>10035</v>
      </c>
    </row>
    <row r="4477" spans="29:31">
      <c r="AC4477" s="58" t="s">
        <v>267</v>
      </c>
      <c r="AD4477" s="58" t="s">
        <v>266</v>
      </c>
      <c r="AE4477" s="58">
        <v>10035</v>
      </c>
    </row>
    <row r="4478" spans="29:31">
      <c r="AC4478" s="58" t="s">
        <v>147</v>
      </c>
      <c r="AD4478" s="58" t="s">
        <v>146</v>
      </c>
      <c r="AE4478" s="58">
        <v>19140</v>
      </c>
    </row>
    <row r="4479" spans="29:31">
      <c r="AC4479" s="58" t="s">
        <v>498</v>
      </c>
      <c r="AD4479" s="58" t="s">
        <v>7523</v>
      </c>
      <c r="AE4479" s="58">
        <v>44060</v>
      </c>
    </row>
    <row r="4480" spans="29:31">
      <c r="AC4480" s="58" t="s">
        <v>498</v>
      </c>
      <c r="AD4480" s="58" t="s">
        <v>7523</v>
      </c>
      <c r="AE4480" s="58">
        <v>44060</v>
      </c>
    </row>
    <row r="4481" spans="29:31">
      <c r="AC4481" s="58" t="s">
        <v>498</v>
      </c>
      <c r="AD4481" s="58" t="s">
        <v>7523</v>
      </c>
      <c r="AE4481" s="58">
        <v>44060</v>
      </c>
    </row>
    <row r="4482" spans="29:31">
      <c r="AC4482" s="58" t="s">
        <v>498</v>
      </c>
      <c r="AD4482" s="58" t="s">
        <v>7523</v>
      </c>
      <c r="AE4482" s="58">
        <v>44060</v>
      </c>
    </row>
    <row r="4483" spans="29:31">
      <c r="AC4483" s="58" t="s">
        <v>498</v>
      </c>
      <c r="AD4483" s="58" t="s">
        <v>7523</v>
      </c>
      <c r="AE4483" s="58">
        <v>44060</v>
      </c>
    </row>
    <row r="4484" spans="29:31">
      <c r="AC4484" s="58" t="s">
        <v>498</v>
      </c>
      <c r="AD4484" s="58" t="s">
        <v>7523</v>
      </c>
      <c r="AE4484" s="58">
        <v>44060</v>
      </c>
    </row>
    <row r="4485" spans="29:31">
      <c r="AC4485" s="58" t="s">
        <v>649</v>
      </c>
      <c r="AD4485" s="58" t="s">
        <v>7527</v>
      </c>
      <c r="AE4485" s="58">
        <v>73505</v>
      </c>
    </row>
    <row r="4486" spans="29:31">
      <c r="AC4486" s="58" t="s">
        <v>649</v>
      </c>
      <c r="AD4486" s="58" t="s">
        <v>7527</v>
      </c>
      <c r="AE4486" s="58">
        <v>73505</v>
      </c>
    </row>
    <row r="4487" spans="29:31">
      <c r="AC4487" s="58" t="s">
        <v>267</v>
      </c>
      <c r="AD4487" s="58" t="s">
        <v>266</v>
      </c>
      <c r="AE4487" s="58">
        <v>10024</v>
      </c>
    </row>
    <row r="4488" spans="29:31">
      <c r="AC4488" s="58" t="s">
        <v>43</v>
      </c>
      <c r="AD4488" s="58" t="s">
        <v>42</v>
      </c>
      <c r="AE4488" s="58">
        <v>90049</v>
      </c>
    </row>
    <row r="4489" spans="29:31">
      <c r="AC4489" s="58" t="s">
        <v>43</v>
      </c>
      <c r="AD4489" s="58" t="s">
        <v>42</v>
      </c>
      <c r="AE4489" s="58">
        <v>90049</v>
      </c>
    </row>
    <row r="4490" spans="29:31">
      <c r="AC4490" s="58" t="s">
        <v>43</v>
      </c>
      <c r="AD4490" s="58" t="s">
        <v>42</v>
      </c>
      <c r="AE4490" s="58">
        <v>90049</v>
      </c>
    </row>
    <row r="4491" spans="29:31">
      <c r="AC4491" s="58" t="s">
        <v>43</v>
      </c>
      <c r="AD4491" s="58" t="s">
        <v>42</v>
      </c>
      <c r="AE4491" s="58">
        <v>90049</v>
      </c>
    </row>
    <row r="4492" spans="29:31">
      <c r="AC4492" s="58" t="s">
        <v>43</v>
      </c>
      <c r="AD4492" s="58" t="s">
        <v>42</v>
      </c>
      <c r="AE4492" s="58">
        <v>90049</v>
      </c>
    </row>
    <row r="4493" spans="29:31">
      <c r="AC4493" s="58" t="s">
        <v>43</v>
      </c>
      <c r="AD4493" s="58" t="s">
        <v>42</v>
      </c>
      <c r="AE4493" s="58">
        <v>90049</v>
      </c>
    </row>
    <row r="4494" spans="29:31">
      <c r="AC4494" s="58" t="s">
        <v>43</v>
      </c>
      <c r="AD4494" s="58" t="s">
        <v>42</v>
      </c>
      <c r="AE4494" s="58">
        <v>90049</v>
      </c>
    </row>
    <row r="4495" spans="29:31">
      <c r="AC4495" s="58" t="s">
        <v>104</v>
      </c>
      <c r="AD4495" s="58" t="s">
        <v>184</v>
      </c>
      <c r="AE4495" s="58">
        <v>77036</v>
      </c>
    </row>
    <row r="4496" spans="29:31">
      <c r="AC4496" s="58" t="s">
        <v>104</v>
      </c>
      <c r="AD4496" s="58" t="s">
        <v>184</v>
      </c>
      <c r="AE4496" s="58">
        <v>77036</v>
      </c>
    </row>
    <row r="4497" spans="29:31">
      <c r="AC4497" s="58" t="s">
        <v>104</v>
      </c>
      <c r="AD4497" s="58" t="s">
        <v>184</v>
      </c>
      <c r="AE4497" s="58">
        <v>77036</v>
      </c>
    </row>
    <row r="4498" spans="29:31">
      <c r="AC4498" s="58" t="s">
        <v>43</v>
      </c>
      <c r="AD4498" s="58" t="s">
        <v>42</v>
      </c>
      <c r="AE4498" s="58">
        <v>90032</v>
      </c>
    </row>
    <row r="4499" spans="29:31">
      <c r="AC4499" s="58" t="s">
        <v>498</v>
      </c>
      <c r="AD4499" s="58" t="s">
        <v>497</v>
      </c>
      <c r="AE4499" s="58">
        <v>43229</v>
      </c>
    </row>
    <row r="4500" spans="29:31">
      <c r="AC4500" s="58" t="s">
        <v>498</v>
      </c>
      <c r="AD4500" s="58" t="s">
        <v>497</v>
      </c>
      <c r="AE4500" s="58">
        <v>43229</v>
      </c>
    </row>
    <row r="4501" spans="29:31">
      <c r="AC4501" s="58" t="s">
        <v>498</v>
      </c>
      <c r="AD4501" s="58" t="s">
        <v>497</v>
      </c>
      <c r="AE4501" s="58">
        <v>43229</v>
      </c>
    </row>
    <row r="4502" spans="29:31">
      <c r="AC4502" s="58" t="s">
        <v>498</v>
      </c>
      <c r="AD4502" s="58" t="s">
        <v>497</v>
      </c>
      <c r="AE4502" s="58">
        <v>43229</v>
      </c>
    </row>
    <row r="4503" spans="29:31">
      <c r="AC4503" s="58" t="s">
        <v>43</v>
      </c>
      <c r="AD4503" s="58" t="s">
        <v>42</v>
      </c>
      <c r="AE4503" s="58">
        <v>90032</v>
      </c>
    </row>
    <row r="4504" spans="29:31">
      <c r="AC4504" s="58" t="s">
        <v>43</v>
      </c>
      <c r="AD4504" s="58" t="s">
        <v>42</v>
      </c>
      <c r="AE4504" s="58">
        <v>90032</v>
      </c>
    </row>
    <row r="4505" spans="29:31">
      <c r="AC4505" s="58" t="s">
        <v>147</v>
      </c>
      <c r="AD4505" s="58" t="s">
        <v>146</v>
      </c>
      <c r="AE4505" s="58">
        <v>19140</v>
      </c>
    </row>
    <row r="4506" spans="29:31">
      <c r="AC4506" s="58" t="s">
        <v>43</v>
      </c>
      <c r="AD4506" s="58" t="s">
        <v>127</v>
      </c>
      <c r="AE4506" s="58">
        <v>94110</v>
      </c>
    </row>
    <row r="4507" spans="29:31">
      <c r="AC4507" s="58" t="s">
        <v>43</v>
      </c>
      <c r="AD4507" s="58" t="s">
        <v>5954</v>
      </c>
      <c r="AE4507" s="58">
        <v>93309</v>
      </c>
    </row>
    <row r="4508" spans="29:31">
      <c r="AC4508" s="58" t="s">
        <v>43</v>
      </c>
      <c r="AD4508" s="58" t="s">
        <v>5954</v>
      </c>
      <c r="AE4508" s="58">
        <v>93309</v>
      </c>
    </row>
    <row r="4509" spans="29:31">
      <c r="AC4509" s="58" t="s">
        <v>104</v>
      </c>
      <c r="AD4509" s="58" t="s">
        <v>184</v>
      </c>
      <c r="AE4509" s="58">
        <v>77095</v>
      </c>
    </row>
    <row r="4510" spans="29:31">
      <c r="AC4510" s="58" t="s">
        <v>104</v>
      </c>
      <c r="AD4510" s="58" t="s">
        <v>184</v>
      </c>
      <c r="AE4510" s="58">
        <v>77095</v>
      </c>
    </row>
    <row r="4511" spans="29:31">
      <c r="AC4511" s="58" t="s">
        <v>43</v>
      </c>
      <c r="AD4511" s="58" t="s">
        <v>42</v>
      </c>
      <c r="AE4511" s="58">
        <v>90045</v>
      </c>
    </row>
    <row r="4512" spans="29:31">
      <c r="AC4512" s="58" t="s">
        <v>43</v>
      </c>
      <c r="AD4512" s="58" t="s">
        <v>42</v>
      </c>
      <c r="AE4512" s="58">
        <v>90045</v>
      </c>
    </row>
    <row r="4513" spans="29:31">
      <c r="AC4513" s="58" t="s">
        <v>43</v>
      </c>
      <c r="AD4513" s="58" t="s">
        <v>42</v>
      </c>
      <c r="AE4513" s="58">
        <v>90045</v>
      </c>
    </row>
    <row r="4514" spans="29:31">
      <c r="AC4514" s="58" t="s">
        <v>43</v>
      </c>
      <c r="AD4514" s="58" t="s">
        <v>42</v>
      </c>
      <c r="AE4514" s="58">
        <v>90045</v>
      </c>
    </row>
    <row r="4515" spans="29:31">
      <c r="AC4515" s="58" t="s">
        <v>43</v>
      </c>
      <c r="AD4515" s="58" t="s">
        <v>42</v>
      </c>
      <c r="AE4515" s="58">
        <v>90045</v>
      </c>
    </row>
    <row r="4516" spans="29:31">
      <c r="AC4516" s="58" t="s">
        <v>43</v>
      </c>
      <c r="AD4516" s="58" t="s">
        <v>42</v>
      </c>
      <c r="AE4516" s="58">
        <v>90045</v>
      </c>
    </row>
    <row r="4517" spans="29:31">
      <c r="AC4517" s="58" t="s">
        <v>43</v>
      </c>
      <c r="AD4517" s="58" t="s">
        <v>42</v>
      </c>
      <c r="AE4517" s="58">
        <v>90036</v>
      </c>
    </row>
    <row r="4518" spans="29:31">
      <c r="AC4518" s="58" t="s">
        <v>596</v>
      </c>
      <c r="AD4518" s="58" t="s">
        <v>318</v>
      </c>
      <c r="AE4518" s="58">
        <v>65807</v>
      </c>
    </row>
    <row r="4519" spans="29:31">
      <c r="AC4519" s="58" t="s">
        <v>596</v>
      </c>
      <c r="AD4519" s="58" t="s">
        <v>318</v>
      </c>
      <c r="AE4519" s="58">
        <v>65807</v>
      </c>
    </row>
    <row r="4520" spans="29:31">
      <c r="AC4520" s="58" t="s">
        <v>310</v>
      </c>
      <c r="AD4520" s="58" t="s">
        <v>544</v>
      </c>
      <c r="AE4520" s="58">
        <v>85023</v>
      </c>
    </row>
    <row r="4521" spans="29:31">
      <c r="AC4521" s="58" t="s">
        <v>104</v>
      </c>
      <c r="AD4521" s="58" t="s">
        <v>184</v>
      </c>
      <c r="AE4521" s="58">
        <v>77070</v>
      </c>
    </row>
    <row r="4522" spans="29:31">
      <c r="AC4522" s="58" t="s">
        <v>319</v>
      </c>
      <c r="AD4522" s="58" t="s">
        <v>7556</v>
      </c>
      <c r="AE4522" s="58">
        <v>23666</v>
      </c>
    </row>
    <row r="4523" spans="29:31">
      <c r="AC4523" s="58" t="s">
        <v>649</v>
      </c>
      <c r="AD4523" s="58" t="s">
        <v>4548</v>
      </c>
      <c r="AE4523" s="58">
        <v>74133</v>
      </c>
    </row>
    <row r="4524" spans="29:31">
      <c r="AC4524" s="58" t="s">
        <v>96</v>
      </c>
      <c r="AD4524" s="58" t="s">
        <v>95</v>
      </c>
      <c r="AE4524" s="58">
        <v>98105</v>
      </c>
    </row>
    <row r="4525" spans="29:31">
      <c r="AC4525" s="58" t="s">
        <v>96</v>
      </c>
      <c r="AD4525" s="58" t="s">
        <v>95</v>
      </c>
      <c r="AE4525" s="58">
        <v>98105</v>
      </c>
    </row>
    <row r="4526" spans="29:31">
      <c r="AC4526" s="58" t="s">
        <v>43</v>
      </c>
      <c r="AD4526" s="58" t="s">
        <v>127</v>
      </c>
      <c r="AE4526" s="58">
        <v>94109</v>
      </c>
    </row>
    <row r="4527" spans="29:31">
      <c r="AC4527" s="58" t="s">
        <v>54</v>
      </c>
      <c r="AD4527" s="58" t="s">
        <v>1521</v>
      </c>
      <c r="AE4527" s="58">
        <v>32216</v>
      </c>
    </row>
    <row r="4528" spans="29:31">
      <c r="AC4528" s="58" t="s">
        <v>254</v>
      </c>
      <c r="AD4528" s="58" t="s">
        <v>1464</v>
      </c>
      <c r="AE4528" s="58">
        <v>47374</v>
      </c>
    </row>
    <row r="4529" spans="29:31">
      <c r="AC4529" s="58" t="s">
        <v>254</v>
      </c>
      <c r="AD4529" s="58" t="s">
        <v>1464</v>
      </c>
      <c r="AE4529" s="58">
        <v>47374</v>
      </c>
    </row>
    <row r="4530" spans="29:31">
      <c r="AC4530" s="58" t="s">
        <v>457</v>
      </c>
      <c r="AD4530" s="58" t="s">
        <v>1473</v>
      </c>
      <c r="AE4530" s="58">
        <v>80027</v>
      </c>
    </row>
    <row r="4531" spans="29:31">
      <c r="AC4531" s="58" t="s">
        <v>267</v>
      </c>
      <c r="AD4531" s="58" t="s">
        <v>266</v>
      </c>
      <c r="AE4531" s="58">
        <v>10024</v>
      </c>
    </row>
    <row r="4532" spans="29:31">
      <c r="AC4532" s="58" t="s">
        <v>267</v>
      </c>
      <c r="AD4532" s="58" t="s">
        <v>266</v>
      </c>
      <c r="AE4532" s="58">
        <v>10024</v>
      </c>
    </row>
    <row r="4533" spans="29:31">
      <c r="AC4533" s="58" t="s">
        <v>267</v>
      </c>
      <c r="AD4533" s="58" t="s">
        <v>7569</v>
      </c>
      <c r="AE4533" s="58">
        <v>13440</v>
      </c>
    </row>
    <row r="4534" spans="29:31">
      <c r="AC4534" s="58" t="s">
        <v>267</v>
      </c>
      <c r="AD4534" s="58" t="s">
        <v>7569</v>
      </c>
      <c r="AE4534" s="58">
        <v>13440</v>
      </c>
    </row>
    <row r="4535" spans="29:31">
      <c r="AC4535" s="58" t="s">
        <v>267</v>
      </c>
      <c r="AD4535" s="58" t="s">
        <v>7569</v>
      </c>
      <c r="AE4535" s="58">
        <v>13440</v>
      </c>
    </row>
    <row r="4536" spans="29:31">
      <c r="AC4536" s="58" t="s">
        <v>498</v>
      </c>
      <c r="AD4536" s="58" t="s">
        <v>5178</v>
      </c>
      <c r="AE4536" s="58">
        <v>43302</v>
      </c>
    </row>
    <row r="4537" spans="29:31">
      <c r="AC4537" s="58" t="s">
        <v>104</v>
      </c>
      <c r="AD4537" s="58" t="s">
        <v>184</v>
      </c>
      <c r="AE4537" s="58">
        <v>77041</v>
      </c>
    </row>
    <row r="4538" spans="29:31">
      <c r="AC4538" s="58" t="s">
        <v>267</v>
      </c>
      <c r="AD4538" s="58" t="s">
        <v>266</v>
      </c>
      <c r="AE4538" s="58">
        <v>10009</v>
      </c>
    </row>
    <row r="4539" spans="29:31">
      <c r="AC4539" s="58" t="s">
        <v>267</v>
      </c>
      <c r="AD4539" s="58" t="s">
        <v>266</v>
      </c>
      <c r="AE4539" s="58">
        <v>10009</v>
      </c>
    </row>
    <row r="4540" spans="29:31">
      <c r="AC4540" s="58" t="s">
        <v>43</v>
      </c>
      <c r="AD4540" s="58" t="s">
        <v>5100</v>
      </c>
      <c r="AE4540" s="58">
        <v>95336</v>
      </c>
    </row>
    <row r="4541" spans="29:31">
      <c r="AC4541" s="58" t="s">
        <v>43</v>
      </c>
      <c r="AD4541" s="58" t="s">
        <v>5100</v>
      </c>
      <c r="AE4541" s="58">
        <v>95336</v>
      </c>
    </row>
    <row r="4542" spans="29:31">
      <c r="AC4542" s="58" t="s">
        <v>43</v>
      </c>
      <c r="AD4542" s="58" t="s">
        <v>42</v>
      </c>
      <c r="AE4542" s="58">
        <v>90004</v>
      </c>
    </row>
    <row r="4543" spans="29:31">
      <c r="AC4543" s="58" t="s">
        <v>96</v>
      </c>
      <c r="AD4543" s="58" t="s">
        <v>95</v>
      </c>
      <c r="AE4543" s="58">
        <v>98115</v>
      </c>
    </row>
    <row r="4544" spans="29:31">
      <c r="AC4544" s="58" t="s">
        <v>96</v>
      </c>
      <c r="AD4544" s="58" t="s">
        <v>95</v>
      </c>
      <c r="AE4544" s="58">
        <v>98115</v>
      </c>
    </row>
    <row r="4545" spans="29:31">
      <c r="AC4545" s="58" t="s">
        <v>96</v>
      </c>
      <c r="AD4545" s="58" t="s">
        <v>95</v>
      </c>
      <c r="AE4545" s="58">
        <v>98115</v>
      </c>
    </row>
    <row r="4546" spans="29:31">
      <c r="AC4546" s="58" t="s">
        <v>96</v>
      </c>
      <c r="AD4546" s="58" t="s">
        <v>95</v>
      </c>
      <c r="AE4546" s="58">
        <v>98115</v>
      </c>
    </row>
    <row r="4547" spans="29:31">
      <c r="AC4547" s="58" t="s">
        <v>1399</v>
      </c>
      <c r="AD4547" s="58" t="s">
        <v>3577</v>
      </c>
      <c r="AE4547" s="58">
        <v>2908</v>
      </c>
    </row>
    <row r="4548" spans="29:31">
      <c r="AC4548" s="58" t="s">
        <v>1399</v>
      </c>
      <c r="AD4548" s="58" t="s">
        <v>3577</v>
      </c>
      <c r="AE4548" s="58">
        <v>2908</v>
      </c>
    </row>
    <row r="4549" spans="29:31">
      <c r="AC4549" s="58" t="s">
        <v>211</v>
      </c>
      <c r="AD4549" s="58" t="s">
        <v>303</v>
      </c>
      <c r="AE4549" s="58">
        <v>60653</v>
      </c>
    </row>
    <row r="4550" spans="29:31">
      <c r="AC4550" s="58" t="s">
        <v>649</v>
      </c>
      <c r="AD4550" s="58" t="s">
        <v>4847</v>
      </c>
      <c r="AE4550" s="58">
        <v>73120</v>
      </c>
    </row>
    <row r="4551" spans="29:31">
      <c r="AC4551" s="58" t="s">
        <v>211</v>
      </c>
      <c r="AD4551" s="58" t="s">
        <v>303</v>
      </c>
      <c r="AE4551" s="58">
        <v>60610</v>
      </c>
    </row>
    <row r="4552" spans="29:31">
      <c r="AC4552" s="58" t="s">
        <v>211</v>
      </c>
      <c r="AD4552" s="58" t="s">
        <v>303</v>
      </c>
      <c r="AE4552" s="58">
        <v>60610</v>
      </c>
    </row>
    <row r="4553" spans="29:31">
      <c r="AC4553" s="58" t="s">
        <v>211</v>
      </c>
      <c r="AD4553" s="58" t="s">
        <v>303</v>
      </c>
      <c r="AE4553" s="58">
        <v>60610</v>
      </c>
    </row>
    <row r="4554" spans="29:31">
      <c r="AC4554" s="58" t="s">
        <v>211</v>
      </c>
      <c r="AD4554" s="58" t="s">
        <v>303</v>
      </c>
      <c r="AE4554" s="58">
        <v>60610</v>
      </c>
    </row>
    <row r="4555" spans="29:31">
      <c r="AC4555" s="58" t="s">
        <v>211</v>
      </c>
      <c r="AD4555" s="58" t="s">
        <v>303</v>
      </c>
      <c r="AE4555" s="58">
        <v>60610</v>
      </c>
    </row>
    <row r="4556" spans="29:31">
      <c r="AC4556" s="58" t="s">
        <v>211</v>
      </c>
      <c r="AD4556" s="58" t="s">
        <v>303</v>
      </c>
      <c r="AE4556" s="58">
        <v>60610</v>
      </c>
    </row>
    <row r="4557" spans="29:31">
      <c r="AC4557" s="58" t="s">
        <v>211</v>
      </c>
      <c r="AD4557" s="58" t="s">
        <v>303</v>
      </c>
      <c r="AE4557" s="58">
        <v>60610</v>
      </c>
    </row>
    <row r="4558" spans="29:31">
      <c r="AC4558" s="58" t="s">
        <v>747</v>
      </c>
      <c r="AD4558" s="58" t="s">
        <v>1293</v>
      </c>
      <c r="AE4558" s="58">
        <v>6040</v>
      </c>
    </row>
    <row r="4559" spans="29:31">
      <c r="AC4559" s="58" t="s">
        <v>43</v>
      </c>
      <c r="AD4559" s="58" t="s">
        <v>42</v>
      </c>
      <c r="AE4559" s="58">
        <v>90049</v>
      </c>
    </row>
    <row r="4560" spans="29:31">
      <c r="AC4560" s="58" t="s">
        <v>43</v>
      </c>
      <c r="AD4560" s="58" t="s">
        <v>127</v>
      </c>
      <c r="AE4560" s="58">
        <v>94122</v>
      </c>
    </row>
    <row r="4561" spans="29:31">
      <c r="AC4561" s="58" t="s">
        <v>43</v>
      </c>
      <c r="AD4561" s="58" t="s">
        <v>127</v>
      </c>
      <c r="AE4561" s="58">
        <v>94122</v>
      </c>
    </row>
    <row r="4562" spans="29:31">
      <c r="AC4562" s="58" t="s">
        <v>114</v>
      </c>
      <c r="AD4562" s="58" t="s">
        <v>7592</v>
      </c>
      <c r="AE4562" s="58">
        <v>54601</v>
      </c>
    </row>
    <row r="4563" spans="29:31">
      <c r="AC4563" s="58" t="s">
        <v>383</v>
      </c>
      <c r="AD4563" s="58" t="s">
        <v>2579</v>
      </c>
      <c r="AE4563" s="58">
        <v>29501</v>
      </c>
    </row>
    <row r="4564" spans="29:31">
      <c r="AC4564" s="58" t="s">
        <v>383</v>
      </c>
      <c r="AD4564" s="58" t="s">
        <v>2579</v>
      </c>
      <c r="AE4564" s="58">
        <v>29501</v>
      </c>
    </row>
    <row r="4565" spans="29:31">
      <c r="AC4565" s="58" t="s">
        <v>310</v>
      </c>
      <c r="AD4565" s="58" t="s">
        <v>3942</v>
      </c>
      <c r="AE4565" s="58">
        <v>85301</v>
      </c>
    </row>
    <row r="4566" spans="29:31">
      <c r="AC4566" s="58" t="s">
        <v>104</v>
      </c>
      <c r="AD4566" s="58" t="s">
        <v>4172</v>
      </c>
      <c r="AE4566" s="58">
        <v>79907</v>
      </c>
    </row>
    <row r="4567" spans="29:31">
      <c r="AC4567" s="58" t="s">
        <v>104</v>
      </c>
      <c r="AD4567" s="58" t="s">
        <v>678</v>
      </c>
      <c r="AE4567" s="58">
        <v>78207</v>
      </c>
    </row>
    <row r="4568" spans="29:31">
      <c r="AC4568" s="58" t="s">
        <v>43</v>
      </c>
      <c r="AD4568" s="58" t="s">
        <v>42</v>
      </c>
      <c r="AE4568" s="58">
        <v>90049</v>
      </c>
    </row>
    <row r="4569" spans="29:31">
      <c r="AC4569" s="58" t="s">
        <v>43</v>
      </c>
      <c r="AD4569" s="58" t="s">
        <v>42</v>
      </c>
      <c r="AE4569" s="58">
        <v>90049</v>
      </c>
    </row>
    <row r="4570" spans="29:31">
      <c r="AC4570" s="58" t="s">
        <v>43</v>
      </c>
      <c r="AD4570" s="58" t="s">
        <v>42</v>
      </c>
      <c r="AE4570" s="58">
        <v>90049</v>
      </c>
    </row>
    <row r="4571" spans="29:31">
      <c r="AC4571" s="58" t="s">
        <v>54</v>
      </c>
      <c r="AD4571" s="58" t="s">
        <v>7194</v>
      </c>
      <c r="AE4571" s="58">
        <v>33023</v>
      </c>
    </row>
    <row r="4572" spans="29:31">
      <c r="AC4572" s="58" t="s">
        <v>310</v>
      </c>
      <c r="AD4572" s="58" t="s">
        <v>1823</v>
      </c>
      <c r="AE4572" s="58">
        <v>85204</v>
      </c>
    </row>
    <row r="4573" spans="29:31">
      <c r="AC4573" s="58" t="s">
        <v>88</v>
      </c>
      <c r="AD4573" s="58" t="s">
        <v>1706</v>
      </c>
      <c r="AE4573" s="58">
        <v>28314</v>
      </c>
    </row>
    <row r="4574" spans="29:31">
      <c r="AC4574" s="58" t="s">
        <v>88</v>
      </c>
      <c r="AD4574" s="58" t="s">
        <v>1706</v>
      </c>
      <c r="AE4574" s="58">
        <v>28314</v>
      </c>
    </row>
    <row r="4575" spans="29:31">
      <c r="AC4575" s="58" t="s">
        <v>88</v>
      </c>
      <c r="AD4575" s="58" t="s">
        <v>1706</v>
      </c>
      <c r="AE4575" s="58">
        <v>28314</v>
      </c>
    </row>
    <row r="4576" spans="29:31">
      <c r="AC4576" s="58" t="s">
        <v>104</v>
      </c>
      <c r="AD4576" s="58" t="s">
        <v>184</v>
      </c>
      <c r="AE4576" s="58">
        <v>77095</v>
      </c>
    </row>
    <row r="4577" spans="29:31">
      <c r="AC4577" s="58" t="s">
        <v>43</v>
      </c>
      <c r="AD4577" s="58" t="s">
        <v>630</v>
      </c>
      <c r="AE4577" s="58">
        <v>95123</v>
      </c>
    </row>
    <row r="4578" spans="29:31">
      <c r="AC4578" s="58" t="s">
        <v>4530</v>
      </c>
      <c r="AD4578" s="58" t="s">
        <v>7246</v>
      </c>
      <c r="AE4578" s="58">
        <v>67212</v>
      </c>
    </row>
    <row r="4579" spans="29:31">
      <c r="AC4579" s="58" t="s">
        <v>4530</v>
      </c>
      <c r="AD4579" s="58" t="s">
        <v>7246</v>
      </c>
      <c r="AE4579" s="58">
        <v>67212</v>
      </c>
    </row>
    <row r="4580" spans="29:31">
      <c r="AC4580" s="58" t="s">
        <v>43</v>
      </c>
      <c r="AD4580" s="58" t="s">
        <v>42</v>
      </c>
      <c r="AE4580" s="58">
        <v>90036</v>
      </c>
    </row>
    <row r="4581" spans="29:31">
      <c r="AC4581" s="58" t="s">
        <v>238</v>
      </c>
      <c r="AD4581" s="58" t="s">
        <v>328</v>
      </c>
      <c r="AE4581" s="58">
        <v>49201</v>
      </c>
    </row>
    <row r="4582" spans="29:31">
      <c r="AC4582" s="58" t="s">
        <v>238</v>
      </c>
      <c r="AD4582" s="58" t="s">
        <v>328</v>
      </c>
      <c r="AE4582" s="58">
        <v>49201</v>
      </c>
    </row>
    <row r="4583" spans="29:31">
      <c r="AC4583" s="58" t="s">
        <v>238</v>
      </c>
      <c r="AD4583" s="58" t="s">
        <v>328</v>
      </c>
      <c r="AE4583" s="58">
        <v>49201</v>
      </c>
    </row>
    <row r="4584" spans="29:31">
      <c r="AC4584" s="58" t="s">
        <v>238</v>
      </c>
      <c r="AD4584" s="58" t="s">
        <v>328</v>
      </c>
      <c r="AE4584" s="58">
        <v>49201</v>
      </c>
    </row>
    <row r="4585" spans="29:31">
      <c r="AC4585" s="58" t="s">
        <v>6260</v>
      </c>
      <c r="AD4585" s="58" t="s">
        <v>7613</v>
      </c>
      <c r="AE4585" s="58">
        <v>83501</v>
      </c>
    </row>
    <row r="4586" spans="29:31">
      <c r="AC4586" s="58" t="s">
        <v>319</v>
      </c>
      <c r="AD4586" s="58" t="s">
        <v>7556</v>
      </c>
      <c r="AE4586" s="58">
        <v>23666</v>
      </c>
    </row>
    <row r="4587" spans="29:31">
      <c r="AC4587" s="58" t="s">
        <v>267</v>
      </c>
      <c r="AD4587" s="58" t="s">
        <v>266</v>
      </c>
      <c r="AE4587" s="58">
        <v>10035</v>
      </c>
    </row>
    <row r="4588" spans="29:31">
      <c r="AC4588" s="58" t="s">
        <v>1487</v>
      </c>
      <c r="AD4588" s="58" t="s">
        <v>7619</v>
      </c>
      <c r="AE4588" s="58">
        <v>39401</v>
      </c>
    </row>
    <row r="4589" spans="29:31">
      <c r="AC4589" s="58" t="s">
        <v>147</v>
      </c>
      <c r="AD4589" s="58" t="s">
        <v>146</v>
      </c>
      <c r="AE4589" s="58">
        <v>19140</v>
      </c>
    </row>
    <row r="4590" spans="29:31">
      <c r="AC4590" s="58" t="s">
        <v>147</v>
      </c>
      <c r="AD4590" s="58" t="s">
        <v>146</v>
      </c>
      <c r="AE4590" s="58">
        <v>19140</v>
      </c>
    </row>
    <row r="4591" spans="29:31">
      <c r="AC4591" s="58" t="s">
        <v>43</v>
      </c>
      <c r="AD4591" s="58" t="s">
        <v>42</v>
      </c>
      <c r="AE4591" s="58">
        <v>90045</v>
      </c>
    </row>
    <row r="4592" spans="29:31">
      <c r="AC4592" s="58" t="s">
        <v>43</v>
      </c>
      <c r="AD4592" s="58" t="s">
        <v>7628</v>
      </c>
      <c r="AE4592" s="58">
        <v>94526</v>
      </c>
    </row>
    <row r="4593" spans="29:31">
      <c r="AC4593" s="58" t="s">
        <v>43</v>
      </c>
      <c r="AD4593" s="58" t="s">
        <v>7628</v>
      </c>
      <c r="AE4593" s="58">
        <v>94526</v>
      </c>
    </row>
    <row r="4594" spans="29:31">
      <c r="AC4594" s="58" t="s">
        <v>43</v>
      </c>
      <c r="AD4594" s="58" t="s">
        <v>7628</v>
      </c>
      <c r="AE4594" s="58">
        <v>94526</v>
      </c>
    </row>
    <row r="4595" spans="29:31">
      <c r="AC4595" s="58" t="s">
        <v>43</v>
      </c>
      <c r="AD4595" s="58" t="s">
        <v>7628</v>
      </c>
      <c r="AE4595" s="58">
        <v>94526</v>
      </c>
    </row>
    <row r="4596" spans="29:31">
      <c r="AC4596" s="58" t="s">
        <v>43</v>
      </c>
      <c r="AD4596" s="58" t="s">
        <v>7628</v>
      </c>
      <c r="AE4596" s="58">
        <v>94526</v>
      </c>
    </row>
    <row r="4597" spans="29:31">
      <c r="AC4597" s="58" t="s">
        <v>43</v>
      </c>
      <c r="AD4597" s="58" t="s">
        <v>7628</v>
      </c>
      <c r="AE4597" s="58">
        <v>94526</v>
      </c>
    </row>
    <row r="4598" spans="29:31">
      <c r="AC4598" s="58" t="s">
        <v>43</v>
      </c>
      <c r="AD4598" s="58" t="s">
        <v>42</v>
      </c>
      <c r="AE4598" s="58">
        <v>90004</v>
      </c>
    </row>
    <row r="4599" spans="29:31">
      <c r="AC4599" s="58" t="s">
        <v>43</v>
      </c>
      <c r="AD4599" s="58" t="s">
        <v>42</v>
      </c>
      <c r="AE4599" s="58">
        <v>90004</v>
      </c>
    </row>
    <row r="4600" spans="29:31">
      <c r="AC4600" s="58" t="s">
        <v>43</v>
      </c>
      <c r="AD4600" s="58" t="s">
        <v>42</v>
      </c>
      <c r="AE4600" s="58">
        <v>90004</v>
      </c>
    </row>
    <row r="4601" spans="29:31">
      <c r="AC4601" s="58" t="s">
        <v>43</v>
      </c>
      <c r="AD4601" s="58" t="s">
        <v>42</v>
      </c>
      <c r="AE4601" s="58">
        <v>90004</v>
      </c>
    </row>
    <row r="4602" spans="29:31">
      <c r="AC4602" s="58" t="s">
        <v>43</v>
      </c>
      <c r="AD4602" s="58" t="s">
        <v>42</v>
      </c>
      <c r="AE4602" s="58">
        <v>90004</v>
      </c>
    </row>
    <row r="4603" spans="29:31">
      <c r="AC4603" s="58" t="s">
        <v>43</v>
      </c>
      <c r="AD4603" s="58" t="s">
        <v>42</v>
      </c>
      <c r="AE4603" s="58">
        <v>90004</v>
      </c>
    </row>
    <row r="4604" spans="29:31">
      <c r="AC4604" s="58" t="s">
        <v>3034</v>
      </c>
      <c r="AD4604" s="58" t="s">
        <v>96</v>
      </c>
      <c r="AE4604" s="58">
        <v>20016</v>
      </c>
    </row>
    <row r="4605" spans="29:31">
      <c r="AC4605" s="58" t="s">
        <v>114</v>
      </c>
      <c r="AD4605" s="58" t="s">
        <v>2548</v>
      </c>
      <c r="AE4605" s="58">
        <v>53209</v>
      </c>
    </row>
    <row r="4606" spans="29:31">
      <c r="AC4606" s="58" t="s">
        <v>114</v>
      </c>
      <c r="AD4606" s="58" t="s">
        <v>2548</v>
      </c>
      <c r="AE4606" s="58">
        <v>53209</v>
      </c>
    </row>
    <row r="4607" spans="29:31">
      <c r="AC4607" s="58" t="s">
        <v>2735</v>
      </c>
      <c r="AD4607" s="58" t="s">
        <v>4492</v>
      </c>
      <c r="AE4607" s="58">
        <v>21215</v>
      </c>
    </row>
    <row r="4608" spans="29:31">
      <c r="AC4608" s="58" t="s">
        <v>2735</v>
      </c>
      <c r="AD4608" s="58" t="s">
        <v>4492</v>
      </c>
      <c r="AE4608" s="58">
        <v>21215</v>
      </c>
    </row>
    <row r="4609" spans="29:31">
      <c r="AC4609" s="58" t="s">
        <v>2735</v>
      </c>
      <c r="AD4609" s="58" t="s">
        <v>4492</v>
      </c>
      <c r="AE4609" s="58">
        <v>21215</v>
      </c>
    </row>
    <row r="4610" spans="29:31">
      <c r="AC4610" s="58" t="s">
        <v>88</v>
      </c>
      <c r="AD4610" s="58" t="s">
        <v>1521</v>
      </c>
      <c r="AE4610" s="58">
        <v>28540</v>
      </c>
    </row>
    <row r="4611" spans="29:31">
      <c r="AC4611" s="58" t="s">
        <v>88</v>
      </c>
      <c r="AD4611" s="58" t="s">
        <v>1521</v>
      </c>
      <c r="AE4611" s="58">
        <v>28540</v>
      </c>
    </row>
    <row r="4612" spans="29:31">
      <c r="AC4612" s="58" t="s">
        <v>88</v>
      </c>
      <c r="AD4612" s="58" t="s">
        <v>1521</v>
      </c>
      <c r="AE4612" s="58">
        <v>28540</v>
      </c>
    </row>
    <row r="4613" spans="29:31">
      <c r="AC4613" s="58" t="s">
        <v>88</v>
      </c>
      <c r="AD4613" s="58" t="s">
        <v>1521</v>
      </c>
      <c r="AE4613" s="58">
        <v>28540</v>
      </c>
    </row>
    <row r="4614" spans="29:31">
      <c r="AC4614" s="58" t="s">
        <v>267</v>
      </c>
      <c r="AD4614" s="58" t="s">
        <v>389</v>
      </c>
      <c r="AE4614" s="58">
        <v>14609</v>
      </c>
    </row>
    <row r="4615" spans="29:31">
      <c r="AC4615" s="58" t="s">
        <v>267</v>
      </c>
      <c r="AD4615" s="58" t="s">
        <v>389</v>
      </c>
      <c r="AE4615" s="58">
        <v>14609</v>
      </c>
    </row>
    <row r="4616" spans="29:31">
      <c r="AC4616" s="58" t="s">
        <v>267</v>
      </c>
      <c r="AD4616" s="58" t="s">
        <v>389</v>
      </c>
      <c r="AE4616" s="58">
        <v>14609</v>
      </c>
    </row>
    <row r="4617" spans="29:31">
      <c r="AC4617" s="58" t="s">
        <v>267</v>
      </c>
      <c r="AD4617" s="58" t="s">
        <v>389</v>
      </c>
      <c r="AE4617" s="58">
        <v>14609</v>
      </c>
    </row>
    <row r="4618" spans="29:31">
      <c r="AC4618" s="58" t="s">
        <v>43</v>
      </c>
      <c r="AD4618" s="58" t="s">
        <v>2343</v>
      </c>
      <c r="AE4618" s="58">
        <v>92054</v>
      </c>
    </row>
    <row r="4619" spans="29:31">
      <c r="AC4619" s="58" t="s">
        <v>1487</v>
      </c>
      <c r="AD4619" s="58" t="s">
        <v>3482</v>
      </c>
      <c r="AE4619" s="58">
        <v>39503</v>
      </c>
    </row>
    <row r="4620" spans="29:31">
      <c r="AC4620" s="58" t="s">
        <v>54</v>
      </c>
      <c r="AD4620" s="58" t="s">
        <v>1521</v>
      </c>
      <c r="AE4620" s="58">
        <v>32216</v>
      </c>
    </row>
    <row r="4621" spans="29:31">
      <c r="AC4621" s="58" t="s">
        <v>54</v>
      </c>
      <c r="AD4621" s="58" t="s">
        <v>1521</v>
      </c>
      <c r="AE4621" s="58">
        <v>32216</v>
      </c>
    </row>
    <row r="4622" spans="29:31">
      <c r="AC4622" s="58" t="s">
        <v>104</v>
      </c>
      <c r="AD4622" s="58" t="s">
        <v>184</v>
      </c>
      <c r="AE4622" s="58">
        <v>77070</v>
      </c>
    </row>
    <row r="4623" spans="29:31">
      <c r="AC4623" s="58" t="s">
        <v>104</v>
      </c>
      <c r="AD4623" s="58" t="s">
        <v>184</v>
      </c>
      <c r="AE4623" s="58">
        <v>77070</v>
      </c>
    </row>
    <row r="4624" spans="29:31">
      <c r="AC4624" s="58" t="s">
        <v>104</v>
      </c>
      <c r="AD4624" s="58" t="s">
        <v>184</v>
      </c>
      <c r="AE4624" s="58">
        <v>77095</v>
      </c>
    </row>
    <row r="4625" spans="29:31">
      <c r="AC4625" s="58" t="s">
        <v>1245</v>
      </c>
      <c r="AD4625" s="58" t="s">
        <v>4096</v>
      </c>
      <c r="AE4625" s="58">
        <v>2149</v>
      </c>
    </row>
    <row r="4626" spans="29:31">
      <c r="AC4626" s="58" t="s">
        <v>1245</v>
      </c>
      <c r="AD4626" s="58" t="s">
        <v>4096</v>
      </c>
      <c r="AE4626" s="58">
        <v>2149</v>
      </c>
    </row>
    <row r="4627" spans="29:31">
      <c r="AC4627" s="58" t="s">
        <v>43</v>
      </c>
      <c r="AD4627" s="58" t="s">
        <v>42</v>
      </c>
      <c r="AE4627" s="58">
        <v>90049</v>
      </c>
    </row>
    <row r="4628" spans="29:31">
      <c r="AC4628" s="58" t="s">
        <v>43</v>
      </c>
      <c r="AD4628" s="58" t="s">
        <v>42</v>
      </c>
      <c r="AE4628" s="58">
        <v>90049</v>
      </c>
    </row>
    <row r="4629" spans="29:31">
      <c r="AC4629" s="58" t="s">
        <v>245</v>
      </c>
      <c r="AD4629" s="58" t="s">
        <v>521</v>
      </c>
      <c r="AE4629" s="58">
        <v>19805</v>
      </c>
    </row>
    <row r="4630" spans="29:31">
      <c r="AC4630" s="58" t="s">
        <v>335</v>
      </c>
      <c r="AD4630" s="58" t="s">
        <v>382</v>
      </c>
      <c r="AE4630" s="58">
        <v>38401</v>
      </c>
    </row>
    <row r="4631" spans="29:31">
      <c r="AC4631" s="58" t="s">
        <v>335</v>
      </c>
      <c r="AD4631" s="58" t="s">
        <v>382</v>
      </c>
      <c r="AE4631" s="58">
        <v>38401</v>
      </c>
    </row>
    <row r="4632" spans="29:31">
      <c r="AC4632" s="58" t="s">
        <v>335</v>
      </c>
      <c r="AD4632" s="58" t="s">
        <v>382</v>
      </c>
      <c r="AE4632" s="58">
        <v>38401</v>
      </c>
    </row>
    <row r="4633" spans="29:31">
      <c r="AC4633" s="58" t="s">
        <v>335</v>
      </c>
      <c r="AD4633" s="58" t="s">
        <v>382</v>
      </c>
      <c r="AE4633" s="58">
        <v>38401</v>
      </c>
    </row>
    <row r="4634" spans="29:31">
      <c r="AC4634" s="58" t="s">
        <v>267</v>
      </c>
      <c r="AD4634" s="58" t="s">
        <v>266</v>
      </c>
      <c r="AE4634" s="58">
        <v>10011</v>
      </c>
    </row>
    <row r="4635" spans="29:31">
      <c r="AC4635" s="58" t="s">
        <v>267</v>
      </c>
      <c r="AD4635" s="58" t="s">
        <v>266</v>
      </c>
      <c r="AE4635" s="58">
        <v>10011</v>
      </c>
    </row>
    <row r="4636" spans="29:31">
      <c r="AC4636" s="58" t="s">
        <v>267</v>
      </c>
      <c r="AD4636" s="58" t="s">
        <v>266</v>
      </c>
      <c r="AE4636" s="58">
        <v>10011</v>
      </c>
    </row>
    <row r="4637" spans="29:31">
      <c r="AC4637" s="58" t="s">
        <v>267</v>
      </c>
      <c r="AD4637" s="58" t="s">
        <v>266</v>
      </c>
      <c r="AE4637" s="58">
        <v>10011</v>
      </c>
    </row>
    <row r="4638" spans="29:31">
      <c r="AC4638" s="58" t="s">
        <v>238</v>
      </c>
      <c r="AD4638" s="58" t="s">
        <v>6171</v>
      </c>
      <c r="AE4638" s="58">
        <v>48858</v>
      </c>
    </row>
    <row r="4639" spans="29:31">
      <c r="AC4639" s="58" t="s">
        <v>43</v>
      </c>
      <c r="AD4639" s="58" t="s">
        <v>127</v>
      </c>
      <c r="AE4639" s="58">
        <v>94122</v>
      </c>
    </row>
    <row r="4640" spans="29:31">
      <c r="AC4640" s="58" t="s">
        <v>43</v>
      </c>
      <c r="AD4640" s="58" t="s">
        <v>127</v>
      </c>
      <c r="AE4640" s="58">
        <v>94122</v>
      </c>
    </row>
    <row r="4641" spans="29:31">
      <c r="AC4641" s="58" t="s">
        <v>43</v>
      </c>
      <c r="AD4641" s="58" t="s">
        <v>127</v>
      </c>
      <c r="AE4641" s="58">
        <v>94122</v>
      </c>
    </row>
    <row r="4642" spans="29:31">
      <c r="AC4642" s="58" t="s">
        <v>43</v>
      </c>
      <c r="AD4642" s="58" t="s">
        <v>127</v>
      </c>
      <c r="AE4642" s="58">
        <v>94122</v>
      </c>
    </row>
    <row r="4643" spans="29:31">
      <c r="AC4643" s="58" t="s">
        <v>43</v>
      </c>
      <c r="AD4643" s="58" t="s">
        <v>127</v>
      </c>
      <c r="AE4643" s="58">
        <v>94122</v>
      </c>
    </row>
    <row r="4644" spans="29:31">
      <c r="AC4644" s="58" t="s">
        <v>43</v>
      </c>
      <c r="AD4644" s="58" t="s">
        <v>42</v>
      </c>
      <c r="AE4644" s="58">
        <v>90045</v>
      </c>
    </row>
    <row r="4645" spans="29:31">
      <c r="AC4645" s="58" t="s">
        <v>43</v>
      </c>
      <c r="AD4645" s="58" t="s">
        <v>42</v>
      </c>
      <c r="AE4645" s="58">
        <v>90045</v>
      </c>
    </row>
    <row r="4646" spans="29:31">
      <c r="AC4646" s="58" t="s">
        <v>43</v>
      </c>
      <c r="AD4646" s="58" t="s">
        <v>42</v>
      </c>
      <c r="AE4646" s="58">
        <v>90045</v>
      </c>
    </row>
    <row r="4647" spans="29:31">
      <c r="AC4647" s="58" t="s">
        <v>319</v>
      </c>
      <c r="AD4647" s="58" t="s">
        <v>5527</v>
      </c>
      <c r="AE4647" s="58">
        <v>23602</v>
      </c>
    </row>
    <row r="4648" spans="29:31">
      <c r="AC4648" s="58" t="s">
        <v>319</v>
      </c>
      <c r="AD4648" s="58" t="s">
        <v>5527</v>
      </c>
      <c r="AE4648" s="58">
        <v>23602</v>
      </c>
    </row>
    <row r="4649" spans="29:31">
      <c r="AC4649" s="58" t="s">
        <v>457</v>
      </c>
      <c r="AD4649" s="58" t="s">
        <v>5340</v>
      </c>
      <c r="AE4649" s="58">
        <v>80525</v>
      </c>
    </row>
    <row r="4650" spans="29:31">
      <c r="AC4650" s="58" t="s">
        <v>457</v>
      </c>
      <c r="AD4650" s="58" t="s">
        <v>5340</v>
      </c>
      <c r="AE4650" s="58">
        <v>80525</v>
      </c>
    </row>
    <row r="4651" spans="29:31">
      <c r="AC4651" s="58" t="s">
        <v>96</v>
      </c>
      <c r="AD4651" s="58" t="s">
        <v>95</v>
      </c>
      <c r="AE4651" s="58">
        <v>98105</v>
      </c>
    </row>
    <row r="4652" spans="29:31">
      <c r="AC4652" s="58" t="s">
        <v>96</v>
      </c>
      <c r="AD4652" s="58" t="s">
        <v>95</v>
      </c>
      <c r="AE4652" s="58">
        <v>98105</v>
      </c>
    </row>
    <row r="4653" spans="29:31">
      <c r="AC4653" s="58" t="s">
        <v>267</v>
      </c>
      <c r="AD4653" s="58" t="s">
        <v>266</v>
      </c>
      <c r="AE4653" s="58">
        <v>10011</v>
      </c>
    </row>
    <row r="4654" spans="29:31">
      <c r="AC4654" s="58" t="s">
        <v>319</v>
      </c>
      <c r="AD4654" s="58" t="s">
        <v>1464</v>
      </c>
      <c r="AE4654" s="58">
        <v>23223</v>
      </c>
    </row>
    <row r="4655" spans="29:31">
      <c r="AC4655" s="58" t="s">
        <v>267</v>
      </c>
      <c r="AD4655" s="58" t="s">
        <v>266</v>
      </c>
      <c r="AE4655" s="58">
        <v>10009</v>
      </c>
    </row>
    <row r="4656" spans="29:31">
      <c r="AC4656" s="58" t="s">
        <v>96</v>
      </c>
      <c r="AD4656" s="58" t="s">
        <v>95</v>
      </c>
      <c r="AE4656" s="58">
        <v>98103</v>
      </c>
    </row>
    <row r="4657" spans="29:31">
      <c r="AC4657" s="58" t="s">
        <v>96</v>
      </c>
      <c r="AD4657" s="58" t="s">
        <v>95</v>
      </c>
      <c r="AE4657" s="58">
        <v>98103</v>
      </c>
    </row>
    <row r="4658" spans="29:31">
      <c r="AC4658" s="58" t="s">
        <v>43</v>
      </c>
      <c r="AD4658" s="58" t="s">
        <v>127</v>
      </c>
      <c r="AE4658" s="58">
        <v>94110</v>
      </c>
    </row>
    <row r="4659" spans="29:31">
      <c r="AC4659" s="58" t="s">
        <v>43</v>
      </c>
      <c r="AD4659" s="58" t="s">
        <v>127</v>
      </c>
      <c r="AE4659" s="58">
        <v>94110</v>
      </c>
    </row>
    <row r="4660" spans="29:31">
      <c r="AC4660" s="58" t="s">
        <v>788</v>
      </c>
      <c r="AD4660" s="58" t="s">
        <v>4926</v>
      </c>
      <c r="AE4660" s="58">
        <v>8861</v>
      </c>
    </row>
    <row r="4661" spans="29:31">
      <c r="AC4661" s="58" t="s">
        <v>788</v>
      </c>
      <c r="AD4661" s="58" t="s">
        <v>4926</v>
      </c>
      <c r="AE4661" s="58">
        <v>8861</v>
      </c>
    </row>
    <row r="4662" spans="29:31">
      <c r="AC4662" s="58" t="s">
        <v>43</v>
      </c>
      <c r="AD4662" s="58" t="s">
        <v>127</v>
      </c>
      <c r="AE4662" s="58">
        <v>94110</v>
      </c>
    </row>
    <row r="4663" spans="29:31">
      <c r="AC4663" s="58" t="s">
        <v>211</v>
      </c>
      <c r="AD4663" s="58" t="s">
        <v>3708</v>
      </c>
      <c r="AE4663" s="58">
        <v>61032</v>
      </c>
    </row>
    <row r="4664" spans="29:31">
      <c r="AC4664" s="58" t="s">
        <v>147</v>
      </c>
      <c r="AD4664" s="58" t="s">
        <v>146</v>
      </c>
      <c r="AE4664" s="58">
        <v>19140</v>
      </c>
    </row>
    <row r="4665" spans="29:31">
      <c r="AC4665" s="58" t="s">
        <v>147</v>
      </c>
      <c r="AD4665" s="58" t="s">
        <v>146</v>
      </c>
      <c r="AE4665" s="58">
        <v>19140</v>
      </c>
    </row>
    <row r="4666" spans="29:31">
      <c r="AC4666" s="58" t="s">
        <v>147</v>
      </c>
      <c r="AD4666" s="58" t="s">
        <v>146</v>
      </c>
      <c r="AE4666" s="58">
        <v>19140</v>
      </c>
    </row>
    <row r="4667" spans="29:31">
      <c r="AC4667" s="58" t="s">
        <v>147</v>
      </c>
      <c r="AD4667" s="58" t="s">
        <v>146</v>
      </c>
      <c r="AE4667" s="58">
        <v>19140</v>
      </c>
    </row>
    <row r="4668" spans="29:31">
      <c r="AC4668" s="58" t="s">
        <v>147</v>
      </c>
      <c r="AD4668" s="58" t="s">
        <v>146</v>
      </c>
      <c r="AE4668" s="58">
        <v>19140</v>
      </c>
    </row>
    <row r="4669" spans="29:31">
      <c r="AC4669" s="58" t="s">
        <v>147</v>
      </c>
      <c r="AD4669" s="58" t="s">
        <v>146</v>
      </c>
      <c r="AE4669" s="58">
        <v>19140</v>
      </c>
    </row>
    <row r="4670" spans="29:31">
      <c r="AC4670" s="58" t="s">
        <v>147</v>
      </c>
      <c r="AD4670" s="58" t="s">
        <v>146</v>
      </c>
      <c r="AE4670" s="58">
        <v>19140</v>
      </c>
    </row>
    <row r="4671" spans="29:31">
      <c r="AC4671" s="58" t="s">
        <v>54</v>
      </c>
      <c r="AD4671" s="58" t="s">
        <v>1521</v>
      </c>
      <c r="AE4671" s="58">
        <v>32216</v>
      </c>
    </row>
    <row r="4672" spans="29:31">
      <c r="AC4672" s="58" t="s">
        <v>54</v>
      </c>
      <c r="AD4672" s="58" t="s">
        <v>1352</v>
      </c>
      <c r="AE4672" s="58">
        <v>33024</v>
      </c>
    </row>
    <row r="4673" spans="29:31">
      <c r="AC4673" s="58" t="s">
        <v>54</v>
      </c>
      <c r="AD4673" s="58" t="s">
        <v>1352</v>
      </c>
      <c r="AE4673" s="58">
        <v>33024</v>
      </c>
    </row>
    <row r="4674" spans="29:31">
      <c r="AC4674" s="58" t="s">
        <v>96</v>
      </c>
      <c r="AD4674" s="58" t="s">
        <v>95</v>
      </c>
      <c r="AE4674" s="58">
        <v>98115</v>
      </c>
    </row>
    <row r="4675" spans="29:31">
      <c r="AC4675" s="58" t="s">
        <v>96</v>
      </c>
      <c r="AD4675" s="58" t="s">
        <v>95</v>
      </c>
      <c r="AE4675" s="58">
        <v>98115</v>
      </c>
    </row>
    <row r="4676" spans="29:31">
      <c r="AC4676" s="58" t="s">
        <v>104</v>
      </c>
      <c r="AD4676" s="58" t="s">
        <v>103</v>
      </c>
      <c r="AE4676" s="58">
        <v>76106</v>
      </c>
    </row>
    <row r="4677" spans="29:31">
      <c r="AC4677" s="58" t="s">
        <v>104</v>
      </c>
      <c r="AD4677" s="58" t="s">
        <v>103</v>
      </c>
      <c r="AE4677" s="58">
        <v>76106</v>
      </c>
    </row>
    <row r="4678" spans="29:31">
      <c r="AC4678" s="58" t="s">
        <v>104</v>
      </c>
      <c r="AD4678" s="58" t="s">
        <v>103</v>
      </c>
      <c r="AE4678" s="58">
        <v>76106</v>
      </c>
    </row>
    <row r="4679" spans="29:31">
      <c r="AC4679" s="58" t="s">
        <v>238</v>
      </c>
      <c r="AD4679" s="58" t="s">
        <v>880</v>
      </c>
      <c r="AE4679" s="58">
        <v>48205</v>
      </c>
    </row>
    <row r="4680" spans="29:31">
      <c r="AC4680" s="58" t="s">
        <v>238</v>
      </c>
      <c r="AD4680" s="58" t="s">
        <v>880</v>
      </c>
      <c r="AE4680" s="58">
        <v>48205</v>
      </c>
    </row>
    <row r="4681" spans="29:31">
      <c r="AC4681" s="58" t="s">
        <v>238</v>
      </c>
      <c r="AD4681" s="58" t="s">
        <v>880</v>
      </c>
      <c r="AE4681" s="58">
        <v>48205</v>
      </c>
    </row>
    <row r="4682" spans="29:31">
      <c r="AC4682" s="58" t="s">
        <v>238</v>
      </c>
      <c r="AD4682" s="58" t="s">
        <v>880</v>
      </c>
      <c r="AE4682" s="58">
        <v>48205</v>
      </c>
    </row>
    <row r="4683" spans="29:31">
      <c r="AC4683" s="58" t="s">
        <v>147</v>
      </c>
      <c r="AD4683" s="58" t="s">
        <v>146</v>
      </c>
      <c r="AE4683" s="58">
        <v>19120</v>
      </c>
    </row>
    <row r="4684" spans="29:31">
      <c r="AC4684" s="58" t="s">
        <v>121</v>
      </c>
      <c r="AD4684" s="58" t="s">
        <v>7691</v>
      </c>
      <c r="AE4684" s="58">
        <v>84321</v>
      </c>
    </row>
    <row r="4685" spans="29:31">
      <c r="AC4685" s="58" t="s">
        <v>121</v>
      </c>
      <c r="AD4685" s="58" t="s">
        <v>7691</v>
      </c>
      <c r="AE4685" s="58">
        <v>84321</v>
      </c>
    </row>
    <row r="4686" spans="29:31">
      <c r="AC4686" s="58" t="s">
        <v>121</v>
      </c>
      <c r="AD4686" s="58" t="s">
        <v>7691</v>
      </c>
      <c r="AE4686" s="58">
        <v>84321</v>
      </c>
    </row>
    <row r="4687" spans="29:31">
      <c r="AC4687" s="58" t="s">
        <v>121</v>
      </c>
      <c r="AD4687" s="58" t="s">
        <v>7691</v>
      </c>
      <c r="AE4687" s="58">
        <v>84321</v>
      </c>
    </row>
    <row r="4688" spans="29:31">
      <c r="AC4688" s="58" t="s">
        <v>121</v>
      </c>
      <c r="AD4688" s="58" t="s">
        <v>7691</v>
      </c>
      <c r="AE4688" s="58">
        <v>84321</v>
      </c>
    </row>
    <row r="4689" spans="29:31">
      <c r="AC4689" s="58" t="s">
        <v>267</v>
      </c>
      <c r="AD4689" s="58" t="s">
        <v>1560</v>
      </c>
      <c r="AE4689" s="58">
        <v>13021</v>
      </c>
    </row>
    <row r="4690" spans="29:31">
      <c r="AC4690" s="58" t="s">
        <v>88</v>
      </c>
      <c r="AD4690" s="58" t="s">
        <v>4588</v>
      </c>
      <c r="AE4690" s="58">
        <v>27604</v>
      </c>
    </row>
    <row r="4691" spans="29:31">
      <c r="AC4691" s="58" t="s">
        <v>147</v>
      </c>
      <c r="AD4691" s="58" t="s">
        <v>146</v>
      </c>
      <c r="AE4691" s="58">
        <v>19120</v>
      </c>
    </row>
    <row r="4692" spans="29:31">
      <c r="AC4692" s="58" t="s">
        <v>147</v>
      </c>
      <c r="AD4692" s="58" t="s">
        <v>146</v>
      </c>
      <c r="AE4692" s="58">
        <v>19120</v>
      </c>
    </row>
    <row r="4693" spans="29:31">
      <c r="AC4693" s="58" t="s">
        <v>147</v>
      </c>
      <c r="AD4693" s="58" t="s">
        <v>146</v>
      </c>
      <c r="AE4693" s="58">
        <v>19120</v>
      </c>
    </row>
    <row r="4694" spans="29:31">
      <c r="AC4694" s="58" t="s">
        <v>147</v>
      </c>
      <c r="AD4694" s="58" t="s">
        <v>146</v>
      </c>
      <c r="AE4694" s="58">
        <v>19120</v>
      </c>
    </row>
    <row r="4695" spans="29:31">
      <c r="AC4695" s="58" t="s">
        <v>254</v>
      </c>
      <c r="AD4695" s="58" t="s">
        <v>1464</v>
      </c>
      <c r="AE4695" s="58">
        <v>47374</v>
      </c>
    </row>
    <row r="4696" spans="29:31">
      <c r="AC4696" s="58" t="s">
        <v>147</v>
      </c>
      <c r="AD4696" s="58" t="s">
        <v>2470</v>
      </c>
      <c r="AE4696" s="58">
        <v>17602</v>
      </c>
    </row>
    <row r="4697" spans="29:31">
      <c r="AC4697" s="58" t="s">
        <v>310</v>
      </c>
      <c r="AD4697" s="58" t="s">
        <v>1310</v>
      </c>
      <c r="AE4697" s="58">
        <v>85705</v>
      </c>
    </row>
    <row r="4698" spans="29:31">
      <c r="AC4698" s="58" t="s">
        <v>310</v>
      </c>
      <c r="AD4698" s="58" t="s">
        <v>1310</v>
      </c>
      <c r="AE4698" s="58">
        <v>85705</v>
      </c>
    </row>
    <row r="4699" spans="29:31">
      <c r="AC4699" s="58" t="s">
        <v>310</v>
      </c>
      <c r="AD4699" s="58" t="s">
        <v>1310</v>
      </c>
      <c r="AE4699" s="58">
        <v>85705</v>
      </c>
    </row>
    <row r="4700" spans="29:31">
      <c r="AC4700" s="58" t="s">
        <v>310</v>
      </c>
      <c r="AD4700" s="58" t="s">
        <v>1310</v>
      </c>
      <c r="AE4700" s="58">
        <v>85705</v>
      </c>
    </row>
    <row r="4701" spans="29:31">
      <c r="AC4701" s="58" t="s">
        <v>310</v>
      </c>
      <c r="AD4701" s="58" t="s">
        <v>1310</v>
      </c>
      <c r="AE4701" s="58">
        <v>85705</v>
      </c>
    </row>
    <row r="4702" spans="29:31">
      <c r="AC4702" s="58" t="s">
        <v>238</v>
      </c>
      <c r="AD4702" s="58" t="s">
        <v>880</v>
      </c>
      <c r="AE4702" s="58">
        <v>48205</v>
      </c>
    </row>
    <row r="4703" spans="29:31">
      <c r="AC4703" s="58" t="s">
        <v>238</v>
      </c>
      <c r="AD4703" s="58" t="s">
        <v>880</v>
      </c>
      <c r="AE4703" s="58">
        <v>48205</v>
      </c>
    </row>
    <row r="4704" spans="29:31">
      <c r="AC4704" s="58" t="s">
        <v>238</v>
      </c>
      <c r="AD4704" s="58" t="s">
        <v>880</v>
      </c>
      <c r="AE4704" s="58">
        <v>48205</v>
      </c>
    </row>
    <row r="4705" spans="29:31">
      <c r="AC4705" s="58" t="s">
        <v>238</v>
      </c>
      <c r="AD4705" s="58" t="s">
        <v>880</v>
      </c>
      <c r="AE4705" s="58">
        <v>48205</v>
      </c>
    </row>
    <row r="4706" spans="29:31">
      <c r="AC4706" s="58" t="s">
        <v>238</v>
      </c>
      <c r="AD4706" s="58" t="s">
        <v>880</v>
      </c>
      <c r="AE4706" s="58">
        <v>48205</v>
      </c>
    </row>
    <row r="4707" spans="29:31">
      <c r="AC4707" s="58" t="s">
        <v>104</v>
      </c>
      <c r="AD4707" s="58" t="s">
        <v>1237</v>
      </c>
      <c r="AE4707" s="58">
        <v>78745</v>
      </c>
    </row>
    <row r="4708" spans="29:31">
      <c r="AC4708" s="58" t="s">
        <v>104</v>
      </c>
      <c r="AD4708" s="58" t="s">
        <v>1237</v>
      </c>
      <c r="AE4708" s="58">
        <v>78745</v>
      </c>
    </row>
    <row r="4709" spans="29:31">
      <c r="AC4709" s="58" t="s">
        <v>104</v>
      </c>
      <c r="AD4709" s="58" t="s">
        <v>1237</v>
      </c>
      <c r="AE4709" s="58">
        <v>78745</v>
      </c>
    </row>
    <row r="4710" spans="29:31">
      <c r="AC4710" s="58" t="s">
        <v>104</v>
      </c>
      <c r="AD4710" s="58" t="s">
        <v>1237</v>
      </c>
      <c r="AE4710" s="58">
        <v>78745</v>
      </c>
    </row>
    <row r="4711" spans="29:31">
      <c r="AC4711" s="58" t="s">
        <v>104</v>
      </c>
      <c r="AD4711" s="58" t="s">
        <v>184</v>
      </c>
      <c r="AE4711" s="58">
        <v>77095</v>
      </c>
    </row>
    <row r="4712" spans="29:31">
      <c r="AC4712" s="58" t="s">
        <v>747</v>
      </c>
      <c r="AD4712" s="58" t="s">
        <v>7706</v>
      </c>
      <c r="AE4712" s="58">
        <v>6708</v>
      </c>
    </row>
    <row r="4713" spans="29:31">
      <c r="AC4713" s="58" t="s">
        <v>747</v>
      </c>
      <c r="AD4713" s="58" t="s">
        <v>7706</v>
      </c>
      <c r="AE4713" s="58">
        <v>6708</v>
      </c>
    </row>
    <row r="4714" spans="29:31">
      <c r="AC4714" s="58" t="s">
        <v>747</v>
      </c>
      <c r="AD4714" s="58" t="s">
        <v>7706</v>
      </c>
      <c r="AE4714" s="58">
        <v>6708</v>
      </c>
    </row>
    <row r="4715" spans="29:31">
      <c r="AC4715" s="58" t="s">
        <v>43</v>
      </c>
      <c r="AD4715" s="58" t="s">
        <v>42</v>
      </c>
      <c r="AE4715" s="58">
        <v>90049</v>
      </c>
    </row>
    <row r="4716" spans="29:31">
      <c r="AC4716" s="58" t="s">
        <v>43</v>
      </c>
      <c r="AD4716" s="58" t="s">
        <v>42</v>
      </c>
      <c r="AE4716" s="58">
        <v>90049</v>
      </c>
    </row>
    <row r="4717" spans="29:31">
      <c r="AC4717" s="58" t="s">
        <v>43</v>
      </c>
      <c r="AD4717" s="58" t="s">
        <v>42</v>
      </c>
      <c r="AE4717" s="58">
        <v>90049</v>
      </c>
    </row>
    <row r="4718" spans="29:31">
      <c r="AC4718" s="58" t="s">
        <v>43</v>
      </c>
      <c r="AD4718" s="58" t="s">
        <v>42</v>
      </c>
      <c r="AE4718" s="58">
        <v>90049</v>
      </c>
    </row>
    <row r="4719" spans="29:31">
      <c r="AC4719" s="58" t="s">
        <v>147</v>
      </c>
      <c r="AD4719" s="58" t="s">
        <v>146</v>
      </c>
      <c r="AE4719" s="58">
        <v>19120</v>
      </c>
    </row>
    <row r="4720" spans="29:31">
      <c r="AC4720" s="58" t="s">
        <v>104</v>
      </c>
      <c r="AD4720" s="58" t="s">
        <v>1681</v>
      </c>
      <c r="AE4720" s="58">
        <v>77340</v>
      </c>
    </row>
    <row r="4721" spans="29:31">
      <c r="AC4721" s="58" t="s">
        <v>104</v>
      </c>
      <c r="AD4721" s="58" t="s">
        <v>1681</v>
      </c>
      <c r="AE4721" s="58">
        <v>77340</v>
      </c>
    </row>
    <row r="4722" spans="29:31">
      <c r="AC4722" s="58" t="s">
        <v>420</v>
      </c>
      <c r="AD4722" s="58" t="s">
        <v>419</v>
      </c>
      <c r="AE4722" s="58">
        <v>97206</v>
      </c>
    </row>
    <row r="4723" spans="29:31">
      <c r="AC4723" s="58" t="s">
        <v>457</v>
      </c>
      <c r="AD4723" s="58" t="s">
        <v>1473</v>
      </c>
      <c r="AE4723" s="58">
        <v>80027</v>
      </c>
    </row>
    <row r="4724" spans="29:31">
      <c r="AC4724" s="58" t="s">
        <v>96</v>
      </c>
      <c r="AD4724" s="58" t="s">
        <v>95</v>
      </c>
      <c r="AE4724" s="58">
        <v>98115</v>
      </c>
    </row>
    <row r="4725" spans="29:31">
      <c r="AC4725" s="58" t="s">
        <v>2735</v>
      </c>
      <c r="AD4725" s="58" t="s">
        <v>4492</v>
      </c>
      <c r="AE4725" s="58">
        <v>21215</v>
      </c>
    </row>
    <row r="4726" spans="29:31">
      <c r="AC4726" s="58" t="s">
        <v>43</v>
      </c>
      <c r="AD4726" s="58" t="s">
        <v>127</v>
      </c>
      <c r="AE4726" s="58">
        <v>94109</v>
      </c>
    </row>
    <row r="4727" spans="29:31">
      <c r="AC4727" s="58" t="s">
        <v>43</v>
      </c>
      <c r="AD4727" s="58" t="s">
        <v>42</v>
      </c>
      <c r="AE4727" s="58">
        <v>90004</v>
      </c>
    </row>
    <row r="4728" spans="29:31">
      <c r="AC4728" s="58" t="s">
        <v>43</v>
      </c>
      <c r="AD4728" s="58" t="s">
        <v>42</v>
      </c>
      <c r="AE4728" s="58">
        <v>90004</v>
      </c>
    </row>
    <row r="4729" spans="29:31">
      <c r="AC4729" s="58" t="s">
        <v>211</v>
      </c>
      <c r="AD4729" s="58" t="s">
        <v>456</v>
      </c>
      <c r="AE4729" s="58">
        <v>60505</v>
      </c>
    </row>
    <row r="4730" spans="29:31">
      <c r="AC4730" s="58" t="s">
        <v>96</v>
      </c>
      <c r="AD4730" s="58" t="s">
        <v>95</v>
      </c>
      <c r="AE4730" s="58">
        <v>98103</v>
      </c>
    </row>
    <row r="4731" spans="29:31">
      <c r="AC4731" s="58" t="s">
        <v>1272</v>
      </c>
      <c r="AD4731" s="58" t="s">
        <v>7723</v>
      </c>
      <c r="AE4731" s="58">
        <v>30605</v>
      </c>
    </row>
    <row r="4732" spans="29:31">
      <c r="AC4732" s="58" t="s">
        <v>54</v>
      </c>
      <c r="AD4732" s="58" t="s">
        <v>4736</v>
      </c>
      <c r="AE4732" s="58">
        <v>32712</v>
      </c>
    </row>
    <row r="4733" spans="29:31">
      <c r="AC4733" s="58" t="s">
        <v>54</v>
      </c>
      <c r="AD4733" s="58" t="s">
        <v>4736</v>
      </c>
      <c r="AE4733" s="58">
        <v>32712</v>
      </c>
    </row>
    <row r="4734" spans="29:31">
      <c r="AC4734" s="58" t="s">
        <v>267</v>
      </c>
      <c r="AD4734" s="58" t="s">
        <v>266</v>
      </c>
      <c r="AE4734" s="58">
        <v>10009</v>
      </c>
    </row>
    <row r="4735" spans="29:31">
      <c r="AC4735" s="58" t="s">
        <v>267</v>
      </c>
      <c r="AD4735" s="58" t="s">
        <v>266</v>
      </c>
      <c r="AE4735" s="58">
        <v>10009</v>
      </c>
    </row>
    <row r="4736" spans="29:31">
      <c r="AC4736" s="58" t="s">
        <v>43</v>
      </c>
      <c r="AD4736" s="58" t="s">
        <v>127</v>
      </c>
      <c r="AE4736" s="58">
        <v>94110</v>
      </c>
    </row>
    <row r="4737" spans="29:31">
      <c r="AC4737" s="58" t="s">
        <v>104</v>
      </c>
      <c r="AD4737" s="58" t="s">
        <v>815</v>
      </c>
      <c r="AE4737" s="58">
        <v>75217</v>
      </c>
    </row>
    <row r="4738" spans="29:31">
      <c r="AC4738" s="58" t="s">
        <v>43</v>
      </c>
      <c r="AD4738" s="58" t="s">
        <v>947</v>
      </c>
      <c r="AE4738" s="58">
        <v>92105</v>
      </c>
    </row>
    <row r="4739" spans="29:31">
      <c r="AC4739" s="58" t="s">
        <v>43</v>
      </c>
      <c r="AD4739" s="58" t="s">
        <v>947</v>
      </c>
      <c r="AE4739" s="58">
        <v>92105</v>
      </c>
    </row>
    <row r="4740" spans="29:31">
      <c r="AC4740" s="58" t="s">
        <v>43</v>
      </c>
      <c r="AD4740" s="58" t="s">
        <v>947</v>
      </c>
      <c r="AE4740" s="58">
        <v>92105</v>
      </c>
    </row>
    <row r="4741" spans="29:31">
      <c r="AC4741" s="58" t="s">
        <v>43</v>
      </c>
      <c r="AD4741" s="58" t="s">
        <v>947</v>
      </c>
      <c r="AE4741" s="58">
        <v>92105</v>
      </c>
    </row>
    <row r="4742" spans="29:31">
      <c r="AC4742" s="58" t="s">
        <v>267</v>
      </c>
      <c r="AD4742" s="58" t="s">
        <v>266</v>
      </c>
      <c r="AE4742" s="58">
        <v>10035</v>
      </c>
    </row>
    <row r="4743" spans="29:31">
      <c r="AC4743" s="58" t="s">
        <v>5235</v>
      </c>
      <c r="AD4743" s="58" t="s">
        <v>7613</v>
      </c>
      <c r="AE4743" s="58">
        <v>4240</v>
      </c>
    </row>
    <row r="4744" spans="29:31">
      <c r="AC4744" s="58" t="s">
        <v>5235</v>
      </c>
      <c r="AD4744" s="58" t="s">
        <v>7613</v>
      </c>
      <c r="AE4744" s="58">
        <v>4240</v>
      </c>
    </row>
    <row r="4745" spans="29:31">
      <c r="AC4745" s="58" t="s">
        <v>5235</v>
      </c>
      <c r="AD4745" s="58" t="s">
        <v>7613</v>
      </c>
      <c r="AE4745" s="58">
        <v>4240</v>
      </c>
    </row>
    <row r="4746" spans="29:31">
      <c r="AC4746" s="58" t="s">
        <v>43</v>
      </c>
      <c r="AD4746" s="58" t="s">
        <v>1173</v>
      </c>
      <c r="AE4746" s="58">
        <v>90805</v>
      </c>
    </row>
    <row r="4747" spans="29:31">
      <c r="AC4747" s="58" t="s">
        <v>43</v>
      </c>
      <c r="AD4747" s="58" t="s">
        <v>1173</v>
      </c>
      <c r="AE4747" s="58">
        <v>90805</v>
      </c>
    </row>
    <row r="4748" spans="29:31">
      <c r="AC4748" s="58" t="s">
        <v>96</v>
      </c>
      <c r="AD4748" s="58" t="s">
        <v>95</v>
      </c>
      <c r="AE4748" s="58">
        <v>98115</v>
      </c>
    </row>
    <row r="4749" spans="29:31">
      <c r="AC4749" s="58" t="s">
        <v>96</v>
      </c>
      <c r="AD4749" s="58" t="s">
        <v>95</v>
      </c>
      <c r="AE4749" s="58">
        <v>98115</v>
      </c>
    </row>
    <row r="4750" spans="29:31">
      <c r="AC4750" s="58" t="s">
        <v>96</v>
      </c>
      <c r="AD4750" s="58" t="s">
        <v>95</v>
      </c>
      <c r="AE4750" s="58">
        <v>98115</v>
      </c>
    </row>
    <row r="4751" spans="29:31">
      <c r="AC4751" s="58" t="s">
        <v>229</v>
      </c>
      <c r="AD4751" s="58" t="s">
        <v>389</v>
      </c>
      <c r="AE4751" s="58">
        <v>55901</v>
      </c>
    </row>
    <row r="4752" spans="29:31">
      <c r="AC4752" s="58" t="s">
        <v>229</v>
      </c>
      <c r="AD4752" s="58" t="s">
        <v>389</v>
      </c>
      <c r="AE4752" s="58">
        <v>55901</v>
      </c>
    </row>
    <row r="4753" spans="29:31">
      <c r="AC4753" s="58" t="s">
        <v>229</v>
      </c>
      <c r="AD4753" s="58" t="s">
        <v>389</v>
      </c>
      <c r="AE4753" s="58">
        <v>55901</v>
      </c>
    </row>
    <row r="4754" spans="29:31">
      <c r="AC4754" s="58" t="s">
        <v>229</v>
      </c>
      <c r="AD4754" s="58" t="s">
        <v>389</v>
      </c>
      <c r="AE4754" s="58">
        <v>55901</v>
      </c>
    </row>
    <row r="4755" spans="29:31">
      <c r="AC4755" s="58" t="s">
        <v>43</v>
      </c>
      <c r="AD4755" s="58" t="s">
        <v>127</v>
      </c>
      <c r="AE4755" s="58">
        <v>94110</v>
      </c>
    </row>
    <row r="4756" spans="29:31">
      <c r="AC4756" s="58" t="s">
        <v>43</v>
      </c>
      <c r="AD4756" s="58" t="s">
        <v>127</v>
      </c>
      <c r="AE4756" s="58">
        <v>94110</v>
      </c>
    </row>
    <row r="4757" spans="29:31">
      <c r="AC4757" s="58" t="s">
        <v>96</v>
      </c>
      <c r="AD4757" s="58" t="s">
        <v>95</v>
      </c>
      <c r="AE4757" s="58">
        <v>98103</v>
      </c>
    </row>
    <row r="4758" spans="29:31">
      <c r="AC4758" s="58" t="s">
        <v>96</v>
      </c>
      <c r="AD4758" s="58" t="s">
        <v>4676</v>
      </c>
      <c r="AE4758" s="58">
        <v>99207</v>
      </c>
    </row>
    <row r="4759" spans="29:31">
      <c r="AC4759" s="58" t="s">
        <v>335</v>
      </c>
      <c r="AD4759" s="58" t="s">
        <v>612</v>
      </c>
      <c r="AE4759" s="58">
        <v>37064</v>
      </c>
    </row>
    <row r="4760" spans="29:31">
      <c r="AC4760" s="58" t="s">
        <v>335</v>
      </c>
      <c r="AD4760" s="58" t="s">
        <v>328</v>
      </c>
      <c r="AE4760" s="58">
        <v>38301</v>
      </c>
    </row>
    <row r="4761" spans="29:31">
      <c r="AC4761" s="58" t="s">
        <v>104</v>
      </c>
      <c r="AD4761" s="58" t="s">
        <v>1237</v>
      </c>
      <c r="AE4761" s="58">
        <v>78745</v>
      </c>
    </row>
    <row r="4762" spans="29:31">
      <c r="AC4762" s="58" t="s">
        <v>54</v>
      </c>
      <c r="AD4762" s="58" t="s">
        <v>1352</v>
      </c>
      <c r="AE4762" s="58">
        <v>33024</v>
      </c>
    </row>
    <row r="4763" spans="29:31">
      <c r="AC4763" s="58" t="s">
        <v>54</v>
      </c>
      <c r="AD4763" s="58" t="s">
        <v>1352</v>
      </c>
      <c r="AE4763" s="58">
        <v>33024</v>
      </c>
    </row>
    <row r="4764" spans="29:31">
      <c r="AC4764" s="58" t="s">
        <v>147</v>
      </c>
      <c r="AD4764" s="58" t="s">
        <v>146</v>
      </c>
      <c r="AE4764" s="58">
        <v>19143</v>
      </c>
    </row>
    <row r="4765" spans="29:31">
      <c r="AC4765" s="58" t="s">
        <v>211</v>
      </c>
      <c r="AD4765" s="58" t="s">
        <v>7628</v>
      </c>
      <c r="AE4765" s="58">
        <v>61832</v>
      </c>
    </row>
    <row r="4766" spans="29:31">
      <c r="AC4766" s="58" t="s">
        <v>267</v>
      </c>
      <c r="AD4766" s="58" t="s">
        <v>266</v>
      </c>
      <c r="AE4766" s="58">
        <v>10009</v>
      </c>
    </row>
    <row r="4767" spans="29:31">
      <c r="AC4767" s="58" t="s">
        <v>267</v>
      </c>
      <c r="AD4767" s="58" t="s">
        <v>266</v>
      </c>
      <c r="AE4767" s="58">
        <v>10009</v>
      </c>
    </row>
    <row r="4768" spans="29:31">
      <c r="AC4768" s="58" t="s">
        <v>267</v>
      </c>
      <c r="AD4768" s="58" t="s">
        <v>266</v>
      </c>
      <c r="AE4768" s="58">
        <v>10009</v>
      </c>
    </row>
    <row r="4769" spans="29:31">
      <c r="AC4769" s="58" t="s">
        <v>498</v>
      </c>
      <c r="AD4769" s="58" t="s">
        <v>497</v>
      </c>
      <c r="AE4769" s="58">
        <v>43229</v>
      </c>
    </row>
    <row r="4770" spans="29:31">
      <c r="AC4770" s="58" t="s">
        <v>498</v>
      </c>
      <c r="AD4770" s="58" t="s">
        <v>497</v>
      </c>
      <c r="AE4770" s="58">
        <v>43229</v>
      </c>
    </row>
    <row r="4771" spans="29:31">
      <c r="AC4771" s="58" t="s">
        <v>43</v>
      </c>
      <c r="AD4771" s="58" t="s">
        <v>6923</v>
      </c>
      <c r="AE4771" s="58">
        <v>91911</v>
      </c>
    </row>
    <row r="4772" spans="29:31">
      <c r="AC4772" s="58" t="s">
        <v>43</v>
      </c>
      <c r="AD4772" s="58" t="s">
        <v>127</v>
      </c>
      <c r="AE4772" s="58">
        <v>94110</v>
      </c>
    </row>
    <row r="4773" spans="29:31">
      <c r="AC4773" s="58" t="s">
        <v>267</v>
      </c>
      <c r="AD4773" s="58" t="s">
        <v>266</v>
      </c>
      <c r="AE4773" s="58">
        <v>10009</v>
      </c>
    </row>
    <row r="4774" spans="29:31">
      <c r="AC4774" s="58" t="s">
        <v>104</v>
      </c>
      <c r="AD4774" s="58" t="s">
        <v>678</v>
      </c>
      <c r="AE4774" s="58">
        <v>78207</v>
      </c>
    </row>
    <row r="4775" spans="29:31">
      <c r="AC4775" s="58" t="s">
        <v>104</v>
      </c>
      <c r="AD4775" s="58" t="s">
        <v>678</v>
      </c>
      <c r="AE4775" s="58">
        <v>78207</v>
      </c>
    </row>
    <row r="4776" spans="29:31">
      <c r="AC4776" s="58" t="s">
        <v>88</v>
      </c>
      <c r="AD4776" s="58" t="s">
        <v>1521</v>
      </c>
      <c r="AE4776" s="58">
        <v>28540</v>
      </c>
    </row>
    <row r="4777" spans="29:31">
      <c r="AC4777" s="58" t="s">
        <v>43</v>
      </c>
      <c r="AD4777" s="58" t="s">
        <v>127</v>
      </c>
      <c r="AE4777" s="58">
        <v>94109</v>
      </c>
    </row>
    <row r="4778" spans="29:31">
      <c r="AC4778" s="58" t="s">
        <v>43</v>
      </c>
      <c r="AD4778" s="58" t="s">
        <v>127</v>
      </c>
      <c r="AE4778" s="58">
        <v>94109</v>
      </c>
    </row>
    <row r="4779" spans="29:31">
      <c r="AC4779" s="58" t="s">
        <v>310</v>
      </c>
      <c r="AD4779" s="58" t="s">
        <v>7764</v>
      </c>
      <c r="AE4779" s="58">
        <v>85323</v>
      </c>
    </row>
    <row r="4780" spans="29:31">
      <c r="AC4780" s="58" t="s">
        <v>211</v>
      </c>
      <c r="AD4780" s="58" t="s">
        <v>303</v>
      </c>
      <c r="AE4780" s="58">
        <v>60610</v>
      </c>
    </row>
    <row r="4781" spans="29:31">
      <c r="AC4781" s="58" t="s">
        <v>211</v>
      </c>
      <c r="AD4781" s="58" t="s">
        <v>303</v>
      </c>
      <c r="AE4781" s="58">
        <v>60610</v>
      </c>
    </row>
    <row r="4782" spans="29:31">
      <c r="AC4782" s="58" t="s">
        <v>211</v>
      </c>
      <c r="AD4782" s="58" t="s">
        <v>303</v>
      </c>
      <c r="AE4782" s="58">
        <v>60610</v>
      </c>
    </row>
    <row r="4783" spans="29:31">
      <c r="AC4783" s="58" t="s">
        <v>43</v>
      </c>
      <c r="AD4783" s="58" t="s">
        <v>3338</v>
      </c>
      <c r="AE4783" s="58">
        <v>92025</v>
      </c>
    </row>
    <row r="4784" spans="29:31">
      <c r="AC4784" s="58" t="s">
        <v>267</v>
      </c>
      <c r="AD4784" s="58" t="s">
        <v>1173</v>
      </c>
      <c r="AE4784" s="58">
        <v>11561</v>
      </c>
    </row>
    <row r="4785" spans="29:31">
      <c r="AC4785" s="58" t="s">
        <v>267</v>
      </c>
      <c r="AD4785" s="58" t="s">
        <v>1173</v>
      </c>
      <c r="AE4785" s="58">
        <v>11561</v>
      </c>
    </row>
    <row r="4786" spans="29:31">
      <c r="AC4786" s="58" t="s">
        <v>245</v>
      </c>
      <c r="AD4786" s="58" t="s">
        <v>606</v>
      </c>
      <c r="AE4786" s="58">
        <v>19711</v>
      </c>
    </row>
    <row r="4787" spans="29:31">
      <c r="AC4787" s="58" t="s">
        <v>267</v>
      </c>
      <c r="AD4787" s="58" t="s">
        <v>3452</v>
      </c>
      <c r="AE4787" s="58">
        <v>14215</v>
      </c>
    </row>
    <row r="4788" spans="29:31">
      <c r="AC4788" s="58" t="s">
        <v>104</v>
      </c>
      <c r="AD4788" s="58" t="s">
        <v>184</v>
      </c>
      <c r="AE4788" s="58">
        <v>77070</v>
      </c>
    </row>
    <row r="4789" spans="29:31">
      <c r="AC4789" s="58" t="s">
        <v>104</v>
      </c>
      <c r="AD4789" s="58" t="s">
        <v>184</v>
      </c>
      <c r="AE4789" s="58">
        <v>77070</v>
      </c>
    </row>
    <row r="4790" spans="29:31">
      <c r="AC4790" s="58" t="s">
        <v>104</v>
      </c>
      <c r="AD4790" s="58" t="s">
        <v>184</v>
      </c>
      <c r="AE4790" s="58">
        <v>77070</v>
      </c>
    </row>
    <row r="4791" spans="29:31">
      <c r="AC4791" s="58" t="s">
        <v>4530</v>
      </c>
      <c r="AD4791" s="58" t="s">
        <v>7246</v>
      </c>
      <c r="AE4791" s="58">
        <v>67212</v>
      </c>
    </row>
    <row r="4792" spans="29:31">
      <c r="AC4792" s="58" t="s">
        <v>457</v>
      </c>
      <c r="AD4792" s="58" t="s">
        <v>1081</v>
      </c>
      <c r="AE4792" s="58">
        <v>80906</v>
      </c>
    </row>
    <row r="4793" spans="29:31">
      <c r="AC4793" s="58" t="s">
        <v>457</v>
      </c>
      <c r="AD4793" s="58" t="s">
        <v>1081</v>
      </c>
      <c r="AE4793" s="58">
        <v>80906</v>
      </c>
    </row>
    <row r="4794" spans="29:31">
      <c r="AC4794" s="58" t="s">
        <v>457</v>
      </c>
      <c r="AD4794" s="58" t="s">
        <v>1081</v>
      </c>
      <c r="AE4794" s="58">
        <v>80906</v>
      </c>
    </row>
    <row r="4795" spans="29:31">
      <c r="AC4795" s="58" t="s">
        <v>457</v>
      </c>
      <c r="AD4795" s="58" t="s">
        <v>1081</v>
      </c>
      <c r="AE4795" s="58">
        <v>80906</v>
      </c>
    </row>
    <row r="4796" spans="29:31">
      <c r="AC4796" s="58" t="s">
        <v>457</v>
      </c>
      <c r="AD4796" s="58" t="s">
        <v>1081</v>
      </c>
      <c r="AE4796" s="58">
        <v>80906</v>
      </c>
    </row>
    <row r="4797" spans="29:31">
      <c r="AC4797" s="58" t="s">
        <v>457</v>
      </c>
      <c r="AD4797" s="58" t="s">
        <v>1081</v>
      </c>
      <c r="AE4797" s="58">
        <v>80906</v>
      </c>
    </row>
    <row r="4798" spans="29:31">
      <c r="AC4798" s="58" t="s">
        <v>457</v>
      </c>
      <c r="AD4798" s="58" t="s">
        <v>1081</v>
      </c>
      <c r="AE4798" s="58">
        <v>80906</v>
      </c>
    </row>
    <row r="4799" spans="29:31">
      <c r="AC4799" s="58" t="s">
        <v>457</v>
      </c>
      <c r="AD4799" s="58" t="s">
        <v>1081</v>
      </c>
      <c r="AE4799" s="58">
        <v>80906</v>
      </c>
    </row>
    <row r="4800" spans="29:31">
      <c r="AC4800" s="58" t="s">
        <v>457</v>
      </c>
      <c r="AD4800" s="58" t="s">
        <v>1081</v>
      </c>
      <c r="AE4800" s="58">
        <v>80906</v>
      </c>
    </row>
    <row r="4801" spans="29:31">
      <c r="AC4801" s="58" t="s">
        <v>267</v>
      </c>
      <c r="AD4801" s="58" t="s">
        <v>266</v>
      </c>
      <c r="AE4801" s="58">
        <v>10011</v>
      </c>
    </row>
    <row r="4802" spans="29:31">
      <c r="AC4802" s="58" t="s">
        <v>43</v>
      </c>
      <c r="AD4802" s="58" t="s">
        <v>42</v>
      </c>
      <c r="AE4802" s="58">
        <v>90036</v>
      </c>
    </row>
    <row r="4803" spans="29:31">
      <c r="AC4803" s="58" t="s">
        <v>1272</v>
      </c>
      <c r="AD4803" s="58" t="s">
        <v>7783</v>
      </c>
      <c r="AE4803" s="58">
        <v>30062</v>
      </c>
    </row>
    <row r="4804" spans="29:31">
      <c r="AC4804" s="58" t="s">
        <v>54</v>
      </c>
      <c r="AD4804" s="58" t="s">
        <v>1521</v>
      </c>
      <c r="AE4804" s="58">
        <v>32216</v>
      </c>
    </row>
    <row r="4805" spans="29:31">
      <c r="AC4805" s="58" t="s">
        <v>54</v>
      </c>
      <c r="AD4805" s="58" t="s">
        <v>1521</v>
      </c>
      <c r="AE4805" s="58">
        <v>32216</v>
      </c>
    </row>
    <row r="4806" spans="29:31">
      <c r="AC4806" s="58" t="s">
        <v>54</v>
      </c>
      <c r="AD4806" s="58" t="s">
        <v>1521</v>
      </c>
      <c r="AE4806" s="58">
        <v>32216</v>
      </c>
    </row>
    <row r="4807" spans="29:31">
      <c r="AC4807" s="58" t="s">
        <v>54</v>
      </c>
      <c r="AD4807" s="58" t="s">
        <v>1521</v>
      </c>
      <c r="AE4807" s="58">
        <v>32216</v>
      </c>
    </row>
    <row r="4808" spans="29:31">
      <c r="AC4808" s="58" t="s">
        <v>54</v>
      </c>
      <c r="AD4808" s="58" t="s">
        <v>1521</v>
      </c>
      <c r="AE4808" s="58">
        <v>32216</v>
      </c>
    </row>
    <row r="4809" spans="29:31">
      <c r="AC4809" s="58" t="s">
        <v>54</v>
      </c>
      <c r="AD4809" s="58" t="s">
        <v>1521</v>
      </c>
      <c r="AE4809" s="58">
        <v>32216</v>
      </c>
    </row>
    <row r="4810" spans="29:31">
      <c r="AC4810" s="58" t="s">
        <v>54</v>
      </c>
      <c r="AD4810" s="58" t="s">
        <v>1521</v>
      </c>
      <c r="AE4810" s="58">
        <v>32216</v>
      </c>
    </row>
    <row r="4811" spans="29:31">
      <c r="AC4811" s="58" t="s">
        <v>147</v>
      </c>
      <c r="AD4811" s="58" t="s">
        <v>146</v>
      </c>
      <c r="AE4811" s="58">
        <v>19140</v>
      </c>
    </row>
    <row r="4812" spans="29:31">
      <c r="AC4812" s="58" t="s">
        <v>147</v>
      </c>
      <c r="AD4812" s="58" t="s">
        <v>146</v>
      </c>
      <c r="AE4812" s="58">
        <v>19140</v>
      </c>
    </row>
    <row r="4813" spans="29:31">
      <c r="AC4813" s="58" t="s">
        <v>43</v>
      </c>
      <c r="AD4813" s="58" t="s">
        <v>42</v>
      </c>
      <c r="AE4813" s="58">
        <v>90008</v>
      </c>
    </row>
    <row r="4814" spans="29:31">
      <c r="AC4814" s="58" t="s">
        <v>43</v>
      </c>
      <c r="AD4814" s="58" t="s">
        <v>42</v>
      </c>
      <c r="AE4814" s="58">
        <v>90008</v>
      </c>
    </row>
    <row r="4815" spans="29:31">
      <c r="AC4815" s="58" t="s">
        <v>43</v>
      </c>
      <c r="AD4815" s="58" t="s">
        <v>42</v>
      </c>
      <c r="AE4815" s="58">
        <v>90008</v>
      </c>
    </row>
    <row r="4816" spans="29:31">
      <c r="AC4816" s="58" t="s">
        <v>147</v>
      </c>
      <c r="AD4816" s="58" t="s">
        <v>146</v>
      </c>
      <c r="AE4816" s="58">
        <v>19134</v>
      </c>
    </row>
    <row r="4817" spans="29:31">
      <c r="AC4817" s="58" t="s">
        <v>114</v>
      </c>
      <c r="AD4817" s="58" t="s">
        <v>6206</v>
      </c>
      <c r="AE4817" s="58">
        <v>54703</v>
      </c>
    </row>
    <row r="4818" spans="29:31">
      <c r="AC4818" s="58" t="s">
        <v>114</v>
      </c>
      <c r="AD4818" s="58" t="s">
        <v>6206</v>
      </c>
      <c r="AE4818" s="58">
        <v>54703</v>
      </c>
    </row>
    <row r="4819" spans="29:31">
      <c r="AC4819" s="58" t="s">
        <v>147</v>
      </c>
      <c r="AD4819" s="58" t="s">
        <v>146</v>
      </c>
      <c r="AE4819" s="58">
        <v>19134</v>
      </c>
    </row>
    <row r="4820" spans="29:31">
      <c r="AC4820" s="58" t="s">
        <v>147</v>
      </c>
      <c r="AD4820" s="58" t="s">
        <v>146</v>
      </c>
      <c r="AE4820" s="58">
        <v>19134</v>
      </c>
    </row>
    <row r="4821" spans="29:31">
      <c r="AC4821" s="58" t="s">
        <v>147</v>
      </c>
      <c r="AD4821" s="58" t="s">
        <v>146</v>
      </c>
      <c r="AE4821" s="58">
        <v>19134</v>
      </c>
    </row>
    <row r="4822" spans="29:31">
      <c r="AC4822" s="58" t="s">
        <v>43</v>
      </c>
      <c r="AD4822" s="58" t="s">
        <v>42</v>
      </c>
      <c r="AE4822" s="58">
        <v>90004</v>
      </c>
    </row>
    <row r="4823" spans="29:31">
      <c r="AC4823" s="58" t="s">
        <v>147</v>
      </c>
      <c r="AD4823" s="58" t="s">
        <v>146</v>
      </c>
      <c r="AE4823" s="58">
        <v>19134</v>
      </c>
    </row>
    <row r="4824" spans="29:31">
      <c r="AC4824" s="58" t="s">
        <v>147</v>
      </c>
      <c r="AD4824" s="58" t="s">
        <v>146</v>
      </c>
      <c r="AE4824" s="58">
        <v>19134</v>
      </c>
    </row>
    <row r="4825" spans="29:31">
      <c r="AC4825" s="58" t="s">
        <v>147</v>
      </c>
      <c r="AD4825" s="58" t="s">
        <v>146</v>
      </c>
      <c r="AE4825" s="58">
        <v>19134</v>
      </c>
    </row>
    <row r="4826" spans="29:31">
      <c r="AC4826" s="58" t="s">
        <v>147</v>
      </c>
      <c r="AD4826" s="58" t="s">
        <v>146</v>
      </c>
      <c r="AE4826" s="58">
        <v>19134</v>
      </c>
    </row>
    <row r="4827" spans="29:31">
      <c r="AC4827" s="58" t="s">
        <v>747</v>
      </c>
      <c r="AD4827" s="58" t="s">
        <v>2800</v>
      </c>
      <c r="AE4827" s="58">
        <v>6360</v>
      </c>
    </row>
    <row r="4828" spans="29:31">
      <c r="AC4828" s="58" t="s">
        <v>104</v>
      </c>
      <c r="AD4828" s="58" t="s">
        <v>678</v>
      </c>
      <c r="AE4828" s="58">
        <v>78207</v>
      </c>
    </row>
    <row r="4829" spans="29:31">
      <c r="AC4829" s="58" t="s">
        <v>104</v>
      </c>
      <c r="AD4829" s="58" t="s">
        <v>678</v>
      </c>
      <c r="AE4829" s="58">
        <v>78207</v>
      </c>
    </row>
    <row r="4830" spans="29:31">
      <c r="AC4830" s="58" t="s">
        <v>310</v>
      </c>
      <c r="AD4830" s="58" t="s">
        <v>7801</v>
      </c>
      <c r="AE4830" s="58">
        <v>85364</v>
      </c>
    </row>
    <row r="4831" spans="29:31">
      <c r="AC4831" s="58" t="s">
        <v>498</v>
      </c>
      <c r="AD4831" s="58" t="s">
        <v>497</v>
      </c>
      <c r="AE4831" s="58">
        <v>43229</v>
      </c>
    </row>
    <row r="4832" spans="29:31">
      <c r="AC4832" s="58" t="s">
        <v>498</v>
      </c>
      <c r="AD4832" s="58" t="s">
        <v>497</v>
      </c>
      <c r="AE4832" s="58">
        <v>43229</v>
      </c>
    </row>
    <row r="4833" spans="29:31">
      <c r="AC4833" s="58" t="s">
        <v>498</v>
      </c>
      <c r="AD4833" s="58" t="s">
        <v>497</v>
      </c>
      <c r="AE4833" s="58">
        <v>43229</v>
      </c>
    </row>
    <row r="4834" spans="29:31">
      <c r="AC4834" s="58" t="s">
        <v>43</v>
      </c>
      <c r="AD4834" s="58" t="s">
        <v>42</v>
      </c>
      <c r="AE4834" s="58">
        <v>90036</v>
      </c>
    </row>
    <row r="4835" spans="29:31">
      <c r="AC4835" s="58" t="s">
        <v>29</v>
      </c>
      <c r="AD4835" s="58" t="s">
        <v>1464</v>
      </c>
      <c r="AE4835" s="58">
        <v>40475</v>
      </c>
    </row>
    <row r="4836" spans="29:31">
      <c r="AC4836" s="58" t="s">
        <v>29</v>
      </c>
      <c r="AD4836" s="58" t="s">
        <v>1464</v>
      </c>
      <c r="AE4836" s="58">
        <v>40475</v>
      </c>
    </row>
    <row r="4837" spans="29:31">
      <c r="AC4837" s="58" t="s">
        <v>267</v>
      </c>
      <c r="AD4837" s="58" t="s">
        <v>266</v>
      </c>
      <c r="AE4837" s="58">
        <v>10035</v>
      </c>
    </row>
    <row r="4838" spans="29:31">
      <c r="AC4838" s="58" t="s">
        <v>114</v>
      </c>
      <c r="AD4838" s="58" t="s">
        <v>7809</v>
      </c>
      <c r="AE4838" s="58">
        <v>54401</v>
      </c>
    </row>
    <row r="4839" spans="29:31">
      <c r="AC4839" s="58" t="s">
        <v>114</v>
      </c>
      <c r="AD4839" s="58" t="s">
        <v>7809</v>
      </c>
      <c r="AE4839" s="58">
        <v>54401</v>
      </c>
    </row>
    <row r="4840" spans="29:31">
      <c r="AC4840" s="58" t="s">
        <v>114</v>
      </c>
      <c r="AD4840" s="58" t="s">
        <v>7809</v>
      </c>
      <c r="AE4840" s="58">
        <v>54401</v>
      </c>
    </row>
    <row r="4841" spans="29:31">
      <c r="AC4841" s="58" t="s">
        <v>114</v>
      </c>
      <c r="AD4841" s="58" t="s">
        <v>7809</v>
      </c>
      <c r="AE4841" s="58">
        <v>54401</v>
      </c>
    </row>
    <row r="4842" spans="29:31">
      <c r="AC4842" s="58" t="s">
        <v>43</v>
      </c>
      <c r="AD4842" s="58" t="s">
        <v>127</v>
      </c>
      <c r="AE4842" s="58">
        <v>94110</v>
      </c>
    </row>
    <row r="4843" spans="29:31">
      <c r="AC4843" s="58" t="s">
        <v>43</v>
      </c>
      <c r="AD4843" s="58" t="s">
        <v>127</v>
      </c>
      <c r="AE4843" s="58">
        <v>94110</v>
      </c>
    </row>
    <row r="4844" spans="29:31">
      <c r="AC4844" s="58" t="s">
        <v>43</v>
      </c>
      <c r="AD4844" s="58" t="s">
        <v>127</v>
      </c>
      <c r="AE4844" s="58">
        <v>94110</v>
      </c>
    </row>
    <row r="4845" spans="29:31">
      <c r="AC4845" s="58" t="s">
        <v>498</v>
      </c>
      <c r="AD4845" s="58" t="s">
        <v>866</v>
      </c>
      <c r="AE4845" s="58">
        <v>43017</v>
      </c>
    </row>
    <row r="4846" spans="29:31">
      <c r="AC4846" s="58" t="s">
        <v>498</v>
      </c>
      <c r="AD4846" s="58" t="s">
        <v>866</v>
      </c>
      <c r="AE4846" s="58">
        <v>43017</v>
      </c>
    </row>
    <row r="4847" spans="29:31">
      <c r="AC4847" s="58" t="s">
        <v>498</v>
      </c>
      <c r="AD4847" s="58" t="s">
        <v>866</v>
      </c>
      <c r="AE4847" s="58">
        <v>43017</v>
      </c>
    </row>
    <row r="4848" spans="29:31">
      <c r="AC4848" s="58" t="s">
        <v>29</v>
      </c>
      <c r="AD4848" s="58" t="s">
        <v>28</v>
      </c>
      <c r="AE4848" s="58">
        <v>42420</v>
      </c>
    </row>
    <row r="4849" spans="29:31">
      <c r="AC4849" s="58" t="s">
        <v>498</v>
      </c>
      <c r="AD4849" s="58" t="s">
        <v>4618</v>
      </c>
      <c r="AE4849" s="58">
        <v>43402</v>
      </c>
    </row>
    <row r="4850" spans="29:31">
      <c r="AC4850" s="58" t="s">
        <v>335</v>
      </c>
      <c r="AD4850" s="58" t="s">
        <v>334</v>
      </c>
      <c r="AE4850" s="58">
        <v>38109</v>
      </c>
    </row>
    <row r="4851" spans="29:31">
      <c r="AC4851" s="58" t="s">
        <v>788</v>
      </c>
      <c r="AD4851" s="58" t="s">
        <v>1119</v>
      </c>
      <c r="AE4851" s="58">
        <v>8701</v>
      </c>
    </row>
    <row r="4852" spans="29:31">
      <c r="AC4852" s="58" t="s">
        <v>43</v>
      </c>
      <c r="AD4852" s="58" t="s">
        <v>42</v>
      </c>
      <c r="AE4852" s="58">
        <v>90008</v>
      </c>
    </row>
    <row r="4853" spans="29:31">
      <c r="AC4853" s="58" t="s">
        <v>267</v>
      </c>
      <c r="AD4853" s="58" t="s">
        <v>389</v>
      </c>
      <c r="AE4853" s="58">
        <v>14609</v>
      </c>
    </row>
    <row r="4854" spans="29:31">
      <c r="AC4854" s="58" t="s">
        <v>420</v>
      </c>
      <c r="AD4854" s="58" t="s">
        <v>1976</v>
      </c>
      <c r="AE4854" s="58">
        <v>97301</v>
      </c>
    </row>
    <row r="4855" spans="29:31">
      <c r="AC4855" s="58" t="s">
        <v>420</v>
      </c>
      <c r="AD4855" s="58" t="s">
        <v>1976</v>
      </c>
      <c r="AE4855" s="58">
        <v>97301</v>
      </c>
    </row>
    <row r="4856" spans="29:31">
      <c r="AC4856" s="58" t="s">
        <v>420</v>
      </c>
      <c r="AD4856" s="58" t="s">
        <v>1976</v>
      </c>
      <c r="AE4856" s="58">
        <v>97301</v>
      </c>
    </row>
    <row r="4857" spans="29:31">
      <c r="AC4857" s="58" t="s">
        <v>96</v>
      </c>
      <c r="AD4857" s="58" t="s">
        <v>7820</v>
      </c>
      <c r="AE4857" s="58">
        <v>99301</v>
      </c>
    </row>
    <row r="4858" spans="29:31">
      <c r="AC4858" s="58" t="s">
        <v>96</v>
      </c>
      <c r="AD4858" s="58" t="s">
        <v>7820</v>
      </c>
      <c r="AE4858" s="58">
        <v>99301</v>
      </c>
    </row>
    <row r="4859" spans="29:31">
      <c r="AC4859" s="58" t="s">
        <v>96</v>
      </c>
      <c r="AD4859" s="58" t="s">
        <v>7820</v>
      </c>
      <c r="AE4859" s="58">
        <v>99301</v>
      </c>
    </row>
    <row r="4860" spans="29:31">
      <c r="AC4860" s="58" t="s">
        <v>96</v>
      </c>
      <c r="AD4860" s="58" t="s">
        <v>7820</v>
      </c>
      <c r="AE4860" s="58">
        <v>99301</v>
      </c>
    </row>
    <row r="4861" spans="29:31">
      <c r="AC4861" s="58" t="s">
        <v>43</v>
      </c>
      <c r="AD4861" s="58" t="s">
        <v>3199</v>
      </c>
      <c r="AE4861" s="58">
        <v>94601</v>
      </c>
    </row>
    <row r="4862" spans="29:31">
      <c r="AC4862" s="58" t="s">
        <v>43</v>
      </c>
      <c r="AD4862" s="58" t="s">
        <v>3199</v>
      </c>
      <c r="AE4862" s="58">
        <v>94601</v>
      </c>
    </row>
    <row r="4863" spans="29:31">
      <c r="AC4863" s="58" t="s">
        <v>43</v>
      </c>
      <c r="AD4863" s="58" t="s">
        <v>3199</v>
      </c>
      <c r="AE4863" s="58">
        <v>94601</v>
      </c>
    </row>
    <row r="4864" spans="29:31">
      <c r="AC4864" s="58" t="s">
        <v>43</v>
      </c>
      <c r="AD4864" s="58" t="s">
        <v>42</v>
      </c>
      <c r="AE4864" s="58">
        <v>90004</v>
      </c>
    </row>
    <row r="4865" spans="29:31">
      <c r="AC4865" s="58" t="s">
        <v>43</v>
      </c>
      <c r="AD4865" s="58" t="s">
        <v>42</v>
      </c>
      <c r="AE4865" s="58">
        <v>90004</v>
      </c>
    </row>
    <row r="4866" spans="29:31">
      <c r="AC4866" s="58" t="s">
        <v>43</v>
      </c>
      <c r="AD4866" s="58" t="s">
        <v>42</v>
      </c>
      <c r="AE4866" s="58">
        <v>90004</v>
      </c>
    </row>
    <row r="4867" spans="29:31">
      <c r="AC4867" s="58" t="s">
        <v>211</v>
      </c>
      <c r="AD4867" s="58" t="s">
        <v>7826</v>
      </c>
      <c r="AE4867" s="58">
        <v>60302</v>
      </c>
    </row>
    <row r="4868" spans="29:31">
      <c r="AC4868" s="58" t="s">
        <v>788</v>
      </c>
      <c r="AD4868" s="58" t="s">
        <v>1001</v>
      </c>
      <c r="AE4868" s="58">
        <v>7960</v>
      </c>
    </row>
    <row r="4869" spans="29:31">
      <c r="AC4869" s="58" t="s">
        <v>104</v>
      </c>
      <c r="AD4869" s="58" t="s">
        <v>1237</v>
      </c>
      <c r="AE4869" s="58">
        <v>78745</v>
      </c>
    </row>
    <row r="4870" spans="29:31">
      <c r="AC4870" s="58" t="s">
        <v>267</v>
      </c>
      <c r="AD4870" s="58" t="s">
        <v>266</v>
      </c>
      <c r="AE4870" s="58">
        <v>10011</v>
      </c>
    </row>
    <row r="4871" spans="29:31">
      <c r="AC4871" s="58" t="s">
        <v>267</v>
      </c>
      <c r="AD4871" s="58" t="s">
        <v>266</v>
      </c>
      <c r="AE4871" s="58">
        <v>10011</v>
      </c>
    </row>
    <row r="4872" spans="29:31">
      <c r="AC4872" s="58" t="s">
        <v>267</v>
      </c>
      <c r="AD4872" s="58" t="s">
        <v>266</v>
      </c>
      <c r="AE4872" s="58">
        <v>10024</v>
      </c>
    </row>
    <row r="4873" spans="29:31">
      <c r="AC4873" s="58" t="s">
        <v>96</v>
      </c>
      <c r="AD4873" s="58" t="s">
        <v>95</v>
      </c>
      <c r="AE4873" s="58">
        <v>98103</v>
      </c>
    </row>
    <row r="4874" spans="29:31">
      <c r="AC4874" s="58" t="s">
        <v>96</v>
      </c>
      <c r="AD4874" s="58" t="s">
        <v>95</v>
      </c>
      <c r="AE4874" s="58">
        <v>98103</v>
      </c>
    </row>
    <row r="4875" spans="29:31">
      <c r="AC4875" s="58" t="s">
        <v>96</v>
      </c>
      <c r="AD4875" s="58" t="s">
        <v>95</v>
      </c>
      <c r="AE4875" s="58">
        <v>98103</v>
      </c>
    </row>
    <row r="4876" spans="29:31">
      <c r="AC4876" s="58" t="s">
        <v>96</v>
      </c>
      <c r="AD4876" s="58" t="s">
        <v>95</v>
      </c>
      <c r="AE4876" s="58">
        <v>98103</v>
      </c>
    </row>
    <row r="4877" spans="29:31">
      <c r="AC4877" s="58" t="s">
        <v>147</v>
      </c>
      <c r="AD4877" s="58" t="s">
        <v>2470</v>
      </c>
      <c r="AE4877" s="58">
        <v>17602</v>
      </c>
    </row>
    <row r="4878" spans="29:31">
      <c r="AC4878" s="58" t="s">
        <v>147</v>
      </c>
      <c r="AD4878" s="58" t="s">
        <v>2470</v>
      </c>
      <c r="AE4878" s="58">
        <v>17602</v>
      </c>
    </row>
    <row r="4879" spans="29:31">
      <c r="AC4879" s="58" t="s">
        <v>104</v>
      </c>
      <c r="AD4879" s="58" t="s">
        <v>184</v>
      </c>
      <c r="AE4879" s="58">
        <v>77095</v>
      </c>
    </row>
    <row r="4880" spans="29:31">
      <c r="AC4880" s="58" t="s">
        <v>104</v>
      </c>
      <c r="AD4880" s="58" t="s">
        <v>184</v>
      </c>
      <c r="AE4880" s="58">
        <v>77095</v>
      </c>
    </row>
    <row r="4881" spans="29:31">
      <c r="AC4881" s="58" t="s">
        <v>104</v>
      </c>
      <c r="AD4881" s="58" t="s">
        <v>184</v>
      </c>
      <c r="AE4881" s="58">
        <v>77095</v>
      </c>
    </row>
    <row r="4882" spans="29:31">
      <c r="AC4882" s="58" t="s">
        <v>104</v>
      </c>
      <c r="AD4882" s="58" t="s">
        <v>184</v>
      </c>
      <c r="AE4882" s="58">
        <v>77095</v>
      </c>
    </row>
    <row r="4883" spans="29:31">
      <c r="AC4883" s="58" t="s">
        <v>498</v>
      </c>
      <c r="AD4883" s="58" t="s">
        <v>497</v>
      </c>
      <c r="AE4883" s="58">
        <v>43229</v>
      </c>
    </row>
    <row r="4884" spans="29:31">
      <c r="AC4884" s="58" t="s">
        <v>88</v>
      </c>
      <c r="AD4884" s="58" t="s">
        <v>373</v>
      </c>
      <c r="AE4884" s="58">
        <v>27707</v>
      </c>
    </row>
    <row r="4885" spans="29:31">
      <c r="AC4885" s="58" t="s">
        <v>88</v>
      </c>
      <c r="AD4885" s="58" t="s">
        <v>373</v>
      </c>
      <c r="AE4885" s="58">
        <v>27707</v>
      </c>
    </row>
    <row r="4886" spans="29:31">
      <c r="AC4886" s="58" t="s">
        <v>54</v>
      </c>
      <c r="AD4886" s="58" t="s">
        <v>7839</v>
      </c>
      <c r="AE4886" s="58">
        <v>32503</v>
      </c>
    </row>
    <row r="4887" spans="29:31">
      <c r="AC4887" s="58" t="s">
        <v>29</v>
      </c>
      <c r="AD4887" s="58" t="s">
        <v>28</v>
      </c>
      <c r="AE4887" s="58">
        <v>42420</v>
      </c>
    </row>
    <row r="4888" spans="29:31">
      <c r="AC4888" s="58" t="s">
        <v>29</v>
      </c>
      <c r="AD4888" s="58" t="s">
        <v>28</v>
      </c>
      <c r="AE4888" s="58">
        <v>42420</v>
      </c>
    </row>
    <row r="4889" spans="29:31">
      <c r="AC4889" s="58" t="s">
        <v>29</v>
      </c>
      <c r="AD4889" s="58" t="s">
        <v>28</v>
      </c>
      <c r="AE4889" s="58">
        <v>42420</v>
      </c>
    </row>
    <row r="4890" spans="29:31">
      <c r="AC4890" s="58" t="s">
        <v>29</v>
      </c>
      <c r="AD4890" s="58" t="s">
        <v>28</v>
      </c>
      <c r="AE4890" s="58">
        <v>42420</v>
      </c>
    </row>
    <row r="4891" spans="29:31">
      <c r="AC4891" s="58" t="s">
        <v>43</v>
      </c>
      <c r="AD4891" s="58" t="s">
        <v>1883</v>
      </c>
      <c r="AE4891" s="58">
        <v>92804</v>
      </c>
    </row>
    <row r="4892" spans="29:31">
      <c r="AC4892" s="58" t="s">
        <v>43</v>
      </c>
      <c r="AD4892" s="58" t="s">
        <v>1883</v>
      </c>
      <c r="AE4892" s="58">
        <v>92804</v>
      </c>
    </row>
    <row r="4893" spans="29:31">
      <c r="AC4893" s="58" t="s">
        <v>238</v>
      </c>
      <c r="AD4893" s="58" t="s">
        <v>880</v>
      </c>
      <c r="AE4893" s="58">
        <v>48227</v>
      </c>
    </row>
    <row r="4894" spans="29:31">
      <c r="AC4894" s="58" t="s">
        <v>1272</v>
      </c>
      <c r="AD4894" s="58" t="s">
        <v>7783</v>
      </c>
      <c r="AE4894" s="58">
        <v>30062</v>
      </c>
    </row>
    <row r="4895" spans="29:31">
      <c r="AC4895" s="58" t="s">
        <v>1272</v>
      </c>
      <c r="AD4895" s="58" t="s">
        <v>7783</v>
      </c>
      <c r="AE4895" s="58">
        <v>30062</v>
      </c>
    </row>
    <row r="4896" spans="29:31">
      <c r="AC4896" s="58" t="s">
        <v>1272</v>
      </c>
      <c r="AD4896" s="58" t="s">
        <v>7783</v>
      </c>
      <c r="AE4896" s="58">
        <v>30062</v>
      </c>
    </row>
    <row r="4897" spans="29:31">
      <c r="AC4897" s="58" t="s">
        <v>1272</v>
      </c>
      <c r="AD4897" s="58" t="s">
        <v>7783</v>
      </c>
      <c r="AE4897" s="58">
        <v>30062</v>
      </c>
    </row>
    <row r="4898" spans="29:31">
      <c r="AC4898" s="58" t="s">
        <v>96</v>
      </c>
      <c r="AD4898" s="58" t="s">
        <v>95</v>
      </c>
      <c r="AE4898" s="58">
        <v>98103</v>
      </c>
    </row>
    <row r="4899" spans="29:31">
      <c r="AC4899" s="58" t="s">
        <v>96</v>
      </c>
      <c r="AD4899" s="58" t="s">
        <v>95</v>
      </c>
      <c r="AE4899" s="58">
        <v>98103</v>
      </c>
    </row>
    <row r="4900" spans="29:31">
      <c r="AC4900" s="58" t="s">
        <v>96</v>
      </c>
      <c r="AD4900" s="58" t="s">
        <v>95</v>
      </c>
      <c r="AE4900" s="58">
        <v>98103</v>
      </c>
    </row>
    <row r="4901" spans="29:31">
      <c r="AC4901" s="58" t="s">
        <v>96</v>
      </c>
      <c r="AD4901" s="58" t="s">
        <v>95</v>
      </c>
      <c r="AE4901" s="58">
        <v>98103</v>
      </c>
    </row>
    <row r="4902" spans="29:31">
      <c r="AC4902" s="58" t="s">
        <v>96</v>
      </c>
      <c r="AD4902" s="58" t="s">
        <v>95</v>
      </c>
      <c r="AE4902" s="58">
        <v>98103</v>
      </c>
    </row>
    <row r="4903" spans="29:31">
      <c r="AC4903" s="58" t="s">
        <v>96</v>
      </c>
      <c r="AD4903" s="58" t="s">
        <v>95</v>
      </c>
      <c r="AE4903" s="58">
        <v>98103</v>
      </c>
    </row>
    <row r="4904" spans="29:31">
      <c r="AC4904" s="58" t="s">
        <v>96</v>
      </c>
      <c r="AD4904" s="58" t="s">
        <v>95</v>
      </c>
      <c r="AE4904" s="58">
        <v>98103</v>
      </c>
    </row>
    <row r="4905" spans="29:31">
      <c r="AC4905" s="58" t="s">
        <v>498</v>
      </c>
      <c r="AD4905" s="58" t="s">
        <v>3870</v>
      </c>
      <c r="AE4905" s="58">
        <v>44134</v>
      </c>
    </row>
    <row r="4906" spans="29:31">
      <c r="AC4906" s="58" t="s">
        <v>498</v>
      </c>
      <c r="AD4906" s="58" t="s">
        <v>3870</v>
      </c>
      <c r="AE4906" s="58">
        <v>44134</v>
      </c>
    </row>
    <row r="4907" spans="29:31">
      <c r="AC4907" s="58" t="s">
        <v>420</v>
      </c>
      <c r="AD4907" s="58" t="s">
        <v>6231</v>
      </c>
      <c r="AE4907" s="58">
        <v>97030</v>
      </c>
    </row>
    <row r="4908" spans="29:31">
      <c r="AC4908" s="58" t="s">
        <v>43</v>
      </c>
      <c r="AD4908" s="58" t="s">
        <v>1883</v>
      </c>
      <c r="AE4908" s="58">
        <v>92804</v>
      </c>
    </row>
    <row r="4909" spans="29:31">
      <c r="AC4909" s="58" t="s">
        <v>43</v>
      </c>
      <c r="AD4909" s="58" t="s">
        <v>1883</v>
      </c>
      <c r="AE4909" s="58">
        <v>92804</v>
      </c>
    </row>
    <row r="4910" spans="29:31">
      <c r="AC4910" s="58" t="s">
        <v>267</v>
      </c>
      <c r="AD4910" s="58" t="s">
        <v>266</v>
      </c>
      <c r="AE4910" s="58">
        <v>10035</v>
      </c>
    </row>
    <row r="4911" spans="29:31">
      <c r="AC4911" s="58" t="s">
        <v>267</v>
      </c>
      <c r="AD4911" s="58" t="s">
        <v>266</v>
      </c>
      <c r="AE4911" s="58">
        <v>10035</v>
      </c>
    </row>
    <row r="4912" spans="29:31">
      <c r="AC4912" s="58" t="s">
        <v>104</v>
      </c>
      <c r="AD4912" s="58" t="s">
        <v>184</v>
      </c>
      <c r="AE4912" s="58">
        <v>77070</v>
      </c>
    </row>
    <row r="4913" spans="29:31">
      <c r="AC4913" s="58" t="s">
        <v>2694</v>
      </c>
      <c r="AD4913" s="58" t="s">
        <v>87</v>
      </c>
      <c r="AE4913" s="58">
        <v>3301</v>
      </c>
    </row>
    <row r="4914" spans="29:31">
      <c r="AC4914" s="58" t="s">
        <v>2694</v>
      </c>
      <c r="AD4914" s="58" t="s">
        <v>87</v>
      </c>
      <c r="AE4914" s="58">
        <v>3301</v>
      </c>
    </row>
    <row r="4915" spans="29:31">
      <c r="AC4915" s="58" t="s">
        <v>498</v>
      </c>
      <c r="AD4915" s="58" t="s">
        <v>746</v>
      </c>
      <c r="AE4915" s="58">
        <v>45014</v>
      </c>
    </row>
    <row r="4916" spans="29:31">
      <c r="AC4916" s="58" t="s">
        <v>498</v>
      </c>
      <c r="AD4916" s="58" t="s">
        <v>746</v>
      </c>
      <c r="AE4916" s="58">
        <v>45014</v>
      </c>
    </row>
    <row r="4917" spans="29:31">
      <c r="AC4917" s="58" t="s">
        <v>335</v>
      </c>
      <c r="AD4917" s="58" t="s">
        <v>4886</v>
      </c>
      <c r="AE4917" s="58">
        <v>37604</v>
      </c>
    </row>
    <row r="4918" spans="29:31">
      <c r="AC4918" s="58" t="s">
        <v>335</v>
      </c>
      <c r="AD4918" s="58" t="s">
        <v>4886</v>
      </c>
      <c r="AE4918" s="58">
        <v>37604</v>
      </c>
    </row>
    <row r="4919" spans="29:31">
      <c r="AC4919" s="58" t="s">
        <v>335</v>
      </c>
      <c r="AD4919" s="58" t="s">
        <v>4886</v>
      </c>
      <c r="AE4919" s="58">
        <v>37604</v>
      </c>
    </row>
    <row r="4920" spans="29:31">
      <c r="AC4920" s="58" t="s">
        <v>335</v>
      </c>
      <c r="AD4920" s="58" t="s">
        <v>4886</v>
      </c>
      <c r="AE4920" s="58">
        <v>37604</v>
      </c>
    </row>
    <row r="4921" spans="29:31">
      <c r="AC4921" s="58" t="s">
        <v>335</v>
      </c>
      <c r="AD4921" s="58" t="s">
        <v>4886</v>
      </c>
      <c r="AE4921" s="58">
        <v>37604</v>
      </c>
    </row>
    <row r="4922" spans="29:31">
      <c r="AC4922" s="58" t="s">
        <v>96</v>
      </c>
      <c r="AD4922" s="58" t="s">
        <v>95</v>
      </c>
      <c r="AE4922" s="58">
        <v>98105</v>
      </c>
    </row>
    <row r="4923" spans="29:31">
      <c r="AC4923" s="58" t="s">
        <v>96</v>
      </c>
      <c r="AD4923" s="58" t="s">
        <v>95</v>
      </c>
      <c r="AE4923" s="58">
        <v>98105</v>
      </c>
    </row>
    <row r="4924" spans="29:31">
      <c r="AC4924" s="58" t="s">
        <v>104</v>
      </c>
      <c r="AD4924" s="58" t="s">
        <v>7859</v>
      </c>
      <c r="AE4924" s="58">
        <v>77573</v>
      </c>
    </row>
    <row r="4925" spans="29:31">
      <c r="AC4925" s="58" t="s">
        <v>104</v>
      </c>
      <c r="AD4925" s="58" t="s">
        <v>7859</v>
      </c>
      <c r="AE4925" s="58">
        <v>77573</v>
      </c>
    </row>
    <row r="4926" spans="29:31">
      <c r="AC4926" s="58" t="s">
        <v>2735</v>
      </c>
      <c r="AD4926" s="58" t="s">
        <v>7863</v>
      </c>
      <c r="AE4926" s="58">
        <v>20877</v>
      </c>
    </row>
    <row r="4927" spans="29:31">
      <c r="AC4927" s="58" t="s">
        <v>2735</v>
      </c>
      <c r="AD4927" s="58" t="s">
        <v>7863</v>
      </c>
      <c r="AE4927" s="58">
        <v>20877</v>
      </c>
    </row>
    <row r="4928" spans="29:31">
      <c r="AC4928" s="58" t="s">
        <v>211</v>
      </c>
      <c r="AD4928" s="58" t="s">
        <v>303</v>
      </c>
      <c r="AE4928" s="58">
        <v>60653</v>
      </c>
    </row>
    <row r="4929" spans="29:31">
      <c r="AC4929" s="58" t="s">
        <v>358</v>
      </c>
      <c r="AD4929" s="58" t="s">
        <v>1681</v>
      </c>
      <c r="AE4929" s="58">
        <v>35810</v>
      </c>
    </row>
    <row r="4930" spans="29:31">
      <c r="AC4930" s="58" t="s">
        <v>358</v>
      </c>
      <c r="AD4930" s="58" t="s">
        <v>1681</v>
      </c>
      <c r="AE4930" s="58">
        <v>35810</v>
      </c>
    </row>
    <row r="4931" spans="29:31">
      <c r="AC4931" s="58" t="s">
        <v>358</v>
      </c>
      <c r="AD4931" s="58" t="s">
        <v>1681</v>
      </c>
      <c r="AE4931" s="58">
        <v>35810</v>
      </c>
    </row>
    <row r="4932" spans="29:31">
      <c r="AC4932" s="58" t="s">
        <v>358</v>
      </c>
      <c r="AD4932" s="58" t="s">
        <v>1681</v>
      </c>
      <c r="AE4932" s="58">
        <v>35810</v>
      </c>
    </row>
    <row r="4933" spans="29:31">
      <c r="AC4933" s="58" t="s">
        <v>1245</v>
      </c>
      <c r="AD4933" s="58" t="s">
        <v>1479</v>
      </c>
      <c r="AE4933" s="58">
        <v>1841</v>
      </c>
    </row>
    <row r="4934" spans="29:31">
      <c r="AC4934" s="58" t="s">
        <v>211</v>
      </c>
      <c r="AD4934" s="58" t="s">
        <v>303</v>
      </c>
      <c r="AE4934" s="58">
        <v>60623</v>
      </c>
    </row>
    <row r="4935" spans="29:31">
      <c r="AC4935" s="58" t="s">
        <v>747</v>
      </c>
      <c r="AD4935" s="58" t="s">
        <v>746</v>
      </c>
      <c r="AE4935" s="58">
        <v>6824</v>
      </c>
    </row>
    <row r="4936" spans="29:31">
      <c r="AC4936" s="58" t="s">
        <v>747</v>
      </c>
      <c r="AD4936" s="58" t="s">
        <v>746</v>
      </c>
      <c r="AE4936" s="58">
        <v>6824</v>
      </c>
    </row>
    <row r="4937" spans="29:31">
      <c r="AC4937" s="58" t="s">
        <v>267</v>
      </c>
      <c r="AD4937" s="58" t="s">
        <v>266</v>
      </c>
      <c r="AE4937" s="58">
        <v>10009</v>
      </c>
    </row>
    <row r="4938" spans="29:31">
      <c r="AC4938" s="58" t="s">
        <v>267</v>
      </c>
      <c r="AD4938" s="58" t="s">
        <v>266</v>
      </c>
      <c r="AE4938" s="58">
        <v>10009</v>
      </c>
    </row>
    <row r="4939" spans="29:31">
      <c r="AC4939" s="58" t="s">
        <v>96</v>
      </c>
      <c r="AD4939" s="58" t="s">
        <v>95</v>
      </c>
      <c r="AE4939" s="58">
        <v>98103</v>
      </c>
    </row>
    <row r="4940" spans="29:31">
      <c r="AC4940" s="58" t="s">
        <v>457</v>
      </c>
      <c r="AD4940" s="58" t="s">
        <v>456</v>
      </c>
      <c r="AE4940" s="58">
        <v>80013</v>
      </c>
    </row>
    <row r="4941" spans="29:31">
      <c r="AC4941" s="58" t="s">
        <v>457</v>
      </c>
      <c r="AD4941" s="58" t="s">
        <v>456</v>
      </c>
      <c r="AE4941" s="58">
        <v>80013</v>
      </c>
    </row>
    <row r="4942" spans="29:31">
      <c r="AC4942" s="58" t="s">
        <v>457</v>
      </c>
      <c r="AD4942" s="58" t="s">
        <v>456</v>
      </c>
      <c r="AE4942" s="58">
        <v>80013</v>
      </c>
    </row>
    <row r="4943" spans="29:31">
      <c r="AC4943" s="58" t="s">
        <v>121</v>
      </c>
      <c r="AD4943" s="58" t="s">
        <v>7877</v>
      </c>
      <c r="AE4943" s="58">
        <v>84043</v>
      </c>
    </row>
    <row r="4944" spans="29:31">
      <c r="AC4944" s="58" t="s">
        <v>358</v>
      </c>
      <c r="AD4944" s="58" t="s">
        <v>7881</v>
      </c>
      <c r="AE4944" s="58">
        <v>35401</v>
      </c>
    </row>
    <row r="4945" spans="29:31">
      <c r="AC4945" s="58" t="s">
        <v>43</v>
      </c>
      <c r="AD4945" s="58" t="s">
        <v>127</v>
      </c>
      <c r="AE4945" s="58">
        <v>94109</v>
      </c>
    </row>
    <row r="4946" spans="29:31">
      <c r="AC4946" s="58" t="s">
        <v>43</v>
      </c>
      <c r="AD4946" s="58" t="s">
        <v>127</v>
      </c>
      <c r="AE4946" s="58">
        <v>94109</v>
      </c>
    </row>
    <row r="4947" spans="29:31">
      <c r="AC4947" s="58" t="s">
        <v>43</v>
      </c>
      <c r="AD4947" s="58" t="s">
        <v>127</v>
      </c>
      <c r="AE4947" s="58">
        <v>94109</v>
      </c>
    </row>
    <row r="4948" spans="29:31">
      <c r="AC4948" s="58" t="s">
        <v>245</v>
      </c>
      <c r="AD4948" s="58" t="s">
        <v>521</v>
      </c>
      <c r="AE4948" s="58">
        <v>19805</v>
      </c>
    </row>
    <row r="4949" spans="29:31">
      <c r="AC4949" s="58" t="s">
        <v>245</v>
      </c>
      <c r="AD4949" s="58" t="s">
        <v>521</v>
      </c>
      <c r="AE4949" s="58">
        <v>19805</v>
      </c>
    </row>
    <row r="4950" spans="29:31">
      <c r="AC4950" s="58" t="s">
        <v>245</v>
      </c>
      <c r="AD4950" s="58" t="s">
        <v>521</v>
      </c>
      <c r="AE4950" s="58">
        <v>19805</v>
      </c>
    </row>
    <row r="4951" spans="29:31">
      <c r="AC4951" s="58" t="s">
        <v>254</v>
      </c>
      <c r="AD4951" s="58" t="s">
        <v>4268</v>
      </c>
      <c r="AE4951" s="58">
        <v>47905</v>
      </c>
    </row>
    <row r="4952" spans="29:31">
      <c r="AC4952" s="58" t="s">
        <v>43</v>
      </c>
      <c r="AD4952" s="58" t="s">
        <v>5973</v>
      </c>
      <c r="AE4952" s="58">
        <v>90278</v>
      </c>
    </row>
    <row r="4953" spans="29:31">
      <c r="AC4953" s="58" t="s">
        <v>43</v>
      </c>
      <c r="AD4953" s="58" t="s">
        <v>5973</v>
      </c>
      <c r="AE4953" s="58">
        <v>90278</v>
      </c>
    </row>
    <row r="4954" spans="29:31">
      <c r="AC4954" s="58" t="s">
        <v>43</v>
      </c>
      <c r="AD4954" s="58" t="s">
        <v>5973</v>
      </c>
      <c r="AE4954" s="58">
        <v>90278</v>
      </c>
    </row>
    <row r="4955" spans="29:31">
      <c r="AC4955" s="58" t="s">
        <v>96</v>
      </c>
      <c r="AD4955" s="58" t="s">
        <v>95</v>
      </c>
      <c r="AE4955" s="58">
        <v>98115</v>
      </c>
    </row>
    <row r="4956" spans="29:31">
      <c r="AC4956" s="58" t="s">
        <v>43</v>
      </c>
      <c r="AD4956" s="58" t="s">
        <v>42</v>
      </c>
      <c r="AE4956" s="58">
        <v>90045</v>
      </c>
    </row>
    <row r="4957" spans="29:31">
      <c r="AC4957" s="58" t="s">
        <v>43</v>
      </c>
      <c r="AD4957" s="58" t="s">
        <v>42</v>
      </c>
      <c r="AE4957" s="58">
        <v>90045</v>
      </c>
    </row>
    <row r="4958" spans="29:31">
      <c r="AC4958" s="58" t="s">
        <v>267</v>
      </c>
      <c r="AD4958" s="58" t="s">
        <v>266</v>
      </c>
      <c r="AE4958" s="58">
        <v>10009</v>
      </c>
    </row>
    <row r="4959" spans="29:31">
      <c r="AC4959" s="58" t="s">
        <v>238</v>
      </c>
      <c r="AD4959" s="58" t="s">
        <v>3358</v>
      </c>
      <c r="AE4959" s="58">
        <v>48073</v>
      </c>
    </row>
    <row r="4960" spans="29:31">
      <c r="AC4960" s="58" t="s">
        <v>43</v>
      </c>
      <c r="AD4960" s="58" t="s">
        <v>127</v>
      </c>
      <c r="AE4960" s="58">
        <v>94109</v>
      </c>
    </row>
    <row r="4961" spans="29:31">
      <c r="AC4961" s="58" t="s">
        <v>267</v>
      </c>
      <c r="AD4961" s="58" t="s">
        <v>266</v>
      </c>
      <c r="AE4961" s="58">
        <v>10009</v>
      </c>
    </row>
    <row r="4962" spans="29:31">
      <c r="AC4962" s="58" t="s">
        <v>1392</v>
      </c>
      <c r="AD4962" s="58" t="s">
        <v>4045</v>
      </c>
      <c r="AE4962" s="58">
        <v>89031</v>
      </c>
    </row>
    <row r="4963" spans="29:31">
      <c r="AC4963" s="58" t="s">
        <v>1392</v>
      </c>
      <c r="AD4963" s="58" t="s">
        <v>4045</v>
      </c>
      <c r="AE4963" s="58">
        <v>89031</v>
      </c>
    </row>
    <row r="4964" spans="29:31">
      <c r="AC4964" s="58" t="s">
        <v>1392</v>
      </c>
      <c r="AD4964" s="58" t="s">
        <v>4045</v>
      </c>
      <c r="AE4964" s="58">
        <v>89031</v>
      </c>
    </row>
    <row r="4965" spans="29:31">
      <c r="AC4965" s="58" t="s">
        <v>104</v>
      </c>
      <c r="AD4965" s="58" t="s">
        <v>4214</v>
      </c>
      <c r="AE4965" s="58">
        <v>75007</v>
      </c>
    </row>
    <row r="4966" spans="29:31">
      <c r="AC4966" s="58" t="s">
        <v>104</v>
      </c>
      <c r="AD4966" s="58" t="s">
        <v>4214</v>
      </c>
      <c r="AE4966" s="58">
        <v>75007</v>
      </c>
    </row>
    <row r="4967" spans="29:31">
      <c r="AC4967" s="58" t="s">
        <v>43</v>
      </c>
      <c r="AD4967" s="58" t="s">
        <v>42</v>
      </c>
      <c r="AE4967" s="58">
        <v>90008</v>
      </c>
    </row>
    <row r="4968" spans="29:31">
      <c r="AC4968" s="58" t="s">
        <v>43</v>
      </c>
      <c r="AD4968" s="58" t="s">
        <v>42</v>
      </c>
      <c r="AE4968" s="58">
        <v>90008</v>
      </c>
    </row>
    <row r="4969" spans="29:31">
      <c r="AC4969" s="58" t="s">
        <v>96</v>
      </c>
      <c r="AD4969" s="58" t="s">
        <v>95</v>
      </c>
      <c r="AE4969" s="58">
        <v>98103</v>
      </c>
    </row>
    <row r="4970" spans="29:31">
      <c r="AC4970" s="58" t="s">
        <v>96</v>
      </c>
      <c r="AD4970" s="58" t="s">
        <v>95</v>
      </c>
      <c r="AE4970" s="58">
        <v>98103</v>
      </c>
    </row>
    <row r="4971" spans="29:31">
      <c r="AC4971" s="58" t="s">
        <v>96</v>
      </c>
      <c r="AD4971" s="58" t="s">
        <v>95</v>
      </c>
      <c r="AE4971" s="58">
        <v>98103</v>
      </c>
    </row>
    <row r="4972" spans="29:31">
      <c r="AC4972" s="58" t="s">
        <v>54</v>
      </c>
      <c r="AD4972" s="58" t="s">
        <v>53</v>
      </c>
      <c r="AE4972" s="58">
        <v>33311</v>
      </c>
    </row>
    <row r="4973" spans="29:31">
      <c r="AC4973" s="58" t="s">
        <v>335</v>
      </c>
      <c r="AD4973" s="58" t="s">
        <v>382</v>
      </c>
      <c r="AE4973" s="58">
        <v>38401</v>
      </c>
    </row>
    <row r="4974" spans="29:31">
      <c r="AC4974" s="58" t="s">
        <v>1399</v>
      </c>
      <c r="AD4974" s="58" t="s">
        <v>3577</v>
      </c>
      <c r="AE4974" s="58">
        <v>2908</v>
      </c>
    </row>
    <row r="4975" spans="29:31">
      <c r="AC4975" s="58" t="s">
        <v>1399</v>
      </c>
      <c r="AD4975" s="58" t="s">
        <v>3577</v>
      </c>
      <c r="AE4975" s="58">
        <v>2908</v>
      </c>
    </row>
    <row r="4976" spans="29:31">
      <c r="AC4976" s="58" t="s">
        <v>1399</v>
      </c>
      <c r="AD4976" s="58" t="s">
        <v>3577</v>
      </c>
      <c r="AE4976" s="58">
        <v>2908</v>
      </c>
    </row>
    <row r="4977" spans="29:31">
      <c r="AC4977" s="58" t="s">
        <v>1399</v>
      </c>
      <c r="AD4977" s="58" t="s">
        <v>3577</v>
      </c>
      <c r="AE4977" s="58">
        <v>2908</v>
      </c>
    </row>
    <row r="4978" spans="29:31">
      <c r="AC4978" s="58" t="s">
        <v>54</v>
      </c>
      <c r="AD4978" s="58" t="s">
        <v>1521</v>
      </c>
      <c r="AE4978" s="58">
        <v>32216</v>
      </c>
    </row>
    <row r="4979" spans="29:31">
      <c r="AC4979" s="58" t="s">
        <v>54</v>
      </c>
      <c r="AD4979" s="58" t="s">
        <v>1521</v>
      </c>
      <c r="AE4979" s="58">
        <v>32216</v>
      </c>
    </row>
    <row r="4980" spans="29:31">
      <c r="AC4980" s="58" t="s">
        <v>54</v>
      </c>
      <c r="AD4980" s="58" t="s">
        <v>1521</v>
      </c>
      <c r="AE4980" s="58">
        <v>32216</v>
      </c>
    </row>
    <row r="4981" spans="29:31">
      <c r="AC4981" s="58" t="s">
        <v>54</v>
      </c>
      <c r="AD4981" s="58" t="s">
        <v>1521</v>
      </c>
      <c r="AE4981" s="58">
        <v>32216</v>
      </c>
    </row>
    <row r="4982" spans="29:31">
      <c r="AC4982" s="58" t="s">
        <v>43</v>
      </c>
      <c r="AD4982" s="58" t="s">
        <v>2343</v>
      </c>
      <c r="AE4982" s="58">
        <v>92054</v>
      </c>
    </row>
    <row r="4983" spans="29:31">
      <c r="AC4983" s="58" t="s">
        <v>54</v>
      </c>
      <c r="AD4983" s="58" t="s">
        <v>1521</v>
      </c>
      <c r="AE4983" s="58">
        <v>32216</v>
      </c>
    </row>
    <row r="4984" spans="29:31">
      <c r="AC4984" s="58" t="s">
        <v>267</v>
      </c>
      <c r="AD4984" s="58" t="s">
        <v>266</v>
      </c>
      <c r="AE4984" s="58">
        <v>10024</v>
      </c>
    </row>
    <row r="4985" spans="29:31">
      <c r="AC4985" s="58" t="s">
        <v>267</v>
      </c>
      <c r="AD4985" s="58" t="s">
        <v>266</v>
      </c>
      <c r="AE4985" s="58">
        <v>10024</v>
      </c>
    </row>
    <row r="4986" spans="29:31">
      <c r="AC4986" s="58" t="s">
        <v>267</v>
      </c>
      <c r="AD4986" s="58" t="s">
        <v>266</v>
      </c>
      <c r="AE4986" s="58">
        <v>10024</v>
      </c>
    </row>
    <row r="4987" spans="29:31">
      <c r="AC4987" s="58" t="s">
        <v>211</v>
      </c>
      <c r="AD4987" s="58" t="s">
        <v>303</v>
      </c>
      <c r="AE4987" s="58">
        <v>60610</v>
      </c>
    </row>
    <row r="4988" spans="29:31">
      <c r="AC4988" s="58" t="s">
        <v>211</v>
      </c>
      <c r="AD4988" s="58" t="s">
        <v>303</v>
      </c>
      <c r="AE4988" s="58">
        <v>60610</v>
      </c>
    </row>
    <row r="4989" spans="29:31">
      <c r="AC4989" s="58" t="s">
        <v>211</v>
      </c>
      <c r="AD4989" s="58" t="s">
        <v>303</v>
      </c>
      <c r="AE4989" s="58">
        <v>60610</v>
      </c>
    </row>
    <row r="4990" spans="29:31">
      <c r="AC4990" s="58" t="s">
        <v>43</v>
      </c>
      <c r="AD4990" s="58" t="s">
        <v>1455</v>
      </c>
      <c r="AE4990" s="58">
        <v>92646</v>
      </c>
    </row>
    <row r="4991" spans="29:31">
      <c r="AC4991" s="58" t="s">
        <v>43</v>
      </c>
      <c r="AD4991" s="58" t="s">
        <v>947</v>
      </c>
      <c r="AE4991" s="58">
        <v>92105</v>
      </c>
    </row>
    <row r="4992" spans="29:31">
      <c r="AC4992" s="58" t="s">
        <v>335</v>
      </c>
      <c r="AD4992" s="58" t="s">
        <v>5661</v>
      </c>
      <c r="AE4992" s="58">
        <v>37211</v>
      </c>
    </row>
    <row r="4993" spans="29:31">
      <c r="AC4993" s="58" t="s">
        <v>267</v>
      </c>
      <c r="AD4993" s="58" t="s">
        <v>266</v>
      </c>
      <c r="AE4993" s="58">
        <v>10009</v>
      </c>
    </row>
    <row r="4994" spans="29:31">
      <c r="AC4994" s="58" t="s">
        <v>457</v>
      </c>
      <c r="AD4994" s="58" t="s">
        <v>1081</v>
      </c>
      <c r="AE4994" s="58">
        <v>80906</v>
      </c>
    </row>
    <row r="4995" spans="29:31">
      <c r="AC4995" s="58" t="s">
        <v>457</v>
      </c>
      <c r="AD4995" s="58" t="s">
        <v>1081</v>
      </c>
      <c r="AE4995" s="58">
        <v>80906</v>
      </c>
    </row>
    <row r="4996" spans="29:31">
      <c r="AC4996" s="58" t="s">
        <v>457</v>
      </c>
      <c r="AD4996" s="58" t="s">
        <v>1081</v>
      </c>
      <c r="AE4996" s="58">
        <v>80906</v>
      </c>
    </row>
    <row r="4997" spans="29:31">
      <c r="AC4997" s="58" t="s">
        <v>43</v>
      </c>
      <c r="AD4997" s="58" t="s">
        <v>127</v>
      </c>
      <c r="AE4997" s="58">
        <v>94110</v>
      </c>
    </row>
    <row r="4998" spans="29:31">
      <c r="AC4998" s="58" t="s">
        <v>43</v>
      </c>
      <c r="AD4998" s="58" t="s">
        <v>127</v>
      </c>
      <c r="AE4998" s="58">
        <v>94110</v>
      </c>
    </row>
    <row r="4999" spans="29:31">
      <c r="AC4999" s="58" t="s">
        <v>211</v>
      </c>
      <c r="AD4999" s="58" t="s">
        <v>303</v>
      </c>
      <c r="AE4999" s="58">
        <v>60653</v>
      </c>
    </row>
    <row r="5000" spans="29:31">
      <c r="AC5000" s="58" t="s">
        <v>335</v>
      </c>
      <c r="AD5000" s="58" t="s">
        <v>334</v>
      </c>
      <c r="AE5000" s="58">
        <v>38109</v>
      </c>
    </row>
    <row r="5001" spans="29:31">
      <c r="AC5001" s="58" t="s">
        <v>335</v>
      </c>
      <c r="AD5001" s="58" t="s">
        <v>334</v>
      </c>
      <c r="AE5001" s="58">
        <v>38109</v>
      </c>
    </row>
    <row r="5002" spans="29:31">
      <c r="AC5002" s="58" t="s">
        <v>335</v>
      </c>
      <c r="AD5002" s="58" t="s">
        <v>334</v>
      </c>
      <c r="AE5002" s="58">
        <v>38109</v>
      </c>
    </row>
    <row r="5003" spans="29:31">
      <c r="AC5003" s="58" t="s">
        <v>267</v>
      </c>
      <c r="AD5003" s="58" t="s">
        <v>266</v>
      </c>
      <c r="AE5003" s="58">
        <v>10011</v>
      </c>
    </row>
    <row r="5004" spans="29:31">
      <c r="AC5004" s="58" t="s">
        <v>88</v>
      </c>
      <c r="AD5004" s="58" t="s">
        <v>4588</v>
      </c>
      <c r="AE5004" s="58">
        <v>27604</v>
      </c>
    </row>
    <row r="5005" spans="29:31">
      <c r="AC5005" s="58" t="s">
        <v>88</v>
      </c>
      <c r="AD5005" s="58" t="s">
        <v>4588</v>
      </c>
      <c r="AE5005" s="58">
        <v>27604</v>
      </c>
    </row>
    <row r="5006" spans="29:31">
      <c r="AC5006" s="58" t="s">
        <v>43</v>
      </c>
      <c r="AD5006" s="58" t="s">
        <v>42</v>
      </c>
      <c r="AE5006" s="58">
        <v>90045</v>
      </c>
    </row>
    <row r="5007" spans="29:31">
      <c r="AC5007" s="58" t="s">
        <v>43</v>
      </c>
      <c r="AD5007" s="58" t="s">
        <v>42</v>
      </c>
      <c r="AE5007" s="58">
        <v>90045</v>
      </c>
    </row>
    <row r="5008" spans="29:31">
      <c r="AC5008" s="58" t="s">
        <v>43</v>
      </c>
      <c r="AD5008" s="58" t="s">
        <v>42</v>
      </c>
      <c r="AE5008" s="58">
        <v>90004</v>
      </c>
    </row>
    <row r="5009" spans="29:31">
      <c r="AC5009" s="58" t="s">
        <v>319</v>
      </c>
      <c r="AD5009" s="58" t="s">
        <v>5527</v>
      </c>
      <c r="AE5009" s="58">
        <v>23602</v>
      </c>
    </row>
    <row r="5010" spans="29:31">
      <c r="AC5010" s="58" t="s">
        <v>319</v>
      </c>
      <c r="AD5010" s="58" t="s">
        <v>5527</v>
      </c>
      <c r="AE5010" s="58">
        <v>23602</v>
      </c>
    </row>
    <row r="5011" spans="29:31">
      <c r="AC5011" s="58" t="s">
        <v>43</v>
      </c>
      <c r="AD5011" s="58" t="s">
        <v>42</v>
      </c>
      <c r="AE5011" s="58">
        <v>90032</v>
      </c>
    </row>
    <row r="5012" spans="29:31">
      <c r="AC5012" s="58" t="s">
        <v>1487</v>
      </c>
      <c r="AD5012" s="58" t="s">
        <v>328</v>
      </c>
      <c r="AE5012" s="58">
        <v>39212</v>
      </c>
    </row>
    <row r="5013" spans="29:31">
      <c r="AC5013" s="58" t="s">
        <v>254</v>
      </c>
      <c r="AD5013" s="58" t="s">
        <v>1464</v>
      </c>
      <c r="AE5013" s="58">
        <v>47374</v>
      </c>
    </row>
    <row r="5014" spans="29:31">
      <c r="AC5014" s="58" t="s">
        <v>267</v>
      </c>
      <c r="AD5014" s="58" t="s">
        <v>266</v>
      </c>
      <c r="AE5014" s="58">
        <v>10035</v>
      </c>
    </row>
    <row r="5015" spans="29:31">
      <c r="AC5015" s="58" t="s">
        <v>267</v>
      </c>
      <c r="AD5015" s="58" t="s">
        <v>266</v>
      </c>
      <c r="AE5015" s="58">
        <v>10035</v>
      </c>
    </row>
    <row r="5016" spans="29:31">
      <c r="AC5016" s="58" t="s">
        <v>147</v>
      </c>
      <c r="AD5016" s="58" t="s">
        <v>146</v>
      </c>
      <c r="AE5016" s="58">
        <v>19134</v>
      </c>
    </row>
    <row r="5017" spans="29:31">
      <c r="AC5017" s="58" t="s">
        <v>147</v>
      </c>
      <c r="AD5017" s="58" t="s">
        <v>146</v>
      </c>
      <c r="AE5017" s="58">
        <v>19134</v>
      </c>
    </row>
    <row r="5018" spans="29:31">
      <c r="AC5018" s="58" t="s">
        <v>147</v>
      </c>
      <c r="AD5018" s="58" t="s">
        <v>146</v>
      </c>
      <c r="AE5018" s="58">
        <v>19134</v>
      </c>
    </row>
    <row r="5019" spans="29:31">
      <c r="AC5019" s="58" t="s">
        <v>310</v>
      </c>
      <c r="AD5019" s="58" t="s">
        <v>544</v>
      </c>
      <c r="AE5019" s="58">
        <v>85023</v>
      </c>
    </row>
    <row r="5020" spans="29:31">
      <c r="AC5020" s="58" t="s">
        <v>498</v>
      </c>
      <c r="AD5020" s="58" t="s">
        <v>2180</v>
      </c>
      <c r="AE5020" s="58">
        <v>44105</v>
      </c>
    </row>
    <row r="5021" spans="29:31">
      <c r="AC5021" s="58" t="s">
        <v>498</v>
      </c>
      <c r="AD5021" s="58" t="s">
        <v>2180</v>
      </c>
      <c r="AE5021" s="58">
        <v>44105</v>
      </c>
    </row>
    <row r="5022" spans="29:31">
      <c r="AC5022" s="58" t="s">
        <v>498</v>
      </c>
      <c r="AD5022" s="58" t="s">
        <v>2180</v>
      </c>
      <c r="AE5022" s="58">
        <v>44105</v>
      </c>
    </row>
    <row r="5023" spans="29:31">
      <c r="AC5023" s="58" t="s">
        <v>498</v>
      </c>
      <c r="AD5023" s="58" t="s">
        <v>2835</v>
      </c>
      <c r="AE5023" s="58">
        <v>43615</v>
      </c>
    </row>
    <row r="5024" spans="29:31">
      <c r="AC5024" s="58" t="s">
        <v>498</v>
      </c>
      <c r="AD5024" s="58" t="s">
        <v>2835</v>
      </c>
      <c r="AE5024" s="58">
        <v>43615</v>
      </c>
    </row>
    <row r="5025" spans="29:31">
      <c r="AC5025" s="58" t="s">
        <v>43</v>
      </c>
      <c r="AD5025" s="58" t="s">
        <v>42</v>
      </c>
      <c r="AE5025" s="58">
        <v>90008</v>
      </c>
    </row>
    <row r="5026" spans="29:31">
      <c r="AC5026" s="58" t="s">
        <v>43</v>
      </c>
      <c r="AD5026" s="58" t="s">
        <v>42</v>
      </c>
      <c r="AE5026" s="58">
        <v>90008</v>
      </c>
    </row>
    <row r="5027" spans="29:31">
      <c r="AC5027" s="58" t="s">
        <v>43</v>
      </c>
      <c r="AD5027" s="58" t="s">
        <v>42</v>
      </c>
      <c r="AE5027" s="58">
        <v>90008</v>
      </c>
    </row>
    <row r="5028" spans="29:31">
      <c r="AC5028" s="58" t="s">
        <v>267</v>
      </c>
      <c r="AD5028" s="58" t="s">
        <v>266</v>
      </c>
      <c r="AE5028" s="58">
        <v>10011</v>
      </c>
    </row>
    <row r="5029" spans="29:31">
      <c r="AC5029" s="58" t="s">
        <v>43</v>
      </c>
      <c r="AD5029" s="58" t="s">
        <v>947</v>
      </c>
      <c r="AE5029" s="58">
        <v>92037</v>
      </c>
    </row>
    <row r="5030" spans="29:31">
      <c r="AC5030" s="58" t="s">
        <v>43</v>
      </c>
      <c r="AD5030" s="58" t="s">
        <v>947</v>
      </c>
      <c r="AE5030" s="58">
        <v>92037</v>
      </c>
    </row>
    <row r="5031" spans="29:31">
      <c r="AC5031" s="58" t="s">
        <v>43</v>
      </c>
      <c r="AD5031" s="58" t="s">
        <v>947</v>
      </c>
      <c r="AE5031" s="58">
        <v>92037</v>
      </c>
    </row>
    <row r="5032" spans="29:31">
      <c r="AC5032" s="58" t="s">
        <v>649</v>
      </c>
      <c r="AD5032" s="58" t="s">
        <v>4847</v>
      </c>
      <c r="AE5032" s="58">
        <v>73120</v>
      </c>
    </row>
    <row r="5033" spans="29:31">
      <c r="AC5033" s="58" t="s">
        <v>649</v>
      </c>
      <c r="AD5033" s="58" t="s">
        <v>4847</v>
      </c>
      <c r="AE5033" s="58">
        <v>73120</v>
      </c>
    </row>
    <row r="5034" spans="29:31">
      <c r="AC5034" s="58" t="s">
        <v>649</v>
      </c>
      <c r="AD5034" s="58" t="s">
        <v>4847</v>
      </c>
      <c r="AE5034" s="58">
        <v>73120</v>
      </c>
    </row>
    <row r="5035" spans="29:31">
      <c r="AC5035" s="58" t="s">
        <v>649</v>
      </c>
      <c r="AD5035" s="58" t="s">
        <v>4847</v>
      </c>
      <c r="AE5035" s="58">
        <v>73120</v>
      </c>
    </row>
    <row r="5036" spans="29:31">
      <c r="AC5036" s="58" t="s">
        <v>211</v>
      </c>
      <c r="AD5036" s="58" t="s">
        <v>303</v>
      </c>
      <c r="AE5036" s="58">
        <v>60653</v>
      </c>
    </row>
    <row r="5037" spans="29:31">
      <c r="AC5037" s="58" t="s">
        <v>43</v>
      </c>
      <c r="AD5037" s="58" t="s">
        <v>127</v>
      </c>
      <c r="AE5037" s="58">
        <v>94109</v>
      </c>
    </row>
    <row r="5038" spans="29:31">
      <c r="AC5038" s="58" t="s">
        <v>43</v>
      </c>
      <c r="AD5038" s="58" t="s">
        <v>127</v>
      </c>
      <c r="AE5038" s="58">
        <v>94109</v>
      </c>
    </row>
    <row r="5039" spans="29:31">
      <c r="AC5039" s="58" t="s">
        <v>43</v>
      </c>
      <c r="AD5039" s="58" t="s">
        <v>127</v>
      </c>
      <c r="AE5039" s="58">
        <v>94109</v>
      </c>
    </row>
    <row r="5040" spans="29:31">
      <c r="AC5040" s="58" t="s">
        <v>788</v>
      </c>
      <c r="AD5040" s="58" t="s">
        <v>3936</v>
      </c>
      <c r="AE5040" s="58">
        <v>8360</v>
      </c>
    </row>
    <row r="5041" spans="29:31">
      <c r="AC5041" s="58" t="s">
        <v>788</v>
      </c>
      <c r="AD5041" s="58" t="s">
        <v>3936</v>
      </c>
      <c r="AE5041" s="58">
        <v>8360</v>
      </c>
    </row>
    <row r="5042" spans="29:31">
      <c r="AC5042" s="58" t="s">
        <v>114</v>
      </c>
      <c r="AD5042" s="58" t="s">
        <v>2548</v>
      </c>
      <c r="AE5042" s="58">
        <v>53209</v>
      </c>
    </row>
    <row r="5043" spans="29:31">
      <c r="AC5043" s="58" t="s">
        <v>96</v>
      </c>
      <c r="AD5043" s="58" t="s">
        <v>95</v>
      </c>
      <c r="AE5043" s="58">
        <v>98115</v>
      </c>
    </row>
    <row r="5044" spans="29:31">
      <c r="AC5044" s="58" t="s">
        <v>96</v>
      </c>
      <c r="AD5044" s="58" t="s">
        <v>95</v>
      </c>
      <c r="AE5044" s="58">
        <v>98115</v>
      </c>
    </row>
    <row r="5045" spans="29:31">
      <c r="AC5045" s="58" t="s">
        <v>211</v>
      </c>
      <c r="AD5045" s="58" t="s">
        <v>210</v>
      </c>
      <c r="AE5045" s="58">
        <v>60540</v>
      </c>
    </row>
    <row r="5046" spans="29:31">
      <c r="AC5046" s="58" t="s">
        <v>245</v>
      </c>
      <c r="AD5046" s="58" t="s">
        <v>521</v>
      </c>
      <c r="AE5046" s="58">
        <v>19805</v>
      </c>
    </row>
    <row r="5047" spans="29:31">
      <c r="AC5047" s="58" t="s">
        <v>245</v>
      </c>
      <c r="AD5047" s="58" t="s">
        <v>521</v>
      </c>
      <c r="AE5047" s="58">
        <v>19805</v>
      </c>
    </row>
    <row r="5048" spans="29:31">
      <c r="AC5048" s="58" t="s">
        <v>245</v>
      </c>
      <c r="AD5048" s="58" t="s">
        <v>521</v>
      </c>
      <c r="AE5048" s="58">
        <v>19805</v>
      </c>
    </row>
    <row r="5049" spans="29:31">
      <c r="AC5049" s="58" t="s">
        <v>43</v>
      </c>
      <c r="AD5049" s="58" t="s">
        <v>42</v>
      </c>
      <c r="AE5049" s="58">
        <v>90036</v>
      </c>
    </row>
    <row r="5050" spans="29:31">
      <c r="AC5050" s="58" t="s">
        <v>43</v>
      </c>
      <c r="AD5050" s="58" t="s">
        <v>42</v>
      </c>
      <c r="AE5050" s="58">
        <v>90036</v>
      </c>
    </row>
    <row r="5051" spans="29:31">
      <c r="AC5051" s="58" t="s">
        <v>43</v>
      </c>
      <c r="AD5051" s="58" t="s">
        <v>42</v>
      </c>
      <c r="AE5051" s="58">
        <v>90036</v>
      </c>
    </row>
    <row r="5052" spans="29:31">
      <c r="AC5052" s="58" t="s">
        <v>43</v>
      </c>
      <c r="AD5052" s="58" t="s">
        <v>42</v>
      </c>
      <c r="AE5052" s="58">
        <v>90036</v>
      </c>
    </row>
    <row r="5053" spans="29:31">
      <c r="AC5053" s="58" t="s">
        <v>43</v>
      </c>
      <c r="AD5053" s="58" t="s">
        <v>42</v>
      </c>
      <c r="AE5053" s="58">
        <v>90036</v>
      </c>
    </row>
    <row r="5054" spans="29:31">
      <c r="AC5054" s="58" t="s">
        <v>43</v>
      </c>
      <c r="AD5054" s="58" t="s">
        <v>42</v>
      </c>
      <c r="AE5054" s="58">
        <v>90036</v>
      </c>
    </row>
    <row r="5055" spans="29:31">
      <c r="AC5055" s="58" t="s">
        <v>43</v>
      </c>
      <c r="AD5055" s="58" t="s">
        <v>42</v>
      </c>
      <c r="AE5055" s="58">
        <v>90036</v>
      </c>
    </row>
    <row r="5056" spans="29:31">
      <c r="AC5056" s="58" t="s">
        <v>211</v>
      </c>
      <c r="AD5056" s="58" t="s">
        <v>303</v>
      </c>
      <c r="AE5056" s="58">
        <v>60610</v>
      </c>
    </row>
    <row r="5057" spans="29:31">
      <c r="AC5057" s="58" t="s">
        <v>211</v>
      </c>
      <c r="AD5057" s="58" t="s">
        <v>303</v>
      </c>
      <c r="AE5057" s="58">
        <v>60610</v>
      </c>
    </row>
    <row r="5058" spans="29:31">
      <c r="AC5058" s="58" t="s">
        <v>96</v>
      </c>
      <c r="AD5058" s="58" t="s">
        <v>1377</v>
      </c>
      <c r="AE5058" s="58">
        <v>98198</v>
      </c>
    </row>
    <row r="5059" spans="29:31">
      <c r="AC5059" s="58" t="s">
        <v>147</v>
      </c>
      <c r="AD5059" s="58" t="s">
        <v>146</v>
      </c>
      <c r="AE5059" s="58">
        <v>19140</v>
      </c>
    </row>
    <row r="5060" spans="29:31">
      <c r="AC5060" s="58" t="s">
        <v>1272</v>
      </c>
      <c r="AD5060" s="58" t="s">
        <v>1736</v>
      </c>
      <c r="AE5060" s="58">
        <v>30318</v>
      </c>
    </row>
    <row r="5061" spans="29:31">
      <c r="AC5061" s="58" t="s">
        <v>104</v>
      </c>
      <c r="AD5061" s="58" t="s">
        <v>815</v>
      </c>
      <c r="AE5061" s="58">
        <v>75217</v>
      </c>
    </row>
    <row r="5062" spans="29:31">
      <c r="AC5062" s="58" t="s">
        <v>104</v>
      </c>
      <c r="AD5062" s="58" t="s">
        <v>815</v>
      </c>
      <c r="AE5062" s="58">
        <v>75217</v>
      </c>
    </row>
    <row r="5063" spans="29:31">
      <c r="AC5063" s="58" t="s">
        <v>104</v>
      </c>
      <c r="AD5063" s="58" t="s">
        <v>815</v>
      </c>
      <c r="AE5063" s="58">
        <v>75217</v>
      </c>
    </row>
    <row r="5064" spans="29:31">
      <c r="AC5064" s="58" t="s">
        <v>43</v>
      </c>
      <c r="AD5064" s="58" t="s">
        <v>7967</v>
      </c>
      <c r="AE5064" s="58">
        <v>92553</v>
      </c>
    </row>
    <row r="5065" spans="29:31">
      <c r="AC5065" s="58" t="s">
        <v>43</v>
      </c>
      <c r="AD5065" s="58" t="s">
        <v>7967</v>
      </c>
      <c r="AE5065" s="58">
        <v>92553</v>
      </c>
    </row>
    <row r="5066" spans="29:31">
      <c r="AC5066" s="58" t="s">
        <v>147</v>
      </c>
      <c r="AD5066" s="58" t="s">
        <v>146</v>
      </c>
      <c r="AE5066" s="58">
        <v>19140</v>
      </c>
    </row>
    <row r="5067" spans="29:31">
      <c r="AC5067" s="58" t="s">
        <v>29</v>
      </c>
      <c r="AD5067" s="58" t="s">
        <v>7970</v>
      </c>
      <c r="AE5067" s="58">
        <v>40324</v>
      </c>
    </row>
    <row r="5068" spans="29:31">
      <c r="AC5068" s="58" t="s">
        <v>29</v>
      </c>
      <c r="AD5068" s="58" t="s">
        <v>7970</v>
      </c>
      <c r="AE5068" s="58">
        <v>40324</v>
      </c>
    </row>
    <row r="5069" spans="29:31">
      <c r="AC5069" s="58" t="s">
        <v>229</v>
      </c>
      <c r="AD5069" s="58" t="s">
        <v>409</v>
      </c>
      <c r="AE5069" s="58">
        <v>55407</v>
      </c>
    </row>
    <row r="5070" spans="29:31">
      <c r="AC5070" s="58" t="s">
        <v>229</v>
      </c>
      <c r="AD5070" s="58" t="s">
        <v>409</v>
      </c>
      <c r="AE5070" s="58">
        <v>55407</v>
      </c>
    </row>
    <row r="5071" spans="29:31">
      <c r="AC5071" s="58" t="s">
        <v>229</v>
      </c>
      <c r="AD5071" s="58" t="s">
        <v>409</v>
      </c>
      <c r="AE5071" s="58">
        <v>55407</v>
      </c>
    </row>
    <row r="5072" spans="29:31">
      <c r="AC5072" s="58" t="s">
        <v>245</v>
      </c>
      <c r="AD5072" s="58" t="s">
        <v>521</v>
      </c>
      <c r="AE5072" s="58">
        <v>19805</v>
      </c>
    </row>
    <row r="5073" spans="29:31">
      <c r="AC5073" s="58" t="s">
        <v>88</v>
      </c>
      <c r="AD5073" s="58" t="s">
        <v>2221</v>
      </c>
      <c r="AE5073" s="58">
        <v>27217</v>
      </c>
    </row>
    <row r="5074" spans="29:31">
      <c r="AC5074" s="58" t="s">
        <v>88</v>
      </c>
      <c r="AD5074" s="58" t="s">
        <v>2221</v>
      </c>
      <c r="AE5074" s="58">
        <v>27217</v>
      </c>
    </row>
    <row r="5075" spans="29:31">
      <c r="AC5075" s="58" t="s">
        <v>43</v>
      </c>
      <c r="AD5075" s="58" t="s">
        <v>42</v>
      </c>
      <c r="AE5075" s="58">
        <v>90008</v>
      </c>
    </row>
    <row r="5076" spans="29:31">
      <c r="AC5076" s="58" t="s">
        <v>238</v>
      </c>
      <c r="AD5076" s="58" t="s">
        <v>2386</v>
      </c>
      <c r="AE5076" s="58">
        <v>48183</v>
      </c>
    </row>
    <row r="5077" spans="29:31">
      <c r="AC5077" s="58" t="s">
        <v>238</v>
      </c>
      <c r="AD5077" s="58" t="s">
        <v>2386</v>
      </c>
      <c r="AE5077" s="58">
        <v>48183</v>
      </c>
    </row>
    <row r="5078" spans="29:31">
      <c r="AC5078" s="58" t="s">
        <v>238</v>
      </c>
      <c r="AD5078" s="58" t="s">
        <v>2386</v>
      </c>
      <c r="AE5078" s="58">
        <v>48183</v>
      </c>
    </row>
    <row r="5079" spans="29:31">
      <c r="AC5079" s="58" t="s">
        <v>238</v>
      </c>
      <c r="AD5079" s="58" t="s">
        <v>2386</v>
      </c>
      <c r="AE5079" s="58">
        <v>48183</v>
      </c>
    </row>
    <row r="5080" spans="29:31">
      <c r="AC5080" s="58" t="s">
        <v>238</v>
      </c>
      <c r="AD5080" s="58" t="s">
        <v>2386</v>
      </c>
      <c r="AE5080" s="58">
        <v>48183</v>
      </c>
    </row>
    <row r="5081" spans="29:31">
      <c r="AC5081" s="58" t="s">
        <v>43</v>
      </c>
      <c r="AD5081" s="58" t="s">
        <v>127</v>
      </c>
      <c r="AE5081" s="58">
        <v>94109</v>
      </c>
    </row>
    <row r="5082" spans="29:31">
      <c r="AC5082" s="58" t="s">
        <v>43</v>
      </c>
      <c r="AD5082" s="58" t="s">
        <v>42</v>
      </c>
      <c r="AE5082" s="58">
        <v>90049</v>
      </c>
    </row>
    <row r="5083" spans="29:31">
      <c r="AC5083" s="58" t="s">
        <v>104</v>
      </c>
      <c r="AD5083" s="58" t="s">
        <v>184</v>
      </c>
      <c r="AE5083" s="58">
        <v>77070</v>
      </c>
    </row>
    <row r="5084" spans="29:31">
      <c r="AC5084" s="58" t="s">
        <v>104</v>
      </c>
      <c r="AD5084" s="58" t="s">
        <v>184</v>
      </c>
      <c r="AE5084" s="58">
        <v>77070</v>
      </c>
    </row>
    <row r="5085" spans="29:31">
      <c r="AC5085" s="58" t="s">
        <v>104</v>
      </c>
      <c r="AD5085" s="58" t="s">
        <v>184</v>
      </c>
      <c r="AE5085" s="58">
        <v>77070</v>
      </c>
    </row>
    <row r="5086" spans="29:31">
      <c r="AC5086" s="58" t="s">
        <v>114</v>
      </c>
      <c r="AD5086" s="58" t="s">
        <v>2548</v>
      </c>
      <c r="AE5086" s="58">
        <v>53209</v>
      </c>
    </row>
    <row r="5087" spans="29:31">
      <c r="AC5087" s="58" t="s">
        <v>43</v>
      </c>
      <c r="AD5087" s="58" t="s">
        <v>127</v>
      </c>
      <c r="AE5087" s="58">
        <v>94122</v>
      </c>
    </row>
    <row r="5088" spans="29:31">
      <c r="AC5088" s="58" t="s">
        <v>43</v>
      </c>
      <c r="AD5088" s="58" t="s">
        <v>127</v>
      </c>
      <c r="AE5088" s="58">
        <v>94122</v>
      </c>
    </row>
    <row r="5089" spans="29:31">
      <c r="AC5089" s="58" t="s">
        <v>498</v>
      </c>
      <c r="AD5089" s="58" t="s">
        <v>2180</v>
      </c>
      <c r="AE5089" s="58">
        <v>44105</v>
      </c>
    </row>
    <row r="5090" spans="29:31">
      <c r="AC5090" s="58" t="s">
        <v>88</v>
      </c>
      <c r="AD5090" s="58" t="s">
        <v>735</v>
      </c>
      <c r="AE5090" s="58">
        <v>28110</v>
      </c>
    </row>
    <row r="5091" spans="29:31">
      <c r="AC5091" s="58" t="s">
        <v>88</v>
      </c>
      <c r="AD5091" s="58" t="s">
        <v>735</v>
      </c>
      <c r="AE5091" s="58">
        <v>28110</v>
      </c>
    </row>
    <row r="5092" spans="29:31">
      <c r="AC5092" s="58" t="s">
        <v>1245</v>
      </c>
      <c r="AD5092" s="58" t="s">
        <v>1244</v>
      </c>
      <c r="AE5092" s="58">
        <v>1852</v>
      </c>
    </row>
    <row r="5093" spans="29:31">
      <c r="AC5093" s="58" t="s">
        <v>104</v>
      </c>
      <c r="AD5093" s="58" t="s">
        <v>815</v>
      </c>
      <c r="AE5093" s="58">
        <v>75081</v>
      </c>
    </row>
    <row r="5094" spans="29:31">
      <c r="AC5094" s="58" t="s">
        <v>147</v>
      </c>
      <c r="AD5094" s="58" t="s">
        <v>146</v>
      </c>
      <c r="AE5094" s="58">
        <v>19120</v>
      </c>
    </row>
    <row r="5095" spans="29:31">
      <c r="AC5095" s="58" t="s">
        <v>147</v>
      </c>
      <c r="AD5095" s="58" t="s">
        <v>146</v>
      </c>
      <c r="AE5095" s="58">
        <v>19120</v>
      </c>
    </row>
    <row r="5096" spans="29:31">
      <c r="AC5096" s="58" t="s">
        <v>147</v>
      </c>
      <c r="AD5096" s="58" t="s">
        <v>146</v>
      </c>
      <c r="AE5096" s="58">
        <v>19120</v>
      </c>
    </row>
    <row r="5097" spans="29:31">
      <c r="AC5097" s="58" t="s">
        <v>457</v>
      </c>
      <c r="AD5097" s="58" t="s">
        <v>7991</v>
      </c>
      <c r="AE5097" s="58">
        <v>80538</v>
      </c>
    </row>
    <row r="5098" spans="29:31">
      <c r="AC5098" s="58" t="s">
        <v>457</v>
      </c>
      <c r="AD5098" s="58" t="s">
        <v>7991</v>
      </c>
      <c r="AE5098" s="58">
        <v>80538</v>
      </c>
    </row>
    <row r="5099" spans="29:31">
      <c r="AC5099" s="58" t="s">
        <v>457</v>
      </c>
      <c r="AD5099" s="58" t="s">
        <v>7991</v>
      </c>
      <c r="AE5099" s="58">
        <v>80538</v>
      </c>
    </row>
    <row r="5100" spans="29:31">
      <c r="AC5100" s="58" t="s">
        <v>1399</v>
      </c>
      <c r="AD5100" s="58" t="s">
        <v>7127</v>
      </c>
      <c r="AE5100" s="58">
        <v>2895</v>
      </c>
    </row>
    <row r="5101" spans="29:31">
      <c r="AC5101" s="58" t="s">
        <v>211</v>
      </c>
      <c r="AD5101" s="58" t="s">
        <v>303</v>
      </c>
      <c r="AE5101" s="58">
        <v>60610</v>
      </c>
    </row>
    <row r="5102" spans="29:31">
      <c r="AC5102" s="58" t="s">
        <v>211</v>
      </c>
      <c r="AD5102" s="58" t="s">
        <v>303</v>
      </c>
      <c r="AE5102" s="58">
        <v>60610</v>
      </c>
    </row>
    <row r="5103" spans="29:31">
      <c r="AC5103" s="58" t="s">
        <v>211</v>
      </c>
      <c r="AD5103" s="58" t="s">
        <v>303</v>
      </c>
      <c r="AE5103" s="58">
        <v>60610</v>
      </c>
    </row>
    <row r="5104" spans="29:31">
      <c r="AC5104" s="58" t="s">
        <v>211</v>
      </c>
      <c r="AD5104" s="58" t="s">
        <v>303</v>
      </c>
      <c r="AE5104" s="58">
        <v>60610</v>
      </c>
    </row>
    <row r="5105" spans="29:31">
      <c r="AC5105" s="58" t="s">
        <v>211</v>
      </c>
      <c r="AD5105" s="58" t="s">
        <v>303</v>
      </c>
      <c r="AE5105" s="58">
        <v>60610</v>
      </c>
    </row>
    <row r="5106" spans="29:31">
      <c r="AC5106" s="58" t="s">
        <v>211</v>
      </c>
      <c r="AD5106" s="58" t="s">
        <v>303</v>
      </c>
      <c r="AE5106" s="58">
        <v>60610</v>
      </c>
    </row>
    <row r="5107" spans="29:31">
      <c r="AC5107" s="58" t="s">
        <v>43</v>
      </c>
      <c r="AD5107" s="58" t="s">
        <v>5954</v>
      </c>
      <c r="AE5107" s="58">
        <v>93309</v>
      </c>
    </row>
    <row r="5108" spans="29:31">
      <c r="AC5108" s="58" t="s">
        <v>104</v>
      </c>
      <c r="AD5108" s="58" t="s">
        <v>815</v>
      </c>
      <c r="AE5108" s="58">
        <v>75217</v>
      </c>
    </row>
    <row r="5109" spans="29:31">
      <c r="AC5109" s="58" t="s">
        <v>104</v>
      </c>
      <c r="AD5109" s="58" t="s">
        <v>815</v>
      </c>
      <c r="AE5109" s="58">
        <v>75217</v>
      </c>
    </row>
    <row r="5110" spans="29:31">
      <c r="AC5110" s="58" t="s">
        <v>104</v>
      </c>
      <c r="AD5110" s="58" t="s">
        <v>815</v>
      </c>
      <c r="AE5110" s="58">
        <v>75217</v>
      </c>
    </row>
    <row r="5111" spans="29:31">
      <c r="AC5111" s="58" t="s">
        <v>147</v>
      </c>
      <c r="AD5111" s="58" t="s">
        <v>146</v>
      </c>
      <c r="AE5111" s="58">
        <v>19140</v>
      </c>
    </row>
    <row r="5112" spans="29:31">
      <c r="AC5112" s="58" t="s">
        <v>147</v>
      </c>
      <c r="AD5112" s="58" t="s">
        <v>146</v>
      </c>
      <c r="AE5112" s="58">
        <v>19140</v>
      </c>
    </row>
    <row r="5113" spans="29:31">
      <c r="AC5113" s="58" t="s">
        <v>54</v>
      </c>
      <c r="AD5113" s="58" t="s">
        <v>3642</v>
      </c>
      <c r="AE5113" s="58">
        <v>32725</v>
      </c>
    </row>
    <row r="5114" spans="29:31">
      <c r="AC5114" s="58" t="s">
        <v>1272</v>
      </c>
      <c r="AD5114" s="58" t="s">
        <v>497</v>
      </c>
      <c r="AE5114" s="58">
        <v>31907</v>
      </c>
    </row>
    <row r="5115" spans="29:31">
      <c r="AC5115" s="58" t="s">
        <v>335</v>
      </c>
      <c r="AD5115" s="58" t="s">
        <v>5661</v>
      </c>
      <c r="AE5115" s="58">
        <v>37211</v>
      </c>
    </row>
    <row r="5116" spans="29:31">
      <c r="AC5116" s="58" t="s">
        <v>335</v>
      </c>
      <c r="AD5116" s="58" t="s">
        <v>5661</v>
      </c>
      <c r="AE5116" s="58">
        <v>37211</v>
      </c>
    </row>
    <row r="5117" spans="29:31">
      <c r="AC5117" s="58" t="s">
        <v>147</v>
      </c>
      <c r="AD5117" s="58" t="s">
        <v>146</v>
      </c>
      <c r="AE5117" s="58">
        <v>19134</v>
      </c>
    </row>
    <row r="5118" spans="29:31">
      <c r="AC5118" s="58" t="s">
        <v>147</v>
      </c>
      <c r="AD5118" s="58" t="s">
        <v>146</v>
      </c>
      <c r="AE5118" s="58">
        <v>19134</v>
      </c>
    </row>
    <row r="5119" spans="29:31">
      <c r="AC5119" s="58" t="s">
        <v>147</v>
      </c>
      <c r="AD5119" s="58" t="s">
        <v>146</v>
      </c>
      <c r="AE5119" s="58">
        <v>19134</v>
      </c>
    </row>
    <row r="5120" spans="29:31">
      <c r="AC5120" s="58" t="s">
        <v>211</v>
      </c>
      <c r="AD5120" s="58" t="s">
        <v>303</v>
      </c>
      <c r="AE5120" s="58">
        <v>60610</v>
      </c>
    </row>
    <row r="5121" spans="29:31">
      <c r="AC5121" s="58" t="s">
        <v>104</v>
      </c>
      <c r="AD5121" s="58" t="s">
        <v>815</v>
      </c>
      <c r="AE5121" s="58">
        <v>75220</v>
      </c>
    </row>
    <row r="5122" spans="29:31">
      <c r="AC5122" s="58" t="s">
        <v>668</v>
      </c>
      <c r="AD5122" s="58" t="s">
        <v>667</v>
      </c>
      <c r="AE5122" s="58">
        <v>88220</v>
      </c>
    </row>
    <row r="5123" spans="29:31">
      <c r="AC5123" s="58" t="s">
        <v>147</v>
      </c>
      <c r="AD5123" s="58" t="s">
        <v>146</v>
      </c>
      <c r="AE5123" s="58">
        <v>19134</v>
      </c>
    </row>
    <row r="5124" spans="29:31">
      <c r="AC5124" s="58" t="s">
        <v>267</v>
      </c>
      <c r="AD5124" s="58" t="s">
        <v>266</v>
      </c>
      <c r="AE5124" s="58">
        <v>10009</v>
      </c>
    </row>
    <row r="5125" spans="29:31">
      <c r="AC5125" s="58" t="s">
        <v>267</v>
      </c>
      <c r="AD5125" s="58" t="s">
        <v>2343</v>
      </c>
      <c r="AE5125" s="58">
        <v>11572</v>
      </c>
    </row>
    <row r="5126" spans="29:31">
      <c r="AC5126" s="58" t="s">
        <v>267</v>
      </c>
      <c r="AD5126" s="58" t="s">
        <v>2343</v>
      </c>
      <c r="AE5126" s="58">
        <v>11572</v>
      </c>
    </row>
    <row r="5127" spans="29:31">
      <c r="AC5127" s="58" t="s">
        <v>267</v>
      </c>
      <c r="AD5127" s="58" t="s">
        <v>2343</v>
      </c>
      <c r="AE5127" s="58">
        <v>11572</v>
      </c>
    </row>
    <row r="5128" spans="29:31">
      <c r="AC5128" s="58" t="s">
        <v>736</v>
      </c>
      <c r="AD5128" s="58" t="s">
        <v>4268</v>
      </c>
      <c r="AE5128" s="58">
        <v>70506</v>
      </c>
    </row>
    <row r="5129" spans="29:31">
      <c r="AC5129" s="58" t="s">
        <v>736</v>
      </c>
      <c r="AD5129" s="58" t="s">
        <v>4268</v>
      </c>
      <c r="AE5129" s="58">
        <v>70506</v>
      </c>
    </row>
    <row r="5130" spans="29:31">
      <c r="AC5130" s="58" t="s">
        <v>736</v>
      </c>
      <c r="AD5130" s="58" t="s">
        <v>4268</v>
      </c>
      <c r="AE5130" s="58">
        <v>70506</v>
      </c>
    </row>
    <row r="5131" spans="29:31">
      <c r="AC5131" s="58" t="s">
        <v>736</v>
      </c>
      <c r="AD5131" s="58" t="s">
        <v>4268</v>
      </c>
      <c r="AE5131" s="58">
        <v>70506</v>
      </c>
    </row>
    <row r="5132" spans="29:31">
      <c r="AC5132" s="58" t="s">
        <v>267</v>
      </c>
      <c r="AD5132" s="58" t="s">
        <v>266</v>
      </c>
      <c r="AE5132" s="58">
        <v>10009</v>
      </c>
    </row>
    <row r="5133" spans="29:31">
      <c r="AC5133" s="58" t="s">
        <v>267</v>
      </c>
      <c r="AD5133" s="58" t="s">
        <v>266</v>
      </c>
      <c r="AE5133" s="58">
        <v>10009</v>
      </c>
    </row>
    <row r="5134" spans="29:31">
      <c r="AC5134" s="58" t="s">
        <v>267</v>
      </c>
      <c r="AD5134" s="58" t="s">
        <v>266</v>
      </c>
      <c r="AE5134" s="58">
        <v>10009</v>
      </c>
    </row>
    <row r="5135" spans="29:31">
      <c r="AC5135" s="58" t="s">
        <v>267</v>
      </c>
      <c r="AD5135" s="58" t="s">
        <v>266</v>
      </c>
      <c r="AE5135" s="58">
        <v>10009</v>
      </c>
    </row>
    <row r="5136" spans="29:31">
      <c r="AC5136" s="58" t="s">
        <v>267</v>
      </c>
      <c r="AD5136" s="58" t="s">
        <v>266</v>
      </c>
      <c r="AE5136" s="58">
        <v>10009</v>
      </c>
    </row>
    <row r="5137" spans="29:31">
      <c r="AC5137" s="58" t="s">
        <v>267</v>
      </c>
      <c r="AD5137" s="58" t="s">
        <v>266</v>
      </c>
      <c r="AE5137" s="58">
        <v>10009</v>
      </c>
    </row>
    <row r="5138" spans="29:31">
      <c r="AC5138" s="58" t="s">
        <v>267</v>
      </c>
      <c r="AD5138" s="58" t="s">
        <v>266</v>
      </c>
      <c r="AE5138" s="58">
        <v>10009</v>
      </c>
    </row>
    <row r="5139" spans="29:31">
      <c r="AC5139" s="58" t="s">
        <v>43</v>
      </c>
      <c r="AD5139" s="58" t="s">
        <v>1883</v>
      </c>
      <c r="AE5139" s="58">
        <v>92804</v>
      </c>
    </row>
    <row r="5140" spans="29:31">
      <c r="AC5140" s="58" t="s">
        <v>54</v>
      </c>
      <c r="AD5140" s="58" t="s">
        <v>3642</v>
      </c>
      <c r="AE5140" s="58">
        <v>32725</v>
      </c>
    </row>
    <row r="5141" spans="29:31">
      <c r="AC5141" s="58" t="s">
        <v>267</v>
      </c>
      <c r="AD5141" s="58" t="s">
        <v>266</v>
      </c>
      <c r="AE5141" s="58">
        <v>10009</v>
      </c>
    </row>
    <row r="5142" spans="29:31">
      <c r="AC5142" s="58" t="s">
        <v>267</v>
      </c>
      <c r="AD5142" s="58" t="s">
        <v>266</v>
      </c>
      <c r="AE5142" s="58">
        <v>10009</v>
      </c>
    </row>
    <row r="5143" spans="29:31">
      <c r="AC5143" s="58" t="s">
        <v>96</v>
      </c>
      <c r="AD5143" s="58" t="s">
        <v>95</v>
      </c>
      <c r="AE5143" s="58">
        <v>98103</v>
      </c>
    </row>
    <row r="5144" spans="29:31">
      <c r="AC5144" s="58" t="s">
        <v>43</v>
      </c>
      <c r="AD5144" s="58" t="s">
        <v>947</v>
      </c>
      <c r="AE5144" s="58">
        <v>92105</v>
      </c>
    </row>
    <row r="5145" spans="29:31">
      <c r="AC5145" s="58" t="s">
        <v>649</v>
      </c>
      <c r="AD5145" s="58" t="s">
        <v>4847</v>
      </c>
      <c r="AE5145" s="58">
        <v>73120</v>
      </c>
    </row>
    <row r="5146" spans="29:31">
      <c r="AC5146" s="58" t="s">
        <v>267</v>
      </c>
      <c r="AD5146" s="58" t="s">
        <v>2295</v>
      </c>
      <c r="AE5146" s="58">
        <v>10550</v>
      </c>
    </row>
    <row r="5147" spans="29:31">
      <c r="AC5147" s="58" t="s">
        <v>267</v>
      </c>
      <c r="AD5147" s="58" t="s">
        <v>2295</v>
      </c>
      <c r="AE5147" s="58">
        <v>10550</v>
      </c>
    </row>
    <row r="5148" spans="29:31">
      <c r="AC5148" s="58" t="s">
        <v>43</v>
      </c>
      <c r="AD5148" s="58" t="s">
        <v>127</v>
      </c>
      <c r="AE5148" s="58">
        <v>94109</v>
      </c>
    </row>
    <row r="5149" spans="29:31">
      <c r="AC5149" s="58" t="s">
        <v>267</v>
      </c>
      <c r="AD5149" s="58" t="s">
        <v>266</v>
      </c>
      <c r="AE5149" s="58">
        <v>10009</v>
      </c>
    </row>
    <row r="5150" spans="29:31">
      <c r="AC5150" s="58" t="s">
        <v>267</v>
      </c>
      <c r="AD5150" s="58" t="s">
        <v>266</v>
      </c>
      <c r="AE5150" s="58">
        <v>10009</v>
      </c>
    </row>
    <row r="5151" spans="29:31">
      <c r="AC5151" s="58" t="s">
        <v>267</v>
      </c>
      <c r="AD5151" s="58" t="s">
        <v>266</v>
      </c>
      <c r="AE5151" s="58">
        <v>10009</v>
      </c>
    </row>
    <row r="5152" spans="29:31">
      <c r="AC5152" s="58" t="s">
        <v>43</v>
      </c>
      <c r="AD5152" s="58" t="s">
        <v>42</v>
      </c>
      <c r="AE5152" s="58">
        <v>90045</v>
      </c>
    </row>
    <row r="5153" spans="29:31">
      <c r="AC5153" s="58" t="s">
        <v>43</v>
      </c>
      <c r="AD5153" s="58" t="s">
        <v>42</v>
      </c>
      <c r="AE5153" s="58">
        <v>90045</v>
      </c>
    </row>
    <row r="5154" spans="29:31">
      <c r="AC5154" s="58" t="s">
        <v>43</v>
      </c>
      <c r="AD5154" s="58" t="s">
        <v>42</v>
      </c>
      <c r="AE5154" s="58">
        <v>90045</v>
      </c>
    </row>
    <row r="5155" spans="29:31">
      <c r="AC5155" s="58" t="s">
        <v>310</v>
      </c>
      <c r="AD5155" s="58" t="s">
        <v>8027</v>
      </c>
      <c r="AE5155" s="58">
        <v>85224</v>
      </c>
    </row>
    <row r="5156" spans="29:31">
      <c r="AC5156" s="58" t="s">
        <v>310</v>
      </c>
      <c r="AD5156" s="58" t="s">
        <v>8027</v>
      </c>
      <c r="AE5156" s="58">
        <v>85224</v>
      </c>
    </row>
    <row r="5157" spans="29:31">
      <c r="AC5157" s="58" t="s">
        <v>267</v>
      </c>
      <c r="AD5157" s="58" t="s">
        <v>1173</v>
      </c>
      <c r="AE5157" s="58">
        <v>11561</v>
      </c>
    </row>
    <row r="5158" spans="29:31">
      <c r="AC5158" s="58" t="s">
        <v>43</v>
      </c>
      <c r="AD5158" s="58" t="s">
        <v>127</v>
      </c>
      <c r="AE5158" s="58">
        <v>94109</v>
      </c>
    </row>
    <row r="5159" spans="29:31">
      <c r="AC5159" s="58" t="s">
        <v>1762</v>
      </c>
      <c r="AD5159" s="58" t="s">
        <v>8031</v>
      </c>
      <c r="AE5159" s="58">
        <v>59601</v>
      </c>
    </row>
    <row r="5160" spans="29:31">
      <c r="AC5160" s="58" t="s">
        <v>267</v>
      </c>
      <c r="AD5160" s="58" t="s">
        <v>266</v>
      </c>
      <c r="AE5160" s="58">
        <v>10011</v>
      </c>
    </row>
    <row r="5161" spans="29:31">
      <c r="AC5161" s="58" t="s">
        <v>267</v>
      </c>
      <c r="AD5161" s="58" t="s">
        <v>266</v>
      </c>
      <c r="AE5161" s="58">
        <v>10011</v>
      </c>
    </row>
    <row r="5162" spans="29:31">
      <c r="AC5162" s="58" t="s">
        <v>596</v>
      </c>
      <c r="AD5162" s="58" t="s">
        <v>8034</v>
      </c>
      <c r="AE5162" s="58">
        <v>63122</v>
      </c>
    </row>
    <row r="5163" spans="29:31">
      <c r="AC5163" s="58" t="s">
        <v>596</v>
      </c>
      <c r="AD5163" s="58" t="s">
        <v>8034</v>
      </c>
      <c r="AE5163" s="58">
        <v>63122</v>
      </c>
    </row>
    <row r="5164" spans="29:31">
      <c r="AC5164" s="58" t="s">
        <v>211</v>
      </c>
      <c r="AD5164" s="58" t="s">
        <v>303</v>
      </c>
      <c r="AE5164" s="58">
        <v>60653</v>
      </c>
    </row>
    <row r="5165" spans="29:31">
      <c r="AC5165" s="58" t="s">
        <v>211</v>
      </c>
      <c r="AD5165" s="58" t="s">
        <v>303</v>
      </c>
      <c r="AE5165" s="58">
        <v>60653</v>
      </c>
    </row>
    <row r="5166" spans="29:31">
      <c r="AC5166" s="58" t="s">
        <v>211</v>
      </c>
      <c r="AD5166" s="58" t="s">
        <v>303</v>
      </c>
      <c r="AE5166" s="58">
        <v>60653</v>
      </c>
    </row>
    <row r="5167" spans="29:31">
      <c r="AC5167" s="58" t="s">
        <v>310</v>
      </c>
      <c r="AD5167" s="58" t="s">
        <v>1385</v>
      </c>
      <c r="AE5167" s="58">
        <v>85345</v>
      </c>
    </row>
    <row r="5168" spans="29:31">
      <c r="AC5168" s="58" t="s">
        <v>310</v>
      </c>
      <c r="AD5168" s="58" t="s">
        <v>1385</v>
      </c>
      <c r="AE5168" s="58">
        <v>85345</v>
      </c>
    </row>
    <row r="5169" spans="29:31">
      <c r="AC5169" s="58" t="s">
        <v>96</v>
      </c>
      <c r="AD5169" s="58" t="s">
        <v>95</v>
      </c>
      <c r="AE5169" s="58">
        <v>98103</v>
      </c>
    </row>
    <row r="5170" spans="29:31">
      <c r="AC5170" s="58" t="s">
        <v>238</v>
      </c>
      <c r="AD5170" s="58" t="s">
        <v>1113</v>
      </c>
      <c r="AE5170" s="58">
        <v>48180</v>
      </c>
    </row>
    <row r="5171" spans="29:31">
      <c r="AC5171" s="58" t="s">
        <v>43</v>
      </c>
      <c r="AD5171" s="58" t="s">
        <v>602</v>
      </c>
      <c r="AE5171" s="58">
        <v>91104</v>
      </c>
    </row>
    <row r="5172" spans="29:31">
      <c r="AC5172" s="58" t="s">
        <v>238</v>
      </c>
      <c r="AD5172" s="58" t="s">
        <v>5311</v>
      </c>
      <c r="AE5172" s="58">
        <v>48640</v>
      </c>
    </row>
    <row r="5173" spans="29:31">
      <c r="AC5173" s="58" t="s">
        <v>238</v>
      </c>
      <c r="AD5173" s="58" t="s">
        <v>5311</v>
      </c>
      <c r="AE5173" s="58">
        <v>48640</v>
      </c>
    </row>
    <row r="5174" spans="29:31">
      <c r="AC5174" s="58" t="s">
        <v>238</v>
      </c>
      <c r="AD5174" s="58" t="s">
        <v>5311</v>
      </c>
      <c r="AE5174" s="58">
        <v>48640</v>
      </c>
    </row>
    <row r="5175" spans="29:31">
      <c r="AC5175" s="58" t="s">
        <v>238</v>
      </c>
      <c r="AD5175" s="58" t="s">
        <v>5311</v>
      </c>
      <c r="AE5175" s="58">
        <v>48640</v>
      </c>
    </row>
    <row r="5176" spans="29:31">
      <c r="AC5176" s="58" t="s">
        <v>238</v>
      </c>
      <c r="AD5176" s="58" t="s">
        <v>5311</v>
      </c>
      <c r="AE5176" s="58">
        <v>48640</v>
      </c>
    </row>
    <row r="5177" spans="29:31">
      <c r="AC5177" s="58" t="s">
        <v>238</v>
      </c>
      <c r="AD5177" s="58" t="s">
        <v>5311</v>
      </c>
      <c r="AE5177" s="58">
        <v>48640</v>
      </c>
    </row>
    <row r="5178" spans="29:31">
      <c r="AC5178" s="58" t="s">
        <v>238</v>
      </c>
      <c r="AD5178" s="58" t="s">
        <v>880</v>
      </c>
      <c r="AE5178" s="58">
        <v>48205</v>
      </c>
    </row>
    <row r="5179" spans="29:31">
      <c r="AC5179" s="58" t="s">
        <v>238</v>
      </c>
      <c r="AD5179" s="58" t="s">
        <v>880</v>
      </c>
      <c r="AE5179" s="58">
        <v>48205</v>
      </c>
    </row>
    <row r="5180" spans="29:31">
      <c r="AC5180" s="58" t="s">
        <v>238</v>
      </c>
      <c r="AD5180" s="58" t="s">
        <v>880</v>
      </c>
      <c r="AE5180" s="58">
        <v>48205</v>
      </c>
    </row>
    <row r="5181" spans="29:31">
      <c r="AC5181" s="58" t="s">
        <v>457</v>
      </c>
      <c r="AD5181" s="58" t="s">
        <v>3595</v>
      </c>
      <c r="AE5181" s="58">
        <v>81001</v>
      </c>
    </row>
    <row r="5182" spans="29:31">
      <c r="AC5182" s="58" t="s">
        <v>104</v>
      </c>
      <c r="AD5182" s="58" t="s">
        <v>8044</v>
      </c>
      <c r="AE5182" s="58">
        <v>76706</v>
      </c>
    </row>
    <row r="5183" spans="29:31">
      <c r="AC5183" s="58" t="s">
        <v>104</v>
      </c>
      <c r="AD5183" s="58" t="s">
        <v>8044</v>
      </c>
      <c r="AE5183" s="58">
        <v>76706</v>
      </c>
    </row>
    <row r="5184" spans="29:31">
      <c r="AC5184" s="58" t="s">
        <v>43</v>
      </c>
      <c r="AD5184" s="58" t="s">
        <v>127</v>
      </c>
      <c r="AE5184" s="58">
        <v>94109</v>
      </c>
    </row>
    <row r="5185" spans="29:31">
      <c r="AC5185" s="58" t="s">
        <v>267</v>
      </c>
      <c r="AD5185" s="58" t="s">
        <v>266</v>
      </c>
      <c r="AE5185" s="58">
        <v>10024</v>
      </c>
    </row>
    <row r="5186" spans="29:31">
      <c r="AC5186" s="58" t="s">
        <v>43</v>
      </c>
      <c r="AD5186" s="58" t="s">
        <v>42</v>
      </c>
      <c r="AE5186" s="58">
        <v>90036</v>
      </c>
    </row>
    <row r="5187" spans="29:31">
      <c r="AC5187" s="58" t="s">
        <v>43</v>
      </c>
      <c r="AD5187" s="58" t="s">
        <v>42</v>
      </c>
      <c r="AE5187" s="58">
        <v>90036</v>
      </c>
    </row>
    <row r="5188" spans="29:31">
      <c r="AC5188" s="58" t="s">
        <v>43</v>
      </c>
      <c r="AD5188" s="58" t="s">
        <v>42</v>
      </c>
      <c r="AE5188" s="58">
        <v>90036</v>
      </c>
    </row>
    <row r="5189" spans="29:31">
      <c r="AC5189" s="58" t="s">
        <v>1399</v>
      </c>
      <c r="AD5189" s="58" t="s">
        <v>7127</v>
      </c>
      <c r="AE5189" s="58">
        <v>2895</v>
      </c>
    </row>
    <row r="5190" spans="29:31">
      <c r="AC5190" s="58" t="s">
        <v>1399</v>
      </c>
      <c r="AD5190" s="58" t="s">
        <v>7127</v>
      </c>
      <c r="AE5190" s="58">
        <v>2895</v>
      </c>
    </row>
    <row r="5191" spans="29:31">
      <c r="AC5191" s="58" t="s">
        <v>1272</v>
      </c>
      <c r="AD5191" s="58" t="s">
        <v>497</v>
      </c>
      <c r="AE5191" s="58">
        <v>31907</v>
      </c>
    </row>
    <row r="5192" spans="29:31">
      <c r="AC5192" s="58" t="s">
        <v>1272</v>
      </c>
      <c r="AD5192" s="58" t="s">
        <v>497</v>
      </c>
      <c r="AE5192" s="58">
        <v>31907</v>
      </c>
    </row>
    <row r="5193" spans="29:31">
      <c r="AC5193" s="58" t="s">
        <v>54</v>
      </c>
      <c r="AD5193" s="58" t="s">
        <v>1521</v>
      </c>
      <c r="AE5193" s="58">
        <v>32216</v>
      </c>
    </row>
    <row r="5194" spans="29:31">
      <c r="AC5194" s="58" t="s">
        <v>147</v>
      </c>
      <c r="AD5194" s="58" t="s">
        <v>146</v>
      </c>
      <c r="AE5194" s="58">
        <v>19140</v>
      </c>
    </row>
    <row r="5195" spans="29:31">
      <c r="AC5195" s="58" t="s">
        <v>254</v>
      </c>
      <c r="AD5195" s="58" t="s">
        <v>497</v>
      </c>
      <c r="AE5195" s="58">
        <v>47201</v>
      </c>
    </row>
    <row r="5196" spans="29:31">
      <c r="AC5196" s="58" t="s">
        <v>254</v>
      </c>
      <c r="AD5196" s="58" t="s">
        <v>497</v>
      </c>
      <c r="AE5196" s="58">
        <v>47201</v>
      </c>
    </row>
    <row r="5197" spans="29:31">
      <c r="AC5197" s="58" t="s">
        <v>104</v>
      </c>
      <c r="AD5197" s="58" t="s">
        <v>602</v>
      </c>
      <c r="AE5197" s="58">
        <v>77506</v>
      </c>
    </row>
    <row r="5198" spans="29:31">
      <c r="AC5198" s="58" t="s">
        <v>104</v>
      </c>
      <c r="AD5198" s="58" t="s">
        <v>602</v>
      </c>
      <c r="AE5198" s="58">
        <v>77506</v>
      </c>
    </row>
    <row r="5199" spans="29:31">
      <c r="AC5199" s="58" t="s">
        <v>43</v>
      </c>
      <c r="AD5199" s="58" t="s">
        <v>127</v>
      </c>
      <c r="AE5199" s="58">
        <v>94122</v>
      </c>
    </row>
    <row r="5200" spans="29:31">
      <c r="AC5200" s="58" t="s">
        <v>383</v>
      </c>
      <c r="AD5200" s="58" t="s">
        <v>382</v>
      </c>
      <c r="AE5200" s="58">
        <v>29203</v>
      </c>
    </row>
    <row r="5201" spans="29:31">
      <c r="AC5201" s="58" t="s">
        <v>383</v>
      </c>
      <c r="AD5201" s="58" t="s">
        <v>382</v>
      </c>
      <c r="AE5201" s="58">
        <v>29203</v>
      </c>
    </row>
    <row r="5202" spans="29:31">
      <c r="AC5202" s="58" t="s">
        <v>383</v>
      </c>
      <c r="AD5202" s="58" t="s">
        <v>382</v>
      </c>
      <c r="AE5202" s="58">
        <v>29203</v>
      </c>
    </row>
    <row r="5203" spans="29:31">
      <c r="AC5203" s="58" t="s">
        <v>383</v>
      </c>
      <c r="AD5203" s="58" t="s">
        <v>382</v>
      </c>
      <c r="AE5203" s="58">
        <v>29203</v>
      </c>
    </row>
    <row r="5204" spans="29:31">
      <c r="AC5204" s="58" t="s">
        <v>96</v>
      </c>
      <c r="AD5204" s="58" t="s">
        <v>4255</v>
      </c>
      <c r="AE5204" s="58">
        <v>98031</v>
      </c>
    </row>
    <row r="5205" spans="29:31">
      <c r="AC5205" s="58" t="s">
        <v>96</v>
      </c>
      <c r="AD5205" s="58" t="s">
        <v>4255</v>
      </c>
      <c r="AE5205" s="58">
        <v>98031</v>
      </c>
    </row>
    <row r="5206" spans="29:31">
      <c r="AC5206" s="58" t="s">
        <v>104</v>
      </c>
      <c r="AD5206" s="58" t="s">
        <v>2891</v>
      </c>
      <c r="AE5206" s="58">
        <v>78664</v>
      </c>
    </row>
    <row r="5207" spans="29:31">
      <c r="AC5207" s="58" t="s">
        <v>104</v>
      </c>
      <c r="AD5207" s="58" t="s">
        <v>2891</v>
      </c>
      <c r="AE5207" s="58">
        <v>78664</v>
      </c>
    </row>
    <row r="5208" spans="29:31">
      <c r="AC5208" s="58" t="s">
        <v>104</v>
      </c>
      <c r="AD5208" s="58" t="s">
        <v>2891</v>
      </c>
      <c r="AE5208" s="58">
        <v>78664</v>
      </c>
    </row>
    <row r="5209" spans="29:31">
      <c r="AC5209" s="58" t="s">
        <v>104</v>
      </c>
      <c r="AD5209" s="58" t="s">
        <v>2891</v>
      </c>
      <c r="AE5209" s="58">
        <v>78664</v>
      </c>
    </row>
    <row r="5210" spans="29:31">
      <c r="AC5210" s="58" t="s">
        <v>43</v>
      </c>
      <c r="AD5210" s="58" t="s">
        <v>3199</v>
      </c>
      <c r="AE5210" s="58">
        <v>94601</v>
      </c>
    </row>
    <row r="5211" spans="29:31">
      <c r="AC5211" s="58" t="s">
        <v>43</v>
      </c>
      <c r="AD5211" s="58" t="s">
        <v>3199</v>
      </c>
      <c r="AE5211" s="58">
        <v>94601</v>
      </c>
    </row>
    <row r="5212" spans="29:31">
      <c r="AC5212" s="58" t="s">
        <v>267</v>
      </c>
      <c r="AD5212" s="58" t="s">
        <v>1560</v>
      </c>
      <c r="AE5212" s="58">
        <v>13021</v>
      </c>
    </row>
    <row r="5213" spans="29:31">
      <c r="AC5213" s="58" t="s">
        <v>267</v>
      </c>
      <c r="AD5213" s="58" t="s">
        <v>1560</v>
      </c>
      <c r="AE5213" s="58">
        <v>13021</v>
      </c>
    </row>
    <row r="5214" spans="29:31">
      <c r="AC5214" s="58" t="s">
        <v>267</v>
      </c>
      <c r="AD5214" s="58" t="s">
        <v>1560</v>
      </c>
      <c r="AE5214" s="58">
        <v>13021</v>
      </c>
    </row>
    <row r="5215" spans="29:31">
      <c r="AC5215" s="58" t="s">
        <v>267</v>
      </c>
      <c r="AD5215" s="58" t="s">
        <v>1560</v>
      </c>
      <c r="AE5215" s="58">
        <v>13021</v>
      </c>
    </row>
    <row r="5216" spans="29:31">
      <c r="AC5216" s="58" t="s">
        <v>267</v>
      </c>
      <c r="AD5216" s="58" t="s">
        <v>1560</v>
      </c>
      <c r="AE5216" s="58">
        <v>13021</v>
      </c>
    </row>
    <row r="5217" spans="29:31">
      <c r="AC5217" s="58" t="s">
        <v>267</v>
      </c>
      <c r="AD5217" s="58" t="s">
        <v>1560</v>
      </c>
      <c r="AE5217" s="58">
        <v>13021</v>
      </c>
    </row>
    <row r="5218" spans="29:31">
      <c r="AC5218" s="58" t="s">
        <v>245</v>
      </c>
      <c r="AD5218" s="58" t="s">
        <v>606</v>
      </c>
      <c r="AE5218" s="58">
        <v>19711</v>
      </c>
    </row>
    <row r="5219" spans="29:31">
      <c r="AC5219" s="58" t="s">
        <v>267</v>
      </c>
      <c r="AD5219" s="58" t="s">
        <v>266</v>
      </c>
      <c r="AE5219" s="58">
        <v>10024</v>
      </c>
    </row>
    <row r="5220" spans="29:31">
      <c r="AC5220" s="58" t="s">
        <v>43</v>
      </c>
      <c r="AD5220" s="58" t="s">
        <v>775</v>
      </c>
      <c r="AE5220" s="58">
        <v>92374</v>
      </c>
    </row>
    <row r="5221" spans="29:31">
      <c r="AC5221" s="58" t="s">
        <v>43</v>
      </c>
      <c r="AD5221" s="58" t="s">
        <v>775</v>
      </c>
      <c r="AE5221" s="58">
        <v>92374</v>
      </c>
    </row>
    <row r="5222" spans="29:31">
      <c r="AC5222" s="58" t="s">
        <v>43</v>
      </c>
      <c r="AD5222" s="58" t="s">
        <v>775</v>
      </c>
      <c r="AE5222" s="58">
        <v>92374</v>
      </c>
    </row>
    <row r="5223" spans="29:31">
      <c r="AC5223" s="58" t="s">
        <v>43</v>
      </c>
      <c r="AD5223" s="58" t="s">
        <v>775</v>
      </c>
      <c r="AE5223" s="58">
        <v>92374</v>
      </c>
    </row>
    <row r="5224" spans="29:31">
      <c r="AC5224" s="58" t="s">
        <v>238</v>
      </c>
      <c r="AD5224" s="58" t="s">
        <v>566</v>
      </c>
      <c r="AE5224" s="58">
        <v>48066</v>
      </c>
    </row>
    <row r="5225" spans="29:31">
      <c r="AC5225" s="58" t="s">
        <v>43</v>
      </c>
      <c r="AD5225" s="58" t="s">
        <v>42</v>
      </c>
      <c r="AE5225" s="58">
        <v>90049</v>
      </c>
    </row>
    <row r="5226" spans="29:31">
      <c r="AC5226" s="58" t="s">
        <v>267</v>
      </c>
      <c r="AD5226" s="58" t="s">
        <v>266</v>
      </c>
      <c r="AE5226" s="58">
        <v>10011</v>
      </c>
    </row>
    <row r="5227" spans="29:31">
      <c r="AC5227" s="58" t="s">
        <v>238</v>
      </c>
      <c r="AD5227" s="58" t="s">
        <v>880</v>
      </c>
      <c r="AE5227" s="58">
        <v>48205</v>
      </c>
    </row>
    <row r="5228" spans="29:31">
      <c r="AC5228" s="58" t="s">
        <v>238</v>
      </c>
      <c r="AD5228" s="58" t="s">
        <v>880</v>
      </c>
      <c r="AE5228" s="58">
        <v>48234</v>
      </c>
    </row>
    <row r="5229" spans="29:31">
      <c r="AC5229" s="58" t="s">
        <v>596</v>
      </c>
      <c r="AD5229" s="58" t="s">
        <v>318</v>
      </c>
      <c r="AE5229" s="58">
        <v>65807</v>
      </c>
    </row>
    <row r="5230" spans="29:31">
      <c r="AC5230" s="58" t="s">
        <v>596</v>
      </c>
      <c r="AD5230" s="58" t="s">
        <v>318</v>
      </c>
      <c r="AE5230" s="58">
        <v>65807</v>
      </c>
    </row>
    <row r="5231" spans="29:31">
      <c r="AC5231" s="58" t="s">
        <v>596</v>
      </c>
      <c r="AD5231" s="58" t="s">
        <v>318</v>
      </c>
      <c r="AE5231" s="58">
        <v>65807</v>
      </c>
    </row>
    <row r="5232" spans="29:31">
      <c r="AC5232" s="58" t="s">
        <v>43</v>
      </c>
      <c r="AD5232" s="58" t="s">
        <v>42</v>
      </c>
      <c r="AE5232" s="58">
        <v>90036</v>
      </c>
    </row>
    <row r="5233" spans="29:31">
      <c r="AC5233" s="58" t="s">
        <v>267</v>
      </c>
      <c r="AD5233" s="58" t="s">
        <v>266</v>
      </c>
      <c r="AE5233" s="58">
        <v>10011</v>
      </c>
    </row>
    <row r="5234" spans="29:31">
      <c r="AC5234" s="58" t="s">
        <v>267</v>
      </c>
      <c r="AD5234" s="58" t="s">
        <v>266</v>
      </c>
      <c r="AE5234" s="58">
        <v>10011</v>
      </c>
    </row>
    <row r="5235" spans="29:31">
      <c r="AC5235" s="58" t="s">
        <v>267</v>
      </c>
      <c r="AD5235" s="58" t="s">
        <v>266</v>
      </c>
      <c r="AE5235" s="58">
        <v>10011</v>
      </c>
    </row>
    <row r="5236" spans="29:31">
      <c r="AC5236" s="58" t="s">
        <v>43</v>
      </c>
      <c r="AD5236" s="58" t="s">
        <v>127</v>
      </c>
      <c r="AE5236" s="58">
        <v>94109</v>
      </c>
    </row>
    <row r="5237" spans="29:31">
      <c r="AC5237" s="58" t="s">
        <v>43</v>
      </c>
      <c r="AD5237" s="58" t="s">
        <v>3488</v>
      </c>
      <c r="AE5237" s="58">
        <v>93727</v>
      </c>
    </row>
    <row r="5238" spans="29:31">
      <c r="AC5238" s="58" t="s">
        <v>43</v>
      </c>
      <c r="AD5238" s="58" t="s">
        <v>3488</v>
      </c>
      <c r="AE5238" s="58">
        <v>93727</v>
      </c>
    </row>
    <row r="5239" spans="29:31">
      <c r="AC5239" s="58" t="s">
        <v>43</v>
      </c>
      <c r="AD5239" s="58" t="s">
        <v>3488</v>
      </c>
      <c r="AE5239" s="58">
        <v>93727</v>
      </c>
    </row>
    <row r="5240" spans="29:31">
      <c r="AC5240" s="58" t="s">
        <v>43</v>
      </c>
      <c r="AD5240" s="58" t="s">
        <v>3488</v>
      </c>
      <c r="AE5240" s="58">
        <v>93727</v>
      </c>
    </row>
    <row r="5241" spans="29:31">
      <c r="AC5241" s="58" t="s">
        <v>1707</v>
      </c>
      <c r="AD5241" s="58" t="s">
        <v>7036</v>
      </c>
      <c r="AE5241" s="58">
        <v>71854</v>
      </c>
    </row>
    <row r="5242" spans="29:31">
      <c r="AC5242" s="58" t="s">
        <v>43</v>
      </c>
      <c r="AD5242" s="58" t="s">
        <v>127</v>
      </c>
      <c r="AE5242" s="58">
        <v>94110</v>
      </c>
    </row>
    <row r="5243" spans="29:31">
      <c r="AC5243" s="58" t="s">
        <v>254</v>
      </c>
      <c r="AD5243" s="58" t="s">
        <v>4374</v>
      </c>
      <c r="AE5243" s="58">
        <v>46203</v>
      </c>
    </row>
    <row r="5244" spans="29:31">
      <c r="AC5244" s="58" t="s">
        <v>2735</v>
      </c>
      <c r="AD5244" s="58" t="s">
        <v>382</v>
      </c>
      <c r="AE5244" s="58">
        <v>21044</v>
      </c>
    </row>
    <row r="5245" spans="29:31">
      <c r="AC5245" s="58" t="s">
        <v>2735</v>
      </c>
      <c r="AD5245" s="58" t="s">
        <v>382</v>
      </c>
      <c r="AE5245" s="58">
        <v>21044</v>
      </c>
    </row>
    <row r="5246" spans="29:31">
      <c r="AC5246" s="58" t="s">
        <v>2735</v>
      </c>
      <c r="AD5246" s="58" t="s">
        <v>382</v>
      </c>
      <c r="AE5246" s="58">
        <v>21044</v>
      </c>
    </row>
    <row r="5247" spans="29:31">
      <c r="AC5247" s="58" t="s">
        <v>43</v>
      </c>
      <c r="AD5247" s="58" t="s">
        <v>630</v>
      </c>
      <c r="AE5247" s="58">
        <v>95123</v>
      </c>
    </row>
    <row r="5248" spans="29:31">
      <c r="AC5248" s="58" t="s">
        <v>43</v>
      </c>
      <c r="AD5248" s="58" t="s">
        <v>630</v>
      </c>
      <c r="AE5248" s="58">
        <v>95123</v>
      </c>
    </row>
    <row r="5249" spans="29:31">
      <c r="AC5249" s="58" t="s">
        <v>96</v>
      </c>
      <c r="AD5249" s="58" t="s">
        <v>95</v>
      </c>
      <c r="AE5249" s="58">
        <v>98115</v>
      </c>
    </row>
    <row r="5250" spans="29:31">
      <c r="AC5250" s="58" t="s">
        <v>104</v>
      </c>
      <c r="AD5250" s="58" t="s">
        <v>4214</v>
      </c>
      <c r="AE5250" s="58">
        <v>75007</v>
      </c>
    </row>
    <row r="5251" spans="29:31">
      <c r="AC5251" s="58" t="s">
        <v>319</v>
      </c>
      <c r="AD5251" s="58" t="s">
        <v>1127</v>
      </c>
      <c r="AE5251" s="58">
        <v>22204</v>
      </c>
    </row>
    <row r="5252" spans="29:31">
      <c r="AC5252" s="58" t="s">
        <v>43</v>
      </c>
      <c r="AD5252" s="58" t="s">
        <v>42</v>
      </c>
      <c r="AE5252" s="58">
        <v>90032</v>
      </c>
    </row>
    <row r="5253" spans="29:31">
      <c r="AC5253" s="58" t="s">
        <v>43</v>
      </c>
      <c r="AD5253" s="58" t="s">
        <v>42</v>
      </c>
      <c r="AE5253" s="58">
        <v>90032</v>
      </c>
    </row>
    <row r="5254" spans="29:31">
      <c r="AC5254" s="58" t="s">
        <v>43</v>
      </c>
      <c r="AD5254" s="58" t="s">
        <v>42</v>
      </c>
      <c r="AE5254" s="58">
        <v>90032</v>
      </c>
    </row>
    <row r="5255" spans="29:31">
      <c r="AC5255" s="58" t="s">
        <v>211</v>
      </c>
      <c r="AD5255" s="58" t="s">
        <v>8091</v>
      </c>
      <c r="AE5255" s="58">
        <v>60423</v>
      </c>
    </row>
    <row r="5256" spans="29:31">
      <c r="AC5256" s="58" t="s">
        <v>96</v>
      </c>
      <c r="AD5256" s="58" t="s">
        <v>95</v>
      </c>
      <c r="AE5256" s="58">
        <v>98105</v>
      </c>
    </row>
    <row r="5257" spans="29:31">
      <c r="AC5257" s="58" t="s">
        <v>147</v>
      </c>
      <c r="AD5257" s="58" t="s">
        <v>146</v>
      </c>
      <c r="AE5257" s="58">
        <v>19143</v>
      </c>
    </row>
    <row r="5258" spans="29:31">
      <c r="AC5258" s="58" t="s">
        <v>1272</v>
      </c>
      <c r="AD5258" s="58" t="s">
        <v>497</v>
      </c>
      <c r="AE5258" s="58">
        <v>31907</v>
      </c>
    </row>
    <row r="5259" spans="29:31">
      <c r="AC5259" s="58" t="s">
        <v>1272</v>
      </c>
      <c r="AD5259" s="58" t="s">
        <v>497</v>
      </c>
      <c r="AE5259" s="58">
        <v>31907</v>
      </c>
    </row>
    <row r="5260" spans="29:31">
      <c r="AC5260" s="58" t="s">
        <v>319</v>
      </c>
      <c r="AD5260" s="58" t="s">
        <v>2978</v>
      </c>
      <c r="AE5260" s="58">
        <v>23464</v>
      </c>
    </row>
    <row r="5261" spans="29:31">
      <c r="AC5261" s="58" t="s">
        <v>96</v>
      </c>
      <c r="AD5261" s="58" t="s">
        <v>1377</v>
      </c>
      <c r="AE5261" s="58">
        <v>98198</v>
      </c>
    </row>
    <row r="5262" spans="29:31">
      <c r="AC5262" s="58" t="s">
        <v>147</v>
      </c>
      <c r="AD5262" s="58" t="s">
        <v>8098</v>
      </c>
      <c r="AE5262" s="58">
        <v>18018</v>
      </c>
    </row>
    <row r="5263" spans="29:31">
      <c r="AC5263" s="58" t="s">
        <v>147</v>
      </c>
      <c r="AD5263" s="58" t="s">
        <v>8098</v>
      </c>
      <c r="AE5263" s="58">
        <v>18018</v>
      </c>
    </row>
    <row r="5264" spans="29:31">
      <c r="AC5264" s="58" t="s">
        <v>649</v>
      </c>
      <c r="AD5264" s="58" t="s">
        <v>4847</v>
      </c>
      <c r="AE5264" s="58">
        <v>73120</v>
      </c>
    </row>
    <row r="5265" spans="29:31">
      <c r="AC5265" s="58" t="s">
        <v>43</v>
      </c>
      <c r="AD5265" s="58" t="s">
        <v>4981</v>
      </c>
      <c r="AE5265" s="58">
        <v>91730</v>
      </c>
    </row>
    <row r="5266" spans="29:31">
      <c r="AC5266" s="58" t="s">
        <v>43</v>
      </c>
      <c r="AD5266" s="58" t="s">
        <v>42</v>
      </c>
      <c r="AE5266" s="58">
        <v>90032</v>
      </c>
    </row>
    <row r="5267" spans="29:31">
      <c r="AC5267" s="58" t="s">
        <v>147</v>
      </c>
      <c r="AD5267" s="58" t="s">
        <v>146</v>
      </c>
      <c r="AE5267" s="58">
        <v>19120</v>
      </c>
    </row>
    <row r="5268" spans="29:31">
      <c r="AC5268" s="58" t="s">
        <v>104</v>
      </c>
      <c r="AD5268" s="58" t="s">
        <v>184</v>
      </c>
      <c r="AE5268" s="58">
        <v>77036</v>
      </c>
    </row>
    <row r="5269" spans="29:31">
      <c r="AC5269" s="58" t="s">
        <v>104</v>
      </c>
      <c r="AD5269" s="58" t="s">
        <v>184</v>
      </c>
      <c r="AE5269" s="58">
        <v>77036</v>
      </c>
    </row>
    <row r="5270" spans="29:31">
      <c r="AC5270" s="58" t="s">
        <v>104</v>
      </c>
      <c r="AD5270" s="58" t="s">
        <v>184</v>
      </c>
      <c r="AE5270" s="58">
        <v>77036</v>
      </c>
    </row>
    <row r="5271" spans="29:31">
      <c r="AC5271" s="58" t="s">
        <v>104</v>
      </c>
      <c r="AD5271" s="58" t="s">
        <v>184</v>
      </c>
      <c r="AE5271" s="58">
        <v>77036</v>
      </c>
    </row>
    <row r="5272" spans="29:31">
      <c r="AC5272" s="58" t="s">
        <v>104</v>
      </c>
      <c r="AD5272" s="58" t="s">
        <v>184</v>
      </c>
      <c r="AE5272" s="58">
        <v>77036</v>
      </c>
    </row>
    <row r="5273" spans="29:31">
      <c r="AC5273" s="58" t="s">
        <v>96</v>
      </c>
      <c r="AD5273" s="58" t="s">
        <v>95</v>
      </c>
      <c r="AE5273" s="58">
        <v>98103</v>
      </c>
    </row>
    <row r="5274" spans="29:31">
      <c r="AC5274" s="58" t="s">
        <v>96</v>
      </c>
      <c r="AD5274" s="58" t="s">
        <v>95</v>
      </c>
      <c r="AE5274" s="58">
        <v>98103</v>
      </c>
    </row>
    <row r="5275" spans="29:31">
      <c r="AC5275" s="58" t="s">
        <v>96</v>
      </c>
      <c r="AD5275" s="58" t="s">
        <v>95</v>
      </c>
      <c r="AE5275" s="58">
        <v>98103</v>
      </c>
    </row>
    <row r="5276" spans="29:31">
      <c r="AC5276" s="58" t="s">
        <v>267</v>
      </c>
      <c r="AD5276" s="58" t="s">
        <v>3189</v>
      </c>
      <c r="AE5276" s="58">
        <v>10701</v>
      </c>
    </row>
    <row r="5277" spans="29:31">
      <c r="AC5277" s="58" t="s">
        <v>43</v>
      </c>
      <c r="AD5277" s="58" t="s">
        <v>127</v>
      </c>
      <c r="AE5277" s="58">
        <v>94110</v>
      </c>
    </row>
    <row r="5278" spans="29:31">
      <c r="AC5278" s="58" t="s">
        <v>43</v>
      </c>
      <c r="AD5278" s="58" t="s">
        <v>127</v>
      </c>
      <c r="AE5278" s="58">
        <v>94110</v>
      </c>
    </row>
    <row r="5279" spans="29:31">
      <c r="AC5279" s="58" t="s">
        <v>43</v>
      </c>
      <c r="AD5279" s="58" t="s">
        <v>42</v>
      </c>
      <c r="AE5279" s="58">
        <v>90008</v>
      </c>
    </row>
    <row r="5280" spans="29:31">
      <c r="AC5280" s="58" t="s">
        <v>43</v>
      </c>
      <c r="AD5280" s="58" t="s">
        <v>42</v>
      </c>
      <c r="AE5280" s="58">
        <v>90008</v>
      </c>
    </row>
    <row r="5281" spans="29:31">
      <c r="AC5281" s="58" t="s">
        <v>54</v>
      </c>
      <c r="AD5281" s="58" t="s">
        <v>1419</v>
      </c>
      <c r="AE5281" s="58">
        <v>33142</v>
      </c>
    </row>
    <row r="5282" spans="29:31">
      <c r="AC5282" s="58" t="s">
        <v>5203</v>
      </c>
      <c r="AD5282" s="58" t="s">
        <v>2221</v>
      </c>
      <c r="AE5282" s="58" t="s">
        <v>5204</v>
      </c>
    </row>
    <row r="5283" spans="29:31">
      <c r="AC5283" s="58" t="s">
        <v>1707</v>
      </c>
      <c r="AD5283" s="58" t="s">
        <v>1706</v>
      </c>
      <c r="AE5283" s="58">
        <v>72701</v>
      </c>
    </row>
    <row r="5284" spans="29:31">
      <c r="AC5284" s="58" t="s">
        <v>1707</v>
      </c>
      <c r="AD5284" s="58" t="s">
        <v>1706</v>
      </c>
      <c r="AE5284" s="58">
        <v>72701</v>
      </c>
    </row>
    <row r="5285" spans="29:31">
      <c r="AC5285" s="58" t="s">
        <v>104</v>
      </c>
      <c r="AD5285" s="58" t="s">
        <v>6902</v>
      </c>
      <c r="AE5285" s="58">
        <v>79762</v>
      </c>
    </row>
    <row r="5286" spans="29:31">
      <c r="AC5286" s="58" t="s">
        <v>319</v>
      </c>
      <c r="AD5286" s="58" t="s">
        <v>2978</v>
      </c>
      <c r="AE5286" s="58">
        <v>23464</v>
      </c>
    </row>
    <row r="5287" spans="29:31">
      <c r="AC5287" s="58" t="s">
        <v>114</v>
      </c>
      <c r="AD5287" s="58" t="s">
        <v>2548</v>
      </c>
      <c r="AE5287" s="58">
        <v>53209</v>
      </c>
    </row>
    <row r="5288" spans="29:31">
      <c r="AC5288" s="58" t="s">
        <v>238</v>
      </c>
      <c r="AD5288" s="58" t="s">
        <v>880</v>
      </c>
      <c r="AE5288" s="58">
        <v>48234</v>
      </c>
    </row>
    <row r="5289" spans="29:31">
      <c r="AC5289" s="58" t="s">
        <v>229</v>
      </c>
      <c r="AD5289" s="58" t="s">
        <v>389</v>
      </c>
      <c r="AE5289" s="58">
        <v>55901</v>
      </c>
    </row>
    <row r="5290" spans="29:31">
      <c r="AC5290" s="58" t="s">
        <v>229</v>
      </c>
      <c r="AD5290" s="58" t="s">
        <v>389</v>
      </c>
      <c r="AE5290" s="58">
        <v>55901</v>
      </c>
    </row>
    <row r="5291" spans="29:31">
      <c r="AC5291" s="58" t="s">
        <v>96</v>
      </c>
      <c r="AD5291" s="58" t="s">
        <v>95</v>
      </c>
      <c r="AE5291" s="58">
        <v>98105</v>
      </c>
    </row>
    <row r="5292" spans="29:31">
      <c r="AC5292" s="58" t="s">
        <v>96</v>
      </c>
      <c r="AD5292" s="58" t="s">
        <v>95</v>
      </c>
      <c r="AE5292" s="58">
        <v>98105</v>
      </c>
    </row>
    <row r="5293" spans="29:31">
      <c r="AC5293" s="58" t="s">
        <v>457</v>
      </c>
      <c r="AD5293" s="58" t="s">
        <v>1473</v>
      </c>
      <c r="AE5293" s="58">
        <v>80027</v>
      </c>
    </row>
    <row r="5294" spans="29:31">
      <c r="AC5294" s="58" t="s">
        <v>457</v>
      </c>
      <c r="AD5294" s="58" t="s">
        <v>1473</v>
      </c>
      <c r="AE5294" s="58">
        <v>80027</v>
      </c>
    </row>
    <row r="5295" spans="29:31">
      <c r="AC5295" s="58" t="s">
        <v>457</v>
      </c>
      <c r="AD5295" s="58" t="s">
        <v>1473</v>
      </c>
      <c r="AE5295" s="58">
        <v>80027</v>
      </c>
    </row>
    <row r="5296" spans="29:31">
      <c r="AC5296" s="58" t="s">
        <v>43</v>
      </c>
      <c r="AD5296" s="58" t="s">
        <v>127</v>
      </c>
      <c r="AE5296" s="58">
        <v>94122</v>
      </c>
    </row>
    <row r="5297" spans="29:31">
      <c r="AC5297" s="58" t="s">
        <v>104</v>
      </c>
      <c r="AD5297" s="58" t="s">
        <v>184</v>
      </c>
      <c r="AE5297" s="58">
        <v>77036</v>
      </c>
    </row>
    <row r="5298" spans="29:31">
      <c r="AC5298" s="58" t="s">
        <v>104</v>
      </c>
      <c r="AD5298" s="58" t="s">
        <v>184</v>
      </c>
      <c r="AE5298" s="58">
        <v>77036</v>
      </c>
    </row>
    <row r="5299" spans="29:31">
      <c r="AC5299" s="58" t="s">
        <v>104</v>
      </c>
      <c r="AD5299" s="58" t="s">
        <v>184</v>
      </c>
      <c r="AE5299" s="58">
        <v>77036</v>
      </c>
    </row>
    <row r="5300" spans="29:31">
      <c r="AC5300" s="58" t="s">
        <v>54</v>
      </c>
      <c r="AD5300" s="58" t="s">
        <v>1419</v>
      </c>
      <c r="AE5300" s="58">
        <v>33180</v>
      </c>
    </row>
    <row r="5301" spans="29:31">
      <c r="AC5301" s="58" t="s">
        <v>498</v>
      </c>
      <c r="AD5301" s="58" t="s">
        <v>849</v>
      </c>
      <c r="AE5301" s="58">
        <v>44256</v>
      </c>
    </row>
    <row r="5302" spans="29:31">
      <c r="AC5302" s="58" t="s">
        <v>229</v>
      </c>
      <c r="AD5302" s="58" t="s">
        <v>566</v>
      </c>
      <c r="AE5302" s="58">
        <v>55113</v>
      </c>
    </row>
    <row r="5303" spans="29:31">
      <c r="AC5303" s="58" t="s">
        <v>104</v>
      </c>
      <c r="AD5303" s="58" t="s">
        <v>184</v>
      </c>
      <c r="AE5303" s="58">
        <v>77041</v>
      </c>
    </row>
    <row r="5304" spans="29:31">
      <c r="AC5304" s="58" t="s">
        <v>267</v>
      </c>
      <c r="AD5304" s="58" t="s">
        <v>3189</v>
      </c>
      <c r="AE5304" s="58">
        <v>10701</v>
      </c>
    </row>
    <row r="5305" spans="29:31">
      <c r="AC5305" s="58" t="s">
        <v>267</v>
      </c>
      <c r="AD5305" s="58" t="s">
        <v>3189</v>
      </c>
      <c r="AE5305" s="58">
        <v>10701</v>
      </c>
    </row>
    <row r="5306" spans="29:31">
      <c r="AC5306" s="58" t="s">
        <v>43</v>
      </c>
      <c r="AD5306" s="58" t="s">
        <v>947</v>
      </c>
      <c r="AE5306" s="58">
        <v>92037</v>
      </c>
    </row>
    <row r="5307" spans="29:31">
      <c r="AC5307" s="58" t="s">
        <v>43</v>
      </c>
      <c r="AD5307" s="58" t="s">
        <v>947</v>
      </c>
      <c r="AE5307" s="58">
        <v>92037</v>
      </c>
    </row>
    <row r="5308" spans="29:31">
      <c r="AC5308" s="58" t="s">
        <v>319</v>
      </c>
      <c r="AD5308" s="58" t="s">
        <v>318</v>
      </c>
      <c r="AE5308" s="58">
        <v>22153</v>
      </c>
    </row>
    <row r="5309" spans="29:31">
      <c r="AC5309" s="58" t="s">
        <v>319</v>
      </c>
      <c r="AD5309" s="58" t="s">
        <v>318</v>
      </c>
      <c r="AE5309" s="58">
        <v>22153</v>
      </c>
    </row>
    <row r="5310" spans="29:31">
      <c r="AC5310" s="58" t="s">
        <v>319</v>
      </c>
      <c r="AD5310" s="58" t="s">
        <v>318</v>
      </c>
      <c r="AE5310" s="58">
        <v>22153</v>
      </c>
    </row>
    <row r="5311" spans="29:31">
      <c r="AC5311" s="58" t="s">
        <v>211</v>
      </c>
      <c r="AD5311" s="58" t="s">
        <v>357</v>
      </c>
      <c r="AE5311" s="58">
        <v>62521</v>
      </c>
    </row>
    <row r="5312" spans="29:31">
      <c r="AC5312" s="58" t="s">
        <v>104</v>
      </c>
      <c r="AD5312" s="58" t="s">
        <v>2770</v>
      </c>
      <c r="AE5312" s="58">
        <v>75043</v>
      </c>
    </row>
    <row r="5313" spans="29:31">
      <c r="AC5313" s="58" t="s">
        <v>267</v>
      </c>
      <c r="AD5313" s="58" t="s">
        <v>2343</v>
      </c>
      <c r="AE5313" s="58">
        <v>11572</v>
      </c>
    </row>
    <row r="5314" spans="29:31">
      <c r="AC5314" s="58" t="s">
        <v>267</v>
      </c>
      <c r="AD5314" s="58" t="s">
        <v>2343</v>
      </c>
      <c r="AE5314" s="58">
        <v>11572</v>
      </c>
    </row>
    <row r="5315" spans="29:31">
      <c r="AC5315" s="58" t="s">
        <v>267</v>
      </c>
      <c r="AD5315" s="58" t="s">
        <v>2343</v>
      </c>
      <c r="AE5315" s="58">
        <v>11572</v>
      </c>
    </row>
    <row r="5316" spans="29:31">
      <c r="AC5316" s="58" t="s">
        <v>104</v>
      </c>
      <c r="AD5316" s="58" t="s">
        <v>184</v>
      </c>
      <c r="AE5316" s="58">
        <v>77095</v>
      </c>
    </row>
    <row r="5317" spans="29:31">
      <c r="AC5317" s="58" t="s">
        <v>104</v>
      </c>
      <c r="AD5317" s="58" t="s">
        <v>184</v>
      </c>
      <c r="AE5317" s="58">
        <v>77095</v>
      </c>
    </row>
    <row r="5318" spans="29:31">
      <c r="AC5318" s="58" t="s">
        <v>104</v>
      </c>
      <c r="AD5318" s="58" t="s">
        <v>184</v>
      </c>
      <c r="AE5318" s="58">
        <v>77095</v>
      </c>
    </row>
    <row r="5319" spans="29:31">
      <c r="AC5319" s="58" t="s">
        <v>88</v>
      </c>
      <c r="AD5319" s="58" t="s">
        <v>3520</v>
      </c>
      <c r="AE5319" s="58">
        <v>27834</v>
      </c>
    </row>
    <row r="5320" spans="29:31">
      <c r="AC5320" s="58" t="s">
        <v>88</v>
      </c>
      <c r="AD5320" s="58" t="s">
        <v>3520</v>
      </c>
      <c r="AE5320" s="58">
        <v>27834</v>
      </c>
    </row>
    <row r="5321" spans="29:31">
      <c r="AC5321" s="58" t="s">
        <v>43</v>
      </c>
      <c r="AD5321" s="58" t="s">
        <v>127</v>
      </c>
      <c r="AE5321" s="58">
        <v>94110</v>
      </c>
    </row>
    <row r="5322" spans="29:31">
      <c r="AC5322" s="58" t="s">
        <v>43</v>
      </c>
      <c r="AD5322" s="58" t="s">
        <v>127</v>
      </c>
      <c r="AE5322" s="58">
        <v>94110</v>
      </c>
    </row>
    <row r="5323" spans="29:31">
      <c r="AC5323" s="58" t="s">
        <v>88</v>
      </c>
      <c r="AD5323" s="58" t="s">
        <v>4488</v>
      </c>
      <c r="AE5323" s="58">
        <v>27405</v>
      </c>
    </row>
    <row r="5324" spans="29:31">
      <c r="AC5324" s="58" t="s">
        <v>335</v>
      </c>
      <c r="AD5324" s="58" t="s">
        <v>5137</v>
      </c>
      <c r="AE5324" s="58">
        <v>37918</v>
      </c>
    </row>
    <row r="5325" spans="29:31">
      <c r="AC5325" s="58" t="s">
        <v>335</v>
      </c>
      <c r="AD5325" s="58" t="s">
        <v>5137</v>
      </c>
      <c r="AE5325" s="58">
        <v>37918</v>
      </c>
    </row>
    <row r="5326" spans="29:31">
      <c r="AC5326" s="58" t="s">
        <v>335</v>
      </c>
      <c r="AD5326" s="58" t="s">
        <v>5137</v>
      </c>
      <c r="AE5326" s="58">
        <v>37918</v>
      </c>
    </row>
    <row r="5327" spans="29:31">
      <c r="AC5327" s="58" t="s">
        <v>335</v>
      </c>
      <c r="AD5327" s="58" t="s">
        <v>5137</v>
      </c>
      <c r="AE5327" s="58">
        <v>37918</v>
      </c>
    </row>
    <row r="5328" spans="29:31">
      <c r="AC5328" s="58" t="s">
        <v>335</v>
      </c>
      <c r="AD5328" s="58" t="s">
        <v>5137</v>
      </c>
      <c r="AE5328" s="58">
        <v>37918</v>
      </c>
    </row>
    <row r="5329" spans="29:31">
      <c r="AC5329" s="58" t="s">
        <v>335</v>
      </c>
      <c r="AD5329" s="58" t="s">
        <v>5137</v>
      </c>
      <c r="AE5329" s="58">
        <v>37918</v>
      </c>
    </row>
    <row r="5330" spans="29:31">
      <c r="AC5330" s="58" t="s">
        <v>335</v>
      </c>
      <c r="AD5330" s="58" t="s">
        <v>5137</v>
      </c>
      <c r="AE5330" s="58">
        <v>37918</v>
      </c>
    </row>
    <row r="5331" spans="29:31">
      <c r="AC5331" s="58" t="s">
        <v>138</v>
      </c>
      <c r="AD5331" s="58" t="s">
        <v>8145</v>
      </c>
      <c r="AE5331" s="58">
        <v>68801</v>
      </c>
    </row>
    <row r="5332" spans="29:31">
      <c r="AC5332" s="58" t="s">
        <v>43</v>
      </c>
      <c r="AD5332" s="58" t="s">
        <v>1119</v>
      </c>
      <c r="AE5332" s="58">
        <v>90712</v>
      </c>
    </row>
    <row r="5333" spans="29:31">
      <c r="AC5333" s="58" t="s">
        <v>43</v>
      </c>
      <c r="AD5333" s="58" t="s">
        <v>1119</v>
      </c>
      <c r="AE5333" s="58">
        <v>90712</v>
      </c>
    </row>
    <row r="5334" spans="29:31">
      <c r="AC5334" s="58" t="s">
        <v>1245</v>
      </c>
      <c r="AD5334" s="58" t="s">
        <v>1479</v>
      </c>
      <c r="AE5334" s="58">
        <v>1841</v>
      </c>
    </row>
    <row r="5335" spans="29:31">
      <c r="AC5335" s="58" t="s">
        <v>43</v>
      </c>
      <c r="AD5335" s="58" t="s">
        <v>42</v>
      </c>
      <c r="AE5335" s="58">
        <v>90049</v>
      </c>
    </row>
    <row r="5336" spans="29:31">
      <c r="AC5336" s="58" t="s">
        <v>104</v>
      </c>
      <c r="AD5336" s="58" t="s">
        <v>184</v>
      </c>
      <c r="AE5336" s="58">
        <v>77036</v>
      </c>
    </row>
    <row r="5337" spans="29:31">
      <c r="AC5337" s="58" t="s">
        <v>267</v>
      </c>
      <c r="AD5337" s="58" t="s">
        <v>266</v>
      </c>
      <c r="AE5337" s="58">
        <v>10035</v>
      </c>
    </row>
    <row r="5338" spans="29:31">
      <c r="AC5338" s="58" t="s">
        <v>267</v>
      </c>
      <c r="AD5338" s="58" t="s">
        <v>266</v>
      </c>
      <c r="AE5338" s="58">
        <v>10011</v>
      </c>
    </row>
    <row r="5339" spans="29:31">
      <c r="AC5339" s="58" t="s">
        <v>267</v>
      </c>
      <c r="AD5339" s="58" t="s">
        <v>266</v>
      </c>
      <c r="AE5339" s="58">
        <v>10011</v>
      </c>
    </row>
    <row r="5340" spans="29:31">
      <c r="AC5340" s="58" t="s">
        <v>267</v>
      </c>
      <c r="AD5340" s="58" t="s">
        <v>266</v>
      </c>
      <c r="AE5340" s="58">
        <v>10011</v>
      </c>
    </row>
    <row r="5341" spans="29:31">
      <c r="AC5341" s="58" t="s">
        <v>245</v>
      </c>
      <c r="AD5341" s="58" t="s">
        <v>606</v>
      </c>
      <c r="AE5341" s="58">
        <v>19711</v>
      </c>
    </row>
    <row r="5342" spans="29:31">
      <c r="AC5342" s="58" t="s">
        <v>245</v>
      </c>
      <c r="AD5342" s="58" t="s">
        <v>606</v>
      </c>
      <c r="AE5342" s="58">
        <v>19711</v>
      </c>
    </row>
    <row r="5343" spans="29:31">
      <c r="AC5343" s="58" t="s">
        <v>245</v>
      </c>
      <c r="AD5343" s="58" t="s">
        <v>606</v>
      </c>
      <c r="AE5343" s="58">
        <v>19711</v>
      </c>
    </row>
    <row r="5344" spans="29:31">
      <c r="AC5344" s="58" t="s">
        <v>96</v>
      </c>
      <c r="AD5344" s="58" t="s">
        <v>95</v>
      </c>
      <c r="AE5344" s="58">
        <v>98105</v>
      </c>
    </row>
    <row r="5345" spans="29:31">
      <c r="AC5345" s="58" t="s">
        <v>310</v>
      </c>
      <c r="AD5345" s="58" t="s">
        <v>622</v>
      </c>
      <c r="AE5345" s="58">
        <v>85254</v>
      </c>
    </row>
    <row r="5346" spans="29:31">
      <c r="AC5346" s="58" t="s">
        <v>267</v>
      </c>
      <c r="AD5346" s="58" t="s">
        <v>2343</v>
      </c>
      <c r="AE5346" s="58">
        <v>11572</v>
      </c>
    </row>
    <row r="5347" spans="29:31">
      <c r="AC5347" s="58" t="s">
        <v>267</v>
      </c>
      <c r="AD5347" s="58" t="s">
        <v>2343</v>
      </c>
      <c r="AE5347" s="58">
        <v>11572</v>
      </c>
    </row>
    <row r="5348" spans="29:31">
      <c r="AC5348" s="58" t="s">
        <v>267</v>
      </c>
      <c r="AD5348" s="58" t="s">
        <v>2343</v>
      </c>
      <c r="AE5348" s="58">
        <v>11572</v>
      </c>
    </row>
    <row r="5349" spans="29:31">
      <c r="AC5349" s="58" t="s">
        <v>267</v>
      </c>
      <c r="AD5349" s="58" t="s">
        <v>2343</v>
      </c>
      <c r="AE5349" s="58">
        <v>11572</v>
      </c>
    </row>
    <row r="5350" spans="29:31">
      <c r="AC5350" s="58" t="s">
        <v>104</v>
      </c>
      <c r="AD5350" s="58" t="s">
        <v>815</v>
      </c>
      <c r="AE5350" s="58">
        <v>75220</v>
      </c>
    </row>
    <row r="5351" spans="29:31">
      <c r="AC5351" s="58" t="s">
        <v>104</v>
      </c>
      <c r="AD5351" s="58" t="s">
        <v>815</v>
      </c>
      <c r="AE5351" s="58">
        <v>75220</v>
      </c>
    </row>
    <row r="5352" spans="29:31">
      <c r="AC5352" s="58" t="s">
        <v>267</v>
      </c>
      <c r="AD5352" s="58" t="s">
        <v>389</v>
      </c>
      <c r="AE5352" s="58">
        <v>14609</v>
      </c>
    </row>
    <row r="5353" spans="29:31">
      <c r="AC5353" s="58" t="s">
        <v>43</v>
      </c>
      <c r="AD5353" s="58" t="s">
        <v>42</v>
      </c>
      <c r="AE5353" s="58">
        <v>90045</v>
      </c>
    </row>
    <row r="5354" spans="29:31">
      <c r="AC5354" s="58" t="s">
        <v>43</v>
      </c>
      <c r="AD5354" s="58" t="s">
        <v>42</v>
      </c>
      <c r="AE5354" s="58">
        <v>90045</v>
      </c>
    </row>
    <row r="5355" spans="29:31">
      <c r="AC5355" s="58" t="s">
        <v>43</v>
      </c>
      <c r="AD5355" s="58" t="s">
        <v>42</v>
      </c>
      <c r="AE5355" s="58">
        <v>90045</v>
      </c>
    </row>
    <row r="5356" spans="29:31">
      <c r="AC5356" s="58" t="s">
        <v>229</v>
      </c>
      <c r="AD5356" s="58" t="s">
        <v>8162</v>
      </c>
      <c r="AE5356" s="58">
        <v>55125</v>
      </c>
    </row>
    <row r="5357" spans="29:31">
      <c r="AC5357" s="58" t="s">
        <v>229</v>
      </c>
      <c r="AD5357" s="58" t="s">
        <v>8162</v>
      </c>
      <c r="AE5357" s="58">
        <v>55125</v>
      </c>
    </row>
    <row r="5358" spans="29:31">
      <c r="AC5358" s="58" t="s">
        <v>211</v>
      </c>
      <c r="AD5358" s="58" t="s">
        <v>1612</v>
      </c>
      <c r="AE5358" s="58">
        <v>60068</v>
      </c>
    </row>
    <row r="5359" spans="29:31">
      <c r="AC5359" s="58" t="s">
        <v>104</v>
      </c>
      <c r="AD5359" s="58" t="s">
        <v>815</v>
      </c>
      <c r="AE5359" s="58">
        <v>75217</v>
      </c>
    </row>
    <row r="5360" spans="29:31">
      <c r="AC5360" s="58" t="s">
        <v>104</v>
      </c>
      <c r="AD5360" s="58" t="s">
        <v>815</v>
      </c>
      <c r="AE5360" s="58">
        <v>75217</v>
      </c>
    </row>
    <row r="5361" spans="29:31">
      <c r="AC5361" s="58" t="s">
        <v>736</v>
      </c>
      <c r="AD5361" s="58" t="s">
        <v>735</v>
      </c>
      <c r="AE5361" s="58">
        <v>71203</v>
      </c>
    </row>
    <row r="5362" spans="29:31">
      <c r="AC5362" s="58" t="s">
        <v>43</v>
      </c>
      <c r="AD5362" s="58" t="s">
        <v>42</v>
      </c>
      <c r="AE5362" s="58">
        <v>90004</v>
      </c>
    </row>
    <row r="5363" spans="29:31">
      <c r="AC5363" s="58" t="s">
        <v>43</v>
      </c>
      <c r="AD5363" s="58" t="s">
        <v>42</v>
      </c>
      <c r="AE5363" s="58">
        <v>90004</v>
      </c>
    </row>
    <row r="5364" spans="29:31">
      <c r="AC5364" s="58" t="s">
        <v>43</v>
      </c>
      <c r="AD5364" s="58" t="s">
        <v>127</v>
      </c>
      <c r="AE5364" s="58">
        <v>94109</v>
      </c>
    </row>
    <row r="5365" spans="29:31">
      <c r="AC5365" s="58" t="s">
        <v>43</v>
      </c>
      <c r="AD5365" s="58" t="s">
        <v>127</v>
      </c>
      <c r="AE5365" s="58">
        <v>94122</v>
      </c>
    </row>
    <row r="5366" spans="29:31">
      <c r="AC5366" s="58" t="s">
        <v>43</v>
      </c>
      <c r="AD5366" s="58" t="s">
        <v>127</v>
      </c>
      <c r="AE5366" s="58">
        <v>94122</v>
      </c>
    </row>
    <row r="5367" spans="29:31">
      <c r="AC5367" s="58" t="s">
        <v>43</v>
      </c>
      <c r="AD5367" s="58" t="s">
        <v>127</v>
      </c>
      <c r="AE5367" s="58">
        <v>94122</v>
      </c>
    </row>
    <row r="5368" spans="29:31">
      <c r="AC5368" s="58" t="s">
        <v>88</v>
      </c>
      <c r="AD5368" s="58" t="s">
        <v>1706</v>
      </c>
      <c r="AE5368" s="58">
        <v>28314</v>
      </c>
    </row>
    <row r="5369" spans="29:31">
      <c r="AC5369" s="58" t="s">
        <v>104</v>
      </c>
      <c r="AD5369" s="58" t="s">
        <v>815</v>
      </c>
      <c r="AE5369" s="58">
        <v>75217</v>
      </c>
    </row>
    <row r="5370" spans="29:31">
      <c r="AC5370" s="58" t="s">
        <v>4530</v>
      </c>
      <c r="AD5370" s="58" t="s">
        <v>7246</v>
      </c>
      <c r="AE5370" s="58">
        <v>67212</v>
      </c>
    </row>
    <row r="5371" spans="29:31">
      <c r="AC5371" s="58" t="s">
        <v>4530</v>
      </c>
      <c r="AD5371" s="58" t="s">
        <v>7246</v>
      </c>
      <c r="AE5371" s="58">
        <v>67212</v>
      </c>
    </row>
    <row r="5372" spans="29:31">
      <c r="AC5372" s="58" t="s">
        <v>420</v>
      </c>
      <c r="AD5372" s="58" t="s">
        <v>318</v>
      </c>
      <c r="AE5372" s="58">
        <v>97477</v>
      </c>
    </row>
    <row r="5373" spans="29:31">
      <c r="AC5373" s="58" t="s">
        <v>104</v>
      </c>
      <c r="AD5373" s="58" t="s">
        <v>184</v>
      </c>
      <c r="AE5373" s="58">
        <v>77041</v>
      </c>
    </row>
    <row r="5374" spans="29:31">
      <c r="AC5374" s="58" t="s">
        <v>96</v>
      </c>
      <c r="AD5374" s="58" t="s">
        <v>95</v>
      </c>
      <c r="AE5374" s="58">
        <v>98103</v>
      </c>
    </row>
    <row r="5375" spans="29:31">
      <c r="AC5375" s="58" t="s">
        <v>96</v>
      </c>
      <c r="AD5375" s="58" t="s">
        <v>95</v>
      </c>
      <c r="AE5375" s="58">
        <v>98103</v>
      </c>
    </row>
    <row r="5376" spans="29:31">
      <c r="AC5376" s="58" t="s">
        <v>96</v>
      </c>
      <c r="AD5376" s="58" t="s">
        <v>95</v>
      </c>
      <c r="AE5376" s="58">
        <v>98103</v>
      </c>
    </row>
    <row r="5377" spans="29:31">
      <c r="AC5377" s="58" t="s">
        <v>498</v>
      </c>
      <c r="AD5377" s="58" t="s">
        <v>801</v>
      </c>
      <c r="AE5377" s="58">
        <v>44312</v>
      </c>
    </row>
    <row r="5378" spans="29:31">
      <c r="AC5378" s="58" t="s">
        <v>238</v>
      </c>
      <c r="AD5378" s="58" t="s">
        <v>7826</v>
      </c>
      <c r="AE5378" s="58">
        <v>48237</v>
      </c>
    </row>
    <row r="5379" spans="29:31">
      <c r="AC5379" s="58" t="s">
        <v>238</v>
      </c>
      <c r="AD5379" s="58" t="s">
        <v>7826</v>
      </c>
      <c r="AE5379" s="58">
        <v>48237</v>
      </c>
    </row>
    <row r="5380" spans="29:31">
      <c r="AC5380" s="58" t="s">
        <v>104</v>
      </c>
      <c r="AD5380" s="58" t="s">
        <v>184</v>
      </c>
      <c r="AE5380" s="58">
        <v>77041</v>
      </c>
    </row>
    <row r="5381" spans="29:31">
      <c r="AC5381" s="58" t="s">
        <v>104</v>
      </c>
      <c r="AD5381" s="58" t="s">
        <v>184</v>
      </c>
      <c r="AE5381" s="58">
        <v>77041</v>
      </c>
    </row>
    <row r="5382" spans="29:31">
      <c r="AC5382" s="58" t="s">
        <v>104</v>
      </c>
      <c r="AD5382" s="58" t="s">
        <v>184</v>
      </c>
      <c r="AE5382" s="58">
        <v>77041</v>
      </c>
    </row>
    <row r="5383" spans="29:31">
      <c r="AC5383" s="58" t="s">
        <v>96</v>
      </c>
      <c r="AD5383" s="58" t="s">
        <v>95</v>
      </c>
      <c r="AE5383" s="58">
        <v>98103</v>
      </c>
    </row>
    <row r="5384" spans="29:31">
      <c r="AC5384" s="58" t="s">
        <v>96</v>
      </c>
      <c r="AD5384" s="58" t="s">
        <v>95</v>
      </c>
      <c r="AE5384" s="58">
        <v>98103</v>
      </c>
    </row>
    <row r="5385" spans="29:31">
      <c r="AC5385" s="58" t="s">
        <v>147</v>
      </c>
      <c r="AD5385" s="58" t="s">
        <v>146</v>
      </c>
      <c r="AE5385" s="58">
        <v>19134</v>
      </c>
    </row>
    <row r="5386" spans="29:31">
      <c r="AC5386" s="58" t="s">
        <v>147</v>
      </c>
      <c r="AD5386" s="58" t="s">
        <v>146</v>
      </c>
      <c r="AE5386" s="58">
        <v>19134</v>
      </c>
    </row>
    <row r="5387" spans="29:31">
      <c r="AC5387" s="58" t="s">
        <v>43</v>
      </c>
      <c r="AD5387" s="58" t="s">
        <v>42</v>
      </c>
      <c r="AE5387" s="58">
        <v>90045</v>
      </c>
    </row>
    <row r="5388" spans="29:31">
      <c r="AC5388" s="58" t="s">
        <v>43</v>
      </c>
      <c r="AD5388" s="58" t="s">
        <v>42</v>
      </c>
      <c r="AE5388" s="58">
        <v>90045</v>
      </c>
    </row>
    <row r="5389" spans="29:31">
      <c r="AC5389" s="58" t="s">
        <v>104</v>
      </c>
      <c r="AD5389" s="58" t="s">
        <v>184</v>
      </c>
      <c r="AE5389" s="58">
        <v>77070</v>
      </c>
    </row>
    <row r="5390" spans="29:31">
      <c r="AC5390" s="58" t="s">
        <v>104</v>
      </c>
      <c r="AD5390" s="58" t="s">
        <v>184</v>
      </c>
      <c r="AE5390" s="58">
        <v>77070</v>
      </c>
    </row>
    <row r="5391" spans="29:31">
      <c r="AC5391" s="58" t="s">
        <v>104</v>
      </c>
      <c r="AD5391" s="58" t="s">
        <v>184</v>
      </c>
      <c r="AE5391" s="58">
        <v>77070</v>
      </c>
    </row>
    <row r="5392" spans="29:31">
      <c r="AC5392" s="58" t="s">
        <v>147</v>
      </c>
      <c r="AD5392" s="58" t="s">
        <v>146</v>
      </c>
      <c r="AE5392" s="58">
        <v>19143</v>
      </c>
    </row>
    <row r="5393" spans="29:31">
      <c r="AC5393" s="58" t="s">
        <v>147</v>
      </c>
      <c r="AD5393" s="58" t="s">
        <v>146</v>
      </c>
      <c r="AE5393" s="58">
        <v>19143</v>
      </c>
    </row>
    <row r="5394" spans="29:31">
      <c r="AC5394" s="58" t="s">
        <v>1707</v>
      </c>
      <c r="AD5394" s="58" t="s">
        <v>8192</v>
      </c>
      <c r="AE5394" s="58">
        <v>72756</v>
      </c>
    </row>
    <row r="5395" spans="29:31">
      <c r="AC5395" s="58" t="s">
        <v>43</v>
      </c>
      <c r="AD5395" s="58" t="s">
        <v>42</v>
      </c>
      <c r="AE5395" s="58">
        <v>90045</v>
      </c>
    </row>
    <row r="5396" spans="29:31">
      <c r="AC5396" s="58" t="s">
        <v>43</v>
      </c>
      <c r="AD5396" s="58" t="s">
        <v>42</v>
      </c>
      <c r="AE5396" s="58">
        <v>90045</v>
      </c>
    </row>
    <row r="5397" spans="29:31">
      <c r="AC5397" s="58" t="s">
        <v>43</v>
      </c>
      <c r="AD5397" s="58" t="s">
        <v>42</v>
      </c>
      <c r="AE5397" s="58">
        <v>90045</v>
      </c>
    </row>
    <row r="5398" spans="29:31">
      <c r="AC5398" s="58" t="s">
        <v>96</v>
      </c>
      <c r="AD5398" s="58" t="s">
        <v>95</v>
      </c>
      <c r="AE5398" s="58">
        <v>98105</v>
      </c>
    </row>
    <row r="5399" spans="29:31">
      <c r="AC5399" s="58" t="s">
        <v>245</v>
      </c>
      <c r="AD5399" s="58" t="s">
        <v>521</v>
      </c>
      <c r="AE5399" s="58">
        <v>19805</v>
      </c>
    </row>
    <row r="5400" spans="29:31">
      <c r="AC5400" s="58" t="s">
        <v>245</v>
      </c>
      <c r="AD5400" s="58" t="s">
        <v>521</v>
      </c>
      <c r="AE5400" s="58">
        <v>19805</v>
      </c>
    </row>
    <row r="5401" spans="29:31">
      <c r="AC5401" s="58" t="s">
        <v>245</v>
      </c>
      <c r="AD5401" s="58" t="s">
        <v>521</v>
      </c>
      <c r="AE5401" s="58">
        <v>19805</v>
      </c>
    </row>
    <row r="5402" spans="29:31">
      <c r="AC5402" s="58" t="s">
        <v>245</v>
      </c>
      <c r="AD5402" s="58" t="s">
        <v>521</v>
      </c>
      <c r="AE5402" s="58">
        <v>19805</v>
      </c>
    </row>
    <row r="5403" spans="29:31">
      <c r="AC5403" s="58" t="s">
        <v>121</v>
      </c>
      <c r="AD5403" s="58" t="s">
        <v>3771</v>
      </c>
      <c r="AE5403" s="58">
        <v>84604</v>
      </c>
    </row>
    <row r="5404" spans="29:31">
      <c r="AC5404" s="58" t="s">
        <v>43</v>
      </c>
      <c r="AD5404" s="58" t="s">
        <v>127</v>
      </c>
      <c r="AE5404" s="58">
        <v>94110</v>
      </c>
    </row>
    <row r="5405" spans="29:31">
      <c r="AC5405" s="58" t="s">
        <v>43</v>
      </c>
      <c r="AD5405" s="58" t="s">
        <v>42</v>
      </c>
      <c r="AE5405" s="58">
        <v>90004</v>
      </c>
    </row>
    <row r="5406" spans="29:31">
      <c r="AC5406" s="58" t="s">
        <v>498</v>
      </c>
      <c r="AD5406" s="58" t="s">
        <v>2470</v>
      </c>
      <c r="AE5406" s="58">
        <v>43130</v>
      </c>
    </row>
    <row r="5407" spans="29:31">
      <c r="AC5407" s="58" t="s">
        <v>43</v>
      </c>
      <c r="AD5407" s="58" t="s">
        <v>42</v>
      </c>
      <c r="AE5407" s="58">
        <v>90004</v>
      </c>
    </row>
    <row r="5408" spans="29:31">
      <c r="AC5408" s="58" t="s">
        <v>96</v>
      </c>
      <c r="AD5408" s="58" t="s">
        <v>95</v>
      </c>
      <c r="AE5408" s="58">
        <v>98103</v>
      </c>
    </row>
    <row r="5409" spans="29:31">
      <c r="AC5409" s="58" t="s">
        <v>96</v>
      </c>
      <c r="AD5409" s="58" t="s">
        <v>95</v>
      </c>
      <c r="AE5409" s="58">
        <v>98103</v>
      </c>
    </row>
    <row r="5410" spans="29:31">
      <c r="AC5410" s="58" t="s">
        <v>267</v>
      </c>
      <c r="AD5410" s="58" t="s">
        <v>266</v>
      </c>
      <c r="AE5410" s="58">
        <v>10024</v>
      </c>
    </row>
    <row r="5411" spans="29:31">
      <c r="AC5411" s="58" t="s">
        <v>267</v>
      </c>
      <c r="AD5411" s="58" t="s">
        <v>266</v>
      </c>
      <c r="AE5411" s="58">
        <v>10024</v>
      </c>
    </row>
    <row r="5412" spans="29:31">
      <c r="AC5412" s="58" t="s">
        <v>43</v>
      </c>
      <c r="AD5412" s="58" t="s">
        <v>42</v>
      </c>
      <c r="AE5412" s="58">
        <v>90045</v>
      </c>
    </row>
    <row r="5413" spans="29:31">
      <c r="AC5413" s="58" t="s">
        <v>43</v>
      </c>
      <c r="AD5413" s="58" t="s">
        <v>42</v>
      </c>
      <c r="AE5413" s="58">
        <v>90045</v>
      </c>
    </row>
    <row r="5414" spans="29:31">
      <c r="AC5414" s="58" t="s">
        <v>43</v>
      </c>
      <c r="AD5414" s="58" t="s">
        <v>42</v>
      </c>
      <c r="AE5414" s="58">
        <v>90045</v>
      </c>
    </row>
    <row r="5415" spans="29:31">
      <c r="AC5415" s="58" t="s">
        <v>43</v>
      </c>
      <c r="AD5415" s="58" t="s">
        <v>127</v>
      </c>
      <c r="AE5415" s="58">
        <v>94109</v>
      </c>
    </row>
    <row r="5416" spans="29:31">
      <c r="AC5416" s="58" t="s">
        <v>43</v>
      </c>
      <c r="AD5416" s="58" t="s">
        <v>127</v>
      </c>
      <c r="AE5416" s="58">
        <v>94109</v>
      </c>
    </row>
    <row r="5417" spans="29:31">
      <c r="AC5417" s="58" t="s">
        <v>43</v>
      </c>
      <c r="AD5417" s="58" t="s">
        <v>127</v>
      </c>
      <c r="AE5417" s="58">
        <v>94109</v>
      </c>
    </row>
    <row r="5418" spans="29:31">
      <c r="AC5418" s="58" t="s">
        <v>43</v>
      </c>
      <c r="AD5418" s="58" t="s">
        <v>127</v>
      </c>
      <c r="AE5418" s="58">
        <v>94109</v>
      </c>
    </row>
    <row r="5419" spans="29:31">
      <c r="AC5419" s="58" t="s">
        <v>668</v>
      </c>
      <c r="AD5419" s="58" t="s">
        <v>8209</v>
      </c>
      <c r="AE5419" s="58">
        <v>88101</v>
      </c>
    </row>
    <row r="5420" spans="29:31">
      <c r="AC5420" s="58" t="s">
        <v>668</v>
      </c>
      <c r="AD5420" s="58" t="s">
        <v>8209</v>
      </c>
      <c r="AE5420" s="58">
        <v>88101</v>
      </c>
    </row>
    <row r="5421" spans="29:31">
      <c r="AC5421" s="58" t="s">
        <v>4530</v>
      </c>
      <c r="AD5421" s="58" t="s">
        <v>7246</v>
      </c>
      <c r="AE5421" s="58">
        <v>67212</v>
      </c>
    </row>
    <row r="5422" spans="29:31">
      <c r="AC5422" s="58" t="s">
        <v>211</v>
      </c>
      <c r="AD5422" s="58" t="s">
        <v>303</v>
      </c>
      <c r="AE5422" s="58">
        <v>60653</v>
      </c>
    </row>
    <row r="5423" spans="29:31">
      <c r="AC5423" s="58" t="s">
        <v>211</v>
      </c>
      <c r="AD5423" s="58" t="s">
        <v>303</v>
      </c>
      <c r="AE5423" s="58">
        <v>60653</v>
      </c>
    </row>
    <row r="5424" spans="29:31">
      <c r="AC5424" s="58" t="s">
        <v>211</v>
      </c>
      <c r="AD5424" s="58" t="s">
        <v>303</v>
      </c>
      <c r="AE5424" s="58">
        <v>60653</v>
      </c>
    </row>
    <row r="5425" spans="29:31">
      <c r="AC5425" s="58" t="s">
        <v>138</v>
      </c>
      <c r="AD5425" s="58" t="s">
        <v>2530</v>
      </c>
      <c r="AE5425" s="58">
        <v>68104</v>
      </c>
    </row>
    <row r="5426" spans="29:31">
      <c r="AC5426" s="58" t="s">
        <v>104</v>
      </c>
      <c r="AD5426" s="58" t="s">
        <v>184</v>
      </c>
      <c r="AE5426" s="58">
        <v>77041</v>
      </c>
    </row>
    <row r="5427" spans="29:31">
      <c r="AC5427" s="58" t="s">
        <v>104</v>
      </c>
      <c r="AD5427" s="58" t="s">
        <v>184</v>
      </c>
      <c r="AE5427" s="58">
        <v>77041</v>
      </c>
    </row>
    <row r="5428" spans="29:31">
      <c r="AC5428" s="58" t="s">
        <v>147</v>
      </c>
      <c r="AD5428" s="58" t="s">
        <v>146</v>
      </c>
      <c r="AE5428" s="58">
        <v>19134</v>
      </c>
    </row>
    <row r="5429" spans="29:31">
      <c r="AC5429" s="58" t="s">
        <v>147</v>
      </c>
      <c r="AD5429" s="58" t="s">
        <v>146</v>
      </c>
      <c r="AE5429" s="58">
        <v>19134</v>
      </c>
    </row>
    <row r="5430" spans="29:31">
      <c r="AC5430" s="58" t="s">
        <v>43</v>
      </c>
      <c r="AD5430" s="58" t="s">
        <v>42</v>
      </c>
      <c r="AE5430" s="58">
        <v>90045</v>
      </c>
    </row>
    <row r="5431" spans="29:31">
      <c r="AC5431" s="58" t="s">
        <v>29</v>
      </c>
      <c r="AD5431" s="58" t="s">
        <v>1464</v>
      </c>
      <c r="AE5431" s="58">
        <v>40475</v>
      </c>
    </row>
    <row r="5432" spans="29:31">
      <c r="AC5432" s="58" t="s">
        <v>747</v>
      </c>
      <c r="AD5432" s="58" t="s">
        <v>7706</v>
      </c>
      <c r="AE5432" s="58">
        <v>6708</v>
      </c>
    </row>
    <row r="5433" spans="29:31">
      <c r="AC5433" s="58" t="s">
        <v>43</v>
      </c>
      <c r="AD5433" s="58" t="s">
        <v>42</v>
      </c>
      <c r="AE5433" s="58">
        <v>90045</v>
      </c>
    </row>
    <row r="5434" spans="29:31">
      <c r="AC5434" s="58" t="s">
        <v>43</v>
      </c>
      <c r="AD5434" s="58" t="s">
        <v>42</v>
      </c>
      <c r="AE5434" s="58">
        <v>90045</v>
      </c>
    </row>
    <row r="5435" spans="29:31">
      <c r="AC5435" s="58" t="s">
        <v>43</v>
      </c>
      <c r="AD5435" s="58" t="s">
        <v>42</v>
      </c>
      <c r="AE5435" s="58">
        <v>90036</v>
      </c>
    </row>
    <row r="5436" spans="29:31">
      <c r="AC5436" s="58" t="s">
        <v>43</v>
      </c>
      <c r="AD5436" s="58" t="s">
        <v>127</v>
      </c>
      <c r="AE5436" s="58">
        <v>94122</v>
      </c>
    </row>
    <row r="5437" spans="29:31">
      <c r="AC5437" s="58" t="s">
        <v>54</v>
      </c>
      <c r="AD5437" s="58" t="s">
        <v>1151</v>
      </c>
      <c r="AE5437" s="58">
        <v>33710</v>
      </c>
    </row>
    <row r="5438" spans="29:31">
      <c r="AC5438" s="58" t="s">
        <v>498</v>
      </c>
      <c r="AD5438" s="58" t="s">
        <v>1119</v>
      </c>
      <c r="AE5438" s="58">
        <v>44107</v>
      </c>
    </row>
    <row r="5439" spans="29:31">
      <c r="AC5439" s="58" t="s">
        <v>498</v>
      </c>
      <c r="AD5439" s="58" t="s">
        <v>1119</v>
      </c>
      <c r="AE5439" s="58">
        <v>44107</v>
      </c>
    </row>
    <row r="5440" spans="29:31">
      <c r="AC5440" s="58" t="s">
        <v>498</v>
      </c>
      <c r="AD5440" s="58" t="s">
        <v>1119</v>
      </c>
      <c r="AE5440" s="58">
        <v>44107</v>
      </c>
    </row>
    <row r="5441" spans="29:31">
      <c r="AC5441" s="58" t="s">
        <v>310</v>
      </c>
      <c r="AD5441" s="58" t="s">
        <v>8027</v>
      </c>
      <c r="AE5441" s="58">
        <v>85224</v>
      </c>
    </row>
    <row r="5442" spans="29:31">
      <c r="AC5442" s="58" t="s">
        <v>43</v>
      </c>
      <c r="AD5442" s="58" t="s">
        <v>42</v>
      </c>
      <c r="AE5442" s="58">
        <v>90008</v>
      </c>
    </row>
    <row r="5443" spans="29:31">
      <c r="AC5443" s="58" t="s">
        <v>43</v>
      </c>
      <c r="AD5443" s="58" t="s">
        <v>42</v>
      </c>
      <c r="AE5443" s="58">
        <v>90008</v>
      </c>
    </row>
    <row r="5444" spans="29:31">
      <c r="AC5444" s="58" t="s">
        <v>54</v>
      </c>
      <c r="AD5444" s="58" t="s">
        <v>2289</v>
      </c>
      <c r="AE5444" s="58">
        <v>32137</v>
      </c>
    </row>
    <row r="5445" spans="29:31">
      <c r="AC5445" s="58" t="s">
        <v>54</v>
      </c>
      <c r="AD5445" s="58" t="s">
        <v>2289</v>
      </c>
      <c r="AE5445" s="58">
        <v>32137</v>
      </c>
    </row>
    <row r="5446" spans="29:31">
      <c r="AC5446" s="58" t="s">
        <v>54</v>
      </c>
      <c r="AD5446" s="58" t="s">
        <v>2289</v>
      </c>
      <c r="AE5446" s="58">
        <v>32137</v>
      </c>
    </row>
    <row r="5447" spans="29:31">
      <c r="AC5447" s="58" t="s">
        <v>267</v>
      </c>
      <c r="AD5447" s="58" t="s">
        <v>266</v>
      </c>
      <c r="AE5447" s="58">
        <v>10035</v>
      </c>
    </row>
    <row r="5448" spans="29:31">
      <c r="AC5448" s="58" t="s">
        <v>54</v>
      </c>
      <c r="AD5448" s="58" t="s">
        <v>8244</v>
      </c>
      <c r="AE5448" s="58">
        <v>33458</v>
      </c>
    </row>
    <row r="5449" spans="29:31">
      <c r="AC5449" s="58" t="s">
        <v>310</v>
      </c>
      <c r="AD5449" s="58" t="s">
        <v>3942</v>
      </c>
      <c r="AE5449" s="58">
        <v>85301</v>
      </c>
    </row>
    <row r="5450" spans="29:31">
      <c r="AC5450" s="58" t="s">
        <v>267</v>
      </c>
      <c r="AD5450" s="58" t="s">
        <v>266</v>
      </c>
      <c r="AE5450" s="58">
        <v>10035</v>
      </c>
    </row>
    <row r="5451" spans="29:31">
      <c r="AC5451" s="58" t="s">
        <v>267</v>
      </c>
      <c r="AD5451" s="58" t="s">
        <v>266</v>
      </c>
      <c r="AE5451" s="58">
        <v>10035</v>
      </c>
    </row>
    <row r="5452" spans="29:31">
      <c r="AC5452" s="58" t="s">
        <v>267</v>
      </c>
      <c r="AD5452" s="58" t="s">
        <v>266</v>
      </c>
      <c r="AE5452" s="58">
        <v>10035</v>
      </c>
    </row>
    <row r="5453" spans="29:31">
      <c r="AC5453" s="58" t="s">
        <v>104</v>
      </c>
      <c r="AD5453" s="58" t="s">
        <v>184</v>
      </c>
      <c r="AE5453" s="58">
        <v>77041</v>
      </c>
    </row>
    <row r="5454" spans="29:31">
      <c r="AC5454" s="58" t="s">
        <v>267</v>
      </c>
      <c r="AD5454" s="58" t="s">
        <v>266</v>
      </c>
      <c r="AE5454" s="58">
        <v>10035</v>
      </c>
    </row>
    <row r="5455" spans="29:31">
      <c r="AC5455" s="58" t="s">
        <v>267</v>
      </c>
      <c r="AD5455" s="58" t="s">
        <v>266</v>
      </c>
      <c r="AE5455" s="58">
        <v>10035</v>
      </c>
    </row>
    <row r="5456" spans="29:31">
      <c r="AC5456" s="58" t="s">
        <v>4530</v>
      </c>
      <c r="AD5456" s="58" t="s">
        <v>4529</v>
      </c>
      <c r="AE5456" s="58">
        <v>66062</v>
      </c>
    </row>
    <row r="5457" spans="29:31">
      <c r="AC5457" s="58" t="s">
        <v>4530</v>
      </c>
      <c r="AD5457" s="58" t="s">
        <v>4529</v>
      </c>
      <c r="AE5457" s="58">
        <v>66062</v>
      </c>
    </row>
    <row r="5458" spans="29:31">
      <c r="AC5458" s="58" t="s">
        <v>4530</v>
      </c>
      <c r="AD5458" s="58" t="s">
        <v>4529</v>
      </c>
      <c r="AE5458" s="58">
        <v>66062</v>
      </c>
    </row>
    <row r="5459" spans="29:31">
      <c r="AC5459" s="58" t="s">
        <v>4530</v>
      </c>
      <c r="AD5459" s="58" t="s">
        <v>4529</v>
      </c>
      <c r="AE5459" s="58">
        <v>66062</v>
      </c>
    </row>
    <row r="5460" spans="29:31">
      <c r="AC5460" s="58" t="s">
        <v>1392</v>
      </c>
      <c r="AD5460" s="58" t="s">
        <v>5470</v>
      </c>
      <c r="AE5460" s="58">
        <v>89431</v>
      </c>
    </row>
    <row r="5461" spans="29:31">
      <c r="AC5461" s="58" t="s">
        <v>211</v>
      </c>
      <c r="AD5461" s="58" t="s">
        <v>3101</v>
      </c>
      <c r="AE5461" s="58">
        <v>61107</v>
      </c>
    </row>
    <row r="5462" spans="29:31">
      <c r="AC5462" s="58" t="s">
        <v>147</v>
      </c>
      <c r="AD5462" s="58" t="s">
        <v>146</v>
      </c>
      <c r="AE5462" s="58">
        <v>19143</v>
      </c>
    </row>
    <row r="5463" spans="29:31">
      <c r="AC5463" s="58" t="s">
        <v>147</v>
      </c>
      <c r="AD5463" s="58" t="s">
        <v>146</v>
      </c>
      <c r="AE5463" s="58">
        <v>19143</v>
      </c>
    </row>
    <row r="5464" spans="29:31">
      <c r="AC5464" s="58" t="s">
        <v>96</v>
      </c>
      <c r="AD5464" s="58" t="s">
        <v>2534</v>
      </c>
      <c r="AE5464" s="58">
        <v>98026</v>
      </c>
    </row>
    <row r="5465" spans="29:31">
      <c r="AC5465" s="58" t="s">
        <v>96</v>
      </c>
      <c r="AD5465" s="58" t="s">
        <v>2534</v>
      </c>
      <c r="AE5465" s="58">
        <v>98026</v>
      </c>
    </row>
    <row r="5466" spans="29:31">
      <c r="AC5466" s="58" t="s">
        <v>43</v>
      </c>
      <c r="AD5466" s="58" t="s">
        <v>127</v>
      </c>
      <c r="AE5466" s="58">
        <v>94122</v>
      </c>
    </row>
    <row r="5467" spans="29:31">
      <c r="AC5467" s="58" t="s">
        <v>43</v>
      </c>
      <c r="AD5467" s="58" t="s">
        <v>127</v>
      </c>
      <c r="AE5467" s="58">
        <v>94122</v>
      </c>
    </row>
    <row r="5468" spans="29:31">
      <c r="AC5468" s="58" t="s">
        <v>88</v>
      </c>
      <c r="AD5468" s="58" t="s">
        <v>2486</v>
      </c>
      <c r="AE5468" s="58">
        <v>28806</v>
      </c>
    </row>
    <row r="5469" spans="29:31">
      <c r="AC5469" s="58" t="s">
        <v>43</v>
      </c>
      <c r="AD5469" s="58" t="s">
        <v>42</v>
      </c>
      <c r="AE5469" s="58">
        <v>90032</v>
      </c>
    </row>
    <row r="5470" spans="29:31">
      <c r="AC5470" s="58" t="s">
        <v>310</v>
      </c>
      <c r="AD5470" s="58" t="s">
        <v>622</v>
      </c>
      <c r="AE5470" s="58">
        <v>85254</v>
      </c>
    </row>
    <row r="5471" spans="29:31">
      <c r="AC5471" s="58" t="s">
        <v>310</v>
      </c>
      <c r="AD5471" s="58" t="s">
        <v>622</v>
      </c>
      <c r="AE5471" s="58">
        <v>85254</v>
      </c>
    </row>
    <row r="5472" spans="29:31">
      <c r="AC5472" s="58" t="s">
        <v>310</v>
      </c>
      <c r="AD5472" s="58" t="s">
        <v>622</v>
      </c>
      <c r="AE5472" s="58">
        <v>85254</v>
      </c>
    </row>
    <row r="5473" spans="29:31">
      <c r="AC5473" s="58" t="s">
        <v>310</v>
      </c>
      <c r="AD5473" s="58" t="s">
        <v>622</v>
      </c>
      <c r="AE5473" s="58">
        <v>85254</v>
      </c>
    </row>
    <row r="5474" spans="29:31">
      <c r="AC5474" s="58" t="s">
        <v>104</v>
      </c>
      <c r="AD5474" s="58" t="s">
        <v>184</v>
      </c>
      <c r="AE5474" s="58">
        <v>77095</v>
      </c>
    </row>
    <row r="5475" spans="29:31">
      <c r="AC5475" s="58" t="s">
        <v>43</v>
      </c>
      <c r="AD5475" s="58" t="s">
        <v>127</v>
      </c>
      <c r="AE5475" s="58">
        <v>94109</v>
      </c>
    </row>
    <row r="5476" spans="29:31">
      <c r="AC5476" s="58" t="s">
        <v>43</v>
      </c>
      <c r="AD5476" s="58" t="s">
        <v>947</v>
      </c>
      <c r="AE5476" s="58">
        <v>92105</v>
      </c>
    </row>
    <row r="5477" spans="29:31">
      <c r="AC5477" s="58" t="s">
        <v>43</v>
      </c>
      <c r="AD5477" s="58" t="s">
        <v>947</v>
      </c>
      <c r="AE5477" s="58">
        <v>92105</v>
      </c>
    </row>
    <row r="5478" spans="29:31">
      <c r="AC5478" s="58" t="s">
        <v>498</v>
      </c>
      <c r="AD5478" s="58" t="s">
        <v>779</v>
      </c>
      <c r="AE5478" s="58">
        <v>45011</v>
      </c>
    </row>
    <row r="5479" spans="29:31">
      <c r="AC5479" s="58" t="s">
        <v>457</v>
      </c>
      <c r="AD5479" s="58" t="s">
        <v>1721</v>
      </c>
      <c r="AE5479" s="58">
        <v>80134</v>
      </c>
    </row>
    <row r="5480" spans="29:31">
      <c r="AC5480" s="58" t="s">
        <v>457</v>
      </c>
      <c r="AD5480" s="58" t="s">
        <v>1721</v>
      </c>
      <c r="AE5480" s="58">
        <v>80134</v>
      </c>
    </row>
    <row r="5481" spans="29:31">
      <c r="AC5481" s="58" t="s">
        <v>457</v>
      </c>
      <c r="AD5481" s="58" t="s">
        <v>1721</v>
      </c>
      <c r="AE5481" s="58">
        <v>80134</v>
      </c>
    </row>
    <row r="5482" spans="29:31">
      <c r="AC5482" s="58" t="s">
        <v>138</v>
      </c>
      <c r="AD5482" s="58" t="s">
        <v>137</v>
      </c>
      <c r="AE5482" s="58">
        <v>68025</v>
      </c>
    </row>
    <row r="5483" spans="29:31">
      <c r="AC5483" s="58" t="s">
        <v>229</v>
      </c>
      <c r="AD5483" s="58" t="s">
        <v>6366</v>
      </c>
      <c r="AE5483" s="58">
        <v>55369</v>
      </c>
    </row>
    <row r="5484" spans="29:31">
      <c r="AC5484" s="58" t="s">
        <v>229</v>
      </c>
      <c r="AD5484" s="58" t="s">
        <v>6366</v>
      </c>
      <c r="AE5484" s="58">
        <v>55369</v>
      </c>
    </row>
    <row r="5485" spans="29:31">
      <c r="AC5485" s="58" t="s">
        <v>229</v>
      </c>
      <c r="AD5485" s="58" t="s">
        <v>6366</v>
      </c>
      <c r="AE5485" s="58">
        <v>55369</v>
      </c>
    </row>
    <row r="5486" spans="29:31">
      <c r="AC5486" s="58" t="s">
        <v>245</v>
      </c>
      <c r="AD5486" s="58" t="s">
        <v>606</v>
      </c>
      <c r="AE5486" s="58">
        <v>19711</v>
      </c>
    </row>
    <row r="5487" spans="29:31">
      <c r="AC5487" s="58" t="s">
        <v>54</v>
      </c>
      <c r="AD5487" s="58" t="s">
        <v>1419</v>
      </c>
      <c r="AE5487" s="58">
        <v>33180</v>
      </c>
    </row>
    <row r="5488" spans="29:31">
      <c r="AC5488" s="58" t="s">
        <v>43</v>
      </c>
      <c r="AD5488" s="58" t="s">
        <v>947</v>
      </c>
      <c r="AE5488" s="58">
        <v>92105</v>
      </c>
    </row>
    <row r="5489" spans="29:31">
      <c r="AC5489" s="58" t="s">
        <v>43</v>
      </c>
      <c r="AD5489" s="58" t="s">
        <v>947</v>
      </c>
      <c r="AE5489" s="58">
        <v>92105</v>
      </c>
    </row>
    <row r="5490" spans="29:31">
      <c r="AC5490" s="58" t="s">
        <v>43</v>
      </c>
      <c r="AD5490" s="58" t="s">
        <v>947</v>
      </c>
      <c r="AE5490" s="58">
        <v>92105</v>
      </c>
    </row>
    <row r="5491" spans="29:31">
      <c r="AC5491" s="58" t="s">
        <v>43</v>
      </c>
      <c r="AD5491" s="58" t="s">
        <v>947</v>
      </c>
      <c r="AE5491" s="58">
        <v>92105</v>
      </c>
    </row>
    <row r="5492" spans="29:31">
      <c r="AC5492" s="58" t="s">
        <v>54</v>
      </c>
      <c r="AD5492" s="58" t="s">
        <v>1419</v>
      </c>
      <c r="AE5492" s="58">
        <v>33142</v>
      </c>
    </row>
    <row r="5493" spans="29:31">
      <c r="AC5493" s="58" t="s">
        <v>54</v>
      </c>
      <c r="AD5493" s="58" t="s">
        <v>1419</v>
      </c>
      <c r="AE5493" s="58">
        <v>33178</v>
      </c>
    </row>
    <row r="5494" spans="29:31">
      <c r="AC5494" s="58" t="s">
        <v>104</v>
      </c>
      <c r="AD5494" s="58" t="s">
        <v>678</v>
      </c>
      <c r="AE5494" s="58">
        <v>78207</v>
      </c>
    </row>
    <row r="5495" spans="29:31">
      <c r="AC5495" s="58" t="s">
        <v>54</v>
      </c>
      <c r="AD5495" s="58" t="s">
        <v>1521</v>
      </c>
      <c r="AE5495" s="58">
        <v>32216</v>
      </c>
    </row>
    <row r="5496" spans="29:31">
      <c r="AC5496" s="58" t="s">
        <v>54</v>
      </c>
      <c r="AD5496" s="58" t="s">
        <v>1521</v>
      </c>
      <c r="AE5496" s="58">
        <v>32216</v>
      </c>
    </row>
    <row r="5497" spans="29:31">
      <c r="AC5497" s="58" t="s">
        <v>54</v>
      </c>
      <c r="AD5497" s="58" t="s">
        <v>1521</v>
      </c>
      <c r="AE5497" s="58">
        <v>32216</v>
      </c>
    </row>
    <row r="5498" spans="29:31">
      <c r="AC5498" s="58" t="s">
        <v>54</v>
      </c>
      <c r="AD5498" s="58" t="s">
        <v>1521</v>
      </c>
      <c r="AE5498" s="58">
        <v>32216</v>
      </c>
    </row>
    <row r="5499" spans="29:31">
      <c r="AC5499" s="58" t="s">
        <v>104</v>
      </c>
      <c r="AD5499" s="58" t="s">
        <v>184</v>
      </c>
      <c r="AE5499" s="58">
        <v>77070</v>
      </c>
    </row>
    <row r="5500" spans="29:31">
      <c r="AC5500" s="58" t="s">
        <v>43</v>
      </c>
      <c r="AD5500" s="58" t="s">
        <v>127</v>
      </c>
      <c r="AE5500" s="58">
        <v>94122</v>
      </c>
    </row>
    <row r="5501" spans="29:31">
      <c r="AC5501" s="58" t="s">
        <v>43</v>
      </c>
      <c r="AD5501" s="58" t="s">
        <v>127</v>
      </c>
      <c r="AE5501" s="58">
        <v>94122</v>
      </c>
    </row>
    <row r="5502" spans="29:31">
      <c r="AC5502" s="58" t="s">
        <v>43</v>
      </c>
      <c r="AD5502" s="58" t="s">
        <v>127</v>
      </c>
      <c r="AE5502" s="58">
        <v>94122</v>
      </c>
    </row>
    <row r="5503" spans="29:31">
      <c r="AC5503" s="58" t="s">
        <v>147</v>
      </c>
      <c r="AD5503" s="58" t="s">
        <v>146</v>
      </c>
      <c r="AE5503" s="58">
        <v>19140</v>
      </c>
    </row>
    <row r="5504" spans="29:31">
      <c r="AC5504" s="58" t="s">
        <v>498</v>
      </c>
      <c r="AD5504" s="58" t="s">
        <v>5178</v>
      </c>
      <c r="AE5504" s="58">
        <v>43302</v>
      </c>
    </row>
    <row r="5505" spans="29:31">
      <c r="AC5505" s="58" t="s">
        <v>267</v>
      </c>
      <c r="AD5505" s="58" t="s">
        <v>266</v>
      </c>
      <c r="AE5505" s="58">
        <v>10024</v>
      </c>
    </row>
    <row r="5506" spans="29:31">
      <c r="AC5506" s="58" t="s">
        <v>267</v>
      </c>
      <c r="AD5506" s="58" t="s">
        <v>266</v>
      </c>
      <c r="AE5506" s="58">
        <v>10024</v>
      </c>
    </row>
    <row r="5507" spans="29:31">
      <c r="AC5507" s="58" t="s">
        <v>267</v>
      </c>
      <c r="AD5507" s="58" t="s">
        <v>266</v>
      </c>
      <c r="AE5507" s="58">
        <v>10024</v>
      </c>
    </row>
    <row r="5508" spans="29:31">
      <c r="AC5508" s="58" t="s">
        <v>267</v>
      </c>
      <c r="AD5508" s="58" t="s">
        <v>266</v>
      </c>
      <c r="AE5508" s="58">
        <v>10024</v>
      </c>
    </row>
    <row r="5509" spans="29:31">
      <c r="AC5509" s="58" t="s">
        <v>267</v>
      </c>
      <c r="AD5509" s="58" t="s">
        <v>266</v>
      </c>
      <c r="AE5509" s="58">
        <v>10024</v>
      </c>
    </row>
    <row r="5510" spans="29:31">
      <c r="AC5510" s="58" t="s">
        <v>147</v>
      </c>
      <c r="AD5510" s="58" t="s">
        <v>146</v>
      </c>
      <c r="AE5510" s="58">
        <v>19140</v>
      </c>
    </row>
    <row r="5511" spans="29:31">
      <c r="AC5511" s="58" t="s">
        <v>147</v>
      </c>
      <c r="AD5511" s="58" t="s">
        <v>146</v>
      </c>
      <c r="AE5511" s="58">
        <v>19140</v>
      </c>
    </row>
    <row r="5512" spans="29:31">
      <c r="AC5512" s="58" t="s">
        <v>147</v>
      </c>
      <c r="AD5512" s="58" t="s">
        <v>146</v>
      </c>
      <c r="AE5512" s="58">
        <v>19140</v>
      </c>
    </row>
    <row r="5513" spans="29:31">
      <c r="AC5513" s="58" t="s">
        <v>147</v>
      </c>
      <c r="AD5513" s="58" t="s">
        <v>146</v>
      </c>
      <c r="AE5513" s="58">
        <v>19140</v>
      </c>
    </row>
    <row r="5514" spans="29:31">
      <c r="AC5514" s="58" t="s">
        <v>43</v>
      </c>
      <c r="AD5514" s="58" t="s">
        <v>42</v>
      </c>
      <c r="AE5514" s="58">
        <v>90036</v>
      </c>
    </row>
    <row r="5515" spans="29:31">
      <c r="AC5515" s="58" t="s">
        <v>1272</v>
      </c>
      <c r="AD5515" s="58" t="s">
        <v>3792</v>
      </c>
      <c r="AE5515" s="58">
        <v>30080</v>
      </c>
    </row>
    <row r="5516" spans="29:31">
      <c r="AC5516" s="58" t="s">
        <v>43</v>
      </c>
      <c r="AD5516" s="58" t="s">
        <v>127</v>
      </c>
      <c r="AE5516" s="58">
        <v>94122</v>
      </c>
    </row>
    <row r="5517" spans="29:31">
      <c r="AC5517" s="58" t="s">
        <v>211</v>
      </c>
      <c r="AD5517" s="58" t="s">
        <v>303</v>
      </c>
      <c r="AE5517" s="58">
        <v>60653</v>
      </c>
    </row>
    <row r="5518" spans="29:31">
      <c r="AC5518" s="58" t="s">
        <v>211</v>
      </c>
      <c r="AD5518" s="58" t="s">
        <v>303</v>
      </c>
      <c r="AE5518" s="58">
        <v>60653</v>
      </c>
    </row>
    <row r="5519" spans="29:31">
      <c r="AC5519" s="58" t="s">
        <v>420</v>
      </c>
      <c r="AD5519" s="58" t="s">
        <v>4704</v>
      </c>
      <c r="AE5519" s="58">
        <v>97504</v>
      </c>
    </row>
    <row r="5520" spans="29:31">
      <c r="AC5520" s="58" t="s">
        <v>420</v>
      </c>
      <c r="AD5520" s="58" t="s">
        <v>4704</v>
      </c>
      <c r="AE5520" s="58">
        <v>97504</v>
      </c>
    </row>
    <row r="5521" spans="29:31">
      <c r="AC5521" s="58" t="s">
        <v>267</v>
      </c>
      <c r="AD5521" s="58" t="s">
        <v>266</v>
      </c>
      <c r="AE5521" s="58">
        <v>10009</v>
      </c>
    </row>
    <row r="5522" spans="29:31">
      <c r="AC5522" s="58" t="s">
        <v>267</v>
      </c>
      <c r="AD5522" s="58" t="s">
        <v>266</v>
      </c>
      <c r="AE5522" s="58">
        <v>10009</v>
      </c>
    </row>
    <row r="5523" spans="29:31">
      <c r="AC5523" s="58" t="s">
        <v>267</v>
      </c>
      <c r="AD5523" s="58" t="s">
        <v>266</v>
      </c>
      <c r="AE5523" s="58">
        <v>10009</v>
      </c>
    </row>
    <row r="5524" spans="29:31">
      <c r="AC5524" s="58" t="s">
        <v>358</v>
      </c>
      <c r="AD5524" s="58" t="s">
        <v>1681</v>
      </c>
      <c r="AE5524" s="58">
        <v>35810</v>
      </c>
    </row>
    <row r="5525" spans="29:31">
      <c r="AC5525" s="58" t="s">
        <v>147</v>
      </c>
      <c r="AD5525" s="58" t="s">
        <v>146</v>
      </c>
      <c r="AE5525" s="58">
        <v>19134</v>
      </c>
    </row>
    <row r="5526" spans="29:31">
      <c r="AC5526" s="58" t="s">
        <v>147</v>
      </c>
      <c r="AD5526" s="58" t="s">
        <v>146</v>
      </c>
      <c r="AE5526" s="58">
        <v>19134</v>
      </c>
    </row>
    <row r="5527" spans="29:31">
      <c r="AC5527" s="58" t="s">
        <v>147</v>
      </c>
      <c r="AD5527" s="58" t="s">
        <v>146</v>
      </c>
      <c r="AE5527" s="58">
        <v>19134</v>
      </c>
    </row>
    <row r="5528" spans="29:31">
      <c r="AC5528" s="58" t="s">
        <v>147</v>
      </c>
      <c r="AD5528" s="58" t="s">
        <v>146</v>
      </c>
      <c r="AE5528" s="58">
        <v>19134</v>
      </c>
    </row>
    <row r="5529" spans="29:31">
      <c r="AC5529" s="58" t="s">
        <v>147</v>
      </c>
      <c r="AD5529" s="58" t="s">
        <v>146</v>
      </c>
      <c r="AE5529" s="58">
        <v>19134</v>
      </c>
    </row>
    <row r="5530" spans="29:31">
      <c r="AC5530" s="58" t="s">
        <v>43</v>
      </c>
      <c r="AD5530" s="58" t="s">
        <v>912</v>
      </c>
      <c r="AE5530" s="58">
        <v>95051</v>
      </c>
    </row>
    <row r="5531" spans="29:31">
      <c r="AC5531" s="58" t="s">
        <v>43</v>
      </c>
      <c r="AD5531" s="58" t="s">
        <v>912</v>
      </c>
      <c r="AE5531" s="58">
        <v>95051</v>
      </c>
    </row>
    <row r="5532" spans="29:31">
      <c r="AC5532" s="58" t="s">
        <v>43</v>
      </c>
      <c r="AD5532" s="58" t="s">
        <v>1173</v>
      </c>
      <c r="AE5532" s="58">
        <v>90805</v>
      </c>
    </row>
    <row r="5533" spans="29:31">
      <c r="AC5533" s="58" t="s">
        <v>43</v>
      </c>
      <c r="AD5533" s="58" t="s">
        <v>42</v>
      </c>
      <c r="AE5533" s="58">
        <v>90008</v>
      </c>
    </row>
    <row r="5534" spans="29:31">
      <c r="AC5534" s="58" t="s">
        <v>43</v>
      </c>
      <c r="AD5534" s="58" t="s">
        <v>8303</v>
      </c>
      <c r="AE5534" s="58">
        <v>93101</v>
      </c>
    </row>
    <row r="5535" spans="29:31">
      <c r="AC5535" s="58" t="s">
        <v>267</v>
      </c>
      <c r="AD5535" s="58" t="s">
        <v>266</v>
      </c>
      <c r="AE5535" s="58">
        <v>10009</v>
      </c>
    </row>
    <row r="5536" spans="29:31">
      <c r="AC5536" s="58" t="s">
        <v>54</v>
      </c>
      <c r="AD5536" s="58" t="s">
        <v>1521</v>
      </c>
      <c r="AE5536" s="58">
        <v>32216</v>
      </c>
    </row>
    <row r="5537" spans="29:31">
      <c r="AC5537" s="58" t="s">
        <v>104</v>
      </c>
      <c r="AD5537" s="58" t="s">
        <v>8307</v>
      </c>
      <c r="AE5537" s="58">
        <v>75104</v>
      </c>
    </row>
    <row r="5538" spans="29:31">
      <c r="AC5538" s="58" t="s">
        <v>138</v>
      </c>
      <c r="AD5538" s="58" t="s">
        <v>2530</v>
      </c>
      <c r="AE5538" s="58">
        <v>68104</v>
      </c>
    </row>
    <row r="5539" spans="29:31">
      <c r="AC5539" s="58" t="s">
        <v>1707</v>
      </c>
      <c r="AD5539" s="58" t="s">
        <v>5141</v>
      </c>
      <c r="AE5539" s="58">
        <v>72209</v>
      </c>
    </row>
    <row r="5540" spans="29:31">
      <c r="AC5540" s="58" t="s">
        <v>1707</v>
      </c>
      <c r="AD5540" s="58" t="s">
        <v>5141</v>
      </c>
      <c r="AE5540" s="58">
        <v>72209</v>
      </c>
    </row>
    <row r="5541" spans="29:31">
      <c r="AC5541" s="58" t="s">
        <v>1707</v>
      </c>
      <c r="AD5541" s="58" t="s">
        <v>5141</v>
      </c>
      <c r="AE5541" s="58">
        <v>72209</v>
      </c>
    </row>
    <row r="5542" spans="29:31">
      <c r="AC5542" s="58" t="s">
        <v>1707</v>
      </c>
      <c r="AD5542" s="58" t="s">
        <v>5141</v>
      </c>
      <c r="AE5542" s="58">
        <v>72209</v>
      </c>
    </row>
    <row r="5543" spans="29:31">
      <c r="AC5543" s="58" t="s">
        <v>1707</v>
      </c>
      <c r="AD5543" s="58" t="s">
        <v>5141</v>
      </c>
      <c r="AE5543" s="58">
        <v>72209</v>
      </c>
    </row>
    <row r="5544" spans="29:31">
      <c r="AC5544" s="58" t="s">
        <v>1707</v>
      </c>
      <c r="AD5544" s="58" t="s">
        <v>5141</v>
      </c>
      <c r="AE5544" s="58">
        <v>72209</v>
      </c>
    </row>
    <row r="5545" spans="29:31">
      <c r="AC5545" s="58" t="s">
        <v>1707</v>
      </c>
      <c r="AD5545" s="58" t="s">
        <v>5141</v>
      </c>
      <c r="AE5545" s="58">
        <v>72209</v>
      </c>
    </row>
    <row r="5546" spans="29:31">
      <c r="AC5546" s="58" t="s">
        <v>138</v>
      </c>
      <c r="AD5546" s="58" t="s">
        <v>8313</v>
      </c>
      <c r="AE5546" s="58">
        <v>68701</v>
      </c>
    </row>
    <row r="5547" spans="29:31">
      <c r="AC5547" s="58" t="s">
        <v>211</v>
      </c>
      <c r="AD5547" s="58" t="s">
        <v>303</v>
      </c>
      <c r="AE5547" s="58">
        <v>60653</v>
      </c>
    </row>
    <row r="5548" spans="29:31">
      <c r="AC5548" s="58" t="s">
        <v>211</v>
      </c>
      <c r="AD5548" s="58" t="s">
        <v>303</v>
      </c>
      <c r="AE5548" s="58">
        <v>60653</v>
      </c>
    </row>
    <row r="5549" spans="29:31">
      <c r="AC5549" s="58" t="s">
        <v>211</v>
      </c>
      <c r="AD5549" s="58" t="s">
        <v>303</v>
      </c>
      <c r="AE5549" s="58">
        <v>60653</v>
      </c>
    </row>
    <row r="5550" spans="29:31">
      <c r="AC5550" s="58" t="s">
        <v>310</v>
      </c>
      <c r="AD5550" s="58" t="s">
        <v>1310</v>
      </c>
      <c r="AE5550" s="58">
        <v>85705</v>
      </c>
    </row>
    <row r="5551" spans="29:31">
      <c r="AC5551" s="58" t="s">
        <v>310</v>
      </c>
      <c r="AD5551" s="58" t="s">
        <v>1310</v>
      </c>
      <c r="AE5551" s="58">
        <v>85705</v>
      </c>
    </row>
    <row r="5552" spans="29:31">
      <c r="AC5552" s="58" t="s">
        <v>310</v>
      </c>
      <c r="AD5552" s="58" t="s">
        <v>1310</v>
      </c>
      <c r="AE5552" s="58">
        <v>85705</v>
      </c>
    </row>
    <row r="5553" spans="29:31">
      <c r="AC5553" s="58" t="s">
        <v>2694</v>
      </c>
      <c r="AD5553" s="58" t="s">
        <v>87</v>
      </c>
      <c r="AE5553" s="58">
        <v>3301</v>
      </c>
    </row>
    <row r="5554" spans="29:31">
      <c r="AC5554" s="58" t="s">
        <v>121</v>
      </c>
      <c r="AD5554" s="58" t="s">
        <v>8320</v>
      </c>
      <c r="AE5554" s="58">
        <v>84020</v>
      </c>
    </row>
    <row r="5555" spans="29:31">
      <c r="AC5555" s="58" t="s">
        <v>121</v>
      </c>
      <c r="AD5555" s="58" t="s">
        <v>8320</v>
      </c>
      <c r="AE5555" s="58">
        <v>84020</v>
      </c>
    </row>
    <row r="5556" spans="29:31">
      <c r="AC5556" s="58" t="s">
        <v>43</v>
      </c>
      <c r="AD5556" s="58" t="s">
        <v>127</v>
      </c>
      <c r="AE5556" s="58">
        <v>94109</v>
      </c>
    </row>
    <row r="5557" spans="29:31">
      <c r="AC5557" s="58" t="s">
        <v>43</v>
      </c>
      <c r="AD5557" s="58" t="s">
        <v>127</v>
      </c>
      <c r="AE5557" s="58">
        <v>94109</v>
      </c>
    </row>
    <row r="5558" spans="29:31">
      <c r="AC5558" s="58" t="s">
        <v>104</v>
      </c>
      <c r="AD5558" s="58" t="s">
        <v>184</v>
      </c>
      <c r="AE5558" s="58">
        <v>77036</v>
      </c>
    </row>
    <row r="5559" spans="29:31">
      <c r="AC5559" s="58" t="s">
        <v>104</v>
      </c>
      <c r="AD5559" s="58" t="s">
        <v>184</v>
      </c>
      <c r="AE5559" s="58">
        <v>77036</v>
      </c>
    </row>
    <row r="5560" spans="29:31">
      <c r="AC5560" s="58" t="s">
        <v>104</v>
      </c>
      <c r="AD5560" s="58" t="s">
        <v>184</v>
      </c>
      <c r="AE5560" s="58">
        <v>77036</v>
      </c>
    </row>
    <row r="5561" spans="29:31">
      <c r="AC5561" s="58" t="s">
        <v>104</v>
      </c>
      <c r="AD5561" s="58" t="s">
        <v>184</v>
      </c>
      <c r="AE5561" s="58">
        <v>77036</v>
      </c>
    </row>
    <row r="5562" spans="29:31">
      <c r="AC5562" s="58" t="s">
        <v>104</v>
      </c>
      <c r="AD5562" s="58" t="s">
        <v>184</v>
      </c>
      <c r="AE5562" s="58">
        <v>77036</v>
      </c>
    </row>
    <row r="5563" spans="29:31">
      <c r="AC5563" s="58" t="s">
        <v>358</v>
      </c>
      <c r="AD5563" s="58" t="s">
        <v>1817</v>
      </c>
      <c r="AE5563" s="58">
        <v>36116</v>
      </c>
    </row>
    <row r="5564" spans="29:31">
      <c r="AC5564" s="58" t="s">
        <v>1487</v>
      </c>
      <c r="AD5564" s="58" t="s">
        <v>328</v>
      </c>
      <c r="AE5564" s="58">
        <v>39212</v>
      </c>
    </row>
    <row r="5565" spans="29:31">
      <c r="AC5565" s="58" t="s">
        <v>1487</v>
      </c>
      <c r="AD5565" s="58" t="s">
        <v>328</v>
      </c>
      <c r="AE5565" s="58">
        <v>39212</v>
      </c>
    </row>
    <row r="5566" spans="29:31">
      <c r="AC5566" s="58" t="s">
        <v>1392</v>
      </c>
      <c r="AD5566" s="58" t="s">
        <v>4045</v>
      </c>
      <c r="AE5566" s="58">
        <v>89031</v>
      </c>
    </row>
    <row r="5567" spans="29:31">
      <c r="AC5567" s="58" t="s">
        <v>1392</v>
      </c>
      <c r="AD5567" s="58" t="s">
        <v>4045</v>
      </c>
      <c r="AE5567" s="58">
        <v>89031</v>
      </c>
    </row>
    <row r="5568" spans="29:31">
      <c r="AC5568" s="58" t="s">
        <v>1392</v>
      </c>
      <c r="AD5568" s="58" t="s">
        <v>4045</v>
      </c>
      <c r="AE5568" s="58">
        <v>89031</v>
      </c>
    </row>
    <row r="5569" spans="29:31">
      <c r="AC5569" s="58" t="s">
        <v>1272</v>
      </c>
      <c r="AD5569" s="58" t="s">
        <v>1736</v>
      </c>
      <c r="AE5569" s="58">
        <v>30318</v>
      </c>
    </row>
    <row r="5570" spans="29:31">
      <c r="AC5570" s="58" t="s">
        <v>1272</v>
      </c>
      <c r="AD5570" s="58" t="s">
        <v>1736</v>
      </c>
      <c r="AE5570" s="58">
        <v>30318</v>
      </c>
    </row>
    <row r="5571" spans="29:31">
      <c r="AC5571" s="58" t="s">
        <v>1272</v>
      </c>
      <c r="AD5571" s="58" t="s">
        <v>1736</v>
      </c>
      <c r="AE5571" s="58">
        <v>30318</v>
      </c>
    </row>
    <row r="5572" spans="29:31">
      <c r="AC5572" s="58" t="s">
        <v>211</v>
      </c>
      <c r="AD5572" s="58" t="s">
        <v>303</v>
      </c>
      <c r="AE5572" s="58">
        <v>60610</v>
      </c>
    </row>
    <row r="5573" spans="29:31">
      <c r="AC5573" s="58" t="s">
        <v>211</v>
      </c>
      <c r="AD5573" s="58" t="s">
        <v>303</v>
      </c>
      <c r="AE5573" s="58">
        <v>60610</v>
      </c>
    </row>
    <row r="5574" spans="29:31">
      <c r="AC5574" s="58" t="s">
        <v>211</v>
      </c>
      <c r="AD5574" s="58" t="s">
        <v>303</v>
      </c>
      <c r="AE5574" s="58">
        <v>60610</v>
      </c>
    </row>
    <row r="5575" spans="29:31">
      <c r="AC5575" s="58" t="s">
        <v>211</v>
      </c>
      <c r="AD5575" s="58" t="s">
        <v>303</v>
      </c>
      <c r="AE5575" s="58">
        <v>60610</v>
      </c>
    </row>
    <row r="5576" spans="29:31">
      <c r="AC5576" s="58" t="s">
        <v>211</v>
      </c>
      <c r="AD5576" s="58" t="s">
        <v>303</v>
      </c>
      <c r="AE5576" s="58">
        <v>60610</v>
      </c>
    </row>
    <row r="5577" spans="29:31">
      <c r="AC5577" s="58" t="s">
        <v>211</v>
      </c>
      <c r="AD5577" s="58" t="s">
        <v>303</v>
      </c>
      <c r="AE5577" s="58">
        <v>60610</v>
      </c>
    </row>
    <row r="5578" spans="29:31">
      <c r="AC5578" s="58" t="s">
        <v>211</v>
      </c>
      <c r="AD5578" s="58" t="s">
        <v>303</v>
      </c>
      <c r="AE5578" s="58">
        <v>60610</v>
      </c>
    </row>
    <row r="5579" spans="29:31">
      <c r="AC5579" s="58" t="s">
        <v>498</v>
      </c>
      <c r="AD5579" s="58" t="s">
        <v>497</v>
      </c>
      <c r="AE5579" s="58">
        <v>43229</v>
      </c>
    </row>
    <row r="5580" spans="29:31">
      <c r="AC5580" s="58" t="s">
        <v>498</v>
      </c>
      <c r="AD5580" s="58" t="s">
        <v>497</v>
      </c>
      <c r="AE5580" s="58">
        <v>43229</v>
      </c>
    </row>
    <row r="5581" spans="29:31">
      <c r="AC5581" s="58" t="s">
        <v>498</v>
      </c>
      <c r="AD5581" s="58" t="s">
        <v>497</v>
      </c>
      <c r="AE5581" s="58">
        <v>43229</v>
      </c>
    </row>
    <row r="5582" spans="29:31">
      <c r="AC5582" s="58" t="s">
        <v>498</v>
      </c>
      <c r="AD5582" s="58" t="s">
        <v>497</v>
      </c>
      <c r="AE5582" s="58">
        <v>43229</v>
      </c>
    </row>
    <row r="5583" spans="29:31">
      <c r="AC5583" s="58" t="s">
        <v>498</v>
      </c>
      <c r="AD5583" s="58" t="s">
        <v>497</v>
      </c>
      <c r="AE5583" s="58">
        <v>43229</v>
      </c>
    </row>
    <row r="5584" spans="29:31">
      <c r="AC5584" s="58" t="s">
        <v>43</v>
      </c>
      <c r="AD5584" s="58" t="s">
        <v>602</v>
      </c>
      <c r="AE5584" s="58">
        <v>91104</v>
      </c>
    </row>
    <row r="5585" spans="29:31">
      <c r="AC5585" s="58" t="s">
        <v>43</v>
      </c>
      <c r="AD5585" s="58" t="s">
        <v>602</v>
      </c>
      <c r="AE5585" s="58">
        <v>91104</v>
      </c>
    </row>
    <row r="5586" spans="29:31">
      <c r="AC5586" s="58" t="s">
        <v>43</v>
      </c>
      <c r="AD5586" s="58" t="s">
        <v>42</v>
      </c>
      <c r="AE5586" s="58">
        <v>90004</v>
      </c>
    </row>
    <row r="5587" spans="29:31">
      <c r="AC5587" s="58" t="s">
        <v>43</v>
      </c>
      <c r="AD5587" s="58" t="s">
        <v>42</v>
      </c>
      <c r="AE5587" s="58">
        <v>90004</v>
      </c>
    </row>
    <row r="5588" spans="29:31">
      <c r="AC5588" s="58" t="s">
        <v>43</v>
      </c>
      <c r="AD5588" s="58" t="s">
        <v>42</v>
      </c>
      <c r="AE5588" s="58">
        <v>90004</v>
      </c>
    </row>
    <row r="5589" spans="29:31">
      <c r="AC5589" s="58" t="s">
        <v>2735</v>
      </c>
      <c r="AD5589" s="58" t="s">
        <v>3213</v>
      </c>
      <c r="AE5589" s="58">
        <v>20735</v>
      </c>
    </row>
    <row r="5590" spans="29:31">
      <c r="AC5590" s="58" t="s">
        <v>267</v>
      </c>
      <c r="AD5590" s="58" t="s">
        <v>266</v>
      </c>
      <c r="AE5590" s="58">
        <v>10024</v>
      </c>
    </row>
    <row r="5591" spans="29:31">
      <c r="AC5591" s="58" t="s">
        <v>43</v>
      </c>
      <c r="AD5591" s="58" t="s">
        <v>947</v>
      </c>
      <c r="AE5591" s="58">
        <v>92037</v>
      </c>
    </row>
    <row r="5592" spans="29:31">
      <c r="AC5592" s="58" t="s">
        <v>267</v>
      </c>
      <c r="AD5592" s="58" t="s">
        <v>266</v>
      </c>
      <c r="AE5592" s="58">
        <v>10011</v>
      </c>
    </row>
    <row r="5593" spans="29:31">
      <c r="AC5593" s="58" t="s">
        <v>267</v>
      </c>
      <c r="AD5593" s="58" t="s">
        <v>266</v>
      </c>
      <c r="AE5593" s="58">
        <v>10011</v>
      </c>
    </row>
    <row r="5594" spans="29:31">
      <c r="AC5594" s="58" t="s">
        <v>267</v>
      </c>
      <c r="AD5594" s="58" t="s">
        <v>266</v>
      </c>
      <c r="AE5594" s="58">
        <v>10011</v>
      </c>
    </row>
    <row r="5595" spans="29:31">
      <c r="AC5595" s="58" t="s">
        <v>43</v>
      </c>
      <c r="AD5595" s="58" t="s">
        <v>2470</v>
      </c>
      <c r="AE5595" s="58">
        <v>93534</v>
      </c>
    </row>
    <row r="5596" spans="29:31">
      <c r="AC5596" s="58" t="s">
        <v>1762</v>
      </c>
      <c r="AD5596" s="58" t="s">
        <v>1761</v>
      </c>
      <c r="AE5596" s="58">
        <v>59405</v>
      </c>
    </row>
    <row r="5597" spans="29:31">
      <c r="AC5597" s="58" t="s">
        <v>43</v>
      </c>
      <c r="AD5597" s="58" t="s">
        <v>127</v>
      </c>
      <c r="AE5597" s="58">
        <v>94110</v>
      </c>
    </row>
    <row r="5598" spans="29:31">
      <c r="AC5598" s="58" t="s">
        <v>43</v>
      </c>
      <c r="AD5598" s="58" t="s">
        <v>127</v>
      </c>
      <c r="AE5598" s="58">
        <v>94110</v>
      </c>
    </row>
    <row r="5599" spans="29:31">
      <c r="AC5599" s="58" t="s">
        <v>788</v>
      </c>
      <c r="AD5599" s="58" t="s">
        <v>1119</v>
      </c>
      <c r="AE5599" s="58">
        <v>8701</v>
      </c>
    </row>
    <row r="5600" spans="29:31">
      <c r="AC5600" s="58" t="s">
        <v>788</v>
      </c>
      <c r="AD5600" s="58" t="s">
        <v>1119</v>
      </c>
      <c r="AE5600" s="58">
        <v>8701</v>
      </c>
    </row>
    <row r="5601" spans="29:31">
      <c r="AC5601" s="58" t="s">
        <v>498</v>
      </c>
      <c r="AD5601" s="58" t="s">
        <v>2180</v>
      </c>
      <c r="AE5601" s="58">
        <v>44105</v>
      </c>
    </row>
    <row r="5602" spans="29:31">
      <c r="AC5602" s="58" t="s">
        <v>1245</v>
      </c>
      <c r="AD5602" s="58" t="s">
        <v>1479</v>
      </c>
      <c r="AE5602" s="58">
        <v>1841</v>
      </c>
    </row>
    <row r="5603" spans="29:31">
      <c r="AC5603" s="58" t="s">
        <v>1245</v>
      </c>
      <c r="AD5603" s="58" t="s">
        <v>1479</v>
      </c>
      <c r="AE5603" s="58">
        <v>1841</v>
      </c>
    </row>
    <row r="5604" spans="29:31">
      <c r="AC5604" s="58" t="s">
        <v>2694</v>
      </c>
      <c r="AD5604" s="58" t="s">
        <v>87</v>
      </c>
      <c r="AE5604" s="58">
        <v>3301</v>
      </c>
    </row>
    <row r="5605" spans="29:31">
      <c r="AC5605" s="58" t="s">
        <v>2735</v>
      </c>
      <c r="AD5605" s="58" t="s">
        <v>4492</v>
      </c>
      <c r="AE5605" s="58">
        <v>21215</v>
      </c>
    </row>
    <row r="5606" spans="29:31">
      <c r="AC5606" s="58" t="s">
        <v>2735</v>
      </c>
      <c r="AD5606" s="58" t="s">
        <v>4492</v>
      </c>
      <c r="AE5606" s="58">
        <v>21215</v>
      </c>
    </row>
    <row r="5607" spans="29:31">
      <c r="AC5607" s="58" t="s">
        <v>498</v>
      </c>
      <c r="AD5607" s="58" t="s">
        <v>497</v>
      </c>
      <c r="AE5607" s="58">
        <v>43229</v>
      </c>
    </row>
    <row r="5608" spans="29:31">
      <c r="AC5608" s="58" t="s">
        <v>498</v>
      </c>
      <c r="AD5608" s="58" t="s">
        <v>497</v>
      </c>
      <c r="AE5608" s="58">
        <v>43229</v>
      </c>
    </row>
    <row r="5609" spans="29:31">
      <c r="AC5609" s="58" t="s">
        <v>498</v>
      </c>
      <c r="AD5609" s="58" t="s">
        <v>497</v>
      </c>
      <c r="AE5609" s="58">
        <v>43229</v>
      </c>
    </row>
    <row r="5610" spans="29:31">
      <c r="AC5610" s="58" t="s">
        <v>104</v>
      </c>
      <c r="AD5610" s="58" t="s">
        <v>184</v>
      </c>
      <c r="AE5610" s="58">
        <v>77041</v>
      </c>
    </row>
    <row r="5611" spans="29:31">
      <c r="AC5611" s="58" t="s">
        <v>104</v>
      </c>
      <c r="AD5611" s="58" t="s">
        <v>184</v>
      </c>
      <c r="AE5611" s="58">
        <v>77041</v>
      </c>
    </row>
    <row r="5612" spans="29:31">
      <c r="AC5612" s="58" t="s">
        <v>267</v>
      </c>
      <c r="AD5612" s="58" t="s">
        <v>266</v>
      </c>
      <c r="AE5612" s="58">
        <v>10011</v>
      </c>
    </row>
    <row r="5613" spans="29:31">
      <c r="AC5613" s="58" t="s">
        <v>88</v>
      </c>
      <c r="AD5613" s="58" t="s">
        <v>4488</v>
      </c>
      <c r="AE5613" s="58">
        <v>27405</v>
      </c>
    </row>
    <row r="5614" spans="29:31">
      <c r="AC5614" s="58" t="s">
        <v>88</v>
      </c>
      <c r="AD5614" s="58" t="s">
        <v>4488</v>
      </c>
      <c r="AE5614" s="58">
        <v>27405</v>
      </c>
    </row>
    <row r="5615" spans="29:31">
      <c r="AC5615" s="58" t="s">
        <v>267</v>
      </c>
      <c r="AD5615" s="58" t="s">
        <v>266</v>
      </c>
      <c r="AE5615" s="58">
        <v>10024</v>
      </c>
    </row>
    <row r="5616" spans="29:31">
      <c r="AC5616" s="58" t="s">
        <v>43</v>
      </c>
      <c r="AD5616" s="58" t="s">
        <v>127</v>
      </c>
      <c r="AE5616" s="58">
        <v>94109</v>
      </c>
    </row>
    <row r="5617" spans="29:31">
      <c r="AC5617" s="58" t="s">
        <v>736</v>
      </c>
      <c r="AD5617" s="58" t="s">
        <v>735</v>
      </c>
      <c r="AE5617" s="58">
        <v>71203</v>
      </c>
    </row>
    <row r="5618" spans="29:31">
      <c r="AC5618" s="58" t="s">
        <v>498</v>
      </c>
      <c r="AD5618" s="58" t="s">
        <v>1007</v>
      </c>
      <c r="AE5618" s="58">
        <v>45231</v>
      </c>
    </row>
    <row r="5619" spans="29:31">
      <c r="AC5619" s="58" t="s">
        <v>96</v>
      </c>
      <c r="AD5619" s="58" t="s">
        <v>95</v>
      </c>
      <c r="AE5619" s="58">
        <v>98105</v>
      </c>
    </row>
    <row r="5620" spans="29:31">
      <c r="AC5620" s="58" t="s">
        <v>96</v>
      </c>
      <c r="AD5620" s="58" t="s">
        <v>95</v>
      </c>
      <c r="AE5620" s="58">
        <v>98105</v>
      </c>
    </row>
    <row r="5621" spans="29:31">
      <c r="AC5621" s="58" t="s">
        <v>267</v>
      </c>
      <c r="AD5621" s="58" t="s">
        <v>266</v>
      </c>
      <c r="AE5621" s="58">
        <v>10011</v>
      </c>
    </row>
    <row r="5622" spans="29:31">
      <c r="AC5622" s="58" t="s">
        <v>267</v>
      </c>
      <c r="AD5622" s="58" t="s">
        <v>266</v>
      </c>
      <c r="AE5622" s="58">
        <v>10035</v>
      </c>
    </row>
    <row r="5623" spans="29:31">
      <c r="AC5623" s="58" t="s">
        <v>267</v>
      </c>
      <c r="AD5623" s="58" t="s">
        <v>266</v>
      </c>
      <c r="AE5623" s="58">
        <v>10035</v>
      </c>
    </row>
    <row r="5624" spans="29:31">
      <c r="AC5624" s="58" t="s">
        <v>267</v>
      </c>
      <c r="AD5624" s="58" t="s">
        <v>266</v>
      </c>
      <c r="AE5624" s="58">
        <v>10035</v>
      </c>
    </row>
    <row r="5625" spans="29:31">
      <c r="AC5625" s="58" t="s">
        <v>335</v>
      </c>
      <c r="AD5625" s="58" t="s">
        <v>334</v>
      </c>
      <c r="AE5625" s="58">
        <v>38109</v>
      </c>
    </row>
    <row r="5626" spans="29:31">
      <c r="AC5626" s="58" t="s">
        <v>43</v>
      </c>
      <c r="AD5626" s="58" t="s">
        <v>947</v>
      </c>
      <c r="AE5626" s="58">
        <v>92105</v>
      </c>
    </row>
    <row r="5627" spans="29:31">
      <c r="AC5627" s="58" t="s">
        <v>114</v>
      </c>
      <c r="AD5627" s="58" t="s">
        <v>7592</v>
      </c>
      <c r="AE5627" s="58">
        <v>54601</v>
      </c>
    </row>
    <row r="5628" spans="29:31">
      <c r="AC5628" s="58" t="s">
        <v>114</v>
      </c>
      <c r="AD5628" s="58" t="s">
        <v>7592</v>
      </c>
      <c r="AE5628" s="58">
        <v>54601</v>
      </c>
    </row>
    <row r="5629" spans="29:31">
      <c r="AC5629" s="58" t="s">
        <v>114</v>
      </c>
      <c r="AD5629" s="58" t="s">
        <v>7592</v>
      </c>
      <c r="AE5629" s="58">
        <v>54601</v>
      </c>
    </row>
    <row r="5630" spans="29:31">
      <c r="AC5630" s="58" t="s">
        <v>114</v>
      </c>
      <c r="AD5630" s="58" t="s">
        <v>7592</v>
      </c>
      <c r="AE5630" s="58">
        <v>54601</v>
      </c>
    </row>
    <row r="5631" spans="29:31">
      <c r="AC5631" s="58" t="s">
        <v>43</v>
      </c>
      <c r="AD5631" s="58" t="s">
        <v>42</v>
      </c>
      <c r="AE5631" s="58">
        <v>90032</v>
      </c>
    </row>
    <row r="5632" spans="29:31">
      <c r="AC5632" s="58" t="s">
        <v>43</v>
      </c>
      <c r="AD5632" s="58" t="s">
        <v>42</v>
      </c>
      <c r="AE5632" s="58">
        <v>90032</v>
      </c>
    </row>
    <row r="5633" spans="29:31">
      <c r="AC5633" s="58" t="s">
        <v>96</v>
      </c>
      <c r="AD5633" s="58" t="s">
        <v>95</v>
      </c>
      <c r="AE5633" s="58">
        <v>98115</v>
      </c>
    </row>
    <row r="5634" spans="29:31">
      <c r="AC5634" s="58" t="s">
        <v>96</v>
      </c>
      <c r="AD5634" s="58" t="s">
        <v>95</v>
      </c>
      <c r="AE5634" s="58">
        <v>98115</v>
      </c>
    </row>
    <row r="5635" spans="29:31">
      <c r="AC5635" s="58" t="s">
        <v>54</v>
      </c>
      <c r="AD5635" s="58" t="s">
        <v>1419</v>
      </c>
      <c r="AE5635" s="58">
        <v>33180</v>
      </c>
    </row>
    <row r="5636" spans="29:31">
      <c r="AC5636" s="58" t="s">
        <v>54</v>
      </c>
      <c r="AD5636" s="58" t="s">
        <v>1419</v>
      </c>
      <c r="AE5636" s="58">
        <v>33180</v>
      </c>
    </row>
    <row r="5637" spans="29:31">
      <c r="AC5637" s="58" t="s">
        <v>147</v>
      </c>
      <c r="AD5637" s="58" t="s">
        <v>146</v>
      </c>
      <c r="AE5637" s="58">
        <v>19143</v>
      </c>
    </row>
    <row r="5638" spans="29:31">
      <c r="AC5638" s="58" t="s">
        <v>319</v>
      </c>
      <c r="AD5638" s="58" t="s">
        <v>4874</v>
      </c>
      <c r="AE5638" s="58">
        <v>23320</v>
      </c>
    </row>
    <row r="5639" spans="29:31">
      <c r="AC5639" s="58" t="s">
        <v>319</v>
      </c>
      <c r="AD5639" s="58" t="s">
        <v>4874</v>
      </c>
      <c r="AE5639" s="58">
        <v>23320</v>
      </c>
    </row>
    <row r="5640" spans="29:31">
      <c r="AC5640" s="58" t="s">
        <v>319</v>
      </c>
      <c r="AD5640" s="58" t="s">
        <v>4874</v>
      </c>
      <c r="AE5640" s="58">
        <v>23320</v>
      </c>
    </row>
    <row r="5641" spans="29:31">
      <c r="AC5641" s="58" t="s">
        <v>267</v>
      </c>
      <c r="AD5641" s="58" t="s">
        <v>266</v>
      </c>
      <c r="AE5641" s="58">
        <v>10009</v>
      </c>
    </row>
    <row r="5642" spans="29:31">
      <c r="AC5642" s="58" t="s">
        <v>238</v>
      </c>
      <c r="AD5642" s="58" t="s">
        <v>8388</v>
      </c>
      <c r="AE5642" s="58">
        <v>48104</v>
      </c>
    </row>
    <row r="5643" spans="29:31">
      <c r="AC5643" s="58" t="s">
        <v>43</v>
      </c>
      <c r="AD5643" s="58" t="s">
        <v>8390</v>
      </c>
      <c r="AE5643" s="58">
        <v>91941</v>
      </c>
    </row>
    <row r="5644" spans="29:31">
      <c r="AC5644" s="58" t="s">
        <v>43</v>
      </c>
      <c r="AD5644" s="58" t="s">
        <v>8390</v>
      </c>
      <c r="AE5644" s="58">
        <v>91941</v>
      </c>
    </row>
    <row r="5645" spans="29:31">
      <c r="AC5645" s="58" t="s">
        <v>238</v>
      </c>
      <c r="AD5645" s="58" t="s">
        <v>2059</v>
      </c>
      <c r="AE5645" s="58">
        <v>48126</v>
      </c>
    </row>
    <row r="5646" spans="29:31">
      <c r="AC5646" s="58" t="s">
        <v>43</v>
      </c>
      <c r="AD5646" s="58" t="s">
        <v>947</v>
      </c>
      <c r="AE5646" s="58">
        <v>92024</v>
      </c>
    </row>
    <row r="5647" spans="29:31">
      <c r="AC5647" s="58" t="s">
        <v>43</v>
      </c>
      <c r="AD5647" s="58" t="s">
        <v>947</v>
      </c>
      <c r="AE5647" s="58">
        <v>92024</v>
      </c>
    </row>
    <row r="5648" spans="29:31">
      <c r="AC5648" s="58" t="s">
        <v>498</v>
      </c>
      <c r="AD5648" s="58" t="s">
        <v>1119</v>
      </c>
      <c r="AE5648" s="58">
        <v>44107</v>
      </c>
    </row>
    <row r="5649" spans="29:31">
      <c r="AC5649" s="58" t="s">
        <v>747</v>
      </c>
      <c r="AD5649" s="58" t="s">
        <v>4608</v>
      </c>
      <c r="AE5649" s="58">
        <v>6450</v>
      </c>
    </row>
    <row r="5650" spans="29:31">
      <c r="AC5650" s="58" t="s">
        <v>1272</v>
      </c>
      <c r="AD5650" s="58" t="s">
        <v>497</v>
      </c>
      <c r="AE5650" s="58">
        <v>31907</v>
      </c>
    </row>
    <row r="5651" spans="29:31">
      <c r="AC5651" s="58" t="s">
        <v>1272</v>
      </c>
      <c r="AD5651" s="58" t="s">
        <v>3261</v>
      </c>
      <c r="AE5651" s="58">
        <v>30076</v>
      </c>
    </row>
    <row r="5652" spans="29:31">
      <c r="AC5652" s="58" t="s">
        <v>96</v>
      </c>
      <c r="AD5652" s="58" t="s">
        <v>95</v>
      </c>
      <c r="AE5652" s="58">
        <v>98105</v>
      </c>
    </row>
    <row r="5653" spans="29:31">
      <c r="AC5653" s="58" t="s">
        <v>788</v>
      </c>
      <c r="AD5653" s="58" t="s">
        <v>1001</v>
      </c>
      <c r="AE5653" s="58">
        <v>7960</v>
      </c>
    </row>
    <row r="5654" spans="29:31">
      <c r="AC5654" s="58" t="s">
        <v>319</v>
      </c>
      <c r="AD5654" s="58" t="s">
        <v>2811</v>
      </c>
      <c r="AE5654" s="58">
        <v>22304</v>
      </c>
    </row>
    <row r="5655" spans="29:31">
      <c r="AC5655" s="58" t="s">
        <v>121</v>
      </c>
      <c r="AD5655" s="58" t="s">
        <v>5119</v>
      </c>
      <c r="AE5655" s="58">
        <v>84106</v>
      </c>
    </row>
    <row r="5656" spans="29:31">
      <c r="AC5656" s="58" t="s">
        <v>43</v>
      </c>
      <c r="AD5656" s="58" t="s">
        <v>6122</v>
      </c>
      <c r="AE5656" s="58">
        <v>92307</v>
      </c>
    </row>
    <row r="5657" spans="29:31">
      <c r="AC5657" s="58" t="s">
        <v>43</v>
      </c>
      <c r="AD5657" s="58" t="s">
        <v>6122</v>
      </c>
      <c r="AE5657" s="58">
        <v>92307</v>
      </c>
    </row>
    <row r="5658" spans="29:31">
      <c r="AC5658" s="58" t="s">
        <v>43</v>
      </c>
      <c r="AD5658" s="58" t="s">
        <v>6122</v>
      </c>
      <c r="AE5658" s="58">
        <v>92307</v>
      </c>
    </row>
    <row r="5659" spans="29:31">
      <c r="AC5659" s="58" t="s">
        <v>43</v>
      </c>
      <c r="AD5659" s="58" t="s">
        <v>6122</v>
      </c>
      <c r="AE5659" s="58">
        <v>92307</v>
      </c>
    </row>
    <row r="5660" spans="29:31">
      <c r="AC5660" s="58" t="s">
        <v>267</v>
      </c>
      <c r="AD5660" s="58" t="s">
        <v>266</v>
      </c>
      <c r="AE5660" s="58">
        <v>10009</v>
      </c>
    </row>
    <row r="5661" spans="29:31">
      <c r="AC5661" s="58" t="s">
        <v>43</v>
      </c>
      <c r="AD5661" s="58" t="s">
        <v>1173</v>
      </c>
      <c r="AE5661" s="58">
        <v>90805</v>
      </c>
    </row>
    <row r="5662" spans="29:31">
      <c r="AC5662" s="58" t="s">
        <v>420</v>
      </c>
      <c r="AD5662" s="58" t="s">
        <v>1976</v>
      </c>
      <c r="AE5662" s="58">
        <v>97301</v>
      </c>
    </row>
    <row r="5663" spans="29:31">
      <c r="AC5663" s="58" t="s">
        <v>420</v>
      </c>
      <c r="AD5663" s="58" t="s">
        <v>1976</v>
      </c>
      <c r="AE5663" s="58">
        <v>97301</v>
      </c>
    </row>
    <row r="5664" spans="29:31">
      <c r="AC5664" s="58" t="s">
        <v>420</v>
      </c>
      <c r="AD5664" s="58" t="s">
        <v>1976</v>
      </c>
      <c r="AE5664" s="58">
        <v>97301</v>
      </c>
    </row>
    <row r="5665" spans="29:31">
      <c r="AC5665" s="58" t="s">
        <v>420</v>
      </c>
      <c r="AD5665" s="58" t="s">
        <v>1976</v>
      </c>
      <c r="AE5665" s="58">
        <v>97301</v>
      </c>
    </row>
    <row r="5666" spans="29:31">
      <c r="AC5666" s="58" t="s">
        <v>420</v>
      </c>
      <c r="AD5666" s="58" t="s">
        <v>1976</v>
      </c>
      <c r="AE5666" s="58">
        <v>97301</v>
      </c>
    </row>
    <row r="5667" spans="29:31">
      <c r="AC5667" s="58" t="s">
        <v>420</v>
      </c>
      <c r="AD5667" s="58" t="s">
        <v>1976</v>
      </c>
      <c r="AE5667" s="58">
        <v>97301</v>
      </c>
    </row>
    <row r="5668" spans="29:31">
      <c r="AC5668" s="58" t="s">
        <v>420</v>
      </c>
      <c r="AD5668" s="58" t="s">
        <v>1976</v>
      </c>
      <c r="AE5668" s="58">
        <v>97301</v>
      </c>
    </row>
    <row r="5669" spans="29:31">
      <c r="AC5669" s="58" t="s">
        <v>457</v>
      </c>
      <c r="AD5669" s="58" t="s">
        <v>456</v>
      </c>
      <c r="AE5669" s="58">
        <v>80013</v>
      </c>
    </row>
    <row r="5670" spans="29:31">
      <c r="AC5670" s="58" t="s">
        <v>457</v>
      </c>
      <c r="AD5670" s="58" t="s">
        <v>456</v>
      </c>
      <c r="AE5670" s="58">
        <v>80013</v>
      </c>
    </row>
    <row r="5671" spans="29:31">
      <c r="AC5671" s="58" t="s">
        <v>498</v>
      </c>
      <c r="AD5671" s="58" t="s">
        <v>606</v>
      </c>
      <c r="AE5671" s="58">
        <v>43055</v>
      </c>
    </row>
    <row r="5672" spans="29:31">
      <c r="AC5672" s="58" t="s">
        <v>498</v>
      </c>
      <c r="AD5672" s="58" t="s">
        <v>606</v>
      </c>
      <c r="AE5672" s="58">
        <v>43055</v>
      </c>
    </row>
    <row r="5673" spans="29:31">
      <c r="AC5673" s="58" t="s">
        <v>498</v>
      </c>
      <c r="AD5673" s="58" t="s">
        <v>606</v>
      </c>
      <c r="AE5673" s="58">
        <v>43055</v>
      </c>
    </row>
    <row r="5674" spans="29:31">
      <c r="AC5674" s="58" t="s">
        <v>498</v>
      </c>
      <c r="AD5674" s="58" t="s">
        <v>606</v>
      </c>
      <c r="AE5674" s="58">
        <v>43055</v>
      </c>
    </row>
    <row r="5675" spans="29:31">
      <c r="AC5675" s="58" t="s">
        <v>96</v>
      </c>
      <c r="AD5675" s="58" t="s">
        <v>95</v>
      </c>
      <c r="AE5675" s="58">
        <v>98103</v>
      </c>
    </row>
    <row r="5676" spans="29:31">
      <c r="AC5676" s="58" t="s">
        <v>96</v>
      </c>
      <c r="AD5676" s="58" t="s">
        <v>95</v>
      </c>
      <c r="AE5676" s="58">
        <v>98103</v>
      </c>
    </row>
    <row r="5677" spans="29:31">
      <c r="AC5677" s="58" t="s">
        <v>96</v>
      </c>
      <c r="AD5677" s="58" t="s">
        <v>95</v>
      </c>
      <c r="AE5677" s="58">
        <v>98103</v>
      </c>
    </row>
    <row r="5678" spans="29:31">
      <c r="AC5678" s="58" t="s">
        <v>6260</v>
      </c>
      <c r="AD5678" s="58" t="s">
        <v>8414</v>
      </c>
      <c r="AE5678" s="58">
        <v>83201</v>
      </c>
    </row>
    <row r="5679" spans="29:31">
      <c r="AC5679" s="58" t="s">
        <v>6260</v>
      </c>
      <c r="AD5679" s="58" t="s">
        <v>8414</v>
      </c>
      <c r="AE5679" s="58">
        <v>83201</v>
      </c>
    </row>
    <row r="5680" spans="29:31">
      <c r="AC5680" s="58" t="s">
        <v>104</v>
      </c>
      <c r="AD5680" s="58" t="s">
        <v>815</v>
      </c>
      <c r="AE5680" s="58">
        <v>75081</v>
      </c>
    </row>
    <row r="5681" spans="29:31">
      <c r="AC5681" s="58" t="s">
        <v>104</v>
      </c>
      <c r="AD5681" s="58" t="s">
        <v>815</v>
      </c>
      <c r="AE5681" s="58">
        <v>75081</v>
      </c>
    </row>
    <row r="5682" spans="29:31">
      <c r="AC5682" s="58" t="s">
        <v>96</v>
      </c>
      <c r="AD5682" s="58" t="s">
        <v>95</v>
      </c>
      <c r="AE5682" s="58">
        <v>98105</v>
      </c>
    </row>
    <row r="5683" spans="29:31">
      <c r="AC5683" s="58" t="s">
        <v>96</v>
      </c>
      <c r="AD5683" s="58" t="s">
        <v>95</v>
      </c>
      <c r="AE5683" s="58">
        <v>98115</v>
      </c>
    </row>
    <row r="5684" spans="29:31">
      <c r="AC5684" s="58" t="s">
        <v>96</v>
      </c>
      <c r="AD5684" s="58" t="s">
        <v>95</v>
      </c>
      <c r="AE5684" s="58">
        <v>98115</v>
      </c>
    </row>
    <row r="5685" spans="29:31">
      <c r="AC5685" s="58" t="s">
        <v>211</v>
      </c>
      <c r="AD5685" s="58" t="s">
        <v>303</v>
      </c>
      <c r="AE5685" s="58">
        <v>60610</v>
      </c>
    </row>
    <row r="5686" spans="29:31">
      <c r="AC5686" s="58" t="s">
        <v>238</v>
      </c>
      <c r="AD5686" s="58" t="s">
        <v>8420</v>
      </c>
      <c r="AE5686" s="58">
        <v>49423</v>
      </c>
    </row>
    <row r="5687" spans="29:31">
      <c r="AC5687" s="58" t="s">
        <v>238</v>
      </c>
      <c r="AD5687" s="58" t="s">
        <v>8420</v>
      </c>
      <c r="AE5687" s="58">
        <v>49423</v>
      </c>
    </row>
    <row r="5688" spans="29:31">
      <c r="AC5688" s="58" t="s">
        <v>649</v>
      </c>
      <c r="AD5688" s="58" t="s">
        <v>7192</v>
      </c>
      <c r="AE5688" s="58">
        <v>74012</v>
      </c>
    </row>
    <row r="5689" spans="29:31">
      <c r="AC5689" s="58" t="s">
        <v>649</v>
      </c>
      <c r="AD5689" s="58" t="s">
        <v>7192</v>
      </c>
      <c r="AE5689" s="58">
        <v>74012</v>
      </c>
    </row>
    <row r="5690" spans="29:31">
      <c r="AC5690" s="58" t="s">
        <v>1272</v>
      </c>
      <c r="AD5690" s="58" t="s">
        <v>7723</v>
      </c>
      <c r="AE5690" s="58">
        <v>30605</v>
      </c>
    </row>
    <row r="5691" spans="29:31">
      <c r="AC5691" s="58" t="s">
        <v>1272</v>
      </c>
      <c r="AD5691" s="58" t="s">
        <v>7723</v>
      </c>
      <c r="AE5691" s="58">
        <v>30605</v>
      </c>
    </row>
    <row r="5692" spans="29:31">
      <c r="AC5692" s="58" t="s">
        <v>1272</v>
      </c>
      <c r="AD5692" s="58" t="s">
        <v>7723</v>
      </c>
      <c r="AE5692" s="58">
        <v>30605</v>
      </c>
    </row>
    <row r="5693" spans="29:31">
      <c r="AC5693" s="58" t="s">
        <v>96</v>
      </c>
      <c r="AD5693" s="58" t="s">
        <v>95</v>
      </c>
      <c r="AE5693" s="58">
        <v>98105</v>
      </c>
    </row>
    <row r="5694" spans="29:31">
      <c r="AC5694" s="58" t="s">
        <v>54</v>
      </c>
      <c r="AD5694" s="58" t="s">
        <v>4736</v>
      </c>
      <c r="AE5694" s="58">
        <v>32712</v>
      </c>
    </row>
    <row r="5695" spans="29:31">
      <c r="AC5695" s="58" t="s">
        <v>54</v>
      </c>
      <c r="AD5695" s="58" t="s">
        <v>4736</v>
      </c>
      <c r="AE5695" s="58">
        <v>32712</v>
      </c>
    </row>
    <row r="5696" spans="29:31">
      <c r="AC5696" s="58" t="s">
        <v>54</v>
      </c>
      <c r="AD5696" s="58" t="s">
        <v>4736</v>
      </c>
      <c r="AE5696" s="58">
        <v>32712</v>
      </c>
    </row>
    <row r="5697" spans="29:31">
      <c r="AC5697" s="58" t="s">
        <v>104</v>
      </c>
      <c r="AD5697" s="58" t="s">
        <v>184</v>
      </c>
      <c r="AE5697" s="58">
        <v>77070</v>
      </c>
    </row>
    <row r="5698" spans="29:31">
      <c r="AC5698" s="58" t="s">
        <v>2735</v>
      </c>
      <c r="AD5698" s="58" t="s">
        <v>4492</v>
      </c>
      <c r="AE5698" s="58">
        <v>21215</v>
      </c>
    </row>
    <row r="5699" spans="29:31">
      <c r="AC5699" s="58" t="s">
        <v>2735</v>
      </c>
      <c r="AD5699" s="58" t="s">
        <v>4492</v>
      </c>
      <c r="AE5699" s="58">
        <v>21215</v>
      </c>
    </row>
    <row r="5700" spans="29:31">
      <c r="AC5700" s="58" t="s">
        <v>2735</v>
      </c>
      <c r="AD5700" s="58" t="s">
        <v>4492</v>
      </c>
      <c r="AE5700" s="58">
        <v>21215</v>
      </c>
    </row>
    <row r="5701" spans="29:31">
      <c r="AC5701" s="58" t="s">
        <v>2735</v>
      </c>
      <c r="AD5701" s="58" t="s">
        <v>4492</v>
      </c>
      <c r="AE5701" s="58">
        <v>21215</v>
      </c>
    </row>
    <row r="5702" spans="29:31">
      <c r="AC5702" s="58" t="s">
        <v>2735</v>
      </c>
      <c r="AD5702" s="58" t="s">
        <v>4492</v>
      </c>
      <c r="AE5702" s="58">
        <v>21215</v>
      </c>
    </row>
    <row r="5703" spans="29:31">
      <c r="AC5703" s="58" t="s">
        <v>43</v>
      </c>
      <c r="AD5703" s="58" t="s">
        <v>127</v>
      </c>
      <c r="AE5703" s="58">
        <v>94109</v>
      </c>
    </row>
    <row r="5704" spans="29:31">
      <c r="AC5704" s="58" t="s">
        <v>211</v>
      </c>
      <c r="AD5704" s="58" t="s">
        <v>303</v>
      </c>
      <c r="AE5704" s="58">
        <v>60623</v>
      </c>
    </row>
    <row r="5705" spans="29:31">
      <c r="AC5705" s="58" t="s">
        <v>211</v>
      </c>
      <c r="AD5705" s="58" t="s">
        <v>303</v>
      </c>
      <c r="AE5705" s="58">
        <v>60623</v>
      </c>
    </row>
    <row r="5706" spans="29:31">
      <c r="AC5706" s="58" t="s">
        <v>104</v>
      </c>
      <c r="AD5706" s="58" t="s">
        <v>1986</v>
      </c>
      <c r="AE5706" s="58">
        <v>78041</v>
      </c>
    </row>
    <row r="5707" spans="29:31">
      <c r="AC5707" s="58" t="s">
        <v>43</v>
      </c>
      <c r="AD5707" s="58" t="s">
        <v>127</v>
      </c>
      <c r="AE5707" s="58">
        <v>94109</v>
      </c>
    </row>
    <row r="5708" spans="29:31">
      <c r="AC5708" s="58" t="s">
        <v>498</v>
      </c>
      <c r="AD5708" s="58" t="s">
        <v>2180</v>
      </c>
      <c r="AE5708" s="58">
        <v>44105</v>
      </c>
    </row>
    <row r="5709" spans="29:31">
      <c r="AC5709" s="58" t="s">
        <v>498</v>
      </c>
      <c r="AD5709" s="58" t="s">
        <v>2180</v>
      </c>
      <c r="AE5709" s="58">
        <v>44105</v>
      </c>
    </row>
    <row r="5710" spans="29:31">
      <c r="AC5710" s="58" t="s">
        <v>498</v>
      </c>
      <c r="AD5710" s="58" t="s">
        <v>5178</v>
      </c>
      <c r="AE5710" s="58">
        <v>43302</v>
      </c>
    </row>
    <row r="5711" spans="29:31">
      <c r="AC5711" s="58" t="s">
        <v>498</v>
      </c>
      <c r="AD5711" s="58" t="s">
        <v>5178</v>
      </c>
      <c r="AE5711" s="58">
        <v>43302</v>
      </c>
    </row>
    <row r="5712" spans="29:31">
      <c r="AC5712" s="58" t="s">
        <v>498</v>
      </c>
      <c r="AD5712" s="58" t="s">
        <v>5178</v>
      </c>
      <c r="AE5712" s="58">
        <v>43302</v>
      </c>
    </row>
    <row r="5713" spans="29:31">
      <c r="AC5713" s="58" t="s">
        <v>747</v>
      </c>
      <c r="AD5713" s="58" t="s">
        <v>746</v>
      </c>
      <c r="AE5713" s="58">
        <v>6824</v>
      </c>
    </row>
    <row r="5714" spans="29:31">
      <c r="AC5714" s="58" t="s">
        <v>267</v>
      </c>
      <c r="AD5714" s="58" t="s">
        <v>266</v>
      </c>
      <c r="AE5714" s="58">
        <v>10009</v>
      </c>
    </row>
    <row r="5715" spans="29:31">
      <c r="AC5715" s="58" t="s">
        <v>267</v>
      </c>
      <c r="AD5715" s="58" t="s">
        <v>266</v>
      </c>
      <c r="AE5715" s="58">
        <v>10024</v>
      </c>
    </row>
    <row r="5716" spans="29:31">
      <c r="AC5716" s="58" t="s">
        <v>267</v>
      </c>
      <c r="AD5716" s="58" t="s">
        <v>266</v>
      </c>
      <c r="AE5716" s="58">
        <v>10024</v>
      </c>
    </row>
    <row r="5717" spans="29:31">
      <c r="AC5717" s="58" t="s">
        <v>267</v>
      </c>
      <c r="AD5717" s="58" t="s">
        <v>266</v>
      </c>
      <c r="AE5717" s="58">
        <v>10024</v>
      </c>
    </row>
    <row r="5718" spans="29:31">
      <c r="AC5718" s="58" t="s">
        <v>267</v>
      </c>
      <c r="AD5718" s="58" t="s">
        <v>266</v>
      </c>
      <c r="AE5718" s="58">
        <v>10024</v>
      </c>
    </row>
    <row r="5719" spans="29:31">
      <c r="AC5719" s="58" t="s">
        <v>267</v>
      </c>
      <c r="AD5719" s="58" t="s">
        <v>266</v>
      </c>
      <c r="AE5719" s="58">
        <v>10024</v>
      </c>
    </row>
    <row r="5720" spans="29:31">
      <c r="AC5720" s="58" t="s">
        <v>211</v>
      </c>
      <c r="AD5720" s="58" t="s">
        <v>303</v>
      </c>
      <c r="AE5720" s="58">
        <v>60653</v>
      </c>
    </row>
    <row r="5721" spans="29:31">
      <c r="AC5721" s="58" t="s">
        <v>267</v>
      </c>
      <c r="AD5721" s="58" t="s">
        <v>266</v>
      </c>
      <c r="AE5721" s="58">
        <v>10035</v>
      </c>
    </row>
    <row r="5722" spans="29:31">
      <c r="AC5722" s="58" t="s">
        <v>319</v>
      </c>
      <c r="AD5722" s="58" t="s">
        <v>1464</v>
      </c>
      <c r="AE5722" s="58">
        <v>23223</v>
      </c>
    </row>
    <row r="5723" spans="29:31">
      <c r="AC5723" s="58" t="s">
        <v>238</v>
      </c>
      <c r="AD5723" s="58" t="s">
        <v>8388</v>
      </c>
      <c r="AE5723" s="58">
        <v>48104</v>
      </c>
    </row>
    <row r="5724" spans="29:31">
      <c r="AC5724" s="58" t="s">
        <v>238</v>
      </c>
      <c r="AD5724" s="58" t="s">
        <v>8388</v>
      </c>
      <c r="AE5724" s="58">
        <v>48104</v>
      </c>
    </row>
    <row r="5725" spans="29:31">
      <c r="AC5725" s="58" t="s">
        <v>238</v>
      </c>
      <c r="AD5725" s="58" t="s">
        <v>8388</v>
      </c>
      <c r="AE5725" s="58">
        <v>48104</v>
      </c>
    </row>
    <row r="5726" spans="29:31">
      <c r="AC5726" s="58" t="s">
        <v>238</v>
      </c>
      <c r="AD5726" s="58" t="s">
        <v>8388</v>
      </c>
      <c r="AE5726" s="58">
        <v>48104</v>
      </c>
    </row>
    <row r="5727" spans="29:31">
      <c r="AC5727" s="58" t="s">
        <v>254</v>
      </c>
      <c r="AD5727" s="58" t="s">
        <v>4268</v>
      </c>
      <c r="AE5727" s="58">
        <v>47905</v>
      </c>
    </row>
    <row r="5728" spans="29:31">
      <c r="AC5728" s="58" t="s">
        <v>420</v>
      </c>
      <c r="AD5728" s="58" t="s">
        <v>318</v>
      </c>
      <c r="AE5728" s="58">
        <v>97477</v>
      </c>
    </row>
    <row r="5729" spans="29:31">
      <c r="AC5729" s="58" t="s">
        <v>420</v>
      </c>
      <c r="AD5729" s="58" t="s">
        <v>318</v>
      </c>
      <c r="AE5729" s="58">
        <v>97477</v>
      </c>
    </row>
    <row r="5730" spans="29:31">
      <c r="AC5730" s="58" t="s">
        <v>420</v>
      </c>
      <c r="AD5730" s="58" t="s">
        <v>318</v>
      </c>
      <c r="AE5730" s="58">
        <v>97477</v>
      </c>
    </row>
    <row r="5731" spans="29:31">
      <c r="AC5731" s="58" t="s">
        <v>43</v>
      </c>
      <c r="AD5731" s="58" t="s">
        <v>127</v>
      </c>
      <c r="AE5731" s="58">
        <v>94109</v>
      </c>
    </row>
    <row r="5732" spans="29:31">
      <c r="AC5732" s="58" t="s">
        <v>211</v>
      </c>
      <c r="AD5732" s="58" t="s">
        <v>303</v>
      </c>
      <c r="AE5732" s="58">
        <v>60653</v>
      </c>
    </row>
    <row r="5733" spans="29:31">
      <c r="AC5733" s="58" t="s">
        <v>267</v>
      </c>
      <c r="AD5733" s="58" t="s">
        <v>266</v>
      </c>
      <c r="AE5733" s="58">
        <v>10011</v>
      </c>
    </row>
    <row r="5734" spans="29:31">
      <c r="AC5734" s="58" t="s">
        <v>104</v>
      </c>
      <c r="AD5734" s="58" t="s">
        <v>184</v>
      </c>
      <c r="AE5734" s="58">
        <v>77095</v>
      </c>
    </row>
    <row r="5735" spans="29:31">
      <c r="AC5735" s="58" t="s">
        <v>114</v>
      </c>
      <c r="AD5735" s="58" t="s">
        <v>113</v>
      </c>
      <c r="AE5735" s="58">
        <v>53711</v>
      </c>
    </row>
    <row r="5736" spans="29:31">
      <c r="AC5736" s="58" t="s">
        <v>114</v>
      </c>
      <c r="AD5736" s="58" t="s">
        <v>113</v>
      </c>
      <c r="AE5736" s="58">
        <v>53711</v>
      </c>
    </row>
    <row r="5737" spans="29:31">
      <c r="AC5737" s="58" t="s">
        <v>114</v>
      </c>
      <c r="AD5737" s="58" t="s">
        <v>113</v>
      </c>
      <c r="AE5737" s="58">
        <v>53711</v>
      </c>
    </row>
    <row r="5738" spans="29:31">
      <c r="AC5738" s="58" t="s">
        <v>114</v>
      </c>
      <c r="AD5738" s="58" t="s">
        <v>113</v>
      </c>
      <c r="AE5738" s="58">
        <v>53711</v>
      </c>
    </row>
    <row r="5739" spans="29:31">
      <c r="AC5739" s="58" t="s">
        <v>114</v>
      </c>
      <c r="AD5739" s="58" t="s">
        <v>113</v>
      </c>
      <c r="AE5739" s="58">
        <v>53711</v>
      </c>
    </row>
    <row r="5740" spans="29:31">
      <c r="AC5740" s="58" t="s">
        <v>747</v>
      </c>
      <c r="AD5740" s="58" t="s">
        <v>8448</v>
      </c>
      <c r="AE5740" s="58">
        <v>6460</v>
      </c>
    </row>
    <row r="5741" spans="29:31">
      <c r="AC5741" s="58" t="s">
        <v>747</v>
      </c>
      <c r="AD5741" s="58" t="s">
        <v>8448</v>
      </c>
      <c r="AE5741" s="58">
        <v>6460</v>
      </c>
    </row>
    <row r="5742" spans="29:31">
      <c r="AC5742" s="58" t="s">
        <v>747</v>
      </c>
      <c r="AD5742" s="58" t="s">
        <v>8448</v>
      </c>
      <c r="AE5742" s="58">
        <v>6460</v>
      </c>
    </row>
    <row r="5743" spans="29:31">
      <c r="AC5743" s="58" t="s">
        <v>267</v>
      </c>
      <c r="AD5743" s="58" t="s">
        <v>266</v>
      </c>
      <c r="AE5743" s="58">
        <v>10024</v>
      </c>
    </row>
    <row r="5744" spans="29:31">
      <c r="AC5744" s="58" t="s">
        <v>43</v>
      </c>
      <c r="AD5744" s="58" t="s">
        <v>42</v>
      </c>
      <c r="AE5744" s="58">
        <v>90049</v>
      </c>
    </row>
    <row r="5745" spans="29:31">
      <c r="AC5745" s="58" t="s">
        <v>43</v>
      </c>
      <c r="AD5745" s="58" t="s">
        <v>42</v>
      </c>
      <c r="AE5745" s="58">
        <v>90049</v>
      </c>
    </row>
    <row r="5746" spans="29:31">
      <c r="AC5746" s="58" t="s">
        <v>43</v>
      </c>
      <c r="AD5746" s="58" t="s">
        <v>127</v>
      </c>
      <c r="AE5746" s="58">
        <v>94109</v>
      </c>
    </row>
    <row r="5747" spans="29:31">
      <c r="AC5747" s="58" t="s">
        <v>43</v>
      </c>
      <c r="AD5747" s="58" t="s">
        <v>746</v>
      </c>
      <c r="AE5747" s="58">
        <v>94533</v>
      </c>
    </row>
    <row r="5748" spans="29:31">
      <c r="AC5748" s="58" t="s">
        <v>43</v>
      </c>
      <c r="AD5748" s="58" t="s">
        <v>746</v>
      </c>
      <c r="AE5748" s="58">
        <v>94533</v>
      </c>
    </row>
    <row r="5749" spans="29:31">
      <c r="AC5749" s="58" t="s">
        <v>43</v>
      </c>
      <c r="AD5749" s="58" t="s">
        <v>746</v>
      </c>
      <c r="AE5749" s="58">
        <v>94533</v>
      </c>
    </row>
    <row r="5750" spans="29:31">
      <c r="AC5750" s="58" t="s">
        <v>43</v>
      </c>
      <c r="AD5750" s="58" t="s">
        <v>746</v>
      </c>
      <c r="AE5750" s="58">
        <v>94533</v>
      </c>
    </row>
    <row r="5751" spans="29:31">
      <c r="AC5751" s="58" t="s">
        <v>43</v>
      </c>
      <c r="AD5751" s="58" t="s">
        <v>746</v>
      </c>
      <c r="AE5751" s="58">
        <v>94533</v>
      </c>
    </row>
    <row r="5752" spans="29:31">
      <c r="AC5752" s="58" t="s">
        <v>43</v>
      </c>
      <c r="AD5752" s="58" t="s">
        <v>746</v>
      </c>
      <c r="AE5752" s="58">
        <v>94533</v>
      </c>
    </row>
    <row r="5753" spans="29:31">
      <c r="AC5753" s="58" t="s">
        <v>43</v>
      </c>
      <c r="AD5753" s="58" t="s">
        <v>746</v>
      </c>
      <c r="AE5753" s="58">
        <v>94533</v>
      </c>
    </row>
    <row r="5754" spans="29:31">
      <c r="AC5754" s="58" t="s">
        <v>88</v>
      </c>
      <c r="AD5754" s="58" t="s">
        <v>3520</v>
      </c>
      <c r="AE5754" s="58">
        <v>27834</v>
      </c>
    </row>
    <row r="5755" spans="29:31">
      <c r="AC5755" s="58" t="s">
        <v>88</v>
      </c>
      <c r="AD5755" s="58" t="s">
        <v>3520</v>
      </c>
      <c r="AE5755" s="58">
        <v>27834</v>
      </c>
    </row>
    <row r="5756" spans="29:31">
      <c r="AC5756" s="58" t="s">
        <v>88</v>
      </c>
      <c r="AD5756" s="58" t="s">
        <v>3520</v>
      </c>
      <c r="AE5756" s="58">
        <v>27834</v>
      </c>
    </row>
    <row r="5757" spans="29:31">
      <c r="AC5757" s="58" t="s">
        <v>267</v>
      </c>
      <c r="AD5757" s="58" t="s">
        <v>1173</v>
      </c>
      <c r="AE5757" s="58">
        <v>11561</v>
      </c>
    </row>
    <row r="5758" spans="29:31">
      <c r="AC5758" s="58" t="s">
        <v>211</v>
      </c>
      <c r="AD5758" s="58" t="s">
        <v>8456</v>
      </c>
      <c r="AE5758" s="58">
        <v>60089</v>
      </c>
    </row>
    <row r="5759" spans="29:31">
      <c r="AC5759" s="58" t="s">
        <v>43</v>
      </c>
      <c r="AD5759" s="58" t="s">
        <v>947</v>
      </c>
      <c r="AE5759" s="58">
        <v>92037</v>
      </c>
    </row>
    <row r="5760" spans="29:31">
      <c r="AC5760" s="58" t="s">
        <v>43</v>
      </c>
      <c r="AD5760" s="58" t="s">
        <v>947</v>
      </c>
      <c r="AE5760" s="58">
        <v>92037</v>
      </c>
    </row>
    <row r="5761" spans="29:31">
      <c r="AC5761" s="58" t="s">
        <v>29</v>
      </c>
      <c r="AD5761" s="58" t="s">
        <v>1464</v>
      </c>
      <c r="AE5761" s="58">
        <v>40475</v>
      </c>
    </row>
    <row r="5762" spans="29:31">
      <c r="AC5762" s="58" t="s">
        <v>319</v>
      </c>
      <c r="AD5762" s="58" t="s">
        <v>318</v>
      </c>
      <c r="AE5762" s="58">
        <v>22153</v>
      </c>
    </row>
    <row r="5763" spans="29:31">
      <c r="AC5763" s="58" t="s">
        <v>104</v>
      </c>
      <c r="AD5763" s="58" t="s">
        <v>103</v>
      </c>
      <c r="AE5763" s="58">
        <v>76106</v>
      </c>
    </row>
    <row r="5764" spans="29:31">
      <c r="AC5764" s="58" t="s">
        <v>104</v>
      </c>
      <c r="AD5764" s="58" t="s">
        <v>103</v>
      </c>
      <c r="AE5764" s="58">
        <v>76106</v>
      </c>
    </row>
    <row r="5765" spans="29:31">
      <c r="AC5765" s="58" t="s">
        <v>88</v>
      </c>
      <c r="AD5765" s="58" t="s">
        <v>4588</v>
      </c>
      <c r="AE5765" s="58">
        <v>27604</v>
      </c>
    </row>
    <row r="5766" spans="29:31">
      <c r="AC5766" s="58" t="s">
        <v>54</v>
      </c>
      <c r="AD5766" s="58" t="s">
        <v>2330</v>
      </c>
      <c r="AE5766" s="58">
        <v>33012</v>
      </c>
    </row>
    <row r="5767" spans="29:31">
      <c r="AC5767" s="58" t="s">
        <v>43</v>
      </c>
      <c r="AD5767" s="58" t="s">
        <v>42</v>
      </c>
      <c r="AE5767" s="58">
        <v>90032</v>
      </c>
    </row>
    <row r="5768" spans="29:31">
      <c r="AC5768" s="58" t="s">
        <v>43</v>
      </c>
      <c r="AD5768" s="58" t="s">
        <v>42</v>
      </c>
      <c r="AE5768" s="58">
        <v>90032</v>
      </c>
    </row>
    <row r="5769" spans="29:31">
      <c r="AC5769" s="58" t="s">
        <v>43</v>
      </c>
      <c r="AD5769" s="58" t="s">
        <v>8469</v>
      </c>
      <c r="AE5769" s="58">
        <v>92630</v>
      </c>
    </row>
    <row r="5770" spans="29:31">
      <c r="AC5770" s="58" t="s">
        <v>43</v>
      </c>
      <c r="AD5770" s="58" t="s">
        <v>8469</v>
      </c>
      <c r="AE5770" s="58">
        <v>92630</v>
      </c>
    </row>
    <row r="5771" spans="29:31">
      <c r="AC5771" s="58" t="s">
        <v>267</v>
      </c>
      <c r="AD5771" s="58" t="s">
        <v>1173</v>
      </c>
      <c r="AE5771" s="58">
        <v>11561</v>
      </c>
    </row>
    <row r="5772" spans="29:31">
      <c r="AC5772" s="58" t="s">
        <v>96</v>
      </c>
      <c r="AD5772" s="58" t="s">
        <v>95</v>
      </c>
      <c r="AE5772" s="58">
        <v>98103</v>
      </c>
    </row>
    <row r="5773" spans="29:31">
      <c r="AC5773" s="58" t="s">
        <v>43</v>
      </c>
      <c r="AD5773" s="58" t="s">
        <v>8473</v>
      </c>
      <c r="AE5773" s="58">
        <v>96003</v>
      </c>
    </row>
    <row r="5774" spans="29:31">
      <c r="AC5774" s="58" t="s">
        <v>104</v>
      </c>
      <c r="AD5774" s="58" t="s">
        <v>678</v>
      </c>
      <c r="AE5774" s="58">
        <v>78207</v>
      </c>
    </row>
    <row r="5775" spans="29:31">
      <c r="AC5775" s="58" t="s">
        <v>104</v>
      </c>
      <c r="AD5775" s="58" t="s">
        <v>184</v>
      </c>
      <c r="AE5775" s="58">
        <v>77070</v>
      </c>
    </row>
    <row r="5776" spans="29:31">
      <c r="AC5776" s="58" t="s">
        <v>1245</v>
      </c>
      <c r="AD5776" s="58" t="s">
        <v>4906</v>
      </c>
      <c r="AE5776" s="58">
        <v>1453</v>
      </c>
    </row>
    <row r="5777" spans="29:31">
      <c r="AC5777" s="58" t="s">
        <v>1245</v>
      </c>
      <c r="AD5777" s="58" t="s">
        <v>4906</v>
      </c>
      <c r="AE5777" s="58">
        <v>1453</v>
      </c>
    </row>
    <row r="5778" spans="29:31">
      <c r="AC5778" s="58" t="s">
        <v>43</v>
      </c>
      <c r="AD5778" s="58" t="s">
        <v>42</v>
      </c>
      <c r="AE5778" s="58">
        <v>90032</v>
      </c>
    </row>
    <row r="5779" spans="29:31">
      <c r="AC5779" s="58" t="s">
        <v>43</v>
      </c>
      <c r="AD5779" s="58" t="s">
        <v>42</v>
      </c>
      <c r="AE5779" s="58">
        <v>90032</v>
      </c>
    </row>
    <row r="5780" spans="29:31">
      <c r="AC5780" s="58" t="s">
        <v>596</v>
      </c>
      <c r="AD5780" s="58" t="s">
        <v>318</v>
      </c>
      <c r="AE5780" s="58">
        <v>65807</v>
      </c>
    </row>
    <row r="5781" spans="29:31">
      <c r="AC5781" s="58" t="s">
        <v>104</v>
      </c>
      <c r="AD5781" s="58" t="s">
        <v>8044</v>
      </c>
      <c r="AE5781" s="58">
        <v>76706</v>
      </c>
    </row>
    <row r="5782" spans="29:31">
      <c r="AC5782" s="58" t="s">
        <v>43</v>
      </c>
      <c r="AD5782" s="58" t="s">
        <v>42</v>
      </c>
      <c r="AE5782" s="58">
        <v>90036</v>
      </c>
    </row>
    <row r="5783" spans="29:31">
      <c r="AC5783" s="58" t="s">
        <v>43</v>
      </c>
      <c r="AD5783" s="58" t="s">
        <v>42</v>
      </c>
      <c r="AE5783" s="58">
        <v>90036</v>
      </c>
    </row>
    <row r="5784" spans="29:31">
      <c r="AC5784" s="58" t="s">
        <v>267</v>
      </c>
      <c r="AD5784" s="58" t="s">
        <v>1560</v>
      </c>
      <c r="AE5784" s="58">
        <v>13021</v>
      </c>
    </row>
    <row r="5785" spans="29:31">
      <c r="AC5785" s="58" t="s">
        <v>43</v>
      </c>
      <c r="AD5785" s="58" t="s">
        <v>127</v>
      </c>
      <c r="AE5785" s="58">
        <v>94109</v>
      </c>
    </row>
    <row r="5786" spans="29:31">
      <c r="AC5786" s="58" t="s">
        <v>43</v>
      </c>
      <c r="AD5786" s="58" t="s">
        <v>42</v>
      </c>
      <c r="AE5786" s="58">
        <v>90008</v>
      </c>
    </row>
    <row r="5787" spans="29:31">
      <c r="AC5787" s="58" t="s">
        <v>43</v>
      </c>
      <c r="AD5787" s="58" t="s">
        <v>42</v>
      </c>
      <c r="AE5787" s="58">
        <v>90008</v>
      </c>
    </row>
    <row r="5788" spans="29:31">
      <c r="AC5788" s="58" t="s">
        <v>43</v>
      </c>
      <c r="AD5788" s="58" t="s">
        <v>42</v>
      </c>
      <c r="AE5788" s="58">
        <v>90049</v>
      </c>
    </row>
    <row r="5789" spans="29:31">
      <c r="AC5789" s="58" t="s">
        <v>43</v>
      </c>
      <c r="AD5789" s="58" t="s">
        <v>8488</v>
      </c>
      <c r="AE5789" s="58">
        <v>95928</v>
      </c>
    </row>
    <row r="5790" spans="29:31">
      <c r="AC5790" s="58" t="s">
        <v>43</v>
      </c>
      <c r="AD5790" s="58" t="s">
        <v>8488</v>
      </c>
      <c r="AE5790" s="58">
        <v>95928</v>
      </c>
    </row>
    <row r="5791" spans="29:31">
      <c r="AC5791" s="58" t="s">
        <v>43</v>
      </c>
      <c r="AD5791" s="58" t="s">
        <v>8488</v>
      </c>
      <c r="AE5791" s="58">
        <v>95928</v>
      </c>
    </row>
    <row r="5792" spans="29:31">
      <c r="AC5792" s="58" t="s">
        <v>420</v>
      </c>
      <c r="AD5792" s="58" t="s">
        <v>318</v>
      </c>
      <c r="AE5792" s="58">
        <v>97477</v>
      </c>
    </row>
    <row r="5793" spans="29:31">
      <c r="AC5793" s="58" t="s">
        <v>420</v>
      </c>
      <c r="AD5793" s="58" t="s">
        <v>318</v>
      </c>
      <c r="AE5793" s="58">
        <v>97477</v>
      </c>
    </row>
    <row r="5794" spans="29:31">
      <c r="AC5794" s="58" t="s">
        <v>420</v>
      </c>
      <c r="AD5794" s="58" t="s">
        <v>318</v>
      </c>
      <c r="AE5794" s="58">
        <v>97477</v>
      </c>
    </row>
    <row r="5795" spans="29:31">
      <c r="AC5795" s="58" t="s">
        <v>420</v>
      </c>
      <c r="AD5795" s="58" t="s">
        <v>318</v>
      </c>
      <c r="AE5795" s="58">
        <v>97477</v>
      </c>
    </row>
    <row r="5796" spans="29:31">
      <c r="AC5796" s="58" t="s">
        <v>54</v>
      </c>
      <c r="AD5796" s="58" t="s">
        <v>1521</v>
      </c>
      <c r="AE5796" s="58">
        <v>32216</v>
      </c>
    </row>
    <row r="5797" spans="29:31">
      <c r="AC5797" s="58" t="s">
        <v>54</v>
      </c>
      <c r="AD5797" s="58" t="s">
        <v>1521</v>
      </c>
      <c r="AE5797" s="58">
        <v>32216</v>
      </c>
    </row>
    <row r="5798" spans="29:31">
      <c r="AC5798" s="58" t="s">
        <v>43</v>
      </c>
      <c r="AD5798" s="58" t="s">
        <v>5954</v>
      </c>
      <c r="AE5798" s="58">
        <v>93309</v>
      </c>
    </row>
    <row r="5799" spans="29:31">
      <c r="AC5799" s="58" t="s">
        <v>43</v>
      </c>
      <c r="AD5799" s="58" t="s">
        <v>5954</v>
      </c>
      <c r="AE5799" s="58">
        <v>93309</v>
      </c>
    </row>
    <row r="5800" spans="29:31">
      <c r="AC5800" s="58" t="s">
        <v>43</v>
      </c>
      <c r="AD5800" s="58" t="s">
        <v>5954</v>
      </c>
      <c r="AE5800" s="58">
        <v>93309</v>
      </c>
    </row>
    <row r="5801" spans="29:31">
      <c r="AC5801" s="58" t="s">
        <v>43</v>
      </c>
      <c r="AD5801" s="58" t="s">
        <v>5954</v>
      </c>
      <c r="AE5801" s="58">
        <v>93309</v>
      </c>
    </row>
    <row r="5802" spans="29:31">
      <c r="AC5802" s="58" t="s">
        <v>43</v>
      </c>
      <c r="AD5802" s="58" t="s">
        <v>5954</v>
      </c>
      <c r="AE5802" s="58">
        <v>93309</v>
      </c>
    </row>
    <row r="5803" spans="29:31">
      <c r="AC5803" s="58" t="s">
        <v>267</v>
      </c>
      <c r="AD5803" s="58" t="s">
        <v>266</v>
      </c>
      <c r="AE5803" s="58">
        <v>10011</v>
      </c>
    </row>
    <row r="5804" spans="29:31">
      <c r="AC5804" s="58" t="s">
        <v>267</v>
      </c>
      <c r="AD5804" s="58" t="s">
        <v>266</v>
      </c>
      <c r="AE5804" s="58">
        <v>10011</v>
      </c>
    </row>
    <row r="5805" spans="29:31">
      <c r="AC5805" s="58" t="s">
        <v>267</v>
      </c>
      <c r="AD5805" s="58" t="s">
        <v>266</v>
      </c>
      <c r="AE5805" s="58">
        <v>10011</v>
      </c>
    </row>
    <row r="5806" spans="29:31">
      <c r="AC5806" s="58" t="s">
        <v>267</v>
      </c>
      <c r="AD5806" s="58" t="s">
        <v>266</v>
      </c>
      <c r="AE5806" s="58">
        <v>10011</v>
      </c>
    </row>
    <row r="5807" spans="29:31">
      <c r="AC5807" s="58" t="s">
        <v>211</v>
      </c>
      <c r="AD5807" s="58" t="s">
        <v>303</v>
      </c>
      <c r="AE5807" s="58">
        <v>60610</v>
      </c>
    </row>
    <row r="5808" spans="29:31">
      <c r="AC5808" s="58" t="s">
        <v>104</v>
      </c>
      <c r="AD5808" s="58" t="s">
        <v>4172</v>
      </c>
      <c r="AE5808" s="58">
        <v>79907</v>
      </c>
    </row>
    <row r="5809" spans="29:31">
      <c r="AC5809" s="58" t="s">
        <v>104</v>
      </c>
      <c r="AD5809" s="58" t="s">
        <v>4172</v>
      </c>
      <c r="AE5809" s="58">
        <v>79907</v>
      </c>
    </row>
    <row r="5810" spans="29:31">
      <c r="AC5810" s="58" t="s">
        <v>43</v>
      </c>
      <c r="AD5810" s="58" t="s">
        <v>5413</v>
      </c>
      <c r="AE5810" s="58">
        <v>91360</v>
      </c>
    </row>
    <row r="5811" spans="29:31">
      <c r="AC5811" s="58" t="s">
        <v>498</v>
      </c>
      <c r="AD5811" s="58" t="s">
        <v>318</v>
      </c>
      <c r="AE5811" s="58">
        <v>45503</v>
      </c>
    </row>
    <row r="5812" spans="29:31">
      <c r="AC5812" s="58" t="s">
        <v>104</v>
      </c>
      <c r="AD5812" s="58" t="s">
        <v>815</v>
      </c>
      <c r="AE5812" s="58">
        <v>75220</v>
      </c>
    </row>
    <row r="5813" spans="29:31">
      <c r="AC5813" s="58" t="s">
        <v>104</v>
      </c>
      <c r="AD5813" s="58" t="s">
        <v>815</v>
      </c>
      <c r="AE5813" s="58">
        <v>75220</v>
      </c>
    </row>
    <row r="5814" spans="29:31">
      <c r="AC5814" s="58" t="s">
        <v>335</v>
      </c>
      <c r="AD5814" s="58" t="s">
        <v>5137</v>
      </c>
      <c r="AE5814" s="58">
        <v>37918</v>
      </c>
    </row>
    <row r="5815" spans="29:31">
      <c r="AC5815" s="58" t="s">
        <v>335</v>
      </c>
      <c r="AD5815" s="58" t="s">
        <v>5137</v>
      </c>
      <c r="AE5815" s="58">
        <v>37918</v>
      </c>
    </row>
    <row r="5816" spans="29:31">
      <c r="AC5816" s="58" t="s">
        <v>335</v>
      </c>
      <c r="AD5816" s="58" t="s">
        <v>5137</v>
      </c>
      <c r="AE5816" s="58">
        <v>37918</v>
      </c>
    </row>
    <row r="5817" spans="29:31">
      <c r="AC5817" s="58" t="s">
        <v>335</v>
      </c>
      <c r="AD5817" s="58" t="s">
        <v>6244</v>
      </c>
      <c r="AE5817" s="58">
        <v>37421</v>
      </c>
    </row>
    <row r="5818" spans="29:31">
      <c r="AC5818" s="58" t="s">
        <v>43</v>
      </c>
      <c r="AD5818" s="58" t="s">
        <v>947</v>
      </c>
      <c r="AE5818" s="58">
        <v>92037</v>
      </c>
    </row>
    <row r="5819" spans="29:31">
      <c r="AC5819" s="58" t="s">
        <v>43</v>
      </c>
      <c r="AD5819" s="58" t="s">
        <v>947</v>
      </c>
      <c r="AE5819" s="58">
        <v>92037</v>
      </c>
    </row>
    <row r="5820" spans="29:31">
      <c r="AC5820" s="58" t="s">
        <v>43</v>
      </c>
      <c r="AD5820" s="58" t="s">
        <v>947</v>
      </c>
      <c r="AE5820" s="58">
        <v>92037</v>
      </c>
    </row>
    <row r="5821" spans="29:31">
      <c r="AC5821" s="58" t="s">
        <v>267</v>
      </c>
      <c r="AD5821" s="58" t="s">
        <v>266</v>
      </c>
      <c r="AE5821" s="58">
        <v>10024</v>
      </c>
    </row>
    <row r="5822" spans="29:31">
      <c r="AC5822" s="58" t="s">
        <v>54</v>
      </c>
      <c r="AD5822" s="58" t="s">
        <v>900</v>
      </c>
      <c r="AE5822" s="58">
        <v>33614</v>
      </c>
    </row>
    <row r="5823" spans="29:31">
      <c r="AC5823" s="58" t="s">
        <v>267</v>
      </c>
      <c r="AD5823" s="58" t="s">
        <v>8508</v>
      </c>
      <c r="AE5823" s="58">
        <v>13501</v>
      </c>
    </row>
    <row r="5824" spans="29:31">
      <c r="AC5824" s="58" t="s">
        <v>267</v>
      </c>
      <c r="AD5824" s="58" t="s">
        <v>8508</v>
      </c>
      <c r="AE5824" s="58">
        <v>13501</v>
      </c>
    </row>
    <row r="5825" spans="29:31">
      <c r="AC5825" s="58" t="s">
        <v>267</v>
      </c>
      <c r="AD5825" s="58" t="s">
        <v>8508</v>
      </c>
      <c r="AE5825" s="58">
        <v>13501</v>
      </c>
    </row>
    <row r="5826" spans="29:31">
      <c r="AC5826" s="58" t="s">
        <v>267</v>
      </c>
      <c r="AD5826" s="58" t="s">
        <v>8508</v>
      </c>
      <c r="AE5826" s="58">
        <v>13501</v>
      </c>
    </row>
    <row r="5827" spans="29:31">
      <c r="AC5827" s="58" t="s">
        <v>267</v>
      </c>
      <c r="AD5827" s="58" t="s">
        <v>8508</v>
      </c>
      <c r="AE5827" s="58">
        <v>13501</v>
      </c>
    </row>
    <row r="5828" spans="29:31">
      <c r="AC5828" s="58" t="s">
        <v>43</v>
      </c>
      <c r="AD5828" s="58" t="s">
        <v>127</v>
      </c>
      <c r="AE5828" s="58">
        <v>94122</v>
      </c>
    </row>
    <row r="5829" spans="29:31">
      <c r="AC5829" s="58" t="s">
        <v>43</v>
      </c>
      <c r="AD5829" s="58" t="s">
        <v>127</v>
      </c>
      <c r="AE5829" s="58">
        <v>94122</v>
      </c>
    </row>
    <row r="5830" spans="29:31">
      <c r="AC5830" s="58" t="s">
        <v>43</v>
      </c>
      <c r="AD5830" s="58" t="s">
        <v>127</v>
      </c>
      <c r="AE5830" s="58">
        <v>94122</v>
      </c>
    </row>
    <row r="5831" spans="29:31">
      <c r="AC5831" s="58" t="s">
        <v>43</v>
      </c>
      <c r="AD5831" s="58" t="s">
        <v>127</v>
      </c>
      <c r="AE5831" s="58">
        <v>94122</v>
      </c>
    </row>
    <row r="5832" spans="29:31">
      <c r="AC5832" s="58" t="s">
        <v>498</v>
      </c>
      <c r="AD5832" s="58" t="s">
        <v>497</v>
      </c>
      <c r="AE5832" s="58">
        <v>43229</v>
      </c>
    </row>
    <row r="5833" spans="29:31">
      <c r="AC5833" s="58" t="s">
        <v>267</v>
      </c>
      <c r="AD5833" s="58" t="s">
        <v>266</v>
      </c>
      <c r="AE5833" s="58">
        <v>10035</v>
      </c>
    </row>
    <row r="5834" spans="29:31">
      <c r="AC5834" s="58" t="s">
        <v>267</v>
      </c>
      <c r="AD5834" s="58" t="s">
        <v>266</v>
      </c>
      <c r="AE5834" s="58">
        <v>10035</v>
      </c>
    </row>
    <row r="5835" spans="29:31">
      <c r="AC5835" s="58" t="s">
        <v>267</v>
      </c>
      <c r="AD5835" s="58" t="s">
        <v>266</v>
      </c>
      <c r="AE5835" s="58">
        <v>10035</v>
      </c>
    </row>
    <row r="5836" spans="29:31">
      <c r="AC5836" s="58" t="s">
        <v>267</v>
      </c>
      <c r="AD5836" s="58" t="s">
        <v>266</v>
      </c>
      <c r="AE5836" s="58">
        <v>10035</v>
      </c>
    </row>
    <row r="5837" spans="29:31">
      <c r="AC5837" s="58" t="s">
        <v>254</v>
      </c>
      <c r="AD5837" s="58" t="s">
        <v>1464</v>
      </c>
      <c r="AE5837" s="58">
        <v>47374</v>
      </c>
    </row>
    <row r="5838" spans="29:31">
      <c r="AC5838" s="58" t="s">
        <v>254</v>
      </c>
      <c r="AD5838" s="58" t="s">
        <v>1464</v>
      </c>
      <c r="AE5838" s="58">
        <v>47374</v>
      </c>
    </row>
    <row r="5839" spans="29:31">
      <c r="AC5839" s="58" t="s">
        <v>43</v>
      </c>
      <c r="AD5839" s="58" t="s">
        <v>947</v>
      </c>
      <c r="AE5839" s="58">
        <v>92105</v>
      </c>
    </row>
    <row r="5840" spans="29:31">
      <c r="AC5840" s="58" t="s">
        <v>88</v>
      </c>
      <c r="AD5840" s="58" t="s">
        <v>87</v>
      </c>
      <c r="AE5840" s="58">
        <v>28027</v>
      </c>
    </row>
    <row r="5841" spans="29:31">
      <c r="AC5841" s="58" t="s">
        <v>88</v>
      </c>
      <c r="AD5841" s="58" t="s">
        <v>87</v>
      </c>
      <c r="AE5841" s="58">
        <v>28027</v>
      </c>
    </row>
    <row r="5842" spans="29:31">
      <c r="AC5842" s="58" t="s">
        <v>54</v>
      </c>
      <c r="AD5842" s="58" t="s">
        <v>1419</v>
      </c>
      <c r="AE5842" s="58">
        <v>33178</v>
      </c>
    </row>
    <row r="5843" spans="29:31">
      <c r="AC5843" s="58" t="s">
        <v>54</v>
      </c>
      <c r="AD5843" s="58" t="s">
        <v>1419</v>
      </c>
      <c r="AE5843" s="58">
        <v>33178</v>
      </c>
    </row>
    <row r="5844" spans="29:31">
      <c r="AC5844" s="58" t="s">
        <v>54</v>
      </c>
      <c r="AD5844" s="58" t="s">
        <v>1419</v>
      </c>
      <c r="AE5844" s="58">
        <v>33178</v>
      </c>
    </row>
    <row r="5845" spans="29:31">
      <c r="AC5845" s="58" t="s">
        <v>43</v>
      </c>
      <c r="AD5845" s="58" t="s">
        <v>42</v>
      </c>
      <c r="AE5845" s="58">
        <v>90036</v>
      </c>
    </row>
    <row r="5846" spans="29:31">
      <c r="AC5846" s="58" t="s">
        <v>96</v>
      </c>
      <c r="AD5846" s="58" t="s">
        <v>95</v>
      </c>
      <c r="AE5846" s="58">
        <v>98115</v>
      </c>
    </row>
    <row r="5847" spans="29:31">
      <c r="AC5847" s="58" t="s">
        <v>319</v>
      </c>
      <c r="AD5847" s="58" t="s">
        <v>1127</v>
      </c>
      <c r="AE5847" s="58">
        <v>22204</v>
      </c>
    </row>
    <row r="5848" spans="29:31">
      <c r="AC5848" s="58" t="s">
        <v>319</v>
      </c>
      <c r="AD5848" s="58" t="s">
        <v>1127</v>
      </c>
      <c r="AE5848" s="58">
        <v>22204</v>
      </c>
    </row>
    <row r="5849" spans="29:31">
      <c r="AC5849" s="58" t="s">
        <v>43</v>
      </c>
      <c r="AD5849" s="58" t="s">
        <v>947</v>
      </c>
      <c r="AE5849" s="58">
        <v>92105</v>
      </c>
    </row>
    <row r="5850" spans="29:31">
      <c r="AC5850" s="58" t="s">
        <v>43</v>
      </c>
      <c r="AD5850" s="58" t="s">
        <v>947</v>
      </c>
      <c r="AE5850" s="58">
        <v>92105</v>
      </c>
    </row>
    <row r="5851" spans="29:31">
      <c r="AC5851" s="58" t="s">
        <v>43</v>
      </c>
      <c r="AD5851" s="58" t="s">
        <v>947</v>
      </c>
      <c r="AE5851" s="58">
        <v>92105</v>
      </c>
    </row>
    <row r="5852" spans="29:31">
      <c r="AC5852" s="58" t="s">
        <v>43</v>
      </c>
      <c r="AD5852" s="58" t="s">
        <v>947</v>
      </c>
      <c r="AE5852" s="58">
        <v>92105</v>
      </c>
    </row>
    <row r="5853" spans="29:31">
      <c r="AC5853" s="58" t="s">
        <v>43</v>
      </c>
      <c r="AD5853" s="58" t="s">
        <v>947</v>
      </c>
      <c r="AE5853" s="58">
        <v>92105</v>
      </c>
    </row>
    <row r="5854" spans="29:31">
      <c r="AC5854" s="58" t="s">
        <v>43</v>
      </c>
      <c r="AD5854" s="58" t="s">
        <v>947</v>
      </c>
      <c r="AE5854" s="58">
        <v>92105</v>
      </c>
    </row>
    <row r="5855" spans="29:31">
      <c r="AC5855" s="58" t="s">
        <v>43</v>
      </c>
      <c r="AD5855" s="58" t="s">
        <v>947</v>
      </c>
      <c r="AE5855" s="58">
        <v>92105</v>
      </c>
    </row>
    <row r="5856" spans="29:31">
      <c r="AC5856" s="58" t="s">
        <v>229</v>
      </c>
      <c r="AD5856" s="58" t="s">
        <v>566</v>
      </c>
      <c r="AE5856" s="58">
        <v>55113</v>
      </c>
    </row>
    <row r="5857" spans="29:31">
      <c r="AC5857" s="58" t="s">
        <v>229</v>
      </c>
      <c r="AD5857" s="58" t="s">
        <v>566</v>
      </c>
      <c r="AE5857" s="58">
        <v>55113</v>
      </c>
    </row>
    <row r="5858" spans="29:31">
      <c r="AC5858" s="58" t="s">
        <v>229</v>
      </c>
      <c r="AD5858" s="58" t="s">
        <v>566</v>
      </c>
      <c r="AE5858" s="58">
        <v>55113</v>
      </c>
    </row>
    <row r="5859" spans="29:31">
      <c r="AC5859" s="58" t="s">
        <v>229</v>
      </c>
      <c r="AD5859" s="58" t="s">
        <v>566</v>
      </c>
      <c r="AE5859" s="58">
        <v>55113</v>
      </c>
    </row>
    <row r="5860" spans="29:31">
      <c r="AC5860" s="58" t="s">
        <v>229</v>
      </c>
      <c r="AD5860" s="58" t="s">
        <v>566</v>
      </c>
      <c r="AE5860" s="58">
        <v>55113</v>
      </c>
    </row>
    <row r="5861" spans="29:31">
      <c r="AC5861" s="58" t="s">
        <v>319</v>
      </c>
      <c r="AD5861" s="58" t="s">
        <v>2978</v>
      </c>
      <c r="AE5861" s="58">
        <v>23464</v>
      </c>
    </row>
    <row r="5862" spans="29:31">
      <c r="AC5862" s="58" t="s">
        <v>104</v>
      </c>
      <c r="AD5862" s="58" t="s">
        <v>815</v>
      </c>
      <c r="AE5862" s="58">
        <v>75220</v>
      </c>
    </row>
    <row r="5863" spans="29:31">
      <c r="AC5863" s="58" t="s">
        <v>104</v>
      </c>
      <c r="AD5863" s="58" t="s">
        <v>815</v>
      </c>
      <c r="AE5863" s="58">
        <v>75220</v>
      </c>
    </row>
    <row r="5864" spans="29:31">
      <c r="AC5864" s="58" t="s">
        <v>104</v>
      </c>
      <c r="AD5864" s="58" t="s">
        <v>815</v>
      </c>
      <c r="AE5864" s="58">
        <v>75220</v>
      </c>
    </row>
    <row r="5865" spans="29:31">
      <c r="AC5865" s="58" t="s">
        <v>104</v>
      </c>
      <c r="AD5865" s="58" t="s">
        <v>815</v>
      </c>
      <c r="AE5865" s="58">
        <v>75220</v>
      </c>
    </row>
    <row r="5866" spans="29:31">
      <c r="AC5866" s="58" t="s">
        <v>43</v>
      </c>
      <c r="AD5866" s="58" t="s">
        <v>87</v>
      </c>
      <c r="AE5866" s="58">
        <v>94521</v>
      </c>
    </row>
    <row r="5867" spans="29:31">
      <c r="AC5867" s="58" t="s">
        <v>1707</v>
      </c>
      <c r="AD5867" s="58" t="s">
        <v>8533</v>
      </c>
      <c r="AE5867" s="58">
        <v>72032</v>
      </c>
    </row>
    <row r="5868" spans="29:31">
      <c r="AC5868" s="58" t="s">
        <v>147</v>
      </c>
      <c r="AD5868" s="58" t="s">
        <v>146</v>
      </c>
      <c r="AE5868" s="58">
        <v>19120</v>
      </c>
    </row>
    <row r="5869" spans="29:31">
      <c r="AC5869" s="58" t="s">
        <v>1707</v>
      </c>
      <c r="AD5869" s="58" t="s">
        <v>5141</v>
      </c>
      <c r="AE5869" s="58">
        <v>72209</v>
      </c>
    </row>
    <row r="5870" spans="29:31">
      <c r="AC5870" s="58" t="s">
        <v>1707</v>
      </c>
      <c r="AD5870" s="58" t="s">
        <v>5141</v>
      </c>
      <c r="AE5870" s="58">
        <v>72209</v>
      </c>
    </row>
    <row r="5871" spans="29:31">
      <c r="AC5871" s="58" t="s">
        <v>1707</v>
      </c>
      <c r="AD5871" s="58" t="s">
        <v>5141</v>
      </c>
      <c r="AE5871" s="58">
        <v>72209</v>
      </c>
    </row>
    <row r="5872" spans="29:31">
      <c r="AC5872" s="58" t="s">
        <v>747</v>
      </c>
      <c r="AD5872" s="58" t="s">
        <v>4608</v>
      </c>
      <c r="AE5872" s="58">
        <v>6450</v>
      </c>
    </row>
    <row r="5873" spans="29:31">
      <c r="AC5873" s="58" t="s">
        <v>747</v>
      </c>
      <c r="AD5873" s="58" t="s">
        <v>4608</v>
      </c>
      <c r="AE5873" s="58">
        <v>6450</v>
      </c>
    </row>
    <row r="5874" spans="29:31">
      <c r="AC5874" s="58" t="s">
        <v>747</v>
      </c>
      <c r="AD5874" s="58" t="s">
        <v>4608</v>
      </c>
      <c r="AE5874" s="58">
        <v>6450</v>
      </c>
    </row>
    <row r="5875" spans="29:31">
      <c r="AC5875" s="58" t="s">
        <v>147</v>
      </c>
      <c r="AD5875" s="58" t="s">
        <v>146</v>
      </c>
      <c r="AE5875" s="58">
        <v>19143</v>
      </c>
    </row>
    <row r="5876" spans="29:31">
      <c r="AC5876" s="58" t="s">
        <v>147</v>
      </c>
      <c r="AD5876" s="58" t="s">
        <v>146</v>
      </c>
      <c r="AE5876" s="58">
        <v>19143</v>
      </c>
    </row>
    <row r="5877" spans="29:31">
      <c r="AC5877" s="58" t="s">
        <v>8542</v>
      </c>
      <c r="AD5877" s="58" t="s">
        <v>8541</v>
      </c>
      <c r="AE5877" s="58">
        <v>82001</v>
      </c>
    </row>
    <row r="5878" spans="29:31">
      <c r="AC5878" s="58" t="s">
        <v>43</v>
      </c>
      <c r="AD5878" s="58" t="s">
        <v>1883</v>
      </c>
      <c r="AE5878" s="58">
        <v>92804</v>
      </c>
    </row>
    <row r="5879" spans="29:31">
      <c r="AC5879" s="58" t="s">
        <v>254</v>
      </c>
      <c r="AD5879" s="58" t="s">
        <v>538</v>
      </c>
      <c r="AE5879" s="58">
        <v>47401</v>
      </c>
    </row>
    <row r="5880" spans="29:31">
      <c r="AC5880" s="58" t="s">
        <v>1272</v>
      </c>
      <c r="AD5880" s="58" t="s">
        <v>497</v>
      </c>
      <c r="AE5880" s="58">
        <v>31907</v>
      </c>
    </row>
    <row r="5881" spans="29:31">
      <c r="AC5881" s="58" t="s">
        <v>1707</v>
      </c>
      <c r="AD5881" s="58" t="s">
        <v>3265</v>
      </c>
      <c r="AE5881" s="58">
        <v>72401</v>
      </c>
    </row>
    <row r="5882" spans="29:31">
      <c r="AC5882" s="58" t="s">
        <v>1707</v>
      </c>
      <c r="AD5882" s="58" t="s">
        <v>3265</v>
      </c>
      <c r="AE5882" s="58">
        <v>72401</v>
      </c>
    </row>
    <row r="5883" spans="29:31">
      <c r="AC5883" s="58" t="s">
        <v>147</v>
      </c>
      <c r="AD5883" s="58" t="s">
        <v>146</v>
      </c>
      <c r="AE5883" s="58">
        <v>19140</v>
      </c>
    </row>
    <row r="5884" spans="29:31">
      <c r="AC5884" s="58" t="s">
        <v>1245</v>
      </c>
      <c r="AD5884" s="58" t="s">
        <v>1479</v>
      </c>
      <c r="AE5884" s="58">
        <v>1841</v>
      </c>
    </row>
    <row r="5885" spans="29:31">
      <c r="AC5885" s="58" t="s">
        <v>1245</v>
      </c>
      <c r="AD5885" s="58" t="s">
        <v>1479</v>
      </c>
      <c r="AE5885" s="58">
        <v>1841</v>
      </c>
    </row>
    <row r="5886" spans="29:31">
      <c r="AC5886" s="58" t="s">
        <v>1245</v>
      </c>
      <c r="AD5886" s="58" t="s">
        <v>1479</v>
      </c>
      <c r="AE5886" s="58">
        <v>1841</v>
      </c>
    </row>
    <row r="5887" spans="29:31">
      <c r="AC5887" s="58" t="s">
        <v>267</v>
      </c>
      <c r="AD5887" s="58" t="s">
        <v>266</v>
      </c>
      <c r="AE5887" s="58">
        <v>10011</v>
      </c>
    </row>
    <row r="5888" spans="29:31">
      <c r="AC5888" s="58" t="s">
        <v>43</v>
      </c>
      <c r="AD5888" s="58" t="s">
        <v>947</v>
      </c>
      <c r="AE5888" s="58">
        <v>92105</v>
      </c>
    </row>
    <row r="5889" spans="29:31">
      <c r="AC5889" s="58" t="s">
        <v>43</v>
      </c>
      <c r="AD5889" s="58" t="s">
        <v>947</v>
      </c>
      <c r="AE5889" s="58">
        <v>92105</v>
      </c>
    </row>
    <row r="5890" spans="29:31">
      <c r="AC5890" s="58" t="s">
        <v>43</v>
      </c>
      <c r="AD5890" s="58" t="s">
        <v>947</v>
      </c>
      <c r="AE5890" s="58">
        <v>92105</v>
      </c>
    </row>
    <row r="5891" spans="29:31">
      <c r="AC5891" s="58" t="s">
        <v>43</v>
      </c>
      <c r="AD5891" s="58" t="s">
        <v>127</v>
      </c>
      <c r="AE5891" s="58">
        <v>94109</v>
      </c>
    </row>
    <row r="5892" spans="29:31">
      <c r="AC5892" s="58" t="s">
        <v>43</v>
      </c>
      <c r="AD5892" s="58" t="s">
        <v>127</v>
      </c>
      <c r="AE5892" s="58">
        <v>94109</v>
      </c>
    </row>
    <row r="5893" spans="29:31">
      <c r="AC5893" s="58" t="s">
        <v>43</v>
      </c>
      <c r="AD5893" s="58" t="s">
        <v>127</v>
      </c>
      <c r="AE5893" s="58">
        <v>94110</v>
      </c>
    </row>
    <row r="5894" spans="29:31">
      <c r="AC5894" s="58" t="s">
        <v>43</v>
      </c>
      <c r="AD5894" s="58" t="s">
        <v>127</v>
      </c>
      <c r="AE5894" s="58">
        <v>94110</v>
      </c>
    </row>
    <row r="5895" spans="29:31">
      <c r="AC5895" s="58" t="s">
        <v>1399</v>
      </c>
      <c r="AD5895" s="58" t="s">
        <v>7306</v>
      </c>
      <c r="AE5895" s="58">
        <v>2920</v>
      </c>
    </row>
    <row r="5896" spans="29:31">
      <c r="AC5896" s="58" t="s">
        <v>29</v>
      </c>
      <c r="AD5896" s="58" t="s">
        <v>8557</v>
      </c>
      <c r="AE5896" s="58">
        <v>42301</v>
      </c>
    </row>
    <row r="5897" spans="29:31">
      <c r="AC5897" s="58" t="s">
        <v>2735</v>
      </c>
      <c r="AD5897" s="58" t="s">
        <v>4492</v>
      </c>
      <c r="AE5897" s="58">
        <v>21215</v>
      </c>
    </row>
    <row r="5898" spans="29:31">
      <c r="AC5898" s="58" t="s">
        <v>211</v>
      </c>
      <c r="AD5898" s="58" t="s">
        <v>303</v>
      </c>
      <c r="AE5898" s="58">
        <v>60610</v>
      </c>
    </row>
    <row r="5899" spans="29:31">
      <c r="AC5899" s="58" t="s">
        <v>211</v>
      </c>
      <c r="AD5899" s="58" t="s">
        <v>303</v>
      </c>
      <c r="AE5899" s="58">
        <v>60610</v>
      </c>
    </row>
    <row r="5900" spans="29:31">
      <c r="AC5900" s="58" t="s">
        <v>211</v>
      </c>
      <c r="AD5900" s="58" t="s">
        <v>303</v>
      </c>
      <c r="AE5900" s="58">
        <v>60610</v>
      </c>
    </row>
    <row r="5901" spans="29:31">
      <c r="AC5901" s="58" t="s">
        <v>1272</v>
      </c>
      <c r="AD5901" s="58" t="s">
        <v>1736</v>
      </c>
      <c r="AE5901" s="58">
        <v>30318</v>
      </c>
    </row>
    <row r="5902" spans="29:31">
      <c r="AC5902" s="58" t="s">
        <v>43</v>
      </c>
      <c r="AD5902" s="58" t="s">
        <v>42</v>
      </c>
      <c r="AE5902" s="58">
        <v>90036</v>
      </c>
    </row>
    <row r="5903" spans="29:31">
      <c r="AC5903" s="58" t="s">
        <v>43</v>
      </c>
      <c r="AD5903" s="58" t="s">
        <v>42</v>
      </c>
      <c r="AE5903" s="58">
        <v>90049</v>
      </c>
    </row>
    <row r="5904" spans="29:31">
      <c r="AC5904" s="58" t="s">
        <v>43</v>
      </c>
      <c r="AD5904" s="58" t="s">
        <v>42</v>
      </c>
      <c r="AE5904" s="58">
        <v>90049</v>
      </c>
    </row>
    <row r="5905" spans="29:31">
      <c r="AC5905" s="58" t="s">
        <v>254</v>
      </c>
      <c r="AD5905" s="58" t="s">
        <v>1464</v>
      </c>
      <c r="AE5905" s="58">
        <v>47374</v>
      </c>
    </row>
    <row r="5906" spans="29:31">
      <c r="AC5906" s="58" t="s">
        <v>254</v>
      </c>
      <c r="AD5906" s="58" t="s">
        <v>1464</v>
      </c>
      <c r="AE5906" s="58">
        <v>47374</v>
      </c>
    </row>
    <row r="5907" spans="29:31">
      <c r="AC5907" s="58" t="s">
        <v>43</v>
      </c>
      <c r="AD5907" s="58" t="s">
        <v>127</v>
      </c>
      <c r="AE5907" s="58">
        <v>94110</v>
      </c>
    </row>
    <row r="5908" spans="29:31">
      <c r="AC5908" s="58" t="s">
        <v>43</v>
      </c>
      <c r="AD5908" s="58" t="s">
        <v>127</v>
      </c>
      <c r="AE5908" s="58">
        <v>94122</v>
      </c>
    </row>
    <row r="5909" spans="29:31">
      <c r="AC5909" s="58" t="s">
        <v>788</v>
      </c>
      <c r="AD5909" s="58" t="s">
        <v>787</v>
      </c>
      <c r="AE5909" s="58">
        <v>7090</v>
      </c>
    </row>
    <row r="5910" spans="29:31">
      <c r="AC5910" s="58" t="s">
        <v>43</v>
      </c>
      <c r="AD5910" s="58" t="s">
        <v>127</v>
      </c>
      <c r="AE5910" s="58">
        <v>94122</v>
      </c>
    </row>
    <row r="5911" spans="29:31">
      <c r="AC5911" s="58" t="s">
        <v>43</v>
      </c>
      <c r="AD5911" s="58" t="s">
        <v>127</v>
      </c>
      <c r="AE5911" s="58">
        <v>94122</v>
      </c>
    </row>
    <row r="5912" spans="29:31">
      <c r="AC5912" s="58" t="s">
        <v>43</v>
      </c>
      <c r="AD5912" s="58" t="s">
        <v>127</v>
      </c>
      <c r="AE5912" s="58">
        <v>94122</v>
      </c>
    </row>
    <row r="5913" spans="29:31">
      <c r="AC5913" s="58" t="s">
        <v>43</v>
      </c>
      <c r="AD5913" s="58" t="s">
        <v>127</v>
      </c>
      <c r="AE5913" s="58">
        <v>94122</v>
      </c>
    </row>
    <row r="5914" spans="29:31">
      <c r="AC5914" s="58" t="s">
        <v>43</v>
      </c>
      <c r="AD5914" s="58" t="s">
        <v>127</v>
      </c>
      <c r="AE5914" s="58">
        <v>94122</v>
      </c>
    </row>
    <row r="5915" spans="29:31">
      <c r="AC5915" s="58" t="s">
        <v>43</v>
      </c>
      <c r="AD5915" s="58" t="s">
        <v>630</v>
      </c>
      <c r="AE5915" s="58">
        <v>95123</v>
      </c>
    </row>
    <row r="5916" spans="29:31">
      <c r="AC5916" s="58" t="s">
        <v>43</v>
      </c>
      <c r="AD5916" s="58" t="s">
        <v>630</v>
      </c>
      <c r="AE5916" s="58">
        <v>95123</v>
      </c>
    </row>
    <row r="5917" spans="29:31">
      <c r="AC5917" s="58" t="s">
        <v>43</v>
      </c>
      <c r="AD5917" s="58" t="s">
        <v>630</v>
      </c>
      <c r="AE5917" s="58">
        <v>95123</v>
      </c>
    </row>
    <row r="5918" spans="29:31">
      <c r="AC5918" s="58" t="s">
        <v>43</v>
      </c>
      <c r="AD5918" s="58" t="s">
        <v>630</v>
      </c>
      <c r="AE5918" s="58">
        <v>95123</v>
      </c>
    </row>
    <row r="5919" spans="29:31">
      <c r="AC5919" s="58" t="s">
        <v>96</v>
      </c>
      <c r="AD5919" s="58" t="s">
        <v>95</v>
      </c>
      <c r="AE5919" s="58">
        <v>98115</v>
      </c>
    </row>
    <row r="5920" spans="29:31">
      <c r="AC5920" s="58" t="s">
        <v>29</v>
      </c>
      <c r="AD5920" s="58" t="s">
        <v>8557</v>
      </c>
      <c r="AE5920" s="58">
        <v>42301</v>
      </c>
    </row>
    <row r="5921" spans="29:31">
      <c r="AC5921" s="58" t="s">
        <v>267</v>
      </c>
      <c r="AD5921" s="58" t="s">
        <v>266</v>
      </c>
      <c r="AE5921" s="58">
        <v>10035</v>
      </c>
    </row>
    <row r="5922" spans="29:31">
      <c r="AC5922" s="58" t="s">
        <v>267</v>
      </c>
      <c r="AD5922" s="58" t="s">
        <v>266</v>
      </c>
      <c r="AE5922" s="58">
        <v>10035</v>
      </c>
    </row>
    <row r="5923" spans="29:31">
      <c r="AC5923" s="58" t="s">
        <v>267</v>
      </c>
      <c r="AD5923" s="58" t="s">
        <v>266</v>
      </c>
      <c r="AE5923" s="58">
        <v>10035</v>
      </c>
    </row>
    <row r="5924" spans="29:31">
      <c r="AC5924" s="58" t="s">
        <v>267</v>
      </c>
      <c r="AD5924" s="58" t="s">
        <v>266</v>
      </c>
      <c r="AE5924" s="58">
        <v>10035</v>
      </c>
    </row>
    <row r="5925" spans="29:31">
      <c r="AC5925" s="58" t="s">
        <v>267</v>
      </c>
      <c r="AD5925" s="58" t="s">
        <v>266</v>
      </c>
      <c r="AE5925" s="58">
        <v>10035</v>
      </c>
    </row>
    <row r="5926" spans="29:31">
      <c r="AC5926" s="58" t="s">
        <v>267</v>
      </c>
      <c r="AD5926" s="58" t="s">
        <v>266</v>
      </c>
      <c r="AE5926" s="58">
        <v>10035</v>
      </c>
    </row>
    <row r="5927" spans="29:31">
      <c r="AC5927" s="58" t="s">
        <v>267</v>
      </c>
      <c r="AD5927" s="58" t="s">
        <v>266</v>
      </c>
      <c r="AE5927" s="58">
        <v>10035</v>
      </c>
    </row>
    <row r="5928" spans="29:31">
      <c r="AC5928" s="58" t="s">
        <v>267</v>
      </c>
      <c r="AD5928" s="58" t="s">
        <v>266</v>
      </c>
      <c r="AE5928" s="58">
        <v>10035</v>
      </c>
    </row>
    <row r="5929" spans="29:31">
      <c r="AC5929" s="58" t="s">
        <v>267</v>
      </c>
      <c r="AD5929" s="58" t="s">
        <v>266</v>
      </c>
      <c r="AE5929" s="58">
        <v>10035</v>
      </c>
    </row>
    <row r="5930" spans="29:31">
      <c r="AC5930" s="58" t="s">
        <v>267</v>
      </c>
      <c r="AD5930" s="58" t="s">
        <v>266</v>
      </c>
      <c r="AE5930" s="58">
        <v>10035</v>
      </c>
    </row>
    <row r="5931" spans="29:31">
      <c r="AC5931" s="58" t="s">
        <v>267</v>
      </c>
      <c r="AD5931" s="58" t="s">
        <v>266</v>
      </c>
      <c r="AE5931" s="58">
        <v>10011</v>
      </c>
    </row>
    <row r="5932" spans="29:31">
      <c r="AC5932" s="58" t="s">
        <v>319</v>
      </c>
      <c r="AD5932" s="58" t="s">
        <v>318</v>
      </c>
      <c r="AE5932" s="58">
        <v>22153</v>
      </c>
    </row>
    <row r="5933" spans="29:31">
      <c r="AC5933" s="58" t="s">
        <v>96</v>
      </c>
      <c r="AD5933" s="58" t="s">
        <v>5669</v>
      </c>
      <c r="AE5933" s="58">
        <v>98226</v>
      </c>
    </row>
    <row r="5934" spans="29:31">
      <c r="AC5934" s="58" t="s">
        <v>358</v>
      </c>
      <c r="AD5934" s="58" t="s">
        <v>357</v>
      </c>
      <c r="AE5934" s="58">
        <v>35601</v>
      </c>
    </row>
    <row r="5935" spans="29:31">
      <c r="AC5935" s="58" t="s">
        <v>1707</v>
      </c>
      <c r="AD5935" s="58" t="s">
        <v>1706</v>
      </c>
      <c r="AE5935" s="58">
        <v>72701</v>
      </c>
    </row>
    <row r="5936" spans="29:31">
      <c r="AC5936" s="58" t="s">
        <v>1707</v>
      </c>
      <c r="AD5936" s="58" t="s">
        <v>1706</v>
      </c>
      <c r="AE5936" s="58">
        <v>72701</v>
      </c>
    </row>
    <row r="5937" spans="29:31">
      <c r="AC5937" s="58" t="s">
        <v>147</v>
      </c>
      <c r="AD5937" s="58" t="s">
        <v>146</v>
      </c>
      <c r="AE5937" s="58">
        <v>19120</v>
      </c>
    </row>
    <row r="5938" spans="29:31">
      <c r="AC5938" s="58" t="s">
        <v>147</v>
      </c>
      <c r="AD5938" s="58" t="s">
        <v>146</v>
      </c>
      <c r="AE5938" s="58">
        <v>19120</v>
      </c>
    </row>
    <row r="5939" spans="29:31">
      <c r="AC5939" s="58" t="s">
        <v>147</v>
      </c>
      <c r="AD5939" s="58" t="s">
        <v>146</v>
      </c>
      <c r="AE5939" s="58">
        <v>19120</v>
      </c>
    </row>
    <row r="5940" spans="29:31">
      <c r="AC5940" s="58" t="s">
        <v>147</v>
      </c>
      <c r="AD5940" s="58" t="s">
        <v>146</v>
      </c>
      <c r="AE5940" s="58">
        <v>19120</v>
      </c>
    </row>
    <row r="5941" spans="29:31">
      <c r="AC5941" s="58" t="s">
        <v>147</v>
      </c>
      <c r="AD5941" s="58" t="s">
        <v>146</v>
      </c>
      <c r="AE5941" s="58">
        <v>19120</v>
      </c>
    </row>
    <row r="5942" spans="29:31">
      <c r="AC5942" s="58" t="s">
        <v>147</v>
      </c>
      <c r="AD5942" s="58" t="s">
        <v>146</v>
      </c>
      <c r="AE5942" s="58">
        <v>19120</v>
      </c>
    </row>
    <row r="5943" spans="29:31">
      <c r="AC5943" s="58" t="s">
        <v>96</v>
      </c>
      <c r="AD5943" s="58" t="s">
        <v>95</v>
      </c>
      <c r="AE5943" s="58">
        <v>98103</v>
      </c>
    </row>
    <row r="5944" spans="29:31">
      <c r="AC5944" s="58" t="s">
        <v>96</v>
      </c>
      <c r="AD5944" s="58" t="s">
        <v>95</v>
      </c>
      <c r="AE5944" s="58">
        <v>98103</v>
      </c>
    </row>
    <row r="5945" spans="29:31">
      <c r="AC5945" s="58" t="s">
        <v>96</v>
      </c>
      <c r="AD5945" s="58" t="s">
        <v>95</v>
      </c>
      <c r="AE5945" s="58">
        <v>98103</v>
      </c>
    </row>
    <row r="5946" spans="29:31">
      <c r="AC5946" s="58" t="s">
        <v>104</v>
      </c>
      <c r="AD5946" s="58" t="s">
        <v>4346</v>
      </c>
      <c r="AE5946" s="58">
        <v>75023</v>
      </c>
    </row>
    <row r="5947" spans="29:31">
      <c r="AC5947" s="58" t="s">
        <v>104</v>
      </c>
      <c r="AD5947" s="58" t="s">
        <v>4346</v>
      </c>
      <c r="AE5947" s="58">
        <v>75023</v>
      </c>
    </row>
    <row r="5948" spans="29:31">
      <c r="AC5948" s="58" t="s">
        <v>43</v>
      </c>
      <c r="AD5948" s="58" t="s">
        <v>42</v>
      </c>
      <c r="AE5948" s="58">
        <v>90049</v>
      </c>
    </row>
    <row r="5949" spans="29:31">
      <c r="AC5949" s="58" t="s">
        <v>43</v>
      </c>
      <c r="AD5949" s="58" t="s">
        <v>42</v>
      </c>
      <c r="AE5949" s="58">
        <v>90049</v>
      </c>
    </row>
    <row r="5950" spans="29:31">
      <c r="AC5950" s="58" t="s">
        <v>43</v>
      </c>
      <c r="AD5950" s="58" t="s">
        <v>42</v>
      </c>
      <c r="AE5950" s="58">
        <v>90032</v>
      </c>
    </row>
    <row r="5951" spans="29:31">
      <c r="AC5951" s="58" t="s">
        <v>43</v>
      </c>
      <c r="AD5951" s="58" t="s">
        <v>42</v>
      </c>
      <c r="AE5951" s="58">
        <v>90036</v>
      </c>
    </row>
    <row r="5952" spans="29:31">
      <c r="AC5952" s="58" t="s">
        <v>43</v>
      </c>
      <c r="AD5952" s="58" t="s">
        <v>42</v>
      </c>
      <c r="AE5952" s="58">
        <v>90036</v>
      </c>
    </row>
    <row r="5953" spans="29:31">
      <c r="AC5953" s="58" t="s">
        <v>43</v>
      </c>
      <c r="AD5953" s="58" t="s">
        <v>42</v>
      </c>
      <c r="AE5953" s="58">
        <v>90036</v>
      </c>
    </row>
    <row r="5954" spans="29:31">
      <c r="AC5954" s="58" t="s">
        <v>43</v>
      </c>
      <c r="AD5954" s="58" t="s">
        <v>42</v>
      </c>
      <c r="AE5954" s="58">
        <v>90036</v>
      </c>
    </row>
    <row r="5955" spans="29:31">
      <c r="AC5955" s="58" t="s">
        <v>489</v>
      </c>
      <c r="AD5955" s="58" t="s">
        <v>1377</v>
      </c>
      <c r="AE5955" s="58">
        <v>50315</v>
      </c>
    </row>
    <row r="5956" spans="29:31">
      <c r="AC5956" s="58" t="s">
        <v>1487</v>
      </c>
      <c r="AD5956" s="58" t="s">
        <v>5279</v>
      </c>
      <c r="AE5956" s="58">
        <v>38671</v>
      </c>
    </row>
    <row r="5957" spans="29:31">
      <c r="AC5957" s="58" t="s">
        <v>1487</v>
      </c>
      <c r="AD5957" s="58" t="s">
        <v>5279</v>
      </c>
      <c r="AE5957" s="58">
        <v>38671</v>
      </c>
    </row>
    <row r="5958" spans="29:31">
      <c r="AC5958" s="58" t="s">
        <v>1487</v>
      </c>
      <c r="AD5958" s="58" t="s">
        <v>5279</v>
      </c>
      <c r="AE5958" s="58">
        <v>38671</v>
      </c>
    </row>
    <row r="5959" spans="29:31">
      <c r="AC5959" s="58" t="s">
        <v>1487</v>
      </c>
      <c r="AD5959" s="58" t="s">
        <v>5279</v>
      </c>
      <c r="AE5959" s="58">
        <v>38671</v>
      </c>
    </row>
    <row r="5960" spans="29:31">
      <c r="AC5960" s="58" t="s">
        <v>104</v>
      </c>
      <c r="AD5960" s="58" t="s">
        <v>184</v>
      </c>
      <c r="AE5960" s="58">
        <v>77041</v>
      </c>
    </row>
    <row r="5961" spans="29:31">
      <c r="AC5961" s="58" t="s">
        <v>267</v>
      </c>
      <c r="AD5961" s="58" t="s">
        <v>266</v>
      </c>
      <c r="AE5961" s="58">
        <v>10009</v>
      </c>
    </row>
    <row r="5962" spans="29:31">
      <c r="AC5962" s="58" t="s">
        <v>147</v>
      </c>
      <c r="AD5962" s="58" t="s">
        <v>4771</v>
      </c>
      <c r="AE5962" s="58">
        <v>19601</v>
      </c>
    </row>
    <row r="5963" spans="29:31">
      <c r="AC5963" s="58" t="s">
        <v>147</v>
      </c>
      <c r="AD5963" s="58" t="s">
        <v>4771</v>
      </c>
      <c r="AE5963" s="58">
        <v>19601</v>
      </c>
    </row>
    <row r="5964" spans="29:31">
      <c r="AC5964" s="58" t="s">
        <v>43</v>
      </c>
      <c r="AD5964" s="58" t="s">
        <v>127</v>
      </c>
      <c r="AE5964" s="58">
        <v>94109</v>
      </c>
    </row>
    <row r="5965" spans="29:31">
      <c r="AC5965" s="58" t="s">
        <v>43</v>
      </c>
      <c r="AD5965" s="58" t="s">
        <v>127</v>
      </c>
      <c r="AE5965" s="58">
        <v>94109</v>
      </c>
    </row>
    <row r="5966" spans="29:31">
      <c r="AC5966" s="58" t="s">
        <v>43</v>
      </c>
      <c r="AD5966" s="58" t="s">
        <v>127</v>
      </c>
      <c r="AE5966" s="58">
        <v>94109</v>
      </c>
    </row>
    <row r="5967" spans="29:31">
      <c r="AC5967" s="58" t="s">
        <v>43</v>
      </c>
      <c r="AD5967" s="58" t="s">
        <v>127</v>
      </c>
      <c r="AE5967" s="58">
        <v>94109</v>
      </c>
    </row>
    <row r="5968" spans="29:31">
      <c r="AC5968" s="58" t="s">
        <v>43</v>
      </c>
      <c r="AD5968" s="58" t="s">
        <v>42</v>
      </c>
      <c r="AE5968" s="58">
        <v>90045</v>
      </c>
    </row>
    <row r="5969" spans="29:31">
      <c r="AC5969" s="58" t="s">
        <v>43</v>
      </c>
      <c r="AD5969" s="58" t="s">
        <v>42</v>
      </c>
      <c r="AE5969" s="58">
        <v>90004</v>
      </c>
    </row>
    <row r="5970" spans="29:31">
      <c r="AC5970" s="58" t="s">
        <v>43</v>
      </c>
      <c r="AD5970" s="58" t="s">
        <v>42</v>
      </c>
      <c r="AE5970" s="58">
        <v>90004</v>
      </c>
    </row>
    <row r="5971" spans="29:31">
      <c r="AC5971" s="58" t="s">
        <v>43</v>
      </c>
      <c r="AD5971" s="58" t="s">
        <v>42</v>
      </c>
      <c r="AE5971" s="58">
        <v>90004</v>
      </c>
    </row>
    <row r="5972" spans="29:31">
      <c r="AC5972" s="58" t="s">
        <v>43</v>
      </c>
      <c r="AD5972" s="58" t="s">
        <v>127</v>
      </c>
      <c r="AE5972" s="58">
        <v>94109</v>
      </c>
    </row>
    <row r="5973" spans="29:31">
      <c r="AC5973" s="58" t="s">
        <v>43</v>
      </c>
      <c r="AD5973" s="58" t="s">
        <v>127</v>
      </c>
      <c r="AE5973" s="58">
        <v>94109</v>
      </c>
    </row>
    <row r="5974" spans="29:31">
      <c r="AC5974" s="58" t="s">
        <v>43</v>
      </c>
      <c r="AD5974" s="58" t="s">
        <v>127</v>
      </c>
      <c r="AE5974" s="58">
        <v>94109</v>
      </c>
    </row>
    <row r="5975" spans="29:31">
      <c r="AC5975" s="58" t="s">
        <v>267</v>
      </c>
      <c r="AD5975" s="58" t="s">
        <v>266</v>
      </c>
      <c r="AE5975" s="58">
        <v>10009</v>
      </c>
    </row>
    <row r="5976" spans="29:31">
      <c r="AC5976" s="58" t="s">
        <v>43</v>
      </c>
      <c r="AD5976" s="58" t="s">
        <v>947</v>
      </c>
      <c r="AE5976" s="58">
        <v>92105</v>
      </c>
    </row>
    <row r="5977" spans="29:31">
      <c r="AC5977" s="58" t="s">
        <v>43</v>
      </c>
      <c r="AD5977" s="58" t="s">
        <v>947</v>
      </c>
      <c r="AE5977" s="58">
        <v>92105</v>
      </c>
    </row>
    <row r="5978" spans="29:31">
      <c r="AC5978" s="58" t="s">
        <v>43</v>
      </c>
      <c r="AD5978" s="58" t="s">
        <v>947</v>
      </c>
      <c r="AE5978" s="58">
        <v>92105</v>
      </c>
    </row>
    <row r="5979" spans="29:31">
      <c r="AC5979" s="58" t="s">
        <v>43</v>
      </c>
      <c r="AD5979" s="58" t="s">
        <v>947</v>
      </c>
      <c r="AE5979" s="58">
        <v>92105</v>
      </c>
    </row>
    <row r="5980" spans="29:31">
      <c r="AC5980" s="58" t="s">
        <v>267</v>
      </c>
      <c r="AD5980" s="58" t="s">
        <v>266</v>
      </c>
      <c r="AE5980" s="58">
        <v>10024</v>
      </c>
    </row>
    <row r="5981" spans="29:31">
      <c r="AC5981" s="58" t="s">
        <v>267</v>
      </c>
      <c r="AD5981" s="58" t="s">
        <v>266</v>
      </c>
      <c r="AE5981" s="58">
        <v>10011</v>
      </c>
    </row>
    <row r="5982" spans="29:31">
      <c r="AC5982" s="58" t="s">
        <v>88</v>
      </c>
      <c r="AD5982" s="58" t="s">
        <v>467</v>
      </c>
      <c r="AE5982" s="58">
        <v>28205</v>
      </c>
    </row>
    <row r="5983" spans="29:31">
      <c r="AC5983" s="58" t="s">
        <v>4530</v>
      </c>
      <c r="AD5983" s="58" t="s">
        <v>6500</v>
      </c>
      <c r="AE5983" s="58">
        <v>66212</v>
      </c>
    </row>
    <row r="5984" spans="29:31">
      <c r="AC5984" s="58" t="s">
        <v>4530</v>
      </c>
      <c r="AD5984" s="58" t="s">
        <v>6500</v>
      </c>
      <c r="AE5984" s="58">
        <v>66212</v>
      </c>
    </row>
    <row r="5985" spans="29:31">
      <c r="AC5985" s="58" t="s">
        <v>310</v>
      </c>
      <c r="AD5985" s="58" t="s">
        <v>1823</v>
      </c>
      <c r="AE5985" s="58">
        <v>85204</v>
      </c>
    </row>
    <row r="5986" spans="29:31">
      <c r="AC5986" s="58" t="s">
        <v>649</v>
      </c>
      <c r="AD5986" s="58" t="s">
        <v>4548</v>
      </c>
      <c r="AE5986" s="58">
        <v>74133</v>
      </c>
    </row>
    <row r="5987" spans="29:31">
      <c r="AC5987" s="58" t="s">
        <v>649</v>
      </c>
      <c r="AD5987" s="58" t="s">
        <v>4548</v>
      </c>
      <c r="AE5987" s="58">
        <v>74133</v>
      </c>
    </row>
    <row r="5988" spans="29:31">
      <c r="AC5988" s="58" t="s">
        <v>649</v>
      </c>
      <c r="AD5988" s="58" t="s">
        <v>4548</v>
      </c>
      <c r="AE5988" s="58">
        <v>74133</v>
      </c>
    </row>
    <row r="5989" spans="29:31">
      <c r="AC5989" s="58" t="s">
        <v>649</v>
      </c>
      <c r="AD5989" s="58" t="s">
        <v>4548</v>
      </c>
      <c r="AE5989" s="58">
        <v>74133</v>
      </c>
    </row>
    <row r="5990" spans="29:31">
      <c r="AC5990" s="58" t="s">
        <v>267</v>
      </c>
      <c r="AD5990" s="58" t="s">
        <v>266</v>
      </c>
      <c r="AE5990" s="58">
        <v>10035</v>
      </c>
    </row>
    <row r="5991" spans="29:31">
      <c r="AC5991" s="58" t="s">
        <v>147</v>
      </c>
      <c r="AD5991" s="58" t="s">
        <v>146</v>
      </c>
      <c r="AE5991" s="58">
        <v>19143</v>
      </c>
    </row>
    <row r="5992" spans="29:31">
      <c r="AC5992" s="58" t="s">
        <v>1487</v>
      </c>
      <c r="AD5992" s="58" t="s">
        <v>7619</v>
      </c>
      <c r="AE5992" s="58">
        <v>39401</v>
      </c>
    </row>
    <row r="5993" spans="29:31">
      <c r="AC5993" s="58" t="s">
        <v>1487</v>
      </c>
      <c r="AD5993" s="58" t="s">
        <v>7619</v>
      </c>
      <c r="AE5993" s="58">
        <v>39401</v>
      </c>
    </row>
    <row r="5994" spans="29:31">
      <c r="AC5994" s="58" t="s">
        <v>1487</v>
      </c>
      <c r="AD5994" s="58" t="s">
        <v>7619</v>
      </c>
      <c r="AE5994" s="58">
        <v>39401</v>
      </c>
    </row>
    <row r="5995" spans="29:31">
      <c r="AC5995" s="58" t="s">
        <v>1487</v>
      </c>
      <c r="AD5995" s="58" t="s">
        <v>7619</v>
      </c>
      <c r="AE5995" s="58">
        <v>39401</v>
      </c>
    </row>
    <row r="5996" spans="29:31">
      <c r="AC5996" s="58" t="s">
        <v>1487</v>
      </c>
      <c r="AD5996" s="58" t="s">
        <v>7619</v>
      </c>
      <c r="AE5996" s="58">
        <v>39401</v>
      </c>
    </row>
    <row r="5997" spans="29:31">
      <c r="AC5997" s="58" t="s">
        <v>1487</v>
      </c>
      <c r="AD5997" s="58" t="s">
        <v>7619</v>
      </c>
      <c r="AE5997" s="58">
        <v>39401</v>
      </c>
    </row>
    <row r="5998" spans="29:31">
      <c r="AC5998" s="58" t="s">
        <v>43</v>
      </c>
      <c r="AD5998" s="58" t="s">
        <v>42</v>
      </c>
      <c r="AE5998" s="58">
        <v>90049</v>
      </c>
    </row>
    <row r="5999" spans="29:31">
      <c r="AC5999" s="58" t="s">
        <v>43</v>
      </c>
      <c r="AD5999" s="58" t="s">
        <v>42</v>
      </c>
      <c r="AE5999" s="58">
        <v>90049</v>
      </c>
    </row>
    <row r="6000" spans="29:31">
      <c r="AC6000" s="58" t="s">
        <v>43</v>
      </c>
      <c r="AD6000" s="58" t="s">
        <v>42</v>
      </c>
      <c r="AE6000" s="58">
        <v>90049</v>
      </c>
    </row>
    <row r="6001" spans="29:31">
      <c r="AC6001" s="58" t="s">
        <v>498</v>
      </c>
      <c r="AD6001" s="58" t="s">
        <v>497</v>
      </c>
      <c r="AE6001" s="58">
        <v>43229</v>
      </c>
    </row>
    <row r="6002" spans="29:31">
      <c r="AC6002" s="58" t="s">
        <v>498</v>
      </c>
      <c r="AD6002" s="58" t="s">
        <v>497</v>
      </c>
      <c r="AE6002" s="58">
        <v>43229</v>
      </c>
    </row>
    <row r="6003" spans="29:31">
      <c r="AC6003" s="58" t="s">
        <v>498</v>
      </c>
      <c r="AD6003" s="58" t="s">
        <v>497</v>
      </c>
      <c r="AE6003" s="58">
        <v>43229</v>
      </c>
    </row>
    <row r="6004" spans="29:31">
      <c r="AC6004" s="58" t="s">
        <v>498</v>
      </c>
      <c r="AD6004" s="58" t="s">
        <v>497</v>
      </c>
      <c r="AE6004" s="58">
        <v>43229</v>
      </c>
    </row>
    <row r="6005" spans="29:31">
      <c r="AC6005" s="58" t="s">
        <v>498</v>
      </c>
      <c r="AD6005" s="58" t="s">
        <v>497</v>
      </c>
      <c r="AE6005" s="58">
        <v>43229</v>
      </c>
    </row>
    <row r="6006" spans="29:31">
      <c r="AC6006" s="58" t="s">
        <v>6260</v>
      </c>
      <c r="AD6006" s="58" t="s">
        <v>8613</v>
      </c>
      <c r="AE6006" s="58">
        <v>83605</v>
      </c>
    </row>
    <row r="6007" spans="29:31">
      <c r="AC6007" s="58" t="s">
        <v>6260</v>
      </c>
      <c r="AD6007" s="58" t="s">
        <v>8613</v>
      </c>
      <c r="AE6007" s="58">
        <v>83605</v>
      </c>
    </row>
    <row r="6008" spans="29:31">
      <c r="AC6008" s="58" t="s">
        <v>6260</v>
      </c>
      <c r="AD6008" s="58" t="s">
        <v>8613</v>
      </c>
      <c r="AE6008" s="58">
        <v>83605</v>
      </c>
    </row>
    <row r="6009" spans="29:31">
      <c r="AC6009" s="58" t="s">
        <v>310</v>
      </c>
      <c r="AD6009" s="58" t="s">
        <v>544</v>
      </c>
      <c r="AE6009" s="58">
        <v>85023</v>
      </c>
    </row>
    <row r="6010" spans="29:31">
      <c r="AC6010" s="58" t="s">
        <v>310</v>
      </c>
      <c r="AD6010" s="58" t="s">
        <v>544</v>
      </c>
      <c r="AE6010" s="58">
        <v>85023</v>
      </c>
    </row>
    <row r="6011" spans="29:31">
      <c r="AC6011" s="58" t="s">
        <v>54</v>
      </c>
      <c r="AD6011" s="58" t="s">
        <v>1419</v>
      </c>
      <c r="AE6011" s="58">
        <v>33142</v>
      </c>
    </row>
    <row r="6012" spans="29:31">
      <c r="AC6012" s="58" t="s">
        <v>43</v>
      </c>
      <c r="AD6012" s="58" t="s">
        <v>42</v>
      </c>
      <c r="AE6012" s="58">
        <v>90004</v>
      </c>
    </row>
    <row r="6013" spans="29:31">
      <c r="AC6013" s="58" t="s">
        <v>267</v>
      </c>
      <c r="AD6013" s="58" t="s">
        <v>276</v>
      </c>
      <c r="AE6013" s="58">
        <v>12180</v>
      </c>
    </row>
    <row r="6014" spans="29:31">
      <c r="AC6014" s="58" t="s">
        <v>1245</v>
      </c>
      <c r="AD6014" s="58" t="s">
        <v>3922</v>
      </c>
      <c r="AE6014" s="58">
        <v>2740</v>
      </c>
    </row>
    <row r="6015" spans="29:31">
      <c r="AC6015" s="58" t="s">
        <v>383</v>
      </c>
      <c r="AD6015" s="58" t="s">
        <v>2579</v>
      </c>
      <c r="AE6015" s="58">
        <v>29501</v>
      </c>
    </row>
    <row r="6016" spans="29:31">
      <c r="AC6016" s="58" t="s">
        <v>43</v>
      </c>
      <c r="AD6016" s="58" t="s">
        <v>42</v>
      </c>
      <c r="AE6016" s="58">
        <v>90049</v>
      </c>
    </row>
    <row r="6017" spans="29:31">
      <c r="AC6017" s="58" t="s">
        <v>43</v>
      </c>
      <c r="AD6017" s="58" t="s">
        <v>42</v>
      </c>
      <c r="AE6017" s="58">
        <v>90049</v>
      </c>
    </row>
    <row r="6018" spans="29:31">
      <c r="AC6018" s="58" t="s">
        <v>43</v>
      </c>
      <c r="AD6018" s="58" t="s">
        <v>42</v>
      </c>
      <c r="AE6018" s="58">
        <v>90049</v>
      </c>
    </row>
    <row r="6019" spans="29:31">
      <c r="AC6019" s="58" t="s">
        <v>43</v>
      </c>
      <c r="AD6019" s="58" t="s">
        <v>42</v>
      </c>
      <c r="AE6019" s="58">
        <v>90049</v>
      </c>
    </row>
    <row r="6020" spans="29:31">
      <c r="AC6020" s="58" t="s">
        <v>43</v>
      </c>
      <c r="AD6020" s="58" t="s">
        <v>42</v>
      </c>
      <c r="AE6020" s="58">
        <v>90049</v>
      </c>
    </row>
    <row r="6021" spans="29:31">
      <c r="AC6021" s="58" t="s">
        <v>43</v>
      </c>
      <c r="AD6021" s="58" t="s">
        <v>42</v>
      </c>
      <c r="AE6021" s="58">
        <v>90008</v>
      </c>
    </row>
    <row r="6022" spans="29:31">
      <c r="AC6022" s="58" t="s">
        <v>43</v>
      </c>
      <c r="AD6022" s="58" t="s">
        <v>42</v>
      </c>
      <c r="AE6022" s="58">
        <v>90008</v>
      </c>
    </row>
    <row r="6023" spans="29:31">
      <c r="AC6023" s="58" t="s">
        <v>43</v>
      </c>
      <c r="AD6023" s="58" t="s">
        <v>42</v>
      </c>
      <c r="AE6023" s="58">
        <v>90049</v>
      </c>
    </row>
    <row r="6024" spans="29:31">
      <c r="AC6024" s="58" t="s">
        <v>43</v>
      </c>
      <c r="AD6024" s="58" t="s">
        <v>42</v>
      </c>
      <c r="AE6024" s="58">
        <v>90049</v>
      </c>
    </row>
    <row r="6025" spans="29:31">
      <c r="AC6025" s="58" t="s">
        <v>43</v>
      </c>
      <c r="AD6025" s="58" t="s">
        <v>42</v>
      </c>
      <c r="AE6025" s="58">
        <v>90049</v>
      </c>
    </row>
    <row r="6026" spans="29:31">
      <c r="AC6026" s="58" t="s">
        <v>43</v>
      </c>
      <c r="AD6026" s="58" t="s">
        <v>42</v>
      </c>
      <c r="AE6026" s="58">
        <v>90049</v>
      </c>
    </row>
    <row r="6027" spans="29:31">
      <c r="AC6027" s="58" t="s">
        <v>498</v>
      </c>
      <c r="AD6027" s="58" t="s">
        <v>497</v>
      </c>
      <c r="AE6027" s="58">
        <v>43229</v>
      </c>
    </row>
    <row r="6028" spans="29:31">
      <c r="AC6028" s="58" t="s">
        <v>736</v>
      </c>
      <c r="AD6028" s="58" t="s">
        <v>8625</v>
      </c>
      <c r="AE6028" s="58">
        <v>70065</v>
      </c>
    </row>
    <row r="6029" spans="29:31">
      <c r="AC6029" s="58" t="s">
        <v>736</v>
      </c>
      <c r="AD6029" s="58" t="s">
        <v>8625</v>
      </c>
      <c r="AE6029" s="58">
        <v>70065</v>
      </c>
    </row>
    <row r="6030" spans="29:31">
      <c r="AC6030" s="58" t="s">
        <v>104</v>
      </c>
      <c r="AD6030" s="58" t="s">
        <v>8307</v>
      </c>
      <c r="AE6030" s="58">
        <v>75104</v>
      </c>
    </row>
    <row r="6031" spans="29:31">
      <c r="AC6031" s="58" t="s">
        <v>1399</v>
      </c>
      <c r="AD6031" s="58" t="s">
        <v>3577</v>
      </c>
      <c r="AE6031" s="58">
        <v>2908</v>
      </c>
    </row>
    <row r="6032" spans="29:31">
      <c r="AC6032" s="58" t="s">
        <v>498</v>
      </c>
      <c r="AD6032" s="58" t="s">
        <v>2470</v>
      </c>
      <c r="AE6032" s="58">
        <v>43130</v>
      </c>
    </row>
    <row r="6033" spans="29:31">
      <c r="AC6033" s="58" t="s">
        <v>498</v>
      </c>
      <c r="AD6033" s="58" t="s">
        <v>2470</v>
      </c>
      <c r="AE6033" s="58">
        <v>43130</v>
      </c>
    </row>
    <row r="6034" spans="29:31">
      <c r="AC6034" s="58" t="s">
        <v>96</v>
      </c>
      <c r="AD6034" s="58" t="s">
        <v>95</v>
      </c>
      <c r="AE6034" s="58">
        <v>98115</v>
      </c>
    </row>
    <row r="6035" spans="29:31">
      <c r="AC6035" s="58" t="s">
        <v>96</v>
      </c>
      <c r="AD6035" s="58" t="s">
        <v>95</v>
      </c>
      <c r="AE6035" s="58">
        <v>98115</v>
      </c>
    </row>
    <row r="6036" spans="29:31">
      <c r="AC6036" s="58" t="s">
        <v>88</v>
      </c>
      <c r="AD6036" s="58" t="s">
        <v>1521</v>
      </c>
      <c r="AE6036" s="58">
        <v>28540</v>
      </c>
    </row>
    <row r="6037" spans="29:31">
      <c r="AC6037" s="58" t="s">
        <v>43</v>
      </c>
      <c r="AD6037" s="58" t="s">
        <v>42</v>
      </c>
      <c r="AE6037" s="58">
        <v>90049</v>
      </c>
    </row>
    <row r="6038" spans="29:31">
      <c r="AC6038" s="58" t="s">
        <v>54</v>
      </c>
      <c r="AD6038" s="58" t="s">
        <v>1419</v>
      </c>
      <c r="AE6038" s="58">
        <v>33142</v>
      </c>
    </row>
    <row r="6039" spans="29:31">
      <c r="AC6039" s="58" t="s">
        <v>2694</v>
      </c>
      <c r="AD6039" s="58" t="s">
        <v>8634</v>
      </c>
      <c r="AE6039" s="58">
        <v>3060</v>
      </c>
    </row>
    <row r="6040" spans="29:31">
      <c r="AC6040" s="58" t="s">
        <v>267</v>
      </c>
      <c r="AD6040" s="58" t="s">
        <v>266</v>
      </c>
      <c r="AE6040" s="58">
        <v>10011</v>
      </c>
    </row>
    <row r="6041" spans="29:31">
      <c r="AC6041" s="58" t="s">
        <v>43</v>
      </c>
      <c r="AD6041" s="58" t="s">
        <v>42</v>
      </c>
      <c r="AE6041" s="58">
        <v>90036</v>
      </c>
    </row>
    <row r="6042" spans="29:31">
      <c r="AC6042" s="58" t="s">
        <v>104</v>
      </c>
      <c r="AD6042" s="58" t="s">
        <v>4214</v>
      </c>
      <c r="AE6042" s="58">
        <v>75007</v>
      </c>
    </row>
    <row r="6043" spans="29:31">
      <c r="AC6043" s="58" t="s">
        <v>104</v>
      </c>
      <c r="AD6043" s="58" t="s">
        <v>4214</v>
      </c>
      <c r="AE6043" s="58">
        <v>75007</v>
      </c>
    </row>
    <row r="6044" spans="29:31">
      <c r="AC6044" s="58" t="s">
        <v>29</v>
      </c>
      <c r="AD6044" s="58" t="s">
        <v>7970</v>
      </c>
      <c r="AE6044" s="58">
        <v>40324</v>
      </c>
    </row>
    <row r="6045" spans="29:31">
      <c r="AC6045" s="58" t="s">
        <v>29</v>
      </c>
      <c r="AD6045" s="58" t="s">
        <v>7970</v>
      </c>
      <c r="AE6045" s="58">
        <v>40324</v>
      </c>
    </row>
    <row r="6046" spans="29:31">
      <c r="AC6046" s="58" t="s">
        <v>29</v>
      </c>
      <c r="AD6046" s="58" t="s">
        <v>7970</v>
      </c>
      <c r="AE6046" s="58">
        <v>40324</v>
      </c>
    </row>
    <row r="6047" spans="29:31">
      <c r="AC6047" s="58" t="s">
        <v>29</v>
      </c>
      <c r="AD6047" s="58" t="s">
        <v>7970</v>
      </c>
      <c r="AE6047" s="58">
        <v>40324</v>
      </c>
    </row>
    <row r="6048" spans="29:31">
      <c r="AC6048" s="58" t="s">
        <v>43</v>
      </c>
      <c r="AD6048" s="58" t="s">
        <v>42</v>
      </c>
      <c r="AE6048" s="58">
        <v>90008</v>
      </c>
    </row>
    <row r="6049" spans="29:31">
      <c r="AC6049" s="58" t="s">
        <v>43</v>
      </c>
      <c r="AD6049" s="58" t="s">
        <v>42</v>
      </c>
      <c r="AE6049" s="58">
        <v>90008</v>
      </c>
    </row>
    <row r="6050" spans="29:31">
      <c r="AC6050" s="58" t="s">
        <v>310</v>
      </c>
      <c r="AD6050" s="58" t="s">
        <v>2135</v>
      </c>
      <c r="AE6050" s="58">
        <v>85635</v>
      </c>
    </row>
    <row r="6051" spans="29:31">
      <c r="AC6051" s="58" t="s">
        <v>335</v>
      </c>
      <c r="AD6051" s="58" t="s">
        <v>5137</v>
      </c>
      <c r="AE6051" s="58">
        <v>37918</v>
      </c>
    </row>
    <row r="6052" spans="29:31">
      <c r="AC6052" s="58" t="s">
        <v>335</v>
      </c>
      <c r="AD6052" s="58" t="s">
        <v>5137</v>
      </c>
      <c r="AE6052" s="58">
        <v>37918</v>
      </c>
    </row>
    <row r="6053" spans="29:31">
      <c r="AC6053" s="58" t="s">
        <v>310</v>
      </c>
      <c r="AD6053" s="58" t="s">
        <v>1310</v>
      </c>
      <c r="AE6053" s="58">
        <v>85705</v>
      </c>
    </row>
    <row r="6054" spans="29:31">
      <c r="AC6054" s="58" t="s">
        <v>229</v>
      </c>
      <c r="AD6054" s="58" t="s">
        <v>409</v>
      </c>
      <c r="AE6054" s="58">
        <v>55407</v>
      </c>
    </row>
    <row r="6055" spans="29:31">
      <c r="AC6055" s="58" t="s">
        <v>54</v>
      </c>
      <c r="AD6055" s="58" t="s">
        <v>1419</v>
      </c>
      <c r="AE6055" s="58">
        <v>33142</v>
      </c>
    </row>
    <row r="6056" spans="29:31">
      <c r="AC6056" s="58" t="s">
        <v>54</v>
      </c>
      <c r="AD6056" s="58" t="s">
        <v>1419</v>
      </c>
      <c r="AE6056" s="58">
        <v>33142</v>
      </c>
    </row>
    <row r="6057" spans="29:31">
      <c r="AC6057" s="58" t="s">
        <v>104</v>
      </c>
      <c r="AD6057" s="58" t="s">
        <v>184</v>
      </c>
      <c r="AE6057" s="58">
        <v>77036</v>
      </c>
    </row>
    <row r="6058" spans="29:31">
      <c r="AC6058" s="58" t="s">
        <v>114</v>
      </c>
      <c r="AD6058" s="58" t="s">
        <v>2548</v>
      </c>
      <c r="AE6058" s="58">
        <v>53209</v>
      </c>
    </row>
    <row r="6059" spans="29:31">
      <c r="AC6059" s="58" t="s">
        <v>114</v>
      </c>
      <c r="AD6059" s="58" t="s">
        <v>2548</v>
      </c>
      <c r="AE6059" s="58">
        <v>53209</v>
      </c>
    </row>
    <row r="6060" spans="29:31">
      <c r="AC6060" s="58" t="s">
        <v>498</v>
      </c>
      <c r="AD6060" s="58" t="s">
        <v>2470</v>
      </c>
      <c r="AE6060" s="58">
        <v>43130</v>
      </c>
    </row>
    <row r="6061" spans="29:31">
      <c r="AC6061" s="58" t="s">
        <v>498</v>
      </c>
      <c r="AD6061" s="58" t="s">
        <v>2470</v>
      </c>
      <c r="AE6061" s="58">
        <v>43130</v>
      </c>
    </row>
    <row r="6062" spans="29:31">
      <c r="AC6062" s="58" t="s">
        <v>498</v>
      </c>
      <c r="AD6062" s="58" t="s">
        <v>2470</v>
      </c>
      <c r="AE6062" s="58">
        <v>43130</v>
      </c>
    </row>
    <row r="6063" spans="29:31">
      <c r="AC6063" s="58" t="s">
        <v>104</v>
      </c>
      <c r="AD6063" s="58" t="s">
        <v>7041</v>
      </c>
      <c r="AE6063" s="58">
        <v>78539</v>
      </c>
    </row>
    <row r="6064" spans="29:31">
      <c r="AC6064" s="58" t="s">
        <v>104</v>
      </c>
      <c r="AD6064" s="58" t="s">
        <v>7041</v>
      </c>
      <c r="AE6064" s="58">
        <v>78539</v>
      </c>
    </row>
    <row r="6065" spans="29:31">
      <c r="AC6065" s="58" t="s">
        <v>267</v>
      </c>
      <c r="AD6065" s="58" t="s">
        <v>266</v>
      </c>
      <c r="AE6065" s="58">
        <v>10009</v>
      </c>
    </row>
    <row r="6066" spans="29:31">
      <c r="AC6066" s="58" t="s">
        <v>267</v>
      </c>
      <c r="AD6066" s="58" t="s">
        <v>266</v>
      </c>
      <c r="AE6066" s="58">
        <v>10009</v>
      </c>
    </row>
    <row r="6067" spans="29:31">
      <c r="AC6067" s="58" t="s">
        <v>147</v>
      </c>
      <c r="AD6067" s="58" t="s">
        <v>146</v>
      </c>
      <c r="AE6067" s="58">
        <v>19120</v>
      </c>
    </row>
    <row r="6068" spans="29:31">
      <c r="AC6068" s="58" t="s">
        <v>267</v>
      </c>
      <c r="AD6068" s="58" t="s">
        <v>389</v>
      </c>
      <c r="AE6068" s="58">
        <v>14609</v>
      </c>
    </row>
    <row r="6069" spans="29:31">
      <c r="AC6069" s="58" t="s">
        <v>267</v>
      </c>
      <c r="AD6069" s="58" t="s">
        <v>389</v>
      </c>
      <c r="AE6069" s="58">
        <v>14609</v>
      </c>
    </row>
    <row r="6070" spans="29:31">
      <c r="AC6070" s="58" t="s">
        <v>43</v>
      </c>
      <c r="AD6070" s="58" t="s">
        <v>947</v>
      </c>
      <c r="AE6070" s="58">
        <v>92037</v>
      </c>
    </row>
    <row r="6071" spans="29:31">
      <c r="AC6071" s="58" t="s">
        <v>43</v>
      </c>
      <c r="AD6071" s="58" t="s">
        <v>947</v>
      </c>
      <c r="AE6071" s="58">
        <v>92037</v>
      </c>
    </row>
    <row r="6072" spans="29:31">
      <c r="AC6072" s="58" t="s">
        <v>43</v>
      </c>
      <c r="AD6072" s="58" t="s">
        <v>947</v>
      </c>
      <c r="AE6072" s="58">
        <v>92037</v>
      </c>
    </row>
    <row r="6073" spans="29:31">
      <c r="AC6073" s="58" t="s">
        <v>147</v>
      </c>
      <c r="AD6073" s="58" t="s">
        <v>146</v>
      </c>
      <c r="AE6073" s="58">
        <v>19120</v>
      </c>
    </row>
    <row r="6074" spans="29:31">
      <c r="AC6074" s="58" t="s">
        <v>335</v>
      </c>
      <c r="AD6074" s="58" t="s">
        <v>8659</v>
      </c>
      <c r="AE6074" s="58">
        <v>38134</v>
      </c>
    </row>
    <row r="6075" spans="29:31">
      <c r="AC6075" s="58" t="s">
        <v>43</v>
      </c>
      <c r="AD6075" s="58" t="s">
        <v>1119</v>
      </c>
      <c r="AE6075" s="58">
        <v>90712</v>
      </c>
    </row>
    <row r="6076" spans="29:31">
      <c r="AC6076" s="58" t="s">
        <v>43</v>
      </c>
      <c r="AD6076" s="58" t="s">
        <v>1119</v>
      </c>
      <c r="AE6076" s="58">
        <v>90712</v>
      </c>
    </row>
    <row r="6077" spans="29:31">
      <c r="AC6077" s="58" t="s">
        <v>43</v>
      </c>
      <c r="AD6077" s="58" t="s">
        <v>1119</v>
      </c>
      <c r="AE6077" s="58">
        <v>90712</v>
      </c>
    </row>
    <row r="6078" spans="29:31">
      <c r="AC6078" s="58" t="s">
        <v>147</v>
      </c>
      <c r="AD6078" s="58" t="s">
        <v>146</v>
      </c>
      <c r="AE6078" s="58">
        <v>19120</v>
      </c>
    </row>
    <row r="6079" spans="29:31">
      <c r="AC6079" s="58" t="s">
        <v>104</v>
      </c>
      <c r="AD6079" s="58" t="s">
        <v>1237</v>
      </c>
      <c r="AE6079" s="58">
        <v>78745</v>
      </c>
    </row>
    <row r="6080" spans="29:31">
      <c r="AC6080" s="58" t="s">
        <v>104</v>
      </c>
      <c r="AD6080" s="58" t="s">
        <v>1237</v>
      </c>
      <c r="AE6080" s="58">
        <v>78745</v>
      </c>
    </row>
    <row r="6081" spans="29:31">
      <c r="AC6081" s="58" t="s">
        <v>104</v>
      </c>
      <c r="AD6081" s="58" t="s">
        <v>1237</v>
      </c>
      <c r="AE6081" s="58">
        <v>78745</v>
      </c>
    </row>
    <row r="6082" spans="29:31">
      <c r="AC6082" s="58" t="s">
        <v>43</v>
      </c>
      <c r="AD6082" s="58" t="s">
        <v>42</v>
      </c>
      <c r="AE6082" s="58">
        <v>90008</v>
      </c>
    </row>
    <row r="6083" spans="29:31">
      <c r="AC6083" s="58" t="s">
        <v>43</v>
      </c>
      <c r="AD6083" s="58" t="s">
        <v>42</v>
      </c>
      <c r="AE6083" s="58">
        <v>90008</v>
      </c>
    </row>
    <row r="6084" spans="29:31">
      <c r="AC6084" s="58" t="s">
        <v>267</v>
      </c>
      <c r="AD6084" s="58" t="s">
        <v>266</v>
      </c>
      <c r="AE6084" s="58">
        <v>10011</v>
      </c>
    </row>
    <row r="6085" spans="29:31">
      <c r="AC6085" s="58" t="s">
        <v>267</v>
      </c>
      <c r="AD6085" s="58" t="s">
        <v>266</v>
      </c>
      <c r="AE6085" s="58">
        <v>10011</v>
      </c>
    </row>
    <row r="6086" spans="29:31">
      <c r="AC6086" s="58" t="s">
        <v>267</v>
      </c>
      <c r="AD6086" s="58" t="s">
        <v>266</v>
      </c>
      <c r="AE6086" s="58">
        <v>10011</v>
      </c>
    </row>
    <row r="6087" spans="29:31">
      <c r="AC6087" s="58" t="s">
        <v>267</v>
      </c>
      <c r="AD6087" s="58" t="s">
        <v>266</v>
      </c>
      <c r="AE6087" s="58">
        <v>10011</v>
      </c>
    </row>
    <row r="6088" spans="29:31">
      <c r="AC6088" s="58" t="s">
        <v>104</v>
      </c>
      <c r="AD6088" s="58" t="s">
        <v>184</v>
      </c>
      <c r="AE6088" s="58">
        <v>77070</v>
      </c>
    </row>
    <row r="6089" spans="29:31">
      <c r="AC6089" s="58" t="s">
        <v>104</v>
      </c>
      <c r="AD6089" s="58" t="s">
        <v>4880</v>
      </c>
      <c r="AE6089" s="58">
        <v>79424</v>
      </c>
    </row>
    <row r="6090" spans="29:31">
      <c r="AC6090" s="58" t="s">
        <v>104</v>
      </c>
      <c r="AD6090" s="58" t="s">
        <v>184</v>
      </c>
      <c r="AE6090" s="58">
        <v>77095</v>
      </c>
    </row>
    <row r="6091" spans="29:31">
      <c r="AC6091" s="58" t="s">
        <v>104</v>
      </c>
      <c r="AD6091" s="58" t="s">
        <v>184</v>
      </c>
      <c r="AE6091" s="58">
        <v>77095</v>
      </c>
    </row>
    <row r="6092" spans="29:31">
      <c r="AC6092" s="58" t="s">
        <v>104</v>
      </c>
      <c r="AD6092" s="58" t="s">
        <v>184</v>
      </c>
      <c r="AE6092" s="58">
        <v>77095</v>
      </c>
    </row>
    <row r="6093" spans="29:31">
      <c r="AC6093" s="58" t="s">
        <v>104</v>
      </c>
      <c r="AD6093" s="58" t="s">
        <v>184</v>
      </c>
      <c r="AE6093" s="58">
        <v>77095</v>
      </c>
    </row>
    <row r="6094" spans="29:31">
      <c r="AC6094" s="58" t="s">
        <v>104</v>
      </c>
      <c r="AD6094" s="58" t="s">
        <v>184</v>
      </c>
      <c r="AE6094" s="58">
        <v>77095</v>
      </c>
    </row>
    <row r="6095" spans="29:31">
      <c r="AC6095" s="58" t="s">
        <v>43</v>
      </c>
      <c r="AD6095" s="58" t="s">
        <v>1711</v>
      </c>
      <c r="AE6095" s="58">
        <v>92627</v>
      </c>
    </row>
    <row r="6096" spans="29:31">
      <c r="AC6096" s="58" t="s">
        <v>1272</v>
      </c>
      <c r="AD6096" s="58" t="s">
        <v>3261</v>
      </c>
      <c r="AE6096" s="58">
        <v>30076</v>
      </c>
    </row>
    <row r="6097" spans="29:31">
      <c r="AC6097" s="58" t="s">
        <v>457</v>
      </c>
      <c r="AD6097" s="58" t="s">
        <v>7991</v>
      </c>
      <c r="AE6097" s="58">
        <v>80538</v>
      </c>
    </row>
    <row r="6098" spans="29:31">
      <c r="AC6098" s="58" t="s">
        <v>267</v>
      </c>
      <c r="AD6098" s="58" t="s">
        <v>266</v>
      </c>
      <c r="AE6098" s="58">
        <v>10035</v>
      </c>
    </row>
    <row r="6099" spans="29:31">
      <c r="AC6099" s="58" t="s">
        <v>267</v>
      </c>
      <c r="AD6099" s="58" t="s">
        <v>266</v>
      </c>
      <c r="AE6099" s="58">
        <v>10035</v>
      </c>
    </row>
    <row r="6100" spans="29:31">
      <c r="AC6100" s="58" t="s">
        <v>267</v>
      </c>
      <c r="AD6100" s="58" t="s">
        <v>266</v>
      </c>
      <c r="AE6100" s="58">
        <v>10035</v>
      </c>
    </row>
    <row r="6101" spans="29:31">
      <c r="AC6101" s="58" t="s">
        <v>267</v>
      </c>
      <c r="AD6101" s="58" t="s">
        <v>266</v>
      </c>
      <c r="AE6101" s="58">
        <v>10035</v>
      </c>
    </row>
    <row r="6102" spans="29:31">
      <c r="AC6102" s="58" t="s">
        <v>267</v>
      </c>
      <c r="AD6102" s="58" t="s">
        <v>266</v>
      </c>
      <c r="AE6102" s="58">
        <v>10035</v>
      </c>
    </row>
    <row r="6103" spans="29:31">
      <c r="AC6103" s="58" t="s">
        <v>267</v>
      </c>
      <c r="AD6103" s="58" t="s">
        <v>266</v>
      </c>
      <c r="AE6103" s="58">
        <v>10035</v>
      </c>
    </row>
    <row r="6104" spans="29:31">
      <c r="AC6104" s="58" t="s">
        <v>267</v>
      </c>
      <c r="AD6104" s="58" t="s">
        <v>266</v>
      </c>
      <c r="AE6104" s="58">
        <v>10035</v>
      </c>
    </row>
    <row r="6105" spans="29:31">
      <c r="AC6105" s="58" t="s">
        <v>267</v>
      </c>
      <c r="AD6105" s="58" t="s">
        <v>266</v>
      </c>
      <c r="AE6105" s="58">
        <v>10035</v>
      </c>
    </row>
    <row r="6106" spans="29:31">
      <c r="AC6106" s="58" t="s">
        <v>267</v>
      </c>
      <c r="AD6106" s="58" t="s">
        <v>266</v>
      </c>
      <c r="AE6106" s="58">
        <v>10035</v>
      </c>
    </row>
    <row r="6107" spans="29:31">
      <c r="AC6107" s="58" t="s">
        <v>267</v>
      </c>
      <c r="AD6107" s="58" t="s">
        <v>266</v>
      </c>
      <c r="AE6107" s="58">
        <v>10035</v>
      </c>
    </row>
    <row r="6108" spans="29:31">
      <c r="AC6108" s="58" t="s">
        <v>267</v>
      </c>
      <c r="AD6108" s="58" t="s">
        <v>266</v>
      </c>
      <c r="AE6108" s="58">
        <v>10035</v>
      </c>
    </row>
    <row r="6109" spans="29:31">
      <c r="AC6109" s="58" t="s">
        <v>267</v>
      </c>
      <c r="AD6109" s="58" t="s">
        <v>266</v>
      </c>
      <c r="AE6109" s="58">
        <v>10035</v>
      </c>
    </row>
    <row r="6110" spans="29:31">
      <c r="AC6110" s="58" t="s">
        <v>267</v>
      </c>
      <c r="AD6110" s="58" t="s">
        <v>266</v>
      </c>
      <c r="AE6110" s="58">
        <v>10035</v>
      </c>
    </row>
    <row r="6111" spans="29:31">
      <c r="AC6111" s="58" t="s">
        <v>267</v>
      </c>
      <c r="AD6111" s="58" t="s">
        <v>266</v>
      </c>
      <c r="AE6111" s="58">
        <v>10035</v>
      </c>
    </row>
    <row r="6112" spans="29:31">
      <c r="AC6112" s="58" t="s">
        <v>147</v>
      </c>
      <c r="AD6112" s="58" t="s">
        <v>146</v>
      </c>
      <c r="AE6112" s="58">
        <v>19143</v>
      </c>
    </row>
    <row r="6113" spans="29:31">
      <c r="AC6113" s="58" t="s">
        <v>54</v>
      </c>
      <c r="AD6113" s="58" t="s">
        <v>1419</v>
      </c>
      <c r="AE6113" s="58">
        <v>33178</v>
      </c>
    </row>
    <row r="6114" spans="29:31">
      <c r="AC6114" s="58" t="s">
        <v>104</v>
      </c>
      <c r="AD6114" s="58" t="s">
        <v>758</v>
      </c>
      <c r="AE6114" s="58">
        <v>75051</v>
      </c>
    </row>
    <row r="6115" spans="29:31">
      <c r="AC6115" s="58" t="s">
        <v>104</v>
      </c>
      <c r="AD6115" s="58" t="s">
        <v>758</v>
      </c>
      <c r="AE6115" s="58">
        <v>75051</v>
      </c>
    </row>
    <row r="6116" spans="29:31">
      <c r="AC6116" s="58" t="s">
        <v>211</v>
      </c>
      <c r="AD6116" s="58" t="s">
        <v>303</v>
      </c>
      <c r="AE6116" s="58">
        <v>60653</v>
      </c>
    </row>
    <row r="6117" spans="29:31">
      <c r="AC6117" s="58" t="s">
        <v>211</v>
      </c>
      <c r="AD6117" s="58" t="s">
        <v>303</v>
      </c>
      <c r="AE6117" s="58">
        <v>60653</v>
      </c>
    </row>
    <row r="6118" spans="29:31">
      <c r="AC6118" s="58" t="s">
        <v>498</v>
      </c>
      <c r="AD6118" s="58" t="s">
        <v>3870</v>
      </c>
      <c r="AE6118" s="58">
        <v>44134</v>
      </c>
    </row>
    <row r="6119" spans="29:31">
      <c r="AC6119" s="58" t="s">
        <v>498</v>
      </c>
      <c r="AD6119" s="58" t="s">
        <v>3870</v>
      </c>
      <c r="AE6119" s="58">
        <v>44134</v>
      </c>
    </row>
    <row r="6120" spans="29:31">
      <c r="AC6120" s="58" t="s">
        <v>498</v>
      </c>
      <c r="AD6120" s="58" t="s">
        <v>3870</v>
      </c>
      <c r="AE6120" s="58">
        <v>44134</v>
      </c>
    </row>
    <row r="6121" spans="29:31">
      <c r="AC6121" s="58" t="s">
        <v>498</v>
      </c>
      <c r="AD6121" s="58" t="s">
        <v>3870</v>
      </c>
      <c r="AE6121" s="58">
        <v>44134</v>
      </c>
    </row>
    <row r="6122" spans="29:31">
      <c r="AC6122" s="58" t="s">
        <v>498</v>
      </c>
      <c r="AD6122" s="58" t="s">
        <v>3870</v>
      </c>
      <c r="AE6122" s="58">
        <v>44134</v>
      </c>
    </row>
    <row r="6123" spans="29:31">
      <c r="AC6123" s="58" t="s">
        <v>43</v>
      </c>
      <c r="AD6123" s="58" t="s">
        <v>8682</v>
      </c>
      <c r="AE6123" s="58">
        <v>94061</v>
      </c>
    </row>
    <row r="6124" spans="29:31">
      <c r="AC6124" s="58" t="s">
        <v>267</v>
      </c>
      <c r="AD6124" s="58" t="s">
        <v>266</v>
      </c>
      <c r="AE6124" s="58">
        <v>10011</v>
      </c>
    </row>
    <row r="6125" spans="29:31">
      <c r="AC6125" s="58" t="s">
        <v>267</v>
      </c>
      <c r="AD6125" s="58" t="s">
        <v>266</v>
      </c>
      <c r="AE6125" s="58">
        <v>10011</v>
      </c>
    </row>
    <row r="6126" spans="29:31">
      <c r="AC6126" s="58" t="s">
        <v>420</v>
      </c>
      <c r="AD6126" s="58" t="s">
        <v>318</v>
      </c>
      <c r="AE6126" s="58">
        <v>97477</v>
      </c>
    </row>
    <row r="6127" spans="29:31">
      <c r="AC6127" s="58" t="s">
        <v>420</v>
      </c>
      <c r="AD6127" s="58" t="s">
        <v>318</v>
      </c>
      <c r="AE6127" s="58">
        <v>97477</v>
      </c>
    </row>
    <row r="6128" spans="29:31">
      <c r="AC6128" s="58" t="s">
        <v>420</v>
      </c>
      <c r="AD6128" s="58" t="s">
        <v>318</v>
      </c>
      <c r="AE6128" s="58">
        <v>97477</v>
      </c>
    </row>
    <row r="6129" spans="29:31">
      <c r="AC6129" s="58" t="s">
        <v>420</v>
      </c>
      <c r="AD6129" s="58" t="s">
        <v>318</v>
      </c>
      <c r="AE6129" s="58">
        <v>97477</v>
      </c>
    </row>
    <row r="6130" spans="29:31">
      <c r="AC6130" s="58" t="s">
        <v>211</v>
      </c>
      <c r="AD6130" s="58" t="s">
        <v>303</v>
      </c>
      <c r="AE6130" s="58">
        <v>60610</v>
      </c>
    </row>
    <row r="6131" spans="29:31">
      <c r="AC6131" s="58" t="s">
        <v>104</v>
      </c>
      <c r="AD6131" s="58" t="s">
        <v>7164</v>
      </c>
      <c r="AE6131" s="58">
        <v>76021</v>
      </c>
    </row>
    <row r="6132" spans="29:31">
      <c r="AC6132" s="58" t="s">
        <v>43</v>
      </c>
      <c r="AD6132" s="58" t="s">
        <v>42</v>
      </c>
      <c r="AE6132" s="58">
        <v>90036</v>
      </c>
    </row>
    <row r="6133" spans="29:31">
      <c r="AC6133" s="58" t="s">
        <v>43</v>
      </c>
      <c r="AD6133" s="58" t="s">
        <v>42</v>
      </c>
      <c r="AE6133" s="58">
        <v>90036</v>
      </c>
    </row>
    <row r="6134" spans="29:31">
      <c r="AC6134" s="58" t="s">
        <v>43</v>
      </c>
      <c r="AD6134" s="58" t="s">
        <v>42</v>
      </c>
      <c r="AE6134" s="58">
        <v>90036</v>
      </c>
    </row>
    <row r="6135" spans="29:31">
      <c r="AC6135" s="58" t="s">
        <v>267</v>
      </c>
      <c r="AD6135" s="58" t="s">
        <v>266</v>
      </c>
      <c r="AE6135" s="58">
        <v>10009</v>
      </c>
    </row>
    <row r="6136" spans="29:31">
      <c r="AC6136" s="58" t="s">
        <v>43</v>
      </c>
      <c r="AD6136" s="58" t="s">
        <v>127</v>
      </c>
      <c r="AE6136" s="58">
        <v>94109</v>
      </c>
    </row>
    <row r="6137" spans="29:31">
      <c r="AC6137" s="58" t="s">
        <v>319</v>
      </c>
      <c r="AD6137" s="58" t="s">
        <v>2978</v>
      </c>
      <c r="AE6137" s="58">
        <v>23464</v>
      </c>
    </row>
    <row r="6138" spans="29:31">
      <c r="AC6138" s="58" t="s">
        <v>319</v>
      </c>
      <c r="AD6138" s="58" t="s">
        <v>2978</v>
      </c>
      <c r="AE6138" s="58">
        <v>23464</v>
      </c>
    </row>
    <row r="6139" spans="29:31">
      <c r="AC6139" s="58" t="s">
        <v>267</v>
      </c>
      <c r="AD6139" s="58" t="s">
        <v>266</v>
      </c>
      <c r="AE6139" s="58">
        <v>10011</v>
      </c>
    </row>
    <row r="6140" spans="29:31">
      <c r="AC6140" s="58" t="s">
        <v>335</v>
      </c>
      <c r="AD6140" s="58" t="s">
        <v>8699</v>
      </c>
      <c r="AE6140" s="58">
        <v>37087</v>
      </c>
    </row>
    <row r="6141" spans="29:31">
      <c r="AC6141" s="58" t="s">
        <v>43</v>
      </c>
      <c r="AD6141" s="58" t="s">
        <v>42</v>
      </c>
      <c r="AE6141" s="58">
        <v>90045</v>
      </c>
    </row>
    <row r="6142" spans="29:31">
      <c r="AC6142" s="58" t="s">
        <v>43</v>
      </c>
      <c r="AD6142" s="58" t="s">
        <v>6923</v>
      </c>
      <c r="AE6142" s="58">
        <v>91911</v>
      </c>
    </row>
    <row r="6143" spans="29:31">
      <c r="AC6143" s="58" t="s">
        <v>104</v>
      </c>
      <c r="AD6143" s="58" t="s">
        <v>7289</v>
      </c>
      <c r="AE6143" s="58">
        <v>78501</v>
      </c>
    </row>
    <row r="6144" spans="29:31">
      <c r="AC6144" s="58" t="s">
        <v>104</v>
      </c>
      <c r="AD6144" s="58" t="s">
        <v>7289</v>
      </c>
      <c r="AE6144" s="58">
        <v>78501</v>
      </c>
    </row>
    <row r="6145" spans="29:31">
      <c r="AC6145" s="58" t="s">
        <v>54</v>
      </c>
      <c r="AD6145" s="58" t="s">
        <v>7238</v>
      </c>
      <c r="AE6145" s="58">
        <v>33021</v>
      </c>
    </row>
    <row r="6146" spans="29:31">
      <c r="AC6146" s="58" t="s">
        <v>43</v>
      </c>
      <c r="AD6146" s="58" t="s">
        <v>127</v>
      </c>
      <c r="AE6146" s="58">
        <v>94110</v>
      </c>
    </row>
    <row r="6147" spans="29:31">
      <c r="AC6147" s="58" t="s">
        <v>43</v>
      </c>
      <c r="AD6147" s="58" t="s">
        <v>8708</v>
      </c>
      <c r="AE6147" s="58">
        <v>93454</v>
      </c>
    </row>
    <row r="6148" spans="29:31">
      <c r="AC6148" s="58" t="s">
        <v>747</v>
      </c>
      <c r="AD6148" s="58" t="s">
        <v>1293</v>
      </c>
      <c r="AE6148" s="58">
        <v>6040</v>
      </c>
    </row>
    <row r="6149" spans="29:31">
      <c r="AC6149" s="58" t="s">
        <v>747</v>
      </c>
      <c r="AD6149" s="58" t="s">
        <v>1293</v>
      </c>
      <c r="AE6149" s="58">
        <v>6040</v>
      </c>
    </row>
    <row r="6150" spans="29:31">
      <c r="AC6150" s="58" t="s">
        <v>747</v>
      </c>
      <c r="AD6150" s="58" t="s">
        <v>1293</v>
      </c>
      <c r="AE6150" s="58">
        <v>6040</v>
      </c>
    </row>
    <row r="6151" spans="29:31">
      <c r="AC6151" s="58" t="s">
        <v>747</v>
      </c>
      <c r="AD6151" s="58" t="s">
        <v>1293</v>
      </c>
      <c r="AE6151" s="58">
        <v>6040</v>
      </c>
    </row>
    <row r="6152" spans="29:31">
      <c r="AC6152" s="58" t="s">
        <v>138</v>
      </c>
      <c r="AD6152" s="58" t="s">
        <v>2530</v>
      </c>
      <c r="AE6152" s="58">
        <v>68104</v>
      </c>
    </row>
    <row r="6153" spans="29:31">
      <c r="AC6153" s="58" t="s">
        <v>43</v>
      </c>
      <c r="AD6153" s="58" t="s">
        <v>630</v>
      </c>
      <c r="AE6153" s="58">
        <v>95123</v>
      </c>
    </row>
    <row r="6154" spans="29:31">
      <c r="AC6154" s="58" t="s">
        <v>43</v>
      </c>
      <c r="AD6154" s="58" t="s">
        <v>127</v>
      </c>
      <c r="AE6154" s="58">
        <v>94122</v>
      </c>
    </row>
    <row r="6155" spans="29:31">
      <c r="AC6155" s="58" t="s">
        <v>43</v>
      </c>
      <c r="AD6155" s="58" t="s">
        <v>127</v>
      </c>
      <c r="AE6155" s="58">
        <v>94122</v>
      </c>
    </row>
    <row r="6156" spans="29:31">
      <c r="AC6156" s="58" t="s">
        <v>43</v>
      </c>
      <c r="AD6156" s="58" t="s">
        <v>127</v>
      </c>
      <c r="AE6156" s="58">
        <v>94109</v>
      </c>
    </row>
    <row r="6157" spans="29:31">
      <c r="AC6157" s="58" t="s">
        <v>43</v>
      </c>
      <c r="AD6157" s="58" t="s">
        <v>1173</v>
      </c>
      <c r="AE6157" s="58">
        <v>90805</v>
      </c>
    </row>
    <row r="6158" spans="29:31">
      <c r="AC6158" s="58" t="s">
        <v>1272</v>
      </c>
      <c r="AD6158" s="58" t="s">
        <v>497</v>
      </c>
      <c r="AE6158" s="58">
        <v>31907</v>
      </c>
    </row>
    <row r="6159" spans="29:31">
      <c r="AC6159" s="58" t="s">
        <v>43</v>
      </c>
      <c r="AD6159" s="58" t="s">
        <v>127</v>
      </c>
      <c r="AE6159" s="58">
        <v>94110</v>
      </c>
    </row>
    <row r="6160" spans="29:31">
      <c r="AC6160" s="58" t="s">
        <v>43</v>
      </c>
      <c r="AD6160" s="58" t="s">
        <v>42</v>
      </c>
      <c r="AE6160" s="58">
        <v>90004</v>
      </c>
    </row>
    <row r="6161" spans="29:31">
      <c r="AC6161" s="58" t="s">
        <v>147</v>
      </c>
      <c r="AD6161" s="58" t="s">
        <v>146</v>
      </c>
      <c r="AE6161" s="58">
        <v>19120</v>
      </c>
    </row>
    <row r="6162" spans="29:31">
      <c r="AC6162" s="58" t="s">
        <v>147</v>
      </c>
      <c r="AD6162" s="58" t="s">
        <v>146</v>
      </c>
      <c r="AE6162" s="58">
        <v>19120</v>
      </c>
    </row>
    <row r="6163" spans="29:31">
      <c r="AC6163" s="58" t="s">
        <v>147</v>
      </c>
      <c r="AD6163" s="58" t="s">
        <v>146</v>
      </c>
      <c r="AE6163" s="58">
        <v>19120</v>
      </c>
    </row>
    <row r="6164" spans="29:31">
      <c r="AC6164" s="58" t="s">
        <v>147</v>
      </c>
      <c r="AD6164" s="58" t="s">
        <v>146</v>
      </c>
      <c r="AE6164" s="58">
        <v>19120</v>
      </c>
    </row>
    <row r="6165" spans="29:31">
      <c r="AC6165" s="58" t="s">
        <v>649</v>
      </c>
      <c r="AD6165" s="58" t="s">
        <v>4548</v>
      </c>
      <c r="AE6165" s="58">
        <v>74133</v>
      </c>
    </row>
    <row r="6166" spans="29:31">
      <c r="AC6166" s="58" t="s">
        <v>649</v>
      </c>
      <c r="AD6166" s="58" t="s">
        <v>4548</v>
      </c>
      <c r="AE6166" s="58">
        <v>74133</v>
      </c>
    </row>
    <row r="6167" spans="29:31">
      <c r="AC6167" s="58" t="s">
        <v>43</v>
      </c>
      <c r="AD6167" s="58" t="s">
        <v>42</v>
      </c>
      <c r="AE6167" s="58">
        <v>90049</v>
      </c>
    </row>
    <row r="6168" spans="29:31">
      <c r="AC6168" s="58" t="s">
        <v>54</v>
      </c>
      <c r="AD6168" s="58" t="s">
        <v>1792</v>
      </c>
      <c r="AE6168" s="58">
        <v>33801</v>
      </c>
    </row>
    <row r="6169" spans="29:31">
      <c r="AC6169" s="58" t="s">
        <v>54</v>
      </c>
      <c r="AD6169" s="58" t="s">
        <v>1792</v>
      </c>
      <c r="AE6169" s="58">
        <v>33801</v>
      </c>
    </row>
    <row r="6170" spans="29:31">
      <c r="AC6170" s="58" t="s">
        <v>54</v>
      </c>
      <c r="AD6170" s="58" t="s">
        <v>1792</v>
      </c>
      <c r="AE6170" s="58">
        <v>33801</v>
      </c>
    </row>
    <row r="6171" spans="29:31">
      <c r="AC6171" s="58" t="s">
        <v>54</v>
      </c>
      <c r="AD6171" s="58" t="s">
        <v>1792</v>
      </c>
      <c r="AE6171" s="58">
        <v>33801</v>
      </c>
    </row>
    <row r="6172" spans="29:31">
      <c r="AC6172" s="58" t="s">
        <v>54</v>
      </c>
      <c r="AD6172" s="58" t="s">
        <v>1792</v>
      </c>
      <c r="AE6172" s="58">
        <v>33801</v>
      </c>
    </row>
    <row r="6173" spans="29:31">
      <c r="AC6173" s="58" t="s">
        <v>54</v>
      </c>
      <c r="AD6173" s="58" t="s">
        <v>1792</v>
      </c>
      <c r="AE6173" s="58">
        <v>33801</v>
      </c>
    </row>
    <row r="6174" spans="29:31">
      <c r="AC6174" s="58" t="s">
        <v>54</v>
      </c>
      <c r="AD6174" s="58" t="s">
        <v>1792</v>
      </c>
      <c r="AE6174" s="58">
        <v>33801</v>
      </c>
    </row>
    <row r="6175" spans="29:31">
      <c r="AC6175" s="58" t="s">
        <v>104</v>
      </c>
      <c r="AD6175" s="58" t="s">
        <v>184</v>
      </c>
      <c r="AE6175" s="58">
        <v>77036</v>
      </c>
    </row>
    <row r="6176" spans="29:31">
      <c r="AC6176" s="58" t="s">
        <v>43</v>
      </c>
      <c r="AD6176" s="58" t="s">
        <v>42</v>
      </c>
      <c r="AE6176" s="58">
        <v>90008</v>
      </c>
    </row>
    <row r="6177" spans="29:31">
      <c r="AC6177" s="58" t="s">
        <v>319</v>
      </c>
      <c r="AD6177" s="58" t="s">
        <v>318</v>
      </c>
      <c r="AE6177" s="58">
        <v>22153</v>
      </c>
    </row>
    <row r="6178" spans="29:31">
      <c r="AC6178" s="58" t="s">
        <v>267</v>
      </c>
      <c r="AD6178" s="58" t="s">
        <v>266</v>
      </c>
      <c r="AE6178" s="58">
        <v>10035</v>
      </c>
    </row>
    <row r="6179" spans="29:31">
      <c r="AC6179" s="58" t="s">
        <v>267</v>
      </c>
      <c r="AD6179" s="58" t="s">
        <v>266</v>
      </c>
      <c r="AE6179" s="58">
        <v>10035</v>
      </c>
    </row>
    <row r="6180" spans="29:31">
      <c r="AC6180" s="58" t="s">
        <v>596</v>
      </c>
      <c r="AD6180" s="58" t="s">
        <v>318</v>
      </c>
      <c r="AE6180" s="58">
        <v>65807</v>
      </c>
    </row>
    <row r="6181" spans="29:31">
      <c r="AC6181" s="58" t="s">
        <v>596</v>
      </c>
      <c r="AD6181" s="58" t="s">
        <v>318</v>
      </c>
      <c r="AE6181" s="58">
        <v>65807</v>
      </c>
    </row>
    <row r="6182" spans="29:31">
      <c r="AC6182" s="58" t="s">
        <v>596</v>
      </c>
      <c r="AD6182" s="58" t="s">
        <v>318</v>
      </c>
      <c r="AE6182" s="58">
        <v>65807</v>
      </c>
    </row>
    <row r="6183" spans="29:31">
      <c r="AC6183" s="58" t="s">
        <v>383</v>
      </c>
      <c r="AD6183" s="58" t="s">
        <v>382</v>
      </c>
      <c r="AE6183" s="58">
        <v>29203</v>
      </c>
    </row>
    <row r="6184" spans="29:31">
      <c r="AC6184" s="58" t="s">
        <v>383</v>
      </c>
      <c r="AD6184" s="58" t="s">
        <v>382</v>
      </c>
      <c r="AE6184" s="58">
        <v>29203</v>
      </c>
    </row>
    <row r="6185" spans="29:31">
      <c r="AC6185" s="58" t="s">
        <v>383</v>
      </c>
      <c r="AD6185" s="58" t="s">
        <v>382</v>
      </c>
      <c r="AE6185" s="58">
        <v>29203</v>
      </c>
    </row>
    <row r="6186" spans="29:31">
      <c r="AC6186" s="58" t="s">
        <v>383</v>
      </c>
      <c r="AD6186" s="58" t="s">
        <v>382</v>
      </c>
      <c r="AE6186" s="58">
        <v>29203</v>
      </c>
    </row>
    <row r="6187" spans="29:31">
      <c r="AC6187" s="58" t="s">
        <v>383</v>
      </c>
      <c r="AD6187" s="58" t="s">
        <v>382</v>
      </c>
      <c r="AE6187" s="58">
        <v>29203</v>
      </c>
    </row>
    <row r="6188" spans="29:31">
      <c r="AC6188" s="58" t="s">
        <v>383</v>
      </c>
      <c r="AD6188" s="58" t="s">
        <v>382</v>
      </c>
      <c r="AE6188" s="58">
        <v>29203</v>
      </c>
    </row>
    <row r="6189" spans="29:31">
      <c r="AC6189" s="58" t="s">
        <v>383</v>
      </c>
      <c r="AD6189" s="58" t="s">
        <v>382</v>
      </c>
      <c r="AE6189" s="58">
        <v>29203</v>
      </c>
    </row>
    <row r="6190" spans="29:31">
      <c r="AC6190" s="58" t="s">
        <v>383</v>
      </c>
      <c r="AD6190" s="58" t="s">
        <v>382</v>
      </c>
      <c r="AE6190" s="58">
        <v>29203</v>
      </c>
    </row>
    <row r="6191" spans="29:31">
      <c r="AC6191" s="58" t="s">
        <v>383</v>
      </c>
      <c r="AD6191" s="58" t="s">
        <v>382</v>
      </c>
      <c r="AE6191" s="58">
        <v>29203</v>
      </c>
    </row>
    <row r="6192" spans="29:31">
      <c r="AC6192" s="58" t="s">
        <v>420</v>
      </c>
      <c r="AD6192" s="58" t="s">
        <v>419</v>
      </c>
      <c r="AE6192" s="58">
        <v>97206</v>
      </c>
    </row>
    <row r="6193" spans="29:31">
      <c r="AC6193" s="58" t="s">
        <v>147</v>
      </c>
      <c r="AD6193" s="58" t="s">
        <v>146</v>
      </c>
      <c r="AE6193" s="58">
        <v>19120</v>
      </c>
    </row>
    <row r="6194" spans="29:31">
      <c r="AC6194" s="58" t="s">
        <v>267</v>
      </c>
      <c r="AD6194" s="58" t="s">
        <v>266</v>
      </c>
      <c r="AE6194" s="58">
        <v>10035</v>
      </c>
    </row>
    <row r="6195" spans="29:31">
      <c r="AC6195" s="58" t="s">
        <v>267</v>
      </c>
      <c r="AD6195" s="58" t="s">
        <v>266</v>
      </c>
      <c r="AE6195" s="58">
        <v>10035</v>
      </c>
    </row>
    <row r="6196" spans="29:31">
      <c r="AC6196" s="58" t="s">
        <v>267</v>
      </c>
      <c r="AD6196" s="58" t="s">
        <v>266</v>
      </c>
      <c r="AE6196" s="58">
        <v>10035</v>
      </c>
    </row>
    <row r="6197" spans="29:31">
      <c r="AC6197" s="58" t="s">
        <v>211</v>
      </c>
      <c r="AD6197" s="58" t="s">
        <v>8738</v>
      </c>
      <c r="AE6197" s="58">
        <v>60016</v>
      </c>
    </row>
    <row r="6198" spans="29:31">
      <c r="AC6198" s="58" t="s">
        <v>267</v>
      </c>
      <c r="AD6198" s="58" t="s">
        <v>266</v>
      </c>
      <c r="AE6198" s="58">
        <v>10035</v>
      </c>
    </row>
    <row r="6199" spans="29:31">
      <c r="AC6199" s="58" t="s">
        <v>96</v>
      </c>
      <c r="AD6199" s="58" t="s">
        <v>95</v>
      </c>
      <c r="AE6199" s="58">
        <v>98103</v>
      </c>
    </row>
    <row r="6200" spans="29:31">
      <c r="AC6200" s="58" t="s">
        <v>104</v>
      </c>
      <c r="AD6200" s="58" t="s">
        <v>184</v>
      </c>
      <c r="AE6200" s="58">
        <v>77095</v>
      </c>
    </row>
    <row r="6201" spans="29:31">
      <c r="AC6201" s="58" t="s">
        <v>104</v>
      </c>
      <c r="AD6201" s="58" t="s">
        <v>184</v>
      </c>
      <c r="AE6201" s="58">
        <v>77095</v>
      </c>
    </row>
    <row r="6202" spans="29:31">
      <c r="AC6202" s="58" t="s">
        <v>104</v>
      </c>
      <c r="AD6202" s="58" t="s">
        <v>184</v>
      </c>
      <c r="AE6202" s="58">
        <v>77095</v>
      </c>
    </row>
    <row r="6203" spans="29:31">
      <c r="AC6203" s="58" t="s">
        <v>147</v>
      </c>
      <c r="AD6203" s="58" t="s">
        <v>146</v>
      </c>
      <c r="AE6203" s="58">
        <v>19143</v>
      </c>
    </row>
    <row r="6204" spans="29:31">
      <c r="AC6204" s="58" t="s">
        <v>147</v>
      </c>
      <c r="AD6204" s="58" t="s">
        <v>146</v>
      </c>
      <c r="AE6204" s="58">
        <v>19143</v>
      </c>
    </row>
    <row r="6205" spans="29:31">
      <c r="AC6205" s="58" t="s">
        <v>254</v>
      </c>
      <c r="AD6205" s="58" t="s">
        <v>497</v>
      </c>
      <c r="AE6205" s="58">
        <v>47201</v>
      </c>
    </row>
    <row r="6206" spans="29:31">
      <c r="AC6206" s="58" t="s">
        <v>254</v>
      </c>
      <c r="AD6206" s="58" t="s">
        <v>497</v>
      </c>
      <c r="AE6206" s="58">
        <v>47201</v>
      </c>
    </row>
    <row r="6207" spans="29:31">
      <c r="AC6207" s="58" t="s">
        <v>254</v>
      </c>
      <c r="AD6207" s="58" t="s">
        <v>497</v>
      </c>
      <c r="AE6207" s="58">
        <v>47201</v>
      </c>
    </row>
    <row r="6208" spans="29:31">
      <c r="AC6208" s="58" t="s">
        <v>211</v>
      </c>
      <c r="AD6208" s="58" t="s">
        <v>2380</v>
      </c>
      <c r="AE6208" s="58">
        <v>60201</v>
      </c>
    </row>
    <row r="6209" spans="29:31">
      <c r="AC6209" s="58" t="s">
        <v>211</v>
      </c>
      <c r="AD6209" s="58" t="s">
        <v>2380</v>
      </c>
      <c r="AE6209" s="58">
        <v>60201</v>
      </c>
    </row>
    <row r="6210" spans="29:31">
      <c r="AC6210" s="58" t="s">
        <v>43</v>
      </c>
      <c r="AD6210" s="58" t="s">
        <v>6122</v>
      </c>
      <c r="AE6210" s="58">
        <v>92307</v>
      </c>
    </row>
    <row r="6211" spans="29:31">
      <c r="AC6211" s="58" t="s">
        <v>498</v>
      </c>
      <c r="AD6211" s="58" t="s">
        <v>497</v>
      </c>
      <c r="AE6211" s="58">
        <v>43229</v>
      </c>
    </row>
    <row r="6212" spans="29:31">
      <c r="AC6212" s="58" t="s">
        <v>498</v>
      </c>
      <c r="AD6212" s="58" t="s">
        <v>5178</v>
      </c>
      <c r="AE6212" s="58">
        <v>43302</v>
      </c>
    </row>
    <row r="6213" spans="29:31">
      <c r="AC6213" s="58" t="s">
        <v>104</v>
      </c>
      <c r="AD6213" s="58" t="s">
        <v>184</v>
      </c>
      <c r="AE6213" s="58">
        <v>77095</v>
      </c>
    </row>
    <row r="6214" spans="29:31">
      <c r="AC6214" s="58" t="s">
        <v>104</v>
      </c>
      <c r="AD6214" s="58" t="s">
        <v>184</v>
      </c>
      <c r="AE6214" s="58">
        <v>77095</v>
      </c>
    </row>
    <row r="6215" spans="29:31">
      <c r="AC6215" s="58" t="s">
        <v>104</v>
      </c>
      <c r="AD6215" s="58" t="s">
        <v>184</v>
      </c>
      <c r="AE6215" s="58">
        <v>77095</v>
      </c>
    </row>
    <row r="6216" spans="29:31">
      <c r="AC6216" s="58" t="s">
        <v>498</v>
      </c>
      <c r="AD6216" s="58" t="s">
        <v>5178</v>
      </c>
      <c r="AE6216" s="58">
        <v>43302</v>
      </c>
    </row>
    <row r="6217" spans="29:31">
      <c r="AC6217" s="58" t="s">
        <v>96</v>
      </c>
      <c r="AD6217" s="58" t="s">
        <v>95</v>
      </c>
      <c r="AE6217" s="58">
        <v>98103</v>
      </c>
    </row>
    <row r="6218" spans="29:31">
      <c r="AC6218" s="58" t="s">
        <v>96</v>
      </c>
      <c r="AD6218" s="58" t="s">
        <v>95</v>
      </c>
      <c r="AE6218" s="58">
        <v>98103</v>
      </c>
    </row>
    <row r="6219" spans="29:31">
      <c r="AC6219" s="58" t="s">
        <v>96</v>
      </c>
      <c r="AD6219" s="58" t="s">
        <v>95</v>
      </c>
      <c r="AE6219" s="58">
        <v>98103</v>
      </c>
    </row>
    <row r="6220" spans="29:31">
      <c r="AC6220" s="58" t="s">
        <v>96</v>
      </c>
      <c r="AD6220" s="58" t="s">
        <v>8752</v>
      </c>
      <c r="AE6220" s="58">
        <v>98632</v>
      </c>
    </row>
    <row r="6221" spans="29:31">
      <c r="AC6221" s="58" t="s">
        <v>96</v>
      </c>
      <c r="AD6221" s="58" t="s">
        <v>8752</v>
      </c>
      <c r="AE6221" s="58">
        <v>98632</v>
      </c>
    </row>
    <row r="6222" spans="29:31">
      <c r="AC6222" s="58" t="s">
        <v>43</v>
      </c>
      <c r="AD6222" s="58" t="s">
        <v>5973</v>
      </c>
      <c r="AE6222" s="58">
        <v>90278</v>
      </c>
    </row>
    <row r="6223" spans="29:31">
      <c r="AC6223" s="58" t="s">
        <v>267</v>
      </c>
      <c r="AD6223" s="58" t="s">
        <v>266</v>
      </c>
      <c r="AE6223" s="58">
        <v>10035</v>
      </c>
    </row>
    <row r="6224" spans="29:31">
      <c r="AC6224" s="58" t="s">
        <v>267</v>
      </c>
      <c r="AD6224" s="58" t="s">
        <v>266</v>
      </c>
      <c r="AE6224" s="58">
        <v>10035</v>
      </c>
    </row>
    <row r="6225" spans="29:31">
      <c r="AC6225" s="58" t="s">
        <v>29</v>
      </c>
      <c r="AD6225" s="58" t="s">
        <v>1473</v>
      </c>
      <c r="AE6225" s="58">
        <v>40214</v>
      </c>
    </row>
    <row r="6226" spans="29:31">
      <c r="AC6226" s="58" t="s">
        <v>238</v>
      </c>
      <c r="AD6226" s="58" t="s">
        <v>2386</v>
      </c>
      <c r="AE6226" s="58">
        <v>48183</v>
      </c>
    </row>
    <row r="6227" spans="29:31">
      <c r="AC6227" s="58" t="s">
        <v>238</v>
      </c>
      <c r="AD6227" s="58" t="s">
        <v>2386</v>
      </c>
      <c r="AE6227" s="58">
        <v>48183</v>
      </c>
    </row>
    <row r="6228" spans="29:31">
      <c r="AC6228" s="58" t="s">
        <v>238</v>
      </c>
      <c r="AD6228" s="58" t="s">
        <v>2386</v>
      </c>
      <c r="AE6228" s="58">
        <v>48183</v>
      </c>
    </row>
    <row r="6229" spans="29:31">
      <c r="AC6229" s="58" t="s">
        <v>43</v>
      </c>
      <c r="AD6229" s="58" t="s">
        <v>42</v>
      </c>
      <c r="AE6229" s="58">
        <v>90045</v>
      </c>
    </row>
    <row r="6230" spans="29:31">
      <c r="AC6230" s="58" t="s">
        <v>335</v>
      </c>
      <c r="AD6230" s="58" t="s">
        <v>8759</v>
      </c>
      <c r="AE6230" s="58">
        <v>37075</v>
      </c>
    </row>
    <row r="6231" spans="29:31">
      <c r="AC6231" s="58" t="s">
        <v>335</v>
      </c>
      <c r="AD6231" s="58" t="s">
        <v>8759</v>
      </c>
      <c r="AE6231" s="58">
        <v>37075</v>
      </c>
    </row>
    <row r="6232" spans="29:31">
      <c r="AC6232" s="58" t="s">
        <v>335</v>
      </c>
      <c r="AD6232" s="58" t="s">
        <v>8759</v>
      </c>
      <c r="AE6232" s="58">
        <v>37075</v>
      </c>
    </row>
    <row r="6233" spans="29:31">
      <c r="AC6233" s="58" t="s">
        <v>420</v>
      </c>
      <c r="AD6233" s="58" t="s">
        <v>419</v>
      </c>
      <c r="AE6233" s="58">
        <v>97206</v>
      </c>
    </row>
    <row r="6234" spans="29:31">
      <c r="AC6234" s="58" t="s">
        <v>420</v>
      </c>
      <c r="AD6234" s="58" t="s">
        <v>419</v>
      </c>
      <c r="AE6234" s="58">
        <v>97206</v>
      </c>
    </row>
    <row r="6235" spans="29:31">
      <c r="AC6235" s="58" t="s">
        <v>104</v>
      </c>
      <c r="AD6235" s="58" t="s">
        <v>3926</v>
      </c>
      <c r="AE6235" s="58">
        <v>75061</v>
      </c>
    </row>
    <row r="6236" spans="29:31">
      <c r="AC6236" s="58" t="s">
        <v>498</v>
      </c>
      <c r="AD6236" s="58" t="s">
        <v>2180</v>
      </c>
      <c r="AE6236" s="58">
        <v>44105</v>
      </c>
    </row>
    <row r="6237" spans="29:31">
      <c r="AC6237" s="58" t="s">
        <v>498</v>
      </c>
      <c r="AD6237" s="58" t="s">
        <v>2180</v>
      </c>
      <c r="AE6237" s="58">
        <v>44105</v>
      </c>
    </row>
    <row r="6238" spans="29:31">
      <c r="AC6238" s="58" t="s">
        <v>489</v>
      </c>
      <c r="AD6238" s="58" t="s">
        <v>8764</v>
      </c>
      <c r="AE6238" s="58">
        <v>50701</v>
      </c>
    </row>
    <row r="6239" spans="29:31">
      <c r="AC6239" s="58" t="s">
        <v>96</v>
      </c>
      <c r="AD6239" s="58" t="s">
        <v>95</v>
      </c>
      <c r="AE6239" s="58">
        <v>98105</v>
      </c>
    </row>
    <row r="6240" spans="29:31">
      <c r="AC6240" s="58" t="s">
        <v>96</v>
      </c>
      <c r="AD6240" s="58" t="s">
        <v>95</v>
      </c>
      <c r="AE6240" s="58">
        <v>98105</v>
      </c>
    </row>
    <row r="6241" spans="29:31">
      <c r="AC6241" s="58" t="s">
        <v>96</v>
      </c>
      <c r="AD6241" s="58" t="s">
        <v>95</v>
      </c>
      <c r="AE6241" s="58">
        <v>98105</v>
      </c>
    </row>
    <row r="6242" spans="29:31">
      <c r="AC6242" s="58" t="s">
        <v>96</v>
      </c>
      <c r="AD6242" s="58" t="s">
        <v>95</v>
      </c>
      <c r="AE6242" s="58">
        <v>98105</v>
      </c>
    </row>
    <row r="6243" spans="29:31">
      <c r="AC6243" s="58" t="s">
        <v>96</v>
      </c>
      <c r="AD6243" s="58" t="s">
        <v>95</v>
      </c>
      <c r="AE6243" s="58">
        <v>98105</v>
      </c>
    </row>
    <row r="6244" spans="29:31">
      <c r="AC6244" s="58" t="s">
        <v>147</v>
      </c>
      <c r="AD6244" s="58" t="s">
        <v>146</v>
      </c>
      <c r="AE6244" s="58">
        <v>19120</v>
      </c>
    </row>
    <row r="6245" spans="29:31">
      <c r="AC6245" s="58" t="s">
        <v>267</v>
      </c>
      <c r="AD6245" s="58" t="s">
        <v>266</v>
      </c>
      <c r="AE6245" s="58">
        <v>10009</v>
      </c>
    </row>
    <row r="6246" spans="29:31">
      <c r="AC6246" s="58" t="s">
        <v>43</v>
      </c>
      <c r="AD6246" s="58" t="s">
        <v>630</v>
      </c>
      <c r="AE6246" s="58">
        <v>95123</v>
      </c>
    </row>
    <row r="6247" spans="29:31">
      <c r="AC6247" s="58" t="s">
        <v>43</v>
      </c>
      <c r="AD6247" s="58" t="s">
        <v>630</v>
      </c>
      <c r="AE6247" s="58">
        <v>95123</v>
      </c>
    </row>
    <row r="6248" spans="29:31">
      <c r="AC6248" s="58" t="s">
        <v>43</v>
      </c>
      <c r="AD6248" s="58" t="s">
        <v>42</v>
      </c>
      <c r="AE6248" s="58">
        <v>90008</v>
      </c>
    </row>
    <row r="6249" spans="29:31">
      <c r="AC6249" s="58" t="s">
        <v>2694</v>
      </c>
      <c r="AD6249" s="58" t="s">
        <v>87</v>
      </c>
      <c r="AE6249" s="58">
        <v>3301</v>
      </c>
    </row>
    <row r="6250" spans="29:31">
      <c r="AC6250" s="58" t="s">
        <v>335</v>
      </c>
      <c r="AD6250" s="58" t="s">
        <v>382</v>
      </c>
      <c r="AE6250" s="58">
        <v>38401</v>
      </c>
    </row>
    <row r="6251" spans="29:31">
      <c r="AC6251" s="58" t="s">
        <v>96</v>
      </c>
      <c r="AD6251" s="58" t="s">
        <v>4122</v>
      </c>
      <c r="AE6251" s="58">
        <v>98006</v>
      </c>
    </row>
    <row r="6252" spans="29:31">
      <c r="AC6252" s="58" t="s">
        <v>96</v>
      </c>
      <c r="AD6252" s="58" t="s">
        <v>95</v>
      </c>
      <c r="AE6252" s="58">
        <v>98105</v>
      </c>
    </row>
    <row r="6253" spans="29:31">
      <c r="AC6253" s="58" t="s">
        <v>96</v>
      </c>
      <c r="AD6253" s="58" t="s">
        <v>95</v>
      </c>
      <c r="AE6253" s="58">
        <v>98105</v>
      </c>
    </row>
    <row r="6254" spans="29:31">
      <c r="AC6254" s="58" t="s">
        <v>96</v>
      </c>
      <c r="AD6254" s="58" t="s">
        <v>95</v>
      </c>
      <c r="AE6254" s="58">
        <v>98105</v>
      </c>
    </row>
    <row r="6255" spans="29:31">
      <c r="AC6255" s="58" t="s">
        <v>254</v>
      </c>
      <c r="AD6255" s="58" t="s">
        <v>497</v>
      </c>
      <c r="AE6255" s="58">
        <v>47201</v>
      </c>
    </row>
    <row r="6256" spans="29:31">
      <c r="AC6256" s="58" t="s">
        <v>254</v>
      </c>
      <c r="AD6256" s="58" t="s">
        <v>497</v>
      </c>
      <c r="AE6256" s="58">
        <v>47201</v>
      </c>
    </row>
    <row r="6257" spans="29:31">
      <c r="AC6257" s="58" t="s">
        <v>254</v>
      </c>
      <c r="AD6257" s="58" t="s">
        <v>497</v>
      </c>
      <c r="AE6257" s="58">
        <v>47201</v>
      </c>
    </row>
    <row r="6258" spans="29:31">
      <c r="AC6258" s="58" t="s">
        <v>254</v>
      </c>
      <c r="AD6258" s="58" t="s">
        <v>497</v>
      </c>
      <c r="AE6258" s="58">
        <v>47201</v>
      </c>
    </row>
    <row r="6259" spans="29:31">
      <c r="AC6259" s="58" t="s">
        <v>211</v>
      </c>
      <c r="AD6259" s="58" t="s">
        <v>303</v>
      </c>
      <c r="AE6259" s="58">
        <v>60623</v>
      </c>
    </row>
    <row r="6260" spans="29:31">
      <c r="AC6260" s="58" t="s">
        <v>1272</v>
      </c>
      <c r="AD6260" s="58" t="s">
        <v>7783</v>
      </c>
      <c r="AE6260" s="58">
        <v>30062</v>
      </c>
    </row>
    <row r="6261" spans="29:31">
      <c r="AC6261" s="58" t="s">
        <v>1272</v>
      </c>
      <c r="AD6261" s="58" t="s">
        <v>7783</v>
      </c>
      <c r="AE6261" s="58">
        <v>30062</v>
      </c>
    </row>
    <row r="6262" spans="29:31">
      <c r="AC6262" s="58" t="s">
        <v>358</v>
      </c>
      <c r="AD6262" s="58" t="s">
        <v>1817</v>
      </c>
      <c r="AE6262" s="58">
        <v>36116</v>
      </c>
    </row>
    <row r="6263" spans="29:31">
      <c r="AC6263" s="58" t="s">
        <v>104</v>
      </c>
      <c r="AD6263" s="58" t="s">
        <v>4346</v>
      </c>
      <c r="AE6263" s="58">
        <v>75023</v>
      </c>
    </row>
    <row r="6264" spans="29:31">
      <c r="AC6264" s="58" t="s">
        <v>54</v>
      </c>
      <c r="AD6264" s="58" t="s">
        <v>1062</v>
      </c>
      <c r="AE6264" s="58">
        <v>33319</v>
      </c>
    </row>
    <row r="6265" spans="29:31">
      <c r="AC6265" s="58" t="s">
        <v>498</v>
      </c>
      <c r="AD6265" s="58" t="s">
        <v>497</v>
      </c>
      <c r="AE6265" s="58">
        <v>43229</v>
      </c>
    </row>
    <row r="6266" spans="29:31">
      <c r="AC6266" s="58" t="s">
        <v>267</v>
      </c>
      <c r="AD6266" s="58" t="s">
        <v>266</v>
      </c>
      <c r="AE6266" s="58">
        <v>10009</v>
      </c>
    </row>
    <row r="6267" spans="29:31">
      <c r="AC6267" s="58" t="s">
        <v>254</v>
      </c>
      <c r="AD6267" s="58" t="s">
        <v>1464</v>
      </c>
      <c r="AE6267" s="58">
        <v>47374</v>
      </c>
    </row>
    <row r="6268" spans="29:31">
      <c r="AC6268" s="58" t="s">
        <v>96</v>
      </c>
      <c r="AD6268" s="58" t="s">
        <v>95</v>
      </c>
      <c r="AE6268" s="58">
        <v>98115</v>
      </c>
    </row>
    <row r="6269" spans="29:31">
      <c r="AC6269" s="58" t="s">
        <v>267</v>
      </c>
      <c r="AD6269" s="58" t="s">
        <v>1173</v>
      </c>
      <c r="AE6269" s="58">
        <v>11561</v>
      </c>
    </row>
    <row r="6270" spans="29:31">
      <c r="AC6270" s="58" t="s">
        <v>211</v>
      </c>
      <c r="AD6270" s="58" t="s">
        <v>3101</v>
      </c>
      <c r="AE6270" s="58">
        <v>61107</v>
      </c>
    </row>
    <row r="6271" spans="29:31">
      <c r="AC6271" s="58" t="s">
        <v>1272</v>
      </c>
      <c r="AD6271" s="58" t="s">
        <v>497</v>
      </c>
      <c r="AE6271" s="58">
        <v>31907</v>
      </c>
    </row>
    <row r="6272" spans="29:31">
      <c r="AC6272" s="58" t="s">
        <v>649</v>
      </c>
      <c r="AD6272" s="58" t="s">
        <v>4548</v>
      </c>
      <c r="AE6272" s="58">
        <v>74133</v>
      </c>
    </row>
    <row r="6273" spans="29:31">
      <c r="AC6273" s="58" t="s">
        <v>335</v>
      </c>
      <c r="AD6273" s="58" t="s">
        <v>5661</v>
      </c>
      <c r="AE6273" s="58">
        <v>37211</v>
      </c>
    </row>
    <row r="6274" spans="29:31">
      <c r="AC6274" s="58" t="s">
        <v>335</v>
      </c>
      <c r="AD6274" s="58" t="s">
        <v>5661</v>
      </c>
      <c r="AE6274" s="58">
        <v>37211</v>
      </c>
    </row>
    <row r="6275" spans="29:31">
      <c r="AC6275" s="58" t="s">
        <v>1245</v>
      </c>
      <c r="AD6275" s="58" t="s">
        <v>8794</v>
      </c>
      <c r="AE6275" s="58">
        <v>2138</v>
      </c>
    </row>
    <row r="6276" spans="29:31">
      <c r="AC6276" s="58" t="s">
        <v>1245</v>
      </c>
      <c r="AD6276" s="58" t="s">
        <v>8794</v>
      </c>
      <c r="AE6276" s="58">
        <v>2138</v>
      </c>
    </row>
    <row r="6277" spans="29:31">
      <c r="AC6277" s="58" t="s">
        <v>43</v>
      </c>
      <c r="AD6277" s="58" t="s">
        <v>3199</v>
      </c>
      <c r="AE6277" s="58">
        <v>94601</v>
      </c>
    </row>
    <row r="6278" spans="29:31">
      <c r="AC6278" s="58" t="s">
        <v>43</v>
      </c>
      <c r="AD6278" s="58" t="s">
        <v>3199</v>
      </c>
      <c r="AE6278" s="58">
        <v>94601</v>
      </c>
    </row>
    <row r="6279" spans="29:31">
      <c r="AC6279" s="58" t="s">
        <v>43</v>
      </c>
      <c r="AD6279" s="58" t="s">
        <v>3199</v>
      </c>
      <c r="AE6279" s="58">
        <v>94601</v>
      </c>
    </row>
    <row r="6280" spans="29:31">
      <c r="AC6280" s="58" t="s">
        <v>211</v>
      </c>
      <c r="AD6280" s="58" t="s">
        <v>8797</v>
      </c>
      <c r="AE6280" s="58">
        <v>60067</v>
      </c>
    </row>
    <row r="6281" spans="29:31">
      <c r="AC6281" s="58" t="s">
        <v>96</v>
      </c>
      <c r="AD6281" s="58" t="s">
        <v>95</v>
      </c>
      <c r="AE6281" s="58">
        <v>98105</v>
      </c>
    </row>
    <row r="6282" spans="29:31">
      <c r="AC6282" s="58" t="s">
        <v>96</v>
      </c>
      <c r="AD6282" s="58" t="s">
        <v>95</v>
      </c>
      <c r="AE6282" s="58">
        <v>98105</v>
      </c>
    </row>
    <row r="6283" spans="29:31">
      <c r="AC6283" s="58" t="s">
        <v>96</v>
      </c>
      <c r="AD6283" s="58" t="s">
        <v>95</v>
      </c>
      <c r="AE6283" s="58">
        <v>98105</v>
      </c>
    </row>
    <row r="6284" spans="29:31">
      <c r="AC6284" s="58" t="s">
        <v>96</v>
      </c>
      <c r="AD6284" s="58" t="s">
        <v>95</v>
      </c>
      <c r="AE6284" s="58">
        <v>98105</v>
      </c>
    </row>
    <row r="6285" spans="29:31">
      <c r="AC6285" s="58" t="s">
        <v>96</v>
      </c>
      <c r="AD6285" s="58" t="s">
        <v>95</v>
      </c>
      <c r="AE6285" s="58">
        <v>98105</v>
      </c>
    </row>
    <row r="6286" spans="29:31">
      <c r="AC6286" s="58" t="s">
        <v>96</v>
      </c>
      <c r="AD6286" s="58" t="s">
        <v>95</v>
      </c>
      <c r="AE6286" s="58">
        <v>98105</v>
      </c>
    </row>
    <row r="6287" spans="29:31">
      <c r="AC6287" s="58" t="s">
        <v>96</v>
      </c>
      <c r="AD6287" s="58" t="s">
        <v>95</v>
      </c>
      <c r="AE6287" s="58">
        <v>98105</v>
      </c>
    </row>
    <row r="6288" spans="29:31">
      <c r="AC6288" s="58" t="s">
        <v>498</v>
      </c>
      <c r="AD6288" s="58" t="s">
        <v>1007</v>
      </c>
      <c r="AE6288" s="58">
        <v>45231</v>
      </c>
    </row>
    <row r="6289" spans="29:31">
      <c r="AC6289" s="58" t="s">
        <v>498</v>
      </c>
      <c r="AD6289" s="58" t="s">
        <v>5178</v>
      </c>
      <c r="AE6289" s="58">
        <v>43302</v>
      </c>
    </row>
    <row r="6290" spans="29:31">
      <c r="AC6290" s="58" t="s">
        <v>498</v>
      </c>
      <c r="AD6290" s="58" t="s">
        <v>5178</v>
      </c>
      <c r="AE6290" s="58">
        <v>43302</v>
      </c>
    </row>
    <row r="6291" spans="29:31">
      <c r="AC6291" s="58" t="s">
        <v>43</v>
      </c>
      <c r="AD6291" s="58" t="s">
        <v>42</v>
      </c>
      <c r="AE6291" s="58">
        <v>90049</v>
      </c>
    </row>
    <row r="6292" spans="29:31">
      <c r="AC6292" s="58" t="s">
        <v>43</v>
      </c>
      <c r="AD6292" s="58" t="s">
        <v>42</v>
      </c>
      <c r="AE6292" s="58">
        <v>90049</v>
      </c>
    </row>
    <row r="6293" spans="29:31">
      <c r="AC6293" s="58" t="s">
        <v>498</v>
      </c>
      <c r="AD6293" s="58" t="s">
        <v>1119</v>
      </c>
      <c r="AE6293" s="58">
        <v>44107</v>
      </c>
    </row>
    <row r="6294" spans="29:31">
      <c r="AC6294" s="58" t="s">
        <v>335</v>
      </c>
      <c r="AD6294" s="58" t="s">
        <v>8699</v>
      </c>
      <c r="AE6294" s="58">
        <v>37087</v>
      </c>
    </row>
    <row r="6295" spans="29:31">
      <c r="AC6295" s="58" t="s">
        <v>43</v>
      </c>
      <c r="AD6295" s="58" t="s">
        <v>127</v>
      </c>
      <c r="AE6295" s="58">
        <v>94122</v>
      </c>
    </row>
    <row r="6296" spans="29:31">
      <c r="AC6296" s="58" t="s">
        <v>43</v>
      </c>
      <c r="AD6296" s="58" t="s">
        <v>127</v>
      </c>
      <c r="AE6296" s="58">
        <v>94122</v>
      </c>
    </row>
    <row r="6297" spans="29:31">
      <c r="AC6297" s="58" t="s">
        <v>43</v>
      </c>
      <c r="AD6297" s="58" t="s">
        <v>8488</v>
      </c>
      <c r="AE6297" s="58">
        <v>95928</v>
      </c>
    </row>
    <row r="6298" spans="29:31">
      <c r="AC6298" s="58" t="s">
        <v>43</v>
      </c>
      <c r="AD6298" s="58" t="s">
        <v>8488</v>
      </c>
      <c r="AE6298" s="58">
        <v>95928</v>
      </c>
    </row>
    <row r="6299" spans="29:31">
      <c r="AC6299" s="58" t="s">
        <v>319</v>
      </c>
      <c r="AD6299" s="58" t="s">
        <v>1976</v>
      </c>
      <c r="AE6299" s="58">
        <v>24153</v>
      </c>
    </row>
    <row r="6300" spans="29:31">
      <c r="AC6300" s="58" t="s">
        <v>43</v>
      </c>
      <c r="AD6300" s="58" t="s">
        <v>42</v>
      </c>
      <c r="AE6300" s="58">
        <v>90008</v>
      </c>
    </row>
    <row r="6301" spans="29:31">
      <c r="AC6301" s="58" t="s">
        <v>43</v>
      </c>
      <c r="AD6301" s="58" t="s">
        <v>42</v>
      </c>
      <c r="AE6301" s="58">
        <v>90008</v>
      </c>
    </row>
    <row r="6302" spans="29:31">
      <c r="AC6302" s="58" t="s">
        <v>267</v>
      </c>
      <c r="AD6302" s="58" t="s">
        <v>266</v>
      </c>
      <c r="AE6302" s="58">
        <v>10024</v>
      </c>
    </row>
    <row r="6303" spans="29:31">
      <c r="AC6303" s="58" t="s">
        <v>1245</v>
      </c>
      <c r="AD6303" s="58" t="s">
        <v>8814</v>
      </c>
      <c r="AE6303" s="58">
        <v>1915</v>
      </c>
    </row>
    <row r="6304" spans="29:31">
      <c r="AC6304" s="58" t="s">
        <v>1245</v>
      </c>
      <c r="AD6304" s="58" t="s">
        <v>8814</v>
      </c>
      <c r="AE6304" s="58">
        <v>1915</v>
      </c>
    </row>
    <row r="6305" spans="29:31">
      <c r="AC6305" s="58" t="s">
        <v>1245</v>
      </c>
      <c r="AD6305" s="58" t="s">
        <v>8814</v>
      </c>
      <c r="AE6305" s="58">
        <v>1915</v>
      </c>
    </row>
    <row r="6306" spans="29:31">
      <c r="AC6306" s="58" t="s">
        <v>43</v>
      </c>
      <c r="AD6306" s="58" t="s">
        <v>947</v>
      </c>
      <c r="AE6306" s="58">
        <v>92024</v>
      </c>
    </row>
    <row r="6307" spans="29:31">
      <c r="AC6307" s="58" t="s">
        <v>43</v>
      </c>
      <c r="AD6307" s="58" t="s">
        <v>127</v>
      </c>
      <c r="AE6307" s="58">
        <v>94109</v>
      </c>
    </row>
    <row r="6308" spans="29:31">
      <c r="AC6308" s="58" t="s">
        <v>211</v>
      </c>
      <c r="AD6308" s="58" t="s">
        <v>303</v>
      </c>
      <c r="AE6308" s="58">
        <v>60623</v>
      </c>
    </row>
    <row r="6309" spans="29:31">
      <c r="AC6309" s="58" t="s">
        <v>211</v>
      </c>
      <c r="AD6309" s="58" t="s">
        <v>303</v>
      </c>
      <c r="AE6309" s="58">
        <v>60623</v>
      </c>
    </row>
    <row r="6310" spans="29:31">
      <c r="AC6310" s="58" t="s">
        <v>104</v>
      </c>
      <c r="AD6310" s="58" t="s">
        <v>815</v>
      </c>
      <c r="AE6310" s="58">
        <v>75220</v>
      </c>
    </row>
    <row r="6311" spans="29:31">
      <c r="AC6311" s="58" t="s">
        <v>104</v>
      </c>
      <c r="AD6311" s="58" t="s">
        <v>5970</v>
      </c>
      <c r="AE6311" s="58">
        <v>78415</v>
      </c>
    </row>
    <row r="6312" spans="29:31">
      <c r="AC6312" s="58" t="s">
        <v>267</v>
      </c>
      <c r="AD6312" s="58" t="s">
        <v>266</v>
      </c>
      <c r="AE6312" s="58">
        <v>10035</v>
      </c>
    </row>
    <row r="6313" spans="29:31">
      <c r="AC6313" s="58" t="s">
        <v>420</v>
      </c>
      <c r="AD6313" s="58" t="s">
        <v>8824</v>
      </c>
      <c r="AE6313" s="58">
        <v>97405</v>
      </c>
    </row>
    <row r="6314" spans="29:31">
      <c r="AC6314" s="58" t="s">
        <v>420</v>
      </c>
      <c r="AD6314" s="58" t="s">
        <v>8824</v>
      </c>
      <c r="AE6314" s="58">
        <v>97405</v>
      </c>
    </row>
    <row r="6315" spans="29:31">
      <c r="AC6315" s="58" t="s">
        <v>420</v>
      </c>
      <c r="AD6315" s="58" t="s">
        <v>8824</v>
      </c>
      <c r="AE6315" s="58">
        <v>97405</v>
      </c>
    </row>
    <row r="6316" spans="29:31">
      <c r="AC6316" s="58" t="s">
        <v>420</v>
      </c>
      <c r="AD6316" s="58" t="s">
        <v>8824</v>
      </c>
      <c r="AE6316" s="58">
        <v>97405</v>
      </c>
    </row>
    <row r="6317" spans="29:31">
      <c r="AC6317" s="58" t="s">
        <v>420</v>
      </c>
      <c r="AD6317" s="58" t="s">
        <v>8824</v>
      </c>
      <c r="AE6317" s="58">
        <v>97405</v>
      </c>
    </row>
    <row r="6318" spans="29:31">
      <c r="AC6318" s="58" t="s">
        <v>420</v>
      </c>
      <c r="AD6318" s="58" t="s">
        <v>8824</v>
      </c>
      <c r="AE6318" s="58">
        <v>97405</v>
      </c>
    </row>
    <row r="6319" spans="29:31">
      <c r="AC6319" s="58" t="s">
        <v>43</v>
      </c>
      <c r="AD6319" s="58" t="s">
        <v>8826</v>
      </c>
      <c r="AE6319" s="58">
        <v>93030</v>
      </c>
    </row>
    <row r="6320" spans="29:31">
      <c r="AC6320" s="58" t="s">
        <v>747</v>
      </c>
      <c r="AD6320" s="58" t="s">
        <v>746</v>
      </c>
      <c r="AE6320" s="58">
        <v>6824</v>
      </c>
    </row>
    <row r="6321" spans="29:31">
      <c r="AC6321" s="58" t="s">
        <v>747</v>
      </c>
      <c r="AD6321" s="58" t="s">
        <v>746</v>
      </c>
      <c r="AE6321" s="58">
        <v>6824</v>
      </c>
    </row>
    <row r="6322" spans="29:31">
      <c r="AC6322" s="58" t="s">
        <v>238</v>
      </c>
      <c r="AD6322" s="58" t="s">
        <v>328</v>
      </c>
      <c r="AE6322" s="58">
        <v>49201</v>
      </c>
    </row>
    <row r="6323" spans="29:31">
      <c r="AC6323" s="58" t="s">
        <v>238</v>
      </c>
      <c r="AD6323" s="58" t="s">
        <v>328</v>
      </c>
      <c r="AE6323" s="58">
        <v>49201</v>
      </c>
    </row>
    <row r="6324" spans="29:31">
      <c r="AC6324" s="58" t="s">
        <v>238</v>
      </c>
      <c r="AD6324" s="58" t="s">
        <v>328</v>
      </c>
      <c r="AE6324" s="58">
        <v>49201</v>
      </c>
    </row>
    <row r="6325" spans="29:31">
      <c r="AC6325" s="58" t="s">
        <v>238</v>
      </c>
      <c r="AD6325" s="58" t="s">
        <v>328</v>
      </c>
      <c r="AE6325" s="58">
        <v>49201</v>
      </c>
    </row>
    <row r="6326" spans="29:31">
      <c r="AC6326" s="58" t="s">
        <v>43</v>
      </c>
      <c r="AD6326" s="58" t="s">
        <v>4084</v>
      </c>
      <c r="AE6326" s="58">
        <v>92677</v>
      </c>
    </row>
    <row r="6327" spans="29:31">
      <c r="AC6327" s="58" t="s">
        <v>43</v>
      </c>
      <c r="AD6327" s="58" t="s">
        <v>4084</v>
      </c>
      <c r="AE6327" s="58">
        <v>92677</v>
      </c>
    </row>
    <row r="6328" spans="29:31">
      <c r="AC6328" s="58" t="s">
        <v>54</v>
      </c>
      <c r="AD6328" s="58" t="s">
        <v>1521</v>
      </c>
      <c r="AE6328" s="58">
        <v>32216</v>
      </c>
    </row>
    <row r="6329" spans="29:31">
      <c r="AC6329" s="58" t="s">
        <v>267</v>
      </c>
      <c r="AD6329" s="58" t="s">
        <v>2295</v>
      </c>
      <c r="AE6329" s="58">
        <v>10550</v>
      </c>
    </row>
    <row r="6330" spans="29:31">
      <c r="AC6330" s="58" t="s">
        <v>238</v>
      </c>
      <c r="AD6330" s="58" t="s">
        <v>5311</v>
      </c>
      <c r="AE6330" s="58">
        <v>48640</v>
      </c>
    </row>
    <row r="6331" spans="29:31">
      <c r="AC6331" s="58" t="s">
        <v>245</v>
      </c>
      <c r="AD6331" s="58" t="s">
        <v>606</v>
      </c>
      <c r="AE6331" s="58">
        <v>19711</v>
      </c>
    </row>
    <row r="6332" spans="29:31">
      <c r="AC6332" s="58" t="s">
        <v>43</v>
      </c>
      <c r="AD6332" s="58" t="s">
        <v>127</v>
      </c>
      <c r="AE6332" s="58">
        <v>94109</v>
      </c>
    </row>
    <row r="6333" spans="29:31">
      <c r="AC6333" s="58" t="s">
        <v>43</v>
      </c>
      <c r="AD6333" s="58" t="s">
        <v>127</v>
      </c>
      <c r="AE6333" s="58">
        <v>94109</v>
      </c>
    </row>
    <row r="6334" spans="29:31">
      <c r="AC6334" s="58" t="s">
        <v>238</v>
      </c>
      <c r="AD6334" s="58" t="s">
        <v>237</v>
      </c>
      <c r="AE6334" s="58">
        <v>48185</v>
      </c>
    </row>
    <row r="6335" spans="29:31">
      <c r="AC6335" s="58" t="s">
        <v>238</v>
      </c>
      <c r="AD6335" s="58" t="s">
        <v>237</v>
      </c>
      <c r="AE6335" s="58">
        <v>48185</v>
      </c>
    </row>
    <row r="6336" spans="29:31">
      <c r="AC6336" s="58" t="s">
        <v>238</v>
      </c>
      <c r="AD6336" s="58" t="s">
        <v>237</v>
      </c>
      <c r="AE6336" s="58">
        <v>48185</v>
      </c>
    </row>
    <row r="6337" spans="29:31">
      <c r="AC6337" s="58" t="s">
        <v>238</v>
      </c>
      <c r="AD6337" s="58" t="s">
        <v>237</v>
      </c>
      <c r="AE6337" s="58">
        <v>48185</v>
      </c>
    </row>
    <row r="6338" spans="29:31">
      <c r="AC6338" s="58" t="s">
        <v>238</v>
      </c>
      <c r="AD6338" s="58" t="s">
        <v>237</v>
      </c>
      <c r="AE6338" s="58">
        <v>48185</v>
      </c>
    </row>
    <row r="6339" spans="29:31">
      <c r="AC6339" s="58" t="s">
        <v>238</v>
      </c>
      <c r="AD6339" s="58" t="s">
        <v>237</v>
      </c>
      <c r="AE6339" s="58">
        <v>48185</v>
      </c>
    </row>
    <row r="6340" spans="29:31">
      <c r="AC6340" s="58" t="s">
        <v>238</v>
      </c>
      <c r="AD6340" s="58" t="s">
        <v>237</v>
      </c>
      <c r="AE6340" s="58">
        <v>48185</v>
      </c>
    </row>
    <row r="6341" spans="29:31">
      <c r="AC6341" s="58" t="s">
        <v>238</v>
      </c>
      <c r="AD6341" s="58" t="s">
        <v>237</v>
      </c>
      <c r="AE6341" s="58">
        <v>48185</v>
      </c>
    </row>
    <row r="6342" spans="29:31">
      <c r="AC6342" s="58" t="s">
        <v>267</v>
      </c>
      <c r="AD6342" s="58" t="s">
        <v>266</v>
      </c>
      <c r="AE6342" s="58">
        <v>10011</v>
      </c>
    </row>
    <row r="6343" spans="29:31">
      <c r="AC6343" s="58" t="s">
        <v>267</v>
      </c>
      <c r="AD6343" s="58" t="s">
        <v>266</v>
      </c>
      <c r="AE6343" s="58">
        <v>10011</v>
      </c>
    </row>
    <row r="6344" spans="29:31">
      <c r="AC6344" s="58" t="s">
        <v>43</v>
      </c>
      <c r="AD6344" s="58" t="s">
        <v>42</v>
      </c>
      <c r="AE6344" s="58">
        <v>90008</v>
      </c>
    </row>
    <row r="6345" spans="29:31">
      <c r="AC6345" s="58" t="s">
        <v>43</v>
      </c>
      <c r="AD6345" s="58" t="s">
        <v>42</v>
      </c>
      <c r="AE6345" s="58">
        <v>90008</v>
      </c>
    </row>
    <row r="6346" spans="29:31">
      <c r="AC6346" s="58" t="s">
        <v>267</v>
      </c>
      <c r="AD6346" s="58" t="s">
        <v>266</v>
      </c>
      <c r="AE6346" s="58">
        <v>10035</v>
      </c>
    </row>
    <row r="6347" spans="29:31">
      <c r="AC6347" s="58" t="s">
        <v>267</v>
      </c>
      <c r="AD6347" s="58" t="s">
        <v>266</v>
      </c>
      <c r="AE6347" s="58">
        <v>10035</v>
      </c>
    </row>
    <row r="6348" spans="29:31">
      <c r="AC6348" s="58" t="s">
        <v>267</v>
      </c>
      <c r="AD6348" s="58" t="s">
        <v>266</v>
      </c>
      <c r="AE6348" s="58">
        <v>10035</v>
      </c>
    </row>
    <row r="6349" spans="29:31">
      <c r="AC6349" s="58" t="s">
        <v>498</v>
      </c>
      <c r="AD6349" s="58" t="s">
        <v>2470</v>
      </c>
      <c r="AE6349" s="58">
        <v>43130</v>
      </c>
    </row>
    <row r="6350" spans="29:31">
      <c r="AC6350" s="58" t="s">
        <v>245</v>
      </c>
      <c r="AD6350" s="58" t="s">
        <v>606</v>
      </c>
      <c r="AE6350" s="58">
        <v>19711</v>
      </c>
    </row>
    <row r="6351" spans="29:31">
      <c r="AC6351" s="58" t="s">
        <v>245</v>
      </c>
      <c r="AD6351" s="58" t="s">
        <v>606</v>
      </c>
      <c r="AE6351" s="58">
        <v>19711</v>
      </c>
    </row>
    <row r="6352" spans="29:31">
      <c r="AC6352" s="58" t="s">
        <v>245</v>
      </c>
      <c r="AD6352" s="58" t="s">
        <v>606</v>
      </c>
      <c r="AE6352" s="58">
        <v>19711</v>
      </c>
    </row>
    <row r="6353" spans="29:31">
      <c r="AC6353" s="58" t="s">
        <v>245</v>
      </c>
      <c r="AD6353" s="58" t="s">
        <v>606</v>
      </c>
      <c r="AE6353" s="58">
        <v>19711</v>
      </c>
    </row>
    <row r="6354" spans="29:31">
      <c r="AC6354" s="58" t="s">
        <v>267</v>
      </c>
      <c r="AD6354" s="58" t="s">
        <v>266</v>
      </c>
      <c r="AE6354" s="58">
        <v>10024</v>
      </c>
    </row>
    <row r="6355" spans="29:31">
      <c r="AC6355" s="58" t="s">
        <v>43</v>
      </c>
      <c r="AD6355" s="58" t="s">
        <v>127</v>
      </c>
      <c r="AE6355" s="58">
        <v>94109</v>
      </c>
    </row>
    <row r="6356" spans="29:31">
      <c r="AC6356" s="58" t="s">
        <v>43</v>
      </c>
      <c r="AD6356" s="58" t="s">
        <v>127</v>
      </c>
      <c r="AE6356" s="58">
        <v>94109</v>
      </c>
    </row>
    <row r="6357" spans="29:31">
      <c r="AC6357" s="58" t="s">
        <v>43</v>
      </c>
      <c r="AD6357" s="58" t="s">
        <v>127</v>
      </c>
      <c r="AE6357" s="58">
        <v>94109</v>
      </c>
    </row>
    <row r="6358" spans="29:31">
      <c r="AC6358" s="58" t="s">
        <v>104</v>
      </c>
      <c r="AD6358" s="58" t="s">
        <v>815</v>
      </c>
      <c r="AE6358" s="58">
        <v>75217</v>
      </c>
    </row>
    <row r="6359" spans="29:31">
      <c r="AC6359" s="58" t="s">
        <v>54</v>
      </c>
      <c r="AD6359" s="58" t="s">
        <v>1419</v>
      </c>
      <c r="AE6359" s="58">
        <v>33178</v>
      </c>
    </row>
    <row r="6360" spans="29:31">
      <c r="AC6360" s="58" t="s">
        <v>147</v>
      </c>
      <c r="AD6360" s="58" t="s">
        <v>146</v>
      </c>
      <c r="AE6360" s="58">
        <v>19120</v>
      </c>
    </row>
    <row r="6361" spans="29:31">
      <c r="AC6361" s="58" t="s">
        <v>267</v>
      </c>
      <c r="AD6361" s="58" t="s">
        <v>266</v>
      </c>
      <c r="AE6361" s="58">
        <v>10011</v>
      </c>
    </row>
    <row r="6362" spans="29:31">
      <c r="AC6362" s="58" t="s">
        <v>267</v>
      </c>
      <c r="AD6362" s="58" t="s">
        <v>266</v>
      </c>
      <c r="AE6362" s="58">
        <v>10011</v>
      </c>
    </row>
    <row r="6363" spans="29:31">
      <c r="AC6363" s="58" t="s">
        <v>147</v>
      </c>
      <c r="AD6363" s="58" t="s">
        <v>146</v>
      </c>
      <c r="AE6363" s="58">
        <v>19120</v>
      </c>
    </row>
    <row r="6364" spans="29:31">
      <c r="AC6364" s="58" t="s">
        <v>96</v>
      </c>
      <c r="AD6364" s="58" t="s">
        <v>95</v>
      </c>
      <c r="AE6364" s="58">
        <v>98103</v>
      </c>
    </row>
    <row r="6365" spans="29:31">
      <c r="AC6365" s="58" t="s">
        <v>96</v>
      </c>
      <c r="AD6365" s="58" t="s">
        <v>95</v>
      </c>
      <c r="AE6365" s="58">
        <v>98103</v>
      </c>
    </row>
    <row r="6366" spans="29:31">
      <c r="AC6366" s="58" t="s">
        <v>96</v>
      </c>
      <c r="AD6366" s="58" t="s">
        <v>95</v>
      </c>
      <c r="AE6366" s="58">
        <v>98103</v>
      </c>
    </row>
    <row r="6367" spans="29:31">
      <c r="AC6367" s="58" t="s">
        <v>96</v>
      </c>
      <c r="AD6367" s="58" t="s">
        <v>95</v>
      </c>
      <c r="AE6367" s="58">
        <v>98103</v>
      </c>
    </row>
    <row r="6368" spans="29:31">
      <c r="AC6368" s="58" t="s">
        <v>43</v>
      </c>
      <c r="AD6368" s="58" t="s">
        <v>42</v>
      </c>
      <c r="AE6368" s="58">
        <v>90032</v>
      </c>
    </row>
    <row r="6369" spans="29:31">
      <c r="AC6369" s="58" t="s">
        <v>420</v>
      </c>
      <c r="AD6369" s="58" t="s">
        <v>318</v>
      </c>
      <c r="AE6369" s="58">
        <v>97477</v>
      </c>
    </row>
    <row r="6370" spans="29:31">
      <c r="AC6370" s="58" t="s">
        <v>96</v>
      </c>
      <c r="AD6370" s="58" t="s">
        <v>8852</v>
      </c>
      <c r="AE6370" s="58">
        <v>98059</v>
      </c>
    </row>
    <row r="6371" spans="29:31">
      <c r="AC6371" s="58" t="s">
        <v>96</v>
      </c>
      <c r="AD6371" s="58" t="s">
        <v>8852</v>
      </c>
      <c r="AE6371" s="58">
        <v>98059</v>
      </c>
    </row>
    <row r="6372" spans="29:31">
      <c r="AC6372" s="58" t="s">
        <v>96</v>
      </c>
      <c r="AD6372" s="58" t="s">
        <v>8852</v>
      </c>
      <c r="AE6372" s="58">
        <v>98059</v>
      </c>
    </row>
    <row r="6373" spans="29:31">
      <c r="AC6373" s="58" t="s">
        <v>267</v>
      </c>
      <c r="AD6373" s="58" t="s">
        <v>266</v>
      </c>
      <c r="AE6373" s="58">
        <v>10009</v>
      </c>
    </row>
    <row r="6374" spans="29:31">
      <c r="AC6374" s="58" t="s">
        <v>267</v>
      </c>
      <c r="AD6374" s="58" t="s">
        <v>266</v>
      </c>
      <c r="AE6374" s="58">
        <v>10009</v>
      </c>
    </row>
    <row r="6375" spans="29:31">
      <c r="AC6375" s="58" t="s">
        <v>267</v>
      </c>
      <c r="AD6375" s="58" t="s">
        <v>266</v>
      </c>
      <c r="AE6375" s="58">
        <v>10009</v>
      </c>
    </row>
    <row r="6376" spans="29:31">
      <c r="AC6376" s="58" t="s">
        <v>43</v>
      </c>
      <c r="AD6376" s="58" t="s">
        <v>630</v>
      </c>
      <c r="AE6376" s="58">
        <v>95123</v>
      </c>
    </row>
    <row r="6377" spans="29:31">
      <c r="AC6377" s="58" t="s">
        <v>104</v>
      </c>
      <c r="AD6377" s="58" t="s">
        <v>758</v>
      </c>
      <c r="AE6377" s="58">
        <v>75051</v>
      </c>
    </row>
    <row r="6378" spans="29:31">
      <c r="AC6378" s="58" t="s">
        <v>267</v>
      </c>
      <c r="AD6378" s="58" t="s">
        <v>266</v>
      </c>
      <c r="AE6378" s="58">
        <v>10009</v>
      </c>
    </row>
    <row r="6379" spans="29:31">
      <c r="AC6379" s="58" t="s">
        <v>267</v>
      </c>
      <c r="AD6379" s="58" t="s">
        <v>266</v>
      </c>
      <c r="AE6379" s="58">
        <v>10009</v>
      </c>
    </row>
    <row r="6380" spans="29:31">
      <c r="AC6380" s="58" t="s">
        <v>267</v>
      </c>
      <c r="AD6380" s="58" t="s">
        <v>266</v>
      </c>
      <c r="AE6380" s="58">
        <v>10009</v>
      </c>
    </row>
    <row r="6381" spans="29:31">
      <c r="AC6381" s="58" t="s">
        <v>267</v>
      </c>
      <c r="AD6381" s="58" t="s">
        <v>266</v>
      </c>
      <c r="AE6381" s="58">
        <v>10009</v>
      </c>
    </row>
    <row r="6382" spans="29:31">
      <c r="AC6382" s="58" t="s">
        <v>335</v>
      </c>
      <c r="AD6382" s="58" t="s">
        <v>334</v>
      </c>
      <c r="AE6382" s="58">
        <v>38109</v>
      </c>
    </row>
    <row r="6383" spans="29:31">
      <c r="AC6383" s="58" t="s">
        <v>335</v>
      </c>
      <c r="AD6383" s="58" t="s">
        <v>334</v>
      </c>
      <c r="AE6383" s="58">
        <v>38109</v>
      </c>
    </row>
    <row r="6384" spans="29:31">
      <c r="AC6384" s="58" t="s">
        <v>147</v>
      </c>
      <c r="AD6384" s="58" t="s">
        <v>146</v>
      </c>
      <c r="AE6384" s="58">
        <v>19143</v>
      </c>
    </row>
    <row r="6385" spans="29:31">
      <c r="AC6385" s="58" t="s">
        <v>43</v>
      </c>
      <c r="AD6385" s="58" t="s">
        <v>42</v>
      </c>
      <c r="AE6385" s="58">
        <v>90004</v>
      </c>
    </row>
    <row r="6386" spans="29:31">
      <c r="AC6386" s="58" t="s">
        <v>747</v>
      </c>
      <c r="AD6386" s="58" t="s">
        <v>7706</v>
      </c>
      <c r="AE6386" s="58">
        <v>6708</v>
      </c>
    </row>
    <row r="6387" spans="29:31">
      <c r="AC6387" s="58" t="s">
        <v>747</v>
      </c>
      <c r="AD6387" s="58" t="s">
        <v>7706</v>
      </c>
      <c r="AE6387" s="58">
        <v>6708</v>
      </c>
    </row>
    <row r="6388" spans="29:31">
      <c r="AC6388" s="58" t="s">
        <v>310</v>
      </c>
      <c r="AD6388" s="58" t="s">
        <v>8027</v>
      </c>
      <c r="AE6388" s="58">
        <v>85224</v>
      </c>
    </row>
    <row r="6389" spans="29:31">
      <c r="AC6389" s="58" t="s">
        <v>498</v>
      </c>
      <c r="AD6389" s="58" t="s">
        <v>318</v>
      </c>
      <c r="AE6389" s="58">
        <v>45503</v>
      </c>
    </row>
    <row r="6390" spans="29:31">
      <c r="AC6390" s="58" t="s">
        <v>498</v>
      </c>
      <c r="AD6390" s="58" t="s">
        <v>318</v>
      </c>
      <c r="AE6390" s="58">
        <v>45503</v>
      </c>
    </row>
    <row r="6391" spans="29:31">
      <c r="AC6391" s="58" t="s">
        <v>104</v>
      </c>
      <c r="AD6391" s="58" t="s">
        <v>1237</v>
      </c>
      <c r="AE6391" s="58">
        <v>78745</v>
      </c>
    </row>
    <row r="6392" spans="29:31">
      <c r="AC6392" s="58" t="s">
        <v>104</v>
      </c>
      <c r="AD6392" s="58" t="s">
        <v>1237</v>
      </c>
      <c r="AE6392" s="58">
        <v>78745</v>
      </c>
    </row>
    <row r="6393" spans="29:31">
      <c r="AC6393" s="58" t="s">
        <v>104</v>
      </c>
      <c r="AD6393" s="58" t="s">
        <v>1237</v>
      </c>
      <c r="AE6393" s="58">
        <v>78745</v>
      </c>
    </row>
    <row r="6394" spans="29:31">
      <c r="AC6394" s="58" t="s">
        <v>104</v>
      </c>
      <c r="AD6394" s="58" t="s">
        <v>1237</v>
      </c>
      <c r="AE6394" s="58">
        <v>78745</v>
      </c>
    </row>
    <row r="6395" spans="29:31">
      <c r="AC6395" s="58" t="s">
        <v>238</v>
      </c>
      <c r="AD6395" s="58" t="s">
        <v>880</v>
      </c>
      <c r="AE6395" s="58">
        <v>48234</v>
      </c>
    </row>
    <row r="6396" spans="29:31">
      <c r="AC6396" s="58" t="s">
        <v>238</v>
      </c>
      <c r="AD6396" s="58" t="s">
        <v>880</v>
      </c>
      <c r="AE6396" s="58">
        <v>48234</v>
      </c>
    </row>
    <row r="6397" spans="29:31">
      <c r="AC6397" s="58" t="s">
        <v>319</v>
      </c>
      <c r="AD6397" s="58" t="s">
        <v>318</v>
      </c>
      <c r="AE6397" s="58">
        <v>22153</v>
      </c>
    </row>
    <row r="6398" spans="29:31">
      <c r="AC6398" s="58" t="s">
        <v>319</v>
      </c>
      <c r="AD6398" s="58" t="s">
        <v>318</v>
      </c>
      <c r="AE6398" s="58">
        <v>22153</v>
      </c>
    </row>
    <row r="6399" spans="29:31">
      <c r="AC6399" s="58" t="s">
        <v>267</v>
      </c>
      <c r="AD6399" s="58" t="s">
        <v>266</v>
      </c>
      <c r="AE6399" s="58">
        <v>10011</v>
      </c>
    </row>
    <row r="6400" spans="29:31">
      <c r="AC6400" s="58" t="s">
        <v>267</v>
      </c>
      <c r="AD6400" s="58" t="s">
        <v>266</v>
      </c>
      <c r="AE6400" s="58">
        <v>10011</v>
      </c>
    </row>
    <row r="6401" spans="29:31">
      <c r="AC6401" s="58" t="s">
        <v>267</v>
      </c>
      <c r="AD6401" s="58" t="s">
        <v>266</v>
      </c>
      <c r="AE6401" s="58">
        <v>10011</v>
      </c>
    </row>
    <row r="6402" spans="29:31">
      <c r="AC6402" s="58" t="s">
        <v>267</v>
      </c>
      <c r="AD6402" s="58" t="s">
        <v>266</v>
      </c>
      <c r="AE6402" s="58">
        <v>10011</v>
      </c>
    </row>
    <row r="6403" spans="29:31">
      <c r="AC6403" s="58" t="s">
        <v>267</v>
      </c>
      <c r="AD6403" s="58" t="s">
        <v>266</v>
      </c>
      <c r="AE6403" s="58">
        <v>10011</v>
      </c>
    </row>
    <row r="6404" spans="29:31">
      <c r="AC6404" s="58" t="s">
        <v>267</v>
      </c>
      <c r="AD6404" s="58" t="s">
        <v>266</v>
      </c>
      <c r="AE6404" s="58">
        <v>10011</v>
      </c>
    </row>
    <row r="6405" spans="29:31">
      <c r="AC6405" s="58" t="s">
        <v>104</v>
      </c>
      <c r="AD6405" s="58" t="s">
        <v>815</v>
      </c>
      <c r="AE6405" s="58">
        <v>75217</v>
      </c>
    </row>
    <row r="6406" spans="29:31">
      <c r="AC6406" s="58" t="s">
        <v>2694</v>
      </c>
      <c r="AD6406" s="58" t="s">
        <v>87</v>
      </c>
      <c r="AE6406" s="58">
        <v>3301</v>
      </c>
    </row>
    <row r="6407" spans="29:31">
      <c r="AC6407" s="58" t="s">
        <v>2694</v>
      </c>
      <c r="AD6407" s="58" t="s">
        <v>87</v>
      </c>
      <c r="AE6407" s="58">
        <v>3301</v>
      </c>
    </row>
    <row r="6408" spans="29:31">
      <c r="AC6408" s="58" t="s">
        <v>2694</v>
      </c>
      <c r="AD6408" s="58" t="s">
        <v>87</v>
      </c>
      <c r="AE6408" s="58">
        <v>3301</v>
      </c>
    </row>
    <row r="6409" spans="29:31">
      <c r="AC6409" s="58" t="s">
        <v>736</v>
      </c>
      <c r="AD6409" s="58" t="s">
        <v>4268</v>
      </c>
      <c r="AE6409" s="58">
        <v>70506</v>
      </c>
    </row>
    <row r="6410" spans="29:31">
      <c r="AC6410" s="58" t="s">
        <v>736</v>
      </c>
      <c r="AD6410" s="58" t="s">
        <v>4268</v>
      </c>
      <c r="AE6410" s="58">
        <v>70506</v>
      </c>
    </row>
    <row r="6411" spans="29:31">
      <c r="AC6411" s="58" t="s">
        <v>736</v>
      </c>
      <c r="AD6411" s="58" t="s">
        <v>4268</v>
      </c>
      <c r="AE6411" s="58">
        <v>70506</v>
      </c>
    </row>
    <row r="6412" spans="29:31">
      <c r="AC6412" s="58" t="s">
        <v>88</v>
      </c>
      <c r="AD6412" s="58" t="s">
        <v>4588</v>
      </c>
      <c r="AE6412" s="58">
        <v>27604</v>
      </c>
    </row>
    <row r="6413" spans="29:31">
      <c r="AC6413" s="58" t="s">
        <v>96</v>
      </c>
      <c r="AD6413" s="58" t="s">
        <v>4676</v>
      </c>
      <c r="AE6413" s="58">
        <v>99207</v>
      </c>
    </row>
    <row r="6414" spans="29:31">
      <c r="AC6414" s="58" t="s">
        <v>96</v>
      </c>
      <c r="AD6414" s="58" t="s">
        <v>4676</v>
      </c>
      <c r="AE6414" s="58">
        <v>99207</v>
      </c>
    </row>
    <row r="6415" spans="29:31">
      <c r="AC6415" s="58" t="s">
        <v>104</v>
      </c>
      <c r="AD6415" s="58" t="s">
        <v>184</v>
      </c>
      <c r="AE6415" s="58">
        <v>77041</v>
      </c>
    </row>
    <row r="6416" spans="29:31">
      <c r="AC6416" s="58" t="s">
        <v>104</v>
      </c>
      <c r="AD6416" s="58" t="s">
        <v>184</v>
      </c>
      <c r="AE6416" s="58">
        <v>77041</v>
      </c>
    </row>
    <row r="6417" spans="29:31">
      <c r="AC6417" s="58" t="s">
        <v>104</v>
      </c>
      <c r="AD6417" s="58" t="s">
        <v>184</v>
      </c>
      <c r="AE6417" s="58">
        <v>77041</v>
      </c>
    </row>
    <row r="6418" spans="29:31">
      <c r="AC6418" s="58" t="s">
        <v>104</v>
      </c>
      <c r="AD6418" s="58" t="s">
        <v>184</v>
      </c>
      <c r="AE6418" s="58">
        <v>77041</v>
      </c>
    </row>
    <row r="6419" spans="29:31">
      <c r="AC6419" s="58" t="s">
        <v>104</v>
      </c>
      <c r="AD6419" s="58" t="s">
        <v>184</v>
      </c>
      <c r="AE6419" s="58">
        <v>77041</v>
      </c>
    </row>
    <row r="6420" spans="29:31">
      <c r="AC6420" s="58" t="s">
        <v>29</v>
      </c>
      <c r="AD6420" s="58" t="s">
        <v>1473</v>
      </c>
      <c r="AE6420" s="58">
        <v>40214</v>
      </c>
    </row>
    <row r="6421" spans="29:31">
      <c r="AC6421" s="58" t="s">
        <v>29</v>
      </c>
      <c r="AD6421" s="58" t="s">
        <v>1473</v>
      </c>
      <c r="AE6421" s="58">
        <v>40214</v>
      </c>
    </row>
    <row r="6422" spans="29:31">
      <c r="AC6422" s="58" t="s">
        <v>54</v>
      </c>
      <c r="AD6422" s="58" t="s">
        <v>7238</v>
      </c>
      <c r="AE6422" s="58">
        <v>33021</v>
      </c>
    </row>
    <row r="6423" spans="29:31">
      <c r="AC6423" s="58" t="s">
        <v>310</v>
      </c>
      <c r="AD6423" s="58" t="s">
        <v>8027</v>
      </c>
      <c r="AE6423" s="58">
        <v>85224</v>
      </c>
    </row>
    <row r="6424" spans="29:31">
      <c r="AC6424" s="58" t="s">
        <v>147</v>
      </c>
      <c r="AD6424" s="58" t="s">
        <v>146</v>
      </c>
      <c r="AE6424" s="58">
        <v>19120</v>
      </c>
    </row>
    <row r="6425" spans="29:31">
      <c r="AC6425" s="58" t="s">
        <v>147</v>
      </c>
      <c r="AD6425" s="58" t="s">
        <v>146</v>
      </c>
      <c r="AE6425" s="58">
        <v>19120</v>
      </c>
    </row>
    <row r="6426" spans="29:31">
      <c r="AC6426" s="58" t="s">
        <v>649</v>
      </c>
      <c r="AD6426" s="58" t="s">
        <v>4548</v>
      </c>
      <c r="AE6426" s="58">
        <v>74133</v>
      </c>
    </row>
    <row r="6427" spans="29:31">
      <c r="AC6427" s="58" t="s">
        <v>649</v>
      </c>
      <c r="AD6427" s="58" t="s">
        <v>4548</v>
      </c>
      <c r="AE6427" s="58">
        <v>74133</v>
      </c>
    </row>
    <row r="6428" spans="29:31">
      <c r="AC6428" s="58" t="s">
        <v>649</v>
      </c>
      <c r="AD6428" s="58" t="s">
        <v>4548</v>
      </c>
      <c r="AE6428" s="58">
        <v>74133</v>
      </c>
    </row>
    <row r="6429" spans="29:31">
      <c r="AC6429" s="58" t="s">
        <v>649</v>
      </c>
      <c r="AD6429" s="58" t="s">
        <v>4548</v>
      </c>
      <c r="AE6429" s="58">
        <v>74133</v>
      </c>
    </row>
    <row r="6430" spans="29:31">
      <c r="AC6430" s="58" t="s">
        <v>121</v>
      </c>
      <c r="AD6430" s="58" t="s">
        <v>8320</v>
      </c>
      <c r="AE6430" s="58">
        <v>84020</v>
      </c>
    </row>
    <row r="6431" spans="29:31">
      <c r="AC6431" s="58" t="s">
        <v>43</v>
      </c>
      <c r="AD6431" s="58" t="s">
        <v>3199</v>
      </c>
      <c r="AE6431" s="58">
        <v>94601</v>
      </c>
    </row>
    <row r="6432" spans="29:31">
      <c r="AC6432" s="58" t="s">
        <v>1245</v>
      </c>
      <c r="AD6432" s="58" t="s">
        <v>1479</v>
      </c>
      <c r="AE6432" s="58">
        <v>1841</v>
      </c>
    </row>
    <row r="6433" spans="29:31">
      <c r="AC6433" s="58" t="s">
        <v>147</v>
      </c>
      <c r="AD6433" s="58" t="s">
        <v>146</v>
      </c>
      <c r="AE6433" s="58">
        <v>19120</v>
      </c>
    </row>
    <row r="6434" spans="29:31">
      <c r="AC6434" s="58" t="s">
        <v>147</v>
      </c>
      <c r="AD6434" s="58" t="s">
        <v>146</v>
      </c>
      <c r="AE6434" s="58">
        <v>19120</v>
      </c>
    </row>
    <row r="6435" spans="29:31">
      <c r="AC6435" s="58" t="s">
        <v>147</v>
      </c>
      <c r="AD6435" s="58" t="s">
        <v>146</v>
      </c>
      <c r="AE6435" s="58">
        <v>19120</v>
      </c>
    </row>
    <row r="6436" spans="29:31">
      <c r="AC6436" s="58" t="s">
        <v>147</v>
      </c>
      <c r="AD6436" s="58" t="s">
        <v>146</v>
      </c>
      <c r="AE6436" s="58">
        <v>19120</v>
      </c>
    </row>
    <row r="6437" spans="29:31">
      <c r="AC6437" s="58" t="s">
        <v>88</v>
      </c>
      <c r="AD6437" s="58" t="s">
        <v>1521</v>
      </c>
      <c r="AE6437" s="58">
        <v>28540</v>
      </c>
    </row>
    <row r="6438" spans="29:31">
      <c r="AC6438" s="58" t="s">
        <v>88</v>
      </c>
      <c r="AD6438" s="58" t="s">
        <v>1521</v>
      </c>
      <c r="AE6438" s="58">
        <v>28540</v>
      </c>
    </row>
    <row r="6439" spans="29:31">
      <c r="AC6439" s="58" t="s">
        <v>88</v>
      </c>
      <c r="AD6439" s="58" t="s">
        <v>1521</v>
      </c>
      <c r="AE6439" s="58">
        <v>28540</v>
      </c>
    </row>
    <row r="6440" spans="29:31">
      <c r="AC6440" s="58" t="s">
        <v>88</v>
      </c>
      <c r="AD6440" s="58" t="s">
        <v>1521</v>
      </c>
      <c r="AE6440" s="58">
        <v>28540</v>
      </c>
    </row>
    <row r="6441" spans="29:31">
      <c r="AC6441" s="58" t="s">
        <v>211</v>
      </c>
      <c r="AD6441" s="58" t="s">
        <v>303</v>
      </c>
      <c r="AE6441" s="58">
        <v>60610</v>
      </c>
    </row>
    <row r="6442" spans="29:31">
      <c r="AC6442" s="58" t="s">
        <v>211</v>
      </c>
      <c r="AD6442" s="58" t="s">
        <v>303</v>
      </c>
      <c r="AE6442" s="58">
        <v>60610</v>
      </c>
    </row>
    <row r="6443" spans="29:31">
      <c r="AC6443" s="58" t="s">
        <v>6260</v>
      </c>
      <c r="AD6443" s="58" t="s">
        <v>8414</v>
      </c>
      <c r="AE6443" s="58">
        <v>83201</v>
      </c>
    </row>
    <row r="6444" spans="29:31">
      <c r="AC6444" s="58" t="s">
        <v>6260</v>
      </c>
      <c r="AD6444" s="58" t="s">
        <v>8414</v>
      </c>
      <c r="AE6444" s="58">
        <v>83201</v>
      </c>
    </row>
    <row r="6445" spans="29:31">
      <c r="AC6445" s="58" t="s">
        <v>6260</v>
      </c>
      <c r="AD6445" s="58" t="s">
        <v>8414</v>
      </c>
      <c r="AE6445" s="58">
        <v>83201</v>
      </c>
    </row>
    <row r="6446" spans="29:31">
      <c r="AC6446" s="58" t="s">
        <v>104</v>
      </c>
      <c r="AD6446" s="58" t="s">
        <v>4346</v>
      </c>
      <c r="AE6446" s="58">
        <v>75023</v>
      </c>
    </row>
    <row r="6447" spans="29:31">
      <c r="AC6447" s="58" t="s">
        <v>267</v>
      </c>
      <c r="AD6447" s="58" t="s">
        <v>266</v>
      </c>
      <c r="AE6447" s="58">
        <v>10024</v>
      </c>
    </row>
    <row r="6448" spans="29:31">
      <c r="AC6448" s="58" t="s">
        <v>267</v>
      </c>
      <c r="AD6448" s="58" t="s">
        <v>266</v>
      </c>
      <c r="AE6448" s="58">
        <v>10024</v>
      </c>
    </row>
    <row r="6449" spans="29:31">
      <c r="AC6449" s="58" t="s">
        <v>267</v>
      </c>
      <c r="AD6449" s="58" t="s">
        <v>266</v>
      </c>
      <c r="AE6449" s="58">
        <v>10024</v>
      </c>
    </row>
    <row r="6450" spans="29:31">
      <c r="AC6450" s="58" t="s">
        <v>267</v>
      </c>
      <c r="AD6450" s="58" t="s">
        <v>266</v>
      </c>
      <c r="AE6450" s="58">
        <v>10024</v>
      </c>
    </row>
    <row r="6451" spans="29:31">
      <c r="AC6451" s="58" t="s">
        <v>267</v>
      </c>
      <c r="AD6451" s="58" t="s">
        <v>266</v>
      </c>
      <c r="AE6451" s="58">
        <v>10024</v>
      </c>
    </row>
    <row r="6452" spans="29:31">
      <c r="AC6452" s="58" t="s">
        <v>267</v>
      </c>
      <c r="AD6452" s="58" t="s">
        <v>266</v>
      </c>
      <c r="AE6452" s="58">
        <v>10024</v>
      </c>
    </row>
    <row r="6453" spans="29:31">
      <c r="AC6453" s="58" t="s">
        <v>211</v>
      </c>
      <c r="AD6453" s="58" t="s">
        <v>303</v>
      </c>
      <c r="AE6453" s="58">
        <v>60623</v>
      </c>
    </row>
    <row r="6454" spans="29:31">
      <c r="AC6454" s="58" t="s">
        <v>104</v>
      </c>
      <c r="AD6454" s="58" t="s">
        <v>184</v>
      </c>
      <c r="AE6454" s="58">
        <v>77095</v>
      </c>
    </row>
    <row r="6455" spans="29:31">
      <c r="AC6455" s="58" t="s">
        <v>104</v>
      </c>
      <c r="AD6455" s="58" t="s">
        <v>184</v>
      </c>
      <c r="AE6455" s="58">
        <v>77095</v>
      </c>
    </row>
    <row r="6456" spans="29:31">
      <c r="AC6456" s="58" t="s">
        <v>104</v>
      </c>
      <c r="AD6456" s="58" t="s">
        <v>184</v>
      </c>
      <c r="AE6456" s="58">
        <v>77095</v>
      </c>
    </row>
    <row r="6457" spans="29:31">
      <c r="AC6457" s="58" t="s">
        <v>747</v>
      </c>
      <c r="AD6457" s="58" t="s">
        <v>4608</v>
      </c>
      <c r="AE6457" s="58">
        <v>6450</v>
      </c>
    </row>
    <row r="6458" spans="29:31">
      <c r="AC6458" s="58" t="s">
        <v>747</v>
      </c>
      <c r="AD6458" s="58" t="s">
        <v>4608</v>
      </c>
      <c r="AE6458" s="58">
        <v>6450</v>
      </c>
    </row>
    <row r="6459" spans="29:31">
      <c r="AC6459" s="58" t="s">
        <v>747</v>
      </c>
      <c r="AD6459" s="58" t="s">
        <v>4608</v>
      </c>
      <c r="AE6459" s="58">
        <v>6450</v>
      </c>
    </row>
    <row r="6460" spans="29:31">
      <c r="AC6460" s="58" t="s">
        <v>211</v>
      </c>
      <c r="AD6460" s="58" t="s">
        <v>8905</v>
      </c>
      <c r="AE6460" s="58">
        <v>60025</v>
      </c>
    </row>
    <row r="6461" spans="29:31">
      <c r="AC6461" s="58" t="s">
        <v>104</v>
      </c>
      <c r="AD6461" s="58" t="s">
        <v>184</v>
      </c>
      <c r="AE6461" s="58">
        <v>77036</v>
      </c>
    </row>
    <row r="6462" spans="29:31">
      <c r="AC6462" s="58" t="s">
        <v>43</v>
      </c>
      <c r="AD6462" s="58" t="s">
        <v>127</v>
      </c>
      <c r="AE6462" s="58">
        <v>94110</v>
      </c>
    </row>
    <row r="6463" spans="29:31">
      <c r="AC6463" s="58" t="s">
        <v>43</v>
      </c>
      <c r="AD6463" s="58" t="s">
        <v>127</v>
      </c>
      <c r="AE6463" s="58">
        <v>94110</v>
      </c>
    </row>
    <row r="6464" spans="29:31">
      <c r="AC6464" s="58" t="s">
        <v>267</v>
      </c>
      <c r="AD6464" s="58" t="s">
        <v>266</v>
      </c>
      <c r="AE6464" s="58">
        <v>10009</v>
      </c>
    </row>
    <row r="6465" spans="29:31">
      <c r="AC6465" s="58" t="s">
        <v>267</v>
      </c>
      <c r="AD6465" s="58" t="s">
        <v>266</v>
      </c>
      <c r="AE6465" s="58">
        <v>10009</v>
      </c>
    </row>
    <row r="6466" spans="29:31">
      <c r="AC6466" s="58" t="s">
        <v>2735</v>
      </c>
      <c r="AD6466" s="58" t="s">
        <v>4492</v>
      </c>
      <c r="AE6466" s="58">
        <v>21215</v>
      </c>
    </row>
    <row r="6467" spans="29:31">
      <c r="AC6467" s="58" t="s">
        <v>2735</v>
      </c>
      <c r="AD6467" s="58" t="s">
        <v>4492</v>
      </c>
      <c r="AE6467" s="58">
        <v>21215</v>
      </c>
    </row>
    <row r="6468" spans="29:31">
      <c r="AC6468" s="58" t="s">
        <v>2735</v>
      </c>
      <c r="AD6468" s="58" t="s">
        <v>4492</v>
      </c>
      <c r="AE6468" s="58">
        <v>21215</v>
      </c>
    </row>
    <row r="6469" spans="29:31">
      <c r="AC6469" s="58" t="s">
        <v>2735</v>
      </c>
      <c r="AD6469" s="58" t="s">
        <v>4492</v>
      </c>
      <c r="AE6469" s="58">
        <v>21215</v>
      </c>
    </row>
    <row r="6470" spans="29:31">
      <c r="AC6470" s="58" t="s">
        <v>2735</v>
      </c>
      <c r="AD6470" s="58" t="s">
        <v>4492</v>
      </c>
      <c r="AE6470" s="58">
        <v>21215</v>
      </c>
    </row>
    <row r="6471" spans="29:31">
      <c r="AC6471" s="58" t="s">
        <v>2735</v>
      </c>
      <c r="AD6471" s="58" t="s">
        <v>4492</v>
      </c>
      <c r="AE6471" s="58">
        <v>21215</v>
      </c>
    </row>
    <row r="6472" spans="29:31">
      <c r="AC6472" s="58" t="s">
        <v>29</v>
      </c>
      <c r="AD6472" s="58" t="s">
        <v>1473</v>
      </c>
      <c r="AE6472" s="58">
        <v>40214</v>
      </c>
    </row>
    <row r="6473" spans="29:31">
      <c r="AC6473" s="58" t="s">
        <v>335</v>
      </c>
      <c r="AD6473" s="58" t="s">
        <v>8699</v>
      </c>
      <c r="AE6473" s="58">
        <v>37087</v>
      </c>
    </row>
    <row r="6474" spans="29:31">
      <c r="AC6474" s="58" t="s">
        <v>43</v>
      </c>
      <c r="AD6474" s="58" t="s">
        <v>42</v>
      </c>
      <c r="AE6474" s="58">
        <v>90008</v>
      </c>
    </row>
    <row r="6475" spans="29:31">
      <c r="AC6475" s="58" t="s">
        <v>1399</v>
      </c>
      <c r="AD6475" s="58" t="s">
        <v>3577</v>
      </c>
      <c r="AE6475" s="58">
        <v>2908</v>
      </c>
    </row>
    <row r="6476" spans="29:31">
      <c r="AC6476" s="58" t="s">
        <v>1399</v>
      </c>
      <c r="AD6476" s="58" t="s">
        <v>3577</v>
      </c>
      <c r="AE6476" s="58">
        <v>2908</v>
      </c>
    </row>
    <row r="6477" spans="29:31">
      <c r="AC6477" s="58" t="s">
        <v>1399</v>
      </c>
      <c r="AD6477" s="58" t="s">
        <v>3577</v>
      </c>
      <c r="AE6477" s="58">
        <v>2908</v>
      </c>
    </row>
    <row r="6478" spans="29:31">
      <c r="AC6478" s="58" t="s">
        <v>238</v>
      </c>
      <c r="AD6478" s="58" t="s">
        <v>880</v>
      </c>
      <c r="AE6478" s="58">
        <v>48234</v>
      </c>
    </row>
    <row r="6479" spans="29:31">
      <c r="AC6479" s="58" t="s">
        <v>238</v>
      </c>
      <c r="AD6479" s="58" t="s">
        <v>880</v>
      </c>
      <c r="AE6479" s="58">
        <v>48234</v>
      </c>
    </row>
    <row r="6480" spans="29:31">
      <c r="AC6480" s="58" t="s">
        <v>104</v>
      </c>
      <c r="AD6480" s="58" t="s">
        <v>184</v>
      </c>
      <c r="AE6480" s="58">
        <v>77070</v>
      </c>
    </row>
    <row r="6481" spans="29:31">
      <c r="AC6481" s="58" t="s">
        <v>335</v>
      </c>
      <c r="AD6481" s="58" t="s">
        <v>382</v>
      </c>
      <c r="AE6481" s="58">
        <v>38401</v>
      </c>
    </row>
    <row r="6482" spans="29:31">
      <c r="AC6482" s="58" t="s">
        <v>147</v>
      </c>
      <c r="AD6482" s="58" t="s">
        <v>146</v>
      </c>
      <c r="AE6482" s="58">
        <v>19140</v>
      </c>
    </row>
    <row r="6483" spans="29:31">
      <c r="AC6483" s="58" t="s">
        <v>54</v>
      </c>
      <c r="AD6483" s="58" t="s">
        <v>1352</v>
      </c>
      <c r="AE6483" s="58">
        <v>33024</v>
      </c>
    </row>
    <row r="6484" spans="29:31">
      <c r="AC6484" s="58" t="s">
        <v>54</v>
      </c>
      <c r="AD6484" s="58" t="s">
        <v>1352</v>
      </c>
      <c r="AE6484" s="58">
        <v>33024</v>
      </c>
    </row>
    <row r="6485" spans="29:31">
      <c r="AC6485" s="58" t="s">
        <v>54</v>
      </c>
      <c r="AD6485" s="58" t="s">
        <v>1352</v>
      </c>
      <c r="AE6485" s="58">
        <v>33024</v>
      </c>
    </row>
    <row r="6486" spans="29:31">
      <c r="AC6486" s="58" t="s">
        <v>54</v>
      </c>
      <c r="AD6486" s="58" t="s">
        <v>1352</v>
      </c>
      <c r="AE6486" s="58">
        <v>33024</v>
      </c>
    </row>
    <row r="6487" spans="29:31">
      <c r="AC6487" s="58" t="s">
        <v>54</v>
      </c>
      <c r="AD6487" s="58" t="s">
        <v>1352</v>
      </c>
      <c r="AE6487" s="58">
        <v>33024</v>
      </c>
    </row>
    <row r="6488" spans="29:31">
      <c r="AC6488" s="58" t="s">
        <v>54</v>
      </c>
      <c r="AD6488" s="58" t="s">
        <v>1352</v>
      </c>
      <c r="AE6488" s="58">
        <v>33024</v>
      </c>
    </row>
    <row r="6489" spans="29:31">
      <c r="AC6489" s="58" t="s">
        <v>54</v>
      </c>
      <c r="AD6489" s="58" t="s">
        <v>1352</v>
      </c>
      <c r="AE6489" s="58">
        <v>33024</v>
      </c>
    </row>
    <row r="6490" spans="29:31">
      <c r="AC6490" s="58" t="s">
        <v>54</v>
      </c>
      <c r="AD6490" s="58" t="s">
        <v>1352</v>
      </c>
      <c r="AE6490" s="58">
        <v>33024</v>
      </c>
    </row>
    <row r="6491" spans="29:31">
      <c r="AC6491" s="58" t="s">
        <v>267</v>
      </c>
      <c r="AD6491" s="58" t="s">
        <v>266</v>
      </c>
      <c r="AE6491" s="58">
        <v>10011</v>
      </c>
    </row>
    <row r="6492" spans="29:31">
      <c r="AC6492" s="58" t="s">
        <v>267</v>
      </c>
      <c r="AD6492" s="58" t="s">
        <v>266</v>
      </c>
      <c r="AE6492" s="58">
        <v>10011</v>
      </c>
    </row>
    <row r="6493" spans="29:31">
      <c r="AC6493" s="58" t="s">
        <v>267</v>
      </c>
      <c r="AD6493" s="58" t="s">
        <v>266</v>
      </c>
      <c r="AE6493" s="58">
        <v>10011</v>
      </c>
    </row>
    <row r="6494" spans="29:31">
      <c r="AC6494" s="58" t="s">
        <v>88</v>
      </c>
      <c r="AD6494" s="58" t="s">
        <v>1521</v>
      </c>
      <c r="AE6494" s="58">
        <v>28540</v>
      </c>
    </row>
    <row r="6495" spans="29:31">
      <c r="AC6495" s="58" t="s">
        <v>88</v>
      </c>
      <c r="AD6495" s="58" t="s">
        <v>1521</v>
      </c>
      <c r="AE6495" s="58">
        <v>28540</v>
      </c>
    </row>
    <row r="6496" spans="29:31">
      <c r="AC6496" s="58" t="s">
        <v>88</v>
      </c>
      <c r="AD6496" s="58" t="s">
        <v>1521</v>
      </c>
      <c r="AE6496" s="58">
        <v>28540</v>
      </c>
    </row>
    <row r="6497" spans="29:31">
      <c r="AC6497" s="58" t="s">
        <v>267</v>
      </c>
      <c r="AD6497" s="58" t="s">
        <v>266</v>
      </c>
      <c r="AE6497" s="58">
        <v>10011</v>
      </c>
    </row>
    <row r="6498" spans="29:31">
      <c r="AC6498" s="58" t="s">
        <v>147</v>
      </c>
      <c r="AD6498" s="58" t="s">
        <v>146</v>
      </c>
      <c r="AE6498" s="58">
        <v>19120</v>
      </c>
    </row>
    <row r="6499" spans="29:31">
      <c r="AC6499" s="58" t="s">
        <v>54</v>
      </c>
      <c r="AD6499" s="58" t="s">
        <v>6051</v>
      </c>
      <c r="AE6499" s="58">
        <v>32839</v>
      </c>
    </row>
    <row r="6500" spans="29:31">
      <c r="AC6500" s="58" t="s">
        <v>54</v>
      </c>
      <c r="AD6500" s="58" t="s">
        <v>6051</v>
      </c>
      <c r="AE6500" s="58">
        <v>32839</v>
      </c>
    </row>
    <row r="6501" spans="29:31">
      <c r="AC6501" s="58" t="s">
        <v>54</v>
      </c>
      <c r="AD6501" s="58" t="s">
        <v>6051</v>
      </c>
      <c r="AE6501" s="58">
        <v>32839</v>
      </c>
    </row>
    <row r="6502" spans="29:31">
      <c r="AC6502" s="58" t="s">
        <v>104</v>
      </c>
      <c r="AD6502" s="58" t="s">
        <v>184</v>
      </c>
      <c r="AE6502" s="58">
        <v>77095</v>
      </c>
    </row>
    <row r="6503" spans="29:31">
      <c r="AC6503" s="58" t="s">
        <v>104</v>
      </c>
      <c r="AD6503" s="58" t="s">
        <v>184</v>
      </c>
      <c r="AE6503" s="58">
        <v>77095</v>
      </c>
    </row>
    <row r="6504" spans="29:31">
      <c r="AC6504" s="58" t="s">
        <v>104</v>
      </c>
      <c r="AD6504" s="58" t="s">
        <v>184</v>
      </c>
      <c r="AE6504" s="58">
        <v>77095</v>
      </c>
    </row>
    <row r="6505" spans="29:31">
      <c r="AC6505" s="58" t="s">
        <v>29</v>
      </c>
      <c r="AD6505" s="58" t="s">
        <v>1473</v>
      </c>
      <c r="AE6505" s="58">
        <v>40214</v>
      </c>
    </row>
    <row r="6506" spans="29:31">
      <c r="AC6506" s="58" t="s">
        <v>29</v>
      </c>
      <c r="AD6506" s="58" t="s">
        <v>1473</v>
      </c>
      <c r="AE6506" s="58">
        <v>40214</v>
      </c>
    </row>
    <row r="6507" spans="29:31">
      <c r="AC6507" s="58" t="s">
        <v>29</v>
      </c>
      <c r="AD6507" s="58" t="s">
        <v>1473</v>
      </c>
      <c r="AE6507" s="58">
        <v>40214</v>
      </c>
    </row>
    <row r="6508" spans="29:31">
      <c r="AC6508" s="58" t="s">
        <v>29</v>
      </c>
      <c r="AD6508" s="58" t="s">
        <v>1473</v>
      </c>
      <c r="AE6508" s="58">
        <v>40214</v>
      </c>
    </row>
    <row r="6509" spans="29:31">
      <c r="AC6509" s="58" t="s">
        <v>498</v>
      </c>
      <c r="AD6509" s="58" t="s">
        <v>849</v>
      </c>
      <c r="AE6509" s="58">
        <v>44256</v>
      </c>
    </row>
    <row r="6510" spans="29:31">
      <c r="AC6510" s="58" t="s">
        <v>498</v>
      </c>
      <c r="AD6510" s="58" t="s">
        <v>849</v>
      </c>
      <c r="AE6510" s="58">
        <v>44256</v>
      </c>
    </row>
    <row r="6511" spans="29:31">
      <c r="AC6511" s="58" t="s">
        <v>498</v>
      </c>
      <c r="AD6511" s="58" t="s">
        <v>849</v>
      </c>
      <c r="AE6511" s="58">
        <v>44256</v>
      </c>
    </row>
    <row r="6512" spans="29:31">
      <c r="AC6512" s="58" t="s">
        <v>267</v>
      </c>
      <c r="AD6512" s="58" t="s">
        <v>266</v>
      </c>
      <c r="AE6512" s="58">
        <v>10011</v>
      </c>
    </row>
    <row r="6513" spans="29:31">
      <c r="AC6513" s="58" t="s">
        <v>211</v>
      </c>
      <c r="AD6513" s="58" t="s">
        <v>303</v>
      </c>
      <c r="AE6513" s="58">
        <v>60653</v>
      </c>
    </row>
    <row r="6514" spans="29:31">
      <c r="AC6514" s="58" t="s">
        <v>147</v>
      </c>
      <c r="AD6514" s="58" t="s">
        <v>146</v>
      </c>
      <c r="AE6514" s="58">
        <v>19143</v>
      </c>
    </row>
    <row r="6515" spans="29:31">
      <c r="AC6515" s="58" t="s">
        <v>147</v>
      </c>
      <c r="AD6515" s="58" t="s">
        <v>146</v>
      </c>
      <c r="AE6515" s="58">
        <v>19143</v>
      </c>
    </row>
    <row r="6516" spans="29:31">
      <c r="AC6516" s="58" t="s">
        <v>267</v>
      </c>
      <c r="AD6516" s="58" t="s">
        <v>266</v>
      </c>
      <c r="AE6516" s="58">
        <v>10009</v>
      </c>
    </row>
    <row r="6517" spans="29:31">
      <c r="AC6517" s="58" t="s">
        <v>267</v>
      </c>
      <c r="AD6517" s="58" t="s">
        <v>266</v>
      </c>
      <c r="AE6517" s="58">
        <v>10009</v>
      </c>
    </row>
    <row r="6518" spans="29:31">
      <c r="AC6518" s="58" t="s">
        <v>267</v>
      </c>
      <c r="AD6518" s="58" t="s">
        <v>266</v>
      </c>
      <c r="AE6518" s="58">
        <v>10009</v>
      </c>
    </row>
    <row r="6519" spans="29:31">
      <c r="AC6519" s="58" t="s">
        <v>43</v>
      </c>
      <c r="AD6519" s="58" t="s">
        <v>127</v>
      </c>
      <c r="AE6519" s="58">
        <v>94109</v>
      </c>
    </row>
    <row r="6520" spans="29:31">
      <c r="AC6520" s="58" t="s">
        <v>43</v>
      </c>
      <c r="AD6520" s="58" t="s">
        <v>127</v>
      </c>
      <c r="AE6520" s="58">
        <v>94109</v>
      </c>
    </row>
    <row r="6521" spans="29:31">
      <c r="AC6521" s="58" t="s">
        <v>43</v>
      </c>
      <c r="AD6521" s="58" t="s">
        <v>127</v>
      </c>
      <c r="AE6521" s="58">
        <v>94109</v>
      </c>
    </row>
    <row r="6522" spans="29:31">
      <c r="AC6522" s="58" t="s">
        <v>43</v>
      </c>
      <c r="AD6522" s="58" t="s">
        <v>127</v>
      </c>
      <c r="AE6522" s="58">
        <v>94109</v>
      </c>
    </row>
    <row r="6523" spans="29:31">
      <c r="AC6523" s="58" t="s">
        <v>43</v>
      </c>
      <c r="AD6523" s="58" t="s">
        <v>127</v>
      </c>
      <c r="AE6523" s="58">
        <v>94122</v>
      </c>
    </row>
    <row r="6524" spans="29:31">
      <c r="AC6524" s="58" t="s">
        <v>43</v>
      </c>
      <c r="AD6524" s="58" t="s">
        <v>127</v>
      </c>
      <c r="AE6524" s="58">
        <v>94122</v>
      </c>
    </row>
    <row r="6525" spans="29:31">
      <c r="AC6525" s="58" t="s">
        <v>43</v>
      </c>
      <c r="AD6525" s="58" t="s">
        <v>127</v>
      </c>
      <c r="AE6525" s="58">
        <v>94122</v>
      </c>
    </row>
    <row r="6526" spans="29:31">
      <c r="AC6526" s="58" t="s">
        <v>43</v>
      </c>
      <c r="AD6526" s="58" t="s">
        <v>127</v>
      </c>
      <c r="AE6526" s="58">
        <v>94122</v>
      </c>
    </row>
    <row r="6527" spans="29:31">
      <c r="AC6527" s="58" t="s">
        <v>43</v>
      </c>
      <c r="AD6527" s="58" t="s">
        <v>127</v>
      </c>
      <c r="AE6527" s="58">
        <v>94122</v>
      </c>
    </row>
    <row r="6528" spans="29:31">
      <c r="AC6528" s="58" t="s">
        <v>238</v>
      </c>
      <c r="AD6528" s="58" t="s">
        <v>328</v>
      </c>
      <c r="AE6528" s="58">
        <v>49201</v>
      </c>
    </row>
    <row r="6529" spans="29:31">
      <c r="AC6529" s="58" t="s">
        <v>238</v>
      </c>
      <c r="AD6529" s="58" t="s">
        <v>328</v>
      </c>
      <c r="AE6529" s="58">
        <v>49201</v>
      </c>
    </row>
    <row r="6530" spans="29:31">
      <c r="AC6530" s="58" t="s">
        <v>238</v>
      </c>
      <c r="AD6530" s="58" t="s">
        <v>328</v>
      </c>
      <c r="AE6530" s="58">
        <v>49201</v>
      </c>
    </row>
    <row r="6531" spans="29:31">
      <c r="AC6531" s="58" t="s">
        <v>147</v>
      </c>
      <c r="AD6531" s="58" t="s">
        <v>146</v>
      </c>
      <c r="AE6531" s="58">
        <v>19120</v>
      </c>
    </row>
    <row r="6532" spans="29:31">
      <c r="AC6532" s="58" t="s">
        <v>147</v>
      </c>
      <c r="AD6532" s="58" t="s">
        <v>146</v>
      </c>
      <c r="AE6532" s="58">
        <v>19120</v>
      </c>
    </row>
    <row r="6533" spans="29:31">
      <c r="AC6533" s="58" t="s">
        <v>147</v>
      </c>
      <c r="AD6533" s="58" t="s">
        <v>146</v>
      </c>
      <c r="AE6533" s="58">
        <v>19120</v>
      </c>
    </row>
    <row r="6534" spans="29:31">
      <c r="AC6534" s="58" t="s">
        <v>147</v>
      </c>
      <c r="AD6534" s="58" t="s">
        <v>146</v>
      </c>
      <c r="AE6534" s="58">
        <v>19120</v>
      </c>
    </row>
    <row r="6535" spans="29:31">
      <c r="AC6535" s="58" t="s">
        <v>1399</v>
      </c>
      <c r="AD6535" s="58" t="s">
        <v>1398</v>
      </c>
      <c r="AE6535" s="58">
        <v>2886</v>
      </c>
    </row>
    <row r="6536" spans="29:31">
      <c r="AC6536" s="58" t="s">
        <v>267</v>
      </c>
      <c r="AD6536" s="58" t="s">
        <v>266</v>
      </c>
      <c r="AE6536" s="58">
        <v>10024</v>
      </c>
    </row>
    <row r="6537" spans="29:31">
      <c r="AC6537" s="58" t="s">
        <v>104</v>
      </c>
      <c r="AD6537" s="58" t="s">
        <v>4172</v>
      </c>
      <c r="AE6537" s="58">
        <v>79907</v>
      </c>
    </row>
    <row r="6538" spans="29:31">
      <c r="AC6538" s="58" t="s">
        <v>104</v>
      </c>
      <c r="AD6538" s="58" t="s">
        <v>4172</v>
      </c>
      <c r="AE6538" s="58">
        <v>79907</v>
      </c>
    </row>
    <row r="6539" spans="29:31">
      <c r="AC6539" s="58" t="s">
        <v>229</v>
      </c>
      <c r="AD6539" s="58" t="s">
        <v>389</v>
      </c>
      <c r="AE6539" s="58">
        <v>55901</v>
      </c>
    </row>
    <row r="6540" spans="29:31">
      <c r="AC6540" s="58" t="s">
        <v>229</v>
      </c>
      <c r="AD6540" s="58" t="s">
        <v>389</v>
      </c>
      <c r="AE6540" s="58">
        <v>55901</v>
      </c>
    </row>
    <row r="6541" spans="29:31">
      <c r="AC6541" s="58" t="s">
        <v>229</v>
      </c>
      <c r="AD6541" s="58" t="s">
        <v>389</v>
      </c>
      <c r="AE6541" s="58">
        <v>55901</v>
      </c>
    </row>
    <row r="6542" spans="29:31">
      <c r="AC6542" s="58" t="s">
        <v>267</v>
      </c>
      <c r="AD6542" s="58" t="s">
        <v>3452</v>
      </c>
      <c r="AE6542" s="58">
        <v>14215</v>
      </c>
    </row>
    <row r="6543" spans="29:31">
      <c r="AC6543" s="58" t="s">
        <v>267</v>
      </c>
      <c r="AD6543" s="58" t="s">
        <v>3452</v>
      </c>
      <c r="AE6543" s="58">
        <v>14215</v>
      </c>
    </row>
    <row r="6544" spans="29:31">
      <c r="AC6544" s="58" t="s">
        <v>335</v>
      </c>
      <c r="AD6544" s="58" t="s">
        <v>5137</v>
      </c>
      <c r="AE6544" s="58">
        <v>37918</v>
      </c>
    </row>
    <row r="6545" spans="29:31">
      <c r="AC6545" s="58" t="s">
        <v>335</v>
      </c>
      <c r="AD6545" s="58" t="s">
        <v>5137</v>
      </c>
      <c r="AE6545" s="58">
        <v>37918</v>
      </c>
    </row>
    <row r="6546" spans="29:31">
      <c r="AC6546" s="58" t="s">
        <v>245</v>
      </c>
      <c r="AD6546" s="58" t="s">
        <v>606</v>
      </c>
      <c r="AE6546" s="58">
        <v>19711</v>
      </c>
    </row>
    <row r="6547" spans="29:31">
      <c r="AC6547" s="58" t="s">
        <v>245</v>
      </c>
      <c r="AD6547" s="58" t="s">
        <v>606</v>
      </c>
      <c r="AE6547" s="58">
        <v>19711</v>
      </c>
    </row>
    <row r="6548" spans="29:31">
      <c r="AC6548" s="58" t="s">
        <v>96</v>
      </c>
      <c r="AD6548" s="58" t="s">
        <v>95</v>
      </c>
      <c r="AE6548" s="58">
        <v>98103</v>
      </c>
    </row>
    <row r="6549" spans="29:31">
      <c r="AC6549" s="58" t="s">
        <v>96</v>
      </c>
      <c r="AD6549" s="58" t="s">
        <v>95</v>
      </c>
      <c r="AE6549" s="58">
        <v>98103</v>
      </c>
    </row>
    <row r="6550" spans="29:31">
      <c r="AC6550" s="58" t="s">
        <v>96</v>
      </c>
      <c r="AD6550" s="58" t="s">
        <v>95</v>
      </c>
      <c r="AE6550" s="58">
        <v>98103</v>
      </c>
    </row>
    <row r="6551" spans="29:31">
      <c r="AC6551" s="58" t="s">
        <v>96</v>
      </c>
      <c r="AD6551" s="58" t="s">
        <v>95</v>
      </c>
      <c r="AE6551" s="58">
        <v>98103</v>
      </c>
    </row>
    <row r="6552" spans="29:31">
      <c r="AC6552" s="58" t="s">
        <v>498</v>
      </c>
      <c r="AD6552" s="58" t="s">
        <v>2180</v>
      </c>
      <c r="AE6552" s="58">
        <v>44105</v>
      </c>
    </row>
    <row r="6553" spans="29:31">
      <c r="AC6553" s="58" t="s">
        <v>498</v>
      </c>
      <c r="AD6553" s="58" t="s">
        <v>2180</v>
      </c>
      <c r="AE6553" s="58">
        <v>44105</v>
      </c>
    </row>
    <row r="6554" spans="29:31">
      <c r="AC6554" s="58" t="s">
        <v>498</v>
      </c>
      <c r="AD6554" s="58" t="s">
        <v>2180</v>
      </c>
      <c r="AE6554" s="58">
        <v>44105</v>
      </c>
    </row>
    <row r="6555" spans="29:31">
      <c r="AC6555" s="58" t="s">
        <v>211</v>
      </c>
      <c r="AD6555" s="58" t="s">
        <v>5480</v>
      </c>
      <c r="AE6555" s="58">
        <v>60126</v>
      </c>
    </row>
    <row r="6556" spans="29:31">
      <c r="AC6556" s="58" t="s">
        <v>211</v>
      </c>
      <c r="AD6556" s="58" t="s">
        <v>5480</v>
      </c>
      <c r="AE6556" s="58">
        <v>60126</v>
      </c>
    </row>
    <row r="6557" spans="29:31">
      <c r="AC6557" s="58" t="s">
        <v>229</v>
      </c>
      <c r="AD6557" s="58" t="s">
        <v>932</v>
      </c>
      <c r="AE6557" s="58">
        <v>55044</v>
      </c>
    </row>
    <row r="6558" spans="29:31">
      <c r="AC6558" s="58" t="s">
        <v>267</v>
      </c>
      <c r="AD6558" s="58" t="s">
        <v>266</v>
      </c>
      <c r="AE6558" s="58">
        <v>10035</v>
      </c>
    </row>
    <row r="6559" spans="29:31">
      <c r="AC6559" s="58" t="s">
        <v>43</v>
      </c>
      <c r="AD6559" s="58" t="s">
        <v>42</v>
      </c>
      <c r="AE6559" s="58">
        <v>90036</v>
      </c>
    </row>
    <row r="6560" spans="29:31">
      <c r="AC6560" s="58" t="s">
        <v>43</v>
      </c>
      <c r="AD6560" s="58" t="s">
        <v>42</v>
      </c>
      <c r="AE6560" s="58">
        <v>90036</v>
      </c>
    </row>
    <row r="6561" spans="29:31">
      <c r="AC6561" s="58" t="s">
        <v>211</v>
      </c>
      <c r="AD6561" s="58" t="s">
        <v>303</v>
      </c>
      <c r="AE6561" s="58">
        <v>60653</v>
      </c>
    </row>
    <row r="6562" spans="29:31">
      <c r="AC6562" s="58" t="s">
        <v>211</v>
      </c>
      <c r="AD6562" s="58" t="s">
        <v>303</v>
      </c>
      <c r="AE6562" s="58">
        <v>60653</v>
      </c>
    </row>
    <row r="6563" spans="29:31">
      <c r="AC6563" s="58" t="s">
        <v>211</v>
      </c>
      <c r="AD6563" s="58" t="s">
        <v>303</v>
      </c>
      <c r="AE6563" s="58">
        <v>60653</v>
      </c>
    </row>
    <row r="6564" spans="29:31">
      <c r="AC6564" s="58" t="s">
        <v>211</v>
      </c>
      <c r="AD6564" s="58" t="s">
        <v>303</v>
      </c>
      <c r="AE6564" s="58">
        <v>60653</v>
      </c>
    </row>
    <row r="6565" spans="29:31">
      <c r="AC6565" s="58" t="s">
        <v>211</v>
      </c>
      <c r="AD6565" s="58" t="s">
        <v>303</v>
      </c>
      <c r="AE6565" s="58">
        <v>60653</v>
      </c>
    </row>
    <row r="6566" spans="29:31">
      <c r="AC6566" s="58" t="s">
        <v>267</v>
      </c>
      <c r="AD6566" s="58" t="s">
        <v>3452</v>
      </c>
      <c r="AE6566" s="58">
        <v>14215</v>
      </c>
    </row>
    <row r="6567" spans="29:31">
      <c r="AC6567" s="58" t="s">
        <v>43</v>
      </c>
      <c r="AD6567" s="58" t="s">
        <v>566</v>
      </c>
      <c r="AE6567" s="58">
        <v>95661</v>
      </c>
    </row>
    <row r="6568" spans="29:31">
      <c r="AC6568" s="58" t="s">
        <v>43</v>
      </c>
      <c r="AD6568" s="58" t="s">
        <v>566</v>
      </c>
      <c r="AE6568" s="58">
        <v>95661</v>
      </c>
    </row>
    <row r="6569" spans="29:31">
      <c r="AC6569" s="58" t="s">
        <v>104</v>
      </c>
      <c r="AD6569" s="58" t="s">
        <v>1127</v>
      </c>
      <c r="AE6569" s="58">
        <v>76017</v>
      </c>
    </row>
    <row r="6570" spans="29:31">
      <c r="AC6570" s="58" t="s">
        <v>1245</v>
      </c>
      <c r="AD6570" s="58" t="s">
        <v>1479</v>
      </c>
      <c r="AE6570" s="58">
        <v>1841</v>
      </c>
    </row>
    <row r="6571" spans="29:31">
      <c r="AC6571" s="58" t="s">
        <v>1245</v>
      </c>
      <c r="AD6571" s="58" t="s">
        <v>1479</v>
      </c>
      <c r="AE6571" s="58">
        <v>1841</v>
      </c>
    </row>
    <row r="6572" spans="29:31">
      <c r="AC6572" s="58" t="s">
        <v>1245</v>
      </c>
      <c r="AD6572" s="58" t="s">
        <v>1479</v>
      </c>
      <c r="AE6572" s="58">
        <v>1841</v>
      </c>
    </row>
    <row r="6573" spans="29:31">
      <c r="AC6573" s="58" t="s">
        <v>1245</v>
      </c>
      <c r="AD6573" s="58" t="s">
        <v>1479</v>
      </c>
      <c r="AE6573" s="58">
        <v>1841</v>
      </c>
    </row>
    <row r="6574" spans="29:31">
      <c r="AC6574" s="58" t="s">
        <v>104</v>
      </c>
      <c r="AD6574" s="58" t="s">
        <v>8044</v>
      </c>
      <c r="AE6574" s="58">
        <v>76706</v>
      </c>
    </row>
    <row r="6575" spans="29:31">
      <c r="AC6575" s="58" t="s">
        <v>104</v>
      </c>
      <c r="AD6575" s="58" t="s">
        <v>8044</v>
      </c>
      <c r="AE6575" s="58">
        <v>76706</v>
      </c>
    </row>
    <row r="6576" spans="29:31">
      <c r="AC6576" s="58" t="s">
        <v>104</v>
      </c>
      <c r="AD6576" s="58" t="s">
        <v>184</v>
      </c>
      <c r="AE6576" s="58">
        <v>77095</v>
      </c>
    </row>
    <row r="6577" spans="29:31">
      <c r="AC6577" s="58" t="s">
        <v>104</v>
      </c>
      <c r="AD6577" s="58" t="s">
        <v>184</v>
      </c>
      <c r="AE6577" s="58">
        <v>77095</v>
      </c>
    </row>
    <row r="6578" spans="29:31">
      <c r="AC6578" s="58" t="s">
        <v>104</v>
      </c>
      <c r="AD6578" s="58" t="s">
        <v>184</v>
      </c>
      <c r="AE6578" s="58">
        <v>77095</v>
      </c>
    </row>
    <row r="6579" spans="29:31">
      <c r="AC6579" s="58" t="s">
        <v>104</v>
      </c>
      <c r="AD6579" s="58" t="s">
        <v>184</v>
      </c>
      <c r="AE6579" s="58">
        <v>77095</v>
      </c>
    </row>
    <row r="6580" spans="29:31">
      <c r="AC6580" s="58" t="s">
        <v>96</v>
      </c>
      <c r="AD6580" s="58" t="s">
        <v>95</v>
      </c>
      <c r="AE6580" s="58">
        <v>98105</v>
      </c>
    </row>
    <row r="6581" spans="29:31">
      <c r="AC6581" s="58" t="s">
        <v>788</v>
      </c>
      <c r="AD6581" s="58" t="s">
        <v>2126</v>
      </c>
      <c r="AE6581" s="58">
        <v>7060</v>
      </c>
    </row>
    <row r="6582" spans="29:31">
      <c r="AC6582" s="58" t="s">
        <v>788</v>
      </c>
      <c r="AD6582" s="58" t="s">
        <v>2126</v>
      </c>
      <c r="AE6582" s="58">
        <v>7060</v>
      </c>
    </row>
    <row r="6583" spans="29:31">
      <c r="AC6583" s="58" t="s">
        <v>43</v>
      </c>
      <c r="AD6583" s="58" t="s">
        <v>42</v>
      </c>
      <c r="AE6583" s="58">
        <v>90008</v>
      </c>
    </row>
    <row r="6584" spans="29:31">
      <c r="AC6584" s="58" t="s">
        <v>43</v>
      </c>
      <c r="AD6584" s="58" t="s">
        <v>42</v>
      </c>
      <c r="AE6584" s="58">
        <v>90008</v>
      </c>
    </row>
    <row r="6585" spans="29:31">
      <c r="AC6585" s="58" t="s">
        <v>319</v>
      </c>
      <c r="AD6585" s="58" t="s">
        <v>1127</v>
      </c>
      <c r="AE6585" s="58">
        <v>22204</v>
      </c>
    </row>
    <row r="6586" spans="29:31">
      <c r="AC6586" s="58" t="s">
        <v>96</v>
      </c>
      <c r="AD6586" s="58" t="s">
        <v>95</v>
      </c>
      <c r="AE6586" s="58">
        <v>98103</v>
      </c>
    </row>
    <row r="6587" spans="29:31">
      <c r="AC6587" s="58" t="s">
        <v>96</v>
      </c>
      <c r="AD6587" s="58" t="s">
        <v>95</v>
      </c>
      <c r="AE6587" s="58">
        <v>98105</v>
      </c>
    </row>
    <row r="6588" spans="29:31">
      <c r="AC6588" s="58" t="s">
        <v>96</v>
      </c>
      <c r="AD6588" s="58" t="s">
        <v>95</v>
      </c>
      <c r="AE6588" s="58">
        <v>98105</v>
      </c>
    </row>
    <row r="6589" spans="29:31">
      <c r="AC6589" s="58" t="s">
        <v>96</v>
      </c>
      <c r="AD6589" s="58" t="s">
        <v>95</v>
      </c>
      <c r="AE6589" s="58">
        <v>98105</v>
      </c>
    </row>
    <row r="6590" spans="29:31">
      <c r="AC6590" s="58" t="s">
        <v>96</v>
      </c>
      <c r="AD6590" s="58" t="s">
        <v>2534</v>
      </c>
      <c r="AE6590" s="58">
        <v>98026</v>
      </c>
    </row>
    <row r="6591" spans="29:31">
      <c r="AC6591" s="58" t="s">
        <v>319</v>
      </c>
      <c r="AD6591" s="58" t="s">
        <v>1976</v>
      </c>
      <c r="AE6591" s="58">
        <v>24153</v>
      </c>
    </row>
    <row r="6592" spans="29:31">
      <c r="AC6592" s="58" t="s">
        <v>319</v>
      </c>
      <c r="AD6592" s="58" t="s">
        <v>1976</v>
      </c>
      <c r="AE6592" s="58">
        <v>24153</v>
      </c>
    </row>
    <row r="6593" spans="29:31">
      <c r="AC6593" s="58" t="s">
        <v>319</v>
      </c>
      <c r="AD6593" s="58" t="s">
        <v>1976</v>
      </c>
      <c r="AE6593" s="58">
        <v>24153</v>
      </c>
    </row>
    <row r="6594" spans="29:31">
      <c r="AC6594" s="58" t="s">
        <v>319</v>
      </c>
      <c r="AD6594" s="58" t="s">
        <v>1976</v>
      </c>
      <c r="AE6594" s="58">
        <v>24153</v>
      </c>
    </row>
    <row r="6595" spans="29:31">
      <c r="AC6595" s="58" t="s">
        <v>319</v>
      </c>
      <c r="AD6595" s="58" t="s">
        <v>1976</v>
      </c>
      <c r="AE6595" s="58">
        <v>24153</v>
      </c>
    </row>
    <row r="6596" spans="29:31">
      <c r="AC6596" s="58" t="s">
        <v>319</v>
      </c>
      <c r="AD6596" s="58" t="s">
        <v>1976</v>
      </c>
      <c r="AE6596" s="58">
        <v>24153</v>
      </c>
    </row>
    <row r="6597" spans="29:31">
      <c r="AC6597" s="58" t="s">
        <v>319</v>
      </c>
      <c r="AD6597" s="58" t="s">
        <v>1976</v>
      </c>
      <c r="AE6597" s="58">
        <v>24153</v>
      </c>
    </row>
    <row r="6598" spans="29:31">
      <c r="AC6598" s="58" t="s">
        <v>54</v>
      </c>
      <c r="AD6598" s="58" t="s">
        <v>8978</v>
      </c>
      <c r="AE6598" s="58">
        <v>33445</v>
      </c>
    </row>
    <row r="6599" spans="29:31">
      <c r="AC6599" s="58" t="s">
        <v>43</v>
      </c>
      <c r="AD6599" s="58" t="s">
        <v>127</v>
      </c>
      <c r="AE6599" s="58">
        <v>94110</v>
      </c>
    </row>
    <row r="6600" spans="29:31">
      <c r="AC6600" s="58" t="s">
        <v>43</v>
      </c>
      <c r="AD6600" s="58" t="s">
        <v>127</v>
      </c>
      <c r="AE6600" s="58">
        <v>94110</v>
      </c>
    </row>
    <row r="6601" spans="29:31">
      <c r="AC6601" s="58" t="s">
        <v>267</v>
      </c>
      <c r="AD6601" s="58" t="s">
        <v>266</v>
      </c>
      <c r="AE6601" s="58">
        <v>10024</v>
      </c>
    </row>
    <row r="6602" spans="29:31">
      <c r="AC6602" s="58" t="s">
        <v>254</v>
      </c>
      <c r="AD6602" s="58" t="s">
        <v>4374</v>
      </c>
      <c r="AE6602" s="58">
        <v>46203</v>
      </c>
    </row>
    <row r="6603" spans="29:31">
      <c r="AC6603" s="58" t="s">
        <v>498</v>
      </c>
      <c r="AD6603" s="58" t="s">
        <v>497</v>
      </c>
      <c r="AE6603" s="58">
        <v>43229</v>
      </c>
    </row>
    <row r="6604" spans="29:31">
      <c r="AC6604" s="58" t="s">
        <v>498</v>
      </c>
      <c r="AD6604" s="58" t="s">
        <v>497</v>
      </c>
      <c r="AE6604" s="58">
        <v>43229</v>
      </c>
    </row>
    <row r="6605" spans="29:31">
      <c r="AC6605" s="58" t="s">
        <v>54</v>
      </c>
      <c r="AD6605" s="58" t="s">
        <v>1521</v>
      </c>
      <c r="AE6605" s="58">
        <v>32216</v>
      </c>
    </row>
    <row r="6606" spans="29:31">
      <c r="AC6606" s="58" t="s">
        <v>54</v>
      </c>
      <c r="AD6606" s="58" t="s">
        <v>1521</v>
      </c>
      <c r="AE6606" s="58">
        <v>32216</v>
      </c>
    </row>
    <row r="6607" spans="29:31">
      <c r="AC6607" s="58" t="s">
        <v>2735</v>
      </c>
      <c r="AD6607" s="58" t="s">
        <v>3213</v>
      </c>
      <c r="AE6607" s="58">
        <v>20735</v>
      </c>
    </row>
    <row r="6608" spans="29:31">
      <c r="AC6608" s="58" t="s">
        <v>2735</v>
      </c>
      <c r="AD6608" s="58" t="s">
        <v>3213</v>
      </c>
      <c r="AE6608" s="58">
        <v>20735</v>
      </c>
    </row>
    <row r="6609" spans="29:31">
      <c r="AC6609" s="58" t="s">
        <v>2735</v>
      </c>
      <c r="AD6609" s="58" t="s">
        <v>3213</v>
      </c>
      <c r="AE6609" s="58">
        <v>20735</v>
      </c>
    </row>
    <row r="6610" spans="29:31">
      <c r="AC6610" s="58" t="s">
        <v>2735</v>
      </c>
      <c r="AD6610" s="58" t="s">
        <v>3213</v>
      </c>
      <c r="AE6610" s="58">
        <v>20735</v>
      </c>
    </row>
    <row r="6611" spans="29:31">
      <c r="AC6611" s="58" t="s">
        <v>457</v>
      </c>
      <c r="AD6611" s="58" t="s">
        <v>8986</v>
      </c>
      <c r="AE6611" s="58">
        <v>80022</v>
      </c>
    </row>
    <row r="6612" spans="29:31">
      <c r="AC6612" s="58" t="s">
        <v>43</v>
      </c>
      <c r="AD6612" s="58" t="s">
        <v>2542</v>
      </c>
      <c r="AE6612" s="58">
        <v>92704</v>
      </c>
    </row>
    <row r="6613" spans="29:31">
      <c r="AC6613" s="58" t="s">
        <v>43</v>
      </c>
      <c r="AD6613" s="58" t="s">
        <v>2542</v>
      </c>
      <c r="AE6613" s="58">
        <v>92704</v>
      </c>
    </row>
    <row r="6614" spans="29:31">
      <c r="AC6614" s="58" t="s">
        <v>43</v>
      </c>
      <c r="AD6614" s="58" t="s">
        <v>2542</v>
      </c>
      <c r="AE6614" s="58">
        <v>92704</v>
      </c>
    </row>
    <row r="6615" spans="29:31">
      <c r="AC6615" s="58" t="s">
        <v>43</v>
      </c>
      <c r="AD6615" s="58" t="s">
        <v>2542</v>
      </c>
      <c r="AE6615" s="58">
        <v>92704</v>
      </c>
    </row>
    <row r="6616" spans="29:31">
      <c r="AC6616" s="58" t="s">
        <v>43</v>
      </c>
      <c r="AD6616" s="58" t="s">
        <v>2542</v>
      </c>
      <c r="AE6616" s="58">
        <v>92704</v>
      </c>
    </row>
    <row r="6617" spans="29:31">
      <c r="AC6617" s="58" t="s">
        <v>2735</v>
      </c>
      <c r="AD6617" s="58" t="s">
        <v>3213</v>
      </c>
      <c r="AE6617" s="58">
        <v>20735</v>
      </c>
    </row>
    <row r="6618" spans="29:31">
      <c r="AC6618" s="58" t="s">
        <v>43</v>
      </c>
      <c r="AD6618" s="58" t="s">
        <v>42</v>
      </c>
      <c r="AE6618" s="58">
        <v>90049</v>
      </c>
    </row>
    <row r="6619" spans="29:31">
      <c r="AC6619" s="58" t="s">
        <v>29</v>
      </c>
      <c r="AD6619" s="58" t="s">
        <v>1473</v>
      </c>
      <c r="AE6619" s="58">
        <v>40214</v>
      </c>
    </row>
    <row r="6620" spans="29:31">
      <c r="AC6620" s="58" t="s">
        <v>29</v>
      </c>
      <c r="AD6620" s="58" t="s">
        <v>1473</v>
      </c>
      <c r="AE6620" s="58">
        <v>40214</v>
      </c>
    </row>
    <row r="6621" spans="29:31">
      <c r="AC6621" s="58" t="s">
        <v>29</v>
      </c>
      <c r="AD6621" s="58" t="s">
        <v>1473</v>
      </c>
      <c r="AE6621" s="58">
        <v>40214</v>
      </c>
    </row>
    <row r="6622" spans="29:31">
      <c r="AC6622" s="58" t="s">
        <v>29</v>
      </c>
      <c r="AD6622" s="58" t="s">
        <v>1473</v>
      </c>
      <c r="AE6622" s="58">
        <v>40214</v>
      </c>
    </row>
    <row r="6623" spans="29:31">
      <c r="AC6623" s="58" t="s">
        <v>43</v>
      </c>
      <c r="AD6623" s="58" t="s">
        <v>42</v>
      </c>
      <c r="AE6623" s="58">
        <v>90045</v>
      </c>
    </row>
    <row r="6624" spans="29:31">
      <c r="AC6624" s="58" t="s">
        <v>43</v>
      </c>
      <c r="AD6624" s="58" t="s">
        <v>42</v>
      </c>
      <c r="AE6624" s="58">
        <v>90045</v>
      </c>
    </row>
    <row r="6625" spans="29:31">
      <c r="AC6625" s="58" t="s">
        <v>43</v>
      </c>
      <c r="AD6625" s="58" t="s">
        <v>42</v>
      </c>
      <c r="AE6625" s="58">
        <v>90045</v>
      </c>
    </row>
    <row r="6626" spans="29:31">
      <c r="AC6626" s="58" t="s">
        <v>596</v>
      </c>
      <c r="AD6626" s="58" t="s">
        <v>318</v>
      </c>
      <c r="AE6626" s="58">
        <v>65807</v>
      </c>
    </row>
    <row r="6627" spans="29:31">
      <c r="AC6627" s="58" t="s">
        <v>596</v>
      </c>
      <c r="AD6627" s="58" t="s">
        <v>318</v>
      </c>
      <c r="AE6627" s="58">
        <v>65807</v>
      </c>
    </row>
    <row r="6628" spans="29:31">
      <c r="AC6628" s="58" t="s">
        <v>596</v>
      </c>
      <c r="AD6628" s="58" t="s">
        <v>318</v>
      </c>
      <c r="AE6628" s="58">
        <v>65807</v>
      </c>
    </row>
    <row r="6629" spans="29:31">
      <c r="AC6629" s="58" t="s">
        <v>596</v>
      </c>
      <c r="AD6629" s="58" t="s">
        <v>318</v>
      </c>
      <c r="AE6629" s="58">
        <v>65807</v>
      </c>
    </row>
    <row r="6630" spans="29:31">
      <c r="AC6630" s="58" t="s">
        <v>43</v>
      </c>
      <c r="AD6630" s="58" t="s">
        <v>127</v>
      </c>
      <c r="AE6630" s="58">
        <v>94109</v>
      </c>
    </row>
    <row r="6631" spans="29:31">
      <c r="AC6631" s="58" t="s">
        <v>43</v>
      </c>
      <c r="AD6631" s="58" t="s">
        <v>127</v>
      </c>
      <c r="AE6631" s="58">
        <v>94109</v>
      </c>
    </row>
    <row r="6632" spans="29:31">
      <c r="AC6632" s="58" t="s">
        <v>104</v>
      </c>
      <c r="AD6632" s="58" t="s">
        <v>8997</v>
      </c>
      <c r="AE6632" s="58">
        <v>77590</v>
      </c>
    </row>
    <row r="6633" spans="29:31">
      <c r="AC6633" s="58" t="s">
        <v>104</v>
      </c>
      <c r="AD6633" s="58" t="s">
        <v>8997</v>
      </c>
      <c r="AE6633" s="58">
        <v>77590</v>
      </c>
    </row>
    <row r="6634" spans="29:31">
      <c r="AC6634" s="58" t="s">
        <v>267</v>
      </c>
      <c r="AD6634" s="58" t="s">
        <v>266</v>
      </c>
      <c r="AE6634" s="58">
        <v>10024</v>
      </c>
    </row>
    <row r="6635" spans="29:31">
      <c r="AC6635" s="58" t="s">
        <v>96</v>
      </c>
      <c r="AD6635" s="58" t="s">
        <v>4122</v>
      </c>
      <c r="AE6635" s="58">
        <v>98006</v>
      </c>
    </row>
    <row r="6636" spans="29:31">
      <c r="AC6636" s="58" t="s">
        <v>267</v>
      </c>
      <c r="AD6636" s="58" t="s">
        <v>266</v>
      </c>
      <c r="AE6636" s="58">
        <v>10024</v>
      </c>
    </row>
    <row r="6637" spans="29:31">
      <c r="AC6637" s="58" t="s">
        <v>88</v>
      </c>
      <c r="AD6637" s="58" t="s">
        <v>9002</v>
      </c>
      <c r="AE6637" s="58">
        <v>27893</v>
      </c>
    </row>
    <row r="6638" spans="29:31">
      <c r="AC6638" s="58" t="s">
        <v>96</v>
      </c>
      <c r="AD6638" s="58" t="s">
        <v>95</v>
      </c>
      <c r="AE6638" s="58">
        <v>98115</v>
      </c>
    </row>
    <row r="6639" spans="29:31">
      <c r="AC6639" s="58" t="s">
        <v>96</v>
      </c>
      <c r="AD6639" s="58" t="s">
        <v>95</v>
      </c>
      <c r="AE6639" s="58">
        <v>98115</v>
      </c>
    </row>
    <row r="6640" spans="29:31">
      <c r="AC6640" s="58" t="s">
        <v>596</v>
      </c>
      <c r="AD6640" s="58" t="s">
        <v>318</v>
      </c>
      <c r="AE6640" s="58">
        <v>65807</v>
      </c>
    </row>
    <row r="6641" spans="29:31">
      <c r="AC6641" s="58" t="s">
        <v>43</v>
      </c>
      <c r="AD6641" s="58" t="s">
        <v>127</v>
      </c>
      <c r="AE6641" s="58">
        <v>94109</v>
      </c>
    </row>
    <row r="6642" spans="29:31">
      <c r="AC6642" s="58" t="s">
        <v>88</v>
      </c>
      <c r="AD6642" s="58" t="s">
        <v>467</v>
      </c>
      <c r="AE6642" s="58">
        <v>28205</v>
      </c>
    </row>
    <row r="6643" spans="29:31">
      <c r="AC6643" s="58" t="s">
        <v>88</v>
      </c>
      <c r="AD6643" s="58" t="s">
        <v>467</v>
      </c>
      <c r="AE6643" s="58">
        <v>28205</v>
      </c>
    </row>
    <row r="6644" spans="29:31">
      <c r="AC6644" s="58" t="s">
        <v>88</v>
      </c>
      <c r="AD6644" s="58" t="s">
        <v>467</v>
      </c>
      <c r="AE6644" s="58">
        <v>28205</v>
      </c>
    </row>
    <row r="6645" spans="29:31">
      <c r="AC6645" s="58" t="s">
        <v>267</v>
      </c>
      <c r="AD6645" s="58" t="s">
        <v>266</v>
      </c>
      <c r="AE6645" s="58">
        <v>10011</v>
      </c>
    </row>
    <row r="6646" spans="29:31">
      <c r="AC6646" s="58" t="s">
        <v>267</v>
      </c>
      <c r="AD6646" s="58" t="s">
        <v>266</v>
      </c>
      <c r="AE6646" s="58">
        <v>10011</v>
      </c>
    </row>
    <row r="6647" spans="29:31">
      <c r="AC6647" s="58" t="s">
        <v>498</v>
      </c>
      <c r="AD6647" s="58" t="s">
        <v>2628</v>
      </c>
      <c r="AE6647" s="58">
        <v>44052</v>
      </c>
    </row>
    <row r="6648" spans="29:31">
      <c r="AC6648" s="58" t="s">
        <v>254</v>
      </c>
      <c r="AD6648" s="58" t="s">
        <v>4374</v>
      </c>
      <c r="AE6648" s="58">
        <v>46203</v>
      </c>
    </row>
    <row r="6649" spans="29:31">
      <c r="AC6649" s="58" t="s">
        <v>254</v>
      </c>
      <c r="AD6649" s="58" t="s">
        <v>4374</v>
      </c>
      <c r="AE6649" s="58">
        <v>46203</v>
      </c>
    </row>
    <row r="6650" spans="29:31">
      <c r="AC6650" s="58" t="s">
        <v>254</v>
      </c>
      <c r="AD6650" s="58" t="s">
        <v>4374</v>
      </c>
      <c r="AE6650" s="58">
        <v>46203</v>
      </c>
    </row>
    <row r="6651" spans="29:31">
      <c r="AC6651" s="58" t="s">
        <v>420</v>
      </c>
      <c r="AD6651" s="58" t="s">
        <v>4582</v>
      </c>
      <c r="AE6651" s="58">
        <v>97756</v>
      </c>
    </row>
    <row r="6652" spans="29:31">
      <c r="AC6652" s="58" t="s">
        <v>420</v>
      </c>
      <c r="AD6652" s="58" t="s">
        <v>4582</v>
      </c>
      <c r="AE6652" s="58">
        <v>97756</v>
      </c>
    </row>
    <row r="6653" spans="29:31">
      <c r="AC6653" s="58" t="s">
        <v>420</v>
      </c>
      <c r="AD6653" s="58" t="s">
        <v>4582</v>
      </c>
      <c r="AE6653" s="58">
        <v>97756</v>
      </c>
    </row>
    <row r="6654" spans="29:31">
      <c r="AC6654" s="58" t="s">
        <v>420</v>
      </c>
      <c r="AD6654" s="58" t="s">
        <v>318</v>
      </c>
      <c r="AE6654" s="58">
        <v>97477</v>
      </c>
    </row>
    <row r="6655" spans="29:31">
      <c r="AC6655" s="58" t="s">
        <v>420</v>
      </c>
      <c r="AD6655" s="58" t="s">
        <v>318</v>
      </c>
      <c r="AE6655" s="58">
        <v>97477</v>
      </c>
    </row>
    <row r="6656" spans="29:31">
      <c r="AC6656" s="58" t="s">
        <v>104</v>
      </c>
      <c r="AD6656" s="58" t="s">
        <v>1127</v>
      </c>
      <c r="AE6656" s="58">
        <v>76017</v>
      </c>
    </row>
    <row r="6657" spans="29:31">
      <c r="AC6657" s="58" t="s">
        <v>104</v>
      </c>
      <c r="AD6657" s="58" t="s">
        <v>1127</v>
      </c>
      <c r="AE6657" s="58">
        <v>76017</v>
      </c>
    </row>
    <row r="6658" spans="29:31">
      <c r="AC6658" s="58" t="s">
        <v>104</v>
      </c>
      <c r="AD6658" s="58" t="s">
        <v>1127</v>
      </c>
      <c r="AE6658" s="58">
        <v>76017</v>
      </c>
    </row>
    <row r="6659" spans="29:31">
      <c r="AC6659" s="58" t="s">
        <v>104</v>
      </c>
      <c r="AD6659" s="58" t="s">
        <v>1127</v>
      </c>
      <c r="AE6659" s="58">
        <v>76017</v>
      </c>
    </row>
    <row r="6660" spans="29:31">
      <c r="AC6660" s="58" t="s">
        <v>104</v>
      </c>
      <c r="AD6660" s="58" t="s">
        <v>1127</v>
      </c>
      <c r="AE6660" s="58">
        <v>76017</v>
      </c>
    </row>
    <row r="6661" spans="29:31">
      <c r="AC6661" s="58" t="s">
        <v>104</v>
      </c>
      <c r="AD6661" s="58" t="s">
        <v>1127</v>
      </c>
      <c r="AE6661" s="58">
        <v>76017</v>
      </c>
    </row>
    <row r="6662" spans="29:31">
      <c r="AC6662" s="58" t="s">
        <v>310</v>
      </c>
      <c r="AD6662" s="58" t="s">
        <v>309</v>
      </c>
      <c r="AE6662" s="58">
        <v>85234</v>
      </c>
    </row>
    <row r="6663" spans="29:31">
      <c r="AC6663" s="58" t="s">
        <v>310</v>
      </c>
      <c r="AD6663" s="58" t="s">
        <v>309</v>
      </c>
      <c r="AE6663" s="58">
        <v>85234</v>
      </c>
    </row>
    <row r="6664" spans="29:31">
      <c r="AC6664" s="58" t="s">
        <v>310</v>
      </c>
      <c r="AD6664" s="58" t="s">
        <v>309</v>
      </c>
      <c r="AE6664" s="58">
        <v>85234</v>
      </c>
    </row>
    <row r="6665" spans="29:31">
      <c r="AC6665" s="58" t="s">
        <v>310</v>
      </c>
      <c r="AD6665" s="58" t="s">
        <v>309</v>
      </c>
      <c r="AE6665" s="58">
        <v>85234</v>
      </c>
    </row>
    <row r="6666" spans="29:31">
      <c r="AC6666" s="58" t="s">
        <v>310</v>
      </c>
      <c r="AD6666" s="58" t="s">
        <v>309</v>
      </c>
      <c r="AE6666" s="58">
        <v>85234</v>
      </c>
    </row>
    <row r="6667" spans="29:31">
      <c r="AC6667" s="58" t="s">
        <v>310</v>
      </c>
      <c r="AD6667" s="58" t="s">
        <v>309</v>
      </c>
      <c r="AE6667" s="58">
        <v>85234</v>
      </c>
    </row>
    <row r="6668" spans="29:31">
      <c r="AC6668" s="58" t="s">
        <v>1245</v>
      </c>
      <c r="AD6668" s="58" t="s">
        <v>1479</v>
      </c>
      <c r="AE6668" s="58">
        <v>1841</v>
      </c>
    </row>
    <row r="6669" spans="29:31">
      <c r="AC6669" s="58" t="s">
        <v>1245</v>
      </c>
      <c r="AD6669" s="58" t="s">
        <v>1479</v>
      </c>
      <c r="AE6669" s="58">
        <v>1841</v>
      </c>
    </row>
    <row r="6670" spans="29:31">
      <c r="AC6670" s="58" t="s">
        <v>1245</v>
      </c>
      <c r="AD6670" s="58" t="s">
        <v>1479</v>
      </c>
      <c r="AE6670" s="58">
        <v>1841</v>
      </c>
    </row>
    <row r="6671" spans="29:31">
      <c r="AC6671" s="58" t="s">
        <v>319</v>
      </c>
      <c r="AD6671" s="58" t="s">
        <v>2978</v>
      </c>
      <c r="AE6671" s="58">
        <v>23464</v>
      </c>
    </row>
    <row r="6672" spans="29:31">
      <c r="AC6672" s="58" t="s">
        <v>319</v>
      </c>
      <c r="AD6672" s="58" t="s">
        <v>2978</v>
      </c>
      <c r="AE6672" s="58">
        <v>23464</v>
      </c>
    </row>
    <row r="6673" spans="29:31">
      <c r="AC6673" s="58" t="s">
        <v>104</v>
      </c>
      <c r="AD6673" s="58" t="s">
        <v>3926</v>
      </c>
      <c r="AE6673" s="58">
        <v>75061</v>
      </c>
    </row>
    <row r="6674" spans="29:31">
      <c r="AC6674" s="58" t="s">
        <v>788</v>
      </c>
      <c r="AD6674" s="58" t="s">
        <v>3936</v>
      </c>
      <c r="AE6674" s="58">
        <v>8360</v>
      </c>
    </row>
    <row r="6675" spans="29:31">
      <c r="AC6675" s="58" t="s">
        <v>788</v>
      </c>
      <c r="AD6675" s="58" t="s">
        <v>3936</v>
      </c>
      <c r="AE6675" s="58">
        <v>8360</v>
      </c>
    </row>
    <row r="6676" spans="29:31">
      <c r="AC6676" s="58" t="s">
        <v>788</v>
      </c>
      <c r="AD6676" s="58" t="s">
        <v>3936</v>
      </c>
      <c r="AE6676" s="58">
        <v>8360</v>
      </c>
    </row>
    <row r="6677" spans="29:31">
      <c r="AC6677" s="58" t="s">
        <v>788</v>
      </c>
      <c r="AD6677" s="58" t="s">
        <v>3936</v>
      </c>
      <c r="AE6677" s="58">
        <v>8360</v>
      </c>
    </row>
    <row r="6678" spans="29:31">
      <c r="AC6678" s="58" t="s">
        <v>1272</v>
      </c>
      <c r="AD6678" s="58" t="s">
        <v>497</v>
      </c>
      <c r="AE6678" s="58">
        <v>31907</v>
      </c>
    </row>
    <row r="6679" spans="29:31">
      <c r="AC6679" s="58" t="s">
        <v>43</v>
      </c>
      <c r="AD6679" s="58" t="s">
        <v>42</v>
      </c>
      <c r="AE6679" s="58">
        <v>90032</v>
      </c>
    </row>
    <row r="6680" spans="29:31">
      <c r="AC6680" s="58" t="s">
        <v>43</v>
      </c>
      <c r="AD6680" s="58" t="s">
        <v>947</v>
      </c>
      <c r="AE6680" s="58">
        <v>92024</v>
      </c>
    </row>
    <row r="6681" spans="29:31">
      <c r="AC6681" s="58" t="s">
        <v>319</v>
      </c>
      <c r="AD6681" s="58" t="s">
        <v>4710</v>
      </c>
      <c r="AE6681" s="58">
        <v>22901</v>
      </c>
    </row>
    <row r="6682" spans="29:31">
      <c r="AC6682" s="58" t="s">
        <v>254</v>
      </c>
      <c r="AD6682" s="58" t="s">
        <v>1479</v>
      </c>
      <c r="AE6682" s="58">
        <v>46226</v>
      </c>
    </row>
    <row r="6683" spans="29:31">
      <c r="AC6683" s="58" t="s">
        <v>254</v>
      </c>
      <c r="AD6683" s="58" t="s">
        <v>1479</v>
      </c>
      <c r="AE6683" s="58">
        <v>46226</v>
      </c>
    </row>
    <row r="6684" spans="29:31">
      <c r="AC6684" s="58" t="s">
        <v>254</v>
      </c>
      <c r="AD6684" s="58" t="s">
        <v>1479</v>
      </c>
      <c r="AE6684" s="58">
        <v>46226</v>
      </c>
    </row>
    <row r="6685" spans="29:31">
      <c r="AC6685" s="58" t="s">
        <v>254</v>
      </c>
      <c r="AD6685" s="58" t="s">
        <v>1479</v>
      </c>
      <c r="AE6685" s="58">
        <v>46226</v>
      </c>
    </row>
    <row r="6686" spans="29:31">
      <c r="AC6686" s="58" t="s">
        <v>310</v>
      </c>
      <c r="AD6686" s="58" t="s">
        <v>544</v>
      </c>
      <c r="AE6686" s="58">
        <v>85023</v>
      </c>
    </row>
    <row r="6687" spans="29:31">
      <c r="AC6687" s="58" t="s">
        <v>747</v>
      </c>
      <c r="AD6687" s="58" t="s">
        <v>4608</v>
      </c>
      <c r="AE6687" s="58">
        <v>6450</v>
      </c>
    </row>
    <row r="6688" spans="29:31">
      <c r="AC6688" s="58" t="s">
        <v>747</v>
      </c>
      <c r="AD6688" s="58" t="s">
        <v>4608</v>
      </c>
      <c r="AE6688" s="58">
        <v>6450</v>
      </c>
    </row>
    <row r="6689" spans="29:31">
      <c r="AC6689" s="58" t="s">
        <v>747</v>
      </c>
      <c r="AD6689" s="58" t="s">
        <v>4608</v>
      </c>
      <c r="AE6689" s="58">
        <v>6450</v>
      </c>
    </row>
    <row r="6690" spans="29:31">
      <c r="AC6690" s="58" t="s">
        <v>114</v>
      </c>
      <c r="AD6690" s="58" t="s">
        <v>612</v>
      </c>
      <c r="AE6690" s="58">
        <v>53132</v>
      </c>
    </row>
    <row r="6691" spans="29:31">
      <c r="AC6691" s="58" t="s">
        <v>43</v>
      </c>
      <c r="AD6691" s="58" t="s">
        <v>42</v>
      </c>
      <c r="AE6691" s="58">
        <v>90008</v>
      </c>
    </row>
    <row r="6692" spans="29:31">
      <c r="AC6692" s="58" t="s">
        <v>211</v>
      </c>
      <c r="AD6692" s="58" t="s">
        <v>538</v>
      </c>
      <c r="AE6692" s="58">
        <v>61701</v>
      </c>
    </row>
    <row r="6693" spans="29:31">
      <c r="AC6693" s="58" t="s">
        <v>211</v>
      </c>
      <c r="AD6693" s="58" t="s">
        <v>538</v>
      </c>
      <c r="AE6693" s="58">
        <v>61701</v>
      </c>
    </row>
    <row r="6694" spans="29:31">
      <c r="AC6694" s="58" t="s">
        <v>211</v>
      </c>
      <c r="AD6694" s="58" t="s">
        <v>538</v>
      </c>
      <c r="AE6694" s="58">
        <v>61701</v>
      </c>
    </row>
    <row r="6695" spans="29:31">
      <c r="AC6695" s="58" t="s">
        <v>43</v>
      </c>
      <c r="AD6695" s="58" t="s">
        <v>42</v>
      </c>
      <c r="AE6695" s="58">
        <v>90032</v>
      </c>
    </row>
    <row r="6696" spans="29:31">
      <c r="AC6696" s="58" t="s">
        <v>43</v>
      </c>
      <c r="AD6696" s="58" t="s">
        <v>127</v>
      </c>
      <c r="AE6696" s="58">
        <v>94109</v>
      </c>
    </row>
    <row r="6697" spans="29:31">
      <c r="AC6697" s="58" t="s">
        <v>104</v>
      </c>
      <c r="AD6697" s="58" t="s">
        <v>184</v>
      </c>
      <c r="AE6697" s="58">
        <v>77095</v>
      </c>
    </row>
    <row r="6698" spans="29:31">
      <c r="AC6698" s="58" t="s">
        <v>114</v>
      </c>
      <c r="AD6698" s="58" t="s">
        <v>2548</v>
      </c>
      <c r="AE6698" s="58">
        <v>53209</v>
      </c>
    </row>
    <row r="6699" spans="29:31">
      <c r="AC6699" s="58" t="s">
        <v>114</v>
      </c>
      <c r="AD6699" s="58" t="s">
        <v>2548</v>
      </c>
      <c r="AE6699" s="58">
        <v>53209</v>
      </c>
    </row>
    <row r="6700" spans="29:31">
      <c r="AC6700" s="58" t="s">
        <v>736</v>
      </c>
      <c r="AD6700" s="58" t="s">
        <v>6079</v>
      </c>
      <c r="AE6700" s="58">
        <v>70601</v>
      </c>
    </row>
    <row r="6701" spans="29:31">
      <c r="AC6701" s="58" t="s">
        <v>2735</v>
      </c>
      <c r="AD6701" s="58" t="s">
        <v>4492</v>
      </c>
      <c r="AE6701" s="58">
        <v>21215</v>
      </c>
    </row>
    <row r="6702" spans="29:31">
      <c r="AC6702" s="58" t="s">
        <v>114</v>
      </c>
      <c r="AD6702" s="58" t="s">
        <v>612</v>
      </c>
      <c r="AE6702" s="58">
        <v>53132</v>
      </c>
    </row>
    <row r="6703" spans="29:31">
      <c r="AC6703" s="58" t="s">
        <v>267</v>
      </c>
      <c r="AD6703" s="58" t="s">
        <v>266</v>
      </c>
      <c r="AE6703" s="58">
        <v>10024</v>
      </c>
    </row>
    <row r="6704" spans="29:31">
      <c r="AC6704" s="58" t="s">
        <v>267</v>
      </c>
      <c r="AD6704" s="58" t="s">
        <v>266</v>
      </c>
      <c r="AE6704" s="58">
        <v>10024</v>
      </c>
    </row>
    <row r="6705" spans="29:31">
      <c r="AC6705" s="58" t="s">
        <v>267</v>
      </c>
      <c r="AD6705" s="58" t="s">
        <v>266</v>
      </c>
      <c r="AE6705" s="58">
        <v>10024</v>
      </c>
    </row>
    <row r="6706" spans="29:31">
      <c r="AC6706" s="58" t="s">
        <v>43</v>
      </c>
      <c r="AD6706" s="58" t="s">
        <v>947</v>
      </c>
      <c r="AE6706" s="58">
        <v>92024</v>
      </c>
    </row>
    <row r="6707" spans="29:31">
      <c r="AC6707" s="58" t="s">
        <v>43</v>
      </c>
      <c r="AD6707" s="58" t="s">
        <v>947</v>
      </c>
      <c r="AE6707" s="58">
        <v>92024</v>
      </c>
    </row>
    <row r="6708" spans="29:31">
      <c r="AC6708" s="58" t="s">
        <v>43</v>
      </c>
      <c r="AD6708" s="58" t="s">
        <v>947</v>
      </c>
      <c r="AE6708" s="58">
        <v>92024</v>
      </c>
    </row>
    <row r="6709" spans="29:31">
      <c r="AC6709" s="58" t="s">
        <v>88</v>
      </c>
      <c r="AD6709" s="58" t="s">
        <v>9002</v>
      </c>
      <c r="AE6709" s="58">
        <v>27893</v>
      </c>
    </row>
    <row r="6710" spans="29:31">
      <c r="AC6710" s="58" t="s">
        <v>88</v>
      </c>
      <c r="AD6710" s="58" t="s">
        <v>9002</v>
      </c>
      <c r="AE6710" s="58">
        <v>27893</v>
      </c>
    </row>
    <row r="6711" spans="29:31">
      <c r="AC6711" s="58" t="s">
        <v>43</v>
      </c>
      <c r="AD6711" s="58" t="s">
        <v>1173</v>
      </c>
      <c r="AE6711" s="58">
        <v>90805</v>
      </c>
    </row>
    <row r="6712" spans="29:31">
      <c r="AC6712" s="58" t="s">
        <v>43</v>
      </c>
      <c r="AD6712" s="58" t="s">
        <v>1173</v>
      </c>
      <c r="AE6712" s="58">
        <v>90805</v>
      </c>
    </row>
    <row r="6713" spans="29:31">
      <c r="AC6713" s="58" t="s">
        <v>43</v>
      </c>
      <c r="AD6713" s="58" t="s">
        <v>1173</v>
      </c>
      <c r="AE6713" s="58">
        <v>90805</v>
      </c>
    </row>
    <row r="6714" spans="29:31">
      <c r="AC6714" s="58" t="s">
        <v>54</v>
      </c>
      <c r="AD6714" s="58" t="s">
        <v>53</v>
      </c>
      <c r="AE6714" s="58">
        <v>33311</v>
      </c>
    </row>
    <row r="6715" spans="29:31">
      <c r="AC6715" s="58" t="s">
        <v>2735</v>
      </c>
      <c r="AD6715" s="58" t="s">
        <v>4492</v>
      </c>
      <c r="AE6715" s="58">
        <v>21215</v>
      </c>
    </row>
    <row r="6716" spans="29:31">
      <c r="AC6716" s="58" t="s">
        <v>668</v>
      </c>
      <c r="AD6716" s="58" t="s">
        <v>9050</v>
      </c>
      <c r="AE6716" s="58">
        <v>87124</v>
      </c>
    </row>
    <row r="6717" spans="29:31">
      <c r="AC6717" s="58" t="s">
        <v>668</v>
      </c>
      <c r="AD6717" s="58" t="s">
        <v>9050</v>
      </c>
      <c r="AE6717" s="58">
        <v>87124</v>
      </c>
    </row>
    <row r="6718" spans="29:31">
      <c r="AC6718" s="58" t="s">
        <v>43</v>
      </c>
      <c r="AD6718" s="58" t="s">
        <v>5025</v>
      </c>
      <c r="AE6718" s="58">
        <v>95207</v>
      </c>
    </row>
    <row r="6719" spans="29:31">
      <c r="AC6719" s="58" t="s">
        <v>498</v>
      </c>
      <c r="AD6719" s="58" t="s">
        <v>497</v>
      </c>
      <c r="AE6719" s="58">
        <v>43229</v>
      </c>
    </row>
    <row r="6720" spans="29:31">
      <c r="AC6720" s="58" t="s">
        <v>211</v>
      </c>
      <c r="AD6720" s="58" t="s">
        <v>4289</v>
      </c>
      <c r="AE6720" s="58">
        <v>60076</v>
      </c>
    </row>
    <row r="6721" spans="29:31">
      <c r="AC6721" s="58" t="s">
        <v>211</v>
      </c>
      <c r="AD6721" s="58" t="s">
        <v>4289</v>
      </c>
      <c r="AE6721" s="58">
        <v>60076</v>
      </c>
    </row>
    <row r="6722" spans="29:31">
      <c r="AC6722" s="58" t="s">
        <v>211</v>
      </c>
      <c r="AD6722" s="58" t="s">
        <v>4289</v>
      </c>
      <c r="AE6722" s="58">
        <v>60076</v>
      </c>
    </row>
    <row r="6723" spans="29:31">
      <c r="AC6723" s="58" t="s">
        <v>211</v>
      </c>
      <c r="AD6723" s="58" t="s">
        <v>4289</v>
      </c>
      <c r="AE6723" s="58">
        <v>60076</v>
      </c>
    </row>
    <row r="6724" spans="29:31">
      <c r="AC6724" s="58" t="s">
        <v>1707</v>
      </c>
      <c r="AD6724" s="58" t="s">
        <v>5766</v>
      </c>
      <c r="AE6724" s="58">
        <v>71901</v>
      </c>
    </row>
    <row r="6725" spans="29:31">
      <c r="AC6725" s="58" t="s">
        <v>1707</v>
      </c>
      <c r="AD6725" s="58" t="s">
        <v>5766</v>
      </c>
      <c r="AE6725" s="58">
        <v>71901</v>
      </c>
    </row>
    <row r="6726" spans="29:31">
      <c r="AC6726" s="58" t="s">
        <v>1707</v>
      </c>
      <c r="AD6726" s="58" t="s">
        <v>5766</v>
      </c>
      <c r="AE6726" s="58">
        <v>71901</v>
      </c>
    </row>
    <row r="6727" spans="29:31">
      <c r="AC6727" s="58" t="s">
        <v>88</v>
      </c>
      <c r="AD6727" s="58" t="s">
        <v>9056</v>
      </c>
      <c r="AE6727" s="58">
        <v>27534</v>
      </c>
    </row>
    <row r="6728" spans="29:31">
      <c r="AC6728" s="58" t="s">
        <v>43</v>
      </c>
      <c r="AD6728" s="58" t="s">
        <v>42</v>
      </c>
      <c r="AE6728" s="58">
        <v>90032</v>
      </c>
    </row>
    <row r="6729" spans="29:31">
      <c r="AC6729" s="58" t="s">
        <v>43</v>
      </c>
      <c r="AD6729" s="58" t="s">
        <v>42</v>
      </c>
      <c r="AE6729" s="58">
        <v>90032</v>
      </c>
    </row>
    <row r="6730" spans="29:31">
      <c r="AC6730" s="58" t="s">
        <v>43</v>
      </c>
      <c r="AD6730" s="58" t="s">
        <v>42</v>
      </c>
      <c r="AE6730" s="58">
        <v>90032</v>
      </c>
    </row>
    <row r="6731" spans="29:31">
      <c r="AC6731" s="58" t="s">
        <v>2694</v>
      </c>
      <c r="AD6731" s="58" t="s">
        <v>8634</v>
      </c>
      <c r="AE6731" s="58">
        <v>3060</v>
      </c>
    </row>
    <row r="6732" spans="29:31">
      <c r="AC6732" s="58" t="s">
        <v>96</v>
      </c>
      <c r="AD6732" s="58" t="s">
        <v>95</v>
      </c>
      <c r="AE6732" s="58">
        <v>98103</v>
      </c>
    </row>
    <row r="6733" spans="29:31">
      <c r="AC6733" s="58" t="s">
        <v>96</v>
      </c>
      <c r="AD6733" s="58" t="s">
        <v>95</v>
      </c>
      <c r="AE6733" s="58">
        <v>98103</v>
      </c>
    </row>
    <row r="6734" spans="29:31">
      <c r="AC6734" s="58" t="s">
        <v>96</v>
      </c>
      <c r="AD6734" s="58" t="s">
        <v>95</v>
      </c>
      <c r="AE6734" s="58">
        <v>98103</v>
      </c>
    </row>
    <row r="6735" spans="29:31">
      <c r="AC6735" s="58" t="s">
        <v>254</v>
      </c>
      <c r="AD6735" s="58" t="s">
        <v>1464</v>
      </c>
      <c r="AE6735" s="58">
        <v>47374</v>
      </c>
    </row>
    <row r="6736" spans="29:31">
      <c r="AC6736" s="58" t="s">
        <v>54</v>
      </c>
      <c r="AD6736" s="58" t="s">
        <v>1419</v>
      </c>
      <c r="AE6736" s="58">
        <v>33180</v>
      </c>
    </row>
    <row r="6737" spans="29:31">
      <c r="AC6737" s="58" t="s">
        <v>335</v>
      </c>
      <c r="AD6737" s="58" t="s">
        <v>3792</v>
      </c>
      <c r="AE6737" s="58">
        <v>37167</v>
      </c>
    </row>
    <row r="6738" spans="29:31">
      <c r="AC6738" s="58" t="s">
        <v>335</v>
      </c>
      <c r="AD6738" s="58" t="s">
        <v>3792</v>
      </c>
      <c r="AE6738" s="58">
        <v>37167</v>
      </c>
    </row>
    <row r="6739" spans="29:31">
      <c r="AC6739" s="58" t="s">
        <v>335</v>
      </c>
      <c r="AD6739" s="58" t="s">
        <v>3792</v>
      </c>
      <c r="AE6739" s="58">
        <v>37167</v>
      </c>
    </row>
    <row r="6740" spans="29:31">
      <c r="AC6740" s="58" t="s">
        <v>457</v>
      </c>
      <c r="AD6740" s="58" t="s">
        <v>456</v>
      </c>
      <c r="AE6740" s="58">
        <v>80013</v>
      </c>
    </row>
    <row r="6741" spans="29:31">
      <c r="AC6741" s="58" t="s">
        <v>457</v>
      </c>
      <c r="AD6741" s="58" t="s">
        <v>456</v>
      </c>
      <c r="AE6741" s="58">
        <v>80013</v>
      </c>
    </row>
    <row r="6742" spans="29:31">
      <c r="AC6742" s="58" t="s">
        <v>54</v>
      </c>
      <c r="AD6742" s="58" t="s">
        <v>1419</v>
      </c>
      <c r="AE6742" s="58">
        <v>33142</v>
      </c>
    </row>
    <row r="6743" spans="29:31">
      <c r="AC6743" s="58" t="s">
        <v>43</v>
      </c>
      <c r="AD6743" s="58" t="s">
        <v>127</v>
      </c>
      <c r="AE6743" s="58">
        <v>94122</v>
      </c>
    </row>
    <row r="6744" spans="29:31">
      <c r="AC6744" s="58" t="s">
        <v>43</v>
      </c>
      <c r="AD6744" s="58" t="s">
        <v>127</v>
      </c>
      <c r="AE6744" s="58">
        <v>94122</v>
      </c>
    </row>
    <row r="6745" spans="29:31">
      <c r="AC6745" s="58" t="s">
        <v>43</v>
      </c>
      <c r="AD6745" s="58" t="s">
        <v>127</v>
      </c>
      <c r="AE6745" s="58">
        <v>94122</v>
      </c>
    </row>
    <row r="6746" spans="29:31">
      <c r="AC6746" s="58" t="s">
        <v>43</v>
      </c>
      <c r="AD6746" s="58" t="s">
        <v>127</v>
      </c>
      <c r="AE6746" s="58">
        <v>94122</v>
      </c>
    </row>
    <row r="6747" spans="29:31">
      <c r="AC6747" s="58" t="s">
        <v>211</v>
      </c>
      <c r="AD6747" s="58" t="s">
        <v>303</v>
      </c>
      <c r="AE6747" s="58">
        <v>60623</v>
      </c>
    </row>
    <row r="6748" spans="29:31">
      <c r="AC6748" s="58" t="s">
        <v>211</v>
      </c>
      <c r="AD6748" s="58" t="s">
        <v>303</v>
      </c>
      <c r="AE6748" s="58">
        <v>60623</v>
      </c>
    </row>
    <row r="6749" spans="29:31">
      <c r="AC6749" s="58" t="s">
        <v>211</v>
      </c>
      <c r="AD6749" s="58" t="s">
        <v>303</v>
      </c>
      <c r="AE6749" s="58">
        <v>60623</v>
      </c>
    </row>
    <row r="6750" spans="29:31">
      <c r="AC6750" s="58" t="s">
        <v>43</v>
      </c>
      <c r="AD6750" s="58" t="s">
        <v>42</v>
      </c>
      <c r="AE6750" s="58">
        <v>90008</v>
      </c>
    </row>
    <row r="6751" spans="29:31">
      <c r="AC6751" s="58" t="s">
        <v>2694</v>
      </c>
      <c r="AD6751" s="58" t="s">
        <v>244</v>
      </c>
      <c r="AE6751" s="58">
        <v>3820</v>
      </c>
    </row>
    <row r="6752" spans="29:31">
      <c r="AC6752" s="58" t="s">
        <v>498</v>
      </c>
      <c r="AD6752" s="58" t="s">
        <v>866</v>
      </c>
      <c r="AE6752" s="58">
        <v>43017</v>
      </c>
    </row>
    <row r="6753" spans="29:31">
      <c r="AC6753" s="58" t="s">
        <v>498</v>
      </c>
      <c r="AD6753" s="58" t="s">
        <v>866</v>
      </c>
      <c r="AE6753" s="58">
        <v>43017</v>
      </c>
    </row>
    <row r="6754" spans="29:31">
      <c r="AC6754" s="58" t="s">
        <v>267</v>
      </c>
      <c r="AD6754" s="58" t="s">
        <v>266</v>
      </c>
      <c r="AE6754" s="58">
        <v>10009</v>
      </c>
    </row>
    <row r="6755" spans="29:31">
      <c r="AC6755" s="58" t="s">
        <v>267</v>
      </c>
      <c r="AD6755" s="58" t="s">
        <v>266</v>
      </c>
      <c r="AE6755" s="58">
        <v>10035</v>
      </c>
    </row>
    <row r="6756" spans="29:31">
      <c r="AC6756" s="58" t="s">
        <v>267</v>
      </c>
      <c r="AD6756" s="58" t="s">
        <v>266</v>
      </c>
      <c r="AE6756" s="58">
        <v>10035</v>
      </c>
    </row>
    <row r="6757" spans="29:31">
      <c r="AC6757" s="58" t="s">
        <v>267</v>
      </c>
      <c r="AD6757" s="58" t="s">
        <v>266</v>
      </c>
      <c r="AE6757" s="58">
        <v>10035</v>
      </c>
    </row>
    <row r="6758" spans="29:31">
      <c r="AC6758" s="58" t="s">
        <v>788</v>
      </c>
      <c r="AD6758" s="58" t="s">
        <v>4824</v>
      </c>
      <c r="AE6758" s="58">
        <v>7501</v>
      </c>
    </row>
    <row r="6759" spans="29:31">
      <c r="AC6759" s="58" t="s">
        <v>788</v>
      </c>
      <c r="AD6759" s="58" t="s">
        <v>4824</v>
      </c>
      <c r="AE6759" s="58">
        <v>7501</v>
      </c>
    </row>
    <row r="6760" spans="29:31">
      <c r="AC6760" s="58" t="s">
        <v>788</v>
      </c>
      <c r="AD6760" s="58" t="s">
        <v>4824</v>
      </c>
      <c r="AE6760" s="58">
        <v>7501</v>
      </c>
    </row>
    <row r="6761" spans="29:31">
      <c r="AC6761" s="58" t="s">
        <v>788</v>
      </c>
      <c r="AD6761" s="58" t="s">
        <v>4824</v>
      </c>
      <c r="AE6761" s="58">
        <v>7501</v>
      </c>
    </row>
    <row r="6762" spans="29:31">
      <c r="AC6762" s="58" t="s">
        <v>788</v>
      </c>
      <c r="AD6762" s="58" t="s">
        <v>4824</v>
      </c>
      <c r="AE6762" s="58">
        <v>7501</v>
      </c>
    </row>
    <row r="6763" spans="29:31">
      <c r="AC6763" s="58" t="s">
        <v>788</v>
      </c>
      <c r="AD6763" s="58" t="s">
        <v>1119</v>
      </c>
      <c r="AE6763" s="58">
        <v>8701</v>
      </c>
    </row>
    <row r="6764" spans="29:31">
      <c r="AC6764" s="58" t="s">
        <v>788</v>
      </c>
      <c r="AD6764" s="58" t="s">
        <v>1119</v>
      </c>
      <c r="AE6764" s="58">
        <v>8701</v>
      </c>
    </row>
    <row r="6765" spans="29:31">
      <c r="AC6765" s="58" t="s">
        <v>788</v>
      </c>
      <c r="AD6765" s="58" t="s">
        <v>1119</v>
      </c>
      <c r="AE6765" s="58">
        <v>8701</v>
      </c>
    </row>
    <row r="6766" spans="29:31">
      <c r="AC6766" s="58" t="s">
        <v>788</v>
      </c>
      <c r="AD6766" s="58" t="s">
        <v>1119</v>
      </c>
      <c r="AE6766" s="58">
        <v>8701</v>
      </c>
    </row>
    <row r="6767" spans="29:31">
      <c r="AC6767" s="58" t="s">
        <v>88</v>
      </c>
      <c r="AD6767" s="58" t="s">
        <v>4488</v>
      </c>
      <c r="AE6767" s="58">
        <v>27405</v>
      </c>
    </row>
    <row r="6768" spans="29:31">
      <c r="AC6768" s="58" t="s">
        <v>267</v>
      </c>
      <c r="AD6768" s="58" t="s">
        <v>266</v>
      </c>
      <c r="AE6768" s="58">
        <v>10035</v>
      </c>
    </row>
    <row r="6769" spans="29:31">
      <c r="AC6769" s="58" t="s">
        <v>267</v>
      </c>
      <c r="AD6769" s="58" t="s">
        <v>266</v>
      </c>
      <c r="AE6769" s="58">
        <v>10035</v>
      </c>
    </row>
    <row r="6770" spans="29:31">
      <c r="AC6770" s="58" t="s">
        <v>211</v>
      </c>
      <c r="AD6770" s="58" t="s">
        <v>303</v>
      </c>
      <c r="AE6770" s="58">
        <v>60623</v>
      </c>
    </row>
    <row r="6771" spans="29:31">
      <c r="AC6771" s="58" t="s">
        <v>211</v>
      </c>
      <c r="AD6771" s="58" t="s">
        <v>303</v>
      </c>
      <c r="AE6771" s="58">
        <v>60623</v>
      </c>
    </row>
    <row r="6772" spans="29:31">
      <c r="AC6772" s="58" t="s">
        <v>211</v>
      </c>
      <c r="AD6772" s="58" t="s">
        <v>303</v>
      </c>
      <c r="AE6772" s="58">
        <v>60623</v>
      </c>
    </row>
    <row r="6773" spans="29:31">
      <c r="AC6773" s="58" t="s">
        <v>211</v>
      </c>
      <c r="AD6773" s="58" t="s">
        <v>303</v>
      </c>
      <c r="AE6773" s="58">
        <v>60653</v>
      </c>
    </row>
    <row r="6774" spans="29:31">
      <c r="AC6774" s="58" t="s">
        <v>211</v>
      </c>
      <c r="AD6774" s="58" t="s">
        <v>303</v>
      </c>
      <c r="AE6774" s="58">
        <v>60653</v>
      </c>
    </row>
    <row r="6775" spans="29:31">
      <c r="AC6775" s="58" t="s">
        <v>211</v>
      </c>
      <c r="AD6775" s="58" t="s">
        <v>303</v>
      </c>
      <c r="AE6775" s="58">
        <v>60653</v>
      </c>
    </row>
    <row r="6776" spans="29:31">
      <c r="AC6776" s="58" t="s">
        <v>788</v>
      </c>
      <c r="AD6776" s="58" t="s">
        <v>1119</v>
      </c>
      <c r="AE6776" s="58">
        <v>8701</v>
      </c>
    </row>
    <row r="6777" spans="29:31">
      <c r="AC6777" s="58" t="s">
        <v>1272</v>
      </c>
      <c r="AD6777" s="58" t="s">
        <v>497</v>
      </c>
      <c r="AE6777" s="58">
        <v>31907</v>
      </c>
    </row>
    <row r="6778" spans="29:31">
      <c r="AC6778" s="58" t="s">
        <v>310</v>
      </c>
      <c r="AD6778" s="58" t="s">
        <v>544</v>
      </c>
      <c r="AE6778" s="58">
        <v>85023</v>
      </c>
    </row>
    <row r="6779" spans="29:31">
      <c r="AC6779" s="58" t="s">
        <v>310</v>
      </c>
      <c r="AD6779" s="58" t="s">
        <v>544</v>
      </c>
      <c r="AE6779" s="58">
        <v>85023</v>
      </c>
    </row>
    <row r="6780" spans="29:31">
      <c r="AC6780" s="58" t="s">
        <v>43</v>
      </c>
      <c r="AD6780" s="58" t="s">
        <v>42</v>
      </c>
      <c r="AE6780" s="58">
        <v>90004</v>
      </c>
    </row>
    <row r="6781" spans="29:31">
      <c r="AC6781" s="58" t="s">
        <v>43</v>
      </c>
      <c r="AD6781" s="58" t="s">
        <v>42</v>
      </c>
      <c r="AE6781" s="58">
        <v>90004</v>
      </c>
    </row>
    <row r="6782" spans="29:31">
      <c r="AC6782" s="58" t="s">
        <v>43</v>
      </c>
      <c r="AD6782" s="58" t="s">
        <v>42</v>
      </c>
      <c r="AE6782" s="58">
        <v>90004</v>
      </c>
    </row>
    <row r="6783" spans="29:31">
      <c r="AC6783" s="58" t="s">
        <v>267</v>
      </c>
      <c r="AD6783" s="58" t="s">
        <v>266</v>
      </c>
      <c r="AE6783" s="58">
        <v>10024</v>
      </c>
    </row>
    <row r="6784" spans="29:31">
      <c r="AC6784" s="58" t="s">
        <v>104</v>
      </c>
      <c r="AD6784" s="58" t="s">
        <v>678</v>
      </c>
      <c r="AE6784" s="58">
        <v>78207</v>
      </c>
    </row>
    <row r="6785" spans="29:31">
      <c r="AC6785" s="58" t="s">
        <v>267</v>
      </c>
      <c r="AD6785" s="58" t="s">
        <v>266</v>
      </c>
      <c r="AE6785" s="58">
        <v>10009</v>
      </c>
    </row>
    <row r="6786" spans="29:31">
      <c r="AC6786" s="58" t="s">
        <v>2735</v>
      </c>
      <c r="AD6786" s="58" t="s">
        <v>4492</v>
      </c>
      <c r="AE6786" s="58">
        <v>21215</v>
      </c>
    </row>
    <row r="6787" spans="29:31">
      <c r="AC6787" s="58" t="s">
        <v>2735</v>
      </c>
      <c r="AD6787" s="58" t="s">
        <v>4492</v>
      </c>
      <c r="AE6787" s="58">
        <v>21215</v>
      </c>
    </row>
    <row r="6788" spans="29:31">
      <c r="AC6788" s="58" t="s">
        <v>2735</v>
      </c>
      <c r="AD6788" s="58" t="s">
        <v>4492</v>
      </c>
      <c r="AE6788" s="58">
        <v>21215</v>
      </c>
    </row>
    <row r="6789" spans="29:31">
      <c r="AC6789" s="58" t="s">
        <v>2735</v>
      </c>
      <c r="AD6789" s="58" t="s">
        <v>4492</v>
      </c>
      <c r="AE6789" s="58">
        <v>21215</v>
      </c>
    </row>
    <row r="6790" spans="29:31">
      <c r="AC6790" s="58" t="s">
        <v>147</v>
      </c>
      <c r="AD6790" s="58" t="s">
        <v>146</v>
      </c>
      <c r="AE6790" s="58">
        <v>19143</v>
      </c>
    </row>
    <row r="6791" spans="29:31">
      <c r="AC6791" s="58" t="s">
        <v>147</v>
      </c>
      <c r="AD6791" s="58" t="s">
        <v>146</v>
      </c>
      <c r="AE6791" s="58">
        <v>19143</v>
      </c>
    </row>
    <row r="6792" spans="29:31">
      <c r="AC6792" s="58" t="s">
        <v>147</v>
      </c>
      <c r="AD6792" s="58" t="s">
        <v>146</v>
      </c>
      <c r="AE6792" s="58">
        <v>19143</v>
      </c>
    </row>
    <row r="6793" spans="29:31">
      <c r="AC6793" s="58" t="s">
        <v>147</v>
      </c>
      <c r="AD6793" s="58" t="s">
        <v>146</v>
      </c>
      <c r="AE6793" s="58">
        <v>19143</v>
      </c>
    </row>
    <row r="6794" spans="29:31">
      <c r="AC6794" s="58" t="s">
        <v>147</v>
      </c>
      <c r="AD6794" s="58" t="s">
        <v>146</v>
      </c>
      <c r="AE6794" s="58">
        <v>19143</v>
      </c>
    </row>
    <row r="6795" spans="29:31">
      <c r="AC6795" s="58" t="s">
        <v>1272</v>
      </c>
      <c r="AD6795" s="58" t="s">
        <v>1736</v>
      </c>
      <c r="AE6795" s="58">
        <v>30318</v>
      </c>
    </row>
    <row r="6796" spans="29:31">
      <c r="AC6796" s="58" t="s">
        <v>1272</v>
      </c>
      <c r="AD6796" s="58" t="s">
        <v>1736</v>
      </c>
      <c r="AE6796" s="58">
        <v>30318</v>
      </c>
    </row>
    <row r="6797" spans="29:31">
      <c r="AC6797" s="58" t="s">
        <v>88</v>
      </c>
      <c r="AD6797" s="58" t="s">
        <v>373</v>
      </c>
      <c r="AE6797" s="58">
        <v>27707</v>
      </c>
    </row>
    <row r="6798" spans="29:31">
      <c r="AC6798" s="58" t="s">
        <v>43</v>
      </c>
      <c r="AD6798" s="58" t="s">
        <v>566</v>
      </c>
      <c r="AE6798" s="58">
        <v>95661</v>
      </c>
    </row>
    <row r="6799" spans="29:31">
      <c r="AC6799" s="58" t="s">
        <v>43</v>
      </c>
      <c r="AD6799" s="58" t="s">
        <v>5395</v>
      </c>
      <c r="AE6799" s="58">
        <v>95823</v>
      </c>
    </row>
    <row r="6800" spans="29:31">
      <c r="AC6800" s="58" t="s">
        <v>747</v>
      </c>
      <c r="AD6800" s="58" t="s">
        <v>746</v>
      </c>
      <c r="AE6800" s="58">
        <v>6824</v>
      </c>
    </row>
    <row r="6801" spans="29:31">
      <c r="AC6801" s="58" t="s">
        <v>211</v>
      </c>
      <c r="AD6801" s="58" t="s">
        <v>303</v>
      </c>
      <c r="AE6801" s="58">
        <v>60610</v>
      </c>
    </row>
    <row r="6802" spans="29:31">
      <c r="AC6802" s="58" t="s">
        <v>211</v>
      </c>
      <c r="AD6802" s="58" t="s">
        <v>303</v>
      </c>
      <c r="AE6802" s="58">
        <v>60610</v>
      </c>
    </row>
    <row r="6803" spans="29:31">
      <c r="AC6803" s="58" t="s">
        <v>211</v>
      </c>
      <c r="AD6803" s="58" t="s">
        <v>303</v>
      </c>
      <c r="AE6803" s="58">
        <v>60610</v>
      </c>
    </row>
    <row r="6804" spans="29:31">
      <c r="AC6804" s="58" t="s">
        <v>104</v>
      </c>
      <c r="AD6804" s="58" t="s">
        <v>184</v>
      </c>
      <c r="AE6804" s="58">
        <v>77041</v>
      </c>
    </row>
    <row r="6805" spans="29:31">
      <c r="AC6805" s="58" t="s">
        <v>104</v>
      </c>
      <c r="AD6805" s="58" t="s">
        <v>184</v>
      </c>
      <c r="AE6805" s="58">
        <v>77041</v>
      </c>
    </row>
    <row r="6806" spans="29:31">
      <c r="AC6806" s="58" t="s">
        <v>104</v>
      </c>
      <c r="AD6806" s="58" t="s">
        <v>184</v>
      </c>
      <c r="AE6806" s="58">
        <v>77041</v>
      </c>
    </row>
    <row r="6807" spans="29:31">
      <c r="AC6807" s="58" t="s">
        <v>310</v>
      </c>
      <c r="AD6807" s="58" t="s">
        <v>544</v>
      </c>
      <c r="AE6807" s="58">
        <v>85023</v>
      </c>
    </row>
    <row r="6808" spans="29:31">
      <c r="AC6808" s="58" t="s">
        <v>310</v>
      </c>
      <c r="AD6808" s="58" t="s">
        <v>544</v>
      </c>
      <c r="AE6808" s="58">
        <v>85023</v>
      </c>
    </row>
    <row r="6809" spans="29:31">
      <c r="AC6809" s="58" t="s">
        <v>310</v>
      </c>
      <c r="AD6809" s="58" t="s">
        <v>544</v>
      </c>
      <c r="AE6809" s="58">
        <v>85023</v>
      </c>
    </row>
    <row r="6810" spans="29:31">
      <c r="AC6810" s="58" t="s">
        <v>310</v>
      </c>
      <c r="AD6810" s="58" t="s">
        <v>544</v>
      </c>
      <c r="AE6810" s="58">
        <v>85023</v>
      </c>
    </row>
    <row r="6811" spans="29:31">
      <c r="AC6811" s="58" t="s">
        <v>310</v>
      </c>
      <c r="AD6811" s="58" t="s">
        <v>544</v>
      </c>
      <c r="AE6811" s="58">
        <v>85023</v>
      </c>
    </row>
    <row r="6812" spans="29:31">
      <c r="AC6812" s="58" t="s">
        <v>43</v>
      </c>
      <c r="AD6812" s="58" t="s">
        <v>4039</v>
      </c>
      <c r="AE6812" s="58">
        <v>91767</v>
      </c>
    </row>
    <row r="6813" spans="29:31">
      <c r="AC6813" s="58" t="s">
        <v>1272</v>
      </c>
      <c r="AD6813" s="58" t="s">
        <v>1736</v>
      </c>
      <c r="AE6813" s="58">
        <v>30318</v>
      </c>
    </row>
    <row r="6814" spans="29:31">
      <c r="AC6814" s="58" t="s">
        <v>96</v>
      </c>
      <c r="AD6814" s="58" t="s">
        <v>4096</v>
      </c>
      <c r="AE6814" s="58">
        <v>98208</v>
      </c>
    </row>
    <row r="6815" spans="29:31">
      <c r="AC6815" s="58" t="s">
        <v>104</v>
      </c>
      <c r="AD6815" s="58" t="s">
        <v>184</v>
      </c>
      <c r="AE6815" s="58">
        <v>77095</v>
      </c>
    </row>
    <row r="6816" spans="29:31">
      <c r="AC6816" s="58" t="s">
        <v>104</v>
      </c>
      <c r="AD6816" s="58" t="s">
        <v>184</v>
      </c>
      <c r="AE6816" s="58">
        <v>77095</v>
      </c>
    </row>
    <row r="6817" spans="29:31">
      <c r="AC6817" s="58" t="s">
        <v>147</v>
      </c>
      <c r="AD6817" s="58" t="s">
        <v>146</v>
      </c>
      <c r="AE6817" s="58">
        <v>19140</v>
      </c>
    </row>
    <row r="6818" spans="29:31">
      <c r="AC6818" s="58" t="s">
        <v>147</v>
      </c>
      <c r="AD6818" s="58" t="s">
        <v>146</v>
      </c>
      <c r="AE6818" s="58">
        <v>19140</v>
      </c>
    </row>
    <row r="6819" spans="29:31">
      <c r="AC6819" s="58" t="s">
        <v>147</v>
      </c>
      <c r="AD6819" s="58" t="s">
        <v>146</v>
      </c>
      <c r="AE6819" s="58">
        <v>19140</v>
      </c>
    </row>
    <row r="6820" spans="29:31">
      <c r="AC6820" s="58" t="s">
        <v>147</v>
      </c>
      <c r="AD6820" s="58" t="s">
        <v>146</v>
      </c>
      <c r="AE6820" s="58">
        <v>19140</v>
      </c>
    </row>
    <row r="6821" spans="29:31">
      <c r="AC6821" s="58" t="s">
        <v>147</v>
      </c>
      <c r="AD6821" s="58" t="s">
        <v>146</v>
      </c>
      <c r="AE6821" s="58">
        <v>19140</v>
      </c>
    </row>
    <row r="6822" spans="29:31">
      <c r="AC6822" s="58" t="s">
        <v>147</v>
      </c>
      <c r="AD6822" s="58" t="s">
        <v>146</v>
      </c>
      <c r="AE6822" s="58">
        <v>19140</v>
      </c>
    </row>
    <row r="6823" spans="29:31">
      <c r="AC6823" s="58" t="s">
        <v>96</v>
      </c>
      <c r="AD6823" s="58" t="s">
        <v>95</v>
      </c>
      <c r="AE6823" s="58">
        <v>98105</v>
      </c>
    </row>
    <row r="6824" spans="29:31">
      <c r="AC6824" s="58" t="s">
        <v>96</v>
      </c>
      <c r="AD6824" s="58" t="s">
        <v>95</v>
      </c>
      <c r="AE6824" s="58">
        <v>98105</v>
      </c>
    </row>
    <row r="6825" spans="29:31">
      <c r="AC6825" s="58" t="s">
        <v>96</v>
      </c>
      <c r="AD6825" s="58" t="s">
        <v>95</v>
      </c>
      <c r="AE6825" s="58">
        <v>98105</v>
      </c>
    </row>
    <row r="6826" spans="29:31">
      <c r="AC6826" s="58" t="s">
        <v>211</v>
      </c>
      <c r="AD6826" s="58" t="s">
        <v>1385</v>
      </c>
      <c r="AE6826" s="58">
        <v>61604</v>
      </c>
    </row>
    <row r="6827" spans="29:31">
      <c r="AC6827" s="58" t="s">
        <v>211</v>
      </c>
      <c r="AD6827" s="58" t="s">
        <v>1385</v>
      </c>
      <c r="AE6827" s="58">
        <v>61604</v>
      </c>
    </row>
    <row r="6828" spans="29:31">
      <c r="AC6828" s="58" t="s">
        <v>211</v>
      </c>
      <c r="AD6828" s="58" t="s">
        <v>1385</v>
      </c>
      <c r="AE6828" s="58">
        <v>61604</v>
      </c>
    </row>
    <row r="6829" spans="29:31">
      <c r="AC6829" s="58" t="s">
        <v>211</v>
      </c>
      <c r="AD6829" s="58" t="s">
        <v>1385</v>
      </c>
      <c r="AE6829" s="58">
        <v>61604</v>
      </c>
    </row>
    <row r="6830" spans="29:31">
      <c r="AC6830" s="58" t="s">
        <v>43</v>
      </c>
      <c r="AD6830" s="58" t="s">
        <v>42</v>
      </c>
      <c r="AE6830" s="58">
        <v>90036</v>
      </c>
    </row>
    <row r="6831" spans="29:31">
      <c r="AC6831" s="58" t="s">
        <v>358</v>
      </c>
      <c r="AD6831" s="58" t="s">
        <v>1817</v>
      </c>
      <c r="AE6831" s="58">
        <v>36116</v>
      </c>
    </row>
    <row r="6832" spans="29:31">
      <c r="AC6832" s="58" t="s">
        <v>358</v>
      </c>
      <c r="AD6832" s="58" t="s">
        <v>1817</v>
      </c>
      <c r="AE6832" s="58">
        <v>36116</v>
      </c>
    </row>
    <row r="6833" spans="29:31">
      <c r="AC6833" s="58" t="s">
        <v>254</v>
      </c>
      <c r="AD6833" s="58" t="s">
        <v>4268</v>
      </c>
      <c r="AE6833" s="58">
        <v>47905</v>
      </c>
    </row>
    <row r="6834" spans="29:31">
      <c r="AC6834" s="58" t="s">
        <v>254</v>
      </c>
      <c r="AD6834" s="58" t="s">
        <v>4268</v>
      </c>
      <c r="AE6834" s="58">
        <v>47905</v>
      </c>
    </row>
    <row r="6835" spans="29:31">
      <c r="AC6835" s="58" t="s">
        <v>254</v>
      </c>
      <c r="AD6835" s="58" t="s">
        <v>4268</v>
      </c>
      <c r="AE6835" s="58">
        <v>47905</v>
      </c>
    </row>
    <row r="6836" spans="29:31">
      <c r="AC6836" s="58" t="s">
        <v>254</v>
      </c>
      <c r="AD6836" s="58" t="s">
        <v>4268</v>
      </c>
      <c r="AE6836" s="58">
        <v>47905</v>
      </c>
    </row>
    <row r="6837" spans="29:31">
      <c r="AC6837" s="58" t="s">
        <v>254</v>
      </c>
      <c r="AD6837" s="58" t="s">
        <v>4268</v>
      </c>
      <c r="AE6837" s="58">
        <v>47905</v>
      </c>
    </row>
    <row r="6838" spans="29:31">
      <c r="AC6838" s="58" t="s">
        <v>267</v>
      </c>
      <c r="AD6838" s="58" t="s">
        <v>266</v>
      </c>
      <c r="AE6838" s="58">
        <v>10009</v>
      </c>
    </row>
    <row r="6839" spans="29:31">
      <c r="AC6839" s="58" t="s">
        <v>267</v>
      </c>
      <c r="AD6839" s="58" t="s">
        <v>266</v>
      </c>
      <c r="AE6839" s="58">
        <v>10024</v>
      </c>
    </row>
    <row r="6840" spans="29:31">
      <c r="AC6840" s="58" t="s">
        <v>211</v>
      </c>
      <c r="AD6840" s="58" t="s">
        <v>303</v>
      </c>
      <c r="AE6840" s="58">
        <v>60610</v>
      </c>
    </row>
    <row r="6841" spans="29:31">
      <c r="AC6841" s="58" t="s">
        <v>43</v>
      </c>
      <c r="AD6841" s="58" t="s">
        <v>2542</v>
      </c>
      <c r="AE6841" s="58">
        <v>92704</v>
      </c>
    </row>
    <row r="6842" spans="29:31">
      <c r="AC6842" s="58" t="s">
        <v>43</v>
      </c>
      <c r="AD6842" s="58" t="s">
        <v>9125</v>
      </c>
      <c r="AE6842" s="58">
        <v>90640</v>
      </c>
    </row>
    <row r="6843" spans="29:31">
      <c r="AC6843" s="58" t="s">
        <v>43</v>
      </c>
      <c r="AD6843" s="58" t="s">
        <v>5413</v>
      </c>
      <c r="AE6843" s="58">
        <v>91360</v>
      </c>
    </row>
    <row r="6844" spans="29:31">
      <c r="AC6844" s="58" t="s">
        <v>43</v>
      </c>
      <c r="AD6844" s="58" t="s">
        <v>5413</v>
      </c>
      <c r="AE6844" s="58">
        <v>91360</v>
      </c>
    </row>
    <row r="6845" spans="29:31">
      <c r="AC6845" s="58" t="s">
        <v>788</v>
      </c>
      <c r="AD6845" s="58" t="s">
        <v>3936</v>
      </c>
      <c r="AE6845" s="58">
        <v>8360</v>
      </c>
    </row>
    <row r="6846" spans="29:31">
      <c r="AC6846" s="58" t="s">
        <v>43</v>
      </c>
      <c r="AD6846" s="58" t="s">
        <v>2866</v>
      </c>
      <c r="AE6846" s="58">
        <v>90503</v>
      </c>
    </row>
    <row r="6847" spans="29:31">
      <c r="AC6847" s="58" t="s">
        <v>43</v>
      </c>
      <c r="AD6847" s="58" t="s">
        <v>2866</v>
      </c>
      <c r="AE6847" s="58">
        <v>90503</v>
      </c>
    </row>
    <row r="6848" spans="29:31">
      <c r="AC6848" s="58" t="s">
        <v>498</v>
      </c>
      <c r="AD6848" s="58" t="s">
        <v>276</v>
      </c>
      <c r="AE6848" s="58">
        <v>45373</v>
      </c>
    </row>
    <row r="6849" spans="29:31">
      <c r="AC6849" s="58" t="s">
        <v>319</v>
      </c>
      <c r="AD6849" s="58" t="s">
        <v>318</v>
      </c>
      <c r="AE6849" s="58">
        <v>22153</v>
      </c>
    </row>
    <row r="6850" spans="29:31">
      <c r="AC6850" s="58" t="s">
        <v>319</v>
      </c>
      <c r="AD6850" s="58" t="s">
        <v>318</v>
      </c>
      <c r="AE6850" s="58">
        <v>22153</v>
      </c>
    </row>
    <row r="6851" spans="29:31">
      <c r="AC6851" s="58" t="s">
        <v>319</v>
      </c>
      <c r="AD6851" s="58" t="s">
        <v>318</v>
      </c>
      <c r="AE6851" s="58">
        <v>22153</v>
      </c>
    </row>
    <row r="6852" spans="29:31">
      <c r="AC6852" s="58" t="s">
        <v>319</v>
      </c>
      <c r="AD6852" s="58" t="s">
        <v>318</v>
      </c>
      <c r="AE6852" s="58">
        <v>22153</v>
      </c>
    </row>
    <row r="6853" spans="29:31">
      <c r="AC6853" s="58" t="s">
        <v>43</v>
      </c>
      <c r="AD6853" s="58" t="s">
        <v>9134</v>
      </c>
      <c r="AE6853" s="58">
        <v>92020</v>
      </c>
    </row>
    <row r="6854" spans="29:31">
      <c r="AC6854" s="58" t="s">
        <v>43</v>
      </c>
      <c r="AD6854" s="58" t="s">
        <v>42</v>
      </c>
      <c r="AE6854" s="58">
        <v>90036</v>
      </c>
    </row>
    <row r="6855" spans="29:31">
      <c r="AC6855" s="58" t="s">
        <v>310</v>
      </c>
      <c r="AD6855" s="58" t="s">
        <v>544</v>
      </c>
      <c r="AE6855" s="58">
        <v>85023</v>
      </c>
    </row>
    <row r="6856" spans="29:31">
      <c r="AC6856" s="58" t="s">
        <v>211</v>
      </c>
      <c r="AD6856" s="58" t="s">
        <v>8091</v>
      </c>
      <c r="AE6856" s="58">
        <v>60423</v>
      </c>
    </row>
    <row r="6857" spans="29:31">
      <c r="AC6857" s="58" t="s">
        <v>43</v>
      </c>
      <c r="AD6857" s="58" t="s">
        <v>42</v>
      </c>
      <c r="AE6857" s="58">
        <v>90045</v>
      </c>
    </row>
    <row r="6858" spans="29:31">
      <c r="AC6858" s="58" t="s">
        <v>114</v>
      </c>
      <c r="AD6858" s="58" t="s">
        <v>612</v>
      </c>
      <c r="AE6858" s="58">
        <v>53132</v>
      </c>
    </row>
    <row r="6859" spans="29:31">
      <c r="AC6859" s="58" t="s">
        <v>114</v>
      </c>
      <c r="AD6859" s="58" t="s">
        <v>612</v>
      </c>
      <c r="AE6859" s="58">
        <v>53132</v>
      </c>
    </row>
    <row r="6860" spans="29:31">
      <c r="AC6860" s="58" t="s">
        <v>1707</v>
      </c>
      <c r="AD6860" s="58" t="s">
        <v>5141</v>
      </c>
      <c r="AE6860" s="58">
        <v>72209</v>
      </c>
    </row>
    <row r="6861" spans="29:31">
      <c r="AC6861" s="58" t="s">
        <v>1707</v>
      </c>
      <c r="AD6861" s="58" t="s">
        <v>5141</v>
      </c>
      <c r="AE6861" s="58">
        <v>72209</v>
      </c>
    </row>
    <row r="6862" spans="29:31">
      <c r="AC6862" s="58" t="s">
        <v>1707</v>
      </c>
      <c r="AD6862" s="58" t="s">
        <v>5141</v>
      </c>
      <c r="AE6862" s="58">
        <v>72209</v>
      </c>
    </row>
    <row r="6863" spans="29:31">
      <c r="AC6863" s="58" t="s">
        <v>1707</v>
      </c>
      <c r="AD6863" s="58" t="s">
        <v>5141</v>
      </c>
      <c r="AE6863" s="58">
        <v>72209</v>
      </c>
    </row>
    <row r="6864" spans="29:31">
      <c r="AC6864" s="58" t="s">
        <v>1707</v>
      </c>
      <c r="AD6864" s="58" t="s">
        <v>5141</v>
      </c>
      <c r="AE6864" s="58">
        <v>72209</v>
      </c>
    </row>
    <row r="6865" spans="29:31">
      <c r="AC6865" s="58" t="s">
        <v>43</v>
      </c>
      <c r="AD6865" s="58" t="s">
        <v>42</v>
      </c>
      <c r="AE6865" s="58">
        <v>90008</v>
      </c>
    </row>
    <row r="6866" spans="29:31">
      <c r="AC6866" s="58" t="s">
        <v>43</v>
      </c>
      <c r="AD6866" s="58" t="s">
        <v>42</v>
      </c>
      <c r="AE6866" s="58">
        <v>90008</v>
      </c>
    </row>
    <row r="6867" spans="29:31">
      <c r="AC6867" s="58" t="s">
        <v>43</v>
      </c>
      <c r="AD6867" s="58" t="s">
        <v>42</v>
      </c>
      <c r="AE6867" s="58">
        <v>90008</v>
      </c>
    </row>
    <row r="6868" spans="29:31">
      <c r="AC6868" s="58" t="s">
        <v>43</v>
      </c>
      <c r="AD6868" s="58" t="s">
        <v>42</v>
      </c>
      <c r="AE6868" s="58">
        <v>90008</v>
      </c>
    </row>
    <row r="6869" spans="29:31">
      <c r="AC6869" s="58" t="s">
        <v>43</v>
      </c>
      <c r="AD6869" s="58" t="s">
        <v>42</v>
      </c>
      <c r="AE6869" s="58">
        <v>90008</v>
      </c>
    </row>
    <row r="6870" spans="29:31">
      <c r="AC6870" s="58" t="s">
        <v>43</v>
      </c>
      <c r="AD6870" s="58" t="s">
        <v>42</v>
      </c>
      <c r="AE6870" s="58">
        <v>90008</v>
      </c>
    </row>
    <row r="6871" spans="29:31">
      <c r="AC6871" s="58" t="s">
        <v>104</v>
      </c>
      <c r="AD6871" s="58" t="s">
        <v>678</v>
      </c>
      <c r="AE6871" s="58">
        <v>78207</v>
      </c>
    </row>
    <row r="6872" spans="29:31">
      <c r="AC6872" s="58" t="s">
        <v>43</v>
      </c>
      <c r="AD6872" s="58" t="s">
        <v>42</v>
      </c>
      <c r="AE6872" s="58">
        <v>90004</v>
      </c>
    </row>
    <row r="6873" spans="29:31">
      <c r="AC6873" s="58" t="s">
        <v>43</v>
      </c>
      <c r="AD6873" s="58" t="s">
        <v>42</v>
      </c>
      <c r="AE6873" s="58">
        <v>90004</v>
      </c>
    </row>
    <row r="6874" spans="29:31">
      <c r="AC6874" s="58" t="s">
        <v>43</v>
      </c>
      <c r="AD6874" s="58" t="s">
        <v>42</v>
      </c>
      <c r="AE6874" s="58">
        <v>90004</v>
      </c>
    </row>
    <row r="6875" spans="29:31">
      <c r="AC6875" s="58" t="s">
        <v>43</v>
      </c>
      <c r="AD6875" s="58" t="s">
        <v>42</v>
      </c>
      <c r="AE6875" s="58">
        <v>90004</v>
      </c>
    </row>
    <row r="6876" spans="29:31">
      <c r="AC6876" s="58" t="s">
        <v>43</v>
      </c>
      <c r="AD6876" s="58" t="s">
        <v>42</v>
      </c>
      <c r="AE6876" s="58">
        <v>90004</v>
      </c>
    </row>
    <row r="6877" spans="29:31">
      <c r="AC6877" s="58" t="s">
        <v>43</v>
      </c>
      <c r="AD6877" s="58" t="s">
        <v>42</v>
      </c>
      <c r="AE6877" s="58">
        <v>90004</v>
      </c>
    </row>
    <row r="6878" spans="29:31">
      <c r="AC6878" s="58" t="s">
        <v>43</v>
      </c>
      <c r="AD6878" s="58" t="s">
        <v>42</v>
      </c>
      <c r="AE6878" s="58">
        <v>90004</v>
      </c>
    </row>
    <row r="6879" spans="29:31">
      <c r="AC6879" s="58" t="s">
        <v>211</v>
      </c>
      <c r="AD6879" s="58" t="s">
        <v>303</v>
      </c>
      <c r="AE6879" s="58">
        <v>60610</v>
      </c>
    </row>
    <row r="6880" spans="29:31">
      <c r="AC6880" s="58" t="s">
        <v>96</v>
      </c>
      <c r="AD6880" s="58" t="s">
        <v>95</v>
      </c>
      <c r="AE6880" s="58">
        <v>98105</v>
      </c>
    </row>
    <row r="6881" spans="29:31">
      <c r="AC6881" s="58" t="s">
        <v>104</v>
      </c>
      <c r="AD6881" s="58" t="s">
        <v>9147</v>
      </c>
      <c r="AE6881" s="58">
        <v>77705</v>
      </c>
    </row>
    <row r="6882" spans="29:31">
      <c r="AC6882" s="58" t="s">
        <v>104</v>
      </c>
      <c r="AD6882" s="58" t="s">
        <v>9147</v>
      </c>
      <c r="AE6882" s="58">
        <v>77705</v>
      </c>
    </row>
    <row r="6883" spans="29:31">
      <c r="AC6883" s="58" t="s">
        <v>319</v>
      </c>
      <c r="AD6883" s="58" t="s">
        <v>4874</v>
      </c>
      <c r="AE6883" s="58">
        <v>23320</v>
      </c>
    </row>
    <row r="6884" spans="29:31">
      <c r="AC6884" s="58" t="s">
        <v>319</v>
      </c>
      <c r="AD6884" s="58" t="s">
        <v>4874</v>
      </c>
      <c r="AE6884" s="58">
        <v>23320</v>
      </c>
    </row>
    <row r="6885" spans="29:31">
      <c r="AC6885" s="58" t="s">
        <v>104</v>
      </c>
      <c r="AD6885" s="58" t="s">
        <v>815</v>
      </c>
      <c r="AE6885" s="58">
        <v>75217</v>
      </c>
    </row>
    <row r="6886" spans="29:31">
      <c r="AC6886" s="58" t="s">
        <v>104</v>
      </c>
      <c r="AD6886" s="58" t="s">
        <v>815</v>
      </c>
      <c r="AE6886" s="58">
        <v>75217</v>
      </c>
    </row>
    <row r="6887" spans="29:31">
      <c r="AC6887" s="58" t="s">
        <v>96</v>
      </c>
      <c r="AD6887" s="58" t="s">
        <v>95</v>
      </c>
      <c r="AE6887" s="58">
        <v>98105</v>
      </c>
    </row>
    <row r="6888" spans="29:31">
      <c r="AC6888" s="58" t="s">
        <v>96</v>
      </c>
      <c r="AD6888" s="58" t="s">
        <v>95</v>
      </c>
      <c r="AE6888" s="58">
        <v>98105</v>
      </c>
    </row>
    <row r="6889" spans="29:31">
      <c r="AC6889" s="58" t="s">
        <v>96</v>
      </c>
      <c r="AD6889" s="58" t="s">
        <v>95</v>
      </c>
      <c r="AE6889" s="58">
        <v>98105</v>
      </c>
    </row>
    <row r="6890" spans="29:31">
      <c r="AC6890" s="58" t="s">
        <v>96</v>
      </c>
      <c r="AD6890" s="58" t="s">
        <v>95</v>
      </c>
      <c r="AE6890" s="58">
        <v>98105</v>
      </c>
    </row>
    <row r="6891" spans="29:31">
      <c r="AC6891" s="58" t="s">
        <v>96</v>
      </c>
      <c r="AD6891" s="58" t="s">
        <v>95</v>
      </c>
      <c r="AE6891" s="58">
        <v>98105</v>
      </c>
    </row>
    <row r="6892" spans="29:31">
      <c r="AC6892" s="58" t="s">
        <v>229</v>
      </c>
      <c r="AD6892" s="58" t="s">
        <v>409</v>
      </c>
      <c r="AE6892" s="58">
        <v>55407</v>
      </c>
    </row>
    <row r="6893" spans="29:31">
      <c r="AC6893" s="58" t="s">
        <v>498</v>
      </c>
      <c r="AD6893" s="58" t="s">
        <v>318</v>
      </c>
      <c r="AE6893" s="58">
        <v>45503</v>
      </c>
    </row>
    <row r="6894" spans="29:31">
      <c r="AC6894" s="58" t="s">
        <v>498</v>
      </c>
      <c r="AD6894" s="58" t="s">
        <v>318</v>
      </c>
      <c r="AE6894" s="58">
        <v>45503</v>
      </c>
    </row>
    <row r="6895" spans="29:31">
      <c r="AC6895" s="58" t="s">
        <v>43</v>
      </c>
      <c r="AD6895" s="58" t="s">
        <v>42</v>
      </c>
      <c r="AE6895" s="58">
        <v>90032</v>
      </c>
    </row>
    <row r="6896" spans="29:31">
      <c r="AC6896" s="58" t="s">
        <v>43</v>
      </c>
      <c r="AD6896" s="58" t="s">
        <v>42</v>
      </c>
      <c r="AE6896" s="58">
        <v>90032</v>
      </c>
    </row>
    <row r="6897" spans="29:31">
      <c r="AC6897" s="58" t="s">
        <v>1272</v>
      </c>
      <c r="AD6897" s="58" t="s">
        <v>497</v>
      </c>
      <c r="AE6897" s="58">
        <v>31907</v>
      </c>
    </row>
    <row r="6898" spans="29:31">
      <c r="AC6898" s="58" t="s">
        <v>1272</v>
      </c>
      <c r="AD6898" s="58" t="s">
        <v>497</v>
      </c>
      <c r="AE6898" s="58">
        <v>31907</v>
      </c>
    </row>
    <row r="6899" spans="29:31">
      <c r="AC6899" s="58" t="s">
        <v>1272</v>
      </c>
      <c r="AD6899" s="58" t="s">
        <v>497</v>
      </c>
      <c r="AE6899" s="58">
        <v>31907</v>
      </c>
    </row>
    <row r="6900" spans="29:31">
      <c r="AC6900" s="58" t="s">
        <v>1272</v>
      </c>
      <c r="AD6900" s="58" t="s">
        <v>497</v>
      </c>
      <c r="AE6900" s="58">
        <v>31907</v>
      </c>
    </row>
    <row r="6901" spans="29:31">
      <c r="AC6901" s="58" t="s">
        <v>1272</v>
      </c>
      <c r="AD6901" s="58" t="s">
        <v>497</v>
      </c>
      <c r="AE6901" s="58">
        <v>31907</v>
      </c>
    </row>
    <row r="6902" spans="29:31">
      <c r="AC6902" s="58" t="s">
        <v>1272</v>
      </c>
      <c r="AD6902" s="58" t="s">
        <v>497</v>
      </c>
      <c r="AE6902" s="58">
        <v>31907</v>
      </c>
    </row>
    <row r="6903" spans="29:31">
      <c r="AC6903" s="58" t="s">
        <v>1272</v>
      </c>
      <c r="AD6903" s="58" t="s">
        <v>497</v>
      </c>
      <c r="AE6903" s="58">
        <v>31907</v>
      </c>
    </row>
    <row r="6904" spans="29:31">
      <c r="AC6904" s="58" t="s">
        <v>1272</v>
      </c>
      <c r="AD6904" s="58" t="s">
        <v>497</v>
      </c>
      <c r="AE6904" s="58">
        <v>31907</v>
      </c>
    </row>
    <row r="6905" spans="29:31">
      <c r="AC6905" s="58" t="s">
        <v>498</v>
      </c>
      <c r="AD6905" s="58" t="s">
        <v>1119</v>
      </c>
      <c r="AE6905" s="58">
        <v>44107</v>
      </c>
    </row>
    <row r="6906" spans="29:31">
      <c r="AC6906" s="58" t="s">
        <v>211</v>
      </c>
      <c r="AD6906" s="58" t="s">
        <v>210</v>
      </c>
      <c r="AE6906" s="58">
        <v>60540</v>
      </c>
    </row>
    <row r="6907" spans="29:31">
      <c r="AC6907" s="58" t="s">
        <v>211</v>
      </c>
      <c r="AD6907" s="58" t="s">
        <v>210</v>
      </c>
      <c r="AE6907" s="58">
        <v>60540</v>
      </c>
    </row>
    <row r="6908" spans="29:31">
      <c r="AC6908" s="58" t="s">
        <v>267</v>
      </c>
      <c r="AD6908" s="58" t="s">
        <v>266</v>
      </c>
      <c r="AE6908" s="58">
        <v>10009</v>
      </c>
    </row>
    <row r="6909" spans="29:31">
      <c r="AC6909" s="58" t="s">
        <v>43</v>
      </c>
      <c r="AD6909" s="58" t="s">
        <v>1455</v>
      </c>
      <c r="AE6909" s="58">
        <v>92646</v>
      </c>
    </row>
    <row r="6910" spans="29:31">
      <c r="AC6910" s="58" t="s">
        <v>211</v>
      </c>
      <c r="AD6910" s="58" t="s">
        <v>303</v>
      </c>
      <c r="AE6910" s="58">
        <v>60653</v>
      </c>
    </row>
    <row r="6911" spans="29:31">
      <c r="AC6911" s="58" t="s">
        <v>211</v>
      </c>
      <c r="AD6911" s="58" t="s">
        <v>303</v>
      </c>
      <c r="AE6911" s="58">
        <v>60653</v>
      </c>
    </row>
    <row r="6912" spans="29:31">
      <c r="AC6912" s="58" t="s">
        <v>211</v>
      </c>
      <c r="AD6912" s="58" t="s">
        <v>303</v>
      </c>
      <c r="AE6912" s="58">
        <v>60653</v>
      </c>
    </row>
    <row r="6913" spans="29:31">
      <c r="AC6913" s="58" t="s">
        <v>43</v>
      </c>
      <c r="AD6913" s="58" t="s">
        <v>991</v>
      </c>
      <c r="AE6913" s="58">
        <v>94513</v>
      </c>
    </row>
    <row r="6914" spans="29:31">
      <c r="AC6914" s="58" t="s">
        <v>238</v>
      </c>
      <c r="AD6914" s="58" t="s">
        <v>2386</v>
      </c>
      <c r="AE6914" s="58">
        <v>48183</v>
      </c>
    </row>
    <row r="6915" spans="29:31">
      <c r="AC6915" s="58" t="s">
        <v>96</v>
      </c>
      <c r="AD6915" s="58" t="s">
        <v>95</v>
      </c>
      <c r="AE6915" s="58">
        <v>98103</v>
      </c>
    </row>
    <row r="6916" spans="29:31">
      <c r="AC6916" s="58" t="s">
        <v>383</v>
      </c>
      <c r="AD6916" s="58" t="s">
        <v>5514</v>
      </c>
      <c r="AE6916" s="58">
        <v>29406</v>
      </c>
    </row>
    <row r="6917" spans="29:31">
      <c r="AC6917" s="58" t="s">
        <v>498</v>
      </c>
      <c r="AD6917" s="58" t="s">
        <v>497</v>
      </c>
      <c r="AE6917" s="58">
        <v>43229</v>
      </c>
    </row>
    <row r="6918" spans="29:31">
      <c r="AC6918" s="58" t="s">
        <v>96</v>
      </c>
      <c r="AD6918" s="58" t="s">
        <v>95</v>
      </c>
      <c r="AE6918" s="58">
        <v>98103</v>
      </c>
    </row>
    <row r="6919" spans="29:31">
      <c r="AC6919" s="58" t="s">
        <v>43</v>
      </c>
      <c r="AD6919" s="58" t="s">
        <v>127</v>
      </c>
      <c r="AE6919" s="58">
        <v>94109</v>
      </c>
    </row>
    <row r="6920" spans="29:31">
      <c r="AC6920" s="58" t="s">
        <v>43</v>
      </c>
      <c r="AD6920" s="58" t="s">
        <v>42</v>
      </c>
      <c r="AE6920" s="58">
        <v>90049</v>
      </c>
    </row>
    <row r="6921" spans="29:31">
      <c r="AC6921" s="58" t="s">
        <v>54</v>
      </c>
      <c r="AD6921" s="58" t="s">
        <v>9171</v>
      </c>
      <c r="AE6921" s="58">
        <v>33407</v>
      </c>
    </row>
    <row r="6922" spans="29:31">
      <c r="AC6922" s="58" t="s">
        <v>211</v>
      </c>
      <c r="AD6922" s="58" t="s">
        <v>303</v>
      </c>
      <c r="AE6922" s="58">
        <v>60623</v>
      </c>
    </row>
    <row r="6923" spans="29:31">
      <c r="AC6923" s="58" t="s">
        <v>211</v>
      </c>
      <c r="AD6923" s="58" t="s">
        <v>303</v>
      </c>
      <c r="AE6923" s="58">
        <v>60623</v>
      </c>
    </row>
    <row r="6924" spans="29:31">
      <c r="AC6924" s="58" t="s">
        <v>211</v>
      </c>
      <c r="AD6924" s="58" t="s">
        <v>303</v>
      </c>
      <c r="AE6924" s="58">
        <v>60623</v>
      </c>
    </row>
    <row r="6925" spans="29:31">
      <c r="AC6925" s="58" t="s">
        <v>43</v>
      </c>
      <c r="AD6925" s="58" t="s">
        <v>5395</v>
      </c>
      <c r="AE6925" s="58">
        <v>95823</v>
      </c>
    </row>
    <row r="6926" spans="29:31">
      <c r="AC6926" s="58" t="s">
        <v>96</v>
      </c>
      <c r="AD6926" s="58" t="s">
        <v>95</v>
      </c>
      <c r="AE6926" s="58">
        <v>98115</v>
      </c>
    </row>
    <row r="6927" spans="29:31">
      <c r="AC6927" s="58" t="s">
        <v>147</v>
      </c>
      <c r="AD6927" s="58" t="s">
        <v>146</v>
      </c>
      <c r="AE6927" s="58">
        <v>19143</v>
      </c>
    </row>
    <row r="6928" spans="29:31">
      <c r="AC6928" s="58" t="s">
        <v>43</v>
      </c>
      <c r="AD6928" s="58" t="s">
        <v>8303</v>
      </c>
      <c r="AE6928" s="58">
        <v>93101</v>
      </c>
    </row>
    <row r="6929" spans="29:31">
      <c r="AC6929" s="58" t="s">
        <v>267</v>
      </c>
      <c r="AD6929" s="58" t="s">
        <v>266</v>
      </c>
      <c r="AE6929" s="58">
        <v>10011</v>
      </c>
    </row>
    <row r="6930" spans="29:31">
      <c r="AC6930" s="58" t="s">
        <v>358</v>
      </c>
      <c r="AD6930" s="58" t="s">
        <v>1560</v>
      </c>
      <c r="AE6930" s="58">
        <v>36830</v>
      </c>
    </row>
    <row r="6931" spans="29:31">
      <c r="AC6931" s="58" t="s">
        <v>358</v>
      </c>
      <c r="AD6931" s="58" t="s">
        <v>1560</v>
      </c>
      <c r="AE6931" s="58">
        <v>36830</v>
      </c>
    </row>
    <row r="6932" spans="29:31">
      <c r="AC6932" s="58" t="s">
        <v>267</v>
      </c>
      <c r="AD6932" s="58" t="s">
        <v>266</v>
      </c>
      <c r="AE6932" s="58">
        <v>10035</v>
      </c>
    </row>
    <row r="6933" spans="29:31">
      <c r="AC6933" s="58" t="s">
        <v>267</v>
      </c>
      <c r="AD6933" s="58" t="s">
        <v>266</v>
      </c>
      <c r="AE6933" s="58">
        <v>10035</v>
      </c>
    </row>
    <row r="6934" spans="29:31">
      <c r="AC6934" s="58" t="s">
        <v>43</v>
      </c>
      <c r="AD6934" s="58" t="s">
        <v>42</v>
      </c>
      <c r="AE6934" s="58">
        <v>90032</v>
      </c>
    </row>
    <row r="6935" spans="29:31">
      <c r="AC6935" s="58" t="s">
        <v>43</v>
      </c>
      <c r="AD6935" s="58" t="s">
        <v>127</v>
      </c>
      <c r="AE6935" s="58">
        <v>94109</v>
      </c>
    </row>
    <row r="6936" spans="29:31">
      <c r="AC6936" s="58" t="s">
        <v>43</v>
      </c>
      <c r="AD6936" s="58" t="s">
        <v>127</v>
      </c>
      <c r="AE6936" s="58">
        <v>94109</v>
      </c>
    </row>
    <row r="6937" spans="29:31">
      <c r="AC6937" s="58" t="s">
        <v>43</v>
      </c>
      <c r="AD6937" s="58" t="s">
        <v>127</v>
      </c>
      <c r="AE6937" s="58">
        <v>94109</v>
      </c>
    </row>
    <row r="6938" spans="29:31">
      <c r="AC6938" s="58" t="s">
        <v>43</v>
      </c>
      <c r="AD6938" s="58" t="s">
        <v>127</v>
      </c>
      <c r="AE6938" s="58">
        <v>94109</v>
      </c>
    </row>
    <row r="6939" spans="29:31">
      <c r="AC6939" s="58" t="s">
        <v>147</v>
      </c>
      <c r="AD6939" s="58" t="s">
        <v>146</v>
      </c>
      <c r="AE6939" s="58">
        <v>19140</v>
      </c>
    </row>
    <row r="6940" spans="29:31">
      <c r="AC6940" s="58" t="s">
        <v>147</v>
      </c>
      <c r="AD6940" s="58" t="s">
        <v>146</v>
      </c>
      <c r="AE6940" s="58">
        <v>19140</v>
      </c>
    </row>
    <row r="6941" spans="29:31">
      <c r="AC6941" s="58" t="s">
        <v>147</v>
      </c>
      <c r="AD6941" s="58" t="s">
        <v>146</v>
      </c>
      <c r="AE6941" s="58">
        <v>19140</v>
      </c>
    </row>
    <row r="6942" spans="29:31">
      <c r="AC6942" s="58" t="s">
        <v>147</v>
      </c>
      <c r="AD6942" s="58" t="s">
        <v>146</v>
      </c>
      <c r="AE6942" s="58">
        <v>19140</v>
      </c>
    </row>
    <row r="6943" spans="29:31">
      <c r="AC6943" s="58" t="s">
        <v>104</v>
      </c>
      <c r="AD6943" s="58" t="s">
        <v>4172</v>
      </c>
      <c r="AE6943" s="58">
        <v>79907</v>
      </c>
    </row>
    <row r="6944" spans="29:31">
      <c r="AC6944" s="58" t="s">
        <v>211</v>
      </c>
      <c r="AD6944" s="58" t="s">
        <v>303</v>
      </c>
      <c r="AE6944" s="58">
        <v>60653</v>
      </c>
    </row>
    <row r="6945" spans="29:31">
      <c r="AC6945" s="58" t="s">
        <v>104</v>
      </c>
      <c r="AD6945" s="58" t="s">
        <v>4172</v>
      </c>
      <c r="AE6945" s="58">
        <v>79907</v>
      </c>
    </row>
    <row r="6946" spans="29:31">
      <c r="AC6946" s="58" t="s">
        <v>96</v>
      </c>
      <c r="AD6946" s="58" t="s">
        <v>95</v>
      </c>
      <c r="AE6946" s="58">
        <v>98105</v>
      </c>
    </row>
    <row r="6947" spans="29:31">
      <c r="AC6947" s="58" t="s">
        <v>267</v>
      </c>
      <c r="AD6947" s="58" t="s">
        <v>266</v>
      </c>
      <c r="AE6947" s="58">
        <v>10009</v>
      </c>
    </row>
    <row r="6948" spans="29:31">
      <c r="AC6948" s="58" t="s">
        <v>267</v>
      </c>
      <c r="AD6948" s="58" t="s">
        <v>266</v>
      </c>
      <c r="AE6948" s="58">
        <v>10009</v>
      </c>
    </row>
    <row r="6949" spans="29:31">
      <c r="AC6949" s="58" t="s">
        <v>267</v>
      </c>
      <c r="AD6949" s="58" t="s">
        <v>266</v>
      </c>
      <c r="AE6949" s="58">
        <v>10009</v>
      </c>
    </row>
    <row r="6950" spans="29:31">
      <c r="AC6950" s="58" t="s">
        <v>267</v>
      </c>
      <c r="AD6950" s="58" t="s">
        <v>266</v>
      </c>
      <c r="AE6950" s="58">
        <v>10009</v>
      </c>
    </row>
    <row r="6951" spans="29:31">
      <c r="AC6951" s="58" t="s">
        <v>43</v>
      </c>
      <c r="AD6951" s="58" t="s">
        <v>42</v>
      </c>
      <c r="AE6951" s="58">
        <v>90032</v>
      </c>
    </row>
    <row r="6952" spans="29:31">
      <c r="AC6952" s="58" t="s">
        <v>245</v>
      </c>
      <c r="AD6952" s="58" t="s">
        <v>606</v>
      </c>
      <c r="AE6952" s="58">
        <v>19711</v>
      </c>
    </row>
    <row r="6953" spans="29:31">
      <c r="AC6953" s="58" t="s">
        <v>267</v>
      </c>
      <c r="AD6953" s="58" t="s">
        <v>266</v>
      </c>
      <c r="AE6953" s="58">
        <v>10011</v>
      </c>
    </row>
    <row r="6954" spans="29:31">
      <c r="AC6954" s="58" t="s">
        <v>43</v>
      </c>
      <c r="AD6954" s="58" t="s">
        <v>566</v>
      </c>
      <c r="AE6954" s="58">
        <v>95661</v>
      </c>
    </row>
    <row r="6955" spans="29:31">
      <c r="AC6955" s="58" t="s">
        <v>211</v>
      </c>
      <c r="AD6955" s="58" t="s">
        <v>456</v>
      </c>
      <c r="AE6955" s="58">
        <v>60505</v>
      </c>
    </row>
    <row r="6956" spans="29:31">
      <c r="AC6956" s="58" t="s">
        <v>211</v>
      </c>
      <c r="AD6956" s="58" t="s">
        <v>456</v>
      </c>
      <c r="AE6956" s="58">
        <v>60505</v>
      </c>
    </row>
    <row r="6957" spans="29:31">
      <c r="AC6957" s="58" t="s">
        <v>267</v>
      </c>
      <c r="AD6957" s="58" t="s">
        <v>266</v>
      </c>
      <c r="AE6957" s="58">
        <v>10011</v>
      </c>
    </row>
    <row r="6958" spans="29:31">
      <c r="AC6958" s="58" t="s">
        <v>267</v>
      </c>
      <c r="AD6958" s="58" t="s">
        <v>266</v>
      </c>
      <c r="AE6958" s="58">
        <v>10011</v>
      </c>
    </row>
    <row r="6959" spans="29:31">
      <c r="AC6959" s="58" t="s">
        <v>104</v>
      </c>
      <c r="AD6959" s="58" t="s">
        <v>815</v>
      </c>
      <c r="AE6959" s="58">
        <v>75217</v>
      </c>
    </row>
    <row r="6960" spans="29:31">
      <c r="AC6960" s="58" t="s">
        <v>43</v>
      </c>
      <c r="AD6960" s="58" t="s">
        <v>42</v>
      </c>
      <c r="AE6960" s="58">
        <v>90008</v>
      </c>
    </row>
    <row r="6961" spans="29:31">
      <c r="AC6961" s="58" t="s">
        <v>43</v>
      </c>
      <c r="AD6961" s="58" t="s">
        <v>42</v>
      </c>
      <c r="AE6961" s="58">
        <v>90008</v>
      </c>
    </row>
    <row r="6962" spans="29:31">
      <c r="AC6962" s="58" t="s">
        <v>43</v>
      </c>
      <c r="AD6962" s="58" t="s">
        <v>42</v>
      </c>
      <c r="AE6962" s="58">
        <v>90008</v>
      </c>
    </row>
    <row r="6963" spans="29:31">
      <c r="AC6963" s="58" t="s">
        <v>43</v>
      </c>
      <c r="AD6963" s="58" t="s">
        <v>42</v>
      </c>
      <c r="AE6963" s="58">
        <v>90004</v>
      </c>
    </row>
    <row r="6964" spans="29:31">
      <c r="AC6964" s="58" t="s">
        <v>1272</v>
      </c>
      <c r="AD6964" s="58" t="s">
        <v>497</v>
      </c>
      <c r="AE6964" s="58">
        <v>31907</v>
      </c>
    </row>
    <row r="6965" spans="29:31">
      <c r="AC6965" s="58" t="s">
        <v>1272</v>
      </c>
      <c r="AD6965" s="58" t="s">
        <v>497</v>
      </c>
      <c r="AE6965" s="58">
        <v>31907</v>
      </c>
    </row>
    <row r="6966" spans="29:31">
      <c r="AC6966" s="58" t="s">
        <v>43</v>
      </c>
      <c r="AD6966" s="58" t="s">
        <v>127</v>
      </c>
      <c r="AE6966" s="58">
        <v>94110</v>
      </c>
    </row>
    <row r="6967" spans="29:31">
      <c r="AC6967" s="58" t="s">
        <v>43</v>
      </c>
      <c r="AD6967" s="58" t="s">
        <v>127</v>
      </c>
      <c r="AE6967" s="58">
        <v>94110</v>
      </c>
    </row>
    <row r="6968" spans="29:31">
      <c r="AC6968" s="58" t="s">
        <v>43</v>
      </c>
      <c r="AD6968" s="58" t="s">
        <v>127</v>
      </c>
      <c r="AE6968" s="58">
        <v>94110</v>
      </c>
    </row>
    <row r="6969" spans="29:31">
      <c r="AC6969" s="58" t="s">
        <v>43</v>
      </c>
      <c r="AD6969" s="58" t="s">
        <v>2855</v>
      </c>
      <c r="AE6969" s="58">
        <v>92503</v>
      </c>
    </row>
    <row r="6970" spans="29:31">
      <c r="AC6970" s="58" t="s">
        <v>383</v>
      </c>
      <c r="AD6970" s="58" t="s">
        <v>382</v>
      </c>
      <c r="AE6970" s="58">
        <v>29203</v>
      </c>
    </row>
    <row r="6971" spans="29:31">
      <c r="AC6971" s="58" t="s">
        <v>383</v>
      </c>
      <c r="AD6971" s="58" t="s">
        <v>382</v>
      </c>
      <c r="AE6971" s="58">
        <v>29203</v>
      </c>
    </row>
    <row r="6972" spans="29:31">
      <c r="AC6972" s="58" t="s">
        <v>383</v>
      </c>
      <c r="AD6972" s="58" t="s">
        <v>382</v>
      </c>
      <c r="AE6972" s="58">
        <v>29203</v>
      </c>
    </row>
    <row r="6973" spans="29:31">
      <c r="AC6973" s="58" t="s">
        <v>383</v>
      </c>
      <c r="AD6973" s="58" t="s">
        <v>382</v>
      </c>
      <c r="AE6973" s="58">
        <v>29203</v>
      </c>
    </row>
    <row r="6974" spans="29:31">
      <c r="AC6974" s="58" t="s">
        <v>383</v>
      </c>
      <c r="AD6974" s="58" t="s">
        <v>382</v>
      </c>
      <c r="AE6974" s="58">
        <v>29203</v>
      </c>
    </row>
    <row r="6975" spans="29:31">
      <c r="AC6975" s="58" t="s">
        <v>383</v>
      </c>
      <c r="AD6975" s="58" t="s">
        <v>382</v>
      </c>
      <c r="AE6975" s="58">
        <v>29203</v>
      </c>
    </row>
    <row r="6976" spans="29:31">
      <c r="AC6976" s="58" t="s">
        <v>267</v>
      </c>
      <c r="AD6976" s="58" t="s">
        <v>266</v>
      </c>
      <c r="AE6976" s="58">
        <v>10011</v>
      </c>
    </row>
    <row r="6977" spans="29:31">
      <c r="AC6977" s="58" t="s">
        <v>96</v>
      </c>
      <c r="AD6977" s="58" t="s">
        <v>8752</v>
      </c>
      <c r="AE6977" s="58">
        <v>98632</v>
      </c>
    </row>
    <row r="6978" spans="29:31">
      <c r="AC6978" s="58" t="s">
        <v>310</v>
      </c>
      <c r="AD6978" s="58" t="s">
        <v>544</v>
      </c>
      <c r="AE6978" s="58">
        <v>85023</v>
      </c>
    </row>
    <row r="6979" spans="29:31">
      <c r="AC6979" s="58" t="s">
        <v>310</v>
      </c>
      <c r="AD6979" s="58" t="s">
        <v>544</v>
      </c>
      <c r="AE6979" s="58">
        <v>85023</v>
      </c>
    </row>
    <row r="6980" spans="29:31">
      <c r="AC6980" s="58" t="s">
        <v>310</v>
      </c>
      <c r="AD6980" s="58" t="s">
        <v>544</v>
      </c>
      <c r="AE6980" s="58">
        <v>85023</v>
      </c>
    </row>
    <row r="6981" spans="29:31">
      <c r="AC6981" s="58" t="s">
        <v>310</v>
      </c>
      <c r="AD6981" s="58" t="s">
        <v>544</v>
      </c>
      <c r="AE6981" s="58">
        <v>85023</v>
      </c>
    </row>
    <row r="6982" spans="29:31">
      <c r="AC6982" s="58" t="s">
        <v>104</v>
      </c>
      <c r="AD6982" s="58" t="s">
        <v>184</v>
      </c>
      <c r="AE6982" s="58">
        <v>77095</v>
      </c>
    </row>
    <row r="6983" spans="29:31">
      <c r="AC6983" s="58" t="s">
        <v>310</v>
      </c>
      <c r="AD6983" s="58" t="s">
        <v>309</v>
      </c>
      <c r="AE6983" s="58">
        <v>85234</v>
      </c>
    </row>
    <row r="6984" spans="29:31">
      <c r="AC6984" s="58" t="s">
        <v>310</v>
      </c>
      <c r="AD6984" s="58" t="s">
        <v>309</v>
      </c>
      <c r="AE6984" s="58">
        <v>85234</v>
      </c>
    </row>
    <row r="6985" spans="29:31">
      <c r="AC6985" s="58" t="s">
        <v>1707</v>
      </c>
      <c r="AD6985" s="58" t="s">
        <v>3265</v>
      </c>
      <c r="AE6985" s="58">
        <v>72401</v>
      </c>
    </row>
    <row r="6986" spans="29:31">
      <c r="AC6986" s="58" t="s">
        <v>1272</v>
      </c>
      <c r="AD6986" s="58" t="s">
        <v>1736</v>
      </c>
      <c r="AE6986" s="58">
        <v>30318</v>
      </c>
    </row>
    <row r="6987" spans="29:31">
      <c r="AC6987" s="58" t="s">
        <v>43</v>
      </c>
      <c r="AD6987" s="58" t="s">
        <v>42</v>
      </c>
      <c r="AE6987" s="58">
        <v>90036</v>
      </c>
    </row>
    <row r="6988" spans="29:31">
      <c r="AC6988" s="58" t="s">
        <v>267</v>
      </c>
      <c r="AD6988" s="58" t="s">
        <v>266</v>
      </c>
      <c r="AE6988" s="58">
        <v>10024</v>
      </c>
    </row>
    <row r="6989" spans="29:31">
      <c r="AC6989" s="58" t="s">
        <v>267</v>
      </c>
      <c r="AD6989" s="58" t="s">
        <v>266</v>
      </c>
      <c r="AE6989" s="58">
        <v>10024</v>
      </c>
    </row>
    <row r="6990" spans="29:31">
      <c r="AC6990" s="58" t="s">
        <v>238</v>
      </c>
      <c r="AD6990" s="58" t="s">
        <v>880</v>
      </c>
      <c r="AE6990" s="58">
        <v>48227</v>
      </c>
    </row>
    <row r="6991" spans="29:31">
      <c r="AC6991" s="58" t="s">
        <v>238</v>
      </c>
      <c r="AD6991" s="58" t="s">
        <v>880</v>
      </c>
      <c r="AE6991" s="58">
        <v>48227</v>
      </c>
    </row>
    <row r="6992" spans="29:31">
      <c r="AC6992" s="58" t="s">
        <v>238</v>
      </c>
      <c r="AD6992" s="58" t="s">
        <v>880</v>
      </c>
      <c r="AE6992" s="58">
        <v>48227</v>
      </c>
    </row>
    <row r="6993" spans="29:31">
      <c r="AC6993" s="58" t="s">
        <v>238</v>
      </c>
      <c r="AD6993" s="58" t="s">
        <v>880</v>
      </c>
      <c r="AE6993" s="58">
        <v>48227</v>
      </c>
    </row>
    <row r="6994" spans="29:31">
      <c r="AC6994" s="58" t="s">
        <v>238</v>
      </c>
      <c r="AD6994" s="58" t="s">
        <v>880</v>
      </c>
      <c r="AE6994" s="58">
        <v>48227</v>
      </c>
    </row>
    <row r="6995" spans="29:31">
      <c r="AC6995" s="58" t="s">
        <v>238</v>
      </c>
      <c r="AD6995" s="58" t="s">
        <v>880</v>
      </c>
      <c r="AE6995" s="58">
        <v>48227</v>
      </c>
    </row>
    <row r="6996" spans="29:31">
      <c r="AC6996" s="58" t="s">
        <v>54</v>
      </c>
      <c r="AD6996" s="58" t="s">
        <v>53</v>
      </c>
      <c r="AE6996" s="58">
        <v>33311</v>
      </c>
    </row>
    <row r="6997" spans="29:31">
      <c r="AC6997" s="58" t="s">
        <v>104</v>
      </c>
      <c r="AD6997" s="58" t="s">
        <v>9225</v>
      </c>
      <c r="AE6997" s="58">
        <v>79605</v>
      </c>
    </row>
    <row r="6998" spans="29:31">
      <c r="AC6998" s="58" t="s">
        <v>319</v>
      </c>
      <c r="AD6998" s="58" t="s">
        <v>7556</v>
      </c>
      <c r="AE6998" s="58">
        <v>23666</v>
      </c>
    </row>
    <row r="6999" spans="29:31">
      <c r="AC6999" s="58" t="s">
        <v>319</v>
      </c>
      <c r="AD6999" s="58" t="s">
        <v>7556</v>
      </c>
      <c r="AE6999" s="58">
        <v>23666</v>
      </c>
    </row>
    <row r="7000" spans="29:31">
      <c r="AC7000" s="58" t="s">
        <v>319</v>
      </c>
      <c r="AD7000" s="58" t="s">
        <v>7556</v>
      </c>
      <c r="AE7000" s="58">
        <v>23666</v>
      </c>
    </row>
    <row r="7001" spans="29:31">
      <c r="AC7001" s="58" t="s">
        <v>319</v>
      </c>
      <c r="AD7001" s="58" t="s">
        <v>7556</v>
      </c>
      <c r="AE7001" s="58">
        <v>23666</v>
      </c>
    </row>
    <row r="7002" spans="29:31">
      <c r="AC7002" s="58" t="s">
        <v>319</v>
      </c>
      <c r="AD7002" s="58" t="s">
        <v>7556</v>
      </c>
      <c r="AE7002" s="58">
        <v>23666</v>
      </c>
    </row>
    <row r="7003" spans="29:31">
      <c r="AC7003" s="58" t="s">
        <v>1392</v>
      </c>
      <c r="AD7003" s="58" t="s">
        <v>1391</v>
      </c>
      <c r="AE7003" s="58">
        <v>89115</v>
      </c>
    </row>
    <row r="7004" spans="29:31">
      <c r="AC7004" s="58" t="s">
        <v>211</v>
      </c>
      <c r="AD7004" s="58" t="s">
        <v>3101</v>
      </c>
      <c r="AE7004" s="58">
        <v>61107</v>
      </c>
    </row>
    <row r="7005" spans="29:31">
      <c r="AC7005" s="58" t="s">
        <v>211</v>
      </c>
      <c r="AD7005" s="58" t="s">
        <v>3101</v>
      </c>
      <c r="AE7005" s="58">
        <v>61107</v>
      </c>
    </row>
    <row r="7006" spans="29:31">
      <c r="AC7006" s="58" t="s">
        <v>43</v>
      </c>
      <c r="AD7006" s="58" t="s">
        <v>4084</v>
      </c>
      <c r="AE7006" s="58">
        <v>92677</v>
      </c>
    </row>
    <row r="7007" spans="29:31">
      <c r="AC7007" s="58" t="s">
        <v>29</v>
      </c>
      <c r="AD7007" s="58" t="s">
        <v>1473</v>
      </c>
      <c r="AE7007" s="58">
        <v>40214</v>
      </c>
    </row>
    <row r="7008" spans="29:31">
      <c r="AC7008" s="58" t="s">
        <v>29</v>
      </c>
      <c r="AD7008" s="58" t="s">
        <v>1473</v>
      </c>
      <c r="AE7008" s="58">
        <v>40214</v>
      </c>
    </row>
    <row r="7009" spans="29:31">
      <c r="AC7009" s="58" t="s">
        <v>211</v>
      </c>
      <c r="AD7009" s="58" t="s">
        <v>9234</v>
      </c>
      <c r="AE7009" s="58">
        <v>61761</v>
      </c>
    </row>
    <row r="7010" spans="29:31">
      <c r="AC7010" s="58" t="s">
        <v>43</v>
      </c>
      <c r="AD7010" s="58" t="s">
        <v>42</v>
      </c>
      <c r="AE7010" s="58">
        <v>90045</v>
      </c>
    </row>
    <row r="7011" spans="29:31">
      <c r="AC7011" s="58" t="s">
        <v>43</v>
      </c>
      <c r="AD7011" s="58" t="s">
        <v>42</v>
      </c>
      <c r="AE7011" s="58">
        <v>90045</v>
      </c>
    </row>
    <row r="7012" spans="29:31">
      <c r="AC7012" s="58" t="s">
        <v>104</v>
      </c>
      <c r="AD7012" s="58" t="s">
        <v>7385</v>
      </c>
      <c r="AE7012" s="58">
        <v>77642</v>
      </c>
    </row>
    <row r="7013" spans="29:31">
      <c r="AC7013" s="58" t="s">
        <v>267</v>
      </c>
      <c r="AD7013" s="58" t="s">
        <v>266</v>
      </c>
      <c r="AE7013" s="58">
        <v>10009</v>
      </c>
    </row>
    <row r="7014" spans="29:31">
      <c r="AC7014" s="58" t="s">
        <v>211</v>
      </c>
      <c r="AD7014" s="58" t="s">
        <v>303</v>
      </c>
      <c r="AE7014" s="58">
        <v>60623</v>
      </c>
    </row>
    <row r="7015" spans="29:31">
      <c r="AC7015" s="58" t="s">
        <v>498</v>
      </c>
      <c r="AD7015" s="58" t="s">
        <v>318</v>
      </c>
      <c r="AE7015" s="58">
        <v>45503</v>
      </c>
    </row>
    <row r="7016" spans="29:31">
      <c r="AC7016" s="58" t="s">
        <v>498</v>
      </c>
      <c r="AD7016" s="58" t="s">
        <v>318</v>
      </c>
      <c r="AE7016" s="58">
        <v>45503</v>
      </c>
    </row>
    <row r="7017" spans="29:31">
      <c r="AC7017" s="58" t="s">
        <v>498</v>
      </c>
      <c r="AD7017" s="58" t="s">
        <v>318</v>
      </c>
      <c r="AE7017" s="58">
        <v>45503</v>
      </c>
    </row>
    <row r="7018" spans="29:31">
      <c r="AC7018" s="58" t="s">
        <v>267</v>
      </c>
      <c r="AD7018" s="58" t="s">
        <v>266</v>
      </c>
      <c r="AE7018" s="58">
        <v>10035</v>
      </c>
    </row>
    <row r="7019" spans="29:31">
      <c r="AC7019" s="58" t="s">
        <v>267</v>
      </c>
      <c r="AD7019" s="58" t="s">
        <v>266</v>
      </c>
      <c r="AE7019" s="58">
        <v>10035</v>
      </c>
    </row>
    <row r="7020" spans="29:31">
      <c r="AC7020" s="58" t="s">
        <v>267</v>
      </c>
      <c r="AD7020" s="58" t="s">
        <v>266</v>
      </c>
      <c r="AE7020" s="58">
        <v>10035</v>
      </c>
    </row>
    <row r="7021" spans="29:31">
      <c r="AC7021" s="58" t="s">
        <v>43</v>
      </c>
      <c r="AD7021" s="58" t="s">
        <v>2640</v>
      </c>
      <c r="AE7021" s="58">
        <v>93905</v>
      </c>
    </row>
    <row r="7022" spans="29:31">
      <c r="AC7022" s="58" t="s">
        <v>29</v>
      </c>
      <c r="AD7022" s="58" t="s">
        <v>1464</v>
      </c>
      <c r="AE7022" s="58">
        <v>40475</v>
      </c>
    </row>
    <row r="7023" spans="29:31">
      <c r="AC7023" s="58" t="s">
        <v>29</v>
      </c>
      <c r="AD7023" s="58" t="s">
        <v>1464</v>
      </c>
      <c r="AE7023" s="58">
        <v>40475</v>
      </c>
    </row>
    <row r="7024" spans="29:31">
      <c r="AC7024" s="58" t="s">
        <v>29</v>
      </c>
      <c r="AD7024" s="58" t="s">
        <v>1464</v>
      </c>
      <c r="AE7024" s="58">
        <v>40475</v>
      </c>
    </row>
    <row r="7025" spans="29:31">
      <c r="AC7025" s="58" t="s">
        <v>29</v>
      </c>
      <c r="AD7025" s="58" t="s">
        <v>1464</v>
      </c>
      <c r="AE7025" s="58">
        <v>40475</v>
      </c>
    </row>
    <row r="7026" spans="29:31">
      <c r="AC7026" s="58" t="s">
        <v>267</v>
      </c>
      <c r="AD7026" s="58" t="s">
        <v>266</v>
      </c>
      <c r="AE7026" s="58">
        <v>10035</v>
      </c>
    </row>
    <row r="7027" spans="29:31">
      <c r="AC7027" s="58" t="s">
        <v>457</v>
      </c>
      <c r="AD7027" s="58" t="s">
        <v>807</v>
      </c>
      <c r="AE7027" s="58">
        <v>80219</v>
      </c>
    </row>
    <row r="7028" spans="29:31">
      <c r="AC7028" s="58" t="s">
        <v>457</v>
      </c>
      <c r="AD7028" s="58" t="s">
        <v>807</v>
      </c>
      <c r="AE7028" s="58">
        <v>80219</v>
      </c>
    </row>
    <row r="7029" spans="29:31">
      <c r="AC7029" s="58" t="s">
        <v>457</v>
      </c>
      <c r="AD7029" s="58" t="s">
        <v>807</v>
      </c>
      <c r="AE7029" s="58">
        <v>80219</v>
      </c>
    </row>
    <row r="7030" spans="29:31">
      <c r="AC7030" s="58" t="s">
        <v>457</v>
      </c>
      <c r="AD7030" s="58" t="s">
        <v>807</v>
      </c>
      <c r="AE7030" s="58">
        <v>80219</v>
      </c>
    </row>
    <row r="7031" spans="29:31">
      <c r="AC7031" s="58" t="s">
        <v>457</v>
      </c>
      <c r="AD7031" s="58" t="s">
        <v>807</v>
      </c>
      <c r="AE7031" s="58">
        <v>80219</v>
      </c>
    </row>
    <row r="7032" spans="29:31">
      <c r="AC7032" s="58" t="s">
        <v>457</v>
      </c>
      <c r="AD7032" s="58" t="s">
        <v>807</v>
      </c>
      <c r="AE7032" s="58">
        <v>80219</v>
      </c>
    </row>
    <row r="7033" spans="29:31">
      <c r="AC7033" s="58" t="s">
        <v>267</v>
      </c>
      <c r="AD7033" s="58" t="s">
        <v>266</v>
      </c>
      <c r="AE7033" s="58">
        <v>10024</v>
      </c>
    </row>
    <row r="7034" spans="29:31">
      <c r="AC7034" s="58" t="s">
        <v>267</v>
      </c>
      <c r="AD7034" s="58" t="s">
        <v>266</v>
      </c>
      <c r="AE7034" s="58">
        <v>10024</v>
      </c>
    </row>
    <row r="7035" spans="29:31">
      <c r="AC7035" s="58" t="s">
        <v>267</v>
      </c>
      <c r="AD7035" s="58" t="s">
        <v>266</v>
      </c>
      <c r="AE7035" s="58">
        <v>10011</v>
      </c>
    </row>
    <row r="7036" spans="29:31">
      <c r="AC7036" s="58" t="s">
        <v>138</v>
      </c>
      <c r="AD7036" s="58" t="s">
        <v>137</v>
      </c>
      <c r="AE7036" s="58">
        <v>68025</v>
      </c>
    </row>
    <row r="7037" spans="29:31">
      <c r="AC7037" s="58" t="s">
        <v>267</v>
      </c>
      <c r="AD7037" s="58" t="s">
        <v>266</v>
      </c>
      <c r="AE7037" s="58">
        <v>10011</v>
      </c>
    </row>
    <row r="7038" spans="29:31">
      <c r="AC7038" s="58" t="s">
        <v>267</v>
      </c>
      <c r="AD7038" s="58" t="s">
        <v>266</v>
      </c>
      <c r="AE7038" s="58">
        <v>10011</v>
      </c>
    </row>
    <row r="7039" spans="29:31">
      <c r="AC7039" s="58" t="s">
        <v>267</v>
      </c>
      <c r="AD7039" s="58" t="s">
        <v>266</v>
      </c>
      <c r="AE7039" s="58">
        <v>10011</v>
      </c>
    </row>
    <row r="7040" spans="29:31">
      <c r="AC7040" s="58" t="s">
        <v>267</v>
      </c>
      <c r="AD7040" s="58" t="s">
        <v>266</v>
      </c>
      <c r="AE7040" s="58">
        <v>10011</v>
      </c>
    </row>
    <row r="7041" spans="29:31">
      <c r="AC7041" s="58" t="s">
        <v>267</v>
      </c>
      <c r="AD7041" s="58" t="s">
        <v>266</v>
      </c>
      <c r="AE7041" s="58">
        <v>10011</v>
      </c>
    </row>
    <row r="7042" spans="29:31">
      <c r="AC7042" s="58" t="s">
        <v>267</v>
      </c>
      <c r="AD7042" s="58" t="s">
        <v>266</v>
      </c>
      <c r="AE7042" s="58">
        <v>10011</v>
      </c>
    </row>
    <row r="7043" spans="29:31">
      <c r="AC7043" s="58" t="s">
        <v>43</v>
      </c>
      <c r="AD7043" s="58" t="s">
        <v>947</v>
      </c>
      <c r="AE7043" s="58">
        <v>92105</v>
      </c>
    </row>
    <row r="7044" spans="29:31">
      <c r="AC7044" s="58" t="s">
        <v>54</v>
      </c>
      <c r="AD7044" s="58" t="s">
        <v>1792</v>
      </c>
      <c r="AE7044" s="58">
        <v>33801</v>
      </c>
    </row>
    <row r="7045" spans="29:31">
      <c r="AC7045" s="58" t="s">
        <v>1272</v>
      </c>
      <c r="AD7045" s="58" t="s">
        <v>3792</v>
      </c>
      <c r="AE7045" s="58">
        <v>30080</v>
      </c>
    </row>
    <row r="7046" spans="29:31">
      <c r="AC7046" s="58" t="s">
        <v>1272</v>
      </c>
      <c r="AD7046" s="58" t="s">
        <v>3792</v>
      </c>
      <c r="AE7046" s="58">
        <v>30080</v>
      </c>
    </row>
    <row r="7047" spans="29:31">
      <c r="AC7047" s="58" t="s">
        <v>267</v>
      </c>
      <c r="AD7047" s="58" t="s">
        <v>266</v>
      </c>
      <c r="AE7047" s="58">
        <v>10009</v>
      </c>
    </row>
    <row r="7048" spans="29:31">
      <c r="AC7048" s="58" t="s">
        <v>267</v>
      </c>
      <c r="AD7048" s="58" t="s">
        <v>266</v>
      </c>
      <c r="AE7048" s="58">
        <v>10009</v>
      </c>
    </row>
    <row r="7049" spans="29:31">
      <c r="AC7049" s="58" t="s">
        <v>267</v>
      </c>
      <c r="AD7049" s="58" t="s">
        <v>266</v>
      </c>
      <c r="AE7049" s="58">
        <v>10009</v>
      </c>
    </row>
    <row r="7050" spans="29:31">
      <c r="AC7050" s="58" t="s">
        <v>147</v>
      </c>
      <c r="AD7050" s="58" t="s">
        <v>146</v>
      </c>
      <c r="AE7050" s="58">
        <v>19134</v>
      </c>
    </row>
    <row r="7051" spans="29:31">
      <c r="AC7051" s="58" t="s">
        <v>147</v>
      </c>
      <c r="AD7051" s="58" t="s">
        <v>146</v>
      </c>
      <c r="AE7051" s="58">
        <v>19134</v>
      </c>
    </row>
    <row r="7052" spans="29:31">
      <c r="AC7052" s="58" t="s">
        <v>147</v>
      </c>
      <c r="AD7052" s="58" t="s">
        <v>146</v>
      </c>
      <c r="AE7052" s="58">
        <v>19134</v>
      </c>
    </row>
    <row r="7053" spans="29:31">
      <c r="AC7053" s="58" t="s">
        <v>104</v>
      </c>
      <c r="AD7053" s="58" t="s">
        <v>815</v>
      </c>
      <c r="AE7053" s="58">
        <v>75217</v>
      </c>
    </row>
    <row r="7054" spans="29:31">
      <c r="AC7054" s="58" t="s">
        <v>43</v>
      </c>
      <c r="AD7054" s="58" t="s">
        <v>87</v>
      </c>
      <c r="AE7054" s="58">
        <v>94521</v>
      </c>
    </row>
    <row r="7055" spans="29:31">
      <c r="AC7055" s="58" t="s">
        <v>43</v>
      </c>
      <c r="AD7055" s="58" t="s">
        <v>87</v>
      </c>
      <c r="AE7055" s="58">
        <v>94521</v>
      </c>
    </row>
    <row r="7056" spans="29:31">
      <c r="AC7056" s="58" t="s">
        <v>335</v>
      </c>
      <c r="AD7056" s="58" t="s">
        <v>5661</v>
      </c>
      <c r="AE7056" s="58">
        <v>37211</v>
      </c>
    </row>
    <row r="7057" spans="29:31">
      <c r="AC7057" s="58" t="s">
        <v>457</v>
      </c>
      <c r="AD7057" s="58" t="s">
        <v>456</v>
      </c>
      <c r="AE7057" s="58">
        <v>80013</v>
      </c>
    </row>
    <row r="7058" spans="29:31">
      <c r="AC7058" s="58" t="s">
        <v>43</v>
      </c>
      <c r="AD7058" s="58" t="s">
        <v>1883</v>
      </c>
      <c r="AE7058" s="58">
        <v>92804</v>
      </c>
    </row>
    <row r="7059" spans="29:31">
      <c r="AC7059" s="58" t="s">
        <v>43</v>
      </c>
      <c r="AD7059" s="58" t="s">
        <v>1883</v>
      </c>
      <c r="AE7059" s="58">
        <v>92804</v>
      </c>
    </row>
    <row r="7060" spans="29:31">
      <c r="AC7060" s="58" t="s">
        <v>43</v>
      </c>
      <c r="AD7060" s="58" t="s">
        <v>1883</v>
      </c>
      <c r="AE7060" s="58">
        <v>92804</v>
      </c>
    </row>
    <row r="7061" spans="29:31">
      <c r="AC7061" s="58" t="s">
        <v>43</v>
      </c>
      <c r="AD7061" s="58" t="s">
        <v>1883</v>
      </c>
      <c r="AE7061" s="58">
        <v>92804</v>
      </c>
    </row>
    <row r="7062" spans="29:31">
      <c r="AC7062" s="58" t="s">
        <v>43</v>
      </c>
      <c r="AD7062" s="58" t="s">
        <v>1883</v>
      </c>
      <c r="AE7062" s="58">
        <v>92804</v>
      </c>
    </row>
    <row r="7063" spans="29:31">
      <c r="AC7063" s="58" t="s">
        <v>43</v>
      </c>
      <c r="AD7063" s="58" t="s">
        <v>1883</v>
      </c>
      <c r="AE7063" s="58">
        <v>92804</v>
      </c>
    </row>
    <row r="7064" spans="29:31">
      <c r="AC7064" s="58" t="s">
        <v>43</v>
      </c>
      <c r="AD7064" s="58" t="s">
        <v>1883</v>
      </c>
      <c r="AE7064" s="58">
        <v>92804</v>
      </c>
    </row>
    <row r="7065" spans="29:31">
      <c r="AC7065" s="58" t="s">
        <v>43</v>
      </c>
      <c r="AD7065" s="58" t="s">
        <v>1883</v>
      </c>
      <c r="AE7065" s="58">
        <v>92804</v>
      </c>
    </row>
    <row r="7066" spans="29:31">
      <c r="AC7066" s="58" t="s">
        <v>43</v>
      </c>
      <c r="AD7066" s="58" t="s">
        <v>1883</v>
      </c>
      <c r="AE7066" s="58">
        <v>92804</v>
      </c>
    </row>
    <row r="7067" spans="29:31">
      <c r="AC7067" s="58" t="s">
        <v>43</v>
      </c>
      <c r="AD7067" s="58" t="s">
        <v>1883</v>
      </c>
      <c r="AE7067" s="58">
        <v>92804</v>
      </c>
    </row>
    <row r="7068" spans="29:31">
      <c r="AC7068" s="58" t="s">
        <v>43</v>
      </c>
      <c r="AD7068" s="58" t="s">
        <v>1883</v>
      </c>
      <c r="AE7068" s="58">
        <v>92804</v>
      </c>
    </row>
    <row r="7069" spans="29:31">
      <c r="AC7069" s="58" t="s">
        <v>121</v>
      </c>
      <c r="AD7069" s="58" t="s">
        <v>3775</v>
      </c>
      <c r="AE7069" s="58">
        <v>84062</v>
      </c>
    </row>
    <row r="7070" spans="29:31">
      <c r="AC7070" s="58" t="s">
        <v>420</v>
      </c>
      <c r="AD7070" s="58" t="s">
        <v>318</v>
      </c>
      <c r="AE7070" s="58">
        <v>97477</v>
      </c>
    </row>
    <row r="7071" spans="29:31">
      <c r="AC7071" s="58" t="s">
        <v>420</v>
      </c>
      <c r="AD7071" s="58" t="s">
        <v>1976</v>
      </c>
      <c r="AE7071" s="58">
        <v>97301</v>
      </c>
    </row>
    <row r="7072" spans="29:31">
      <c r="AC7072" s="58" t="s">
        <v>267</v>
      </c>
      <c r="AD7072" s="58" t="s">
        <v>389</v>
      </c>
      <c r="AE7072" s="58">
        <v>14609</v>
      </c>
    </row>
    <row r="7073" spans="29:31">
      <c r="AC7073" s="58" t="s">
        <v>43</v>
      </c>
      <c r="AD7073" s="58" t="s">
        <v>42</v>
      </c>
      <c r="AE7073" s="58">
        <v>90008</v>
      </c>
    </row>
    <row r="7074" spans="29:31">
      <c r="AC7074" s="58" t="s">
        <v>43</v>
      </c>
      <c r="AD7074" s="58" t="s">
        <v>42</v>
      </c>
      <c r="AE7074" s="58">
        <v>90049</v>
      </c>
    </row>
    <row r="7075" spans="29:31">
      <c r="AC7075" s="58" t="s">
        <v>104</v>
      </c>
      <c r="AD7075" s="58" t="s">
        <v>815</v>
      </c>
      <c r="AE7075" s="58">
        <v>75081</v>
      </c>
    </row>
    <row r="7076" spans="29:31">
      <c r="AC7076" s="58" t="s">
        <v>104</v>
      </c>
      <c r="AD7076" s="58" t="s">
        <v>815</v>
      </c>
      <c r="AE7076" s="58">
        <v>75081</v>
      </c>
    </row>
    <row r="7077" spans="29:31">
      <c r="AC7077" s="58" t="s">
        <v>43</v>
      </c>
      <c r="AD7077" s="58" t="s">
        <v>3488</v>
      </c>
      <c r="AE7077" s="58">
        <v>93727</v>
      </c>
    </row>
    <row r="7078" spans="29:31">
      <c r="AC7078" s="58" t="s">
        <v>211</v>
      </c>
      <c r="AD7078" s="58" t="s">
        <v>303</v>
      </c>
      <c r="AE7078" s="58">
        <v>60653</v>
      </c>
    </row>
    <row r="7079" spans="29:31">
      <c r="AC7079" s="58" t="s">
        <v>104</v>
      </c>
      <c r="AD7079" s="58" t="s">
        <v>7289</v>
      </c>
      <c r="AE7079" s="58">
        <v>78501</v>
      </c>
    </row>
    <row r="7080" spans="29:31">
      <c r="AC7080" s="58" t="s">
        <v>104</v>
      </c>
      <c r="AD7080" s="58" t="s">
        <v>7289</v>
      </c>
      <c r="AE7080" s="58">
        <v>78501</v>
      </c>
    </row>
    <row r="7081" spans="29:31">
      <c r="AC7081" s="58" t="s">
        <v>104</v>
      </c>
      <c r="AD7081" s="58" t="s">
        <v>7289</v>
      </c>
      <c r="AE7081" s="58">
        <v>78501</v>
      </c>
    </row>
    <row r="7082" spans="29:31">
      <c r="AC7082" s="58" t="s">
        <v>104</v>
      </c>
      <c r="AD7082" s="58" t="s">
        <v>7289</v>
      </c>
      <c r="AE7082" s="58">
        <v>78501</v>
      </c>
    </row>
    <row r="7083" spans="29:31">
      <c r="AC7083" s="58" t="s">
        <v>104</v>
      </c>
      <c r="AD7083" s="58" t="s">
        <v>7289</v>
      </c>
      <c r="AE7083" s="58">
        <v>78501</v>
      </c>
    </row>
    <row r="7084" spans="29:31">
      <c r="AC7084" s="58" t="s">
        <v>96</v>
      </c>
      <c r="AD7084" s="58" t="s">
        <v>95</v>
      </c>
      <c r="AE7084" s="58">
        <v>98105</v>
      </c>
    </row>
    <row r="7085" spans="29:31">
      <c r="AC7085" s="58" t="s">
        <v>88</v>
      </c>
      <c r="AD7085" s="58" t="s">
        <v>467</v>
      </c>
      <c r="AE7085" s="58">
        <v>28205</v>
      </c>
    </row>
    <row r="7086" spans="29:31">
      <c r="AC7086" s="58" t="s">
        <v>88</v>
      </c>
      <c r="AD7086" s="58" t="s">
        <v>467</v>
      </c>
      <c r="AE7086" s="58">
        <v>28205</v>
      </c>
    </row>
    <row r="7087" spans="29:31">
      <c r="AC7087" s="58" t="s">
        <v>88</v>
      </c>
      <c r="AD7087" s="58" t="s">
        <v>467</v>
      </c>
      <c r="AE7087" s="58">
        <v>28205</v>
      </c>
    </row>
    <row r="7088" spans="29:31">
      <c r="AC7088" s="58" t="s">
        <v>88</v>
      </c>
      <c r="AD7088" s="58" t="s">
        <v>467</v>
      </c>
      <c r="AE7088" s="58">
        <v>28205</v>
      </c>
    </row>
    <row r="7089" spans="29:31">
      <c r="AC7089" s="58" t="s">
        <v>88</v>
      </c>
      <c r="AD7089" s="58" t="s">
        <v>467</v>
      </c>
      <c r="AE7089" s="58">
        <v>28205</v>
      </c>
    </row>
    <row r="7090" spans="29:31">
      <c r="AC7090" s="58" t="s">
        <v>88</v>
      </c>
      <c r="AD7090" s="58" t="s">
        <v>467</v>
      </c>
      <c r="AE7090" s="58">
        <v>28205</v>
      </c>
    </row>
    <row r="7091" spans="29:31">
      <c r="AC7091" s="58" t="s">
        <v>43</v>
      </c>
      <c r="AD7091" s="58" t="s">
        <v>87</v>
      </c>
      <c r="AE7091" s="58">
        <v>94521</v>
      </c>
    </row>
    <row r="7092" spans="29:31">
      <c r="AC7092" s="58" t="s">
        <v>43</v>
      </c>
      <c r="AD7092" s="58" t="s">
        <v>87</v>
      </c>
      <c r="AE7092" s="58">
        <v>94521</v>
      </c>
    </row>
    <row r="7093" spans="29:31">
      <c r="AC7093" s="58" t="s">
        <v>147</v>
      </c>
      <c r="AD7093" s="58" t="s">
        <v>2252</v>
      </c>
      <c r="AE7093" s="58">
        <v>19013</v>
      </c>
    </row>
    <row r="7094" spans="29:31">
      <c r="AC7094" s="58" t="s">
        <v>147</v>
      </c>
      <c r="AD7094" s="58" t="s">
        <v>2252</v>
      </c>
      <c r="AE7094" s="58">
        <v>19013</v>
      </c>
    </row>
    <row r="7095" spans="29:31">
      <c r="AC7095" s="58" t="s">
        <v>43</v>
      </c>
      <c r="AD7095" s="58" t="s">
        <v>42</v>
      </c>
      <c r="AE7095" s="58">
        <v>90004</v>
      </c>
    </row>
    <row r="7096" spans="29:31">
      <c r="AC7096" s="58" t="s">
        <v>1392</v>
      </c>
      <c r="AD7096" s="58" t="s">
        <v>5470</v>
      </c>
      <c r="AE7096" s="58">
        <v>89431</v>
      </c>
    </row>
    <row r="7097" spans="29:31">
      <c r="AC7097" s="58" t="s">
        <v>43</v>
      </c>
      <c r="AD7097" s="58" t="s">
        <v>42</v>
      </c>
      <c r="AE7097" s="58">
        <v>90032</v>
      </c>
    </row>
    <row r="7098" spans="29:31">
      <c r="AC7098" s="58" t="s">
        <v>29</v>
      </c>
      <c r="AD7098" s="58" t="s">
        <v>28</v>
      </c>
      <c r="AE7098" s="58">
        <v>42420</v>
      </c>
    </row>
    <row r="7099" spans="29:31">
      <c r="AC7099" s="58" t="s">
        <v>29</v>
      </c>
      <c r="AD7099" s="58" t="s">
        <v>28</v>
      </c>
      <c r="AE7099" s="58">
        <v>42420</v>
      </c>
    </row>
    <row r="7100" spans="29:31">
      <c r="AC7100" s="58" t="s">
        <v>29</v>
      </c>
      <c r="AD7100" s="58" t="s">
        <v>28</v>
      </c>
      <c r="AE7100" s="58">
        <v>42420</v>
      </c>
    </row>
    <row r="7101" spans="29:31">
      <c r="AC7101" s="58" t="s">
        <v>29</v>
      </c>
      <c r="AD7101" s="58" t="s">
        <v>28</v>
      </c>
      <c r="AE7101" s="58">
        <v>42420</v>
      </c>
    </row>
    <row r="7102" spans="29:31">
      <c r="AC7102" s="58" t="s">
        <v>211</v>
      </c>
      <c r="AD7102" s="58" t="s">
        <v>357</v>
      </c>
      <c r="AE7102" s="58">
        <v>62521</v>
      </c>
    </row>
    <row r="7103" spans="29:31">
      <c r="AC7103" s="58" t="s">
        <v>267</v>
      </c>
      <c r="AD7103" s="58" t="s">
        <v>266</v>
      </c>
      <c r="AE7103" s="58">
        <v>10009</v>
      </c>
    </row>
    <row r="7104" spans="29:31">
      <c r="AC7104" s="58" t="s">
        <v>267</v>
      </c>
      <c r="AD7104" s="58" t="s">
        <v>266</v>
      </c>
      <c r="AE7104" s="58">
        <v>10009</v>
      </c>
    </row>
    <row r="7105" spans="29:31">
      <c r="AC7105" s="58" t="s">
        <v>267</v>
      </c>
      <c r="AD7105" s="58" t="s">
        <v>266</v>
      </c>
      <c r="AE7105" s="58">
        <v>10009</v>
      </c>
    </row>
    <row r="7106" spans="29:31">
      <c r="AC7106" s="58" t="s">
        <v>267</v>
      </c>
      <c r="AD7106" s="58" t="s">
        <v>266</v>
      </c>
      <c r="AE7106" s="58">
        <v>10011</v>
      </c>
    </row>
    <row r="7107" spans="29:31">
      <c r="AC7107" s="58" t="s">
        <v>267</v>
      </c>
      <c r="AD7107" s="58" t="s">
        <v>266</v>
      </c>
      <c r="AE7107" s="58">
        <v>10009</v>
      </c>
    </row>
    <row r="7108" spans="29:31">
      <c r="AC7108" s="58" t="s">
        <v>310</v>
      </c>
      <c r="AD7108" s="58" t="s">
        <v>622</v>
      </c>
      <c r="AE7108" s="58">
        <v>85254</v>
      </c>
    </row>
    <row r="7109" spans="29:31">
      <c r="AC7109" s="58" t="s">
        <v>104</v>
      </c>
      <c r="AD7109" s="58" t="s">
        <v>1614</v>
      </c>
      <c r="AE7109" s="58">
        <v>79109</v>
      </c>
    </row>
    <row r="7110" spans="29:31">
      <c r="AC7110" s="58" t="s">
        <v>147</v>
      </c>
      <c r="AD7110" s="58" t="s">
        <v>146</v>
      </c>
      <c r="AE7110" s="58">
        <v>19140</v>
      </c>
    </row>
    <row r="7111" spans="29:31">
      <c r="AC7111" s="58" t="s">
        <v>43</v>
      </c>
      <c r="AD7111" s="58" t="s">
        <v>2542</v>
      </c>
      <c r="AE7111" s="58">
        <v>92704</v>
      </c>
    </row>
    <row r="7112" spans="29:31">
      <c r="AC7112" s="58" t="s">
        <v>498</v>
      </c>
      <c r="AD7112" s="58" t="s">
        <v>606</v>
      </c>
      <c r="AE7112" s="58">
        <v>43055</v>
      </c>
    </row>
    <row r="7113" spans="29:31">
      <c r="AC7113" s="58" t="s">
        <v>498</v>
      </c>
      <c r="AD7113" s="58" t="s">
        <v>606</v>
      </c>
      <c r="AE7113" s="58">
        <v>43055</v>
      </c>
    </row>
    <row r="7114" spans="29:31">
      <c r="AC7114" s="58" t="s">
        <v>498</v>
      </c>
      <c r="AD7114" s="58" t="s">
        <v>606</v>
      </c>
      <c r="AE7114" s="58">
        <v>43055</v>
      </c>
    </row>
    <row r="7115" spans="29:31">
      <c r="AC7115" s="58" t="s">
        <v>267</v>
      </c>
      <c r="AD7115" s="58" t="s">
        <v>266</v>
      </c>
      <c r="AE7115" s="58">
        <v>10035</v>
      </c>
    </row>
    <row r="7116" spans="29:31">
      <c r="AC7116" s="58" t="s">
        <v>267</v>
      </c>
      <c r="AD7116" s="58" t="s">
        <v>266</v>
      </c>
      <c r="AE7116" s="58">
        <v>10035</v>
      </c>
    </row>
    <row r="7117" spans="29:31">
      <c r="AC7117" s="58" t="s">
        <v>267</v>
      </c>
      <c r="AD7117" s="58" t="s">
        <v>266</v>
      </c>
      <c r="AE7117" s="58">
        <v>10035</v>
      </c>
    </row>
    <row r="7118" spans="29:31">
      <c r="AC7118" s="58" t="s">
        <v>267</v>
      </c>
      <c r="AD7118" s="58" t="s">
        <v>266</v>
      </c>
      <c r="AE7118" s="58">
        <v>10035</v>
      </c>
    </row>
    <row r="7119" spans="29:31">
      <c r="AC7119" s="58" t="s">
        <v>267</v>
      </c>
      <c r="AD7119" s="58" t="s">
        <v>266</v>
      </c>
      <c r="AE7119" s="58">
        <v>10035</v>
      </c>
    </row>
    <row r="7120" spans="29:31">
      <c r="AC7120" s="58" t="s">
        <v>267</v>
      </c>
      <c r="AD7120" s="58" t="s">
        <v>266</v>
      </c>
      <c r="AE7120" s="58">
        <v>10035</v>
      </c>
    </row>
    <row r="7121" spans="29:31">
      <c r="AC7121" s="58" t="s">
        <v>267</v>
      </c>
      <c r="AD7121" s="58" t="s">
        <v>266</v>
      </c>
      <c r="AE7121" s="58">
        <v>10035</v>
      </c>
    </row>
    <row r="7122" spans="29:31">
      <c r="AC7122" s="58" t="s">
        <v>1392</v>
      </c>
      <c r="AD7122" s="58" t="s">
        <v>28</v>
      </c>
      <c r="AE7122" s="58">
        <v>89015</v>
      </c>
    </row>
    <row r="7123" spans="29:31">
      <c r="AC7123" s="58" t="s">
        <v>1392</v>
      </c>
      <c r="AD7123" s="58" t="s">
        <v>28</v>
      </c>
      <c r="AE7123" s="58">
        <v>89015</v>
      </c>
    </row>
    <row r="7124" spans="29:31">
      <c r="AC7124" s="58" t="s">
        <v>96</v>
      </c>
      <c r="AD7124" s="58" t="s">
        <v>95</v>
      </c>
      <c r="AE7124" s="58">
        <v>98103</v>
      </c>
    </row>
    <row r="7125" spans="29:31">
      <c r="AC7125" s="58" t="s">
        <v>96</v>
      </c>
      <c r="AD7125" s="58" t="s">
        <v>95</v>
      </c>
      <c r="AE7125" s="58">
        <v>98103</v>
      </c>
    </row>
    <row r="7126" spans="29:31">
      <c r="AC7126" s="58" t="s">
        <v>267</v>
      </c>
      <c r="AD7126" s="58" t="s">
        <v>266</v>
      </c>
      <c r="AE7126" s="58">
        <v>10009</v>
      </c>
    </row>
    <row r="7127" spans="29:31">
      <c r="AC7127" s="58" t="s">
        <v>96</v>
      </c>
      <c r="AD7127" s="58" t="s">
        <v>95</v>
      </c>
      <c r="AE7127" s="58">
        <v>98103</v>
      </c>
    </row>
    <row r="7128" spans="29:31">
      <c r="AC7128" s="58" t="s">
        <v>335</v>
      </c>
      <c r="AD7128" s="58" t="s">
        <v>3792</v>
      </c>
      <c r="AE7128" s="58">
        <v>37167</v>
      </c>
    </row>
    <row r="7129" spans="29:31">
      <c r="AC7129" s="58" t="s">
        <v>96</v>
      </c>
      <c r="AD7129" s="58" t="s">
        <v>95</v>
      </c>
      <c r="AE7129" s="58">
        <v>98105</v>
      </c>
    </row>
    <row r="7130" spans="29:31">
      <c r="AC7130" s="58" t="s">
        <v>96</v>
      </c>
      <c r="AD7130" s="58" t="s">
        <v>95</v>
      </c>
      <c r="AE7130" s="58">
        <v>98105</v>
      </c>
    </row>
    <row r="7131" spans="29:31">
      <c r="AC7131" s="58" t="s">
        <v>267</v>
      </c>
      <c r="AD7131" s="58" t="s">
        <v>266</v>
      </c>
      <c r="AE7131" s="58">
        <v>10035</v>
      </c>
    </row>
    <row r="7132" spans="29:31">
      <c r="AC7132" s="58" t="s">
        <v>267</v>
      </c>
      <c r="AD7132" s="58" t="s">
        <v>266</v>
      </c>
      <c r="AE7132" s="58">
        <v>10035</v>
      </c>
    </row>
    <row r="7133" spans="29:31">
      <c r="AC7133" s="58" t="s">
        <v>1272</v>
      </c>
      <c r="AD7133" s="58" t="s">
        <v>1736</v>
      </c>
      <c r="AE7133" s="58">
        <v>30318</v>
      </c>
    </row>
    <row r="7134" spans="29:31">
      <c r="AC7134" s="58" t="s">
        <v>1272</v>
      </c>
      <c r="AD7134" s="58" t="s">
        <v>1736</v>
      </c>
      <c r="AE7134" s="58">
        <v>30318</v>
      </c>
    </row>
    <row r="7135" spans="29:31">
      <c r="AC7135" s="58" t="s">
        <v>245</v>
      </c>
      <c r="AD7135" s="58" t="s">
        <v>606</v>
      </c>
      <c r="AE7135" s="58">
        <v>19711</v>
      </c>
    </row>
    <row r="7136" spans="29:31">
      <c r="AC7136" s="58" t="s">
        <v>245</v>
      </c>
      <c r="AD7136" s="58" t="s">
        <v>606</v>
      </c>
      <c r="AE7136" s="58">
        <v>19711</v>
      </c>
    </row>
    <row r="7137" spans="29:31">
      <c r="AC7137" s="58" t="s">
        <v>335</v>
      </c>
      <c r="AD7137" s="58" t="s">
        <v>5661</v>
      </c>
      <c r="AE7137" s="58">
        <v>37211</v>
      </c>
    </row>
    <row r="7138" spans="29:31">
      <c r="AC7138" s="58" t="s">
        <v>335</v>
      </c>
      <c r="AD7138" s="58" t="s">
        <v>5661</v>
      </c>
      <c r="AE7138" s="58">
        <v>37211</v>
      </c>
    </row>
    <row r="7139" spans="29:31">
      <c r="AC7139" s="58" t="s">
        <v>254</v>
      </c>
      <c r="AD7139" s="58" t="s">
        <v>1464</v>
      </c>
      <c r="AE7139" s="58">
        <v>47374</v>
      </c>
    </row>
    <row r="7140" spans="29:31">
      <c r="AC7140" s="58" t="s">
        <v>254</v>
      </c>
      <c r="AD7140" s="58" t="s">
        <v>1464</v>
      </c>
      <c r="AE7140" s="58">
        <v>47374</v>
      </c>
    </row>
    <row r="7141" spans="29:31">
      <c r="AC7141" s="58" t="s">
        <v>254</v>
      </c>
      <c r="AD7141" s="58" t="s">
        <v>1464</v>
      </c>
      <c r="AE7141" s="58">
        <v>47374</v>
      </c>
    </row>
    <row r="7142" spans="29:31">
      <c r="AC7142" s="58" t="s">
        <v>254</v>
      </c>
      <c r="AD7142" s="58" t="s">
        <v>1464</v>
      </c>
      <c r="AE7142" s="58">
        <v>47374</v>
      </c>
    </row>
    <row r="7143" spans="29:31">
      <c r="AC7143" s="58" t="s">
        <v>254</v>
      </c>
      <c r="AD7143" s="58" t="s">
        <v>1464</v>
      </c>
      <c r="AE7143" s="58">
        <v>47374</v>
      </c>
    </row>
    <row r="7144" spans="29:31">
      <c r="AC7144" s="58" t="s">
        <v>54</v>
      </c>
      <c r="AD7144" s="58" t="s">
        <v>1419</v>
      </c>
      <c r="AE7144" s="58">
        <v>33180</v>
      </c>
    </row>
    <row r="7145" spans="29:31">
      <c r="AC7145" s="58" t="s">
        <v>54</v>
      </c>
      <c r="AD7145" s="58" t="s">
        <v>1419</v>
      </c>
      <c r="AE7145" s="58">
        <v>33180</v>
      </c>
    </row>
    <row r="7146" spans="29:31">
      <c r="AC7146" s="58" t="s">
        <v>54</v>
      </c>
      <c r="AD7146" s="58" t="s">
        <v>1419</v>
      </c>
      <c r="AE7146" s="58">
        <v>33180</v>
      </c>
    </row>
    <row r="7147" spans="29:31">
      <c r="AC7147" s="58" t="s">
        <v>54</v>
      </c>
      <c r="AD7147" s="58" t="s">
        <v>1419</v>
      </c>
      <c r="AE7147" s="58">
        <v>33180</v>
      </c>
    </row>
    <row r="7148" spans="29:31">
      <c r="AC7148" s="58" t="s">
        <v>596</v>
      </c>
      <c r="AD7148" s="58" t="s">
        <v>9306</v>
      </c>
      <c r="AE7148" s="58">
        <v>63301</v>
      </c>
    </row>
    <row r="7149" spans="29:31">
      <c r="AC7149" s="58" t="s">
        <v>596</v>
      </c>
      <c r="AD7149" s="58" t="s">
        <v>9306</v>
      </c>
      <c r="AE7149" s="58">
        <v>63301</v>
      </c>
    </row>
    <row r="7150" spans="29:31">
      <c r="AC7150" s="58" t="s">
        <v>319</v>
      </c>
      <c r="AD7150" s="58" t="s">
        <v>2978</v>
      </c>
      <c r="AE7150" s="58">
        <v>23464</v>
      </c>
    </row>
    <row r="7151" spans="29:31">
      <c r="AC7151" s="58" t="s">
        <v>147</v>
      </c>
      <c r="AD7151" s="58" t="s">
        <v>146</v>
      </c>
      <c r="AE7151" s="58">
        <v>19140</v>
      </c>
    </row>
    <row r="7152" spans="29:31">
      <c r="AC7152" s="58" t="s">
        <v>147</v>
      </c>
      <c r="AD7152" s="58" t="s">
        <v>146</v>
      </c>
      <c r="AE7152" s="58">
        <v>19140</v>
      </c>
    </row>
    <row r="7153" spans="29:31">
      <c r="AC7153" s="58" t="s">
        <v>147</v>
      </c>
      <c r="AD7153" s="58" t="s">
        <v>146</v>
      </c>
      <c r="AE7153" s="58">
        <v>19140</v>
      </c>
    </row>
    <row r="7154" spans="29:31">
      <c r="AC7154" s="58" t="s">
        <v>147</v>
      </c>
      <c r="AD7154" s="58" t="s">
        <v>146</v>
      </c>
      <c r="AE7154" s="58">
        <v>19140</v>
      </c>
    </row>
    <row r="7155" spans="29:31">
      <c r="AC7155" s="58" t="s">
        <v>267</v>
      </c>
      <c r="AD7155" s="58" t="s">
        <v>1173</v>
      </c>
      <c r="AE7155" s="58">
        <v>11561</v>
      </c>
    </row>
    <row r="7156" spans="29:31">
      <c r="AC7156" s="58" t="s">
        <v>267</v>
      </c>
      <c r="AD7156" s="58" t="s">
        <v>1173</v>
      </c>
      <c r="AE7156" s="58">
        <v>11561</v>
      </c>
    </row>
    <row r="7157" spans="29:31">
      <c r="AC7157" s="58" t="s">
        <v>104</v>
      </c>
      <c r="AD7157" s="58" t="s">
        <v>184</v>
      </c>
      <c r="AE7157" s="58">
        <v>77070</v>
      </c>
    </row>
    <row r="7158" spans="29:31">
      <c r="AC7158" s="58" t="s">
        <v>358</v>
      </c>
      <c r="AD7158" s="58" t="s">
        <v>7881</v>
      </c>
      <c r="AE7158" s="58">
        <v>35401</v>
      </c>
    </row>
    <row r="7159" spans="29:31">
      <c r="AC7159" s="58" t="s">
        <v>310</v>
      </c>
      <c r="AD7159" s="58" t="s">
        <v>1823</v>
      </c>
      <c r="AE7159" s="58">
        <v>85204</v>
      </c>
    </row>
    <row r="7160" spans="29:31">
      <c r="AC7160" s="58" t="s">
        <v>88</v>
      </c>
      <c r="AD7160" s="58" t="s">
        <v>1521</v>
      </c>
      <c r="AE7160" s="58">
        <v>28540</v>
      </c>
    </row>
    <row r="7161" spans="29:31">
      <c r="AC7161" s="58" t="s">
        <v>211</v>
      </c>
      <c r="AD7161" s="58" t="s">
        <v>303</v>
      </c>
      <c r="AE7161" s="58">
        <v>60610</v>
      </c>
    </row>
    <row r="7162" spans="29:31">
      <c r="AC7162" s="58" t="s">
        <v>1272</v>
      </c>
      <c r="AD7162" s="58" t="s">
        <v>497</v>
      </c>
      <c r="AE7162" s="58">
        <v>31907</v>
      </c>
    </row>
    <row r="7163" spans="29:31">
      <c r="AC7163" s="58" t="s">
        <v>1272</v>
      </c>
      <c r="AD7163" s="58" t="s">
        <v>497</v>
      </c>
      <c r="AE7163" s="58">
        <v>31907</v>
      </c>
    </row>
    <row r="7164" spans="29:31">
      <c r="AC7164" s="58" t="s">
        <v>788</v>
      </c>
      <c r="AD7164" s="58" t="s">
        <v>6067</v>
      </c>
      <c r="AE7164" s="58">
        <v>7050</v>
      </c>
    </row>
    <row r="7165" spans="29:31">
      <c r="AC7165" s="58" t="s">
        <v>43</v>
      </c>
      <c r="AD7165" s="58" t="s">
        <v>42</v>
      </c>
      <c r="AE7165" s="58">
        <v>90032</v>
      </c>
    </row>
    <row r="7166" spans="29:31">
      <c r="AC7166" s="58" t="s">
        <v>43</v>
      </c>
      <c r="AD7166" s="58" t="s">
        <v>42</v>
      </c>
      <c r="AE7166" s="58">
        <v>90032</v>
      </c>
    </row>
    <row r="7167" spans="29:31">
      <c r="AC7167" s="58" t="s">
        <v>211</v>
      </c>
      <c r="AD7167" s="58" t="s">
        <v>303</v>
      </c>
      <c r="AE7167" s="58">
        <v>60623</v>
      </c>
    </row>
    <row r="7168" spans="29:31">
      <c r="AC7168" s="58" t="s">
        <v>211</v>
      </c>
      <c r="AD7168" s="58" t="s">
        <v>303</v>
      </c>
      <c r="AE7168" s="58">
        <v>60623</v>
      </c>
    </row>
    <row r="7169" spans="29:31">
      <c r="AC7169" s="58" t="s">
        <v>319</v>
      </c>
      <c r="AD7169" s="58" t="s">
        <v>1464</v>
      </c>
      <c r="AE7169" s="58">
        <v>23223</v>
      </c>
    </row>
    <row r="7170" spans="29:31">
      <c r="AC7170" s="58" t="s">
        <v>319</v>
      </c>
      <c r="AD7170" s="58" t="s">
        <v>1464</v>
      </c>
      <c r="AE7170" s="58">
        <v>23223</v>
      </c>
    </row>
    <row r="7171" spans="29:31">
      <c r="AC7171" s="58" t="s">
        <v>267</v>
      </c>
      <c r="AD7171" s="58" t="s">
        <v>276</v>
      </c>
      <c r="AE7171" s="58">
        <v>12180</v>
      </c>
    </row>
    <row r="7172" spans="29:31">
      <c r="AC7172" s="58" t="s">
        <v>267</v>
      </c>
      <c r="AD7172" s="58" t="s">
        <v>276</v>
      </c>
      <c r="AE7172" s="58">
        <v>12180</v>
      </c>
    </row>
    <row r="7173" spans="29:31">
      <c r="AC7173" s="58" t="s">
        <v>1399</v>
      </c>
      <c r="AD7173" s="58" t="s">
        <v>3577</v>
      </c>
      <c r="AE7173" s="58">
        <v>2908</v>
      </c>
    </row>
    <row r="7174" spans="29:31">
      <c r="AC7174" s="58" t="s">
        <v>43</v>
      </c>
      <c r="AD7174" s="58" t="s">
        <v>127</v>
      </c>
      <c r="AE7174" s="58">
        <v>94122</v>
      </c>
    </row>
    <row r="7175" spans="29:31">
      <c r="AC7175" s="58" t="s">
        <v>43</v>
      </c>
      <c r="AD7175" s="58" t="s">
        <v>127</v>
      </c>
      <c r="AE7175" s="58">
        <v>94122</v>
      </c>
    </row>
    <row r="7176" spans="29:31">
      <c r="AC7176" s="58" t="s">
        <v>43</v>
      </c>
      <c r="AD7176" s="58" t="s">
        <v>127</v>
      </c>
      <c r="AE7176" s="58">
        <v>94122</v>
      </c>
    </row>
    <row r="7177" spans="29:31">
      <c r="AC7177" s="58" t="s">
        <v>43</v>
      </c>
      <c r="AD7177" s="58" t="s">
        <v>127</v>
      </c>
      <c r="AE7177" s="58">
        <v>94122</v>
      </c>
    </row>
    <row r="7178" spans="29:31">
      <c r="AC7178" s="58" t="s">
        <v>267</v>
      </c>
      <c r="AD7178" s="58" t="s">
        <v>266</v>
      </c>
      <c r="AE7178" s="58">
        <v>10009</v>
      </c>
    </row>
    <row r="7179" spans="29:31">
      <c r="AC7179" s="58" t="s">
        <v>43</v>
      </c>
      <c r="AD7179" s="58" t="s">
        <v>127</v>
      </c>
      <c r="AE7179" s="58">
        <v>94109</v>
      </c>
    </row>
    <row r="7180" spans="29:31">
      <c r="AC7180" s="58" t="s">
        <v>104</v>
      </c>
      <c r="AD7180" s="58" t="s">
        <v>184</v>
      </c>
      <c r="AE7180" s="58">
        <v>77070</v>
      </c>
    </row>
    <row r="7181" spans="29:31">
      <c r="AC7181" s="58" t="s">
        <v>104</v>
      </c>
      <c r="AD7181" s="58" t="s">
        <v>184</v>
      </c>
      <c r="AE7181" s="58">
        <v>77070</v>
      </c>
    </row>
    <row r="7182" spans="29:31">
      <c r="AC7182" s="58" t="s">
        <v>104</v>
      </c>
      <c r="AD7182" s="58" t="s">
        <v>184</v>
      </c>
      <c r="AE7182" s="58">
        <v>77070</v>
      </c>
    </row>
    <row r="7183" spans="29:31">
      <c r="AC7183" s="58" t="s">
        <v>104</v>
      </c>
      <c r="AD7183" s="58" t="s">
        <v>184</v>
      </c>
      <c r="AE7183" s="58">
        <v>77070</v>
      </c>
    </row>
    <row r="7184" spans="29:31">
      <c r="AC7184" s="58" t="s">
        <v>104</v>
      </c>
      <c r="AD7184" s="58" t="s">
        <v>184</v>
      </c>
      <c r="AE7184" s="58">
        <v>77070</v>
      </c>
    </row>
    <row r="7185" spans="29:31">
      <c r="AC7185" s="58" t="s">
        <v>147</v>
      </c>
      <c r="AD7185" s="58" t="s">
        <v>146</v>
      </c>
      <c r="AE7185" s="58">
        <v>19140</v>
      </c>
    </row>
    <row r="7186" spans="29:31">
      <c r="AC7186" s="58" t="s">
        <v>147</v>
      </c>
      <c r="AD7186" s="58" t="s">
        <v>146</v>
      </c>
      <c r="AE7186" s="58">
        <v>19140</v>
      </c>
    </row>
    <row r="7187" spans="29:31">
      <c r="AC7187" s="58" t="s">
        <v>2735</v>
      </c>
      <c r="AD7187" s="58" t="s">
        <v>4492</v>
      </c>
      <c r="AE7187" s="58">
        <v>21215</v>
      </c>
    </row>
    <row r="7188" spans="29:31">
      <c r="AC7188" s="58" t="s">
        <v>1272</v>
      </c>
      <c r="AD7188" s="58" t="s">
        <v>7723</v>
      </c>
      <c r="AE7188" s="58">
        <v>30605</v>
      </c>
    </row>
    <row r="7189" spans="29:31">
      <c r="AC7189" s="58" t="s">
        <v>498</v>
      </c>
      <c r="AD7189" s="58" t="s">
        <v>2470</v>
      </c>
      <c r="AE7189" s="58">
        <v>43130</v>
      </c>
    </row>
    <row r="7190" spans="29:31">
      <c r="AC7190" s="58" t="s">
        <v>43</v>
      </c>
      <c r="AD7190" s="58" t="s">
        <v>42</v>
      </c>
      <c r="AE7190" s="58">
        <v>90032</v>
      </c>
    </row>
    <row r="7191" spans="29:31">
      <c r="AC7191" s="58" t="s">
        <v>2735</v>
      </c>
      <c r="AD7191" s="58" t="s">
        <v>4492</v>
      </c>
      <c r="AE7191" s="58">
        <v>21215</v>
      </c>
    </row>
    <row r="7192" spans="29:31">
      <c r="AC7192" s="58" t="s">
        <v>104</v>
      </c>
      <c r="AD7192" s="58" t="s">
        <v>184</v>
      </c>
      <c r="AE7192" s="58">
        <v>77095</v>
      </c>
    </row>
    <row r="7193" spans="29:31">
      <c r="AC7193" s="58" t="s">
        <v>104</v>
      </c>
      <c r="AD7193" s="58" t="s">
        <v>184</v>
      </c>
      <c r="AE7193" s="58">
        <v>77095</v>
      </c>
    </row>
    <row r="7194" spans="29:31">
      <c r="AC7194" s="58" t="s">
        <v>104</v>
      </c>
      <c r="AD7194" s="58" t="s">
        <v>184</v>
      </c>
      <c r="AE7194" s="58">
        <v>77095</v>
      </c>
    </row>
    <row r="7195" spans="29:31">
      <c r="AC7195" s="58" t="s">
        <v>104</v>
      </c>
      <c r="AD7195" s="58" t="s">
        <v>184</v>
      </c>
      <c r="AE7195" s="58">
        <v>77095</v>
      </c>
    </row>
    <row r="7196" spans="29:31">
      <c r="AC7196" s="58" t="s">
        <v>104</v>
      </c>
      <c r="AD7196" s="58" t="s">
        <v>184</v>
      </c>
      <c r="AE7196" s="58">
        <v>77095</v>
      </c>
    </row>
    <row r="7197" spans="29:31">
      <c r="AC7197" s="58" t="s">
        <v>43</v>
      </c>
      <c r="AD7197" s="58" t="s">
        <v>947</v>
      </c>
      <c r="AE7197" s="58">
        <v>92024</v>
      </c>
    </row>
    <row r="7198" spans="29:31">
      <c r="AC7198" s="58" t="s">
        <v>43</v>
      </c>
      <c r="AD7198" s="58" t="s">
        <v>947</v>
      </c>
      <c r="AE7198" s="58">
        <v>92024</v>
      </c>
    </row>
    <row r="7199" spans="29:31">
      <c r="AC7199" s="58" t="s">
        <v>54</v>
      </c>
      <c r="AD7199" s="58" t="s">
        <v>2330</v>
      </c>
      <c r="AE7199" s="58">
        <v>33012</v>
      </c>
    </row>
    <row r="7200" spans="29:31">
      <c r="AC7200" s="58" t="s">
        <v>54</v>
      </c>
      <c r="AD7200" s="58" t="s">
        <v>2330</v>
      </c>
      <c r="AE7200" s="58">
        <v>33012</v>
      </c>
    </row>
    <row r="7201" spans="29:31">
      <c r="AC7201" s="58" t="s">
        <v>1272</v>
      </c>
      <c r="AD7201" s="58" t="s">
        <v>1736</v>
      </c>
      <c r="AE7201" s="58">
        <v>30318</v>
      </c>
    </row>
    <row r="7202" spans="29:31">
      <c r="AC7202" s="58" t="s">
        <v>1272</v>
      </c>
      <c r="AD7202" s="58" t="s">
        <v>1736</v>
      </c>
      <c r="AE7202" s="58">
        <v>30318</v>
      </c>
    </row>
    <row r="7203" spans="29:31">
      <c r="AC7203" s="58" t="s">
        <v>96</v>
      </c>
      <c r="AD7203" s="58" t="s">
        <v>95</v>
      </c>
      <c r="AE7203" s="58">
        <v>98103</v>
      </c>
    </row>
    <row r="7204" spans="29:31">
      <c r="AC7204" s="58" t="s">
        <v>43</v>
      </c>
      <c r="AD7204" s="58" t="s">
        <v>42</v>
      </c>
      <c r="AE7204" s="58">
        <v>90036</v>
      </c>
    </row>
    <row r="7205" spans="29:31">
      <c r="AC7205" s="58" t="s">
        <v>43</v>
      </c>
      <c r="AD7205" s="58" t="s">
        <v>42</v>
      </c>
      <c r="AE7205" s="58">
        <v>90036</v>
      </c>
    </row>
    <row r="7206" spans="29:31">
      <c r="AC7206" s="58" t="s">
        <v>267</v>
      </c>
      <c r="AD7206" s="58" t="s">
        <v>266</v>
      </c>
      <c r="AE7206" s="58">
        <v>10035</v>
      </c>
    </row>
    <row r="7207" spans="29:31">
      <c r="AC7207" s="58" t="s">
        <v>267</v>
      </c>
      <c r="AD7207" s="58" t="s">
        <v>266</v>
      </c>
      <c r="AE7207" s="58">
        <v>10035</v>
      </c>
    </row>
    <row r="7208" spans="29:31">
      <c r="AC7208" s="58" t="s">
        <v>54</v>
      </c>
      <c r="AD7208" s="58" t="s">
        <v>53</v>
      </c>
      <c r="AE7208" s="58">
        <v>33311</v>
      </c>
    </row>
    <row r="7209" spans="29:31">
      <c r="AC7209" s="58" t="s">
        <v>54</v>
      </c>
      <c r="AD7209" s="58" t="s">
        <v>53</v>
      </c>
      <c r="AE7209" s="58">
        <v>33311</v>
      </c>
    </row>
    <row r="7210" spans="29:31">
      <c r="AC7210" s="58" t="s">
        <v>267</v>
      </c>
      <c r="AD7210" s="58" t="s">
        <v>389</v>
      </c>
      <c r="AE7210" s="58">
        <v>14609</v>
      </c>
    </row>
    <row r="7211" spans="29:31">
      <c r="AC7211" s="58" t="s">
        <v>211</v>
      </c>
      <c r="AD7211" s="58" t="s">
        <v>9306</v>
      </c>
      <c r="AE7211" s="58">
        <v>60174</v>
      </c>
    </row>
    <row r="7212" spans="29:31">
      <c r="AC7212" s="58" t="s">
        <v>267</v>
      </c>
      <c r="AD7212" s="58" t="s">
        <v>266</v>
      </c>
      <c r="AE7212" s="58">
        <v>10024</v>
      </c>
    </row>
    <row r="7213" spans="29:31">
      <c r="AC7213" s="58" t="s">
        <v>43</v>
      </c>
      <c r="AD7213" s="58" t="s">
        <v>127</v>
      </c>
      <c r="AE7213" s="58">
        <v>94109</v>
      </c>
    </row>
    <row r="7214" spans="29:31">
      <c r="AC7214" s="58" t="s">
        <v>43</v>
      </c>
      <c r="AD7214" s="58" t="s">
        <v>127</v>
      </c>
      <c r="AE7214" s="58">
        <v>94109</v>
      </c>
    </row>
    <row r="7215" spans="29:31">
      <c r="AC7215" s="58" t="s">
        <v>310</v>
      </c>
      <c r="AD7215" s="58" t="s">
        <v>544</v>
      </c>
      <c r="AE7215" s="58">
        <v>85023</v>
      </c>
    </row>
    <row r="7216" spans="29:31">
      <c r="AC7216" s="58" t="s">
        <v>310</v>
      </c>
      <c r="AD7216" s="58" t="s">
        <v>544</v>
      </c>
      <c r="AE7216" s="58">
        <v>85023</v>
      </c>
    </row>
    <row r="7217" spans="29:31">
      <c r="AC7217" s="58" t="s">
        <v>310</v>
      </c>
      <c r="AD7217" s="58" t="s">
        <v>544</v>
      </c>
      <c r="AE7217" s="58">
        <v>85023</v>
      </c>
    </row>
    <row r="7218" spans="29:31">
      <c r="AC7218" s="58" t="s">
        <v>96</v>
      </c>
      <c r="AD7218" s="58" t="s">
        <v>95</v>
      </c>
      <c r="AE7218" s="58">
        <v>98115</v>
      </c>
    </row>
    <row r="7219" spans="29:31">
      <c r="AC7219" s="58" t="s">
        <v>96</v>
      </c>
      <c r="AD7219" s="58" t="s">
        <v>95</v>
      </c>
      <c r="AE7219" s="58">
        <v>98115</v>
      </c>
    </row>
    <row r="7220" spans="29:31">
      <c r="AC7220" s="58" t="s">
        <v>96</v>
      </c>
      <c r="AD7220" s="58" t="s">
        <v>95</v>
      </c>
      <c r="AE7220" s="58">
        <v>98115</v>
      </c>
    </row>
    <row r="7221" spans="29:31">
      <c r="AC7221" s="58" t="s">
        <v>43</v>
      </c>
      <c r="AD7221" s="58" t="s">
        <v>9351</v>
      </c>
      <c r="AE7221" s="58">
        <v>93010</v>
      </c>
    </row>
    <row r="7222" spans="29:31">
      <c r="AC7222" s="58" t="s">
        <v>238</v>
      </c>
      <c r="AD7222" s="58" t="s">
        <v>880</v>
      </c>
      <c r="AE7222" s="58">
        <v>48205</v>
      </c>
    </row>
    <row r="7223" spans="29:31">
      <c r="AC7223" s="58" t="s">
        <v>238</v>
      </c>
      <c r="AD7223" s="58" t="s">
        <v>880</v>
      </c>
      <c r="AE7223" s="58">
        <v>48205</v>
      </c>
    </row>
    <row r="7224" spans="29:31">
      <c r="AC7224" s="58" t="s">
        <v>43</v>
      </c>
      <c r="AD7224" s="58" t="s">
        <v>127</v>
      </c>
      <c r="AE7224" s="58">
        <v>94109</v>
      </c>
    </row>
    <row r="7225" spans="29:31">
      <c r="AC7225" s="58" t="s">
        <v>43</v>
      </c>
      <c r="AD7225" s="58" t="s">
        <v>127</v>
      </c>
      <c r="AE7225" s="58">
        <v>94109</v>
      </c>
    </row>
    <row r="7226" spans="29:31">
      <c r="AC7226" s="58" t="s">
        <v>43</v>
      </c>
      <c r="AD7226" s="58" t="s">
        <v>127</v>
      </c>
      <c r="AE7226" s="58">
        <v>94109</v>
      </c>
    </row>
    <row r="7227" spans="29:31">
      <c r="AC7227" s="58" t="s">
        <v>43</v>
      </c>
      <c r="AD7227" s="58" t="s">
        <v>127</v>
      </c>
      <c r="AE7227" s="58">
        <v>94109</v>
      </c>
    </row>
    <row r="7228" spans="29:31">
      <c r="AC7228" s="58" t="s">
        <v>147</v>
      </c>
      <c r="AD7228" s="58" t="s">
        <v>146</v>
      </c>
      <c r="AE7228" s="58">
        <v>19140</v>
      </c>
    </row>
    <row r="7229" spans="29:31">
      <c r="AC7229" s="58" t="s">
        <v>267</v>
      </c>
      <c r="AD7229" s="58" t="s">
        <v>266</v>
      </c>
      <c r="AE7229" s="58">
        <v>10035</v>
      </c>
    </row>
    <row r="7230" spans="29:31">
      <c r="AC7230" s="58" t="s">
        <v>211</v>
      </c>
      <c r="AD7230" s="58" t="s">
        <v>303</v>
      </c>
      <c r="AE7230" s="58">
        <v>60623</v>
      </c>
    </row>
    <row r="7231" spans="29:31">
      <c r="AC7231" s="58" t="s">
        <v>43</v>
      </c>
      <c r="AD7231" s="58" t="s">
        <v>127</v>
      </c>
      <c r="AE7231" s="58">
        <v>94122</v>
      </c>
    </row>
    <row r="7232" spans="29:31">
      <c r="AC7232" s="58" t="s">
        <v>43</v>
      </c>
      <c r="AD7232" s="58" t="s">
        <v>127</v>
      </c>
      <c r="AE7232" s="58">
        <v>94122</v>
      </c>
    </row>
    <row r="7233" spans="29:31">
      <c r="AC7233" s="58" t="s">
        <v>43</v>
      </c>
      <c r="AD7233" s="58" t="s">
        <v>127</v>
      </c>
      <c r="AE7233" s="58">
        <v>94122</v>
      </c>
    </row>
    <row r="7234" spans="29:31">
      <c r="AC7234" s="58" t="s">
        <v>147</v>
      </c>
      <c r="AD7234" s="58" t="s">
        <v>146</v>
      </c>
      <c r="AE7234" s="58">
        <v>19134</v>
      </c>
    </row>
    <row r="7235" spans="29:31">
      <c r="AC7235" s="58" t="s">
        <v>147</v>
      </c>
      <c r="AD7235" s="58" t="s">
        <v>146</v>
      </c>
      <c r="AE7235" s="58">
        <v>19134</v>
      </c>
    </row>
    <row r="7236" spans="29:31">
      <c r="AC7236" s="58" t="s">
        <v>43</v>
      </c>
      <c r="AD7236" s="58" t="s">
        <v>127</v>
      </c>
      <c r="AE7236" s="58">
        <v>94122</v>
      </c>
    </row>
    <row r="7237" spans="29:31">
      <c r="AC7237" s="58" t="s">
        <v>43</v>
      </c>
      <c r="AD7237" s="58" t="s">
        <v>127</v>
      </c>
      <c r="AE7237" s="58">
        <v>94122</v>
      </c>
    </row>
    <row r="7238" spans="29:31">
      <c r="AC7238" s="58" t="s">
        <v>747</v>
      </c>
      <c r="AD7238" s="58" t="s">
        <v>746</v>
      </c>
      <c r="AE7238" s="58">
        <v>6824</v>
      </c>
    </row>
    <row r="7239" spans="29:31">
      <c r="AC7239" s="58" t="s">
        <v>747</v>
      </c>
      <c r="AD7239" s="58" t="s">
        <v>746</v>
      </c>
      <c r="AE7239" s="58">
        <v>6824</v>
      </c>
    </row>
    <row r="7240" spans="29:31">
      <c r="AC7240" s="58" t="s">
        <v>747</v>
      </c>
      <c r="AD7240" s="58" t="s">
        <v>746</v>
      </c>
      <c r="AE7240" s="58">
        <v>6824</v>
      </c>
    </row>
    <row r="7241" spans="29:31">
      <c r="AC7241" s="58" t="s">
        <v>267</v>
      </c>
      <c r="AD7241" s="58" t="s">
        <v>266</v>
      </c>
      <c r="AE7241" s="58">
        <v>10011</v>
      </c>
    </row>
    <row r="7242" spans="29:31">
      <c r="AC7242" s="58" t="s">
        <v>267</v>
      </c>
      <c r="AD7242" s="58" t="s">
        <v>266</v>
      </c>
      <c r="AE7242" s="58">
        <v>10011</v>
      </c>
    </row>
    <row r="7243" spans="29:31">
      <c r="AC7243" s="58" t="s">
        <v>267</v>
      </c>
      <c r="AD7243" s="58" t="s">
        <v>266</v>
      </c>
      <c r="AE7243" s="58">
        <v>10011</v>
      </c>
    </row>
    <row r="7244" spans="29:31">
      <c r="AC7244" s="58" t="s">
        <v>43</v>
      </c>
      <c r="AD7244" s="58" t="s">
        <v>42</v>
      </c>
      <c r="AE7244" s="58">
        <v>90049</v>
      </c>
    </row>
    <row r="7245" spans="29:31">
      <c r="AC7245" s="58" t="s">
        <v>147</v>
      </c>
      <c r="AD7245" s="58" t="s">
        <v>146</v>
      </c>
      <c r="AE7245" s="58">
        <v>19143</v>
      </c>
    </row>
    <row r="7246" spans="29:31">
      <c r="AC7246" s="58" t="s">
        <v>43</v>
      </c>
      <c r="AD7246" s="58" t="s">
        <v>630</v>
      </c>
      <c r="AE7246" s="58">
        <v>95123</v>
      </c>
    </row>
    <row r="7247" spans="29:31">
      <c r="AC7247" s="58" t="s">
        <v>43</v>
      </c>
      <c r="AD7247" s="58" t="s">
        <v>630</v>
      </c>
      <c r="AE7247" s="58">
        <v>95123</v>
      </c>
    </row>
    <row r="7248" spans="29:31">
      <c r="AC7248" s="58" t="s">
        <v>43</v>
      </c>
      <c r="AD7248" s="58" t="s">
        <v>602</v>
      </c>
      <c r="AE7248" s="58">
        <v>91104</v>
      </c>
    </row>
    <row r="7249" spans="29:31">
      <c r="AC7249" s="58" t="s">
        <v>43</v>
      </c>
      <c r="AD7249" s="58" t="s">
        <v>602</v>
      </c>
      <c r="AE7249" s="58">
        <v>91104</v>
      </c>
    </row>
    <row r="7250" spans="29:31">
      <c r="AC7250" s="58" t="s">
        <v>43</v>
      </c>
      <c r="AD7250" s="58" t="s">
        <v>602</v>
      </c>
      <c r="AE7250" s="58">
        <v>91104</v>
      </c>
    </row>
    <row r="7251" spans="29:31">
      <c r="AC7251" s="58" t="s">
        <v>147</v>
      </c>
      <c r="AD7251" s="58" t="s">
        <v>146</v>
      </c>
      <c r="AE7251" s="58">
        <v>19134</v>
      </c>
    </row>
    <row r="7252" spans="29:31">
      <c r="AC7252" s="58" t="s">
        <v>43</v>
      </c>
      <c r="AD7252" s="58" t="s">
        <v>42</v>
      </c>
      <c r="AE7252" s="58">
        <v>90049</v>
      </c>
    </row>
    <row r="7253" spans="29:31">
      <c r="AC7253" s="58" t="s">
        <v>43</v>
      </c>
      <c r="AD7253" s="58" t="s">
        <v>42</v>
      </c>
      <c r="AE7253" s="58">
        <v>90032</v>
      </c>
    </row>
    <row r="7254" spans="29:31">
      <c r="AC7254" s="58" t="s">
        <v>498</v>
      </c>
      <c r="AD7254" s="58" t="s">
        <v>497</v>
      </c>
      <c r="AE7254" s="58">
        <v>43229</v>
      </c>
    </row>
    <row r="7255" spans="29:31">
      <c r="AC7255" s="58" t="s">
        <v>498</v>
      </c>
      <c r="AD7255" s="58" t="s">
        <v>497</v>
      </c>
      <c r="AE7255" s="58">
        <v>43229</v>
      </c>
    </row>
    <row r="7256" spans="29:31">
      <c r="AC7256" s="58" t="s">
        <v>498</v>
      </c>
      <c r="AD7256" s="58" t="s">
        <v>497</v>
      </c>
      <c r="AE7256" s="58">
        <v>43229</v>
      </c>
    </row>
    <row r="7257" spans="29:31">
      <c r="AC7257" s="58" t="s">
        <v>43</v>
      </c>
      <c r="AD7257" s="58" t="s">
        <v>42</v>
      </c>
      <c r="AE7257" s="58">
        <v>90008</v>
      </c>
    </row>
    <row r="7258" spans="29:31">
      <c r="AC7258" s="58" t="s">
        <v>43</v>
      </c>
      <c r="AD7258" s="58" t="s">
        <v>42</v>
      </c>
      <c r="AE7258" s="58">
        <v>90008</v>
      </c>
    </row>
    <row r="7259" spans="29:31">
      <c r="AC7259" s="58" t="s">
        <v>54</v>
      </c>
      <c r="AD7259" s="58" t="s">
        <v>7238</v>
      </c>
      <c r="AE7259" s="58">
        <v>33021</v>
      </c>
    </row>
    <row r="7260" spans="29:31">
      <c r="AC7260" s="58" t="s">
        <v>238</v>
      </c>
      <c r="AD7260" s="58" t="s">
        <v>566</v>
      </c>
      <c r="AE7260" s="58">
        <v>48066</v>
      </c>
    </row>
    <row r="7261" spans="29:31">
      <c r="AC7261" s="58" t="s">
        <v>114</v>
      </c>
      <c r="AD7261" s="58" t="s">
        <v>7153</v>
      </c>
      <c r="AE7261" s="58">
        <v>54880</v>
      </c>
    </row>
    <row r="7262" spans="29:31">
      <c r="AC7262" s="58" t="s">
        <v>114</v>
      </c>
      <c r="AD7262" s="58" t="s">
        <v>7153</v>
      </c>
      <c r="AE7262" s="58">
        <v>54880</v>
      </c>
    </row>
    <row r="7263" spans="29:31">
      <c r="AC7263" s="58" t="s">
        <v>114</v>
      </c>
      <c r="AD7263" s="58" t="s">
        <v>7153</v>
      </c>
      <c r="AE7263" s="58">
        <v>54880</v>
      </c>
    </row>
    <row r="7264" spans="29:31">
      <c r="AC7264" s="58" t="s">
        <v>114</v>
      </c>
      <c r="AD7264" s="58" t="s">
        <v>7153</v>
      </c>
      <c r="AE7264" s="58">
        <v>54880</v>
      </c>
    </row>
    <row r="7265" spans="29:31">
      <c r="AC7265" s="58" t="s">
        <v>114</v>
      </c>
      <c r="AD7265" s="58" t="s">
        <v>7153</v>
      </c>
      <c r="AE7265" s="58">
        <v>54880</v>
      </c>
    </row>
    <row r="7266" spans="29:31">
      <c r="AC7266" s="58" t="s">
        <v>114</v>
      </c>
      <c r="AD7266" s="58" t="s">
        <v>7153</v>
      </c>
      <c r="AE7266" s="58">
        <v>54880</v>
      </c>
    </row>
    <row r="7267" spans="29:31">
      <c r="AC7267" s="58" t="s">
        <v>114</v>
      </c>
      <c r="AD7267" s="58" t="s">
        <v>7153</v>
      </c>
      <c r="AE7267" s="58">
        <v>54880</v>
      </c>
    </row>
    <row r="7268" spans="29:31">
      <c r="AC7268" s="58" t="s">
        <v>114</v>
      </c>
      <c r="AD7268" s="58" t="s">
        <v>7153</v>
      </c>
      <c r="AE7268" s="58">
        <v>54880</v>
      </c>
    </row>
    <row r="7269" spans="29:31">
      <c r="AC7269" s="58" t="s">
        <v>43</v>
      </c>
      <c r="AD7269" s="58" t="s">
        <v>5413</v>
      </c>
      <c r="AE7269" s="58">
        <v>91360</v>
      </c>
    </row>
    <row r="7270" spans="29:31">
      <c r="AC7270" s="58" t="s">
        <v>147</v>
      </c>
      <c r="AD7270" s="58" t="s">
        <v>146</v>
      </c>
      <c r="AE7270" s="58">
        <v>19134</v>
      </c>
    </row>
    <row r="7271" spans="29:31">
      <c r="AC7271" s="58" t="s">
        <v>147</v>
      </c>
      <c r="AD7271" s="58" t="s">
        <v>146</v>
      </c>
      <c r="AE7271" s="58">
        <v>19134</v>
      </c>
    </row>
    <row r="7272" spans="29:31">
      <c r="AC7272" s="58" t="s">
        <v>319</v>
      </c>
      <c r="AD7272" s="58" t="s">
        <v>318</v>
      </c>
      <c r="AE7272" s="58">
        <v>22153</v>
      </c>
    </row>
    <row r="7273" spans="29:31">
      <c r="AC7273" s="58" t="s">
        <v>104</v>
      </c>
      <c r="AD7273" s="58" t="s">
        <v>184</v>
      </c>
      <c r="AE7273" s="58">
        <v>77095</v>
      </c>
    </row>
    <row r="7274" spans="29:31">
      <c r="AC7274" s="58" t="s">
        <v>335</v>
      </c>
      <c r="AD7274" s="58" t="s">
        <v>382</v>
      </c>
      <c r="AE7274" s="58">
        <v>38401</v>
      </c>
    </row>
    <row r="7275" spans="29:31">
      <c r="AC7275" s="58" t="s">
        <v>335</v>
      </c>
      <c r="AD7275" s="58" t="s">
        <v>382</v>
      </c>
      <c r="AE7275" s="58">
        <v>38401</v>
      </c>
    </row>
    <row r="7276" spans="29:31">
      <c r="AC7276" s="58" t="s">
        <v>88</v>
      </c>
      <c r="AD7276" s="58" t="s">
        <v>87</v>
      </c>
      <c r="AE7276" s="58">
        <v>28027</v>
      </c>
    </row>
    <row r="7277" spans="29:31">
      <c r="AC7277" s="58" t="s">
        <v>88</v>
      </c>
      <c r="AD7277" s="58" t="s">
        <v>87</v>
      </c>
      <c r="AE7277" s="58">
        <v>28027</v>
      </c>
    </row>
    <row r="7278" spans="29:31">
      <c r="AC7278" s="58" t="s">
        <v>43</v>
      </c>
      <c r="AD7278" s="58" t="s">
        <v>630</v>
      </c>
      <c r="AE7278" s="58">
        <v>95123</v>
      </c>
    </row>
    <row r="7279" spans="29:31">
      <c r="AC7279" s="58" t="s">
        <v>43</v>
      </c>
      <c r="AD7279" s="58" t="s">
        <v>630</v>
      </c>
      <c r="AE7279" s="58">
        <v>95123</v>
      </c>
    </row>
    <row r="7280" spans="29:31">
      <c r="AC7280" s="58" t="s">
        <v>88</v>
      </c>
      <c r="AD7280" s="58" t="s">
        <v>4488</v>
      </c>
      <c r="AE7280" s="58">
        <v>27405</v>
      </c>
    </row>
    <row r="7281" spans="29:31">
      <c r="AC7281" s="58" t="s">
        <v>88</v>
      </c>
      <c r="AD7281" s="58" t="s">
        <v>4488</v>
      </c>
      <c r="AE7281" s="58">
        <v>27405</v>
      </c>
    </row>
    <row r="7282" spans="29:31">
      <c r="AC7282" s="58" t="s">
        <v>1762</v>
      </c>
      <c r="AD7282" s="58" t="s">
        <v>8031</v>
      </c>
      <c r="AE7282" s="58">
        <v>59601</v>
      </c>
    </row>
    <row r="7283" spans="29:31">
      <c r="AC7283" s="58" t="s">
        <v>1762</v>
      </c>
      <c r="AD7283" s="58" t="s">
        <v>8031</v>
      </c>
      <c r="AE7283" s="58">
        <v>59601</v>
      </c>
    </row>
    <row r="7284" spans="29:31">
      <c r="AC7284" s="58" t="s">
        <v>54</v>
      </c>
      <c r="AD7284" s="58" t="s">
        <v>53</v>
      </c>
      <c r="AE7284" s="58">
        <v>33311</v>
      </c>
    </row>
    <row r="7285" spans="29:31">
      <c r="AC7285" s="58" t="s">
        <v>43</v>
      </c>
      <c r="AD7285" s="58" t="s">
        <v>127</v>
      </c>
      <c r="AE7285" s="58">
        <v>94110</v>
      </c>
    </row>
    <row r="7286" spans="29:31">
      <c r="AC7286" s="58" t="s">
        <v>43</v>
      </c>
      <c r="AD7286" s="58" t="s">
        <v>127</v>
      </c>
      <c r="AE7286" s="58">
        <v>94110</v>
      </c>
    </row>
    <row r="7287" spans="29:31">
      <c r="AC7287" s="58" t="s">
        <v>310</v>
      </c>
      <c r="AD7287" s="58" t="s">
        <v>7801</v>
      </c>
      <c r="AE7287" s="58">
        <v>85364</v>
      </c>
    </row>
    <row r="7288" spans="29:31">
      <c r="AC7288" s="58" t="s">
        <v>2735</v>
      </c>
      <c r="AD7288" s="58" t="s">
        <v>382</v>
      </c>
      <c r="AE7288" s="58">
        <v>21044</v>
      </c>
    </row>
    <row r="7289" spans="29:31">
      <c r="AC7289" s="58" t="s">
        <v>310</v>
      </c>
      <c r="AD7289" s="58" t="s">
        <v>7801</v>
      </c>
      <c r="AE7289" s="58">
        <v>85364</v>
      </c>
    </row>
    <row r="7290" spans="29:31">
      <c r="AC7290" s="58" t="s">
        <v>211</v>
      </c>
      <c r="AD7290" s="58" t="s">
        <v>303</v>
      </c>
      <c r="AE7290" s="58">
        <v>60653</v>
      </c>
    </row>
    <row r="7291" spans="29:31">
      <c r="AC7291" s="58" t="s">
        <v>498</v>
      </c>
      <c r="AD7291" s="58" t="s">
        <v>2180</v>
      </c>
      <c r="AE7291" s="58">
        <v>44105</v>
      </c>
    </row>
    <row r="7292" spans="29:31">
      <c r="AC7292" s="58" t="s">
        <v>498</v>
      </c>
      <c r="AD7292" s="58" t="s">
        <v>2180</v>
      </c>
      <c r="AE7292" s="58">
        <v>44105</v>
      </c>
    </row>
    <row r="7293" spans="29:31">
      <c r="AC7293" s="58" t="s">
        <v>43</v>
      </c>
      <c r="AD7293" s="58" t="s">
        <v>127</v>
      </c>
      <c r="AE7293" s="58">
        <v>94110</v>
      </c>
    </row>
    <row r="7294" spans="29:31">
      <c r="AC7294" s="58" t="s">
        <v>649</v>
      </c>
      <c r="AD7294" s="58" t="s">
        <v>4847</v>
      </c>
      <c r="AE7294" s="58">
        <v>73120</v>
      </c>
    </row>
    <row r="7295" spans="29:31">
      <c r="AC7295" s="58" t="s">
        <v>649</v>
      </c>
      <c r="AD7295" s="58" t="s">
        <v>4847</v>
      </c>
      <c r="AE7295" s="58">
        <v>73120</v>
      </c>
    </row>
    <row r="7296" spans="29:31">
      <c r="AC7296" s="58" t="s">
        <v>104</v>
      </c>
      <c r="AD7296" s="58" t="s">
        <v>184</v>
      </c>
      <c r="AE7296" s="58">
        <v>77095</v>
      </c>
    </row>
    <row r="7297" spans="29:31">
      <c r="AC7297" s="58" t="s">
        <v>43</v>
      </c>
      <c r="AD7297" s="58" t="s">
        <v>127</v>
      </c>
      <c r="AE7297" s="58">
        <v>94122</v>
      </c>
    </row>
    <row r="7298" spans="29:31">
      <c r="AC7298" s="58" t="s">
        <v>43</v>
      </c>
      <c r="AD7298" s="58" t="s">
        <v>127</v>
      </c>
      <c r="AE7298" s="58">
        <v>94122</v>
      </c>
    </row>
    <row r="7299" spans="29:31">
      <c r="AC7299" s="58" t="s">
        <v>43</v>
      </c>
      <c r="AD7299" s="58" t="s">
        <v>127</v>
      </c>
      <c r="AE7299" s="58">
        <v>94122</v>
      </c>
    </row>
    <row r="7300" spans="29:31">
      <c r="AC7300" s="58" t="s">
        <v>335</v>
      </c>
      <c r="AD7300" s="58" t="s">
        <v>5661</v>
      </c>
      <c r="AE7300" s="58">
        <v>37211</v>
      </c>
    </row>
    <row r="7301" spans="29:31">
      <c r="AC7301" s="58" t="s">
        <v>43</v>
      </c>
      <c r="AD7301" s="58" t="s">
        <v>42</v>
      </c>
      <c r="AE7301" s="58">
        <v>90036</v>
      </c>
    </row>
    <row r="7302" spans="29:31">
      <c r="AC7302" s="58" t="s">
        <v>96</v>
      </c>
      <c r="AD7302" s="58" t="s">
        <v>4122</v>
      </c>
      <c r="AE7302" s="58">
        <v>98006</v>
      </c>
    </row>
    <row r="7303" spans="29:31">
      <c r="AC7303" s="58" t="s">
        <v>104</v>
      </c>
      <c r="AD7303" s="58" t="s">
        <v>184</v>
      </c>
      <c r="AE7303" s="58">
        <v>77036</v>
      </c>
    </row>
    <row r="7304" spans="29:31">
      <c r="AC7304" s="58" t="s">
        <v>104</v>
      </c>
      <c r="AD7304" s="58" t="s">
        <v>184</v>
      </c>
      <c r="AE7304" s="58">
        <v>77036</v>
      </c>
    </row>
    <row r="7305" spans="29:31">
      <c r="AC7305" s="58" t="s">
        <v>147</v>
      </c>
      <c r="AD7305" s="58" t="s">
        <v>146</v>
      </c>
      <c r="AE7305" s="58">
        <v>19143</v>
      </c>
    </row>
    <row r="7306" spans="29:31">
      <c r="AC7306" s="58" t="s">
        <v>211</v>
      </c>
      <c r="AD7306" s="58" t="s">
        <v>8738</v>
      </c>
      <c r="AE7306" s="58">
        <v>60016</v>
      </c>
    </row>
    <row r="7307" spans="29:31">
      <c r="AC7307" s="58" t="s">
        <v>211</v>
      </c>
      <c r="AD7307" s="58" t="s">
        <v>8738</v>
      </c>
      <c r="AE7307" s="58">
        <v>60016</v>
      </c>
    </row>
    <row r="7308" spans="29:31">
      <c r="AC7308" s="58" t="s">
        <v>211</v>
      </c>
      <c r="AD7308" s="58" t="s">
        <v>8738</v>
      </c>
      <c r="AE7308" s="58">
        <v>60016</v>
      </c>
    </row>
    <row r="7309" spans="29:31">
      <c r="AC7309" s="58" t="s">
        <v>211</v>
      </c>
      <c r="AD7309" s="58" t="s">
        <v>8738</v>
      </c>
      <c r="AE7309" s="58">
        <v>60016</v>
      </c>
    </row>
    <row r="7310" spans="29:31">
      <c r="AC7310" s="58" t="s">
        <v>211</v>
      </c>
      <c r="AD7310" s="58" t="s">
        <v>8738</v>
      </c>
      <c r="AE7310" s="58">
        <v>60016</v>
      </c>
    </row>
    <row r="7311" spans="29:31">
      <c r="AC7311" s="58" t="s">
        <v>54</v>
      </c>
      <c r="AD7311" s="58" t="s">
        <v>3461</v>
      </c>
      <c r="AE7311" s="58">
        <v>33437</v>
      </c>
    </row>
    <row r="7312" spans="29:31">
      <c r="AC7312" s="58" t="s">
        <v>54</v>
      </c>
      <c r="AD7312" s="58" t="s">
        <v>3461</v>
      </c>
      <c r="AE7312" s="58">
        <v>33437</v>
      </c>
    </row>
    <row r="7313" spans="29:31">
      <c r="AC7313" s="58" t="s">
        <v>104</v>
      </c>
      <c r="AD7313" s="58" t="s">
        <v>4346</v>
      </c>
      <c r="AE7313" s="58">
        <v>75023</v>
      </c>
    </row>
    <row r="7314" spans="29:31">
      <c r="AC7314" s="58" t="s">
        <v>43</v>
      </c>
      <c r="AD7314" s="58" t="s">
        <v>630</v>
      </c>
      <c r="AE7314" s="58">
        <v>95123</v>
      </c>
    </row>
    <row r="7315" spans="29:31">
      <c r="AC7315" s="58" t="s">
        <v>43</v>
      </c>
      <c r="AD7315" s="58" t="s">
        <v>630</v>
      </c>
      <c r="AE7315" s="58">
        <v>95123</v>
      </c>
    </row>
    <row r="7316" spans="29:31">
      <c r="AC7316" s="58" t="s">
        <v>43</v>
      </c>
      <c r="AD7316" s="58" t="s">
        <v>630</v>
      </c>
      <c r="AE7316" s="58">
        <v>95123</v>
      </c>
    </row>
    <row r="7317" spans="29:31">
      <c r="AC7317" s="58" t="s">
        <v>267</v>
      </c>
      <c r="AD7317" s="58" t="s">
        <v>266</v>
      </c>
      <c r="AE7317" s="58">
        <v>10024</v>
      </c>
    </row>
    <row r="7318" spans="29:31">
      <c r="AC7318" s="58" t="s">
        <v>238</v>
      </c>
      <c r="AD7318" s="58" t="s">
        <v>880</v>
      </c>
      <c r="AE7318" s="58">
        <v>48227</v>
      </c>
    </row>
    <row r="7319" spans="29:31">
      <c r="AC7319" s="58" t="s">
        <v>54</v>
      </c>
      <c r="AD7319" s="58" t="s">
        <v>1419</v>
      </c>
      <c r="AE7319" s="58">
        <v>33178</v>
      </c>
    </row>
    <row r="7320" spans="29:31">
      <c r="AC7320" s="58" t="s">
        <v>54</v>
      </c>
      <c r="AD7320" s="58" t="s">
        <v>1419</v>
      </c>
      <c r="AE7320" s="58">
        <v>33178</v>
      </c>
    </row>
    <row r="7321" spans="29:31">
      <c r="AC7321" s="58" t="s">
        <v>54</v>
      </c>
      <c r="AD7321" s="58" t="s">
        <v>1419</v>
      </c>
      <c r="AE7321" s="58">
        <v>33178</v>
      </c>
    </row>
    <row r="7322" spans="29:31">
      <c r="AC7322" s="58" t="s">
        <v>211</v>
      </c>
      <c r="AD7322" s="58" t="s">
        <v>1612</v>
      </c>
      <c r="AE7322" s="58">
        <v>60068</v>
      </c>
    </row>
    <row r="7323" spans="29:31">
      <c r="AC7323" s="58" t="s">
        <v>267</v>
      </c>
      <c r="AD7323" s="58" t="s">
        <v>266</v>
      </c>
      <c r="AE7323" s="58">
        <v>10024</v>
      </c>
    </row>
    <row r="7324" spans="29:31">
      <c r="AC7324" s="58" t="s">
        <v>267</v>
      </c>
      <c r="AD7324" s="58" t="s">
        <v>266</v>
      </c>
      <c r="AE7324" s="58">
        <v>10011</v>
      </c>
    </row>
    <row r="7325" spans="29:31">
      <c r="AC7325" s="58" t="s">
        <v>420</v>
      </c>
      <c r="AD7325" s="58" t="s">
        <v>9417</v>
      </c>
      <c r="AE7325" s="58">
        <v>97123</v>
      </c>
    </row>
    <row r="7326" spans="29:31">
      <c r="AC7326" s="58" t="s">
        <v>420</v>
      </c>
      <c r="AD7326" s="58" t="s">
        <v>9417</v>
      </c>
      <c r="AE7326" s="58">
        <v>97123</v>
      </c>
    </row>
    <row r="7327" spans="29:31">
      <c r="AC7327" s="58" t="s">
        <v>267</v>
      </c>
      <c r="AD7327" s="58" t="s">
        <v>266</v>
      </c>
      <c r="AE7327" s="58">
        <v>10009</v>
      </c>
    </row>
    <row r="7328" spans="29:31">
      <c r="AC7328" s="58" t="s">
        <v>267</v>
      </c>
      <c r="AD7328" s="58" t="s">
        <v>266</v>
      </c>
      <c r="AE7328" s="58">
        <v>10009</v>
      </c>
    </row>
    <row r="7329" spans="29:31">
      <c r="AC7329" s="58" t="s">
        <v>211</v>
      </c>
      <c r="AD7329" s="58" t="s">
        <v>303</v>
      </c>
      <c r="AE7329" s="58">
        <v>60623</v>
      </c>
    </row>
    <row r="7330" spans="29:31">
      <c r="AC7330" s="58" t="s">
        <v>211</v>
      </c>
      <c r="AD7330" s="58" t="s">
        <v>303</v>
      </c>
      <c r="AE7330" s="58">
        <v>60623</v>
      </c>
    </row>
    <row r="7331" spans="29:31">
      <c r="AC7331" s="58" t="s">
        <v>267</v>
      </c>
      <c r="AD7331" s="58" t="s">
        <v>266</v>
      </c>
      <c r="AE7331" s="58">
        <v>10024</v>
      </c>
    </row>
    <row r="7332" spans="29:31">
      <c r="AC7332" s="58" t="s">
        <v>267</v>
      </c>
      <c r="AD7332" s="58" t="s">
        <v>266</v>
      </c>
      <c r="AE7332" s="58">
        <v>10024</v>
      </c>
    </row>
    <row r="7333" spans="29:31">
      <c r="AC7333" s="58" t="s">
        <v>96</v>
      </c>
      <c r="AD7333" s="58" t="s">
        <v>7820</v>
      </c>
      <c r="AE7333" s="58">
        <v>99301</v>
      </c>
    </row>
    <row r="7334" spans="29:31">
      <c r="AC7334" s="58" t="s">
        <v>96</v>
      </c>
      <c r="AD7334" s="58" t="s">
        <v>7820</v>
      </c>
      <c r="AE7334" s="58">
        <v>99301</v>
      </c>
    </row>
    <row r="7335" spans="29:31">
      <c r="AC7335" s="58" t="s">
        <v>43</v>
      </c>
      <c r="AD7335" s="58" t="s">
        <v>9423</v>
      </c>
      <c r="AE7335" s="58">
        <v>91505</v>
      </c>
    </row>
    <row r="7336" spans="29:31">
      <c r="AC7336" s="58" t="s">
        <v>43</v>
      </c>
      <c r="AD7336" s="58" t="s">
        <v>9423</v>
      </c>
      <c r="AE7336" s="58">
        <v>91505</v>
      </c>
    </row>
    <row r="7337" spans="29:31">
      <c r="AC7337" s="58" t="s">
        <v>43</v>
      </c>
      <c r="AD7337" s="58" t="s">
        <v>9423</v>
      </c>
      <c r="AE7337" s="58">
        <v>91505</v>
      </c>
    </row>
    <row r="7338" spans="29:31">
      <c r="AC7338" s="58" t="s">
        <v>211</v>
      </c>
      <c r="AD7338" s="58" t="s">
        <v>303</v>
      </c>
      <c r="AE7338" s="58">
        <v>60623</v>
      </c>
    </row>
    <row r="7339" spans="29:31">
      <c r="AC7339" s="58" t="s">
        <v>147</v>
      </c>
      <c r="AD7339" s="58" t="s">
        <v>2470</v>
      </c>
      <c r="AE7339" s="58">
        <v>17602</v>
      </c>
    </row>
    <row r="7340" spans="29:31">
      <c r="AC7340" s="58" t="s">
        <v>147</v>
      </c>
      <c r="AD7340" s="58" t="s">
        <v>2470</v>
      </c>
      <c r="AE7340" s="58">
        <v>17602</v>
      </c>
    </row>
    <row r="7341" spans="29:31">
      <c r="AC7341" s="58" t="s">
        <v>54</v>
      </c>
      <c r="AD7341" s="58" t="s">
        <v>900</v>
      </c>
      <c r="AE7341" s="58">
        <v>33614</v>
      </c>
    </row>
    <row r="7342" spans="29:31">
      <c r="AC7342" s="58" t="s">
        <v>54</v>
      </c>
      <c r="AD7342" s="58" t="s">
        <v>900</v>
      </c>
      <c r="AE7342" s="58">
        <v>33614</v>
      </c>
    </row>
    <row r="7343" spans="29:31">
      <c r="AC7343" s="58" t="s">
        <v>267</v>
      </c>
      <c r="AD7343" s="58" t="s">
        <v>266</v>
      </c>
      <c r="AE7343" s="58">
        <v>10024</v>
      </c>
    </row>
    <row r="7344" spans="29:31">
      <c r="AC7344" s="58" t="s">
        <v>267</v>
      </c>
      <c r="AD7344" s="58" t="s">
        <v>266</v>
      </c>
      <c r="AE7344" s="58">
        <v>10024</v>
      </c>
    </row>
    <row r="7345" spans="29:31">
      <c r="AC7345" s="58" t="s">
        <v>43</v>
      </c>
      <c r="AD7345" s="58" t="s">
        <v>42</v>
      </c>
      <c r="AE7345" s="58">
        <v>90045</v>
      </c>
    </row>
    <row r="7346" spans="29:31">
      <c r="AC7346" s="58" t="s">
        <v>267</v>
      </c>
      <c r="AD7346" s="58" t="s">
        <v>266</v>
      </c>
      <c r="AE7346" s="58">
        <v>10035</v>
      </c>
    </row>
    <row r="7347" spans="29:31">
      <c r="AC7347" s="58" t="s">
        <v>267</v>
      </c>
      <c r="AD7347" s="58" t="s">
        <v>266</v>
      </c>
      <c r="AE7347" s="58">
        <v>10009</v>
      </c>
    </row>
    <row r="7348" spans="29:31">
      <c r="AC7348" s="58" t="s">
        <v>1272</v>
      </c>
      <c r="AD7348" s="58" t="s">
        <v>1736</v>
      </c>
      <c r="AE7348" s="58">
        <v>30318</v>
      </c>
    </row>
    <row r="7349" spans="29:31">
      <c r="AC7349" s="58" t="s">
        <v>1272</v>
      </c>
      <c r="AD7349" s="58" t="s">
        <v>1736</v>
      </c>
      <c r="AE7349" s="58">
        <v>30318</v>
      </c>
    </row>
    <row r="7350" spans="29:31">
      <c r="AC7350" s="58" t="s">
        <v>1272</v>
      </c>
      <c r="AD7350" s="58" t="s">
        <v>1736</v>
      </c>
      <c r="AE7350" s="58">
        <v>30318</v>
      </c>
    </row>
    <row r="7351" spans="29:31">
      <c r="AC7351" s="58" t="s">
        <v>267</v>
      </c>
      <c r="AD7351" s="58" t="s">
        <v>266</v>
      </c>
      <c r="AE7351" s="58">
        <v>10009</v>
      </c>
    </row>
    <row r="7352" spans="29:31">
      <c r="AC7352" s="58" t="s">
        <v>54</v>
      </c>
      <c r="AD7352" s="58" t="s">
        <v>1521</v>
      </c>
      <c r="AE7352" s="58">
        <v>32216</v>
      </c>
    </row>
    <row r="7353" spans="29:31">
      <c r="AC7353" s="58" t="s">
        <v>54</v>
      </c>
      <c r="AD7353" s="58" t="s">
        <v>1521</v>
      </c>
      <c r="AE7353" s="58">
        <v>32216</v>
      </c>
    </row>
    <row r="7354" spans="29:31">
      <c r="AC7354" s="58" t="s">
        <v>54</v>
      </c>
      <c r="AD7354" s="58" t="s">
        <v>1521</v>
      </c>
      <c r="AE7354" s="58">
        <v>32216</v>
      </c>
    </row>
    <row r="7355" spans="29:31">
      <c r="AC7355" s="58" t="s">
        <v>54</v>
      </c>
      <c r="AD7355" s="58" t="s">
        <v>1521</v>
      </c>
      <c r="AE7355" s="58">
        <v>32216</v>
      </c>
    </row>
    <row r="7356" spans="29:31">
      <c r="AC7356" s="58" t="s">
        <v>104</v>
      </c>
      <c r="AD7356" s="58" t="s">
        <v>184</v>
      </c>
      <c r="AE7356" s="58">
        <v>77095</v>
      </c>
    </row>
    <row r="7357" spans="29:31">
      <c r="AC7357" s="58" t="s">
        <v>114</v>
      </c>
      <c r="AD7357" s="58" t="s">
        <v>2548</v>
      </c>
      <c r="AE7357" s="58">
        <v>53209</v>
      </c>
    </row>
    <row r="7358" spans="29:31">
      <c r="AC7358" s="58" t="s">
        <v>114</v>
      </c>
      <c r="AD7358" s="58" t="s">
        <v>2548</v>
      </c>
      <c r="AE7358" s="58">
        <v>53209</v>
      </c>
    </row>
    <row r="7359" spans="29:31">
      <c r="AC7359" s="58" t="s">
        <v>43</v>
      </c>
      <c r="AD7359" s="58" t="s">
        <v>9437</v>
      </c>
      <c r="AE7359" s="58">
        <v>95351</v>
      </c>
    </row>
    <row r="7360" spans="29:31">
      <c r="AC7360" s="58" t="s">
        <v>498</v>
      </c>
      <c r="AD7360" s="58" t="s">
        <v>1119</v>
      </c>
      <c r="AE7360" s="58">
        <v>44107</v>
      </c>
    </row>
    <row r="7361" spans="29:31">
      <c r="AC7361" s="58" t="s">
        <v>147</v>
      </c>
      <c r="AD7361" s="58" t="s">
        <v>146</v>
      </c>
      <c r="AE7361" s="58">
        <v>19134</v>
      </c>
    </row>
    <row r="7362" spans="29:31">
      <c r="AC7362" s="58" t="s">
        <v>43</v>
      </c>
      <c r="AD7362" s="58" t="s">
        <v>127</v>
      </c>
      <c r="AE7362" s="58">
        <v>94109</v>
      </c>
    </row>
    <row r="7363" spans="29:31">
      <c r="AC7363" s="58" t="s">
        <v>238</v>
      </c>
      <c r="AD7363" s="58" t="s">
        <v>880</v>
      </c>
      <c r="AE7363" s="58">
        <v>48205</v>
      </c>
    </row>
    <row r="7364" spans="29:31">
      <c r="AC7364" s="58" t="s">
        <v>310</v>
      </c>
      <c r="AD7364" s="58" t="s">
        <v>544</v>
      </c>
      <c r="AE7364" s="58">
        <v>85023</v>
      </c>
    </row>
    <row r="7365" spans="29:31">
      <c r="AC7365" s="58" t="s">
        <v>310</v>
      </c>
      <c r="AD7365" s="58" t="s">
        <v>544</v>
      </c>
      <c r="AE7365" s="58">
        <v>85023</v>
      </c>
    </row>
    <row r="7366" spans="29:31">
      <c r="AC7366" s="58" t="s">
        <v>147</v>
      </c>
      <c r="AD7366" s="58" t="s">
        <v>146</v>
      </c>
      <c r="AE7366" s="58">
        <v>19143</v>
      </c>
    </row>
    <row r="7367" spans="29:31">
      <c r="AC7367" s="58" t="s">
        <v>147</v>
      </c>
      <c r="AD7367" s="58" t="s">
        <v>146</v>
      </c>
      <c r="AE7367" s="58">
        <v>19143</v>
      </c>
    </row>
    <row r="7368" spans="29:31">
      <c r="AC7368" s="58" t="s">
        <v>43</v>
      </c>
      <c r="AD7368" s="58" t="s">
        <v>42</v>
      </c>
      <c r="AE7368" s="58">
        <v>90036</v>
      </c>
    </row>
    <row r="7369" spans="29:31">
      <c r="AC7369" s="58" t="s">
        <v>43</v>
      </c>
      <c r="AD7369" s="58" t="s">
        <v>42</v>
      </c>
      <c r="AE7369" s="58">
        <v>90036</v>
      </c>
    </row>
    <row r="7370" spans="29:31">
      <c r="AC7370" s="58" t="s">
        <v>43</v>
      </c>
      <c r="AD7370" s="58" t="s">
        <v>42</v>
      </c>
      <c r="AE7370" s="58">
        <v>90036</v>
      </c>
    </row>
    <row r="7371" spans="29:31">
      <c r="AC7371" s="58" t="s">
        <v>147</v>
      </c>
      <c r="AD7371" s="58" t="s">
        <v>146</v>
      </c>
      <c r="AE7371" s="58">
        <v>19140</v>
      </c>
    </row>
    <row r="7372" spans="29:31">
      <c r="AC7372" s="58" t="s">
        <v>147</v>
      </c>
      <c r="AD7372" s="58" t="s">
        <v>146</v>
      </c>
      <c r="AE7372" s="58">
        <v>19140</v>
      </c>
    </row>
    <row r="7373" spans="29:31">
      <c r="AC7373" s="58" t="s">
        <v>147</v>
      </c>
      <c r="AD7373" s="58" t="s">
        <v>146</v>
      </c>
      <c r="AE7373" s="58">
        <v>19140</v>
      </c>
    </row>
    <row r="7374" spans="29:31">
      <c r="AC7374" s="58" t="s">
        <v>147</v>
      </c>
      <c r="AD7374" s="58" t="s">
        <v>146</v>
      </c>
      <c r="AE7374" s="58">
        <v>19140</v>
      </c>
    </row>
    <row r="7375" spans="29:31">
      <c r="AC7375" s="58" t="s">
        <v>147</v>
      </c>
      <c r="AD7375" s="58" t="s">
        <v>146</v>
      </c>
      <c r="AE7375" s="58">
        <v>19140</v>
      </c>
    </row>
    <row r="7376" spans="29:31">
      <c r="AC7376" s="58" t="s">
        <v>54</v>
      </c>
      <c r="AD7376" s="58" t="s">
        <v>1419</v>
      </c>
      <c r="AE7376" s="58">
        <v>33180</v>
      </c>
    </row>
    <row r="7377" spans="29:31">
      <c r="AC7377" s="58" t="s">
        <v>88</v>
      </c>
      <c r="AD7377" s="58" t="s">
        <v>4588</v>
      </c>
      <c r="AE7377" s="58">
        <v>27604</v>
      </c>
    </row>
    <row r="7378" spans="29:31">
      <c r="AC7378" s="58" t="s">
        <v>4530</v>
      </c>
      <c r="AD7378" s="58" t="s">
        <v>9449</v>
      </c>
      <c r="AE7378" s="58">
        <v>67846</v>
      </c>
    </row>
    <row r="7379" spans="29:31">
      <c r="AC7379" s="58" t="s">
        <v>43</v>
      </c>
      <c r="AD7379" s="58" t="s">
        <v>1173</v>
      </c>
      <c r="AE7379" s="58">
        <v>90805</v>
      </c>
    </row>
    <row r="7380" spans="29:31">
      <c r="AC7380" s="58" t="s">
        <v>43</v>
      </c>
      <c r="AD7380" s="58" t="s">
        <v>1173</v>
      </c>
      <c r="AE7380" s="58">
        <v>90805</v>
      </c>
    </row>
    <row r="7381" spans="29:31">
      <c r="AC7381" s="58" t="s">
        <v>43</v>
      </c>
      <c r="AD7381" s="58" t="s">
        <v>1173</v>
      </c>
      <c r="AE7381" s="58">
        <v>90805</v>
      </c>
    </row>
    <row r="7382" spans="29:31">
      <c r="AC7382" s="58" t="s">
        <v>43</v>
      </c>
      <c r="AD7382" s="58" t="s">
        <v>1173</v>
      </c>
      <c r="AE7382" s="58">
        <v>90805</v>
      </c>
    </row>
    <row r="7383" spans="29:31">
      <c r="AC7383" s="58" t="s">
        <v>43</v>
      </c>
      <c r="AD7383" s="58" t="s">
        <v>947</v>
      </c>
      <c r="AE7383" s="58">
        <v>92037</v>
      </c>
    </row>
    <row r="7384" spans="29:31">
      <c r="AC7384" s="58" t="s">
        <v>211</v>
      </c>
      <c r="AD7384" s="58" t="s">
        <v>538</v>
      </c>
      <c r="AE7384" s="58">
        <v>61701</v>
      </c>
    </row>
    <row r="7385" spans="29:31">
      <c r="AC7385" s="58" t="s">
        <v>96</v>
      </c>
      <c r="AD7385" s="58" t="s">
        <v>95</v>
      </c>
      <c r="AE7385" s="58">
        <v>98115</v>
      </c>
    </row>
    <row r="7386" spans="29:31">
      <c r="AC7386" s="58" t="s">
        <v>88</v>
      </c>
      <c r="AD7386" s="58" t="s">
        <v>1706</v>
      </c>
      <c r="AE7386" s="58">
        <v>28314</v>
      </c>
    </row>
    <row r="7387" spans="29:31">
      <c r="AC7387" s="58" t="s">
        <v>138</v>
      </c>
      <c r="AD7387" s="58" t="s">
        <v>2530</v>
      </c>
      <c r="AE7387" s="58">
        <v>68104</v>
      </c>
    </row>
    <row r="7388" spans="29:31">
      <c r="AC7388" s="58" t="s">
        <v>138</v>
      </c>
      <c r="AD7388" s="58" t="s">
        <v>2530</v>
      </c>
      <c r="AE7388" s="58">
        <v>68104</v>
      </c>
    </row>
    <row r="7389" spans="29:31">
      <c r="AC7389" s="58" t="s">
        <v>138</v>
      </c>
      <c r="AD7389" s="58" t="s">
        <v>2530</v>
      </c>
      <c r="AE7389" s="58">
        <v>68104</v>
      </c>
    </row>
    <row r="7390" spans="29:31">
      <c r="AC7390" s="58" t="s">
        <v>138</v>
      </c>
      <c r="AD7390" s="58" t="s">
        <v>2530</v>
      </c>
      <c r="AE7390" s="58">
        <v>68104</v>
      </c>
    </row>
    <row r="7391" spans="29:31">
      <c r="AC7391" s="58" t="s">
        <v>138</v>
      </c>
      <c r="AD7391" s="58" t="s">
        <v>2530</v>
      </c>
      <c r="AE7391" s="58">
        <v>68104</v>
      </c>
    </row>
    <row r="7392" spans="29:31">
      <c r="AC7392" s="58" t="s">
        <v>138</v>
      </c>
      <c r="AD7392" s="58" t="s">
        <v>2530</v>
      </c>
      <c r="AE7392" s="58">
        <v>68104</v>
      </c>
    </row>
    <row r="7393" spans="29:31">
      <c r="AC7393" s="58" t="s">
        <v>138</v>
      </c>
      <c r="AD7393" s="58" t="s">
        <v>2530</v>
      </c>
      <c r="AE7393" s="58">
        <v>68104</v>
      </c>
    </row>
    <row r="7394" spans="29:31">
      <c r="AC7394" s="58" t="s">
        <v>138</v>
      </c>
      <c r="AD7394" s="58" t="s">
        <v>2530</v>
      </c>
      <c r="AE7394" s="58">
        <v>68104</v>
      </c>
    </row>
    <row r="7395" spans="29:31">
      <c r="AC7395" s="58" t="s">
        <v>138</v>
      </c>
      <c r="AD7395" s="58" t="s">
        <v>2530</v>
      </c>
      <c r="AE7395" s="58">
        <v>68104</v>
      </c>
    </row>
    <row r="7396" spans="29:31">
      <c r="AC7396" s="58" t="s">
        <v>138</v>
      </c>
      <c r="AD7396" s="58" t="s">
        <v>2530</v>
      </c>
      <c r="AE7396" s="58">
        <v>68104</v>
      </c>
    </row>
    <row r="7397" spans="29:31">
      <c r="AC7397" s="58" t="s">
        <v>335</v>
      </c>
      <c r="AD7397" s="58" t="s">
        <v>6244</v>
      </c>
      <c r="AE7397" s="58">
        <v>37421</v>
      </c>
    </row>
    <row r="7398" spans="29:31">
      <c r="AC7398" s="58" t="s">
        <v>335</v>
      </c>
      <c r="AD7398" s="58" t="s">
        <v>6244</v>
      </c>
      <c r="AE7398" s="58">
        <v>37421</v>
      </c>
    </row>
    <row r="7399" spans="29:31">
      <c r="AC7399" s="58" t="s">
        <v>498</v>
      </c>
      <c r="AD7399" s="58" t="s">
        <v>746</v>
      </c>
      <c r="AE7399" s="58">
        <v>45014</v>
      </c>
    </row>
    <row r="7400" spans="29:31">
      <c r="AC7400" s="58" t="s">
        <v>43</v>
      </c>
      <c r="AD7400" s="58" t="s">
        <v>42</v>
      </c>
      <c r="AE7400" s="58">
        <v>90049</v>
      </c>
    </row>
    <row r="7401" spans="29:31">
      <c r="AC7401" s="58" t="s">
        <v>43</v>
      </c>
      <c r="AD7401" s="58" t="s">
        <v>42</v>
      </c>
      <c r="AE7401" s="58">
        <v>90049</v>
      </c>
    </row>
    <row r="7402" spans="29:31">
      <c r="AC7402" s="58" t="s">
        <v>43</v>
      </c>
      <c r="AD7402" s="58" t="s">
        <v>42</v>
      </c>
      <c r="AE7402" s="58">
        <v>90049</v>
      </c>
    </row>
    <row r="7403" spans="29:31">
      <c r="AC7403" s="58" t="s">
        <v>267</v>
      </c>
      <c r="AD7403" s="58" t="s">
        <v>266</v>
      </c>
      <c r="AE7403" s="58">
        <v>10024</v>
      </c>
    </row>
    <row r="7404" spans="29:31">
      <c r="AC7404" s="58" t="s">
        <v>267</v>
      </c>
      <c r="AD7404" s="58" t="s">
        <v>266</v>
      </c>
      <c r="AE7404" s="58">
        <v>10024</v>
      </c>
    </row>
    <row r="7405" spans="29:31">
      <c r="AC7405" s="58" t="s">
        <v>498</v>
      </c>
      <c r="AD7405" s="58" t="s">
        <v>746</v>
      </c>
      <c r="AE7405" s="58">
        <v>45014</v>
      </c>
    </row>
    <row r="7406" spans="29:31">
      <c r="AC7406" s="58" t="s">
        <v>211</v>
      </c>
      <c r="AD7406" s="58" t="s">
        <v>303</v>
      </c>
      <c r="AE7406" s="58">
        <v>60610</v>
      </c>
    </row>
    <row r="7407" spans="29:31">
      <c r="AC7407" s="58" t="s">
        <v>211</v>
      </c>
      <c r="AD7407" s="58" t="s">
        <v>303</v>
      </c>
      <c r="AE7407" s="58">
        <v>60610</v>
      </c>
    </row>
    <row r="7408" spans="29:31">
      <c r="AC7408" s="58" t="s">
        <v>96</v>
      </c>
      <c r="AD7408" s="58" t="s">
        <v>95</v>
      </c>
      <c r="AE7408" s="58">
        <v>98103</v>
      </c>
    </row>
    <row r="7409" spans="29:31">
      <c r="AC7409" s="58" t="s">
        <v>96</v>
      </c>
      <c r="AD7409" s="58" t="s">
        <v>95</v>
      </c>
      <c r="AE7409" s="58">
        <v>98103</v>
      </c>
    </row>
    <row r="7410" spans="29:31">
      <c r="AC7410" s="58" t="s">
        <v>267</v>
      </c>
      <c r="AD7410" s="58" t="s">
        <v>266</v>
      </c>
      <c r="AE7410" s="58">
        <v>10011</v>
      </c>
    </row>
    <row r="7411" spans="29:31">
      <c r="AC7411" s="58" t="s">
        <v>43</v>
      </c>
      <c r="AD7411" s="58" t="s">
        <v>9351</v>
      </c>
      <c r="AE7411" s="58">
        <v>93010</v>
      </c>
    </row>
    <row r="7412" spans="29:31">
      <c r="AC7412" s="58" t="s">
        <v>43</v>
      </c>
      <c r="AD7412" s="58" t="s">
        <v>9351</v>
      </c>
      <c r="AE7412" s="58">
        <v>93010</v>
      </c>
    </row>
    <row r="7413" spans="29:31">
      <c r="AC7413" s="58" t="s">
        <v>43</v>
      </c>
      <c r="AD7413" s="58" t="s">
        <v>9351</v>
      </c>
      <c r="AE7413" s="58">
        <v>93010</v>
      </c>
    </row>
    <row r="7414" spans="29:31">
      <c r="AC7414" s="58" t="s">
        <v>43</v>
      </c>
      <c r="AD7414" s="58" t="s">
        <v>9351</v>
      </c>
      <c r="AE7414" s="58">
        <v>93010</v>
      </c>
    </row>
    <row r="7415" spans="29:31">
      <c r="AC7415" s="58" t="s">
        <v>211</v>
      </c>
      <c r="AD7415" s="58" t="s">
        <v>303</v>
      </c>
      <c r="AE7415" s="58">
        <v>60653</v>
      </c>
    </row>
    <row r="7416" spans="29:31">
      <c r="AC7416" s="58" t="s">
        <v>43</v>
      </c>
      <c r="AD7416" s="58" t="s">
        <v>42</v>
      </c>
      <c r="AE7416" s="58">
        <v>90032</v>
      </c>
    </row>
    <row r="7417" spans="29:31">
      <c r="AC7417" s="58" t="s">
        <v>498</v>
      </c>
      <c r="AD7417" s="58" t="s">
        <v>2835</v>
      </c>
      <c r="AE7417" s="58">
        <v>43615</v>
      </c>
    </row>
    <row r="7418" spans="29:31">
      <c r="AC7418" s="58" t="s">
        <v>267</v>
      </c>
      <c r="AD7418" s="58" t="s">
        <v>266</v>
      </c>
      <c r="AE7418" s="58">
        <v>10011</v>
      </c>
    </row>
    <row r="7419" spans="29:31">
      <c r="AC7419" s="58" t="s">
        <v>420</v>
      </c>
      <c r="AD7419" s="58" t="s">
        <v>4278</v>
      </c>
      <c r="AE7419" s="58">
        <v>97224</v>
      </c>
    </row>
    <row r="7420" spans="29:31">
      <c r="AC7420" s="58" t="s">
        <v>420</v>
      </c>
      <c r="AD7420" s="58" t="s">
        <v>4278</v>
      </c>
      <c r="AE7420" s="58">
        <v>97224</v>
      </c>
    </row>
    <row r="7421" spans="29:31">
      <c r="AC7421" s="58" t="s">
        <v>420</v>
      </c>
      <c r="AD7421" s="58" t="s">
        <v>4278</v>
      </c>
      <c r="AE7421" s="58">
        <v>97224</v>
      </c>
    </row>
    <row r="7422" spans="29:31">
      <c r="AC7422" s="58" t="s">
        <v>147</v>
      </c>
      <c r="AD7422" s="58" t="s">
        <v>146</v>
      </c>
      <c r="AE7422" s="58">
        <v>19134</v>
      </c>
    </row>
    <row r="7423" spans="29:31">
      <c r="AC7423" s="58" t="s">
        <v>147</v>
      </c>
      <c r="AD7423" s="58" t="s">
        <v>146</v>
      </c>
      <c r="AE7423" s="58">
        <v>19134</v>
      </c>
    </row>
    <row r="7424" spans="29:31">
      <c r="AC7424" s="58" t="s">
        <v>147</v>
      </c>
      <c r="AD7424" s="58" t="s">
        <v>146</v>
      </c>
      <c r="AE7424" s="58">
        <v>19134</v>
      </c>
    </row>
    <row r="7425" spans="29:31">
      <c r="AC7425" s="58" t="s">
        <v>147</v>
      </c>
      <c r="AD7425" s="58" t="s">
        <v>146</v>
      </c>
      <c r="AE7425" s="58">
        <v>19134</v>
      </c>
    </row>
    <row r="7426" spans="29:31">
      <c r="AC7426" s="58" t="s">
        <v>147</v>
      </c>
      <c r="AD7426" s="58" t="s">
        <v>146</v>
      </c>
      <c r="AE7426" s="58">
        <v>19134</v>
      </c>
    </row>
    <row r="7427" spans="29:31">
      <c r="AC7427" s="58" t="s">
        <v>147</v>
      </c>
      <c r="AD7427" s="58" t="s">
        <v>146</v>
      </c>
      <c r="AE7427" s="58">
        <v>19134</v>
      </c>
    </row>
    <row r="7428" spans="29:31">
      <c r="AC7428" s="58" t="s">
        <v>147</v>
      </c>
      <c r="AD7428" s="58" t="s">
        <v>146</v>
      </c>
      <c r="AE7428" s="58">
        <v>19134</v>
      </c>
    </row>
    <row r="7429" spans="29:31">
      <c r="AC7429" s="58" t="s">
        <v>147</v>
      </c>
      <c r="AD7429" s="58" t="s">
        <v>146</v>
      </c>
      <c r="AE7429" s="58">
        <v>19134</v>
      </c>
    </row>
    <row r="7430" spans="29:31">
      <c r="AC7430" s="58" t="s">
        <v>147</v>
      </c>
      <c r="AD7430" s="58" t="s">
        <v>146</v>
      </c>
      <c r="AE7430" s="58">
        <v>19134</v>
      </c>
    </row>
    <row r="7431" spans="29:31">
      <c r="AC7431" s="58" t="s">
        <v>147</v>
      </c>
      <c r="AD7431" s="58" t="s">
        <v>146</v>
      </c>
      <c r="AE7431" s="58">
        <v>19143</v>
      </c>
    </row>
    <row r="7432" spans="29:31">
      <c r="AC7432" s="58" t="s">
        <v>147</v>
      </c>
      <c r="AD7432" s="58" t="s">
        <v>146</v>
      </c>
      <c r="AE7432" s="58">
        <v>19143</v>
      </c>
    </row>
    <row r="7433" spans="29:31">
      <c r="AC7433" s="58" t="s">
        <v>104</v>
      </c>
      <c r="AD7433" s="58" t="s">
        <v>184</v>
      </c>
      <c r="AE7433" s="58">
        <v>77070</v>
      </c>
    </row>
    <row r="7434" spans="29:31">
      <c r="AC7434" s="58" t="s">
        <v>104</v>
      </c>
      <c r="AD7434" s="58" t="s">
        <v>184</v>
      </c>
      <c r="AE7434" s="58">
        <v>77070</v>
      </c>
    </row>
    <row r="7435" spans="29:31">
      <c r="AC7435" s="58" t="s">
        <v>1487</v>
      </c>
      <c r="AD7435" s="58" t="s">
        <v>328</v>
      </c>
      <c r="AE7435" s="58">
        <v>39212</v>
      </c>
    </row>
    <row r="7436" spans="29:31">
      <c r="AC7436" s="58" t="s">
        <v>1487</v>
      </c>
      <c r="AD7436" s="58" t="s">
        <v>328</v>
      </c>
      <c r="AE7436" s="58">
        <v>39212</v>
      </c>
    </row>
    <row r="7437" spans="29:31">
      <c r="AC7437" s="58" t="s">
        <v>1487</v>
      </c>
      <c r="AD7437" s="58" t="s">
        <v>328</v>
      </c>
      <c r="AE7437" s="58">
        <v>39212</v>
      </c>
    </row>
    <row r="7438" spans="29:31">
      <c r="AC7438" s="58" t="s">
        <v>1487</v>
      </c>
      <c r="AD7438" s="58" t="s">
        <v>328</v>
      </c>
      <c r="AE7438" s="58">
        <v>39212</v>
      </c>
    </row>
    <row r="7439" spans="29:31">
      <c r="AC7439" s="58" t="s">
        <v>1487</v>
      </c>
      <c r="AD7439" s="58" t="s">
        <v>328</v>
      </c>
      <c r="AE7439" s="58">
        <v>39212</v>
      </c>
    </row>
    <row r="7440" spans="29:31">
      <c r="AC7440" s="58" t="s">
        <v>310</v>
      </c>
      <c r="AD7440" s="58" t="s">
        <v>544</v>
      </c>
      <c r="AE7440" s="58">
        <v>85023</v>
      </c>
    </row>
    <row r="7441" spans="29:31">
      <c r="AC7441" s="58" t="s">
        <v>310</v>
      </c>
      <c r="AD7441" s="58" t="s">
        <v>544</v>
      </c>
      <c r="AE7441" s="58">
        <v>85023</v>
      </c>
    </row>
    <row r="7442" spans="29:31">
      <c r="AC7442" s="58" t="s">
        <v>43</v>
      </c>
      <c r="AD7442" s="58" t="s">
        <v>8826</v>
      </c>
      <c r="AE7442" s="58">
        <v>93030</v>
      </c>
    </row>
    <row r="7443" spans="29:31">
      <c r="AC7443" s="58" t="s">
        <v>43</v>
      </c>
      <c r="AD7443" s="58" t="s">
        <v>8826</v>
      </c>
      <c r="AE7443" s="58">
        <v>93030</v>
      </c>
    </row>
    <row r="7444" spans="29:31">
      <c r="AC7444" s="58" t="s">
        <v>43</v>
      </c>
      <c r="AD7444" s="58" t="s">
        <v>8826</v>
      </c>
      <c r="AE7444" s="58">
        <v>93030</v>
      </c>
    </row>
    <row r="7445" spans="29:31">
      <c r="AC7445" s="58" t="s">
        <v>96</v>
      </c>
      <c r="AD7445" s="58" t="s">
        <v>95</v>
      </c>
      <c r="AE7445" s="58">
        <v>98105</v>
      </c>
    </row>
    <row r="7446" spans="29:31">
      <c r="AC7446" s="58" t="s">
        <v>96</v>
      </c>
      <c r="AD7446" s="58" t="s">
        <v>7167</v>
      </c>
      <c r="AE7446" s="58">
        <v>98042</v>
      </c>
    </row>
    <row r="7447" spans="29:31">
      <c r="AC7447" s="58" t="s">
        <v>43</v>
      </c>
      <c r="AD7447" s="58" t="s">
        <v>42</v>
      </c>
      <c r="AE7447" s="58">
        <v>90049</v>
      </c>
    </row>
    <row r="7448" spans="29:31">
      <c r="AC7448" s="58" t="s">
        <v>43</v>
      </c>
      <c r="AD7448" s="58" t="s">
        <v>42</v>
      </c>
      <c r="AE7448" s="58">
        <v>90049</v>
      </c>
    </row>
    <row r="7449" spans="29:31">
      <c r="AC7449" s="58" t="s">
        <v>43</v>
      </c>
      <c r="AD7449" s="58" t="s">
        <v>947</v>
      </c>
      <c r="AE7449" s="58">
        <v>92105</v>
      </c>
    </row>
    <row r="7450" spans="29:31">
      <c r="AC7450" s="58" t="s">
        <v>104</v>
      </c>
      <c r="AD7450" s="58" t="s">
        <v>3152</v>
      </c>
      <c r="AE7450" s="58">
        <v>78521</v>
      </c>
    </row>
    <row r="7451" spans="29:31">
      <c r="AC7451" s="58" t="s">
        <v>104</v>
      </c>
      <c r="AD7451" s="58" t="s">
        <v>3152</v>
      </c>
      <c r="AE7451" s="58">
        <v>78521</v>
      </c>
    </row>
    <row r="7452" spans="29:31">
      <c r="AC7452" s="58" t="s">
        <v>211</v>
      </c>
      <c r="AD7452" s="58" t="s">
        <v>303</v>
      </c>
      <c r="AE7452" s="58">
        <v>60610</v>
      </c>
    </row>
    <row r="7453" spans="29:31">
      <c r="AC7453" s="58" t="s">
        <v>211</v>
      </c>
      <c r="AD7453" s="58" t="s">
        <v>303</v>
      </c>
      <c r="AE7453" s="58">
        <v>60610</v>
      </c>
    </row>
    <row r="7454" spans="29:31">
      <c r="AC7454" s="58" t="s">
        <v>211</v>
      </c>
      <c r="AD7454" s="58" t="s">
        <v>303</v>
      </c>
      <c r="AE7454" s="58">
        <v>60610</v>
      </c>
    </row>
    <row r="7455" spans="29:31">
      <c r="AC7455" s="58" t="s">
        <v>211</v>
      </c>
      <c r="AD7455" s="58" t="s">
        <v>303</v>
      </c>
      <c r="AE7455" s="58">
        <v>60610</v>
      </c>
    </row>
    <row r="7456" spans="29:31">
      <c r="AC7456" s="58" t="s">
        <v>335</v>
      </c>
      <c r="AD7456" s="58" t="s">
        <v>5137</v>
      </c>
      <c r="AE7456" s="58">
        <v>37918</v>
      </c>
    </row>
    <row r="7457" spans="29:31">
      <c r="AC7457" s="58" t="s">
        <v>104</v>
      </c>
      <c r="AD7457" s="58" t="s">
        <v>184</v>
      </c>
      <c r="AE7457" s="58">
        <v>77036</v>
      </c>
    </row>
    <row r="7458" spans="29:31">
      <c r="AC7458" s="58" t="s">
        <v>104</v>
      </c>
      <c r="AD7458" s="58" t="s">
        <v>184</v>
      </c>
      <c r="AE7458" s="58">
        <v>77036</v>
      </c>
    </row>
    <row r="7459" spans="29:31">
      <c r="AC7459" s="58" t="s">
        <v>104</v>
      </c>
      <c r="AD7459" s="58" t="s">
        <v>184</v>
      </c>
      <c r="AE7459" s="58">
        <v>77036</v>
      </c>
    </row>
    <row r="7460" spans="29:31">
      <c r="AC7460" s="58" t="s">
        <v>104</v>
      </c>
      <c r="AD7460" s="58" t="s">
        <v>184</v>
      </c>
      <c r="AE7460" s="58">
        <v>77036</v>
      </c>
    </row>
    <row r="7461" spans="29:31">
      <c r="AC7461" s="58" t="s">
        <v>211</v>
      </c>
      <c r="AD7461" s="58" t="s">
        <v>6307</v>
      </c>
      <c r="AE7461" s="58">
        <v>60440</v>
      </c>
    </row>
    <row r="7462" spans="29:31">
      <c r="AC7462" s="58" t="s">
        <v>211</v>
      </c>
      <c r="AD7462" s="58" t="s">
        <v>303</v>
      </c>
      <c r="AE7462" s="58">
        <v>60623</v>
      </c>
    </row>
    <row r="7463" spans="29:31">
      <c r="AC7463" s="58" t="s">
        <v>211</v>
      </c>
      <c r="AD7463" s="58" t="s">
        <v>303</v>
      </c>
      <c r="AE7463" s="58">
        <v>60623</v>
      </c>
    </row>
    <row r="7464" spans="29:31">
      <c r="AC7464" s="58" t="s">
        <v>319</v>
      </c>
      <c r="AD7464" s="58" t="s">
        <v>2237</v>
      </c>
      <c r="AE7464" s="58">
        <v>22980</v>
      </c>
    </row>
    <row r="7465" spans="29:31">
      <c r="AC7465" s="58" t="s">
        <v>319</v>
      </c>
      <c r="AD7465" s="58" t="s">
        <v>2237</v>
      </c>
      <c r="AE7465" s="58">
        <v>22980</v>
      </c>
    </row>
    <row r="7466" spans="29:31">
      <c r="AC7466" s="58" t="s">
        <v>319</v>
      </c>
      <c r="AD7466" s="58" t="s">
        <v>2237</v>
      </c>
      <c r="AE7466" s="58">
        <v>22980</v>
      </c>
    </row>
    <row r="7467" spans="29:31">
      <c r="AC7467" s="58" t="s">
        <v>319</v>
      </c>
      <c r="AD7467" s="58" t="s">
        <v>2237</v>
      </c>
      <c r="AE7467" s="58">
        <v>22980</v>
      </c>
    </row>
    <row r="7468" spans="29:31">
      <c r="AC7468" s="58" t="s">
        <v>43</v>
      </c>
      <c r="AD7468" s="58" t="s">
        <v>42</v>
      </c>
      <c r="AE7468" s="58">
        <v>90004</v>
      </c>
    </row>
    <row r="7469" spans="29:31">
      <c r="AC7469" s="58" t="s">
        <v>43</v>
      </c>
      <c r="AD7469" s="58" t="s">
        <v>42</v>
      </c>
      <c r="AE7469" s="58">
        <v>90004</v>
      </c>
    </row>
    <row r="7470" spans="29:31">
      <c r="AC7470" s="58" t="s">
        <v>96</v>
      </c>
      <c r="AD7470" s="58" t="s">
        <v>95</v>
      </c>
      <c r="AE7470" s="58">
        <v>98105</v>
      </c>
    </row>
    <row r="7471" spans="29:31">
      <c r="AC7471" s="58" t="s">
        <v>43</v>
      </c>
      <c r="AD7471" s="58" t="s">
        <v>6496</v>
      </c>
      <c r="AE7471" s="58">
        <v>93277</v>
      </c>
    </row>
    <row r="7472" spans="29:31">
      <c r="AC7472" s="58" t="s">
        <v>43</v>
      </c>
      <c r="AD7472" s="58" t="s">
        <v>6496</v>
      </c>
      <c r="AE7472" s="58">
        <v>93277</v>
      </c>
    </row>
    <row r="7473" spans="29:31">
      <c r="AC7473" s="58" t="s">
        <v>43</v>
      </c>
      <c r="AD7473" s="58" t="s">
        <v>6496</v>
      </c>
      <c r="AE7473" s="58">
        <v>93277</v>
      </c>
    </row>
    <row r="7474" spans="29:31">
      <c r="AC7474" s="58" t="s">
        <v>43</v>
      </c>
      <c r="AD7474" s="58" t="s">
        <v>42</v>
      </c>
      <c r="AE7474" s="58">
        <v>90008</v>
      </c>
    </row>
    <row r="7475" spans="29:31">
      <c r="AC7475" s="58" t="s">
        <v>43</v>
      </c>
      <c r="AD7475" s="58" t="s">
        <v>42</v>
      </c>
      <c r="AE7475" s="58">
        <v>90045</v>
      </c>
    </row>
    <row r="7476" spans="29:31">
      <c r="AC7476" s="58" t="s">
        <v>267</v>
      </c>
      <c r="AD7476" s="58" t="s">
        <v>266</v>
      </c>
      <c r="AE7476" s="58">
        <v>10011</v>
      </c>
    </row>
    <row r="7477" spans="29:31">
      <c r="AC7477" s="58" t="s">
        <v>267</v>
      </c>
      <c r="AD7477" s="58" t="s">
        <v>266</v>
      </c>
      <c r="AE7477" s="58">
        <v>10011</v>
      </c>
    </row>
    <row r="7478" spans="29:31">
      <c r="AC7478" s="58" t="s">
        <v>147</v>
      </c>
      <c r="AD7478" s="58" t="s">
        <v>146</v>
      </c>
      <c r="AE7478" s="58">
        <v>19143</v>
      </c>
    </row>
    <row r="7479" spans="29:31">
      <c r="AC7479" s="58" t="s">
        <v>147</v>
      </c>
      <c r="AD7479" s="58" t="s">
        <v>146</v>
      </c>
      <c r="AE7479" s="58">
        <v>19143</v>
      </c>
    </row>
    <row r="7480" spans="29:31">
      <c r="AC7480" s="58" t="s">
        <v>121</v>
      </c>
      <c r="AD7480" s="58" t="s">
        <v>7877</v>
      </c>
      <c r="AE7480" s="58">
        <v>84043</v>
      </c>
    </row>
    <row r="7481" spans="29:31">
      <c r="AC7481" s="58" t="s">
        <v>211</v>
      </c>
      <c r="AD7481" s="58" t="s">
        <v>303</v>
      </c>
      <c r="AE7481" s="58">
        <v>60653</v>
      </c>
    </row>
    <row r="7482" spans="29:31">
      <c r="AC7482" s="58" t="s">
        <v>29</v>
      </c>
      <c r="AD7482" s="58" t="s">
        <v>28</v>
      </c>
      <c r="AE7482" s="58">
        <v>42420</v>
      </c>
    </row>
    <row r="7483" spans="29:31">
      <c r="AC7483" s="58" t="s">
        <v>29</v>
      </c>
      <c r="AD7483" s="58" t="s">
        <v>28</v>
      </c>
      <c r="AE7483" s="58">
        <v>42420</v>
      </c>
    </row>
    <row r="7484" spans="29:31">
      <c r="AC7484" s="58" t="s">
        <v>29</v>
      </c>
      <c r="AD7484" s="58" t="s">
        <v>28</v>
      </c>
      <c r="AE7484" s="58">
        <v>42420</v>
      </c>
    </row>
    <row r="7485" spans="29:31">
      <c r="AC7485" s="58" t="s">
        <v>29</v>
      </c>
      <c r="AD7485" s="58" t="s">
        <v>28</v>
      </c>
      <c r="AE7485" s="58">
        <v>42420</v>
      </c>
    </row>
    <row r="7486" spans="29:31">
      <c r="AC7486" s="58" t="s">
        <v>29</v>
      </c>
      <c r="AD7486" s="58" t="s">
        <v>28</v>
      </c>
      <c r="AE7486" s="58">
        <v>42420</v>
      </c>
    </row>
    <row r="7487" spans="29:31">
      <c r="AC7487" s="58" t="s">
        <v>29</v>
      </c>
      <c r="AD7487" s="58" t="s">
        <v>28</v>
      </c>
      <c r="AE7487" s="58">
        <v>42420</v>
      </c>
    </row>
    <row r="7488" spans="29:31">
      <c r="AC7488" s="58" t="s">
        <v>29</v>
      </c>
      <c r="AD7488" s="58" t="s">
        <v>28</v>
      </c>
      <c r="AE7488" s="58">
        <v>42420</v>
      </c>
    </row>
    <row r="7489" spans="29:31">
      <c r="AC7489" s="58" t="s">
        <v>43</v>
      </c>
      <c r="AD7489" s="58" t="s">
        <v>1455</v>
      </c>
      <c r="AE7489" s="58">
        <v>92646</v>
      </c>
    </row>
    <row r="7490" spans="29:31">
      <c r="AC7490" s="58" t="s">
        <v>267</v>
      </c>
      <c r="AD7490" s="58" t="s">
        <v>266</v>
      </c>
      <c r="AE7490" s="58">
        <v>10011</v>
      </c>
    </row>
    <row r="7491" spans="29:31">
      <c r="AC7491" s="58" t="s">
        <v>147</v>
      </c>
      <c r="AD7491" s="58" t="s">
        <v>146</v>
      </c>
      <c r="AE7491" s="58">
        <v>19140</v>
      </c>
    </row>
    <row r="7492" spans="29:31">
      <c r="AC7492" s="58" t="s">
        <v>7449</v>
      </c>
      <c r="AD7492" s="58" t="s">
        <v>7448</v>
      </c>
      <c r="AE7492" s="58">
        <v>58103</v>
      </c>
    </row>
    <row r="7493" spans="29:31">
      <c r="AC7493" s="58" t="s">
        <v>7449</v>
      </c>
      <c r="AD7493" s="58" t="s">
        <v>7448</v>
      </c>
      <c r="AE7493" s="58">
        <v>58103</v>
      </c>
    </row>
    <row r="7494" spans="29:31">
      <c r="AC7494" s="58" t="s">
        <v>2694</v>
      </c>
      <c r="AD7494" s="58" t="s">
        <v>244</v>
      </c>
      <c r="AE7494" s="58">
        <v>3820</v>
      </c>
    </row>
    <row r="7495" spans="29:31">
      <c r="AC7495" s="58" t="s">
        <v>2694</v>
      </c>
      <c r="AD7495" s="58" t="s">
        <v>244</v>
      </c>
      <c r="AE7495" s="58">
        <v>3820</v>
      </c>
    </row>
    <row r="7496" spans="29:31">
      <c r="AC7496" s="58" t="s">
        <v>2694</v>
      </c>
      <c r="AD7496" s="58" t="s">
        <v>244</v>
      </c>
      <c r="AE7496" s="58">
        <v>3820</v>
      </c>
    </row>
    <row r="7497" spans="29:31">
      <c r="AC7497" s="58" t="s">
        <v>43</v>
      </c>
      <c r="AD7497" s="58" t="s">
        <v>947</v>
      </c>
      <c r="AE7497" s="58">
        <v>92105</v>
      </c>
    </row>
    <row r="7498" spans="29:31">
      <c r="AC7498" s="58" t="s">
        <v>43</v>
      </c>
      <c r="AD7498" s="58" t="s">
        <v>42</v>
      </c>
      <c r="AE7498" s="58">
        <v>90032</v>
      </c>
    </row>
    <row r="7499" spans="29:31">
      <c r="AC7499" s="58" t="s">
        <v>267</v>
      </c>
      <c r="AD7499" s="58" t="s">
        <v>8508</v>
      </c>
      <c r="AE7499" s="58">
        <v>13501</v>
      </c>
    </row>
    <row r="7500" spans="29:31">
      <c r="AC7500" s="58" t="s">
        <v>104</v>
      </c>
      <c r="AD7500" s="58" t="s">
        <v>184</v>
      </c>
      <c r="AE7500" s="58">
        <v>77070</v>
      </c>
    </row>
    <row r="7501" spans="29:31">
      <c r="AC7501" s="58" t="s">
        <v>104</v>
      </c>
      <c r="AD7501" s="58" t="s">
        <v>184</v>
      </c>
      <c r="AE7501" s="58">
        <v>77070</v>
      </c>
    </row>
    <row r="7502" spans="29:31">
      <c r="AC7502" s="58" t="s">
        <v>104</v>
      </c>
      <c r="AD7502" s="58" t="s">
        <v>184</v>
      </c>
      <c r="AE7502" s="58">
        <v>77070</v>
      </c>
    </row>
    <row r="7503" spans="29:31">
      <c r="AC7503" s="58" t="s">
        <v>43</v>
      </c>
      <c r="AD7503" s="58" t="s">
        <v>3972</v>
      </c>
      <c r="AE7503" s="58">
        <v>92683</v>
      </c>
    </row>
    <row r="7504" spans="29:31">
      <c r="AC7504" s="58" t="s">
        <v>43</v>
      </c>
      <c r="AD7504" s="58" t="s">
        <v>3972</v>
      </c>
      <c r="AE7504" s="58">
        <v>92683</v>
      </c>
    </row>
    <row r="7505" spans="29:31">
      <c r="AC7505" s="58" t="s">
        <v>43</v>
      </c>
      <c r="AD7505" s="58" t="s">
        <v>3972</v>
      </c>
      <c r="AE7505" s="58">
        <v>92683</v>
      </c>
    </row>
    <row r="7506" spans="29:31">
      <c r="AC7506" s="58" t="s">
        <v>43</v>
      </c>
      <c r="AD7506" s="58" t="s">
        <v>3972</v>
      </c>
      <c r="AE7506" s="58">
        <v>92683</v>
      </c>
    </row>
    <row r="7507" spans="29:31">
      <c r="AC7507" s="58" t="s">
        <v>43</v>
      </c>
      <c r="AD7507" s="58" t="s">
        <v>3972</v>
      </c>
      <c r="AE7507" s="58">
        <v>92683</v>
      </c>
    </row>
    <row r="7508" spans="29:31">
      <c r="AC7508" s="58" t="s">
        <v>43</v>
      </c>
      <c r="AD7508" s="58" t="s">
        <v>3972</v>
      </c>
      <c r="AE7508" s="58">
        <v>92683</v>
      </c>
    </row>
    <row r="7509" spans="29:31">
      <c r="AC7509" s="58" t="s">
        <v>43</v>
      </c>
      <c r="AD7509" s="58" t="s">
        <v>3972</v>
      </c>
      <c r="AE7509" s="58">
        <v>92683</v>
      </c>
    </row>
    <row r="7510" spans="29:31">
      <c r="AC7510" s="58" t="s">
        <v>43</v>
      </c>
      <c r="AD7510" s="58" t="s">
        <v>42</v>
      </c>
      <c r="AE7510" s="58">
        <v>90036</v>
      </c>
    </row>
    <row r="7511" spans="29:31">
      <c r="AC7511" s="58" t="s">
        <v>43</v>
      </c>
      <c r="AD7511" s="58" t="s">
        <v>42</v>
      </c>
      <c r="AE7511" s="58">
        <v>90036</v>
      </c>
    </row>
    <row r="7512" spans="29:31">
      <c r="AC7512" s="58" t="s">
        <v>788</v>
      </c>
      <c r="AD7512" s="58" t="s">
        <v>9512</v>
      </c>
      <c r="AE7512" s="58">
        <v>8401</v>
      </c>
    </row>
    <row r="7513" spans="29:31">
      <c r="AC7513" s="58" t="s">
        <v>211</v>
      </c>
      <c r="AD7513" s="58" t="s">
        <v>4289</v>
      </c>
      <c r="AE7513" s="58">
        <v>60076</v>
      </c>
    </row>
    <row r="7514" spans="29:31">
      <c r="AC7514" s="58" t="s">
        <v>43</v>
      </c>
      <c r="AD7514" s="58" t="s">
        <v>127</v>
      </c>
      <c r="AE7514" s="58">
        <v>94122</v>
      </c>
    </row>
    <row r="7515" spans="29:31">
      <c r="AC7515" s="58" t="s">
        <v>43</v>
      </c>
      <c r="AD7515" s="58" t="s">
        <v>127</v>
      </c>
      <c r="AE7515" s="58">
        <v>94122</v>
      </c>
    </row>
    <row r="7516" spans="29:31">
      <c r="AC7516" s="58" t="s">
        <v>498</v>
      </c>
      <c r="AD7516" s="58" t="s">
        <v>497</v>
      </c>
      <c r="AE7516" s="58">
        <v>43229</v>
      </c>
    </row>
    <row r="7517" spans="29:31">
      <c r="AC7517" s="58" t="s">
        <v>498</v>
      </c>
      <c r="AD7517" s="58" t="s">
        <v>497</v>
      </c>
      <c r="AE7517" s="58">
        <v>43229</v>
      </c>
    </row>
    <row r="7518" spans="29:31">
      <c r="AC7518" s="58" t="s">
        <v>498</v>
      </c>
      <c r="AD7518" s="58" t="s">
        <v>497</v>
      </c>
      <c r="AE7518" s="58">
        <v>43229</v>
      </c>
    </row>
    <row r="7519" spans="29:31">
      <c r="AC7519" s="58" t="s">
        <v>498</v>
      </c>
      <c r="AD7519" s="58" t="s">
        <v>497</v>
      </c>
      <c r="AE7519" s="58">
        <v>43229</v>
      </c>
    </row>
    <row r="7520" spans="29:31">
      <c r="AC7520" s="58" t="s">
        <v>498</v>
      </c>
      <c r="AD7520" s="58" t="s">
        <v>497</v>
      </c>
      <c r="AE7520" s="58">
        <v>43229</v>
      </c>
    </row>
    <row r="7521" spans="29:31">
      <c r="AC7521" s="58" t="s">
        <v>498</v>
      </c>
      <c r="AD7521" s="58" t="s">
        <v>497</v>
      </c>
      <c r="AE7521" s="58">
        <v>43229</v>
      </c>
    </row>
    <row r="7522" spans="29:31">
      <c r="AC7522" s="58" t="s">
        <v>29</v>
      </c>
      <c r="AD7522" s="58" t="s">
        <v>1464</v>
      </c>
      <c r="AE7522" s="58">
        <v>40475</v>
      </c>
    </row>
    <row r="7523" spans="29:31">
      <c r="AC7523" s="58" t="s">
        <v>29</v>
      </c>
      <c r="AD7523" s="58" t="s">
        <v>1464</v>
      </c>
      <c r="AE7523" s="58">
        <v>40475</v>
      </c>
    </row>
    <row r="7524" spans="29:31">
      <c r="AC7524" s="58" t="s">
        <v>29</v>
      </c>
      <c r="AD7524" s="58" t="s">
        <v>1464</v>
      </c>
      <c r="AE7524" s="58">
        <v>40475</v>
      </c>
    </row>
    <row r="7525" spans="29:31">
      <c r="AC7525" s="58" t="s">
        <v>29</v>
      </c>
      <c r="AD7525" s="58" t="s">
        <v>1464</v>
      </c>
      <c r="AE7525" s="58">
        <v>40475</v>
      </c>
    </row>
    <row r="7526" spans="29:31">
      <c r="AC7526" s="58" t="s">
        <v>29</v>
      </c>
      <c r="AD7526" s="58" t="s">
        <v>1464</v>
      </c>
      <c r="AE7526" s="58">
        <v>40475</v>
      </c>
    </row>
    <row r="7527" spans="29:31">
      <c r="AC7527" s="58" t="s">
        <v>29</v>
      </c>
      <c r="AD7527" s="58" t="s">
        <v>1464</v>
      </c>
      <c r="AE7527" s="58">
        <v>40475</v>
      </c>
    </row>
    <row r="7528" spans="29:31">
      <c r="AC7528" s="58" t="s">
        <v>29</v>
      </c>
      <c r="AD7528" s="58" t="s">
        <v>1464</v>
      </c>
      <c r="AE7528" s="58">
        <v>40475</v>
      </c>
    </row>
    <row r="7529" spans="29:31">
      <c r="AC7529" s="58" t="s">
        <v>498</v>
      </c>
      <c r="AD7529" s="58" t="s">
        <v>2470</v>
      </c>
      <c r="AE7529" s="58">
        <v>43130</v>
      </c>
    </row>
    <row r="7530" spans="29:31">
      <c r="AC7530" s="58" t="s">
        <v>498</v>
      </c>
      <c r="AD7530" s="58" t="s">
        <v>2470</v>
      </c>
      <c r="AE7530" s="58">
        <v>43130</v>
      </c>
    </row>
    <row r="7531" spans="29:31">
      <c r="AC7531" s="58" t="s">
        <v>498</v>
      </c>
      <c r="AD7531" s="58" t="s">
        <v>2470</v>
      </c>
      <c r="AE7531" s="58">
        <v>43130</v>
      </c>
    </row>
    <row r="7532" spans="29:31">
      <c r="AC7532" s="58" t="s">
        <v>420</v>
      </c>
      <c r="AD7532" s="58" t="s">
        <v>6231</v>
      </c>
      <c r="AE7532" s="58">
        <v>97030</v>
      </c>
    </row>
    <row r="7533" spans="29:31">
      <c r="AC7533" s="58" t="s">
        <v>420</v>
      </c>
      <c r="AD7533" s="58" t="s">
        <v>6231</v>
      </c>
      <c r="AE7533" s="58">
        <v>97030</v>
      </c>
    </row>
    <row r="7534" spans="29:31">
      <c r="AC7534" s="58" t="s">
        <v>43</v>
      </c>
      <c r="AD7534" s="58" t="s">
        <v>127</v>
      </c>
      <c r="AE7534" s="58">
        <v>94109</v>
      </c>
    </row>
    <row r="7535" spans="29:31">
      <c r="AC7535" s="58" t="s">
        <v>43</v>
      </c>
      <c r="AD7535" s="58" t="s">
        <v>127</v>
      </c>
      <c r="AE7535" s="58">
        <v>94109</v>
      </c>
    </row>
    <row r="7536" spans="29:31">
      <c r="AC7536" s="58" t="s">
        <v>43</v>
      </c>
      <c r="AD7536" s="58" t="s">
        <v>127</v>
      </c>
      <c r="AE7536" s="58">
        <v>94109</v>
      </c>
    </row>
    <row r="7537" spans="29:31">
      <c r="AC7537" s="58" t="s">
        <v>43</v>
      </c>
      <c r="AD7537" s="58" t="s">
        <v>127</v>
      </c>
      <c r="AE7537" s="58">
        <v>94109</v>
      </c>
    </row>
    <row r="7538" spans="29:31">
      <c r="AC7538" s="58" t="s">
        <v>43</v>
      </c>
      <c r="AD7538" s="58" t="s">
        <v>127</v>
      </c>
      <c r="AE7538" s="58">
        <v>94109</v>
      </c>
    </row>
    <row r="7539" spans="29:31">
      <c r="AC7539" s="58" t="s">
        <v>457</v>
      </c>
      <c r="AD7539" s="58" t="s">
        <v>9521</v>
      </c>
      <c r="AE7539" s="58">
        <v>80501</v>
      </c>
    </row>
    <row r="7540" spans="29:31">
      <c r="AC7540" s="58" t="s">
        <v>457</v>
      </c>
      <c r="AD7540" s="58" t="s">
        <v>9521</v>
      </c>
      <c r="AE7540" s="58">
        <v>80501</v>
      </c>
    </row>
    <row r="7541" spans="29:31">
      <c r="AC7541" s="58" t="s">
        <v>88</v>
      </c>
      <c r="AD7541" s="58" t="s">
        <v>3520</v>
      </c>
      <c r="AE7541" s="58">
        <v>27834</v>
      </c>
    </row>
    <row r="7542" spans="29:31">
      <c r="AC7542" s="58" t="s">
        <v>88</v>
      </c>
      <c r="AD7542" s="58" t="s">
        <v>3520</v>
      </c>
      <c r="AE7542" s="58">
        <v>27834</v>
      </c>
    </row>
    <row r="7543" spans="29:31">
      <c r="AC7543" s="58" t="s">
        <v>43</v>
      </c>
      <c r="AD7543" s="58" t="s">
        <v>42</v>
      </c>
      <c r="AE7543" s="58">
        <v>90004</v>
      </c>
    </row>
    <row r="7544" spans="29:31">
      <c r="AC7544" s="58" t="s">
        <v>104</v>
      </c>
      <c r="AD7544" s="58" t="s">
        <v>184</v>
      </c>
      <c r="AE7544" s="58">
        <v>77041</v>
      </c>
    </row>
    <row r="7545" spans="29:31">
      <c r="AC7545" s="58" t="s">
        <v>43</v>
      </c>
      <c r="AD7545" s="58" t="s">
        <v>127</v>
      </c>
      <c r="AE7545" s="58">
        <v>94109</v>
      </c>
    </row>
    <row r="7546" spans="29:31">
      <c r="AC7546" s="58" t="s">
        <v>457</v>
      </c>
      <c r="AD7546" s="58" t="s">
        <v>807</v>
      </c>
      <c r="AE7546" s="58">
        <v>80219</v>
      </c>
    </row>
    <row r="7547" spans="29:31">
      <c r="AC7547" s="58" t="s">
        <v>457</v>
      </c>
      <c r="AD7547" s="58" t="s">
        <v>807</v>
      </c>
      <c r="AE7547" s="58">
        <v>80219</v>
      </c>
    </row>
    <row r="7548" spans="29:31">
      <c r="AC7548" s="58" t="s">
        <v>457</v>
      </c>
      <c r="AD7548" s="58" t="s">
        <v>807</v>
      </c>
      <c r="AE7548" s="58">
        <v>80219</v>
      </c>
    </row>
    <row r="7549" spans="29:31">
      <c r="AC7549" s="58" t="s">
        <v>457</v>
      </c>
      <c r="AD7549" s="58" t="s">
        <v>807</v>
      </c>
      <c r="AE7549" s="58">
        <v>80219</v>
      </c>
    </row>
    <row r="7550" spans="29:31">
      <c r="AC7550" s="58" t="s">
        <v>457</v>
      </c>
      <c r="AD7550" s="58" t="s">
        <v>807</v>
      </c>
      <c r="AE7550" s="58">
        <v>80219</v>
      </c>
    </row>
    <row r="7551" spans="29:31">
      <c r="AC7551" s="58" t="s">
        <v>457</v>
      </c>
      <c r="AD7551" s="58" t="s">
        <v>807</v>
      </c>
      <c r="AE7551" s="58">
        <v>80219</v>
      </c>
    </row>
    <row r="7552" spans="29:31">
      <c r="AC7552" s="58" t="s">
        <v>457</v>
      </c>
      <c r="AD7552" s="58" t="s">
        <v>807</v>
      </c>
      <c r="AE7552" s="58">
        <v>80219</v>
      </c>
    </row>
    <row r="7553" spans="29:31">
      <c r="AC7553" s="58" t="s">
        <v>104</v>
      </c>
      <c r="AD7553" s="58" t="s">
        <v>1681</v>
      </c>
      <c r="AE7553" s="58">
        <v>77340</v>
      </c>
    </row>
    <row r="7554" spans="29:31">
      <c r="AC7554" s="58" t="s">
        <v>104</v>
      </c>
      <c r="AD7554" s="58" t="s">
        <v>1681</v>
      </c>
      <c r="AE7554" s="58">
        <v>77340</v>
      </c>
    </row>
    <row r="7555" spans="29:31">
      <c r="AC7555" s="58" t="s">
        <v>104</v>
      </c>
      <c r="AD7555" s="58" t="s">
        <v>1681</v>
      </c>
      <c r="AE7555" s="58">
        <v>77340</v>
      </c>
    </row>
    <row r="7556" spans="29:31">
      <c r="AC7556" s="58" t="s">
        <v>104</v>
      </c>
      <c r="AD7556" s="58" t="s">
        <v>1681</v>
      </c>
      <c r="AE7556" s="58">
        <v>77340</v>
      </c>
    </row>
    <row r="7557" spans="29:31">
      <c r="AC7557" s="58" t="s">
        <v>104</v>
      </c>
      <c r="AD7557" s="58" t="s">
        <v>184</v>
      </c>
      <c r="AE7557" s="58">
        <v>77036</v>
      </c>
    </row>
    <row r="7558" spans="29:31">
      <c r="AC7558" s="58" t="s">
        <v>267</v>
      </c>
      <c r="AD7558" s="58" t="s">
        <v>266</v>
      </c>
      <c r="AE7558" s="58">
        <v>10024</v>
      </c>
    </row>
    <row r="7559" spans="29:31">
      <c r="AC7559" s="58" t="s">
        <v>267</v>
      </c>
      <c r="AD7559" s="58" t="s">
        <v>266</v>
      </c>
      <c r="AE7559" s="58">
        <v>10024</v>
      </c>
    </row>
    <row r="7560" spans="29:31">
      <c r="AC7560" s="58" t="s">
        <v>267</v>
      </c>
      <c r="AD7560" s="58" t="s">
        <v>266</v>
      </c>
      <c r="AE7560" s="58">
        <v>10024</v>
      </c>
    </row>
    <row r="7561" spans="29:31">
      <c r="AC7561" s="58" t="s">
        <v>267</v>
      </c>
      <c r="AD7561" s="58" t="s">
        <v>266</v>
      </c>
      <c r="AE7561" s="58">
        <v>10024</v>
      </c>
    </row>
    <row r="7562" spans="29:31">
      <c r="AC7562" s="58" t="s">
        <v>147</v>
      </c>
      <c r="AD7562" s="58" t="s">
        <v>146</v>
      </c>
      <c r="AE7562" s="58">
        <v>19134</v>
      </c>
    </row>
    <row r="7563" spans="29:31">
      <c r="AC7563" s="58" t="s">
        <v>147</v>
      </c>
      <c r="AD7563" s="58" t="s">
        <v>146</v>
      </c>
      <c r="AE7563" s="58">
        <v>19134</v>
      </c>
    </row>
    <row r="7564" spans="29:31">
      <c r="AC7564" s="58" t="s">
        <v>254</v>
      </c>
      <c r="AD7564" s="58" t="s">
        <v>497</v>
      </c>
      <c r="AE7564" s="58">
        <v>47201</v>
      </c>
    </row>
    <row r="7565" spans="29:31">
      <c r="AC7565" s="58" t="s">
        <v>254</v>
      </c>
      <c r="AD7565" s="58" t="s">
        <v>497</v>
      </c>
      <c r="AE7565" s="58">
        <v>47201</v>
      </c>
    </row>
    <row r="7566" spans="29:31">
      <c r="AC7566" s="58" t="s">
        <v>267</v>
      </c>
      <c r="AD7566" s="58" t="s">
        <v>1173</v>
      </c>
      <c r="AE7566" s="58">
        <v>11561</v>
      </c>
    </row>
    <row r="7567" spans="29:31">
      <c r="AC7567" s="58" t="s">
        <v>267</v>
      </c>
      <c r="AD7567" s="58" t="s">
        <v>1173</v>
      </c>
      <c r="AE7567" s="58">
        <v>11561</v>
      </c>
    </row>
    <row r="7568" spans="29:31">
      <c r="AC7568" s="58" t="s">
        <v>267</v>
      </c>
      <c r="AD7568" s="58" t="s">
        <v>1173</v>
      </c>
      <c r="AE7568" s="58">
        <v>11561</v>
      </c>
    </row>
    <row r="7569" spans="29:31">
      <c r="AC7569" s="58" t="s">
        <v>147</v>
      </c>
      <c r="AD7569" s="58" t="s">
        <v>2470</v>
      </c>
      <c r="AE7569" s="58">
        <v>17602</v>
      </c>
    </row>
    <row r="7570" spans="29:31">
      <c r="AC7570" s="58" t="s">
        <v>211</v>
      </c>
      <c r="AD7570" s="58" t="s">
        <v>303</v>
      </c>
      <c r="AE7570" s="58">
        <v>60610</v>
      </c>
    </row>
    <row r="7571" spans="29:31">
      <c r="AC7571" s="58" t="s">
        <v>457</v>
      </c>
      <c r="AD7571" s="58" t="s">
        <v>807</v>
      </c>
      <c r="AE7571" s="58">
        <v>80219</v>
      </c>
    </row>
    <row r="7572" spans="29:31">
      <c r="AC7572" s="58" t="s">
        <v>96</v>
      </c>
      <c r="AD7572" s="58" t="s">
        <v>95</v>
      </c>
      <c r="AE7572" s="58">
        <v>98103</v>
      </c>
    </row>
    <row r="7573" spans="29:31">
      <c r="AC7573" s="58" t="s">
        <v>96</v>
      </c>
      <c r="AD7573" s="58" t="s">
        <v>95</v>
      </c>
      <c r="AE7573" s="58">
        <v>98103</v>
      </c>
    </row>
    <row r="7574" spans="29:31">
      <c r="AC7574" s="58" t="s">
        <v>104</v>
      </c>
      <c r="AD7574" s="58" t="s">
        <v>184</v>
      </c>
      <c r="AE7574" s="58">
        <v>77070</v>
      </c>
    </row>
    <row r="7575" spans="29:31">
      <c r="AC7575" s="58" t="s">
        <v>104</v>
      </c>
      <c r="AD7575" s="58" t="s">
        <v>184</v>
      </c>
      <c r="AE7575" s="58">
        <v>77070</v>
      </c>
    </row>
    <row r="7576" spans="29:31">
      <c r="AC7576" s="58" t="s">
        <v>43</v>
      </c>
      <c r="AD7576" s="58" t="s">
        <v>42</v>
      </c>
      <c r="AE7576" s="58">
        <v>90045</v>
      </c>
    </row>
    <row r="7577" spans="29:31">
      <c r="AC7577" s="58" t="s">
        <v>43</v>
      </c>
      <c r="AD7577" s="58" t="s">
        <v>42</v>
      </c>
      <c r="AE7577" s="58">
        <v>90045</v>
      </c>
    </row>
    <row r="7578" spans="29:31">
      <c r="AC7578" s="58" t="s">
        <v>43</v>
      </c>
      <c r="AD7578" s="58" t="s">
        <v>42</v>
      </c>
      <c r="AE7578" s="58">
        <v>90045</v>
      </c>
    </row>
    <row r="7579" spans="29:31">
      <c r="AC7579" s="58" t="s">
        <v>319</v>
      </c>
      <c r="AD7579" s="58" t="s">
        <v>5527</v>
      </c>
      <c r="AE7579" s="58">
        <v>23602</v>
      </c>
    </row>
    <row r="7580" spans="29:31">
      <c r="AC7580" s="58" t="s">
        <v>319</v>
      </c>
      <c r="AD7580" s="58" t="s">
        <v>5527</v>
      </c>
      <c r="AE7580" s="58">
        <v>23602</v>
      </c>
    </row>
    <row r="7581" spans="29:31">
      <c r="AC7581" s="58" t="s">
        <v>319</v>
      </c>
      <c r="AD7581" s="58" t="s">
        <v>5527</v>
      </c>
      <c r="AE7581" s="58">
        <v>23602</v>
      </c>
    </row>
    <row r="7582" spans="29:31">
      <c r="AC7582" s="58" t="s">
        <v>43</v>
      </c>
      <c r="AD7582" s="58" t="s">
        <v>42</v>
      </c>
      <c r="AE7582" s="58">
        <v>90036</v>
      </c>
    </row>
    <row r="7583" spans="29:31">
      <c r="AC7583" s="58" t="s">
        <v>43</v>
      </c>
      <c r="AD7583" s="58" t="s">
        <v>42</v>
      </c>
      <c r="AE7583" s="58">
        <v>90036</v>
      </c>
    </row>
    <row r="7584" spans="29:31">
      <c r="AC7584" s="58" t="s">
        <v>96</v>
      </c>
      <c r="AD7584" s="58" t="s">
        <v>95</v>
      </c>
      <c r="AE7584" s="58">
        <v>98115</v>
      </c>
    </row>
    <row r="7585" spans="29:31">
      <c r="AC7585" s="58" t="s">
        <v>96</v>
      </c>
      <c r="AD7585" s="58" t="s">
        <v>95</v>
      </c>
      <c r="AE7585" s="58">
        <v>98115</v>
      </c>
    </row>
    <row r="7586" spans="29:31">
      <c r="AC7586" s="58" t="s">
        <v>138</v>
      </c>
      <c r="AD7586" s="58" t="s">
        <v>2530</v>
      </c>
      <c r="AE7586" s="58">
        <v>68104</v>
      </c>
    </row>
    <row r="7587" spans="29:31">
      <c r="AC7587" s="58" t="s">
        <v>788</v>
      </c>
      <c r="AD7587" s="58" t="s">
        <v>1001</v>
      </c>
      <c r="AE7587" s="58">
        <v>7960</v>
      </c>
    </row>
    <row r="7588" spans="29:31">
      <c r="AC7588" s="58" t="s">
        <v>788</v>
      </c>
      <c r="AD7588" s="58" t="s">
        <v>1001</v>
      </c>
      <c r="AE7588" s="58">
        <v>7960</v>
      </c>
    </row>
    <row r="7589" spans="29:31">
      <c r="AC7589" s="58" t="s">
        <v>147</v>
      </c>
      <c r="AD7589" s="58" t="s">
        <v>146</v>
      </c>
      <c r="AE7589" s="58">
        <v>19143</v>
      </c>
    </row>
    <row r="7590" spans="29:31">
      <c r="AC7590" s="58" t="s">
        <v>267</v>
      </c>
      <c r="AD7590" s="58" t="s">
        <v>266</v>
      </c>
      <c r="AE7590" s="58">
        <v>10024</v>
      </c>
    </row>
    <row r="7591" spans="29:31">
      <c r="AC7591" s="58" t="s">
        <v>319</v>
      </c>
      <c r="AD7591" s="58" t="s">
        <v>318</v>
      </c>
      <c r="AE7591" s="58">
        <v>22153</v>
      </c>
    </row>
    <row r="7592" spans="29:31">
      <c r="AC7592" s="58" t="s">
        <v>319</v>
      </c>
      <c r="AD7592" s="58" t="s">
        <v>318</v>
      </c>
      <c r="AE7592" s="58">
        <v>22153</v>
      </c>
    </row>
    <row r="7593" spans="29:31">
      <c r="AC7593" s="58" t="s">
        <v>319</v>
      </c>
      <c r="AD7593" s="58" t="s">
        <v>318</v>
      </c>
      <c r="AE7593" s="58">
        <v>22153</v>
      </c>
    </row>
    <row r="7594" spans="29:31">
      <c r="AC7594" s="58" t="s">
        <v>319</v>
      </c>
      <c r="AD7594" s="58" t="s">
        <v>318</v>
      </c>
      <c r="AE7594" s="58">
        <v>22153</v>
      </c>
    </row>
    <row r="7595" spans="29:31">
      <c r="AC7595" s="58" t="s">
        <v>319</v>
      </c>
      <c r="AD7595" s="58" t="s">
        <v>318</v>
      </c>
      <c r="AE7595" s="58">
        <v>22153</v>
      </c>
    </row>
    <row r="7596" spans="29:31">
      <c r="AC7596" s="58" t="s">
        <v>43</v>
      </c>
      <c r="AD7596" s="58" t="s">
        <v>566</v>
      </c>
      <c r="AE7596" s="58">
        <v>95661</v>
      </c>
    </row>
    <row r="7597" spans="29:31">
      <c r="AC7597" s="58" t="s">
        <v>211</v>
      </c>
      <c r="AD7597" s="58" t="s">
        <v>3101</v>
      </c>
      <c r="AE7597" s="58">
        <v>61107</v>
      </c>
    </row>
    <row r="7598" spans="29:31">
      <c r="AC7598" s="58" t="s">
        <v>147</v>
      </c>
      <c r="AD7598" s="58" t="s">
        <v>146</v>
      </c>
      <c r="AE7598" s="58">
        <v>19134</v>
      </c>
    </row>
    <row r="7599" spans="29:31">
      <c r="AC7599" s="58" t="s">
        <v>147</v>
      </c>
      <c r="AD7599" s="58" t="s">
        <v>146</v>
      </c>
      <c r="AE7599" s="58">
        <v>19134</v>
      </c>
    </row>
    <row r="7600" spans="29:31">
      <c r="AC7600" s="58" t="s">
        <v>147</v>
      </c>
      <c r="AD7600" s="58" t="s">
        <v>146</v>
      </c>
      <c r="AE7600" s="58">
        <v>19134</v>
      </c>
    </row>
    <row r="7601" spans="29:31">
      <c r="AC7601" s="58" t="s">
        <v>147</v>
      </c>
      <c r="AD7601" s="58" t="s">
        <v>146</v>
      </c>
      <c r="AE7601" s="58">
        <v>19134</v>
      </c>
    </row>
    <row r="7602" spans="29:31">
      <c r="AC7602" s="58" t="s">
        <v>238</v>
      </c>
      <c r="AD7602" s="58" t="s">
        <v>880</v>
      </c>
      <c r="AE7602" s="58">
        <v>48234</v>
      </c>
    </row>
    <row r="7603" spans="29:31">
      <c r="AC7603" s="58" t="s">
        <v>238</v>
      </c>
      <c r="AD7603" s="58" t="s">
        <v>880</v>
      </c>
      <c r="AE7603" s="58">
        <v>48234</v>
      </c>
    </row>
    <row r="7604" spans="29:31">
      <c r="AC7604" s="58" t="s">
        <v>43</v>
      </c>
      <c r="AD7604" s="58" t="s">
        <v>42</v>
      </c>
      <c r="AE7604" s="58">
        <v>90004</v>
      </c>
    </row>
    <row r="7605" spans="29:31">
      <c r="AC7605" s="58" t="s">
        <v>420</v>
      </c>
      <c r="AD7605" s="58" t="s">
        <v>318</v>
      </c>
      <c r="AE7605" s="58">
        <v>97477</v>
      </c>
    </row>
    <row r="7606" spans="29:31">
      <c r="AC7606" s="58" t="s">
        <v>420</v>
      </c>
      <c r="AD7606" s="58" t="s">
        <v>318</v>
      </c>
      <c r="AE7606" s="58">
        <v>97477</v>
      </c>
    </row>
    <row r="7607" spans="29:31">
      <c r="AC7607" s="58" t="s">
        <v>420</v>
      </c>
      <c r="AD7607" s="58" t="s">
        <v>318</v>
      </c>
      <c r="AE7607" s="58">
        <v>97477</v>
      </c>
    </row>
    <row r="7608" spans="29:31">
      <c r="AC7608" s="58" t="s">
        <v>420</v>
      </c>
      <c r="AD7608" s="58" t="s">
        <v>318</v>
      </c>
      <c r="AE7608" s="58">
        <v>97477</v>
      </c>
    </row>
    <row r="7609" spans="29:31">
      <c r="AC7609" s="58" t="s">
        <v>420</v>
      </c>
      <c r="AD7609" s="58" t="s">
        <v>318</v>
      </c>
      <c r="AE7609" s="58">
        <v>97477</v>
      </c>
    </row>
    <row r="7610" spans="29:31">
      <c r="AC7610" s="58" t="s">
        <v>420</v>
      </c>
      <c r="AD7610" s="58" t="s">
        <v>318</v>
      </c>
      <c r="AE7610" s="58">
        <v>97477</v>
      </c>
    </row>
    <row r="7611" spans="29:31">
      <c r="AC7611" s="58" t="s">
        <v>1399</v>
      </c>
      <c r="AD7611" s="58" t="s">
        <v>3577</v>
      </c>
      <c r="AE7611" s="58">
        <v>2908</v>
      </c>
    </row>
    <row r="7612" spans="29:31">
      <c r="AC7612" s="58" t="s">
        <v>211</v>
      </c>
      <c r="AD7612" s="58" t="s">
        <v>303</v>
      </c>
      <c r="AE7612" s="58">
        <v>60623</v>
      </c>
    </row>
    <row r="7613" spans="29:31">
      <c r="AC7613" s="58" t="s">
        <v>211</v>
      </c>
      <c r="AD7613" s="58" t="s">
        <v>303</v>
      </c>
      <c r="AE7613" s="58">
        <v>60623</v>
      </c>
    </row>
    <row r="7614" spans="29:31">
      <c r="AC7614" s="58" t="s">
        <v>211</v>
      </c>
      <c r="AD7614" s="58" t="s">
        <v>303</v>
      </c>
      <c r="AE7614" s="58">
        <v>60623</v>
      </c>
    </row>
    <row r="7615" spans="29:31">
      <c r="AC7615" s="58" t="s">
        <v>104</v>
      </c>
      <c r="AD7615" s="58" t="s">
        <v>815</v>
      </c>
      <c r="AE7615" s="58">
        <v>75220</v>
      </c>
    </row>
    <row r="7616" spans="29:31">
      <c r="AC7616" s="58" t="s">
        <v>43</v>
      </c>
      <c r="AD7616" s="58" t="s">
        <v>127</v>
      </c>
      <c r="AE7616" s="58">
        <v>94122</v>
      </c>
    </row>
    <row r="7617" spans="29:31">
      <c r="AC7617" s="58" t="s">
        <v>43</v>
      </c>
      <c r="AD7617" s="58" t="s">
        <v>127</v>
      </c>
      <c r="AE7617" s="58">
        <v>94122</v>
      </c>
    </row>
    <row r="7618" spans="29:31">
      <c r="AC7618" s="58" t="s">
        <v>43</v>
      </c>
      <c r="AD7618" s="58" t="s">
        <v>7967</v>
      </c>
      <c r="AE7618" s="58">
        <v>92553</v>
      </c>
    </row>
    <row r="7619" spans="29:31">
      <c r="AC7619" s="58" t="s">
        <v>4530</v>
      </c>
      <c r="AD7619" s="58" t="s">
        <v>9449</v>
      </c>
      <c r="AE7619" s="58">
        <v>67846</v>
      </c>
    </row>
    <row r="7620" spans="29:31">
      <c r="AC7620" s="58" t="s">
        <v>4530</v>
      </c>
      <c r="AD7620" s="58" t="s">
        <v>9449</v>
      </c>
      <c r="AE7620" s="58">
        <v>67846</v>
      </c>
    </row>
    <row r="7621" spans="29:31">
      <c r="AC7621" s="58" t="s">
        <v>4530</v>
      </c>
      <c r="AD7621" s="58" t="s">
        <v>9449</v>
      </c>
      <c r="AE7621" s="58">
        <v>67846</v>
      </c>
    </row>
    <row r="7622" spans="29:31">
      <c r="AC7622" s="58" t="s">
        <v>267</v>
      </c>
      <c r="AD7622" s="58" t="s">
        <v>266</v>
      </c>
      <c r="AE7622" s="58">
        <v>10035</v>
      </c>
    </row>
    <row r="7623" spans="29:31">
      <c r="AC7623" s="58" t="s">
        <v>54</v>
      </c>
      <c r="AD7623" s="58" t="s">
        <v>6051</v>
      </c>
      <c r="AE7623" s="58">
        <v>32839</v>
      </c>
    </row>
    <row r="7624" spans="29:31">
      <c r="AC7624" s="58" t="s">
        <v>267</v>
      </c>
      <c r="AD7624" s="58" t="s">
        <v>4103</v>
      </c>
      <c r="AE7624" s="58">
        <v>13601</v>
      </c>
    </row>
    <row r="7625" spans="29:31">
      <c r="AC7625" s="58" t="s">
        <v>267</v>
      </c>
      <c r="AD7625" s="58" t="s">
        <v>4103</v>
      </c>
      <c r="AE7625" s="58">
        <v>13601</v>
      </c>
    </row>
    <row r="7626" spans="29:31">
      <c r="AC7626" s="58" t="s">
        <v>43</v>
      </c>
      <c r="AD7626" s="58" t="s">
        <v>42</v>
      </c>
      <c r="AE7626" s="58">
        <v>90032</v>
      </c>
    </row>
    <row r="7627" spans="29:31">
      <c r="AC7627" s="58" t="s">
        <v>43</v>
      </c>
      <c r="AD7627" s="58" t="s">
        <v>42</v>
      </c>
      <c r="AE7627" s="58">
        <v>90032</v>
      </c>
    </row>
    <row r="7628" spans="29:31">
      <c r="AC7628" s="58" t="s">
        <v>43</v>
      </c>
      <c r="AD7628" s="58" t="s">
        <v>42</v>
      </c>
      <c r="AE7628" s="58">
        <v>90004</v>
      </c>
    </row>
    <row r="7629" spans="29:31">
      <c r="AC7629" s="58" t="s">
        <v>43</v>
      </c>
      <c r="AD7629" s="58" t="s">
        <v>42</v>
      </c>
      <c r="AE7629" s="58">
        <v>90004</v>
      </c>
    </row>
    <row r="7630" spans="29:31">
      <c r="AC7630" s="58" t="s">
        <v>43</v>
      </c>
      <c r="AD7630" s="58" t="s">
        <v>42</v>
      </c>
      <c r="AE7630" s="58">
        <v>90004</v>
      </c>
    </row>
    <row r="7631" spans="29:31">
      <c r="AC7631" s="58" t="s">
        <v>245</v>
      </c>
      <c r="AD7631" s="58" t="s">
        <v>606</v>
      </c>
      <c r="AE7631" s="58">
        <v>19711</v>
      </c>
    </row>
    <row r="7632" spans="29:31">
      <c r="AC7632" s="58" t="s">
        <v>238</v>
      </c>
      <c r="AD7632" s="58" t="s">
        <v>880</v>
      </c>
      <c r="AE7632" s="58">
        <v>48234</v>
      </c>
    </row>
    <row r="7633" spans="29:31">
      <c r="AC7633" s="58" t="s">
        <v>238</v>
      </c>
      <c r="AD7633" s="58" t="s">
        <v>880</v>
      </c>
      <c r="AE7633" s="58">
        <v>48234</v>
      </c>
    </row>
    <row r="7634" spans="29:31">
      <c r="AC7634" s="58" t="s">
        <v>310</v>
      </c>
      <c r="AD7634" s="58" t="s">
        <v>544</v>
      </c>
      <c r="AE7634" s="58">
        <v>85023</v>
      </c>
    </row>
    <row r="7635" spans="29:31">
      <c r="AC7635" s="58" t="s">
        <v>310</v>
      </c>
      <c r="AD7635" s="58" t="s">
        <v>544</v>
      </c>
      <c r="AE7635" s="58">
        <v>85023</v>
      </c>
    </row>
    <row r="7636" spans="29:31">
      <c r="AC7636" s="58" t="s">
        <v>310</v>
      </c>
      <c r="AD7636" s="58" t="s">
        <v>544</v>
      </c>
      <c r="AE7636" s="58">
        <v>85023</v>
      </c>
    </row>
    <row r="7637" spans="29:31">
      <c r="AC7637" s="58" t="s">
        <v>104</v>
      </c>
      <c r="AD7637" s="58" t="s">
        <v>3152</v>
      </c>
      <c r="AE7637" s="58">
        <v>78521</v>
      </c>
    </row>
    <row r="7638" spans="29:31">
      <c r="AC7638" s="58" t="s">
        <v>104</v>
      </c>
      <c r="AD7638" s="58" t="s">
        <v>3152</v>
      </c>
      <c r="AE7638" s="58">
        <v>78521</v>
      </c>
    </row>
    <row r="7639" spans="29:31">
      <c r="AC7639" s="58" t="s">
        <v>104</v>
      </c>
      <c r="AD7639" s="58" t="s">
        <v>3152</v>
      </c>
      <c r="AE7639" s="58">
        <v>78521</v>
      </c>
    </row>
    <row r="7640" spans="29:31">
      <c r="AC7640" s="58" t="s">
        <v>29</v>
      </c>
      <c r="AD7640" s="58" t="s">
        <v>1473</v>
      </c>
      <c r="AE7640" s="58">
        <v>40214</v>
      </c>
    </row>
    <row r="7641" spans="29:31">
      <c r="AC7641" s="58" t="s">
        <v>29</v>
      </c>
      <c r="AD7641" s="58" t="s">
        <v>1473</v>
      </c>
      <c r="AE7641" s="58">
        <v>40214</v>
      </c>
    </row>
    <row r="7642" spans="29:31">
      <c r="AC7642" s="58" t="s">
        <v>29</v>
      </c>
      <c r="AD7642" s="58" t="s">
        <v>1473</v>
      </c>
      <c r="AE7642" s="58">
        <v>40214</v>
      </c>
    </row>
    <row r="7643" spans="29:31">
      <c r="AC7643" s="58" t="s">
        <v>29</v>
      </c>
      <c r="AD7643" s="58" t="s">
        <v>1473</v>
      </c>
      <c r="AE7643" s="58">
        <v>40214</v>
      </c>
    </row>
    <row r="7644" spans="29:31">
      <c r="AC7644" s="58" t="s">
        <v>29</v>
      </c>
      <c r="AD7644" s="58" t="s">
        <v>1473</v>
      </c>
      <c r="AE7644" s="58">
        <v>40214</v>
      </c>
    </row>
    <row r="7645" spans="29:31">
      <c r="AC7645" s="58" t="s">
        <v>245</v>
      </c>
      <c r="AD7645" s="58" t="s">
        <v>606</v>
      </c>
      <c r="AE7645" s="58">
        <v>19711</v>
      </c>
    </row>
    <row r="7646" spans="29:31">
      <c r="AC7646" s="58" t="s">
        <v>245</v>
      </c>
      <c r="AD7646" s="58" t="s">
        <v>606</v>
      </c>
      <c r="AE7646" s="58">
        <v>19711</v>
      </c>
    </row>
    <row r="7647" spans="29:31">
      <c r="AC7647" s="58" t="s">
        <v>245</v>
      </c>
      <c r="AD7647" s="58" t="s">
        <v>606</v>
      </c>
      <c r="AE7647" s="58">
        <v>19711</v>
      </c>
    </row>
    <row r="7648" spans="29:31">
      <c r="AC7648" s="58" t="s">
        <v>245</v>
      </c>
      <c r="AD7648" s="58" t="s">
        <v>606</v>
      </c>
      <c r="AE7648" s="58">
        <v>19711</v>
      </c>
    </row>
    <row r="7649" spans="29:31">
      <c r="AC7649" s="58" t="s">
        <v>457</v>
      </c>
      <c r="AD7649" s="58" t="s">
        <v>3595</v>
      </c>
      <c r="AE7649" s="58">
        <v>81001</v>
      </c>
    </row>
    <row r="7650" spans="29:31">
      <c r="AC7650" s="58" t="s">
        <v>457</v>
      </c>
      <c r="AD7650" s="58" t="s">
        <v>3595</v>
      </c>
      <c r="AE7650" s="58">
        <v>81001</v>
      </c>
    </row>
    <row r="7651" spans="29:31">
      <c r="AC7651" s="58" t="s">
        <v>457</v>
      </c>
      <c r="AD7651" s="58" t="s">
        <v>3595</v>
      </c>
      <c r="AE7651" s="58">
        <v>81001</v>
      </c>
    </row>
    <row r="7652" spans="29:31">
      <c r="AC7652" s="58" t="s">
        <v>457</v>
      </c>
      <c r="AD7652" s="58" t="s">
        <v>3595</v>
      </c>
      <c r="AE7652" s="58">
        <v>81001</v>
      </c>
    </row>
    <row r="7653" spans="29:31">
      <c r="AC7653" s="58" t="s">
        <v>43</v>
      </c>
      <c r="AD7653" s="58" t="s">
        <v>42</v>
      </c>
      <c r="AE7653" s="58">
        <v>90036</v>
      </c>
    </row>
    <row r="7654" spans="29:31">
      <c r="AC7654" s="58" t="s">
        <v>88</v>
      </c>
      <c r="AD7654" s="58" t="s">
        <v>3520</v>
      </c>
      <c r="AE7654" s="58">
        <v>27834</v>
      </c>
    </row>
    <row r="7655" spans="29:31">
      <c r="AC7655" s="58" t="s">
        <v>43</v>
      </c>
      <c r="AD7655" s="58" t="s">
        <v>127</v>
      </c>
      <c r="AE7655" s="58">
        <v>94110</v>
      </c>
    </row>
    <row r="7656" spans="29:31">
      <c r="AC7656" s="58" t="s">
        <v>43</v>
      </c>
      <c r="AD7656" s="58" t="s">
        <v>127</v>
      </c>
      <c r="AE7656" s="58">
        <v>94110</v>
      </c>
    </row>
    <row r="7657" spans="29:31">
      <c r="AC7657" s="58" t="s">
        <v>498</v>
      </c>
      <c r="AD7657" s="58" t="s">
        <v>5178</v>
      </c>
      <c r="AE7657" s="58">
        <v>43302</v>
      </c>
    </row>
    <row r="7658" spans="29:31">
      <c r="AC7658" s="58" t="s">
        <v>498</v>
      </c>
      <c r="AD7658" s="58" t="s">
        <v>5178</v>
      </c>
      <c r="AE7658" s="58">
        <v>43302</v>
      </c>
    </row>
    <row r="7659" spans="29:31">
      <c r="AC7659" s="58" t="s">
        <v>104</v>
      </c>
      <c r="AD7659" s="58" t="s">
        <v>815</v>
      </c>
      <c r="AE7659" s="58">
        <v>75081</v>
      </c>
    </row>
    <row r="7660" spans="29:31">
      <c r="AC7660" s="58" t="s">
        <v>104</v>
      </c>
      <c r="AD7660" s="58" t="s">
        <v>815</v>
      </c>
      <c r="AE7660" s="58">
        <v>75081</v>
      </c>
    </row>
    <row r="7661" spans="29:31">
      <c r="AC7661" s="58" t="s">
        <v>358</v>
      </c>
      <c r="AD7661" s="58" t="s">
        <v>1681</v>
      </c>
      <c r="AE7661" s="58">
        <v>35810</v>
      </c>
    </row>
    <row r="7662" spans="29:31">
      <c r="AC7662" s="58" t="s">
        <v>1392</v>
      </c>
      <c r="AD7662" s="58" t="s">
        <v>1391</v>
      </c>
      <c r="AE7662" s="58">
        <v>89115</v>
      </c>
    </row>
    <row r="7663" spans="29:31">
      <c r="AC7663" s="58" t="s">
        <v>1392</v>
      </c>
      <c r="AD7663" s="58" t="s">
        <v>1391</v>
      </c>
      <c r="AE7663" s="58">
        <v>89115</v>
      </c>
    </row>
    <row r="7664" spans="29:31">
      <c r="AC7664" s="58" t="s">
        <v>43</v>
      </c>
      <c r="AD7664" s="58" t="s">
        <v>42</v>
      </c>
      <c r="AE7664" s="58">
        <v>90049</v>
      </c>
    </row>
    <row r="7665" spans="29:31">
      <c r="AC7665" s="58" t="s">
        <v>43</v>
      </c>
      <c r="AD7665" s="58" t="s">
        <v>42</v>
      </c>
      <c r="AE7665" s="58">
        <v>90049</v>
      </c>
    </row>
    <row r="7666" spans="29:31">
      <c r="AC7666" s="58" t="s">
        <v>498</v>
      </c>
      <c r="AD7666" s="58" t="s">
        <v>1119</v>
      </c>
      <c r="AE7666" s="58">
        <v>44107</v>
      </c>
    </row>
    <row r="7667" spans="29:31">
      <c r="AC7667" s="58" t="s">
        <v>138</v>
      </c>
      <c r="AD7667" s="58" t="s">
        <v>137</v>
      </c>
      <c r="AE7667" s="58">
        <v>68025</v>
      </c>
    </row>
    <row r="7668" spans="29:31">
      <c r="AC7668" s="58" t="s">
        <v>104</v>
      </c>
      <c r="AD7668" s="58" t="s">
        <v>1681</v>
      </c>
      <c r="AE7668" s="58">
        <v>77340</v>
      </c>
    </row>
    <row r="7669" spans="29:31">
      <c r="AC7669" s="58" t="s">
        <v>104</v>
      </c>
      <c r="AD7669" s="58" t="s">
        <v>1681</v>
      </c>
      <c r="AE7669" s="58">
        <v>77340</v>
      </c>
    </row>
    <row r="7670" spans="29:31">
      <c r="AC7670" s="58" t="s">
        <v>43</v>
      </c>
      <c r="AD7670" s="58" t="s">
        <v>42</v>
      </c>
      <c r="AE7670" s="58">
        <v>90036</v>
      </c>
    </row>
    <row r="7671" spans="29:31">
      <c r="AC7671" s="58" t="s">
        <v>88</v>
      </c>
      <c r="AD7671" s="58" t="s">
        <v>2486</v>
      </c>
      <c r="AE7671" s="58">
        <v>28806</v>
      </c>
    </row>
    <row r="7672" spans="29:31">
      <c r="AC7672" s="58" t="s">
        <v>736</v>
      </c>
      <c r="AD7672" s="58" t="s">
        <v>2422</v>
      </c>
      <c r="AE7672" s="58">
        <v>71111</v>
      </c>
    </row>
    <row r="7673" spans="29:31">
      <c r="AC7673" s="58" t="s">
        <v>1399</v>
      </c>
      <c r="AD7673" s="58" t="s">
        <v>3577</v>
      </c>
      <c r="AE7673" s="58">
        <v>2908</v>
      </c>
    </row>
    <row r="7674" spans="29:31">
      <c r="AC7674" s="58" t="s">
        <v>1399</v>
      </c>
      <c r="AD7674" s="58" t="s">
        <v>3577</v>
      </c>
      <c r="AE7674" s="58">
        <v>2908</v>
      </c>
    </row>
    <row r="7675" spans="29:31">
      <c r="AC7675" s="58" t="s">
        <v>1399</v>
      </c>
      <c r="AD7675" s="58" t="s">
        <v>3577</v>
      </c>
      <c r="AE7675" s="58">
        <v>2908</v>
      </c>
    </row>
    <row r="7676" spans="29:31">
      <c r="AC7676" s="58" t="s">
        <v>1245</v>
      </c>
      <c r="AD7676" s="58" t="s">
        <v>4096</v>
      </c>
      <c r="AE7676" s="58">
        <v>2149</v>
      </c>
    </row>
    <row r="7677" spans="29:31">
      <c r="AC7677" s="58" t="s">
        <v>1245</v>
      </c>
      <c r="AD7677" s="58" t="s">
        <v>4096</v>
      </c>
      <c r="AE7677" s="58">
        <v>2149</v>
      </c>
    </row>
    <row r="7678" spans="29:31">
      <c r="AC7678" s="58" t="s">
        <v>1245</v>
      </c>
      <c r="AD7678" s="58" t="s">
        <v>4096</v>
      </c>
      <c r="AE7678" s="58">
        <v>2149</v>
      </c>
    </row>
    <row r="7679" spans="29:31">
      <c r="AC7679" s="58" t="s">
        <v>1245</v>
      </c>
      <c r="AD7679" s="58" t="s">
        <v>4096</v>
      </c>
      <c r="AE7679" s="58">
        <v>2149</v>
      </c>
    </row>
    <row r="7680" spans="29:31">
      <c r="AC7680" s="58" t="s">
        <v>1245</v>
      </c>
      <c r="AD7680" s="58" t="s">
        <v>4096</v>
      </c>
      <c r="AE7680" s="58">
        <v>2149</v>
      </c>
    </row>
    <row r="7681" spans="29:31">
      <c r="AC7681" s="58" t="s">
        <v>1245</v>
      </c>
      <c r="AD7681" s="58" t="s">
        <v>4096</v>
      </c>
      <c r="AE7681" s="58">
        <v>2149</v>
      </c>
    </row>
    <row r="7682" spans="29:31">
      <c r="AC7682" s="58" t="s">
        <v>1245</v>
      </c>
      <c r="AD7682" s="58" t="s">
        <v>4096</v>
      </c>
      <c r="AE7682" s="58">
        <v>2149</v>
      </c>
    </row>
    <row r="7683" spans="29:31">
      <c r="AC7683" s="58" t="s">
        <v>43</v>
      </c>
      <c r="AD7683" s="58" t="s">
        <v>4981</v>
      </c>
      <c r="AE7683" s="58">
        <v>91730</v>
      </c>
    </row>
    <row r="7684" spans="29:31">
      <c r="AC7684" s="58" t="s">
        <v>88</v>
      </c>
      <c r="AD7684" s="58" t="s">
        <v>467</v>
      </c>
      <c r="AE7684" s="58">
        <v>28205</v>
      </c>
    </row>
    <row r="7685" spans="29:31">
      <c r="AC7685" s="58" t="s">
        <v>1399</v>
      </c>
      <c r="AD7685" s="58" t="s">
        <v>3577</v>
      </c>
      <c r="AE7685" s="58">
        <v>2908</v>
      </c>
    </row>
    <row r="7686" spans="29:31">
      <c r="AC7686" s="58" t="s">
        <v>1399</v>
      </c>
      <c r="AD7686" s="58" t="s">
        <v>3577</v>
      </c>
      <c r="AE7686" s="58">
        <v>2908</v>
      </c>
    </row>
    <row r="7687" spans="29:31">
      <c r="AC7687" s="58" t="s">
        <v>1399</v>
      </c>
      <c r="AD7687" s="58" t="s">
        <v>3577</v>
      </c>
      <c r="AE7687" s="58">
        <v>2908</v>
      </c>
    </row>
    <row r="7688" spans="29:31">
      <c r="AC7688" s="58" t="s">
        <v>1399</v>
      </c>
      <c r="AD7688" s="58" t="s">
        <v>3577</v>
      </c>
      <c r="AE7688" s="58">
        <v>2908</v>
      </c>
    </row>
    <row r="7689" spans="29:31">
      <c r="AC7689" s="58" t="s">
        <v>1399</v>
      </c>
      <c r="AD7689" s="58" t="s">
        <v>3577</v>
      </c>
      <c r="AE7689" s="58">
        <v>2908</v>
      </c>
    </row>
    <row r="7690" spans="29:31">
      <c r="AC7690" s="58" t="s">
        <v>238</v>
      </c>
      <c r="AD7690" s="58" t="s">
        <v>5311</v>
      </c>
      <c r="AE7690" s="58">
        <v>48640</v>
      </c>
    </row>
    <row r="7691" spans="29:31">
      <c r="AC7691" s="58" t="s">
        <v>238</v>
      </c>
      <c r="AD7691" s="58" t="s">
        <v>5311</v>
      </c>
      <c r="AE7691" s="58">
        <v>48640</v>
      </c>
    </row>
    <row r="7692" spans="29:31">
      <c r="AC7692" s="58" t="s">
        <v>267</v>
      </c>
      <c r="AD7692" s="58" t="s">
        <v>389</v>
      </c>
      <c r="AE7692" s="58">
        <v>14609</v>
      </c>
    </row>
    <row r="7693" spans="29:31">
      <c r="AC7693" s="58" t="s">
        <v>267</v>
      </c>
      <c r="AD7693" s="58" t="s">
        <v>389</v>
      </c>
      <c r="AE7693" s="58">
        <v>14609</v>
      </c>
    </row>
    <row r="7694" spans="29:31">
      <c r="AC7694" s="58" t="s">
        <v>238</v>
      </c>
      <c r="AD7694" s="58" t="s">
        <v>328</v>
      </c>
      <c r="AE7694" s="58">
        <v>49201</v>
      </c>
    </row>
    <row r="7695" spans="29:31">
      <c r="AC7695" s="58" t="s">
        <v>238</v>
      </c>
      <c r="AD7695" s="58" t="s">
        <v>328</v>
      </c>
      <c r="AE7695" s="58">
        <v>49201</v>
      </c>
    </row>
    <row r="7696" spans="29:31">
      <c r="AC7696" s="58" t="s">
        <v>238</v>
      </c>
      <c r="AD7696" s="58" t="s">
        <v>328</v>
      </c>
      <c r="AE7696" s="58">
        <v>49201</v>
      </c>
    </row>
    <row r="7697" spans="29:31">
      <c r="AC7697" s="58" t="s">
        <v>319</v>
      </c>
      <c r="AD7697" s="58" t="s">
        <v>4350</v>
      </c>
      <c r="AE7697" s="58">
        <v>23434</v>
      </c>
    </row>
    <row r="7698" spans="29:31">
      <c r="AC7698" s="58" t="s">
        <v>319</v>
      </c>
      <c r="AD7698" s="58" t="s">
        <v>4350</v>
      </c>
      <c r="AE7698" s="58">
        <v>23434</v>
      </c>
    </row>
    <row r="7699" spans="29:31">
      <c r="AC7699" s="58" t="s">
        <v>319</v>
      </c>
      <c r="AD7699" s="58" t="s">
        <v>4350</v>
      </c>
      <c r="AE7699" s="58">
        <v>23434</v>
      </c>
    </row>
    <row r="7700" spans="29:31">
      <c r="AC7700" s="58" t="s">
        <v>43</v>
      </c>
      <c r="AD7700" s="58" t="s">
        <v>991</v>
      </c>
      <c r="AE7700" s="58">
        <v>94513</v>
      </c>
    </row>
    <row r="7701" spans="29:31">
      <c r="AC7701" s="58" t="s">
        <v>43</v>
      </c>
      <c r="AD7701" s="58" t="s">
        <v>991</v>
      </c>
      <c r="AE7701" s="58">
        <v>94513</v>
      </c>
    </row>
    <row r="7702" spans="29:31">
      <c r="AC7702" s="58" t="s">
        <v>96</v>
      </c>
      <c r="AD7702" s="58" t="s">
        <v>95</v>
      </c>
      <c r="AE7702" s="58">
        <v>98103</v>
      </c>
    </row>
    <row r="7703" spans="29:31">
      <c r="AC7703" s="58" t="s">
        <v>104</v>
      </c>
      <c r="AD7703" s="58" t="s">
        <v>184</v>
      </c>
      <c r="AE7703" s="58">
        <v>77036</v>
      </c>
    </row>
    <row r="7704" spans="29:31">
      <c r="AC7704" s="58" t="s">
        <v>104</v>
      </c>
      <c r="AD7704" s="58" t="s">
        <v>184</v>
      </c>
      <c r="AE7704" s="58">
        <v>77036</v>
      </c>
    </row>
    <row r="7705" spans="29:31">
      <c r="AC7705" s="58" t="s">
        <v>1245</v>
      </c>
      <c r="AD7705" s="58" t="s">
        <v>1479</v>
      </c>
      <c r="AE7705" s="58">
        <v>1841</v>
      </c>
    </row>
    <row r="7706" spans="29:31">
      <c r="AC7706" s="58" t="s">
        <v>1245</v>
      </c>
      <c r="AD7706" s="58" t="s">
        <v>1479</v>
      </c>
      <c r="AE7706" s="58">
        <v>1841</v>
      </c>
    </row>
    <row r="7707" spans="29:31">
      <c r="AC7707" s="58" t="s">
        <v>1245</v>
      </c>
      <c r="AD7707" s="58" t="s">
        <v>1479</v>
      </c>
      <c r="AE7707" s="58">
        <v>1841</v>
      </c>
    </row>
    <row r="7708" spans="29:31">
      <c r="AC7708" s="58" t="s">
        <v>1245</v>
      </c>
      <c r="AD7708" s="58" t="s">
        <v>1479</v>
      </c>
      <c r="AE7708" s="58">
        <v>1841</v>
      </c>
    </row>
    <row r="7709" spans="29:31">
      <c r="AC7709" s="58" t="s">
        <v>1245</v>
      </c>
      <c r="AD7709" s="58" t="s">
        <v>1479</v>
      </c>
      <c r="AE7709" s="58">
        <v>1841</v>
      </c>
    </row>
    <row r="7710" spans="29:31">
      <c r="AC7710" s="58" t="s">
        <v>238</v>
      </c>
      <c r="AD7710" s="58" t="s">
        <v>880</v>
      </c>
      <c r="AE7710" s="58">
        <v>48234</v>
      </c>
    </row>
    <row r="7711" spans="29:31">
      <c r="AC7711" s="58" t="s">
        <v>238</v>
      </c>
      <c r="AD7711" s="58" t="s">
        <v>880</v>
      </c>
      <c r="AE7711" s="58">
        <v>48234</v>
      </c>
    </row>
    <row r="7712" spans="29:31">
      <c r="AC7712" s="58" t="s">
        <v>238</v>
      </c>
      <c r="AD7712" s="58" t="s">
        <v>880</v>
      </c>
      <c r="AE7712" s="58">
        <v>48234</v>
      </c>
    </row>
    <row r="7713" spans="29:31">
      <c r="AC7713" s="58" t="s">
        <v>238</v>
      </c>
      <c r="AD7713" s="58" t="s">
        <v>880</v>
      </c>
      <c r="AE7713" s="58">
        <v>48234</v>
      </c>
    </row>
    <row r="7714" spans="29:31">
      <c r="AC7714" s="58" t="s">
        <v>238</v>
      </c>
      <c r="AD7714" s="58" t="s">
        <v>880</v>
      </c>
      <c r="AE7714" s="58">
        <v>48234</v>
      </c>
    </row>
    <row r="7715" spans="29:31">
      <c r="AC7715" s="58" t="s">
        <v>121</v>
      </c>
      <c r="AD7715" s="58" t="s">
        <v>154</v>
      </c>
      <c r="AE7715" s="58">
        <v>84057</v>
      </c>
    </row>
    <row r="7716" spans="29:31">
      <c r="AC7716" s="58" t="s">
        <v>147</v>
      </c>
      <c r="AD7716" s="58" t="s">
        <v>146</v>
      </c>
      <c r="AE7716" s="58">
        <v>19120</v>
      </c>
    </row>
    <row r="7717" spans="29:31">
      <c r="AC7717" s="58" t="s">
        <v>147</v>
      </c>
      <c r="AD7717" s="58" t="s">
        <v>146</v>
      </c>
      <c r="AE7717" s="58">
        <v>19120</v>
      </c>
    </row>
    <row r="7718" spans="29:31">
      <c r="AC7718" s="58" t="s">
        <v>310</v>
      </c>
      <c r="AD7718" s="58" t="s">
        <v>1823</v>
      </c>
      <c r="AE7718" s="58">
        <v>85204</v>
      </c>
    </row>
    <row r="7719" spans="29:31">
      <c r="AC7719" s="58" t="s">
        <v>88</v>
      </c>
      <c r="AD7719" s="58" t="s">
        <v>1706</v>
      </c>
      <c r="AE7719" s="58">
        <v>28314</v>
      </c>
    </row>
    <row r="7720" spans="29:31">
      <c r="AC7720" s="58" t="s">
        <v>88</v>
      </c>
      <c r="AD7720" s="58" t="s">
        <v>1706</v>
      </c>
      <c r="AE7720" s="58">
        <v>28314</v>
      </c>
    </row>
    <row r="7721" spans="29:31">
      <c r="AC7721" s="58" t="s">
        <v>88</v>
      </c>
      <c r="AD7721" s="58" t="s">
        <v>1706</v>
      </c>
      <c r="AE7721" s="58">
        <v>28314</v>
      </c>
    </row>
    <row r="7722" spans="29:31">
      <c r="AC7722" s="58" t="s">
        <v>43</v>
      </c>
      <c r="AD7722" s="58" t="s">
        <v>42</v>
      </c>
      <c r="AE7722" s="58">
        <v>90032</v>
      </c>
    </row>
    <row r="7723" spans="29:31">
      <c r="AC7723" s="58" t="s">
        <v>147</v>
      </c>
      <c r="AD7723" s="58" t="s">
        <v>146</v>
      </c>
      <c r="AE7723" s="58">
        <v>19140</v>
      </c>
    </row>
    <row r="7724" spans="29:31">
      <c r="AC7724" s="58" t="s">
        <v>457</v>
      </c>
      <c r="AD7724" s="58" t="s">
        <v>1081</v>
      </c>
      <c r="AE7724" s="58">
        <v>80906</v>
      </c>
    </row>
    <row r="7725" spans="29:31">
      <c r="AC7725" s="58" t="s">
        <v>457</v>
      </c>
      <c r="AD7725" s="58" t="s">
        <v>1081</v>
      </c>
      <c r="AE7725" s="58">
        <v>80906</v>
      </c>
    </row>
    <row r="7726" spans="29:31">
      <c r="AC7726" s="58" t="s">
        <v>43</v>
      </c>
      <c r="AD7726" s="58" t="s">
        <v>42</v>
      </c>
      <c r="AE7726" s="58">
        <v>90032</v>
      </c>
    </row>
    <row r="7727" spans="29:31">
      <c r="AC7727" s="58" t="s">
        <v>267</v>
      </c>
      <c r="AD7727" s="58" t="s">
        <v>266</v>
      </c>
      <c r="AE7727" s="58">
        <v>10009</v>
      </c>
    </row>
    <row r="7728" spans="29:31">
      <c r="AC7728" s="58" t="s">
        <v>267</v>
      </c>
      <c r="AD7728" s="58" t="s">
        <v>266</v>
      </c>
      <c r="AE7728" s="58">
        <v>10009</v>
      </c>
    </row>
    <row r="7729" spans="29:31">
      <c r="AC7729" s="58" t="s">
        <v>267</v>
      </c>
      <c r="AD7729" s="58" t="s">
        <v>266</v>
      </c>
      <c r="AE7729" s="58">
        <v>10009</v>
      </c>
    </row>
    <row r="7730" spans="29:31">
      <c r="AC7730" s="58" t="s">
        <v>43</v>
      </c>
      <c r="AD7730" s="58" t="s">
        <v>127</v>
      </c>
      <c r="AE7730" s="58">
        <v>94109</v>
      </c>
    </row>
    <row r="7731" spans="29:31">
      <c r="AC7731" s="58" t="s">
        <v>104</v>
      </c>
      <c r="AD7731" s="58" t="s">
        <v>1237</v>
      </c>
      <c r="AE7731" s="58">
        <v>78745</v>
      </c>
    </row>
    <row r="7732" spans="29:31">
      <c r="AC7732" s="58" t="s">
        <v>498</v>
      </c>
      <c r="AD7732" s="58" t="s">
        <v>2180</v>
      </c>
      <c r="AE7732" s="58">
        <v>44105</v>
      </c>
    </row>
    <row r="7733" spans="29:31">
      <c r="AC7733" s="58" t="s">
        <v>498</v>
      </c>
      <c r="AD7733" s="58" t="s">
        <v>2180</v>
      </c>
      <c r="AE7733" s="58">
        <v>44105</v>
      </c>
    </row>
    <row r="7734" spans="29:31">
      <c r="AC7734" s="58" t="s">
        <v>498</v>
      </c>
      <c r="AD7734" s="58" t="s">
        <v>2180</v>
      </c>
      <c r="AE7734" s="58">
        <v>44105</v>
      </c>
    </row>
    <row r="7735" spans="29:31">
      <c r="AC7735" s="58" t="s">
        <v>267</v>
      </c>
      <c r="AD7735" s="58" t="s">
        <v>266</v>
      </c>
      <c r="AE7735" s="58">
        <v>10009</v>
      </c>
    </row>
    <row r="7736" spans="29:31">
      <c r="AC7736" s="58" t="s">
        <v>104</v>
      </c>
      <c r="AD7736" s="58" t="s">
        <v>4172</v>
      </c>
      <c r="AE7736" s="58">
        <v>79907</v>
      </c>
    </row>
    <row r="7737" spans="29:31">
      <c r="AC7737" s="58" t="s">
        <v>54</v>
      </c>
      <c r="AD7737" s="58" t="s">
        <v>5647</v>
      </c>
      <c r="AE7737" s="58">
        <v>32303</v>
      </c>
    </row>
    <row r="7738" spans="29:31">
      <c r="AC7738" s="58" t="s">
        <v>96</v>
      </c>
      <c r="AD7738" s="58" t="s">
        <v>95</v>
      </c>
      <c r="AE7738" s="58">
        <v>98103</v>
      </c>
    </row>
    <row r="7739" spans="29:31">
      <c r="AC7739" s="58" t="s">
        <v>104</v>
      </c>
      <c r="AD7739" s="58" t="s">
        <v>815</v>
      </c>
      <c r="AE7739" s="58">
        <v>75220</v>
      </c>
    </row>
    <row r="7740" spans="29:31">
      <c r="AC7740" s="58" t="s">
        <v>104</v>
      </c>
      <c r="AD7740" s="58" t="s">
        <v>184</v>
      </c>
      <c r="AE7740" s="58">
        <v>77070</v>
      </c>
    </row>
    <row r="7741" spans="29:31">
      <c r="AC7741" s="58" t="s">
        <v>498</v>
      </c>
      <c r="AD7741" s="58" t="s">
        <v>318</v>
      </c>
      <c r="AE7741" s="58">
        <v>45503</v>
      </c>
    </row>
    <row r="7742" spans="29:31">
      <c r="AC7742" s="58" t="s">
        <v>96</v>
      </c>
      <c r="AD7742" s="58" t="s">
        <v>95</v>
      </c>
      <c r="AE7742" s="58">
        <v>98103</v>
      </c>
    </row>
    <row r="7743" spans="29:31">
      <c r="AC7743" s="58" t="s">
        <v>96</v>
      </c>
      <c r="AD7743" s="58" t="s">
        <v>95</v>
      </c>
      <c r="AE7743" s="58">
        <v>98105</v>
      </c>
    </row>
    <row r="7744" spans="29:31">
      <c r="AC7744" s="58" t="s">
        <v>267</v>
      </c>
      <c r="AD7744" s="58" t="s">
        <v>266</v>
      </c>
      <c r="AE7744" s="58">
        <v>10024</v>
      </c>
    </row>
    <row r="7745" spans="29:31">
      <c r="AC7745" s="58" t="s">
        <v>88</v>
      </c>
      <c r="AD7745" s="58" t="s">
        <v>467</v>
      </c>
      <c r="AE7745" s="58">
        <v>28205</v>
      </c>
    </row>
    <row r="7746" spans="29:31">
      <c r="AC7746" s="58" t="s">
        <v>2735</v>
      </c>
      <c r="AD7746" s="58" t="s">
        <v>4492</v>
      </c>
      <c r="AE7746" s="58">
        <v>21215</v>
      </c>
    </row>
    <row r="7747" spans="29:31">
      <c r="AC7747" s="58" t="s">
        <v>43</v>
      </c>
      <c r="AD7747" s="58" t="s">
        <v>127</v>
      </c>
      <c r="AE7747" s="58">
        <v>94110</v>
      </c>
    </row>
    <row r="7748" spans="29:31">
      <c r="AC7748" s="58" t="s">
        <v>43</v>
      </c>
      <c r="AD7748" s="58" t="s">
        <v>127</v>
      </c>
      <c r="AE7748" s="58">
        <v>94110</v>
      </c>
    </row>
    <row r="7749" spans="29:31">
      <c r="AC7749" s="58" t="s">
        <v>310</v>
      </c>
      <c r="AD7749" s="58" t="s">
        <v>1310</v>
      </c>
      <c r="AE7749" s="58">
        <v>85705</v>
      </c>
    </row>
    <row r="7750" spans="29:31">
      <c r="AC7750" s="58" t="s">
        <v>43</v>
      </c>
      <c r="AD7750" s="58" t="s">
        <v>42</v>
      </c>
      <c r="AE7750" s="58">
        <v>90036</v>
      </c>
    </row>
    <row r="7751" spans="29:31">
      <c r="AC7751" s="58" t="s">
        <v>747</v>
      </c>
      <c r="AD7751" s="58" t="s">
        <v>7706</v>
      </c>
      <c r="AE7751" s="58">
        <v>6708</v>
      </c>
    </row>
    <row r="7752" spans="29:31">
      <c r="AC7752" s="58" t="s">
        <v>747</v>
      </c>
      <c r="AD7752" s="58" t="s">
        <v>7706</v>
      </c>
      <c r="AE7752" s="58">
        <v>6708</v>
      </c>
    </row>
    <row r="7753" spans="29:31">
      <c r="AC7753" s="58" t="s">
        <v>747</v>
      </c>
      <c r="AD7753" s="58" t="s">
        <v>7706</v>
      </c>
      <c r="AE7753" s="58">
        <v>6708</v>
      </c>
    </row>
    <row r="7754" spans="29:31">
      <c r="AC7754" s="58" t="s">
        <v>211</v>
      </c>
      <c r="AD7754" s="58" t="s">
        <v>303</v>
      </c>
      <c r="AE7754" s="58">
        <v>60610</v>
      </c>
    </row>
    <row r="7755" spans="29:31">
      <c r="AC7755" s="58" t="s">
        <v>267</v>
      </c>
      <c r="AD7755" s="58" t="s">
        <v>1173</v>
      </c>
      <c r="AE7755" s="58">
        <v>11561</v>
      </c>
    </row>
    <row r="7756" spans="29:31">
      <c r="AC7756" s="58" t="s">
        <v>319</v>
      </c>
      <c r="AD7756" s="58" t="s">
        <v>1127</v>
      </c>
      <c r="AE7756" s="58">
        <v>22204</v>
      </c>
    </row>
    <row r="7757" spans="29:31">
      <c r="AC7757" s="58" t="s">
        <v>319</v>
      </c>
      <c r="AD7757" s="58" t="s">
        <v>1127</v>
      </c>
      <c r="AE7757" s="58">
        <v>22204</v>
      </c>
    </row>
    <row r="7758" spans="29:31">
      <c r="AC7758" s="58" t="s">
        <v>319</v>
      </c>
      <c r="AD7758" s="58" t="s">
        <v>1127</v>
      </c>
      <c r="AE7758" s="58">
        <v>22204</v>
      </c>
    </row>
    <row r="7759" spans="29:31">
      <c r="AC7759" s="58" t="s">
        <v>319</v>
      </c>
      <c r="AD7759" s="58" t="s">
        <v>1127</v>
      </c>
      <c r="AE7759" s="58">
        <v>22204</v>
      </c>
    </row>
    <row r="7760" spans="29:31">
      <c r="AC7760" s="58" t="s">
        <v>319</v>
      </c>
      <c r="AD7760" s="58" t="s">
        <v>1127</v>
      </c>
      <c r="AE7760" s="58">
        <v>22204</v>
      </c>
    </row>
    <row r="7761" spans="29:31">
      <c r="AC7761" s="58" t="s">
        <v>88</v>
      </c>
      <c r="AD7761" s="58" t="s">
        <v>1521</v>
      </c>
      <c r="AE7761" s="58">
        <v>28540</v>
      </c>
    </row>
    <row r="7762" spans="29:31">
      <c r="AC7762" s="58" t="s">
        <v>498</v>
      </c>
      <c r="AD7762" s="58" t="s">
        <v>497</v>
      </c>
      <c r="AE7762" s="58">
        <v>43229</v>
      </c>
    </row>
    <row r="7763" spans="29:31">
      <c r="AC7763" s="58" t="s">
        <v>88</v>
      </c>
      <c r="AD7763" s="58" t="s">
        <v>467</v>
      </c>
      <c r="AE7763" s="58">
        <v>28205</v>
      </c>
    </row>
    <row r="7764" spans="29:31">
      <c r="AC7764" s="58" t="s">
        <v>88</v>
      </c>
      <c r="AD7764" s="58" t="s">
        <v>467</v>
      </c>
      <c r="AE7764" s="58">
        <v>28205</v>
      </c>
    </row>
    <row r="7765" spans="29:31">
      <c r="AC7765" s="58" t="s">
        <v>267</v>
      </c>
      <c r="AD7765" s="58" t="s">
        <v>3452</v>
      </c>
      <c r="AE7765" s="58">
        <v>14215</v>
      </c>
    </row>
    <row r="7766" spans="29:31">
      <c r="AC7766" s="58" t="s">
        <v>267</v>
      </c>
      <c r="AD7766" s="58" t="s">
        <v>3452</v>
      </c>
      <c r="AE7766" s="58">
        <v>14215</v>
      </c>
    </row>
    <row r="7767" spans="29:31">
      <c r="AC7767" s="58" t="s">
        <v>104</v>
      </c>
      <c r="AD7767" s="58" t="s">
        <v>184</v>
      </c>
      <c r="AE7767" s="58">
        <v>77041</v>
      </c>
    </row>
    <row r="7768" spans="29:31">
      <c r="AC7768" s="58" t="s">
        <v>335</v>
      </c>
      <c r="AD7768" s="58" t="s">
        <v>334</v>
      </c>
      <c r="AE7768" s="58">
        <v>38109</v>
      </c>
    </row>
    <row r="7769" spans="29:31">
      <c r="AC7769" s="58" t="s">
        <v>104</v>
      </c>
      <c r="AD7769" s="58" t="s">
        <v>4346</v>
      </c>
      <c r="AE7769" s="58">
        <v>75023</v>
      </c>
    </row>
    <row r="7770" spans="29:31">
      <c r="AC7770" s="58" t="s">
        <v>420</v>
      </c>
      <c r="AD7770" s="58" t="s">
        <v>1976</v>
      </c>
      <c r="AE7770" s="58">
        <v>97301</v>
      </c>
    </row>
    <row r="7771" spans="29:31">
      <c r="AC7771" s="58" t="s">
        <v>1272</v>
      </c>
      <c r="AD7771" s="58" t="s">
        <v>497</v>
      </c>
      <c r="AE7771" s="58">
        <v>31907</v>
      </c>
    </row>
    <row r="7772" spans="29:31">
      <c r="AC7772" s="58" t="s">
        <v>2735</v>
      </c>
      <c r="AD7772" s="58" t="s">
        <v>382</v>
      </c>
      <c r="AE7772" s="58">
        <v>21044</v>
      </c>
    </row>
    <row r="7773" spans="29:31">
      <c r="AC7773" s="58" t="s">
        <v>2735</v>
      </c>
      <c r="AD7773" s="58" t="s">
        <v>382</v>
      </c>
      <c r="AE7773" s="58">
        <v>21044</v>
      </c>
    </row>
    <row r="7774" spans="29:31">
      <c r="AC7774" s="58" t="s">
        <v>2735</v>
      </c>
      <c r="AD7774" s="58" t="s">
        <v>382</v>
      </c>
      <c r="AE7774" s="58">
        <v>21044</v>
      </c>
    </row>
    <row r="7775" spans="29:31">
      <c r="AC7775" s="58" t="s">
        <v>420</v>
      </c>
      <c r="AD7775" s="58" t="s">
        <v>419</v>
      </c>
      <c r="AE7775" s="58">
        <v>97206</v>
      </c>
    </row>
    <row r="7776" spans="29:31">
      <c r="AC7776" s="58" t="s">
        <v>54</v>
      </c>
      <c r="AD7776" s="58" t="s">
        <v>5647</v>
      </c>
      <c r="AE7776" s="58">
        <v>32303</v>
      </c>
    </row>
    <row r="7777" spans="29:31">
      <c r="AC7777" s="58" t="s">
        <v>43</v>
      </c>
      <c r="AD7777" s="58" t="s">
        <v>2855</v>
      </c>
      <c r="AE7777" s="58">
        <v>92503</v>
      </c>
    </row>
    <row r="7778" spans="29:31">
      <c r="AC7778" s="58" t="s">
        <v>43</v>
      </c>
      <c r="AD7778" s="58" t="s">
        <v>2855</v>
      </c>
      <c r="AE7778" s="58">
        <v>92503</v>
      </c>
    </row>
    <row r="7779" spans="29:31">
      <c r="AC7779" s="58" t="s">
        <v>498</v>
      </c>
      <c r="AD7779" s="58" t="s">
        <v>2470</v>
      </c>
      <c r="AE7779" s="58">
        <v>43130</v>
      </c>
    </row>
    <row r="7780" spans="29:31">
      <c r="AC7780" s="58" t="s">
        <v>498</v>
      </c>
      <c r="AD7780" s="58" t="s">
        <v>2470</v>
      </c>
      <c r="AE7780" s="58">
        <v>43130</v>
      </c>
    </row>
    <row r="7781" spans="29:31">
      <c r="AC7781" s="58" t="s">
        <v>498</v>
      </c>
      <c r="AD7781" s="58" t="s">
        <v>2470</v>
      </c>
      <c r="AE7781" s="58">
        <v>43130</v>
      </c>
    </row>
    <row r="7782" spans="29:31">
      <c r="AC7782" s="58" t="s">
        <v>43</v>
      </c>
      <c r="AD7782" s="58" t="s">
        <v>127</v>
      </c>
      <c r="AE7782" s="58">
        <v>94109</v>
      </c>
    </row>
    <row r="7783" spans="29:31">
      <c r="AC7783" s="58" t="s">
        <v>43</v>
      </c>
      <c r="AD7783" s="58" t="s">
        <v>7967</v>
      </c>
      <c r="AE7783" s="58">
        <v>92553</v>
      </c>
    </row>
    <row r="7784" spans="29:31">
      <c r="AC7784" s="58" t="s">
        <v>43</v>
      </c>
      <c r="AD7784" s="58" t="s">
        <v>7967</v>
      </c>
      <c r="AE7784" s="58">
        <v>92553</v>
      </c>
    </row>
    <row r="7785" spans="29:31">
      <c r="AC7785" s="58" t="s">
        <v>43</v>
      </c>
      <c r="AD7785" s="58" t="s">
        <v>7967</v>
      </c>
      <c r="AE7785" s="58">
        <v>92553</v>
      </c>
    </row>
    <row r="7786" spans="29:31">
      <c r="AC7786" s="58" t="s">
        <v>43</v>
      </c>
      <c r="AD7786" s="58" t="s">
        <v>7967</v>
      </c>
      <c r="AE7786" s="58">
        <v>92553</v>
      </c>
    </row>
    <row r="7787" spans="29:31">
      <c r="AC7787" s="58" t="s">
        <v>319</v>
      </c>
      <c r="AD7787" s="58" t="s">
        <v>4874</v>
      </c>
      <c r="AE7787" s="58">
        <v>23320</v>
      </c>
    </row>
    <row r="7788" spans="29:31">
      <c r="AC7788" s="58" t="s">
        <v>319</v>
      </c>
      <c r="AD7788" s="58" t="s">
        <v>4874</v>
      </c>
      <c r="AE7788" s="58">
        <v>23320</v>
      </c>
    </row>
    <row r="7789" spans="29:31">
      <c r="AC7789" s="58" t="s">
        <v>211</v>
      </c>
      <c r="AD7789" s="58" t="s">
        <v>303</v>
      </c>
      <c r="AE7789" s="58">
        <v>60623</v>
      </c>
    </row>
    <row r="7790" spans="29:31">
      <c r="AC7790" s="58" t="s">
        <v>88</v>
      </c>
      <c r="AD7790" s="58" t="s">
        <v>467</v>
      </c>
      <c r="AE7790" s="58">
        <v>28205</v>
      </c>
    </row>
    <row r="7791" spans="29:31">
      <c r="AC7791" s="58" t="s">
        <v>88</v>
      </c>
      <c r="AD7791" s="58" t="s">
        <v>467</v>
      </c>
      <c r="AE7791" s="58">
        <v>28205</v>
      </c>
    </row>
    <row r="7792" spans="29:31">
      <c r="AC7792" s="58" t="s">
        <v>88</v>
      </c>
      <c r="AD7792" s="58" t="s">
        <v>467</v>
      </c>
      <c r="AE7792" s="58">
        <v>28205</v>
      </c>
    </row>
    <row r="7793" spans="29:31">
      <c r="AC7793" s="58" t="s">
        <v>267</v>
      </c>
      <c r="AD7793" s="58" t="s">
        <v>266</v>
      </c>
      <c r="AE7793" s="58">
        <v>10009</v>
      </c>
    </row>
    <row r="7794" spans="29:31">
      <c r="AC7794" s="58" t="s">
        <v>211</v>
      </c>
      <c r="AD7794" s="58" t="s">
        <v>303</v>
      </c>
      <c r="AE7794" s="58">
        <v>60653</v>
      </c>
    </row>
    <row r="7795" spans="29:31">
      <c r="AC7795" s="58" t="s">
        <v>211</v>
      </c>
      <c r="AD7795" s="58" t="s">
        <v>303</v>
      </c>
      <c r="AE7795" s="58">
        <v>60653</v>
      </c>
    </row>
    <row r="7796" spans="29:31">
      <c r="AC7796" s="58" t="s">
        <v>211</v>
      </c>
      <c r="AD7796" s="58" t="s">
        <v>303</v>
      </c>
      <c r="AE7796" s="58">
        <v>60653</v>
      </c>
    </row>
    <row r="7797" spans="29:31">
      <c r="AC7797" s="58" t="s">
        <v>211</v>
      </c>
      <c r="AD7797" s="58" t="s">
        <v>303</v>
      </c>
      <c r="AE7797" s="58">
        <v>60653</v>
      </c>
    </row>
    <row r="7798" spans="29:31">
      <c r="AC7798" s="58" t="s">
        <v>147</v>
      </c>
      <c r="AD7798" s="58" t="s">
        <v>146</v>
      </c>
      <c r="AE7798" s="58">
        <v>19120</v>
      </c>
    </row>
    <row r="7799" spans="29:31">
      <c r="AC7799" s="58" t="s">
        <v>211</v>
      </c>
      <c r="AD7799" s="58" t="s">
        <v>303</v>
      </c>
      <c r="AE7799" s="58">
        <v>60623</v>
      </c>
    </row>
    <row r="7800" spans="29:31">
      <c r="AC7800" s="58" t="s">
        <v>104</v>
      </c>
      <c r="AD7800" s="58" t="s">
        <v>815</v>
      </c>
      <c r="AE7800" s="58">
        <v>75217</v>
      </c>
    </row>
    <row r="7801" spans="29:31">
      <c r="AC7801" s="58" t="s">
        <v>1392</v>
      </c>
      <c r="AD7801" s="58" t="s">
        <v>1391</v>
      </c>
      <c r="AE7801" s="58">
        <v>89115</v>
      </c>
    </row>
    <row r="7802" spans="29:31">
      <c r="AC7802" s="58" t="s">
        <v>1392</v>
      </c>
      <c r="AD7802" s="58" t="s">
        <v>1391</v>
      </c>
      <c r="AE7802" s="58">
        <v>89115</v>
      </c>
    </row>
    <row r="7803" spans="29:31">
      <c r="AC7803" s="58" t="s">
        <v>104</v>
      </c>
      <c r="AD7803" s="58" t="s">
        <v>1614</v>
      </c>
      <c r="AE7803" s="58">
        <v>79109</v>
      </c>
    </row>
    <row r="7804" spans="29:31">
      <c r="AC7804" s="58" t="s">
        <v>747</v>
      </c>
      <c r="AD7804" s="58" t="s">
        <v>3687</v>
      </c>
      <c r="AE7804" s="58">
        <v>6457</v>
      </c>
    </row>
    <row r="7805" spans="29:31">
      <c r="AC7805" s="58" t="s">
        <v>267</v>
      </c>
      <c r="AD7805" s="58" t="s">
        <v>266</v>
      </c>
      <c r="AE7805" s="58">
        <v>10035</v>
      </c>
    </row>
    <row r="7806" spans="29:31">
      <c r="AC7806" s="58" t="s">
        <v>267</v>
      </c>
      <c r="AD7806" s="58" t="s">
        <v>266</v>
      </c>
      <c r="AE7806" s="58">
        <v>10035</v>
      </c>
    </row>
    <row r="7807" spans="29:31">
      <c r="AC7807" s="58" t="s">
        <v>267</v>
      </c>
      <c r="AD7807" s="58" t="s">
        <v>266</v>
      </c>
      <c r="AE7807" s="58">
        <v>10035</v>
      </c>
    </row>
    <row r="7808" spans="29:31">
      <c r="AC7808" s="58" t="s">
        <v>147</v>
      </c>
      <c r="AD7808" s="58" t="s">
        <v>146</v>
      </c>
      <c r="AE7808" s="58">
        <v>19120</v>
      </c>
    </row>
    <row r="7809" spans="29:31">
      <c r="AC7809" s="58" t="s">
        <v>43</v>
      </c>
      <c r="AD7809" s="58" t="s">
        <v>3488</v>
      </c>
      <c r="AE7809" s="58">
        <v>93727</v>
      </c>
    </row>
    <row r="7810" spans="29:31">
      <c r="AC7810" s="58" t="s">
        <v>335</v>
      </c>
      <c r="AD7810" s="58" t="s">
        <v>612</v>
      </c>
      <c r="AE7810" s="58">
        <v>37064</v>
      </c>
    </row>
    <row r="7811" spans="29:31">
      <c r="AC7811" s="58" t="s">
        <v>335</v>
      </c>
      <c r="AD7811" s="58" t="s">
        <v>612</v>
      </c>
      <c r="AE7811" s="58">
        <v>37064</v>
      </c>
    </row>
    <row r="7812" spans="29:31">
      <c r="AC7812" s="58" t="s">
        <v>335</v>
      </c>
      <c r="AD7812" s="58" t="s">
        <v>612</v>
      </c>
      <c r="AE7812" s="58">
        <v>37064</v>
      </c>
    </row>
    <row r="7813" spans="29:31">
      <c r="AC7813" s="58" t="s">
        <v>335</v>
      </c>
      <c r="AD7813" s="58" t="s">
        <v>612</v>
      </c>
      <c r="AE7813" s="58">
        <v>37064</v>
      </c>
    </row>
    <row r="7814" spans="29:31">
      <c r="AC7814" s="58" t="s">
        <v>335</v>
      </c>
      <c r="AD7814" s="58" t="s">
        <v>612</v>
      </c>
      <c r="AE7814" s="58">
        <v>37064</v>
      </c>
    </row>
    <row r="7815" spans="29:31">
      <c r="AC7815" s="58" t="s">
        <v>88</v>
      </c>
      <c r="AD7815" s="58" t="s">
        <v>4588</v>
      </c>
      <c r="AE7815" s="58">
        <v>27604</v>
      </c>
    </row>
    <row r="7816" spans="29:31">
      <c r="AC7816" s="58" t="s">
        <v>88</v>
      </c>
      <c r="AD7816" s="58" t="s">
        <v>4588</v>
      </c>
      <c r="AE7816" s="58">
        <v>27604</v>
      </c>
    </row>
    <row r="7817" spans="29:31">
      <c r="AC7817" s="58" t="s">
        <v>88</v>
      </c>
      <c r="AD7817" s="58" t="s">
        <v>4588</v>
      </c>
      <c r="AE7817" s="58">
        <v>27604</v>
      </c>
    </row>
    <row r="7818" spans="29:31">
      <c r="AC7818" s="58" t="s">
        <v>2735</v>
      </c>
      <c r="AD7818" s="58" t="s">
        <v>3213</v>
      </c>
      <c r="AE7818" s="58">
        <v>20735</v>
      </c>
    </row>
    <row r="7819" spans="29:31">
      <c r="AC7819" s="58" t="s">
        <v>2735</v>
      </c>
      <c r="AD7819" s="58" t="s">
        <v>3213</v>
      </c>
      <c r="AE7819" s="58">
        <v>20735</v>
      </c>
    </row>
    <row r="7820" spans="29:31">
      <c r="AC7820" s="58" t="s">
        <v>2735</v>
      </c>
      <c r="AD7820" s="58" t="s">
        <v>3213</v>
      </c>
      <c r="AE7820" s="58">
        <v>20735</v>
      </c>
    </row>
    <row r="7821" spans="29:31">
      <c r="AC7821" s="58" t="s">
        <v>2735</v>
      </c>
      <c r="AD7821" s="58" t="s">
        <v>3213</v>
      </c>
      <c r="AE7821" s="58">
        <v>20735</v>
      </c>
    </row>
    <row r="7822" spans="29:31">
      <c r="AC7822" s="58" t="s">
        <v>43</v>
      </c>
      <c r="AD7822" s="58" t="s">
        <v>42</v>
      </c>
      <c r="AE7822" s="58">
        <v>90049</v>
      </c>
    </row>
    <row r="7823" spans="29:31">
      <c r="AC7823" s="58" t="s">
        <v>43</v>
      </c>
      <c r="AD7823" s="58" t="s">
        <v>42</v>
      </c>
      <c r="AE7823" s="58">
        <v>90049</v>
      </c>
    </row>
    <row r="7824" spans="29:31">
      <c r="AC7824" s="58" t="s">
        <v>1392</v>
      </c>
      <c r="AD7824" s="58" t="s">
        <v>4045</v>
      </c>
      <c r="AE7824" s="58">
        <v>89031</v>
      </c>
    </row>
    <row r="7825" spans="29:31">
      <c r="AC7825" s="58" t="s">
        <v>1392</v>
      </c>
      <c r="AD7825" s="58" t="s">
        <v>4045</v>
      </c>
      <c r="AE7825" s="58">
        <v>89031</v>
      </c>
    </row>
    <row r="7826" spans="29:31">
      <c r="AC7826" s="58" t="s">
        <v>1392</v>
      </c>
      <c r="AD7826" s="58" t="s">
        <v>4045</v>
      </c>
      <c r="AE7826" s="58">
        <v>89031</v>
      </c>
    </row>
    <row r="7827" spans="29:31">
      <c r="AC7827" s="58" t="s">
        <v>43</v>
      </c>
      <c r="AD7827" s="58" t="s">
        <v>127</v>
      </c>
      <c r="AE7827" s="58">
        <v>94109</v>
      </c>
    </row>
    <row r="7828" spans="29:31">
      <c r="AC7828" s="58" t="s">
        <v>1399</v>
      </c>
      <c r="AD7828" s="58" t="s">
        <v>7306</v>
      </c>
      <c r="AE7828" s="58">
        <v>2920</v>
      </c>
    </row>
    <row r="7829" spans="29:31">
      <c r="AC7829" s="58" t="s">
        <v>335</v>
      </c>
      <c r="AD7829" s="58" t="s">
        <v>328</v>
      </c>
      <c r="AE7829" s="58">
        <v>38301</v>
      </c>
    </row>
    <row r="7830" spans="29:31">
      <c r="AC7830" s="58" t="s">
        <v>245</v>
      </c>
      <c r="AD7830" s="58" t="s">
        <v>606</v>
      </c>
      <c r="AE7830" s="58">
        <v>19711</v>
      </c>
    </row>
    <row r="7831" spans="29:31">
      <c r="AC7831" s="58" t="s">
        <v>245</v>
      </c>
      <c r="AD7831" s="58" t="s">
        <v>606</v>
      </c>
      <c r="AE7831" s="58">
        <v>19711</v>
      </c>
    </row>
    <row r="7832" spans="29:31">
      <c r="AC7832" s="58" t="s">
        <v>43</v>
      </c>
      <c r="AD7832" s="58" t="s">
        <v>42</v>
      </c>
      <c r="AE7832" s="58">
        <v>90036</v>
      </c>
    </row>
    <row r="7833" spans="29:31">
      <c r="AC7833" s="58" t="s">
        <v>267</v>
      </c>
      <c r="AD7833" s="58" t="s">
        <v>7569</v>
      </c>
      <c r="AE7833" s="58">
        <v>13440</v>
      </c>
    </row>
    <row r="7834" spans="29:31">
      <c r="AC7834" s="58" t="s">
        <v>211</v>
      </c>
      <c r="AD7834" s="58" t="s">
        <v>303</v>
      </c>
      <c r="AE7834" s="58">
        <v>60610</v>
      </c>
    </row>
    <row r="7835" spans="29:31">
      <c r="AC7835" s="58" t="s">
        <v>211</v>
      </c>
      <c r="AD7835" s="58" t="s">
        <v>303</v>
      </c>
      <c r="AE7835" s="58">
        <v>60610</v>
      </c>
    </row>
    <row r="7836" spans="29:31">
      <c r="AC7836" s="58" t="s">
        <v>43</v>
      </c>
      <c r="AD7836" s="58" t="s">
        <v>947</v>
      </c>
      <c r="AE7836" s="58">
        <v>92105</v>
      </c>
    </row>
    <row r="7837" spans="29:31">
      <c r="AC7837" s="58" t="s">
        <v>43</v>
      </c>
      <c r="AD7837" s="58" t="s">
        <v>947</v>
      </c>
      <c r="AE7837" s="58">
        <v>92105</v>
      </c>
    </row>
    <row r="7838" spans="29:31">
      <c r="AC7838" s="58" t="s">
        <v>43</v>
      </c>
      <c r="AD7838" s="58" t="s">
        <v>947</v>
      </c>
      <c r="AE7838" s="58">
        <v>92105</v>
      </c>
    </row>
    <row r="7839" spans="29:31">
      <c r="AC7839" s="58" t="s">
        <v>43</v>
      </c>
      <c r="AD7839" s="58" t="s">
        <v>947</v>
      </c>
      <c r="AE7839" s="58">
        <v>92105</v>
      </c>
    </row>
    <row r="7840" spans="29:31">
      <c r="AC7840" s="58" t="s">
        <v>104</v>
      </c>
      <c r="AD7840" s="58" t="s">
        <v>184</v>
      </c>
      <c r="AE7840" s="58">
        <v>77036</v>
      </c>
    </row>
    <row r="7841" spans="29:31">
      <c r="AC7841" s="58" t="s">
        <v>54</v>
      </c>
      <c r="AD7841" s="58" t="s">
        <v>9171</v>
      </c>
      <c r="AE7841" s="58">
        <v>33407</v>
      </c>
    </row>
    <row r="7842" spans="29:31">
      <c r="AC7842" s="58" t="s">
        <v>43</v>
      </c>
      <c r="AD7842" s="58" t="s">
        <v>42</v>
      </c>
      <c r="AE7842" s="58">
        <v>90045</v>
      </c>
    </row>
    <row r="7843" spans="29:31">
      <c r="AC7843" s="58" t="s">
        <v>43</v>
      </c>
      <c r="AD7843" s="58" t="s">
        <v>42</v>
      </c>
      <c r="AE7843" s="58">
        <v>90045</v>
      </c>
    </row>
    <row r="7844" spans="29:31">
      <c r="AC7844" s="58" t="s">
        <v>96</v>
      </c>
      <c r="AD7844" s="58" t="s">
        <v>95</v>
      </c>
      <c r="AE7844" s="58">
        <v>98103</v>
      </c>
    </row>
    <row r="7845" spans="29:31">
      <c r="AC7845" s="58" t="s">
        <v>96</v>
      </c>
      <c r="AD7845" s="58" t="s">
        <v>95</v>
      </c>
      <c r="AE7845" s="58">
        <v>98103</v>
      </c>
    </row>
    <row r="7846" spans="29:31">
      <c r="AC7846" s="58" t="s">
        <v>96</v>
      </c>
      <c r="AD7846" s="58" t="s">
        <v>95</v>
      </c>
      <c r="AE7846" s="58">
        <v>98103</v>
      </c>
    </row>
    <row r="7847" spans="29:31">
      <c r="AC7847" s="58" t="s">
        <v>489</v>
      </c>
      <c r="AD7847" s="58" t="s">
        <v>1377</v>
      </c>
      <c r="AE7847" s="58">
        <v>50315</v>
      </c>
    </row>
    <row r="7848" spans="29:31">
      <c r="AC7848" s="58" t="s">
        <v>489</v>
      </c>
      <c r="AD7848" s="58" t="s">
        <v>1377</v>
      </c>
      <c r="AE7848" s="58">
        <v>50315</v>
      </c>
    </row>
    <row r="7849" spans="29:31">
      <c r="AC7849" s="58" t="s">
        <v>267</v>
      </c>
      <c r="AD7849" s="58" t="s">
        <v>266</v>
      </c>
      <c r="AE7849" s="58">
        <v>10024</v>
      </c>
    </row>
    <row r="7850" spans="29:31">
      <c r="AC7850" s="58" t="s">
        <v>319</v>
      </c>
      <c r="AD7850" s="58" t="s">
        <v>1127</v>
      </c>
      <c r="AE7850" s="58">
        <v>22204</v>
      </c>
    </row>
    <row r="7851" spans="29:31">
      <c r="AC7851" s="58" t="s">
        <v>319</v>
      </c>
      <c r="AD7851" s="58" t="s">
        <v>1127</v>
      </c>
      <c r="AE7851" s="58">
        <v>22204</v>
      </c>
    </row>
    <row r="7852" spans="29:31">
      <c r="AC7852" s="58" t="s">
        <v>104</v>
      </c>
      <c r="AD7852" s="58" t="s">
        <v>6216</v>
      </c>
      <c r="AE7852" s="58">
        <v>78577</v>
      </c>
    </row>
    <row r="7853" spans="29:31">
      <c r="AC7853" s="58" t="s">
        <v>319</v>
      </c>
      <c r="AD7853" s="58" t="s">
        <v>1127</v>
      </c>
      <c r="AE7853" s="58">
        <v>22204</v>
      </c>
    </row>
    <row r="7854" spans="29:31">
      <c r="AC7854" s="58" t="s">
        <v>319</v>
      </c>
      <c r="AD7854" s="58" t="s">
        <v>1127</v>
      </c>
      <c r="AE7854" s="58">
        <v>22204</v>
      </c>
    </row>
    <row r="7855" spans="29:31">
      <c r="AC7855" s="58" t="s">
        <v>104</v>
      </c>
      <c r="AD7855" s="58" t="s">
        <v>184</v>
      </c>
      <c r="AE7855" s="58">
        <v>77070</v>
      </c>
    </row>
    <row r="7856" spans="29:31">
      <c r="AC7856" s="58" t="s">
        <v>104</v>
      </c>
      <c r="AD7856" s="58" t="s">
        <v>3926</v>
      </c>
      <c r="AE7856" s="58">
        <v>75061</v>
      </c>
    </row>
    <row r="7857" spans="29:31">
      <c r="AC7857" s="58" t="s">
        <v>104</v>
      </c>
      <c r="AD7857" s="58" t="s">
        <v>3926</v>
      </c>
      <c r="AE7857" s="58">
        <v>75061</v>
      </c>
    </row>
    <row r="7858" spans="29:31">
      <c r="AC7858" s="58" t="s">
        <v>104</v>
      </c>
      <c r="AD7858" s="58" t="s">
        <v>3926</v>
      </c>
      <c r="AE7858" s="58">
        <v>75061</v>
      </c>
    </row>
    <row r="7859" spans="29:31">
      <c r="AC7859" s="58" t="s">
        <v>211</v>
      </c>
      <c r="AD7859" s="58" t="s">
        <v>303</v>
      </c>
      <c r="AE7859" s="58">
        <v>60653</v>
      </c>
    </row>
    <row r="7860" spans="29:31">
      <c r="AC7860" s="58" t="s">
        <v>211</v>
      </c>
      <c r="AD7860" s="58" t="s">
        <v>303</v>
      </c>
      <c r="AE7860" s="58">
        <v>60653</v>
      </c>
    </row>
    <row r="7861" spans="29:31">
      <c r="AC7861" s="58" t="s">
        <v>43</v>
      </c>
      <c r="AD7861" s="58" t="s">
        <v>42</v>
      </c>
      <c r="AE7861" s="58">
        <v>90049</v>
      </c>
    </row>
    <row r="7862" spans="29:31">
      <c r="AC7862" s="58" t="s">
        <v>1487</v>
      </c>
      <c r="AD7862" s="58" t="s">
        <v>7619</v>
      </c>
      <c r="AE7862" s="58">
        <v>39401</v>
      </c>
    </row>
    <row r="7863" spans="29:31">
      <c r="AC7863" s="58" t="s">
        <v>1487</v>
      </c>
      <c r="AD7863" s="58" t="s">
        <v>7619</v>
      </c>
      <c r="AE7863" s="58">
        <v>39401</v>
      </c>
    </row>
    <row r="7864" spans="29:31">
      <c r="AC7864" s="58" t="s">
        <v>267</v>
      </c>
      <c r="AD7864" s="58" t="s">
        <v>266</v>
      </c>
      <c r="AE7864" s="58">
        <v>10024</v>
      </c>
    </row>
    <row r="7865" spans="29:31">
      <c r="AC7865" s="58" t="s">
        <v>267</v>
      </c>
      <c r="AD7865" s="58" t="s">
        <v>266</v>
      </c>
      <c r="AE7865" s="58">
        <v>10024</v>
      </c>
    </row>
    <row r="7866" spans="29:31">
      <c r="AC7866" s="58" t="s">
        <v>267</v>
      </c>
      <c r="AD7866" s="58" t="s">
        <v>266</v>
      </c>
      <c r="AE7866" s="58">
        <v>10024</v>
      </c>
    </row>
    <row r="7867" spans="29:31">
      <c r="AC7867" s="58" t="s">
        <v>267</v>
      </c>
      <c r="AD7867" s="58" t="s">
        <v>266</v>
      </c>
      <c r="AE7867" s="58">
        <v>10024</v>
      </c>
    </row>
    <row r="7868" spans="29:31">
      <c r="AC7868" s="58" t="s">
        <v>498</v>
      </c>
      <c r="AD7868" s="58" t="s">
        <v>3315</v>
      </c>
      <c r="AE7868" s="58">
        <v>44221</v>
      </c>
    </row>
    <row r="7869" spans="29:31">
      <c r="AC7869" s="58" t="s">
        <v>96</v>
      </c>
      <c r="AD7869" s="58" t="s">
        <v>95</v>
      </c>
      <c r="AE7869" s="58">
        <v>98103</v>
      </c>
    </row>
    <row r="7870" spans="29:31">
      <c r="AC7870" s="58" t="s">
        <v>96</v>
      </c>
      <c r="AD7870" s="58" t="s">
        <v>95</v>
      </c>
      <c r="AE7870" s="58">
        <v>98103</v>
      </c>
    </row>
    <row r="7871" spans="29:31">
      <c r="AC7871" s="58" t="s">
        <v>310</v>
      </c>
      <c r="AD7871" s="58" t="s">
        <v>1823</v>
      </c>
      <c r="AE7871" s="58">
        <v>85204</v>
      </c>
    </row>
    <row r="7872" spans="29:31">
      <c r="AC7872" s="58" t="s">
        <v>310</v>
      </c>
      <c r="AD7872" s="58" t="s">
        <v>1823</v>
      </c>
      <c r="AE7872" s="58">
        <v>85204</v>
      </c>
    </row>
    <row r="7873" spans="29:31">
      <c r="AC7873" s="58" t="s">
        <v>310</v>
      </c>
      <c r="AD7873" s="58" t="s">
        <v>1823</v>
      </c>
      <c r="AE7873" s="58">
        <v>85204</v>
      </c>
    </row>
    <row r="7874" spans="29:31">
      <c r="AC7874" s="58" t="s">
        <v>310</v>
      </c>
      <c r="AD7874" s="58" t="s">
        <v>1823</v>
      </c>
      <c r="AE7874" s="58">
        <v>85204</v>
      </c>
    </row>
    <row r="7875" spans="29:31">
      <c r="AC7875" s="58" t="s">
        <v>121</v>
      </c>
      <c r="AD7875" s="58" t="s">
        <v>5119</v>
      </c>
      <c r="AE7875" s="58">
        <v>84106</v>
      </c>
    </row>
    <row r="7876" spans="29:31">
      <c r="AC7876" s="58" t="s">
        <v>43</v>
      </c>
      <c r="AD7876" s="58" t="s">
        <v>42</v>
      </c>
      <c r="AE7876" s="58">
        <v>90045</v>
      </c>
    </row>
    <row r="7877" spans="29:31">
      <c r="AC7877" s="58" t="s">
        <v>88</v>
      </c>
      <c r="AD7877" s="58" t="s">
        <v>1521</v>
      </c>
      <c r="AE7877" s="58">
        <v>28540</v>
      </c>
    </row>
    <row r="7878" spans="29:31">
      <c r="AC7878" s="58" t="s">
        <v>498</v>
      </c>
      <c r="AD7878" s="58" t="s">
        <v>1119</v>
      </c>
      <c r="AE7878" s="58">
        <v>44107</v>
      </c>
    </row>
    <row r="7879" spans="29:31">
      <c r="AC7879" s="58" t="s">
        <v>43</v>
      </c>
      <c r="AD7879" s="58" t="s">
        <v>8469</v>
      </c>
      <c r="AE7879" s="58">
        <v>92630</v>
      </c>
    </row>
    <row r="7880" spans="29:31">
      <c r="AC7880" s="58" t="s">
        <v>43</v>
      </c>
      <c r="AD7880" s="58" t="s">
        <v>8469</v>
      </c>
      <c r="AE7880" s="58">
        <v>92630</v>
      </c>
    </row>
    <row r="7881" spans="29:31">
      <c r="AC7881" s="58" t="s">
        <v>43</v>
      </c>
      <c r="AD7881" s="58" t="s">
        <v>8469</v>
      </c>
      <c r="AE7881" s="58">
        <v>92630</v>
      </c>
    </row>
    <row r="7882" spans="29:31">
      <c r="AC7882" s="58" t="s">
        <v>43</v>
      </c>
      <c r="AD7882" s="58" t="s">
        <v>8469</v>
      </c>
      <c r="AE7882" s="58">
        <v>92630</v>
      </c>
    </row>
    <row r="7883" spans="29:31">
      <c r="AC7883" s="58" t="s">
        <v>420</v>
      </c>
      <c r="AD7883" s="58" t="s">
        <v>419</v>
      </c>
      <c r="AE7883" s="58">
        <v>97206</v>
      </c>
    </row>
    <row r="7884" spans="29:31">
      <c r="AC7884" s="58" t="s">
        <v>420</v>
      </c>
      <c r="AD7884" s="58" t="s">
        <v>419</v>
      </c>
      <c r="AE7884" s="58">
        <v>97206</v>
      </c>
    </row>
    <row r="7885" spans="29:31">
      <c r="AC7885" s="58" t="s">
        <v>88</v>
      </c>
      <c r="AD7885" s="58" t="s">
        <v>467</v>
      </c>
      <c r="AE7885" s="58">
        <v>28205</v>
      </c>
    </row>
    <row r="7886" spans="29:31">
      <c r="AC7886" s="58" t="s">
        <v>211</v>
      </c>
      <c r="AD7886" s="58" t="s">
        <v>456</v>
      </c>
      <c r="AE7886" s="58">
        <v>60505</v>
      </c>
    </row>
    <row r="7887" spans="29:31">
      <c r="AC7887" s="58" t="s">
        <v>147</v>
      </c>
      <c r="AD7887" s="58" t="s">
        <v>146</v>
      </c>
      <c r="AE7887" s="58">
        <v>19140</v>
      </c>
    </row>
    <row r="7888" spans="29:31">
      <c r="AC7888" s="58" t="s">
        <v>457</v>
      </c>
      <c r="AD7888" s="58" t="s">
        <v>7001</v>
      </c>
      <c r="AE7888" s="58">
        <v>80229</v>
      </c>
    </row>
    <row r="7889" spans="29:31">
      <c r="AC7889" s="58" t="s">
        <v>457</v>
      </c>
      <c r="AD7889" s="58" t="s">
        <v>7001</v>
      </c>
      <c r="AE7889" s="58">
        <v>80229</v>
      </c>
    </row>
    <row r="7890" spans="29:31">
      <c r="AC7890" s="58" t="s">
        <v>457</v>
      </c>
      <c r="AD7890" s="58" t="s">
        <v>7001</v>
      </c>
      <c r="AE7890" s="58">
        <v>80229</v>
      </c>
    </row>
    <row r="7891" spans="29:31">
      <c r="AC7891" s="58" t="s">
        <v>457</v>
      </c>
      <c r="AD7891" s="58" t="s">
        <v>7001</v>
      </c>
      <c r="AE7891" s="58">
        <v>80229</v>
      </c>
    </row>
    <row r="7892" spans="29:31">
      <c r="AC7892" s="58" t="s">
        <v>457</v>
      </c>
      <c r="AD7892" s="58" t="s">
        <v>7001</v>
      </c>
      <c r="AE7892" s="58">
        <v>80229</v>
      </c>
    </row>
    <row r="7893" spans="29:31">
      <c r="AC7893" s="58" t="s">
        <v>457</v>
      </c>
      <c r="AD7893" s="58" t="s">
        <v>7001</v>
      </c>
      <c r="AE7893" s="58">
        <v>80229</v>
      </c>
    </row>
    <row r="7894" spans="29:31">
      <c r="AC7894" s="58" t="s">
        <v>457</v>
      </c>
      <c r="AD7894" s="58" t="s">
        <v>7001</v>
      </c>
      <c r="AE7894" s="58">
        <v>80229</v>
      </c>
    </row>
    <row r="7895" spans="29:31">
      <c r="AC7895" s="58" t="s">
        <v>457</v>
      </c>
      <c r="AD7895" s="58" t="s">
        <v>7001</v>
      </c>
      <c r="AE7895" s="58">
        <v>80229</v>
      </c>
    </row>
    <row r="7896" spans="29:31">
      <c r="AC7896" s="58" t="s">
        <v>43</v>
      </c>
      <c r="AD7896" s="58" t="s">
        <v>9722</v>
      </c>
      <c r="AE7896" s="58">
        <v>95616</v>
      </c>
    </row>
    <row r="7897" spans="29:31">
      <c r="AC7897" s="58" t="s">
        <v>1707</v>
      </c>
      <c r="AD7897" s="58" t="s">
        <v>1706</v>
      </c>
      <c r="AE7897" s="58">
        <v>72701</v>
      </c>
    </row>
    <row r="7898" spans="29:31">
      <c r="AC7898" s="58" t="s">
        <v>1707</v>
      </c>
      <c r="AD7898" s="58" t="s">
        <v>1706</v>
      </c>
      <c r="AE7898" s="58">
        <v>72701</v>
      </c>
    </row>
    <row r="7899" spans="29:31">
      <c r="AC7899" s="58" t="s">
        <v>1707</v>
      </c>
      <c r="AD7899" s="58" t="s">
        <v>1706</v>
      </c>
      <c r="AE7899" s="58">
        <v>72701</v>
      </c>
    </row>
    <row r="7900" spans="29:31">
      <c r="AC7900" s="58" t="s">
        <v>1707</v>
      </c>
      <c r="AD7900" s="58" t="s">
        <v>1706</v>
      </c>
      <c r="AE7900" s="58">
        <v>72701</v>
      </c>
    </row>
    <row r="7901" spans="29:31">
      <c r="AC7901" s="58" t="s">
        <v>267</v>
      </c>
      <c r="AD7901" s="58" t="s">
        <v>266</v>
      </c>
      <c r="AE7901" s="58">
        <v>10011</v>
      </c>
    </row>
    <row r="7902" spans="29:31">
      <c r="AC7902" s="58" t="s">
        <v>9726</v>
      </c>
      <c r="AD7902" s="58" t="s">
        <v>5697</v>
      </c>
      <c r="AE7902" s="58">
        <v>26003</v>
      </c>
    </row>
    <row r="7903" spans="29:31">
      <c r="AC7903" s="58" t="s">
        <v>9726</v>
      </c>
      <c r="AD7903" s="58" t="s">
        <v>5697</v>
      </c>
      <c r="AE7903" s="58">
        <v>26003</v>
      </c>
    </row>
    <row r="7904" spans="29:31">
      <c r="AC7904" s="58" t="s">
        <v>9726</v>
      </c>
      <c r="AD7904" s="58" t="s">
        <v>5697</v>
      </c>
      <c r="AE7904" s="58">
        <v>26003</v>
      </c>
    </row>
    <row r="7905" spans="29:31">
      <c r="AC7905" s="58" t="s">
        <v>335</v>
      </c>
      <c r="AD7905" s="58" t="s">
        <v>334</v>
      </c>
      <c r="AE7905" s="58">
        <v>38109</v>
      </c>
    </row>
    <row r="7906" spans="29:31">
      <c r="AC7906" s="58" t="s">
        <v>335</v>
      </c>
      <c r="AD7906" s="58" t="s">
        <v>334</v>
      </c>
      <c r="AE7906" s="58">
        <v>38109</v>
      </c>
    </row>
    <row r="7907" spans="29:31">
      <c r="AC7907" s="58" t="s">
        <v>335</v>
      </c>
      <c r="AD7907" s="58" t="s">
        <v>334</v>
      </c>
      <c r="AE7907" s="58">
        <v>38109</v>
      </c>
    </row>
    <row r="7908" spans="29:31">
      <c r="AC7908" s="58" t="s">
        <v>335</v>
      </c>
      <c r="AD7908" s="58" t="s">
        <v>334</v>
      </c>
      <c r="AE7908" s="58">
        <v>38109</v>
      </c>
    </row>
    <row r="7909" spans="29:31">
      <c r="AC7909" s="58" t="s">
        <v>335</v>
      </c>
      <c r="AD7909" s="58" t="s">
        <v>334</v>
      </c>
      <c r="AE7909" s="58">
        <v>38109</v>
      </c>
    </row>
    <row r="7910" spans="29:31">
      <c r="AC7910" s="58" t="s">
        <v>335</v>
      </c>
      <c r="AD7910" s="58" t="s">
        <v>334</v>
      </c>
      <c r="AE7910" s="58">
        <v>38109</v>
      </c>
    </row>
    <row r="7911" spans="29:31">
      <c r="AC7911" s="58" t="s">
        <v>335</v>
      </c>
      <c r="AD7911" s="58" t="s">
        <v>334</v>
      </c>
      <c r="AE7911" s="58">
        <v>38109</v>
      </c>
    </row>
    <row r="7912" spans="29:31">
      <c r="AC7912" s="58" t="s">
        <v>104</v>
      </c>
      <c r="AD7912" s="58" t="s">
        <v>184</v>
      </c>
      <c r="AE7912" s="58">
        <v>77036</v>
      </c>
    </row>
    <row r="7913" spans="29:31">
      <c r="AC7913" s="58" t="s">
        <v>104</v>
      </c>
      <c r="AD7913" s="58" t="s">
        <v>815</v>
      </c>
      <c r="AE7913" s="58">
        <v>75217</v>
      </c>
    </row>
    <row r="7914" spans="29:31">
      <c r="AC7914" s="58" t="s">
        <v>104</v>
      </c>
      <c r="AD7914" s="58" t="s">
        <v>815</v>
      </c>
      <c r="AE7914" s="58">
        <v>75217</v>
      </c>
    </row>
    <row r="7915" spans="29:31">
      <c r="AC7915" s="58" t="s">
        <v>43</v>
      </c>
      <c r="AD7915" s="58" t="s">
        <v>127</v>
      </c>
      <c r="AE7915" s="58">
        <v>94122</v>
      </c>
    </row>
    <row r="7916" spans="29:31">
      <c r="AC7916" s="58" t="s">
        <v>43</v>
      </c>
      <c r="AD7916" s="58" t="s">
        <v>9732</v>
      </c>
      <c r="AE7916" s="58">
        <v>95037</v>
      </c>
    </row>
    <row r="7917" spans="29:31">
      <c r="AC7917" s="58" t="s">
        <v>43</v>
      </c>
      <c r="AD7917" s="58" t="s">
        <v>9732</v>
      </c>
      <c r="AE7917" s="58">
        <v>95037</v>
      </c>
    </row>
    <row r="7918" spans="29:31">
      <c r="AC7918" s="58" t="s">
        <v>43</v>
      </c>
      <c r="AD7918" s="58" t="s">
        <v>9732</v>
      </c>
      <c r="AE7918" s="58">
        <v>95037</v>
      </c>
    </row>
    <row r="7919" spans="29:31">
      <c r="AC7919" s="58" t="s">
        <v>43</v>
      </c>
      <c r="AD7919" s="58" t="s">
        <v>9732</v>
      </c>
      <c r="AE7919" s="58">
        <v>95037</v>
      </c>
    </row>
    <row r="7920" spans="29:31">
      <c r="AC7920" s="58" t="s">
        <v>211</v>
      </c>
      <c r="AD7920" s="58" t="s">
        <v>9306</v>
      </c>
      <c r="AE7920" s="58">
        <v>60174</v>
      </c>
    </row>
    <row r="7921" spans="29:31">
      <c r="AC7921" s="58" t="s">
        <v>498</v>
      </c>
      <c r="AD7921" s="58" t="s">
        <v>2180</v>
      </c>
      <c r="AE7921" s="58">
        <v>44105</v>
      </c>
    </row>
    <row r="7922" spans="29:31">
      <c r="AC7922" s="58" t="s">
        <v>267</v>
      </c>
      <c r="AD7922" s="58" t="s">
        <v>266</v>
      </c>
      <c r="AE7922" s="58">
        <v>10024</v>
      </c>
    </row>
    <row r="7923" spans="29:31">
      <c r="AC7923" s="58" t="s">
        <v>267</v>
      </c>
      <c r="AD7923" s="58" t="s">
        <v>266</v>
      </c>
      <c r="AE7923" s="58">
        <v>10024</v>
      </c>
    </row>
    <row r="7924" spans="29:31">
      <c r="AC7924" s="58" t="s">
        <v>147</v>
      </c>
      <c r="AD7924" s="58" t="s">
        <v>146</v>
      </c>
      <c r="AE7924" s="58">
        <v>19140</v>
      </c>
    </row>
    <row r="7925" spans="29:31">
      <c r="AC7925" s="58" t="s">
        <v>104</v>
      </c>
      <c r="AD7925" s="58" t="s">
        <v>2770</v>
      </c>
      <c r="AE7925" s="58">
        <v>75043</v>
      </c>
    </row>
    <row r="7926" spans="29:31">
      <c r="AC7926" s="58" t="s">
        <v>43</v>
      </c>
      <c r="AD7926" s="58" t="s">
        <v>947</v>
      </c>
      <c r="AE7926" s="58">
        <v>92024</v>
      </c>
    </row>
    <row r="7927" spans="29:31">
      <c r="AC7927" s="58" t="s">
        <v>747</v>
      </c>
      <c r="AD7927" s="58" t="s">
        <v>7706</v>
      </c>
      <c r="AE7927" s="58">
        <v>6708</v>
      </c>
    </row>
    <row r="7928" spans="29:31">
      <c r="AC7928" s="58" t="s">
        <v>747</v>
      </c>
      <c r="AD7928" s="58" t="s">
        <v>7706</v>
      </c>
      <c r="AE7928" s="58">
        <v>6708</v>
      </c>
    </row>
    <row r="7929" spans="29:31">
      <c r="AC7929" s="58" t="s">
        <v>2735</v>
      </c>
      <c r="AD7929" s="58" t="s">
        <v>382</v>
      </c>
      <c r="AE7929" s="58">
        <v>21044</v>
      </c>
    </row>
    <row r="7930" spans="29:31">
      <c r="AC7930" s="58" t="s">
        <v>54</v>
      </c>
      <c r="AD7930" s="58" t="s">
        <v>7238</v>
      </c>
      <c r="AE7930" s="58">
        <v>33021</v>
      </c>
    </row>
    <row r="7931" spans="29:31">
      <c r="AC7931" s="58" t="s">
        <v>54</v>
      </c>
      <c r="AD7931" s="58" t="s">
        <v>7238</v>
      </c>
      <c r="AE7931" s="58">
        <v>33021</v>
      </c>
    </row>
    <row r="7932" spans="29:31">
      <c r="AC7932" s="58" t="s">
        <v>319</v>
      </c>
      <c r="AD7932" s="58" t="s">
        <v>318</v>
      </c>
      <c r="AE7932" s="58">
        <v>22153</v>
      </c>
    </row>
    <row r="7933" spans="29:31">
      <c r="AC7933" s="58" t="s">
        <v>319</v>
      </c>
      <c r="AD7933" s="58" t="s">
        <v>318</v>
      </c>
      <c r="AE7933" s="58">
        <v>22153</v>
      </c>
    </row>
    <row r="7934" spans="29:31">
      <c r="AC7934" s="58" t="s">
        <v>267</v>
      </c>
      <c r="AD7934" s="58" t="s">
        <v>266</v>
      </c>
      <c r="AE7934" s="58">
        <v>10035</v>
      </c>
    </row>
    <row r="7935" spans="29:31">
      <c r="AC7935" s="58" t="s">
        <v>267</v>
      </c>
      <c r="AD7935" s="58" t="s">
        <v>266</v>
      </c>
      <c r="AE7935" s="58">
        <v>10035</v>
      </c>
    </row>
    <row r="7936" spans="29:31">
      <c r="AC7936" s="58" t="s">
        <v>267</v>
      </c>
      <c r="AD7936" s="58" t="s">
        <v>266</v>
      </c>
      <c r="AE7936" s="58">
        <v>10035</v>
      </c>
    </row>
    <row r="7937" spans="29:31">
      <c r="AC7937" s="58" t="s">
        <v>104</v>
      </c>
      <c r="AD7937" s="58" t="s">
        <v>815</v>
      </c>
      <c r="AE7937" s="58">
        <v>75217</v>
      </c>
    </row>
    <row r="7938" spans="29:31">
      <c r="AC7938" s="58" t="s">
        <v>267</v>
      </c>
      <c r="AD7938" s="58" t="s">
        <v>266</v>
      </c>
      <c r="AE7938" s="58">
        <v>10024</v>
      </c>
    </row>
    <row r="7939" spans="29:31">
      <c r="AC7939" s="58" t="s">
        <v>420</v>
      </c>
      <c r="AD7939" s="58" t="s">
        <v>419</v>
      </c>
      <c r="AE7939" s="58">
        <v>97206</v>
      </c>
    </row>
    <row r="7940" spans="29:31">
      <c r="AC7940" s="58" t="s">
        <v>420</v>
      </c>
      <c r="AD7940" s="58" t="s">
        <v>419</v>
      </c>
      <c r="AE7940" s="58">
        <v>97206</v>
      </c>
    </row>
    <row r="7941" spans="29:31">
      <c r="AC7941" s="58" t="s">
        <v>43</v>
      </c>
      <c r="AD7941" s="58" t="s">
        <v>991</v>
      </c>
      <c r="AE7941" s="58">
        <v>94513</v>
      </c>
    </row>
    <row r="7942" spans="29:31">
      <c r="AC7942" s="58" t="s">
        <v>43</v>
      </c>
      <c r="AD7942" s="58" t="s">
        <v>991</v>
      </c>
      <c r="AE7942" s="58">
        <v>94513</v>
      </c>
    </row>
    <row r="7943" spans="29:31">
      <c r="AC7943" s="58" t="s">
        <v>43</v>
      </c>
      <c r="AD7943" s="58" t="s">
        <v>991</v>
      </c>
      <c r="AE7943" s="58">
        <v>94513</v>
      </c>
    </row>
    <row r="7944" spans="29:31">
      <c r="AC7944" s="58" t="s">
        <v>43</v>
      </c>
      <c r="AD7944" s="58" t="s">
        <v>991</v>
      </c>
      <c r="AE7944" s="58">
        <v>94513</v>
      </c>
    </row>
    <row r="7945" spans="29:31">
      <c r="AC7945" s="58" t="s">
        <v>43</v>
      </c>
      <c r="AD7945" s="58" t="s">
        <v>991</v>
      </c>
      <c r="AE7945" s="58">
        <v>94513</v>
      </c>
    </row>
    <row r="7946" spans="29:31">
      <c r="AC7946" s="58" t="s">
        <v>43</v>
      </c>
      <c r="AD7946" s="58" t="s">
        <v>991</v>
      </c>
      <c r="AE7946" s="58">
        <v>94513</v>
      </c>
    </row>
    <row r="7947" spans="29:31">
      <c r="AC7947" s="58" t="s">
        <v>43</v>
      </c>
      <c r="AD7947" s="58" t="s">
        <v>991</v>
      </c>
      <c r="AE7947" s="58">
        <v>94513</v>
      </c>
    </row>
    <row r="7948" spans="29:31">
      <c r="AC7948" s="58" t="s">
        <v>43</v>
      </c>
      <c r="AD7948" s="58" t="s">
        <v>947</v>
      </c>
      <c r="AE7948" s="58">
        <v>92037</v>
      </c>
    </row>
    <row r="7949" spans="29:31">
      <c r="AC7949" s="58" t="s">
        <v>43</v>
      </c>
      <c r="AD7949" s="58" t="s">
        <v>947</v>
      </c>
      <c r="AE7949" s="58">
        <v>92037</v>
      </c>
    </row>
    <row r="7950" spans="29:31">
      <c r="AC7950" s="58" t="s">
        <v>104</v>
      </c>
      <c r="AD7950" s="58" t="s">
        <v>815</v>
      </c>
      <c r="AE7950" s="58">
        <v>75081</v>
      </c>
    </row>
    <row r="7951" spans="29:31">
      <c r="AC7951" s="58" t="s">
        <v>104</v>
      </c>
      <c r="AD7951" s="58" t="s">
        <v>815</v>
      </c>
      <c r="AE7951" s="58">
        <v>75081</v>
      </c>
    </row>
    <row r="7952" spans="29:31">
      <c r="AC7952" s="58" t="s">
        <v>104</v>
      </c>
      <c r="AD7952" s="58" t="s">
        <v>815</v>
      </c>
      <c r="AE7952" s="58">
        <v>75081</v>
      </c>
    </row>
    <row r="7953" spans="29:31">
      <c r="AC7953" s="58" t="s">
        <v>104</v>
      </c>
      <c r="AD7953" s="58" t="s">
        <v>815</v>
      </c>
      <c r="AE7953" s="58">
        <v>75081</v>
      </c>
    </row>
    <row r="7954" spans="29:31">
      <c r="AC7954" s="58" t="s">
        <v>104</v>
      </c>
      <c r="AD7954" s="58" t="s">
        <v>815</v>
      </c>
      <c r="AE7954" s="58">
        <v>75081</v>
      </c>
    </row>
    <row r="7955" spans="29:31">
      <c r="AC7955" s="58" t="s">
        <v>104</v>
      </c>
      <c r="AD7955" s="58" t="s">
        <v>4172</v>
      </c>
      <c r="AE7955" s="58">
        <v>79907</v>
      </c>
    </row>
    <row r="7956" spans="29:31">
      <c r="AC7956" s="58" t="s">
        <v>104</v>
      </c>
      <c r="AD7956" s="58" t="s">
        <v>4172</v>
      </c>
      <c r="AE7956" s="58">
        <v>79907</v>
      </c>
    </row>
    <row r="7957" spans="29:31">
      <c r="AC7957" s="58" t="s">
        <v>104</v>
      </c>
      <c r="AD7957" s="58" t="s">
        <v>4172</v>
      </c>
      <c r="AE7957" s="58">
        <v>79907</v>
      </c>
    </row>
    <row r="7958" spans="29:31">
      <c r="AC7958" s="58" t="s">
        <v>104</v>
      </c>
      <c r="AD7958" s="58" t="s">
        <v>4172</v>
      </c>
      <c r="AE7958" s="58">
        <v>79907</v>
      </c>
    </row>
    <row r="7959" spans="29:31">
      <c r="AC7959" s="58" t="s">
        <v>267</v>
      </c>
      <c r="AD7959" s="58" t="s">
        <v>266</v>
      </c>
      <c r="AE7959" s="58">
        <v>10035</v>
      </c>
    </row>
    <row r="7960" spans="29:31">
      <c r="AC7960" s="58" t="s">
        <v>267</v>
      </c>
      <c r="AD7960" s="58" t="s">
        <v>266</v>
      </c>
      <c r="AE7960" s="58">
        <v>10035</v>
      </c>
    </row>
    <row r="7961" spans="29:31">
      <c r="AC7961" s="58" t="s">
        <v>1245</v>
      </c>
      <c r="AD7961" s="58" t="s">
        <v>6570</v>
      </c>
      <c r="AE7961" s="58">
        <v>2151</v>
      </c>
    </row>
    <row r="7962" spans="29:31">
      <c r="AC7962" s="58" t="s">
        <v>1245</v>
      </c>
      <c r="AD7962" s="58" t="s">
        <v>6570</v>
      </c>
      <c r="AE7962" s="58">
        <v>2151</v>
      </c>
    </row>
    <row r="7963" spans="29:31">
      <c r="AC7963" s="58" t="s">
        <v>43</v>
      </c>
      <c r="AD7963" s="58" t="s">
        <v>8488</v>
      </c>
      <c r="AE7963" s="58">
        <v>95928</v>
      </c>
    </row>
    <row r="7964" spans="29:31">
      <c r="AC7964" s="58" t="s">
        <v>43</v>
      </c>
      <c r="AD7964" s="58" t="s">
        <v>8488</v>
      </c>
      <c r="AE7964" s="58">
        <v>95928</v>
      </c>
    </row>
    <row r="7965" spans="29:31">
      <c r="AC7965" s="58" t="s">
        <v>43</v>
      </c>
      <c r="AD7965" s="58" t="s">
        <v>8488</v>
      </c>
      <c r="AE7965" s="58">
        <v>95928</v>
      </c>
    </row>
    <row r="7966" spans="29:31">
      <c r="AC7966" s="58" t="s">
        <v>43</v>
      </c>
      <c r="AD7966" s="58" t="s">
        <v>8488</v>
      </c>
      <c r="AE7966" s="58">
        <v>95928</v>
      </c>
    </row>
    <row r="7967" spans="29:31">
      <c r="AC7967" s="58" t="s">
        <v>43</v>
      </c>
      <c r="AD7967" s="58" t="s">
        <v>8488</v>
      </c>
      <c r="AE7967" s="58">
        <v>95928</v>
      </c>
    </row>
    <row r="7968" spans="29:31">
      <c r="AC7968" s="58" t="s">
        <v>43</v>
      </c>
      <c r="AD7968" s="58" t="s">
        <v>8488</v>
      </c>
      <c r="AE7968" s="58">
        <v>95928</v>
      </c>
    </row>
    <row r="7969" spans="29:31">
      <c r="AC7969" s="58" t="s">
        <v>54</v>
      </c>
      <c r="AD7969" s="58" t="s">
        <v>7194</v>
      </c>
      <c r="AE7969" s="58">
        <v>33023</v>
      </c>
    </row>
    <row r="7970" spans="29:31">
      <c r="AC7970" s="58" t="s">
        <v>54</v>
      </c>
      <c r="AD7970" s="58" t="s">
        <v>7194</v>
      </c>
      <c r="AE7970" s="58">
        <v>33023</v>
      </c>
    </row>
    <row r="7971" spans="29:31">
      <c r="AC7971" s="58" t="s">
        <v>54</v>
      </c>
      <c r="AD7971" s="58" t="s">
        <v>7194</v>
      </c>
      <c r="AE7971" s="58">
        <v>33023</v>
      </c>
    </row>
    <row r="7972" spans="29:31">
      <c r="AC7972" s="58" t="s">
        <v>54</v>
      </c>
      <c r="AD7972" s="58" t="s">
        <v>7194</v>
      </c>
      <c r="AE7972" s="58">
        <v>33023</v>
      </c>
    </row>
    <row r="7973" spans="29:31">
      <c r="AC7973" s="58" t="s">
        <v>54</v>
      </c>
      <c r="AD7973" s="58" t="s">
        <v>7194</v>
      </c>
      <c r="AE7973" s="58">
        <v>33023</v>
      </c>
    </row>
    <row r="7974" spans="29:31">
      <c r="AC7974" s="58" t="s">
        <v>43</v>
      </c>
      <c r="AD7974" s="58" t="s">
        <v>42</v>
      </c>
      <c r="AE7974" s="58">
        <v>90049</v>
      </c>
    </row>
    <row r="7975" spans="29:31">
      <c r="AC7975" s="58" t="s">
        <v>457</v>
      </c>
      <c r="AD7975" s="58" t="s">
        <v>807</v>
      </c>
      <c r="AE7975" s="58">
        <v>80219</v>
      </c>
    </row>
    <row r="7976" spans="29:31">
      <c r="AC7976" s="58" t="s">
        <v>457</v>
      </c>
      <c r="AD7976" s="58" t="s">
        <v>807</v>
      </c>
      <c r="AE7976" s="58">
        <v>80219</v>
      </c>
    </row>
    <row r="7977" spans="29:31">
      <c r="AC7977" s="58" t="s">
        <v>457</v>
      </c>
      <c r="AD7977" s="58" t="s">
        <v>807</v>
      </c>
      <c r="AE7977" s="58">
        <v>80219</v>
      </c>
    </row>
    <row r="7978" spans="29:31">
      <c r="AC7978" s="58" t="s">
        <v>147</v>
      </c>
      <c r="AD7978" s="58" t="s">
        <v>146</v>
      </c>
      <c r="AE7978" s="58">
        <v>19134</v>
      </c>
    </row>
    <row r="7979" spans="29:31">
      <c r="AC7979" s="58" t="s">
        <v>147</v>
      </c>
      <c r="AD7979" s="58" t="s">
        <v>146</v>
      </c>
      <c r="AE7979" s="58">
        <v>19134</v>
      </c>
    </row>
    <row r="7980" spans="29:31">
      <c r="AC7980" s="58" t="s">
        <v>147</v>
      </c>
      <c r="AD7980" s="58" t="s">
        <v>146</v>
      </c>
      <c r="AE7980" s="58">
        <v>19134</v>
      </c>
    </row>
    <row r="7981" spans="29:31">
      <c r="AC7981" s="58" t="s">
        <v>147</v>
      </c>
      <c r="AD7981" s="58" t="s">
        <v>146</v>
      </c>
      <c r="AE7981" s="58">
        <v>19134</v>
      </c>
    </row>
    <row r="7982" spans="29:31">
      <c r="AC7982" s="58" t="s">
        <v>147</v>
      </c>
      <c r="AD7982" s="58" t="s">
        <v>146</v>
      </c>
      <c r="AE7982" s="58">
        <v>19134</v>
      </c>
    </row>
    <row r="7983" spans="29:31">
      <c r="AC7983" s="58" t="s">
        <v>147</v>
      </c>
      <c r="AD7983" s="58" t="s">
        <v>146</v>
      </c>
      <c r="AE7983" s="58">
        <v>19134</v>
      </c>
    </row>
    <row r="7984" spans="29:31">
      <c r="AC7984" s="58" t="s">
        <v>147</v>
      </c>
      <c r="AD7984" s="58" t="s">
        <v>146</v>
      </c>
      <c r="AE7984" s="58">
        <v>19134</v>
      </c>
    </row>
    <row r="7985" spans="29:31">
      <c r="AC7985" s="58" t="s">
        <v>1487</v>
      </c>
      <c r="AD7985" s="58" t="s">
        <v>328</v>
      </c>
      <c r="AE7985" s="58">
        <v>39212</v>
      </c>
    </row>
    <row r="7986" spans="29:31">
      <c r="AC7986" s="58" t="s">
        <v>1487</v>
      </c>
      <c r="AD7986" s="58" t="s">
        <v>328</v>
      </c>
      <c r="AE7986" s="58">
        <v>39212</v>
      </c>
    </row>
    <row r="7987" spans="29:31">
      <c r="AC7987" s="58" t="s">
        <v>43</v>
      </c>
      <c r="AD7987" s="58" t="s">
        <v>42</v>
      </c>
      <c r="AE7987" s="58">
        <v>90045</v>
      </c>
    </row>
    <row r="7988" spans="29:31">
      <c r="AC7988" s="58" t="s">
        <v>104</v>
      </c>
      <c r="AD7988" s="58" t="s">
        <v>184</v>
      </c>
      <c r="AE7988" s="58">
        <v>77095</v>
      </c>
    </row>
    <row r="7989" spans="29:31">
      <c r="AC7989" s="58" t="s">
        <v>788</v>
      </c>
      <c r="AD7989" s="58" t="s">
        <v>9766</v>
      </c>
      <c r="AE7989" s="58">
        <v>7011</v>
      </c>
    </row>
    <row r="7990" spans="29:31">
      <c r="AC7990" s="58" t="s">
        <v>788</v>
      </c>
      <c r="AD7990" s="58" t="s">
        <v>9766</v>
      </c>
      <c r="AE7990" s="58">
        <v>7011</v>
      </c>
    </row>
    <row r="7991" spans="29:31">
      <c r="AC7991" s="58" t="s">
        <v>211</v>
      </c>
      <c r="AD7991" s="58" t="s">
        <v>303</v>
      </c>
      <c r="AE7991" s="58">
        <v>60623</v>
      </c>
    </row>
    <row r="7992" spans="29:31">
      <c r="AC7992" s="58" t="s">
        <v>211</v>
      </c>
      <c r="AD7992" s="58" t="s">
        <v>303</v>
      </c>
      <c r="AE7992" s="58">
        <v>60623</v>
      </c>
    </row>
    <row r="7993" spans="29:31">
      <c r="AC7993" s="58" t="s">
        <v>96</v>
      </c>
      <c r="AD7993" s="58" t="s">
        <v>95</v>
      </c>
      <c r="AE7993" s="58">
        <v>98115</v>
      </c>
    </row>
    <row r="7994" spans="29:31">
      <c r="AC7994" s="58" t="s">
        <v>267</v>
      </c>
      <c r="AD7994" s="58" t="s">
        <v>1173</v>
      </c>
      <c r="AE7994" s="58">
        <v>11561</v>
      </c>
    </row>
    <row r="7995" spans="29:31">
      <c r="AC7995" s="58" t="s">
        <v>114</v>
      </c>
      <c r="AD7995" s="58" t="s">
        <v>9771</v>
      </c>
      <c r="AE7995" s="58">
        <v>53081</v>
      </c>
    </row>
    <row r="7996" spans="29:31">
      <c r="AC7996" s="58" t="s">
        <v>114</v>
      </c>
      <c r="AD7996" s="58" t="s">
        <v>9771</v>
      </c>
      <c r="AE7996" s="58">
        <v>53081</v>
      </c>
    </row>
    <row r="7997" spans="29:31">
      <c r="AC7997" s="58" t="s">
        <v>114</v>
      </c>
      <c r="AD7997" s="58" t="s">
        <v>9771</v>
      </c>
      <c r="AE7997" s="58">
        <v>53081</v>
      </c>
    </row>
    <row r="7998" spans="29:31">
      <c r="AC7998" s="58" t="s">
        <v>114</v>
      </c>
      <c r="AD7998" s="58" t="s">
        <v>9771</v>
      </c>
      <c r="AE7998" s="58">
        <v>53081</v>
      </c>
    </row>
    <row r="7999" spans="29:31">
      <c r="AC7999" s="58" t="s">
        <v>54</v>
      </c>
      <c r="AD7999" s="58" t="s">
        <v>2917</v>
      </c>
      <c r="AE7999" s="58">
        <v>33433</v>
      </c>
    </row>
    <row r="8000" spans="29:31">
      <c r="AC8000" s="58" t="s">
        <v>54</v>
      </c>
      <c r="AD8000" s="58" t="s">
        <v>2917</v>
      </c>
      <c r="AE8000" s="58">
        <v>33433</v>
      </c>
    </row>
    <row r="8001" spans="29:31">
      <c r="AC8001" s="58" t="s">
        <v>457</v>
      </c>
      <c r="AD8001" s="58" t="s">
        <v>456</v>
      </c>
      <c r="AE8001" s="58">
        <v>80013</v>
      </c>
    </row>
    <row r="8002" spans="29:31">
      <c r="AC8002" s="58" t="s">
        <v>457</v>
      </c>
      <c r="AD8002" s="58" t="s">
        <v>456</v>
      </c>
      <c r="AE8002" s="58">
        <v>80013</v>
      </c>
    </row>
    <row r="8003" spans="29:31">
      <c r="AC8003" s="58" t="s">
        <v>457</v>
      </c>
      <c r="AD8003" s="58" t="s">
        <v>456</v>
      </c>
      <c r="AE8003" s="58">
        <v>80013</v>
      </c>
    </row>
    <row r="8004" spans="29:31">
      <c r="AC8004" s="58" t="s">
        <v>43</v>
      </c>
      <c r="AD8004" s="58" t="s">
        <v>947</v>
      </c>
      <c r="AE8004" s="58">
        <v>92037</v>
      </c>
    </row>
    <row r="8005" spans="29:31">
      <c r="AC8005" s="58" t="s">
        <v>43</v>
      </c>
      <c r="AD8005" s="58" t="s">
        <v>947</v>
      </c>
      <c r="AE8005" s="58">
        <v>92037</v>
      </c>
    </row>
    <row r="8006" spans="29:31">
      <c r="AC8006" s="58" t="s">
        <v>96</v>
      </c>
      <c r="AD8006" s="58" t="s">
        <v>95</v>
      </c>
      <c r="AE8006" s="58">
        <v>98105</v>
      </c>
    </row>
    <row r="8007" spans="29:31">
      <c r="AC8007" s="58" t="s">
        <v>96</v>
      </c>
      <c r="AD8007" s="58" t="s">
        <v>95</v>
      </c>
      <c r="AE8007" s="58">
        <v>98105</v>
      </c>
    </row>
    <row r="8008" spans="29:31">
      <c r="AC8008" s="58" t="s">
        <v>489</v>
      </c>
      <c r="AD8008" s="58" t="s">
        <v>6620</v>
      </c>
      <c r="AE8008" s="58">
        <v>52001</v>
      </c>
    </row>
    <row r="8009" spans="29:31">
      <c r="AC8009" s="58" t="s">
        <v>43</v>
      </c>
      <c r="AD8009" s="58" t="s">
        <v>42</v>
      </c>
      <c r="AE8009" s="58">
        <v>90032</v>
      </c>
    </row>
    <row r="8010" spans="29:31">
      <c r="AC8010" s="58" t="s">
        <v>43</v>
      </c>
      <c r="AD8010" s="58" t="s">
        <v>42</v>
      </c>
      <c r="AE8010" s="58">
        <v>90032</v>
      </c>
    </row>
    <row r="8011" spans="29:31">
      <c r="AC8011" s="58" t="s">
        <v>1245</v>
      </c>
      <c r="AD8011" s="58" t="s">
        <v>1244</v>
      </c>
      <c r="AE8011" s="58">
        <v>1852</v>
      </c>
    </row>
    <row r="8012" spans="29:31">
      <c r="AC8012" s="58" t="s">
        <v>1245</v>
      </c>
      <c r="AD8012" s="58" t="s">
        <v>1244</v>
      </c>
      <c r="AE8012" s="58">
        <v>1852</v>
      </c>
    </row>
    <row r="8013" spans="29:31">
      <c r="AC8013" s="58" t="s">
        <v>1245</v>
      </c>
      <c r="AD8013" s="58" t="s">
        <v>1244</v>
      </c>
      <c r="AE8013" s="58">
        <v>1852</v>
      </c>
    </row>
    <row r="8014" spans="29:31">
      <c r="AC8014" s="58" t="s">
        <v>96</v>
      </c>
      <c r="AD8014" s="58" t="s">
        <v>1941</v>
      </c>
      <c r="AE8014" s="58">
        <v>98270</v>
      </c>
    </row>
    <row r="8015" spans="29:31">
      <c r="AC8015" s="58" t="s">
        <v>649</v>
      </c>
      <c r="AD8015" s="58" t="s">
        <v>4847</v>
      </c>
      <c r="AE8015" s="58">
        <v>73120</v>
      </c>
    </row>
    <row r="8016" spans="29:31">
      <c r="AC8016" s="58" t="s">
        <v>649</v>
      </c>
      <c r="AD8016" s="58" t="s">
        <v>4847</v>
      </c>
      <c r="AE8016" s="58">
        <v>73120</v>
      </c>
    </row>
    <row r="8017" spans="29:31">
      <c r="AC8017" s="58" t="s">
        <v>649</v>
      </c>
      <c r="AD8017" s="58" t="s">
        <v>4847</v>
      </c>
      <c r="AE8017" s="58">
        <v>73120</v>
      </c>
    </row>
    <row r="8018" spans="29:31">
      <c r="AC8018" s="58" t="s">
        <v>147</v>
      </c>
      <c r="AD8018" s="58" t="s">
        <v>146</v>
      </c>
      <c r="AE8018" s="58">
        <v>19134</v>
      </c>
    </row>
    <row r="8019" spans="29:31">
      <c r="AC8019" s="58" t="s">
        <v>457</v>
      </c>
      <c r="AD8019" s="58" t="s">
        <v>456</v>
      </c>
      <c r="AE8019" s="58">
        <v>80013</v>
      </c>
    </row>
    <row r="8020" spans="29:31">
      <c r="AC8020" s="58" t="s">
        <v>267</v>
      </c>
      <c r="AD8020" s="58" t="s">
        <v>266</v>
      </c>
      <c r="AE8020" s="58">
        <v>10009</v>
      </c>
    </row>
    <row r="8021" spans="29:31">
      <c r="AC8021" s="58" t="s">
        <v>267</v>
      </c>
      <c r="AD8021" s="58" t="s">
        <v>266</v>
      </c>
      <c r="AE8021" s="58">
        <v>10009</v>
      </c>
    </row>
    <row r="8022" spans="29:31">
      <c r="AC8022" s="58" t="s">
        <v>267</v>
      </c>
      <c r="AD8022" s="58" t="s">
        <v>266</v>
      </c>
      <c r="AE8022" s="58">
        <v>10009</v>
      </c>
    </row>
    <row r="8023" spans="29:31">
      <c r="AC8023" s="58" t="s">
        <v>267</v>
      </c>
      <c r="AD8023" s="58" t="s">
        <v>266</v>
      </c>
      <c r="AE8023" s="58">
        <v>10009</v>
      </c>
    </row>
    <row r="8024" spans="29:31">
      <c r="AC8024" s="58" t="s">
        <v>498</v>
      </c>
      <c r="AD8024" s="58" t="s">
        <v>2470</v>
      </c>
      <c r="AE8024" s="58">
        <v>43130</v>
      </c>
    </row>
    <row r="8025" spans="29:31">
      <c r="AC8025" s="58" t="s">
        <v>498</v>
      </c>
      <c r="AD8025" s="58" t="s">
        <v>2470</v>
      </c>
      <c r="AE8025" s="58">
        <v>43130</v>
      </c>
    </row>
    <row r="8026" spans="29:31">
      <c r="AC8026" s="58" t="s">
        <v>43</v>
      </c>
      <c r="AD8026" s="58" t="s">
        <v>9437</v>
      </c>
      <c r="AE8026" s="58">
        <v>95351</v>
      </c>
    </row>
    <row r="8027" spans="29:31">
      <c r="AC8027" s="58" t="s">
        <v>596</v>
      </c>
      <c r="AD8027" s="58" t="s">
        <v>5083</v>
      </c>
      <c r="AE8027" s="58">
        <v>63116</v>
      </c>
    </row>
    <row r="8028" spans="29:31">
      <c r="AC8028" s="58" t="s">
        <v>596</v>
      </c>
      <c r="AD8028" s="58" t="s">
        <v>5083</v>
      </c>
      <c r="AE8028" s="58">
        <v>63116</v>
      </c>
    </row>
    <row r="8029" spans="29:31">
      <c r="AC8029" s="58" t="s">
        <v>104</v>
      </c>
      <c r="AD8029" s="58" t="s">
        <v>815</v>
      </c>
      <c r="AE8029" s="58">
        <v>75217</v>
      </c>
    </row>
    <row r="8030" spans="29:31">
      <c r="AC8030" s="58" t="s">
        <v>104</v>
      </c>
      <c r="AD8030" s="58" t="s">
        <v>815</v>
      </c>
      <c r="AE8030" s="58">
        <v>75217</v>
      </c>
    </row>
    <row r="8031" spans="29:31">
      <c r="AC8031" s="58" t="s">
        <v>104</v>
      </c>
      <c r="AD8031" s="58" t="s">
        <v>815</v>
      </c>
      <c r="AE8031" s="58">
        <v>75217</v>
      </c>
    </row>
    <row r="8032" spans="29:31">
      <c r="AC8032" s="58" t="s">
        <v>104</v>
      </c>
      <c r="AD8032" s="58" t="s">
        <v>815</v>
      </c>
      <c r="AE8032" s="58">
        <v>75217</v>
      </c>
    </row>
    <row r="8033" spans="29:31">
      <c r="AC8033" s="58" t="s">
        <v>267</v>
      </c>
      <c r="AD8033" s="58" t="s">
        <v>266</v>
      </c>
      <c r="AE8033" s="58">
        <v>10035</v>
      </c>
    </row>
    <row r="8034" spans="29:31">
      <c r="AC8034" s="58" t="s">
        <v>267</v>
      </c>
      <c r="AD8034" s="58" t="s">
        <v>266</v>
      </c>
      <c r="AE8034" s="58">
        <v>10035</v>
      </c>
    </row>
    <row r="8035" spans="29:31">
      <c r="AC8035" s="58" t="s">
        <v>267</v>
      </c>
      <c r="AD8035" s="58" t="s">
        <v>266</v>
      </c>
      <c r="AE8035" s="58">
        <v>10035</v>
      </c>
    </row>
    <row r="8036" spans="29:31">
      <c r="AC8036" s="58" t="s">
        <v>267</v>
      </c>
      <c r="AD8036" s="58" t="s">
        <v>266</v>
      </c>
      <c r="AE8036" s="58">
        <v>10035</v>
      </c>
    </row>
    <row r="8037" spans="29:31">
      <c r="AC8037" s="58" t="s">
        <v>104</v>
      </c>
      <c r="AD8037" s="58" t="s">
        <v>678</v>
      </c>
      <c r="AE8037" s="58">
        <v>78207</v>
      </c>
    </row>
    <row r="8038" spans="29:31">
      <c r="AC8038" s="58" t="s">
        <v>104</v>
      </c>
      <c r="AD8038" s="58" t="s">
        <v>1614</v>
      </c>
      <c r="AE8038" s="58">
        <v>79109</v>
      </c>
    </row>
    <row r="8039" spans="29:31">
      <c r="AC8039" s="58" t="s">
        <v>104</v>
      </c>
      <c r="AD8039" s="58" t="s">
        <v>1614</v>
      </c>
      <c r="AE8039" s="58">
        <v>79109</v>
      </c>
    </row>
    <row r="8040" spans="29:31">
      <c r="AC8040" s="58" t="s">
        <v>104</v>
      </c>
      <c r="AD8040" s="58" t="s">
        <v>184</v>
      </c>
      <c r="AE8040" s="58">
        <v>77041</v>
      </c>
    </row>
    <row r="8041" spans="29:31">
      <c r="AC8041" s="58" t="s">
        <v>104</v>
      </c>
      <c r="AD8041" s="58" t="s">
        <v>184</v>
      </c>
      <c r="AE8041" s="58">
        <v>77041</v>
      </c>
    </row>
    <row r="8042" spans="29:31">
      <c r="AC8042" s="58" t="s">
        <v>104</v>
      </c>
      <c r="AD8042" s="58" t="s">
        <v>184</v>
      </c>
      <c r="AE8042" s="58">
        <v>77041</v>
      </c>
    </row>
    <row r="8043" spans="29:31">
      <c r="AC8043" s="58" t="s">
        <v>104</v>
      </c>
      <c r="AD8043" s="58" t="s">
        <v>184</v>
      </c>
      <c r="AE8043" s="58">
        <v>77041</v>
      </c>
    </row>
    <row r="8044" spans="29:31">
      <c r="AC8044" s="58" t="s">
        <v>1245</v>
      </c>
      <c r="AD8044" s="58" t="s">
        <v>1479</v>
      </c>
      <c r="AE8044" s="58">
        <v>1841</v>
      </c>
    </row>
    <row r="8045" spans="29:31">
      <c r="AC8045" s="58" t="s">
        <v>1272</v>
      </c>
      <c r="AD8045" s="58" t="s">
        <v>497</v>
      </c>
      <c r="AE8045" s="58">
        <v>31907</v>
      </c>
    </row>
    <row r="8046" spans="29:31">
      <c r="AC8046" s="58" t="s">
        <v>43</v>
      </c>
      <c r="AD8046" s="58" t="s">
        <v>42</v>
      </c>
      <c r="AE8046" s="58">
        <v>90032</v>
      </c>
    </row>
    <row r="8047" spans="29:31">
      <c r="AC8047" s="58" t="s">
        <v>96</v>
      </c>
      <c r="AD8047" s="58" t="s">
        <v>95</v>
      </c>
      <c r="AE8047" s="58">
        <v>98115</v>
      </c>
    </row>
    <row r="8048" spans="29:31">
      <c r="AC8048" s="58" t="s">
        <v>96</v>
      </c>
      <c r="AD8048" s="58" t="s">
        <v>95</v>
      </c>
      <c r="AE8048" s="58">
        <v>98115</v>
      </c>
    </row>
    <row r="8049" spans="29:31">
      <c r="AC8049" s="58" t="s">
        <v>96</v>
      </c>
      <c r="AD8049" s="58" t="s">
        <v>95</v>
      </c>
      <c r="AE8049" s="58">
        <v>98115</v>
      </c>
    </row>
    <row r="8050" spans="29:31">
      <c r="AC8050" s="58" t="s">
        <v>1245</v>
      </c>
      <c r="AD8050" s="58" t="s">
        <v>8794</v>
      </c>
      <c r="AE8050" s="58">
        <v>2138</v>
      </c>
    </row>
    <row r="8051" spans="29:31">
      <c r="AC8051" s="58" t="s">
        <v>1245</v>
      </c>
      <c r="AD8051" s="58" t="s">
        <v>8794</v>
      </c>
      <c r="AE8051" s="58">
        <v>2138</v>
      </c>
    </row>
    <row r="8052" spans="29:31">
      <c r="AC8052" s="58" t="s">
        <v>121</v>
      </c>
      <c r="AD8052" s="58" t="s">
        <v>5119</v>
      </c>
      <c r="AE8052" s="58">
        <v>84106</v>
      </c>
    </row>
    <row r="8053" spans="29:31">
      <c r="AC8053" s="58" t="s">
        <v>267</v>
      </c>
      <c r="AD8053" s="58" t="s">
        <v>266</v>
      </c>
      <c r="AE8053" s="58">
        <v>10035</v>
      </c>
    </row>
    <row r="8054" spans="29:31">
      <c r="AC8054" s="58" t="s">
        <v>498</v>
      </c>
      <c r="AD8054" s="58" t="s">
        <v>3315</v>
      </c>
      <c r="AE8054" s="58">
        <v>44221</v>
      </c>
    </row>
    <row r="8055" spans="29:31">
      <c r="AC8055" s="58" t="s">
        <v>88</v>
      </c>
      <c r="AD8055" s="58" t="s">
        <v>521</v>
      </c>
      <c r="AE8055" s="58">
        <v>28403</v>
      </c>
    </row>
    <row r="8056" spans="29:31">
      <c r="AC8056" s="58" t="s">
        <v>267</v>
      </c>
      <c r="AD8056" s="58" t="s">
        <v>266</v>
      </c>
      <c r="AE8056" s="58">
        <v>10035</v>
      </c>
    </row>
    <row r="8057" spans="29:31">
      <c r="AC8057" s="58" t="s">
        <v>147</v>
      </c>
      <c r="AD8057" s="58" t="s">
        <v>146</v>
      </c>
      <c r="AE8057" s="58">
        <v>19140</v>
      </c>
    </row>
    <row r="8058" spans="29:31">
      <c r="AC8058" s="58" t="s">
        <v>147</v>
      </c>
      <c r="AD8058" s="58" t="s">
        <v>146</v>
      </c>
      <c r="AE8058" s="58">
        <v>19140</v>
      </c>
    </row>
    <row r="8059" spans="29:31">
      <c r="AC8059" s="58" t="s">
        <v>147</v>
      </c>
      <c r="AD8059" s="58" t="s">
        <v>146</v>
      </c>
      <c r="AE8059" s="58">
        <v>19140</v>
      </c>
    </row>
    <row r="8060" spans="29:31">
      <c r="AC8060" s="58" t="s">
        <v>267</v>
      </c>
      <c r="AD8060" s="58" t="s">
        <v>266</v>
      </c>
      <c r="AE8060" s="58">
        <v>10009</v>
      </c>
    </row>
    <row r="8061" spans="29:31">
      <c r="AC8061" s="58" t="s">
        <v>147</v>
      </c>
      <c r="AD8061" s="58" t="s">
        <v>146</v>
      </c>
      <c r="AE8061" s="58">
        <v>19134</v>
      </c>
    </row>
    <row r="8062" spans="29:31">
      <c r="AC8062" s="58" t="s">
        <v>43</v>
      </c>
      <c r="AD8062" s="58" t="s">
        <v>42</v>
      </c>
      <c r="AE8062" s="58">
        <v>90049</v>
      </c>
    </row>
    <row r="8063" spans="29:31">
      <c r="AC8063" s="58" t="s">
        <v>43</v>
      </c>
      <c r="AD8063" s="58" t="s">
        <v>42</v>
      </c>
      <c r="AE8063" s="58">
        <v>90049</v>
      </c>
    </row>
    <row r="8064" spans="29:31">
      <c r="AC8064" s="58" t="s">
        <v>43</v>
      </c>
      <c r="AD8064" s="58" t="s">
        <v>42</v>
      </c>
      <c r="AE8064" s="58">
        <v>90049</v>
      </c>
    </row>
    <row r="8065" spans="29:31">
      <c r="AC8065" s="58" t="s">
        <v>43</v>
      </c>
      <c r="AD8065" s="58" t="s">
        <v>42</v>
      </c>
      <c r="AE8065" s="58">
        <v>90049</v>
      </c>
    </row>
    <row r="8066" spans="29:31">
      <c r="AC8066" s="58" t="s">
        <v>43</v>
      </c>
      <c r="AD8066" s="58" t="s">
        <v>42</v>
      </c>
      <c r="AE8066" s="58">
        <v>90049</v>
      </c>
    </row>
    <row r="8067" spans="29:31">
      <c r="AC8067" s="58" t="s">
        <v>43</v>
      </c>
      <c r="AD8067" s="58" t="s">
        <v>42</v>
      </c>
      <c r="AE8067" s="58">
        <v>90049</v>
      </c>
    </row>
    <row r="8068" spans="29:31">
      <c r="AC8068" s="58" t="s">
        <v>267</v>
      </c>
      <c r="AD8068" s="58" t="s">
        <v>1173</v>
      </c>
      <c r="AE8068" s="58">
        <v>11561</v>
      </c>
    </row>
    <row r="8069" spans="29:31">
      <c r="AC8069" s="58" t="s">
        <v>267</v>
      </c>
      <c r="AD8069" s="58" t="s">
        <v>1173</v>
      </c>
      <c r="AE8069" s="58">
        <v>11561</v>
      </c>
    </row>
    <row r="8070" spans="29:31">
      <c r="AC8070" s="58" t="s">
        <v>267</v>
      </c>
      <c r="AD8070" s="58" t="s">
        <v>389</v>
      </c>
      <c r="AE8070" s="58">
        <v>14609</v>
      </c>
    </row>
    <row r="8071" spans="29:31">
      <c r="AC8071" s="58" t="s">
        <v>267</v>
      </c>
      <c r="AD8071" s="58" t="s">
        <v>389</v>
      </c>
      <c r="AE8071" s="58">
        <v>14609</v>
      </c>
    </row>
    <row r="8072" spans="29:31">
      <c r="AC8072" s="58" t="s">
        <v>267</v>
      </c>
      <c r="AD8072" s="58" t="s">
        <v>389</v>
      </c>
      <c r="AE8072" s="58">
        <v>14609</v>
      </c>
    </row>
    <row r="8073" spans="29:31">
      <c r="AC8073" s="58" t="s">
        <v>267</v>
      </c>
      <c r="AD8073" s="58" t="s">
        <v>389</v>
      </c>
      <c r="AE8073" s="58">
        <v>14609</v>
      </c>
    </row>
    <row r="8074" spans="29:31">
      <c r="AC8074" s="58" t="s">
        <v>267</v>
      </c>
      <c r="AD8074" s="58" t="s">
        <v>389</v>
      </c>
      <c r="AE8074" s="58">
        <v>14609</v>
      </c>
    </row>
    <row r="8075" spans="29:31">
      <c r="AC8075" s="58" t="s">
        <v>43</v>
      </c>
      <c r="AD8075" s="58" t="s">
        <v>127</v>
      </c>
      <c r="AE8075" s="58">
        <v>94109</v>
      </c>
    </row>
    <row r="8076" spans="29:31">
      <c r="AC8076" s="58" t="s">
        <v>43</v>
      </c>
      <c r="AD8076" s="58" t="s">
        <v>127</v>
      </c>
      <c r="AE8076" s="58">
        <v>94109</v>
      </c>
    </row>
    <row r="8077" spans="29:31">
      <c r="AC8077" s="58" t="s">
        <v>104</v>
      </c>
      <c r="AD8077" s="58" t="s">
        <v>1681</v>
      </c>
      <c r="AE8077" s="58">
        <v>77340</v>
      </c>
    </row>
    <row r="8078" spans="29:31">
      <c r="AC8078" s="58" t="s">
        <v>104</v>
      </c>
      <c r="AD8078" s="58" t="s">
        <v>1681</v>
      </c>
      <c r="AE8078" s="58">
        <v>77340</v>
      </c>
    </row>
    <row r="8079" spans="29:31">
      <c r="AC8079" s="58" t="s">
        <v>104</v>
      </c>
      <c r="AD8079" s="58" t="s">
        <v>1681</v>
      </c>
      <c r="AE8079" s="58">
        <v>77340</v>
      </c>
    </row>
    <row r="8080" spans="29:31">
      <c r="AC8080" s="58" t="s">
        <v>104</v>
      </c>
      <c r="AD8080" s="58" t="s">
        <v>1681</v>
      </c>
      <c r="AE8080" s="58">
        <v>77340</v>
      </c>
    </row>
    <row r="8081" spans="29:31">
      <c r="AC8081" s="58" t="s">
        <v>104</v>
      </c>
      <c r="AD8081" s="58" t="s">
        <v>1681</v>
      </c>
      <c r="AE8081" s="58">
        <v>77340</v>
      </c>
    </row>
    <row r="8082" spans="29:31">
      <c r="AC8082" s="58" t="s">
        <v>104</v>
      </c>
      <c r="AD8082" s="58" t="s">
        <v>1681</v>
      </c>
      <c r="AE8082" s="58">
        <v>77340</v>
      </c>
    </row>
    <row r="8083" spans="29:31">
      <c r="AC8083" s="58" t="s">
        <v>104</v>
      </c>
      <c r="AD8083" s="58" t="s">
        <v>1681</v>
      </c>
      <c r="AE8083" s="58">
        <v>77340</v>
      </c>
    </row>
    <row r="8084" spans="29:31">
      <c r="AC8084" s="58" t="s">
        <v>1272</v>
      </c>
      <c r="AD8084" s="58" t="s">
        <v>9813</v>
      </c>
      <c r="AE8084" s="58">
        <v>30344</v>
      </c>
    </row>
    <row r="8085" spans="29:31">
      <c r="AC8085" s="58" t="s">
        <v>1272</v>
      </c>
      <c r="AD8085" s="58" t="s">
        <v>9813</v>
      </c>
      <c r="AE8085" s="58">
        <v>30344</v>
      </c>
    </row>
    <row r="8086" spans="29:31">
      <c r="AC8086" s="58" t="s">
        <v>1272</v>
      </c>
      <c r="AD8086" s="58" t="s">
        <v>9813</v>
      </c>
      <c r="AE8086" s="58">
        <v>30344</v>
      </c>
    </row>
    <row r="8087" spans="29:31">
      <c r="AC8087" s="58" t="s">
        <v>267</v>
      </c>
      <c r="AD8087" s="58" t="s">
        <v>266</v>
      </c>
      <c r="AE8087" s="58">
        <v>10009</v>
      </c>
    </row>
    <row r="8088" spans="29:31">
      <c r="AC8088" s="58" t="s">
        <v>420</v>
      </c>
      <c r="AD8088" s="58" t="s">
        <v>318</v>
      </c>
      <c r="AE8088" s="58">
        <v>97477</v>
      </c>
    </row>
    <row r="8089" spans="29:31">
      <c r="AC8089" s="58" t="s">
        <v>420</v>
      </c>
      <c r="AD8089" s="58" t="s">
        <v>318</v>
      </c>
      <c r="AE8089" s="58">
        <v>97477</v>
      </c>
    </row>
    <row r="8090" spans="29:31">
      <c r="AC8090" s="58" t="s">
        <v>420</v>
      </c>
      <c r="AD8090" s="58" t="s">
        <v>318</v>
      </c>
      <c r="AE8090" s="58">
        <v>97477</v>
      </c>
    </row>
    <row r="8091" spans="29:31">
      <c r="AC8091" s="58" t="s">
        <v>420</v>
      </c>
      <c r="AD8091" s="58" t="s">
        <v>318</v>
      </c>
      <c r="AE8091" s="58">
        <v>97477</v>
      </c>
    </row>
    <row r="8092" spans="29:31">
      <c r="AC8092" s="58" t="s">
        <v>420</v>
      </c>
      <c r="AD8092" s="58" t="s">
        <v>318</v>
      </c>
      <c r="AE8092" s="58">
        <v>97477</v>
      </c>
    </row>
    <row r="8093" spans="29:31">
      <c r="AC8093" s="58" t="s">
        <v>319</v>
      </c>
      <c r="AD8093" s="58" t="s">
        <v>1127</v>
      </c>
      <c r="AE8093" s="58">
        <v>22204</v>
      </c>
    </row>
    <row r="8094" spans="29:31">
      <c r="AC8094" s="58" t="s">
        <v>88</v>
      </c>
      <c r="AD8094" s="58" t="s">
        <v>521</v>
      </c>
      <c r="AE8094" s="58">
        <v>28403</v>
      </c>
    </row>
    <row r="8095" spans="29:31">
      <c r="AC8095" s="58" t="s">
        <v>310</v>
      </c>
      <c r="AD8095" s="58" t="s">
        <v>7801</v>
      </c>
      <c r="AE8095" s="58">
        <v>85364</v>
      </c>
    </row>
    <row r="8096" spans="29:31">
      <c r="AC8096" s="58" t="s">
        <v>43</v>
      </c>
      <c r="AD8096" s="58" t="s">
        <v>4898</v>
      </c>
      <c r="AE8096" s="58">
        <v>92404</v>
      </c>
    </row>
    <row r="8097" spans="29:31">
      <c r="AC8097" s="58" t="s">
        <v>2735</v>
      </c>
      <c r="AD8097" s="58" t="s">
        <v>4492</v>
      </c>
      <c r="AE8097" s="58">
        <v>21215</v>
      </c>
    </row>
    <row r="8098" spans="29:31">
      <c r="AC8098" s="58" t="s">
        <v>96</v>
      </c>
      <c r="AD8098" s="58" t="s">
        <v>95</v>
      </c>
      <c r="AE8098" s="58">
        <v>98103</v>
      </c>
    </row>
    <row r="8099" spans="29:31">
      <c r="AC8099" s="58" t="s">
        <v>43</v>
      </c>
      <c r="AD8099" s="58" t="s">
        <v>127</v>
      </c>
      <c r="AE8099" s="58">
        <v>94110</v>
      </c>
    </row>
    <row r="8100" spans="29:31">
      <c r="AC8100" s="58" t="s">
        <v>267</v>
      </c>
      <c r="AD8100" s="58" t="s">
        <v>266</v>
      </c>
      <c r="AE8100" s="58">
        <v>10035</v>
      </c>
    </row>
    <row r="8101" spans="29:31">
      <c r="AC8101" s="58" t="s">
        <v>96</v>
      </c>
      <c r="AD8101" s="58" t="s">
        <v>95</v>
      </c>
      <c r="AE8101" s="58">
        <v>98115</v>
      </c>
    </row>
    <row r="8102" spans="29:31">
      <c r="AC8102" s="58" t="s">
        <v>96</v>
      </c>
      <c r="AD8102" s="58" t="s">
        <v>95</v>
      </c>
      <c r="AE8102" s="58">
        <v>98115</v>
      </c>
    </row>
    <row r="8103" spans="29:31">
      <c r="AC8103" s="58" t="s">
        <v>96</v>
      </c>
      <c r="AD8103" s="58" t="s">
        <v>95</v>
      </c>
      <c r="AE8103" s="58">
        <v>98115</v>
      </c>
    </row>
    <row r="8104" spans="29:31">
      <c r="AC8104" s="58" t="s">
        <v>96</v>
      </c>
      <c r="AD8104" s="58" t="s">
        <v>95</v>
      </c>
      <c r="AE8104" s="58">
        <v>98115</v>
      </c>
    </row>
    <row r="8105" spans="29:31">
      <c r="AC8105" s="58" t="s">
        <v>668</v>
      </c>
      <c r="AD8105" s="58" t="s">
        <v>5468</v>
      </c>
      <c r="AE8105" s="58">
        <v>87105</v>
      </c>
    </row>
    <row r="8106" spans="29:31">
      <c r="AC8106" s="58" t="s">
        <v>668</v>
      </c>
      <c r="AD8106" s="58" t="s">
        <v>5468</v>
      </c>
      <c r="AE8106" s="58">
        <v>87105</v>
      </c>
    </row>
    <row r="8107" spans="29:31">
      <c r="AC8107" s="58" t="s">
        <v>43</v>
      </c>
      <c r="AD8107" s="58" t="s">
        <v>42</v>
      </c>
      <c r="AE8107" s="58">
        <v>90045</v>
      </c>
    </row>
    <row r="8108" spans="29:31">
      <c r="AC8108" s="58" t="s">
        <v>43</v>
      </c>
      <c r="AD8108" s="58" t="s">
        <v>42</v>
      </c>
      <c r="AE8108" s="58">
        <v>90045</v>
      </c>
    </row>
    <row r="8109" spans="29:31">
      <c r="AC8109" s="58" t="s">
        <v>43</v>
      </c>
      <c r="AD8109" s="58" t="s">
        <v>42</v>
      </c>
      <c r="AE8109" s="58">
        <v>90045</v>
      </c>
    </row>
    <row r="8110" spans="29:31">
      <c r="AC8110" s="58" t="s">
        <v>43</v>
      </c>
      <c r="AD8110" s="58" t="s">
        <v>42</v>
      </c>
      <c r="AE8110" s="58">
        <v>90045</v>
      </c>
    </row>
    <row r="8111" spans="29:31">
      <c r="AC8111" s="58" t="s">
        <v>43</v>
      </c>
      <c r="AD8111" s="58" t="s">
        <v>42</v>
      </c>
      <c r="AE8111" s="58">
        <v>90045</v>
      </c>
    </row>
    <row r="8112" spans="29:31">
      <c r="AC8112" s="58" t="s">
        <v>43</v>
      </c>
      <c r="AD8112" s="58" t="s">
        <v>42</v>
      </c>
      <c r="AE8112" s="58">
        <v>90045</v>
      </c>
    </row>
    <row r="8113" spans="29:31">
      <c r="AC8113" s="58" t="s">
        <v>104</v>
      </c>
      <c r="AD8113" s="58" t="s">
        <v>184</v>
      </c>
      <c r="AE8113" s="58">
        <v>77041</v>
      </c>
    </row>
    <row r="8114" spans="29:31">
      <c r="AC8114" s="58" t="s">
        <v>104</v>
      </c>
      <c r="AD8114" s="58" t="s">
        <v>184</v>
      </c>
      <c r="AE8114" s="58">
        <v>77041</v>
      </c>
    </row>
    <row r="8115" spans="29:31">
      <c r="AC8115" s="58" t="s">
        <v>104</v>
      </c>
      <c r="AD8115" s="58" t="s">
        <v>184</v>
      </c>
      <c r="AE8115" s="58">
        <v>77041</v>
      </c>
    </row>
    <row r="8116" spans="29:31">
      <c r="AC8116" s="58" t="s">
        <v>147</v>
      </c>
      <c r="AD8116" s="58" t="s">
        <v>146</v>
      </c>
      <c r="AE8116" s="58">
        <v>19140</v>
      </c>
    </row>
    <row r="8117" spans="29:31">
      <c r="AC8117" s="58" t="s">
        <v>211</v>
      </c>
      <c r="AD8117" s="58" t="s">
        <v>303</v>
      </c>
      <c r="AE8117" s="58">
        <v>60623</v>
      </c>
    </row>
    <row r="8118" spans="29:31">
      <c r="AC8118" s="58" t="s">
        <v>211</v>
      </c>
      <c r="AD8118" s="58" t="s">
        <v>303</v>
      </c>
      <c r="AE8118" s="58">
        <v>60623</v>
      </c>
    </row>
    <row r="8119" spans="29:31">
      <c r="AC8119" s="58" t="s">
        <v>104</v>
      </c>
      <c r="AD8119" s="58" t="s">
        <v>5108</v>
      </c>
      <c r="AE8119" s="58">
        <v>76903</v>
      </c>
    </row>
    <row r="8120" spans="29:31">
      <c r="AC8120" s="58" t="s">
        <v>104</v>
      </c>
      <c r="AD8120" s="58" t="s">
        <v>5108</v>
      </c>
      <c r="AE8120" s="58">
        <v>76903</v>
      </c>
    </row>
    <row r="8121" spans="29:31">
      <c r="AC8121" s="58" t="s">
        <v>104</v>
      </c>
      <c r="AD8121" s="58" t="s">
        <v>5108</v>
      </c>
      <c r="AE8121" s="58">
        <v>76903</v>
      </c>
    </row>
    <row r="8122" spans="29:31">
      <c r="AC8122" s="58" t="s">
        <v>104</v>
      </c>
      <c r="AD8122" s="58" t="s">
        <v>602</v>
      </c>
      <c r="AE8122" s="58">
        <v>77506</v>
      </c>
    </row>
    <row r="8123" spans="29:31">
      <c r="AC8123" s="58" t="s">
        <v>43</v>
      </c>
      <c r="AD8123" s="58" t="s">
        <v>42</v>
      </c>
      <c r="AE8123" s="58">
        <v>90049</v>
      </c>
    </row>
    <row r="8124" spans="29:31">
      <c r="AC8124" s="58" t="s">
        <v>4530</v>
      </c>
      <c r="AD8124" s="58" t="s">
        <v>9449</v>
      </c>
      <c r="AE8124" s="58">
        <v>67846</v>
      </c>
    </row>
    <row r="8125" spans="29:31">
      <c r="AC8125" s="58" t="s">
        <v>43</v>
      </c>
      <c r="AD8125" s="58" t="s">
        <v>42</v>
      </c>
      <c r="AE8125" s="58">
        <v>90045</v>
      </c>
    </row>
    <row r="8126" spans="29:31">
      <c r="AC8126" s="58" t="s">
        <v>211</v>
      </c>
      <c r="AD8126" s="58" t="s">
        <v>303</v>
      </c>
      <c r="AE8126" s="58">
        <v>60653</v>
      </c>
    </row>
    <row r="8127" spans="29:31">
      <c r="AC8127" s="58" t="s">
        <v>43</v>
      </c>
      <c r="AD8127" s="58" t="s">
        <v>127</v>
      </c>
      <c r="AE8127" s="58">
        <v>94110</v>
      </c>
    </row>
    <row r="8128" spans="29:31">
      <c r="AC8128" s="58" t="s">
        <v>43</v>
      </c>
      <c r="AD8128" s="58" t="s">
        <v>127</v>
      </c>
      <c r="AE8128" s="58">
        <v>94110</v>
      </c>
    </row>
    <row r="8129" spans="29:31">
      <c r="AC8129" s="58" t="s">
        <v>43</v>
      </c>
      <c r="AD8129" s="58" t="s">
        <v>127</v>
      </c>
      <c r="AE8129" s="58">
        <v>94110</v>
      </c>
    </row>
    <row r="8130" spans="29:31">
      <c r="AC8130" s="58" t="s">
        <v>147</v>
      </c>
      <c r="AD8130" s="58" t="s">
        <v>146</v>
      </c>
      <c r="AE8130" s="58">
        <v>19134</v>
      </c>
    </row>
    <row r="8131" spans="29:31">
      <c r="AC8131" s="58" t="s">
        <v>147</v>
      </c>
      <c r="AD8131" s="58" t="s">
        <v>146</v>
      </c>
      <c r="AE8131" s="58">
        <v>19134</v>
      </c>
    </row>
    <row r="8132" spans="29:31">
      <c r="AC8132" s="58" t="s">
        <v>43</v>
      </c>
      <c r="AD8132" s="58" t="s">
        <v>9437</v>
      </c>
      <c r="AE8132" s="58">
        <v>95351</v>
      </c>
    </row>
    <row r="8133" spans="29:31">
      <c r="AC8133" s="58" t="s">
        <v>104</v>
      </c>
      <c r="AD8133" s="58" t="s">
        <v>184</v>
      </c>
      <c r="AE8133" s="58">
        <v>77070</v>
      </c>
    </row>
    <row r="8134" spans="29:31">
      <c r="AC8134" s="58" t="s">
        <v>104</v>
      </c>
      <c r="AD8134" s="58" t="s">
        <v>184</v>
      </c>
      <c r="AE8134" s="58">
        <v>77070</v>
      </c>
    </row>
    <row r="8135" spans="29:31">
      <c r="AC8135" s="58" t="s">
        <v>104</v>
      </c>
      <c r="AD8135" s="58" t="s">
        <v>184</v>
      </c>
      <c r="AE8135" s="58">
        <v>77070</v>
      </c>
    </row>
    <row r="8136" spans="29:31">
      <c r="AC8136" s="58" t="s">
        <v>211</v>
      </c>
      <c r="AD8136" s="58" t="s">
        <v>303</v>
      </c>
      <c r="AE8136" s="58">
        <v>60610</v>
      </c>
    </row>
    <row r="8137" spans="29:31">
      <c r="AC8137" s="58" t="s">
        <v>43</v>
      </c>
      <c r="AD8137" s="58" t="s">
        <v>2855</v>
      </c>
      <c r="AE8137" s="58">
        <v>92503</v>
      </c>
    </row>
    <row r="8138" spans="29:31">
      <c r="AC8138" s="58" t="s">
        <v>43</v>
      </c>
      <c r="AD8138" s="58" t="s">
        <v>2855</v>
      </c>
      <c r="AE8138" s="58">
        <v>92503</v>
      </c>
    </row>
    <row r="8139" spans="29:31">
      <c r="AC8139" s="58" t="s">
        <v>43</v>
      </c>
      <c r="AD8139" s="58" t="s">
        <v>2855</v>
      </c>
      <c r="AE8139" s="58">
        <v>92503</v>
      </c>
    </row>
    <row r="8140" spans="29:31">
      <c r="AC8140" s="58" t="s">
        <v>43</v>
      </c>
      <c r="AD8140" s="58" t="s">
        <v>2855</v>
      </c>
      <c r="AE8140" s="58">
        <v>92503</v>
      </c>
    </row>
    <row r="8141" spans="29:31">
      <c r="AC8141" s="58" t="s">
        <v>104</v>
      </c>
      <c r="AD8141" s="58" t="s">
        <v>815</v>
      </c>
      <c r="AE8141" s="58">
        <v>75081</v>
      </c>
    </row>
    <row r="8142" spans="29:31">
      <c r="AC8142" s="58" t="s">
        <v>43</v>
      </c>
      <c r="AD8142" s="58" t="s">
        <v>42</v>
      </c>
      <c r="AE8142" s="58">
        <v>90008</v>
      </c>
    </row>
    <row r="8143" spans="29:31">
      <c r="AC8143" s="58" t="s">
        <v>43</v>
      </c>
      <c r="AD8143" s="58" t="s">
        <v>42</v>
      </c>
      <c r="AE8143" s="58">
        <v>90008</v>
      </c>
    </row>
    <row r="8144" spans="29:31">
      <c r="AC8144" s="58" t="s">
        <v>54</v>
      </c>
      <c r="AD8144" s="58" t="s">
        <v>1792</v>
      </c>
      <c r="AE8144" s="58">
        <v>33801</v>
      </c>
    </row>
    <row r="8145" spans="29:31">
      <c r="AC8145" s="58" t="s">
        <v>267</v>
      </c>
      <c r="AD8145" s="58" t="s">
        <v>266</v>
      </c>
      <c r="AE8145" s="58">
        <v>10035</v>
      </c>
    </row>
    <row r="8146" spans="29:31">
      <c r="AC8146" s="58" t="s">
        <v>147</v>
      </c>
      <c r="AD8146" s="58" t="s">
        <v>146</v>
      </c>
      <c r="AE8146" s="58">
        <v>19140</v>
      </c>
    </row>
    <row r="8147" spans="29:31">
      <c r="AC8147" s="58" t="s">
        <v>147</v>
      </c>
      <c r="AD8147" s="58" t="s">
        <v>146</v>
      </c>
      <c r="AE8147" s="58">
        <v>19140</v>
      </c>
    </row>
    <row r="8148" spans="29:31">
      <c r="AC8148" s="58" t="s">
        <v>147</v>
      </c>
      <c r="AD8148" s="58" t="s">
        <v>146</v>
      </c>
      <c r="AE8148" s="58">
        <v>19140</v>
      </c>
    </row>
    <row r="8149" spans="29:31">
      <c r="AC8149" s="58" t="s">
        <v>43</v>
      </c>
      <c r="AD8149" s="58" t="s">
        <v>947</v>
      </c>
      <c r="AE8149" s="58">
        <v>92037</v>
      </c>
    </row>
    <row r="8150" spans="29:31">
      <c r="AC8150" s="58" t="s">
        <v>43</v>
      </c>
      <c r="AD8150" s="58" t="s">
        <v>947</v>
      </c>
      <c r="AE8150" s="58">
        <v>92037</v>
      </c>
    </row>
    <row r="8151" spans="29:31">
      <c r="AC8151" s="58" t="s">
        <v>43</v>
      </c>
      <c r="AD8151" s="58" t="s">
        <v>947</v>
      </c>
      <c r="AE8151" s="58">
        <v>92037</v>
      </c>
    </row>
    <row r="8152" spans="29:31">
      <c r="AC8152" s="58" t="s">
        <v>43</v>
      </c>
      <c r="AD8152" s="58" t="s">
        <v>947</v>
      </c>
      <c r="AE8152" s="58">
        <v>92037</v>
      </c>
    </row>
    <row r="8153" spans="29:31">
      <c r="AC8153" s="58" t="s">
        <v>649</v>
      </c>
      <c r="AD8153" s="58" t="s">
        <v>7527</v>
      </c>
      <c r="AE8153" s="58">
        <v>73505</v>
      </c>
    </row>
    <row r="8154" spans="29:31">
      <c r="AC8154" s="58" t="s">
        <v>649</v>
      </c>
      <c r="AD8154" s="58" t="s">
        <v>7527</v>
      </c>
      <c r="AE8154" s="58">
        <v>73505</v>
      </c>
    </row>
    <row r="8155" spans="29:31">
      <c r="AC8155" s="58" t="s">
        <v>319</v>
      </c>
      <c r="AD8155" s="58" t="s">
        <v>1976</v>
      </c>
      <c r="AE8155" s="58">
        <v>24153</v>
      </c>
    </row>
    <row r="8156" spans="29:31">
      <c r="AC8156" s="58" t="s">
        <v>43</v>
      </c>
      <c r="AD8156" s="58" t="s">
        <v>2542</v>
      </c>
      <c r="AE8156" s="58">
        <v>92704</v>
      </c>
    </row>
    <row r="8157" spans="29:31">
      <c r="AC8157" s="58" t="s">
        <v>5326</v>
      </c>
      <c r="AD8157" s="58" t="s">
        <v>9859</v>
      </c>
      <c r="AE8157" s="58">
        <v>57701</v>
      </c>
    </row>
    <row r="8158" spans="29:31">
      <c r="AC8158" s="58" t="s">
        <v>5326</v>
      </c>
      <c r="AD8158" s="58" t="s">
        <v>9859</v>
      </c>
      <c r="AE8158" s="58">
        <v>57701</v>
      </c>
    </row>
    <row r="8159" spans="29:31">
      <c r="AC8159" s="58" t="s">
        <v>96</v>
      </c>
      <c r="AD8159" s="58" t="s">
        <v>95</v>
      </c>
      <c r="AE8159" s="58">
        <v>98115</v>
      </c>
    </row>
    <row r="8160" spans="29:31">
      <c r="AC8160" s="58" t="s">
        <v>96</v>
      </c>
      <c r="AD8160" s="58" t="s">
        <v>95</v>
      </c>
      <c r="AE8160" s="58">
        <v>98115</v>
      </c>
    </row>
    <row r="8161" spans="29:31">
      <c r="AC8161" s="58" t="s">
        <v>96</v>
      </c>
      <c r="AD8161" s="58" t="s">
        <v>95</v>
      </c>
      <c r="AE8161" s="58">
        <v>98115</v>
      </c>
    </row>
    <row r="8162" spans="29:31">
      <c r="AC8162" s="58" t="s">
        <v>747</v>
      </c>
      <c r="AD8162" s="58" t="s">
        <v>3687</v>
      </c>
      <c r="AE8162" s="58">
        <v>6457</v>
      </c>
    </row>
    <row r="8163" spans="29:31">
      <c r="AC8163" s="58" t="s">
        <v>747</v>
      </c>
      <c r="AD8163" s="58" t="s">
        <v>3687</v>
      </c>
      <c r="AE8163" s="58">
        <v>6457</v>
      </c>
    </row>
    <row r="8164" spans="29:31">
      <c r="AC8164" s="58" t="s">
        <v>2735</v>
      </c>
      <c r="AD8164" s="58" t="s">
        <v>4492</v>
      </c>
      <c r="AE8164" s="58">
        <v>21215</v>
      </c>
    </row>
    <row r="8165" spans="29:31">
      <c r="AC8165" s="58" t="s">
        <v>43</v>
      </c>
      <c r="AD8165" s="58" t="s">
        <v>947</v>
      </c>
      <c r="AE8165" s="58">
        <v>92105</v>
      </c>
    </row>
    <row r="8166" spans="29:31">
      <c r="AC8166" s="58" t="s">
        <v>104</v>
      </c>
      <c r="AD8166" s="58" t="s">
        <v>6902</v>
      </c>
      <c r="AE8166" s="58">
        <v>79762</v>
      </c>
    </row>
    <row r="8167" spans="29:31">
      <c r="AC8167" s="58" t="s">
        <v>747</v>
      </c>
      <c r="AD8167" s="58" t="s">
        <v>8448</v>
      </c>
      <c r="AE8167" s="58">
        <v>6460</v>
      </c>
    </row>
    <row r="8168" spans="29:31">
      <c r="AC8168" s="58" t="s">
        <v>788</v>
      </c>
      <c r="AD8168" s="58" t="s">
        <v>1093</v>
      </c>
      <c r="AE8168" s="58">
        <v>7109</v>
      </c>
    </row>
    <row r="8169" spans="29:31">
      <c r="AC8169" s="58" t="s">
        <v>267</v>
      </c>
      <c r="AD8169" s="58" t="s">
        <v>266</v>
      </c>
      <c r="AE8169" s="58">
        <v>10035</v>
      </c>
    </row>
    <row r="8170" spans="29:31">
      <c r="AC8170" s="58" t="s">
        <v>267</v>
      </c>
      <c r="AD8170" s="58" t="s">
        <v>266</v>
      </c>
      <c r="AE8170" s="58">
        <v>10035</v>
      </c>
    </row>
    <row r="8171" spans="29:31">
      <c r="AC8171" s="58" t="s">
        <v>43</v>
      </c>
      <c r="AD8171" s="58" t="s">
        <v>947</v>
      </c>
      <c r="AE8171" s="58">
        <v>92105</v>
      </c>
    </row>
    <row r="8172" spans="29:31">
      <c r="AC8172" s="58" t="s">
        <v>43</v>
      </c>
      <c r="AD8172" s="58" t="s">
        <v>947</v>
      </c>
      <c r="AE8172" s="58">
        <v>92105</v>
      </c>
    </row>
    <row r="8173" spans="29:31">
      <c r="AC8173" s="58" t="s">
        <v>43</v>
      </c>
      <c r="AD8173" s="58" t="s">
        <v>947</v>
      </c>
      <c r="AE8173" s="58">
        <v>92105</v>
      </c>
    </row>
    <row r="8174" spans="29:31">
      <c r="AC8174" s="58" t="s">
        <v>43</v>
      </c>
      <c r="AD8174" s="58" t="s">
        <v>947</v>
      </c>
      <c r="AE8174" s="58">
        <v>92105</v>
      </c>
    </row>
    <row r="8175" spans="29:31">
      <c r="AC8175" s="58" t="s">
        <v>43</v>
      </c>
      <c r="AD8175" s="58" t="s">
        <v>127</v>
      </c>
      <c r="AE8175" s="58">
        <v>94122</v>
      </c>
    </row>
    <row r="8176" spans="29:31">
      <c r="AC8176" s="58" t="s">
        <v>96</v>
      </c>
      <c r="AD8176" s="58" t="s">
        <v>95</v>
      </c>
      <c r="AE8176" s="58">
        <v>98105</v>
      </c>
    </row>
    <row r="8177" spans="29:31">
      <c r="AC8177" s="58" t="s">
        <v>96</v>
      </c>
      <c r="AD8177" s="58" t="s">
        <v>95</v>
      </c>
      <c r="AE8177" s="58">
        <v>98105</v>
      </c>
    </row>
    <row r="8178" spans="29:31">
      <c r="AC8178" s="58" t="s">
        <v>96</v>
      </c>
      <c r="AD8178" s="58" t="s">
        <v>95</v>
      </c>
      <c r="AE8178" s="58">
        <v>98105</v>
      </c>
    </row>
    <row r="8179" spans="29:31">
      <c r="AC8179" s="58" t="s">
        <v>1487</v>
      </c>
      <c r="AD8179" s="58" t="s">
        <v>328</v>
      </c>
      <c r="AE8179" s="58">
        <v>39212</v>
      </c>
    </row>
    <row r="8180" spans="29:31">
      <c r="AC8180" s="58" t="s">
        <v>43</v>
      </c>
      <c r="AD8180" s="58" t="s">
        <v>42</v>
      </c>
      <c r="AE8180" s="58">
        <v>90049</v>
      </c>
    </row>
    <row r="8181" spans="29:31">
      <c r="AC8181" s="58" t="s">
        <v>43</v>
      </c>
      <c r="AD8181" s="58" t="s">
        <v>42</v>
      </c>
      <c r="AE8181" s="58">
        <v>90049</v>
      </c>
    </row>
    <row r="8182" spans="29:31">
      <c r="AC8182" s="58" t="s">
        <v>43</v>
      </c>
      <c r="AD8182" s="58" t="s">
        <v>42</v>
      </c>
      <c r="AE8182" s="58">
        <v>90049</v>
      </c>
    </row>
    <row r="8183" spans="29:31">
      <c r="AC8183" s="58" t="s">
        <v>211</v>
      </c>
      <c r="AD8183" s="58" t="s">
        <v>303</v>
      </c>
      <c r="AE8183" s="58">
        <v>60623</v>
      </c>
    </row>
    <row r="8184" spans="29:31">
      <c r="AC8184" s="58" t="s">
        <v>267</v>
      </c>
      <c r="AD8184" s="58" t="s">
        <v>266</v>
      </c>
      <c r="AE8184" s="58">
        <v>10035</v>
      </c>
    </row>
    <row r="8185" spans="29:31">
      <c r="AC8185" s="58" t="s">
        <v>43</v>
      </c>
      <c r="AD8185" s="58" t="s">
        <v>42</v>
      </c>
      <c r="AE8185" s="58">
        <v>90008</v>
      </c>
    </row>
    <row r="8186" spans="29:31">
      <c r="AC8186" s="58" t="s">
        <v>96</v>
      </c>
      <c r="AD8186" s="58" t="s">
        <v>1377</v>
      </c>
      <c r="AE8186" s="58">
        <v>98198</v>
      </c>
    </row>
    <row r="8187" spans="29:31">
      <c r="AC8187" s="58" t="s">
        <v>420</v>
      </c>
      <c r="AD8187" s="58" t="s">
        <v>318</v>
      </c>
      <c r="AE8187" s="58">
        <v>97477</v>
      </c>
    </row>
    <row r="8188" spans="29:31">
      <c r="AC8188" s="58" t="s">
        <v>147</v>
      </c>
      <c r="AD8188" s="58" t="s">
        <v>146</v>
      </c>
      <c r="AE8188" s="58">
        <v>19120</v>
      </c>
    </row>
    <row r="8189" spans="29:31">
      <c r="AC8189" s="58" t="s">
        <v>147</v>
      </c>
      <c r="AD8189" s="58" t="s">
        <v>146</v>
      </c>
      <c r="AE8189" s="58">
        <v>19120</v>
      </c>
    </row>
    <row r="8190" spans="29:31">
      <c r="AC8190" s="58" t="s">
        <v>211</v>
      </c>
      <c r="AD8190" s="58" t="s">
        <v>303</v>
      </c>
      <c r="AE8190" s="58">
        <v>60653</v>
      </c>
    </row>
    <row r="8191" spans="29:31">
      <c r="AC8191" s="58" t="s">
        <v>211</v>
      </c>
      <c r="AD8191" s="58" t="s">
        <v>303</v>
      </c>
      <c r="AE8191" s="58">
        <v>60653</v>
      </c>
    </row>
    <row r="8192" spans="29:31">
      <c r="AC8192" s="58" t="s">
        <v>211</v>
      </c>
      <c r="AD8192" s="58" t="s">
        <v>303</v>
      </c>
      <c r="AE8192" s="58">
        <v>60623</v>
      </c>
    </row>
    <row r="8193" spans="29:31">
      <c r="AC8193" s="58" t="s">
        <v>211</v>
      </c>
      <c r="AD8193" s="58" t="s">
        <v>303</v>
      </c>
      <c r="AE8193" s="58">
        <v>60623</v>
      </c>
    </row>
    <row r="8194" spans="29:31">
      <c r="AC8194" s="58" t="s">
        <v>211</v>
      </c>
      <c r="AD8194" s="58" t="s">
        <v>303</v>
      </c>
      <c r="AE8194" s="58">
        <v>60623</v>
      </c>
    </row>
    <row r="8195" spans="29:31">
      <c r="AC8195" s="58" t="s">
        <v>267</v>
      </c>
      <c r="AD8195" s="58" t="s">
        <v>266</v>
      </c>
      <c r="AE8195" s="58">
        <v>10024</v>
      </c>
    </row>
    <row r="8196" spans="29:31">
      <c r="AC8196" s="58" t="s">
        <v>2735</v>
      </c>
      <c r="AD8196" s="58" t="s">
        <v>3374</v>
      </c>
      <c r="AE8196" s="58">
        <v>20852</v>
      </c>
    </row>
    <row r="8197" spans="29:31">
      <c r="AC8197" s="58" t="s">
        <v>2735</v>
      </c>
      <c r="AD8197" s="58" t="s">
        <v>3374</v>
      </c>
      <c r="AE8197" s="58">
        <v>20852</v>
      </c>
    </row>
    <row r="8198" spans="29:31">
      <c r="AC8198" s="58" t="s">
        <v>267</v>
      </c>
      <c r="AD8198" s="58" t="s">
        <v>266</v>
      </c>
      <c r="AE8198" s="58">
        <v>10011</v>
      </c>
    </row>
    <row r="8199" spans="29:31">
      <c r="AC8199" s="58" t="s">
        <v>267</v>
      </c>
      <c r="AD8199" s="58" t="s">
        <v>266</v>
      </c>
      <c r="AE8199" s="58">
        <v>10011</v>
      </c>
    </row>
    <row r="8200" spans="29:31">
      <c r="AC8200" s="58" t="s">
        <v>88</v>
      </c>
      <c r="AD8200" s="58" t="s">
        <v>373</v>
      </c>
      <c r="AE8200" s="58">
        <v>27707</v>
      </c>
    </row>
    <row r="8201" spans="29:31">
      <c r="AC8201" s="58" t="s">
        <v>88</v>
      </c>
      <c r="AD8201" s="58" t="s">
        <v>373</v>
      </c>
      <c r="AE8201" s="58">
        <v>27707</v>
      </c>
    </row>
    <row r="8202" spans="29:31">
      <c r="AC8202" s="58" t="s">
        <v>88</v>
      </c>
      <c r="AD8202" s="58" t="s">
        <v>373</v>
      </c>
      <c r="AE8202" s="58">
        <v>27707</v>
      </c>
    </row>
    <row r="8203" spans="29:31">
      <c r="AC8203" s="58" t="s">
        <v>43</v>
      </c>
      <c r="AD8203" s="58" t="s">
        <v>8303</v>
      </c>
      <c r="AE8203" s="58">
        <v>93101</v>
      </c>
    </row>
    <row r="8204" spans="29:31">
      <c r="AC8204" s="58" t="s">
        <v>335</v>
      </c>
      <c r="AD8204" s="58" t="s">
        <v>5137</v>
      </c>
      <c r="AE8204" s="58">
        <v>37918</v>
      </c>
    </row>
    <row r="8205" spans="29:31">
      <c r="AC8205" s="58" t="s">
        <v>335</v>
      </c>
      <c r="AD8205" s="58" t="s">
        <v>5137</v>
      </c>
      <c r="AE8205" s="58">
        <v>37918</v>
      </c>
    </row>
    <row r="8206" spans="29:31">
      <c r="AC8206" s="58" t="s">
        <v>335</v>
      </c>
      <c r="AD8206" s="58" t="s">
        <v>5137</v>
      </c>
      <c r="AE8206" s="58">
        <v>37918</v>
      </c>
    </row>
    <row r="8207" spans="29:31">
      <c r="AC8207" s="58" t="s">
        <v>211</v>
      </c>
      <c r="AD8207" s="58" t="s">
        <v>303</v>
      </c>
      <c r="AE8207" s="58">
        <v>60610</v>
      </c>
    </row>
    <row r="8208" spans="29:31">
      <c r="AC8208" s="58" t="s">
        <v>211</v>
      </c>
      <c r="AD8208" s="58" t="s">
        <v>303</v>
      </c>
      <c r="AE8208" s="58">
        <v>60610</v>
      </c>
    </row>
    <row r="8209" spans="29:31">
      <c r="AC8209" s="58" t="s">
        <v>267</v>
      </c>
      <c r="AD8209" s="58" t="s">
        <v>266</v>
      </c>
      <c r="AE8209" s="58">
        <v>10024</v>
      </c>
    </row>
    <row r="8210" spans="29:31">
      <c r="AC8210" s="58" t="s">
        <v>267</v>
      </c>
      <c r="AD8210" s="58" t="s">
        <v>266</v>
      </c>
      <c r="AE8210" s="58">
        <v>10024</v>
      </c>
    </row>
    <row r="8211" spans="29:31">
      <c r="AC8211" s="58" t="s">
        <v>267</v>
      </c>
      <c r="AD8211" s="58" t="s">
        <v>266</v>
      </c>
      <c r="AE8211" s="58">
        <v>10024</v>
      </c>
    </row>
    <row r="8212" spans="29:31">
      <c r="AC8212" s="58" t="s">
        <v>267</v>
      </c>
      <c r="AD8212" s="58" t="s">
        <v>266</v>
      </c>
      <c r="AE8212" s="58">
        <v>10024</v>
      </c>
    </row>
    <row r="8213" spans="29:31">
      <c r="AC8213" s="58" t="s">
        <v>267</v>
      </c>
      <c r="AD8213" s="58" t="s">
        <v>266</v>
      </c>
      <c r="AE8213" s="58">
        <v>10024</v>
      </c>
    </row>
    <row r="8214" spans="29:31">
      <c r="AC8214" s="58" t="s">
        <v>54</v>
      </c>
      <c r="AD8214" s="58" t="s">
        <v>7420</v>
      </c>
      <c r="AE8214" s="58">
        <v>32114</v>
      </c>
    </row>
    <row r="8215" spans="29:31">
      <c r="AC8215" s="58" t="s">
        <v>54</v>
      </c>
      <c r="AD8215" s="58" t="s">
        <v>7420</v>
      </c>
      <c r="AE8215" s="58">
        <v>32114</v>
      </c>
    </row>
    <row r="8216" spans="29:31">
      <c r="AC8216" s="58" t="s">
        <v>335</v>
      </c>
      <c r="AD8216" s="58" t="s">
        <v>5661</v>
      </c>
      <c r="AE8216" s="58">
        <v>37211</v>
      </c>
    </row>
    <row r="8217" spans="29:31">
      <c r="AC8217" s="58" t="s">
        <v>335</v>
      </c>
      <c r="AD8217" s="58" t="s">
        <v>5661</v>
      </c>
      <c r="AE8217" s="58">
        <v>37211</v>
      </c>
    </row>
    <row r="8218" spans="29:31">
      <c r="AC8218" s="58" t="s">
        <v>335</v>
      </c>
      <c r="AD8218" s="58" t="s">
        <v>5661</v>
      </c>
      <c r="AE8218" s="58">
        <v>37211</v>
      </c>
    </row>
    <row r="8219" spans="29:31">
      <c r="AC8219" s="58" t="s">
        <v>104</v>
      </c>
      <c r="AD8219" s="58" t="s">
        <v>815</v>
      </c>
      <c r="AE8219" s="58">
        <v>75220</v>
      </c>
    </row>
    <row r="8220" spans="29:31">
      <c r="AC8220" s="58" t="s">
        <v>104</v>
      </c>
      <c r="AD8220" s="58" t="s">
        <v>815</v>
      </c>
      <c r="AE8220" s="58">
        <v>75220</v>
      </c>
    </row>
    <row r="8221" spans="29:31">
      <c r="AC8221" s="58" t="s">
        <v>335</v>
      </c>
      <c r="AD8221" s="58" t="s">
        <v>1185</v>
      </c>
      <c r="AE8221" s="58">
        <v>37130</v>
      </c>
    </row>
    <row r="8222" spans="29:31">
      <c r="AC8222" s="58" t="s">
        <v>335</v>
      </c>
      <c r="AD8222" s="58" t="s">
        <v>1185</v>
      </c>
      <c r="AE8222" s="58">
        <v>37130</v>
      </c>
    </row>
    <row r="8223" spans="29:31">
      <c r="AC8223" s="58" t="s">
        <v>335</v>
      </c>
      <c r="AD8223" s="58" t="s">
        <v>1185</v>
      </c>
      <c r="AE8223" s="58">
        <v>37130</v>
      </c>
    </row>
    <row r="8224" spans="29:31">
      <c r="AC8224" s="58" t="s">
        <v>335</v>
      </c>
      <c r="AD8224" s="58" t="s">
        <v>1185</v>
      </c>
      <c r="AE8224" s="58">
        <v>37130</v>
      </c>
    </row>
    <row r="8225" spans="29:31">
      <c r="AC8225" s="58" t="s">
        <v>104</v>
      </c>
      <c r="AD8225" s="58" t="s">
        <v>815</v>
      </c>
      <c r="AE8225" s="58">
        <v>75217</v>
      </c>
    </row>
    <row r="8226" spans="29:31">
      <c r="AC8226" s="58" t="s">
        <v>104</v>
      </c>
      <c r="AD8226" s="58" t="s">
        <v>815</v>
      </c>
      <c r="AE8226" s="58">
        <v>75217</v>
      </c>
    </row>
    <row r="8227" spans="29:31">
      <c r="AC8227" s="58" t="s">
        <v>104</v>
      </c>
      <c r="AD8227" s="58" t="s">
        <v>815</v>
      </c>
      <c r="AE8227" s="58">
        <v>75217</v>
      </c>
    </row>
    <row r="8228" spans="29:31">
      <c r="AC8228" s="58" t="s">
        <v>104</v>
      </c>
      <c r="AD8228" s="58" t="s">
        <v>815</v>
      </c>
      <c r="AE8228" s="58">
        <v>75217</v>
      </c>
    </row>
    <row r="8229" spans="29:31">
      <c r="AC8229" s="58" t="s">
        <v>104</v>
      </c>
      <c r="AD8229" s="58" t="s">
        <v>815</v>
      </c>
      <c r="AE8229" s="58">
        <v>75217</v>
      </c>
    </row>
    <row r="8230" spans="29:31">
      <c r="AC8230" s="58" t="s">
        <v>104</v>
      </c>
      <c r="AD8230" s="58" t="s">
        <v>1127</v>
      </c>
      <c r="AE8230" s="58">
        <v>76017</v>
      </c>
    </row>
    <row r="8231" spans="29:31">
      <c r="AC8231" s="58" t="s">
        <v>43</v>
      </c>
      <c r="AD8231" s="58" t="s">
        <v>602</v>
      </c>
      <c r="AE8231" s="58">
        <v>91104</v>
      </c>
    </row>
    <row r="8232" spans="29:31">
      <c r="AC8232" s="58" t="s">
        <v>43</v>
      </c>
      <c r="AD8232" s="58" t="s">
        <v>602</v>
      </c>
      <c r="AE8232" s="58">
        <v>91104</v>
      </c>
    </row>
    <row r="8233" spans="29:31">
      <c r="AC8233" s="58" t="s">
        <v>1245</v>
      </c>
      <c r="AD8233" s="58" t="s">
        <v>4096</v>
      </c>
      <c r="AE8233" s="58">
        <v>2149</v>
      </c>
    </row>
    <row r="8234" spans="29:31">
      <c r="AC8234" s="58" t="s">
        <v>1245</v>
      </c>
      <c r="AD8234" s="58" t="s">
        <v>4096</v>
      </c>
      <c r="AE8234" s="58">
        <v>2149</v>
      </c>
    </row>
    <row r="8235" spans="29:31">
      <c r="AC8235" s="58" t="s">
        <v>267</v>
      </c>
      <c r="AD8235" s="58" t="s">
        <v>276</v>
      </c>
      <c r="AE8235" s="58">
        <v>12180</v>
      </c>
    </row>
    <row r="8236" spans="29:31">
      <c r="AC8236" s="58" t="s">
        <v>267</v>
      </c>
      <c r="AD8236" s="58" t="s">
        <v>276</v>
      </c>
      <c r="AE8236" s="58">
        <v>12180</v>
      </c>
    </row>
    <row r="8237" spans="29:31">
      <c r="AC8237" s="58" t="s">
        <v>267</v>
      </c>
      <c r="AD8237" s="58" t="s">
        <v>276</v>
      </c>
      <c r="AE8237" s="58">
        <v>12180</v>
      </c>
    </row>
    <row r="8238" spans="29:31">
      <c r="AC8238" s="58" t="s">
        <v>1272</v>
      </c>
      <c r="AD8238" s="58" t="s">
        <v>7490</v>
      </c>
      <c r="AE8238" s="58">
        <v>30328</v>
      </c>
    </row>
    <row r="8239" spans="29:31">
      <c r="AC8239" s="58" t="s">
        <v>1272</v>
      </c>
      <c r="AD8239" s="58" t="s">
        <v>7490</v>
      </c>
      <c r="AE8239" s="58">
        <v>30328</v>
      </c>
    </row>
    <row r="8240" spans="29:31">
      <c r="AC8240" s="58" t="s">
        <v>43</v>
      </c>
      <c r="AD8240" s="58" t="s">
        <v>630</v>
      </c>
      <c r="AE8240" s="58">
        <v>95123</v>
      </c>
    </row>
    <row r="8241" spans="29:31">
      <c r="AC8241" s="58" t="s">
        <v>43</v>
      </c>
      <c r="AD8241" s="58" t="s">
        <v>630</v>
      </c>
      <c r="AE8241" s="58">
        <v>95123</v>
      </c>
    </row>
    <row r="8242" spans="29:31">
      <c r="AC8242" s="58" t="s">
        <v>54</v>
      </c>
      <c r="AD8242" s="58" t="s">
        <v>1521</v>
      </c>
      <c r="AE8242" s="58">
        <v>32216</v>
      </c>
    </row>
    <row r="8243" spans="29:31">
      <c r="AC8243" s="58" t="s">
        <v>54</v>
      </c>
      <c r="AD8243" s="58" t="s">
        <v>1521</v>
      </c>
      <c r="AE8243" s="58">
        <v>32216</v>
      </c>
    </row>
    <row r="8244" spans="29:31">
      <c r="AC8244" s="58" t="s">
        <v>54</v>
      </c>
      <c r="AD8244" s="58" t="s">
        <v>1521</v>
      </c>
      <c r="AE8244" s="58">
        <v>32216</v>
      </c>
    </row>
    <row r="8245" spans="29:31">
      <c r="AC8245" s="58" t="s">
        <v>54</v>
      </c>
      <c r="AD8245" s="58" t="s">
        <v>1521</v>
      </c>
      <c r="AE8245" s="58">
        <v>32216</v>
      </c>
    </row>
    <row r="8246" spans="29:31">
      <c r="AC8246" s="58" t="s">
        <v>54</v>
      </c>
      <c r="AD8246" s="58" t="s">
        <v>1521</v>
      </c>
      <c r="AE8246" s="58">
        <v>32216</v>
      </c>
    </row>
    <row r="8247" spans="29:31">
      <c r="AC8247" s="58" t="s">
        <v>54</v>
      </c>
      <c r="AD8247" s="58" t="s">
        <v>1521</v>
      </c>
      <c r="AE8247" s="58">
        <v>32216</v>
      </c>
    </row>
    <row r="8248" spans="29:31">
      <c r="AC8248" s="58" t="s">
        <v>54</v>
      </c>
      <c r="AD8248" s="58" t="s">
        <v>1521</v>
      </c>
      <c r="AE8248" s="58">
        <v>32216</v>
      </c>
    </row>
    <row r="8249" spans="29:31">
      <c r="AC8249" s="58" t="s">
        <v>267</v>
      </c>
      <c r="AD8249" s="58" t="s">
        <v>266</v>
      </c>
      <c r="AE8249" s="58">
        <v>10009</v>
      </c>
    </row>
    <row r="8250" spans="29:31">
      <c r="AC8250" s="58" t="s">
        <v>267</v>
      </c>
      <c r="AD8250" s="58" t="s">
        <v>266</v>
      </c>
      <c r="AE8250" s="58">
        <v>10009</v>
      </c>
    </row>
    <row r="8251" spans="29:31">
      <c r="AC8251" s="58" t="s">
        <v>43</v>
      </c>
      <c r="AD8251" s="58" t="s">
        <v>127</v>
      </c>
      <c r="AE8251" s="58">
        <v>94122</v>
      </c>
    </row>
    <row r="8252" spans="29:31">
      <c r="AC8252" s="58" t="s">
        <v>43</v>
      </c>
      <c r="AD8252" s="58" t="s">
        <v>127</v>
      </c>
      <c r="AE8252" s="58">
        <v>94122</v>
      </c>
    </row>
    <row r="8253" spans="29:31">
      <c r="AC8253" s="58" t="s">
        <v>1272</v>
      </c>
      <c r="AD8253" s="58" t="s">
        <v>497</v>
      </c>
      <c r="AE8253" s="58">
        <v>31907</v>
      </c>
    </row>
    <row r="8254" spans="29:31">
      <c r="AC8254" s="58" t="s">
        <v>211</v>
      </c>
      <c r="AD8254" s="58" t="s">
        <v>456</v>
      </c>
      <c r="AE8254" s="58">
        <v>60505</v>
      </c>
    </row>
    <row r="8255" spans="29:31">
      <c r="AC8255" s="58" t="s">
        <v>211</v>
      </c>
      <c r="AD8255" s="58" t="s">
        <v>456</v>
      </c>
      <c r="AE8255" s="58">
        <v>60505</v>
      </c>
    </row>
    <row r="8256" spans="29:31">
      <c r="AC8256" s="58" t="s">
        <v>147</v>
      </c>
      <c r="AD8256" s="58" t="s">
        <v>146</v>
      </c>
      <c r="AE8256" s="58">
        <v>19134</v>
      </c>
    </row>
    <row r="8257" spans="29:31">
      <c r="AC8257" s="58" t="s">
        <v>211</v>
      </c>
      <c r="AD8257" s="58" t="s">
        <v>303</v>
      </c>
      <c r="AE8257" s="58">
        <v>60653</v>
      </c>
    </row>
    <row r="8258" spans="29:31">
      <c r="AC8258" s="58" t="s">
        <v>211</v>
      </c>
      <c r="AD8258" s="58" t="s">
        <v>303</v>
      </c>
      <c r="AE8258" s="58">
        <v>60653</v>
      </c>
    </row>
    <row r="8259" spans="29:31">
      <c r="AC8259" s="58" t="s">
        <v>211</v>
      </c>
      <c r="AD8259" s="58" t="s">
        <v>303</v>
      </c>
      <c r="AE8259" s="58">
        <v>60653</v>
      </c>
    </row>
    <row r="8260" spans="29:31">
      <c r="AC8260" s="58" t="s">
        <v>211</v>
      </c>
      <c r="AD8260" s="58" t="s">
        <v>303</v>
      </c>
      <c r="AE8260" s="58">
        <v>60653</v>
      </c>
    </row>
    <row r="8261" spans="29:31">
      <c r="AC8261" s="58" t="s">
        <v>96</v>
      </c>
      <c r="AD8261" s="58" t="s">
        <v>95</v>
      </c>
      <c r="AE8261" s="58">
        <v>98103</v>
      </c>
    </row>
    <row r="8262" spans="29:31">
      <c r="AC8262" s="58" t="s">
        <v>96</v>
      </c>
      <c r="AD8262" s="58" t="s">
        <v>95</v>
      </c>
      <c r="AE8262" s="58">
        <v>98103</v>
      </c>
    </row>
    <row r="8263" spans="29:31">
      <c r="AC8263" s="58" t="s">
        <v>96</v>
      </c>
      <c r="AD8263" s="58" t="s">
        <v>95</v>
      </c>
      <c r="AE8263" s="58">
        <v>98103</v>
      </c>
    </row>
    <row r="8264" spans="29:31">
      <c r="AC8264" s="58" t="s">
        <v>96</v>
      </c>
      <c r="AD8264" s="58" t="s">
        <v>95</v>
      </c>
      <c r="AE8264" s="58">
        <v>98103</v>
      </c>
    </row>
    <row r="8265" spans="29:31">
      <c r="AC8265" s="58" t="s">
        <v>96</v>
      </c>
      <c r="AD8265" s="58" t="s">
        <v>95</v>
      </c>
      <c r="AE8265" s="58">
        <v>98103</v>
      </c>
    </row>
    <row r="8266" spans="29:31">
      <c r="AC8266" s="58" t="s">
        <v>96</v>
      </c>
      <c r="AD8266" s="58" t="s">
        <v>95</v>
      </c>
      <c r="AE8266" s="58">
        <v>98103</v>
      </c>
    </row>
    <row r="8267" spans="29:31">
      <c r="AC8267" s="58" t="s">
        <v>238</v>
      </c>
      <c r="AD8267" s="58" t="s">
        <v>566</v>
      </c>
      <c r="AE8267" s="58">
        <v>48066</v>
      </c>
    </row>
    <row r="8268" spans="29:31">
      <c r="AC8268" s="58" t="s">
        <v>238</v>
      </c>
      <c r="AD8268" s="58" t="s">
        <v>566</v>
      </c>
      <c r="AE8268" s="58">
        <v>48066</v>
      </c>
    </row>
    <row r="8269" spans="29:31">
      <c r="AC8269" s="58" t="s">
        <v>238</v>
      </c>
      <c r="AD8269" s="58" t="s">
        <v>566</v>
      </c>
      <c r="AE8269" s="58">
        <v>48066</v>
      </c>
    </row>
    <row r="8270" spans="29:31">
      <c r="AC8270" s="58" t="s">
        <v>1707</v>
      </c>
      <c r="AD8270" s="58" t="s">
        <v>1706</v>
      </c>
      <c r="AE8270" s="58">
        <v>72701</v>
      </c>
    </row>
    <row r="8271" spans="29:31">
      <c r="AC8271" s="58" t="s">
        <v>88</v>
      </c>
      <c r="AD8271" s="58" t="s">
        <v>1521</v>
      </c>
      <c r="AE8271" s="58">
        <v>28540</v>
      </c>
    </row>
    <row r="8272" spans="29:31">
      <c r="AC8272" s="58" t="s">
        <v>267</v>
      </c>
      <c r="AD8272" s="58" t="s">
        <v>266</v>
      </c>
      <c r="AE8272" s="58">
        <v>10035</v>
      </c>
    </row>
    <row r="8273" spans="29:31">
      <c r="AC8273" s="58" t="s">
        <v>267</v>
      </c>
      <c r="AD8273" s="58" t="s">
        <v>266</v>
      </c>
      <c r="AE8273" s="58">
        <v>10035</v>
      </c>
    </row>
    <row r="8274" spans="29:31">
      <c r="AC8274" s="58" t="s">
        <v>245</v>
      </c>
      <c r="AD8274" s="58" t="s">
        <v>244</v>
      </c>
      <c r="AE8274" s="58">
        <v>19901</v>
      </c>
    </row>
    <row r="8275" spans="29:31">
      <c r="AC8275" s="58" t="s">
        <v>211</v>
      </c>
      <c r="AD8275" s="58" t="s">
        <v>456</v>
      </c>
      <c r="AE8275" s="58">
        <v>60505</v>
      </c>
    </row>
    <row r="8276" spans="29:31">
      <c r="AC8276" s="58" t="s">
        <v>211</v>
      </c>
      <c r="AD8276" s="58" t="s">
        <v>456</v>
      </c>
      <c r="AE8276" s="58">
        <v>60505</v>
      </c>
    </row>
    <row r="8277" spans="29:31">
      <c r="AC8277" s="58" t="s">
        <v>211</v>
      </c>
      <c r="AD8277" s="58" t="s">
        <v>456</v>
      </c>
      <c r="AE8277" s="58">
        <v>60505</v>
      </c>
    </row>
    <row r="8278" spans="29:31">
      <c r="AC8278" s="58" t="s">
        <v>211</v>
      </c>
      <c r="AD8278" s="58" t="s">
        <v>456</v>
      </c>
      <c r="AE8278" s="58">
        <v>60505</v>
      </c>
    </row>
    <row r="8279" spans="29:31">
      <c r="AC8279" s="58" t="s">
        <v>267</v>
      </c>
      <c r="AD8279" s="58" t="s">
        <v>266</v>
      </c>
      <c r="AE8279" s="58">
        <v>10009</v>
      </c>
    </row>
    <row r="8280" spans="29:31">
      <c r="AC8280" s="58" t="s">
        <v>43</v>
      </c>
      <c r="AD8280" s="58" t="s">
        <v>9134</v>
      </c>
      <c r="AE8280" s="58">
        <v>92020</v>
      </c>
    </row>
    <row r="8281" spans="29:31">
      <c r="AC8281" s="58" t="s">
        <v>498</v>
      </c>
      <c r="AD8281" s="58" t="s">
        <v>318</v>
      </c>
      <c r="AE8281" s="58">
        <v>45503</v>
      </c>
    </row>
    <row r="8282" spans="29:31">
      <c r="AC8282" s="58" t="s">
        <v>267</v>
      </c>
      <c r="AD8282" s="58" t="s">
        <v>2295</v>
      </c>
      <c r="AE8282" s="58">
        <v>10550</v>
      </c>
    </row>
    <row r="8283" spans="29:31">
      <c r="AC8283" s="58" t="s">
        <v>498</v>
      </c>
      <c r="AD8283" s="58" t="s">
        <v>1119</v>
      </c>
      <c r="AE8283" s="58">
        <v>44107</v>
      </c>
    </row>
    <row r="8284" spans="29:31">
      <c r="AC8284" s="58" t="s">
        <v>54</v>
      </c>
      <c r="AD8284" s="58" t="s">
        <v>900</v>
      </c>
      <c r="AE8284" s="58">
        <v>33614</v>
      </c>
    </row>
    <row r="8285" spans="29:31">
      <c r="AC8285" s="58" t="s">
        <v>54</v>
      </c>
      <c r="AD8285" s="58" t="s">
        <v>900</v>
      </c>
      <c r="AE8285" s="58">
        <v>33614</v>
      </c>
    </row>
    <row r="8286" spans="29:31">
      <c r="AC8286" s="58" t="s">
        <v>54</v>
      </c>
      <c r="AD8286" s="58" t="s">
        <v>900</v>
      </c>
      <c r="AE8286" s="58">
        <v>33614</v>
      </c>
    </row>
    <row r="8287" spans="29:31">
      <c r="AC8287" s="58" t="s">
        <v>1272</v>
      </c>
      <c r="AD8287" s="58" t="s">
        <v>497</v>
      </c>
      <c r="AE8287" s="58">
        <v>31907</v>
      </c>
    </row>
    <row r="8288" spans="29:31">
      <c r="AC8288" s="58" t="s">
        <v>88</v>
      </c>
      <c r="AD8288" s="58" t="s">
        <v>1521</v>
      </c>
      <c r="AE8288" s="58">
        <v>28540</v>
      </c>
    </row>
    <row r="8289" spans="29:31">
      <c r="AC8289" s="58" t="s">
        <v>88</v>
      </c>
      <c r="AD8289" s="58" t="s">
        <v>1521</v>
      </c>
      <c r="AE8289" s="58">
        <v>28540</v>
      </c>
    </row>
    <row r="8290" spans="29:31">
      <c r="AC8290" s="58" t="s">
        <v>211</v>
      </c>
      <c r="AD8290" s="58" t="s">
        <v>9306</v>
      </c>
      <c r="AE8290" s="58">
        <v>60174</v>
      </c>
    </row>
    <row r="8291" spans="29:31">
      <c r="AC8291" s="58" t="s">
        <v>211</v>
      </c>
      <c r="AD8291" s="58" t="s">
        <v>9306</v>
      </c>
      <c r="AE8291" s="58">
        <v>60174</v>
      </c>
    </row>
    <row r="8292" spans="29:31">
      <c r="AC8292" s="58" t="s">
        <v>211</v>
      </c>
      <c r="AD8292" s="58" t="s">
        <v>9306</v>
      </c>
      <c r="AE8292" s="58">
        <v>60174</v>
      </c>
    </row>
    <row r="8293" spans="29:31">
      <c r="AC8293" s="58" t="s">
        <v>211</v>
      </c>
      <c r="AD8293" s="58" t="s">
        <v>9306</v>
      </c>
      <c r="AE8293" s="58">
        <v>60174</v>
      </c>
    </row>
    <row r="8294" spans="29:31">
      <c r="AC8294" s="58" t="s">
        <v>54</v>
      </c>
      <c r="AD8294" s="58" t="s">
        <v>1419</v>
      </c>
      <c r="AE8294" s="58">
        <v>33180</v>
      </c>
    </row>
    <row r="8295" spans="29:31">
      <c r="AC8295" s="58" t="s">
        <v>54</v>
      </c>
      <c r="AD8295" s="58" t="s">
        <v>1419</v>
      </c>
      <c r="AE8295" s="58">
        <v>33180</v>
      </c>
    </row>
    <row r="8296" spans="29:31">
      <c r="AC8296" s="58" t="s">
        <v>54</v>
      </c>
      <c r="AD8296" s="58" t="s">
        <v>1419</v>
      </c>
      <c r="AE8296" s="58">
        <v>33180</v>
      </c>
    </row>
    <row r="8297" spans="29:31">
      <c r="AC8297" s="58" t="s">
        <v>54</v>
      </c>
      <c r="AD8297" s="58" t="s">
        <v>1419</v>
      </c>
      <c r="AE8297" s="58">
        <v>33180</v>
      </c>
    </row>
    <row r="8298" spans="29:31">
      <c r="AC8298" s="58" t="s">
        <v>54</v>
      </c>
      <c r="AD8298" s="58" t="s">
        <v>1419</v>
      </c>
      <c r="AE8298" s="58">
        <v>33180</v>
      </c>
    </row>
    <row r="8299" spans="29:31">
      <c r="AC8299" s="58" t="s">
        <v>54</v>
      </c>
      <c r="AD8299" s="58" t="s">
        <v>1419</v>
      </c>
      <c r="AE8299" s="58">
        <v>33180</v>
      </c>
    </row>
    <row r="8300" spans="29:31">
      <c r="AC8300" s="58" t="s">
        <v>498</v>
      </c>
      <c r="AD8300" s="58" t="s">
        <v>276</v>
      </c>
      <c r="AE8300" s="58">
        <v>45373</v>
      </c>
    </row>
    <row r="8301" spans="29:31">
      <c r="AC8301" s="58" t="s">
        <v>96</v>
      </c>
      <c r="AD8301" s="58" t="s">
        <v>95</v>
      </c>
      <c r="AE8301" s="58">
        <v>98103</v>
      </c>
    </row>
    <row r="8302" spans="29:31">
      <c r="AC8302" s="58" t="s">
        <v>267</v>
      </c>
      <c r="AD8302" s="58" t="s">
        <v>266</v>
      </c>
      <c r="AE8302" s="58">
        <v>10011</v>
      </c>
    </row>
    <row r="8303" spans="29:31">
      <c r="AC8303" s="58" t="s">
        <v>319</v>
      </c>
      <c r="AD8303" s="58" t="s">
        <v>1127</v>
      </c>
      <c r="AE8303" s="58">
        <v>22204</v>
      </c>
    </row>
    <row r="8304" spans="29:31">
      <c r="AC8304" s="58" t="s">
        <v>319</v>
      </c>
      <c r="AD8304" s="58" t="s">
        <v>1127</v>
      </c>
      <c r="AE8304" s="58">
        <v>22204</v>
      </c>
    </row>
    <row r="8305" spans="29:31">
      <c r="AC8305" s="58" t="s">
        <v>88</v>
      </c>
      <c r="AD8305" s="58" t="s">
        <v>467</v>
      </c>
      <c r="AE8305" s="58">
        <v>28205</v>
      </c>
    </row>
    <row r="8306" spans="29:31">
      <c r="AC8306" s="58" t="s">
        <v>88</v>
      </c>
      <c r="AD8306" s="58" t="s">
        <v>467</v>
      </c>
      <c r="AE8306" s="58">
        <v>28205</v>
      </c>
    </row>
    <row r="8307" spans="29:31">
      <c r="AC8307" s="58" t="s">
        <v>43</v>
      </c>
      <c r="AD8307" s="58" t="s">
        <v>566</v>
      </c>
      <c r="AE8307" s="58">
        <v>95661</v>
      </c>
    </row>
    <row r="8308" spans="29:31">
      <c r="AC8308" s="58" t="s">
        <v>238</v>
      </c>
      <c r="AD8308" s="58" t="s">
        <v>880</v>
      </c>
      <c r="AE8308" s="58">
        <v>48234</v>
      </c>
    </row>
    <row r="8309" spans="29:31">
      <c r="AC8309" s="58" t="s">
        <v>43</v>
      </c>
      <c r="AD8309" s="58" t="s">
        <v>42</v>
      </c>
      <c r="AE8309" s="58">
        <v>90036</v>
      </c>
    </row>
    <row r="8310" spans="29:31">
      <c r="AC8310" s="58" t="s">
        <v>43</v>
      </c>
      <c r="AD8310" s="58" t="s">
        <v>42</v>
      </c>
      <c r="AE8310" s="58">
        <v>90036</v>
      </c>
    </row>
    <row r="8311" spans="29:31">
      <c r="AC8311" s="58" t="s">
        <v>43</v>
      </c>
      <c r="AD8311" s="58" t="s">
        <v>127</v>
      </c>
      <c r="AE8311" s="58">
        <v>94110</v>
      </c>
    </row>
    <row r="8312" spans="29:31">
      <c r="AC8312" s="58" t="s">
        <v>43</v>
      </c>
      <c r="AD8312" s="58" t="s">
        <v>5954</v>
      </c>
      <c r="AE8312" s="58">
        <v>93309</v>
      </c>
    </row>
    <row r="8313" spans="29:31">
      <c r="AC8313" s="58" t="s">
        <v>649</v>
      </c>
      <c r="AD8313" s="58" t="s">
        <v>4548</v>
      </c>
      <c r="AE8313" s="58">
        <v>74133</v>
      </c>
    </row>
    <row r="8314" spans="29:31">
      <c r="AC8314" s="58" t="s">
        <v>649</v>
      </c>
      <c r="AD8314" s="58" t="s">
        <v>4548</v>
      </c>
      <c r="AE8314" s="58">
        <v>74133</v>
      </c>
    </row>
    <row r="8315" spans="29:31">
      <c r="AC8315" s="58" t="s">
        <v>649</v>
      </c>
      <c r="AD8315" s="58" t="s">
        <v>4548</v>
      </c>
      <c r="AE8315" s="58">
        <v>74133</v>
      </c>
    </row>
    <row r="8316" spans="29:31">
      <c r="AC8316" s="58" t="s">
        <v>43</v>
      </c>
      <c r="AD8316" s="58" t="s">
        <v>127</v>
      </c>
      <c r="AE8316" s="58">
        <v>94122</v>
      </c>
    </row>
    <row r="8317" spans="29:31">
      <c r="AC8317" s="58" t="s">
        <v>104</v>
      </c>
      <c r="AD8317" s="58" t="s">
        <v>184</v>
      </c>
      <c r="AE8317" s="58">
        <v>77036</v>
      </c>
    </row>
    <row r="8318" spans="29:31">
      <c r="AC8318" s="58" t="s">
        <v>104</v>
      </c>
      <c r="AD8318" s="58" t="s">
        <v>184</v>
      </c>
      <c r="AE8318" s="58">
        <v>77036</v>
      </c>
    </row>
    <row r="8319" spans="29:31">
      <c r="AC8319" s="58" t="s">
        <v>1272</v>
      </c>
      <c r="AD8319" s="58" t="s">
        <v>497</v>
      </c>
      <c r="AE8319" s="58">
        <v>31907</v>
      </c>
    </row>
    <row r="8320" spans="29:31">
      <c r="AC8320" s="58" t="s">
        <v>1272</v>
      </c>
      <c r="AD8320" s="58" t="s">
        <v>497</v>
      </c>
      <c r="AE8320" s="58">
        <v>31907</v>
      </c>
    </row>
    <row r="8321" spans="29:31">
      <c r="AC8321" s="58" t="s">
        <v>104</v>
      </c>
      <c r="AD8321" s="58" t="s">
        <v>7859</v>
      </c>
      <c r="AE8321" s="58">
        <v>77573</v>
      </c>
    </row>
    <row r="8322" spans="29:31">
      <c r="AC8322" s="58" t="s">
        <v>104</v>
      </c>
      <c r="AD8322" s="58" t="s">
        <v>7859</v>
      </c>
      <c r="AE8322" s="58">
        <v>77573</v>
      </c>
    </row>
    <row r="8323" spans="29:31">
      <c r="AC8323" s="58" t="s">
        <v>104</v>
      </c>
      <c r="AD8323" s="58" t="s">
        <v>7859</v>
      </c>
      <c r="AE8323" s="58">
        <v>77573</v>
      </c>
    </row>
    <row r="8324" spans="29:31">
      <c r="AC8324" s="58" t="s">
        <v>104</v>
      </c>
      <c r="AD8324" s="58" t="s">
        <v>7859</v>
      </c>
      <c r="AE8324" s="58">
        <v>77573</v>
      </c>
    </row>
    <row r="8325" spans="29:31">
      <c r="AC8325" s="58" t="s">
        <v>88</v>
      </c>
      <c r="AD8325" s="58" t="s">
        <v>2221</v>
      </c>
      <c r="AE8325" s="58">
        <v>27217</v>
      </c>
    </row>
    <row r="8326" spans="29:31">
      <c r="AC8326" s="58" t="s">
        <v>88</v>
      </c>
      <c r="AD8326" s="58" t="s">
        <v>2221</v>
      </c>
      <c r="AE8326" s="58">
        <v>27217</v>
      </c>
    </row>
    <row r="8327" spans="29:31">
      <c r="AC8327" s="58" t="s">
        <v>267</v>
      </c>
      <c r="AD8327" s="58" t="s">
        <v>266</v>
      </c>
      <c r="AE8327" s="58">
        <v>10009</v>
      </c>
    </row>
    <row r="8328" spans="29:31">
      <c r="AC8328" s="58" t="s">
        <v>104</v>
      </c>
      <c r="AD8328" s="58" t="s">
        <v>815</v>
      </c>
      <c r="AE8328" s="58">
        <v>75220</v>
      </c>
    </row>
    <row r="8329" spans="29:31">
      <c r="AC8329" s="58" t="s">
        <v>104</v>
      </c>
      <c r="AD8329" s="58" t="s">
        <v>184</v>
      </c>
      <c r="AE8329" s="58">
        <v>77095</v>
      </c>
    </row>
    <row r="8330" spans="29:31">
      <c r="AC8330" s="58" t="s">
        <v>267</v>
      </c>
      <c r="AD8330" s="58" t="s">
        <v>1173</v>
      </c>
      <c r="AE8330" s="58">
        <v>11561</v>
      </c>
    </row>
    <row r="8331" spans="29:31">
      <c r="AC8331" s="58" t="s">
        <v>267</v>
      </c>
      <c r="AD8331" s="58" t="s">
        <v>1173</v>
      </c>
      <c r="AE8331" s="58">
        <v>11561</v>
      </c>
    </row>
    <row r="8332" spans="29:31">
      <c r="AC8332" s="58" t="s">
        <v>54</v>
      </c>
      <c r="AD8332" s="58" t="s">
        <v>2330</v>
      </c>
      <c r="AE8332" s="58">
        <v>33012</v>
      </c>
    </row>
    <row r="8333" spans="29:31">
      <c r="AC8333" s="58" t="s">
        <v>54</v>
      </c>
      <c r="AD8333" s="58" t="s">
        <v>2330</v>
      </c>
      <c r="AE8333" s="58">
        <v>33012</v>
      </c>
    </row>
    <row r="8334" spans="29:31">
      <c r="AC8334" s="58" t="s">
        <v>211</v>
      </c>
      <c r="AD8334" s="58" t="s">
        <v>456</v>
      </c>
      <c r="AE8334" s="58">
        <v>60505</v>
      </c>
    </row>
    <row r="8335" spans="29:31">
      <c r="AC8335" s="58" t="s">
        <v>211</v>
      </c>
      <c r="AD8335" s="58" t="s">
        <v>456</v>
      </c>
      <c r="AE8335" s="58">
        <v>60505</v>
      </c>
    </row>
    <row r="8336" spans="29:31">
      <c r="AC8336" s="58" t="s">
        <v>788</v>
      </c>
      <c r="AD8336" s="58" t="s">
        <v>1093</v>
      </c>
      <c r="AE8336" s="58">
        <v>7109</v>
      </c>
    </row>
    <row r="8337" spans="29:31">
      <c r="AC8337" s="58" t="s">
        <v>788</v>
      </c>
      <c r="AD8337" s="58" t="s">
        <v>1093</v>
      </c>
      <c r="AE8337" s="58">
        <v>7109</v>
      </c>
    </row>
    <row r="8338" spans="29:31">
      <c r="AC8338" s="58" t="s">
        <v>267</v>
      </c>
      <c r="AD8338" s="58" t="s">
        <v>266</v>
      </c>
      <c r="AE8338" s="58">
        <v>10024</v>
      </c>
    </row>
    <row r="8339" spans="29:31">
      <c r="AC8339" s="58" t="s">
        <v>1245</v>
      </c>
      <c r="AD8339" s="58" t="s">
        <v>9962</v>
      </c>
      <c r="AE8339" s="58">
        <v>1810</v>
      </c>
    </row>
    <row r="8340" spans="29:31">
      <c r="AC8340" s="58" t="s">
        <v>1245</v>
      </c>
      <c r="AD8340" s="58" t="s">
        <v>9962</v>
      </c>
      <c r="AE8340" s="58">
        <v>1810</v>
      </c>
    </row>
    <row r="8341" spans="29:31">
      <c r="AC8341" s="58" t="s">
        <v>1245</v>
      </c>
      <c r="AD8341" s="58" t="s">
        <v>9962</v>
      </c>
      <c r="AE8341" s="58">
        <v>1810</v>
      </c>
    </row>
    <row r="8342" spans="29:31">
      <c r="AC8342" s="58" t="s">
        <v>1245</v>
      </c>
      <c r="AD8342" s="58" t="s">
        <v>9962</v>
      </c>
      <c r="AE8342" s="58">
        <v>1810</v>
      </c>
    </row>
    <row r="8343" spans="29:31">
      <c r="AC8343" s="58" t="s">
        <v>245</v>
      </c>
      <c r="AD8343" s="58" t="s">
        <v>606</v>
      </c>
      <c r="AE8343" s="58">
        <v>19711</v>
      </c>
    </row>
    <row r="8344" spans="29:31">
      <c r="AC8344" s="58" t="s">
        <v>319</v>
      </c>
      <c r="AD8344" s="58" t="s">
        <v>1127</v>
      </c>
      <c r="AE8344" s="58">
        <v>22204</v>
      </c>
    </row>
    <row r="8345" spans="29:31">
      <c r="AC8345" s="58" t="s">
        <v>358</v>
      </c>
      <c r="AD8345" s="58" t="s">
        <v>357</v>
      </c>
      <c r="AE8345" s="58">
        <v>35601</v>
      </c>
    </row>
    <row r="8346" spans="29:31">
      <c r="AC8346" s="58" t="s">
        <v>358</v>
      </c>
      <c r="AD8346" s="58" t="s">
        <v>357</v>
      </c>
      <c r="AE8346" s="58">
        <v>35601</v>
      </c>
    </row>
    <row r="8347" spans="29:31">
      <c r="AC8347" s="58" t="s">
        <v>43</v>
      </c>
      <c r="AD8347" s="58" t="s">
        <v>1179</v>
      </c>
      <c r="AE8347" s="58">
        <v>92345</v>
      </c>
    </row>
    <row r="8348" spans="29:31">
      <c r="AC8348" s="58" t="s">
        <v>319</v>
      </c>
      <c r="AD8348" s="58" t="s">
        <v>4874</v>
      </c>
      <c r="AE8348" s="58">
        <v>23320</v>
      </c>
    </row>
    <row r="8349" spans="29:31">
      <c r="AC8349" s="58" t="s">
        <v>43</v>
      </c>
      <c r="AD8349" s="58" t="s">
        <v>42</v>
      </c>
      <c r="AE8349" s="58">
        <v>90036</v>
      </c>
    </row>
    <row r="8350" spans="29:31">
      <c r="AC8350" s="58" t="s">
        <v>358</v>
      </c>
      <c r="AD8350" s="58" t="s">
        <v>1681</v>
      </c>
      <c r="AE8350" s="58">
        <v>35810</v>
      </c>
    </row>
    <row r="8351" spans="29:31">
      <c r="AC8351" s="58" t="s">
        <v>335</v>
      </c>
      <c r="AD8351" s="58" t="s">
        <v>5137</v>
      </c>
      <c r="AE8351" s="58">
        <v>37918</v>
      </c>
    </row>
    <row r="8352" spans="29:31">
      <c r="AC8352" s="58" t="s">
        <v>335</v>
      </c>
      <c r="AD8352" s="58" t="s">
        <v>5137</v>
      </c>
      <c r="AE8352" s="58">
        <v>37918</v>
      </c>
    </row>
    <row r="8353" spans="29:31">
      <c r="AC8353" s="58" t="s">
        <v>335</v>
      </c>
      <c r="AD8353" s="58" t="s">
        <v>5137</v>
      </c>
      <c r="AE8353" s="58">
        <v>37918</v>
      </c>
    </row>
    <row r="8354" spans="29:31">
      <c r="AC8354" s="58" t="s">
        <v>1245</v>
      </c>
      <c r="AD8354" s="58" t="s">
        <v>1479</v>
      </c>
      <c r="AE8354" s="58">
        <v>1841</v>
      </c>
    </row>
    <row r="8355" spans="29:31">
      <c r="AC8355" s="58" t="s">
        <v>1245</v>
      </c>
      <c r="AD8355" s="58" t="s">
        <v>1479</v>
      </c>
      <c r="AE8355" s="58">
        <v>1841</v>
      </c>
    </row>
    <row r="8356" spans="29:31">
      <c r="AC8356" s="58" t="s">
        <v>1245</v>
      </c>
      <c r="AD8356" s="58" t="s">
        <v>1479</v>
      </c>
      <c r="AE8356" s="58">
        <v>1841</v>
      </c>
    </row>
    <row r="8357" spans="29:31">
      <c r="AC8357" s="58" t="s">
        <v>1245</v>
      </c>
      <c r="AD8357" s="58" t="s">
        <v>1479</v>
      </c>
      <c r="AE8357" s="58">
        <v>1841</v>
      </c>
    </row>
    <row r="8358" spans="29:31">
      <c r="AC8358" s="58" t="s">
        <v>1245</v>
      </c>
      <c r="AD8358" s="58" t="s">
        <v>1479</v>
      </c>
      <c r="AE8358" s="58">
        <v>1841</v>
      </c>
    </row>
    <row r="8359" spans="29:31">
      <c r="AC8359" s="58" t="s">
        <v>147</v>
      </c>
      <c r="AD8359" s="58" t="s">
        <v>146</v>
      </c>
      <c r="AE8359" s="58">
        <v>19134</v>
      </c>
    </row>
    <row r="8360" spans="29:31">
      <c r="AC8360" s="58" t="s">
        <v>147</v>
      </c>
      <c r="AD8360" s="58" t="s">
        <v>146</v>
      </c>
      <c r="AE8360" s="58">
        <v>19134</v>
      </c>
    </row>
    <row r="8361" spans="29:31">
      <c r="AC8361" s="58" t="s">
        <v>147</v>
      </c>
      <c r="AD8361" s="58" t="s">
        <v>146</v>
      </c>
      <c r="AE8361" s="58">
        <v>19134</v>
      </c>
    </row>
    <row r="8362" spans="29:31">
      <c r="AC8362" s="58" t="s">
        <v>147</v>
      </c>
      <c r="AD8362" s="58" t="s">
        <v>146</v>
      </c>
      <c r="AE8362" s="58">
        <v>19134</v>
      </c>
    </row>
    <row r="8363" spans="29:31">
      <c r="AC8363" s="58" t="s">
        <v>147</v>
      </c>
      <c r="AD8363" s="58" t="s">
        <v>146</v>
      </c>
      <c r="AE8363" s="58">
        <v>19134</v>
      </c>
    </row>
    <row r="8364" spans="29:31">
      <c r="AC8364" s="58" t="s">
        <v>1272</v>
      </c>
      <c r="AD8364" s="58" t="s">
        <v>7723</v>
      </c>
      <c r="AE8364" s="58">
        <v>30605</v>
      </c>
    </row>
    <row r="8365" spans="29:31">
      <c r="AC8365" s="58" t="s">
        <v>1762</v>
      </c>
      <c r="AD8365" s="58" t="s">
        <v>1761</v>
      </c>
      <c r="AE8365" s="58">
        <v>59405</v>
      </c>
    </row>
    <row r="8366" spans="29:31">
      <c r="AC8366" s="58" t="s">
        <v>1762</v>
      </c>
      <c r="AD8366" s="58" t="s">
        <v>1761</v>
      </c>
      <c r="AE8366" s="58">
        <v>59405</v>
      </c>
    </row>
    <row r="8367" spans="29:31">
      <c r="AC8367" s="58" t="s">
        <v>1762</v>
      </c>
      <c r="AD8367" s="58" t="s">
        <v>1761</v>
      </c>
      <c r="AE8367" s="58">
        <v>59405</v>
      </c>
    </row>
    <row r="8368" spans="29:31">
      <c r="AC8368" s="58" t="s">
        <v>104</v>
      </c>
      <c r="AD8368" s="58" t="s">
        <v>4172</v>
      </c>
      <c r="AE8368" s="58">
        <v>79907</v>
      </c>
    </row>
    <row r="8369" spans="29:31">
      <c r="AC8369" s="58" t="s">
        <v>104</v>
      </c>
      <c r="AD8369" s="58" t="s">
        <v>4172</v>
      </c>
      <c r="AE8369" s="58">
        <v>79907</v>
      </c>
    </row>
    <row r="8370" spans="29:31">
      <c r="AC8370" s="58" t="s">
        <v>104</v>
      </c>
      <c r="AD8370" s="58" t="s">
        <v>4172</v>
      </c>
      <c r="AE8370" s="58">
        <v>79907</v>
      </c>
    </row>
    <row r="8371" spans="29:31">
      <c r="AC8371" s="58" t="s">
        <v>104</v>
      </c>
      <c r="AD8371" s="58" t="s">
        <v>4172</v>
      </c>
      <c r="AE8371" s="58">
        <v>79907</v>
      </c>
    </row>
    <row r="8372" spans="29:31">
      <c r="AC8372" s="58" t="s">
        <v>54</v>
      </c>
      <c r="AD8372" s="58" t="s">
        <v>9979</v>
      </c>
      <c r="AE8372" s="58">
        <v>34741</v>
      </c>
    </row>
    <row r="8373" spans="29:31">
      <c r="AC8373" s="58" t="s">
        <v>96</v>
      </c>
      <c r="AD8373" s="58" t="s">
        <v>95</v>
      </c>
      <c r="AE8373" s="58">
        <v>98105</v>
      </c>
    </row>
    <row r="8374" spans="29:31">
      <c r="AC8374" s="58" t="s">
        <v>43</v>
      </c>
      <c r="AD8374" s="58" t="s">
        <v>912</v>
      </c>
      <c r="AE8374" s="58">
        <v>95051</v>
      </c>
    </row>
    <row r="8375" spans="29:31">
      <c r="AC8375" s="58" t="s">
        <v>43</v>
      </c>
      <c r="AD8375" s="58" t="s">
        <v>912</v>
      </c>
      <c r="AE8375" s="58">
        <v>95051</v>
      </c>
    </row>
    <row r="8376" spans="29:31">
      <c r="AC8376" s="58" t="s">
        <v>43</v>
      </c>
      <c r="AD8376" s="58" t="s">
        <v>912</v>
      </c>
      <c r="AE8376" s="58">
        <v>95051</v>
      </c>
    </row>
    <row r="8377" spans="29:31">
      <c r="AC8377" s="58" t="s">
        <v>43</v>
      </c>
      <c r="AD8377" s="58" t="s">
        <v>42</v>
      </c>
      <c r="AE8377" s="58">
        <v>90049</v>
      </c>
    </row>
    <row r="8378" spans="29:31">
      <c r="AC8378" s="58" t="s">
        <v>43</v>
      </c>
      <c r="AD8378" s="58" t="s">
        <v>3488</v>
      </c>
      <c r="AE8378" s="58">
        <v>93727</v>
      </c>
    </row>
    <row r="8379" spans="29:31">
      <c r="AC8379" s="58" t="s">
        <v>104</v>
      </c>
      <c r="AD8379" s="58" t="s">
        <v>103</v>
      </c>
      <c r="AE8379" s="58">
        <v>76106</v>
      </c>
    </row>
    <row r="8380" spans="29:31">
      <c r="AC8380" s="58" t="s">
        <v>96</v>
      </c>
      <c r="AD8380" s="58" t="s">
        <v>95</v>
      </c>
      <c r="AE8380" s="58">
        <v>98105</v>
      </c>
    </row>
    <row r="8381" spans="29:31">
      <c r="AC8381" s="58" t="s">
        <v>43</v>
      </c>
      <c r="AD8381" s="58" t="s">
        <v>127</v>
      </c>
      <c r="AE8381" s="58">
        <v>94110</v>
      </c>
    </row>
    <row r="8382" spans="29:31">
      <c r="AC8382" s="58" t="s">
        <v>43</v>
      </c>
      <c r="AD8382" s="58" t="s">
        <v>127</v>
      </c>
      <c r="AE8382" s="58">
        <v>94110</v>
      </c>
    </row>
    <row r="8383" spans="29:31">
      <c r="AC8383" s="58" t="s">
        <v>43</v>
      </c>
      <c r="AD8383" s="58" t="s">
        <v>127</v>
      </c>
      <c r="AE8383" s="58">
        <v>94110</v>
      </c>
    </row>
    <row r="8384" spans="29:31">
      <c r="AC8384" s="58" t="s">
        <v>54</v>
      </c>
      <c r="AD8384" s="58" t="s">
        <v>5956</v>
      </c>
      <c r="AE8384" s="58">
        <v>33068</v>
      </c>
    </row>
    <row r="8385" spans="29:31">
      <c r="AC8385" s="58" t="s">
        <v>104</v>
      </c>
      <c r="AD8385" s="58" t="s">
        <v>184</v>
      </c>
      <c r="AE8385" s="58">
        <v>77095</v>
      </c>
    </row>
    <row r="8386" spans="29:31">
      <c r="AC8386" s="58" t="s">
        <v>104</v>
      </c>
      <c r="AD8386" s="58" t="s">
        <v>184</v>
      </c>
      <c r="AE8386" s="58">
        <v>77095</v>
      </c>
    </row>
    <row r="8387" spans="29:31">
      <c r="AC8387" s="58" t="s">
        <v>104</v>
      </c>
      <c r="AD8387" s="58" t="s">
        <v>184</v>
      </c>
      <c r="AE8387" s="58">
        <v>77095</v>
      </c>
    </row>
    <row r="8388" spans="29:31">
      <c r="AC8388" s="58" t="s">
        <v>211</v>
      </c>
      <c r="AD8388" s="58" t="s">
        <v>303</v>
      </c>
      <c r="AE8388" s="58">
        <v>60653</v>
      </c>
    </row>
    <row r="8389" spans="29:31">
      <c r="AC8389" s="58" t="s">
        <v>43</v>
      </c>
      <c r="AD8389" s="58" t="s">
        <v>127</v>
      </c>
      <c r="AE8389" s="58">
        <v>94109</v>
      </c>
    </row>
    <row r="8390" spans="29:31">
      <c r="AC8390" s="58" t="s">
        <v>104</v>
      </c>
      <c r="AD8390" s="58" t="s">
        <v>184</v>
      </c>
      <c r="AE8390" s="58">
        <v>77036</v>
      </c>
    </row>
    <row r="8391" spans="29:31">
      <c r="AC8391" s="58" t="s">
        <v>747</v>
      </c>
      <c r="AD8391" s="58" t="s">
        <v>9996</v>
      </c>
      <c r="AE8391" s="58">
        <v>6484</v>
      </c>
    </row>
    <row r="8392" spans="29:31">
      <c r="AC8392" s="58" t="s">
        <v>747</v>
      </c>
      <c r="AD8392" s="58" t="s">
        <v>9996</v>
      </c>
      <c r="AE8392" s="58">
        <v>6484</v>
      </c>
    </row>
    <row r="8393" spans="29:31">
      <c r="AC8393" s="58" t="s">
        <v>43</v>
      </c>
      <c r="AD8393" s="58" t="s">
        <v>3199</v>
      </c>
      <c r="AE8393" s="58">
        <v>94601</v>
      </c>
    </row>
    <row r="8394" spans="29:31">
      <c r="AC8394" s="58" t="s">
        <v>747</v>
      </c>
      <c r="AD8394" s="58" t="s">
        <v>1293</v>
      </c>
      <c r="AE8394" s="58">
        <v>6040</v>
      </c>
    </row>
    <row r="8395" spans="29:31">
      <c r="AC8395" s="58" t="s">
        <v>747</v>
      </c>
      <c r="AD8395" s="58" t="s">
        <v>1293</v>
      </c>
      <c r="AE8395" s="58">
        <v>6040</v>
      </c>
    </row>
    <row r="8396" spans="29:31">
      <c r="AC8396" s="58" t="s">
        <v>788</v>
      </c>
      <c r="AD8396" s="58" t="s">
        <v>6067</v>
      </c>
      <c r="AE8396" s="58">
        <v>7050</v>
      </c>
    </row>
    <row r="8397" spans="29:31">
      <c r="AC8397" s="58" t="s">
        <v>498</v>
      </c>
      <c r="AD8397" s="58" t="s">
        <v>801</v>
      </c>
      <c r="AE8397" s="58">
        <v>44312</v>
      </c>
    </row>
    <row r="8398" spans="29:31">
      <c r="AC8398" s="58" t="s">
        <v>43</v>
      </c>
      <c r="AD8398" s="58" t="s">
        <v>42</v>
      </c>
      <c r="AE8398" s="58">
        <v>90032</v>
      </c>
    </row>
    <row r="8399" spans="29:31">
      <c r="AC8399" s="58" t="s">
        <v>747</v>
      </c>
      <c r="AD8399" s="58" t="s">
        <v>10003</v>
      </c>
      <c r="AE8399" s="58">
        <v>6810</v>
      </c>
    </row>
    <row r="8400" spans="29:31">
      <c r="AC8400" s="58" t="s">
        <v>1245</v>
      </c>
      <c r="AD8400" s="58" t="s">
        <v>612</v>
      </c>
      <c r="AE8400" s="58">
        <v>2038</v>
      </c>
    </row>
    <row r="8401" spans="29:31">
      <c r="AC8401" s="58" t="s">
        <v>1245</v>
      </c>
      <c r="AD8401" s="58" t="s">
        <v>612</v>
      </c>
      <c r="AE8401" s="58">
        <v>2038</v>
      </c>
    </row>
    <row r="8402" spans="29:31">
      <c r="AC8402" s="58" t="s">
        <v>1245</v>
      </c>
      <c r="AD8402" s="58" t="s">
        <v>612</v>
      </c>
      <c r="AE8402" s="58">
        <v>2038</v>
      </c>
    </row>
    <row r="8403" spans="29:31">
      <c r="AC8403" s="58" t="s">
        <v>1245</v>
      </c>
      <c r="AD8403" s="58" t="s">
        <v>612</v>
      </c>
      <c r="AE8403" s="58">
        <v>2038</v>
      </c>
    </row>
    <row r="8404" spans="29:31">
      <c r="AC8404" s="58" t="s">
        <v>88</v>
      </c>
      <c r="AD8404" s="58" t="s">
        <v>521</v>
      </c>
      <c r="AE8404" s="58">
        <v>28403</v>
      </c>
    </row>
    <row r="8405" spans="29:31">
      <c r="AC8405" s="58" t="s">
        <v>104</v>
      </c>
      <c r="AD8405" s="58" t="s">
        <v>184</v>
      </c>
      <c r="AE8405" s="58">
        <v>77095</v>
      </c>
    </row>
    <row r="8406" spans="29:31">
      <c r="AC8406" s="58" t="s">
        <v>498</v>
      </c>
      <c r="AD8406" s="58" t="s">
        <v>318</v>
      </c>
      <c r="AE8406" s="58">
        <v>45503</v>
      </c>
    </row>
    <row r="8407" spans="29:31">
      <c r="AC8407" s="58" t="s">
        <v>310</v>
      </c>
      <c r="AD8407" s="58" t="s">
        <v>3942</v>
      </c>
      <c r="AE8407" s="58">
        <v>85301</v>
      </c>
    </row>
    <row r="8408" spans="29:31">
      <c r="AC8408" s="58" t="s">
        <v>267</v>
      </c>
      <c r="AD8408" s="58" t="s">
        <v>266</v>
      </c>
      <c r="AE8408" s="58">
        <v>10009</v>
      </c>
    </row>
    <row r="8409" spans="29:31">
      <c r="AC8409" s="58" t="s">
        <v>267</v>
      </c>
      <c r="AD8409" s="58" t="s">
        <v>266</v>
      </c>
      <c r="AE8409" s="58">
        <v>10009</v>
      </c>
    </row>
    <row r="8410" spans="29:31">
      <c r="AC8410" s="58" t="s">
        <v>267</v>
      </c>
      <c r="AD8410" s="58" t="s">
        <v>266</v>
      </c>
      <c r="AE8410" s="58">
        <v>10009</v>
      </c>
    </row>
    <row r="8411" spans="29:31">
      <c r="AC8411" s="58" t="s">
        <v>43</v>
      </c>
      <c r="AD8411" s="58" t="s">
        <v>42</v>
      </c>
      <c r="AE8411" s="58">
        <v>90036</v>
      </c>
    </row>
    <row r="8412" spans="29:31">
      <c r="AC8412" s="58" t="s">
        <v>245</v>
      </c>
      <c r="AD8412" s="58" t="s">
        <v>606</v>
      </c>
      <c r="AE8412" s="58">
        <v>19711</v>
      </c>
    </row>
    <row r="8413" spans="29:31">
      <c r="AC8413" s="58" t="s">
        <v>245</v>
      </c>
      <c r="AD8413" s="58" t="s">
        <v>606</v>
      </c>
      <c r="AE8413" s="58">
        <v>19711</v>
      </c>
    </row>
    <row r="8414" spans="29:31">
      <c r="AC8414" s="58" t="s">
        <v>245</v>
      </c>
      <c r="AD8414" s="58" t="s">
        <v>606</v>
      </c>
      <c r="AE8414" s="58">
        <v>19711</v>
      </c>
    </row>
    <row r="8415" spans="29:31">
      <c r="AC8415" s="58" t="s">
        <v>245</v>
      </c>
      <c r="AD8415" s="58" t="s">
        <v>606</v>
      </c>
      <c r="AE8415" s="58">
        <v>19711</v>
      </c>
    </row>
    <row r="8416" spans="29:31">
      <c r="AC8416" s="58" t="s">
        <v>245</v>
      </c>
      <c r="AD8416" s="58" t="s">
        <v>606</v>
      </c>
      <c r="AE8416" s="58">
        <v>19711</v>
      </c>
    </row>
    <row r="8417" spans="29:31">
      <c r="AC8417" s="58" t="s">
        <v>43</v>
      </c>
      <c r="AD8417" s="58" t="s">
        <v>4898</v>
      </c>
      <c r="AE8417" s="58">
        <v>92404</v>
      </c>
    </row>
    <row r="8418" spans="29:31">
      <c r="AC8418" s="58" t="s">
        <v>88</v>
      </c>
      <c r="AD8418" s="58" t="s">
        <v>2221</v>
      </c>
      <c r="AE8418" s="58">
        <v>27217</v>
      </c>
    </row>
    <row r="8419" spans="29:31">
      <c r="AC8419" s="58" t="s">
        <v>319</v>
      </c>
      <c r="AD8419" s="58" t="s">
        <v>1976</v>
      </c>
      <c r="AE8419" s="58">
        <v>24153</v>
      </c>
    </row>
    <row r="8420" spans="29:31">
      <c r="AC8420" s="58" t="s">
        <v>104</v>
      </c>
      <c r="AD8420" s="58" t="s">
        <v>815</v>
      </c>
      <c r="AE8420" s="58">
        <v>75217</v>
      </c>
    </row>
    <row r="8421" spans="29:31">
      <c r="AC8421" s="58" t="s">
        <v>104</v>
      </c>
      <c r="AD8421" s="58" t="s">
        <v>1127</v>
      </c>
      <c r="AE8421" s="58">
        <v>76017</v>
      </c>
    </row>
    <row r="8422" spans="29:31">
      <c r="AC8422" s="58" t="s">
        <v>104</v>
      </c>
      <c r="AD8422" s="58" t="s">
        <v>1127</v>
      </c>
      <c r="AE8422" s="58">
        <v>76017</v>
      </c>
    </row>
    <row r="8423" spans="29:31">
      <c r="AC8423" s="58" t="s">
        <v>489</v>
      </c>
      <c r="AD8423" s="58" t="s">
        <v>5178</v>
      </c>
      <c r="AE8423" s="58">
        <v>52302</v>
      </c>
    </row>
    <row r="8424" spans="29:31">
      <c r="AC8424" s="58" t="s">
        <v>96</v>
      </c>
      <c r="AD8424" s="58" t="s">
        <v>95</v>
      </c>
      <c r="AE8424" s="58">
        <v>98105</v>
      </c>
    </row>
    <row r="8425" spans="29:31">
      <c r="AC8425" s="58" t="s">
        <v>96</v>
      </c>
      <c r="AD8425" s="58" t="s">
        <v>95</v>
      </c>
      <c r="AE8425" s="58">
        <v>98105</v>
      </c>
    </row>
    <row r="8426" spans="29:31">
      <c r="AC8426" s="58" t="s">
        <v>96</v>
      </c>
      <c r="AD8426" s="58" t="s">
        <v>95</v>
      </c>
      <c r="AE8426" s="58">
        <v>98105</v>
      </c>
    </row>
    <row r="8427" spans="29:31">
      <c r="AC8427" s="58" t="s">
        <v>96</v>
      </c>
      <c r="AD8427" s="58" t="s">
        <v>95</v>
      </c>
      <c r="AE8427" s="58">
        <v>98105</v>
      </c>
    </row>
    <row r="8428" spans="29:31">
      <c r="AC8428" s="58" t="s">
        <v>96</v>
      </c>
      <c r="AD8428" s="58" t="s">
        <v>95</v>
      </c>
      <c r="AE8428" s="58">
        <v>98105</v>
      </c>
    </row>
    <row r="8429" spans="29:31">
      <c r="AC8429" s="58" t="s">
        <v>788</v>
      </c>
      <c r="AD8429" s="58" t="s">
        <v>1119</v>
      </c>
      <c r="AE8429" s="58">
        <v>8701</v>
      </c>
    </row>
    <row r="8430" spans="29:31">
      <c r="AC8430" s="58" t="s">
        <v>788</v>
      </c>
      <c r="AD8430" s="58" t="s">
        <v>1119</v>
      </c>
      <c r="AE8430" s="58">
        <v>8701</v>
      </c>
    </row>
    <row r="8431" spans="29:31">
      <c r="AC8431" s="58" t="s">
        <v>788</v>
      </c>
      <c r="AD8431" s="58" t="s">
        <v>1119</v>
      </c>
      <c r="AE8431" s="58">
        <v>8701</v>
      </c>
    </row>
    <row r="8432" spans="29:31">
      <c r="AC8432" s="58" t="s">
        <v>788</v>
      </c>
      <c r="AD8432" s="58" t="s">
        <v>1119</v>
      </c>
      <c r="AE8432" s="58">
        <v>8701</v>
      </c>
    </row>
    <row r="8433" spans="29:31">
      <c r="AC8433" s="58" t="s">
        <v>498</v>
      </c>
      <c r="AD8433" s="58" t="s">
        <v>1007</v>
      </c>
      <c r="AE8433" s="58">
        <v>45231</v>
      </c>
    </row>
    <row r="8434" spans="29:31">
      <c r="AC8434" s="58" t="s">
        <v>457</v>
      </c>
      <c r="AD8434" s="58" t="s">
        <v>7001</v>
      </c>
      <c r="AE8434" s="58">
        <v>80229</v>
      </c>
    </row>
    <row r="8435" spans="29:31">
      <c r="AC8435" s="58" t="s">
        <v>238</v>
      </c>
      <c r="AD8435" s="58" t="s">
        <v>566</v>
      </c>
      <c r="AE8435" s="58">
        <v>48066</v>
      </c>
    </row>
    <row r="8436" spans="29:31">
      <c r="AC8436" s="58" t="s">
        <v>310</v>
      </c>
      <c r="AD8436" s="58" t="s">
        <v>4075</v>
      </c>
      <c r="AE8436" s="58">
        <v>85281</v>
      </c>
    </row>
    <row r="8437" spans="29:31">
      <c r="AC8437" s="58" t="s">
        <v>147</v>
      </c>
      <c r="AD8437" s="58" t="s">
        <v>4771</v>
      </c>
      <c r="AE8437" s="58">
        <v>19601</v>
      </c>
    </row>
    <row r="8438" spans="29:31">
      <c r="AC8438" s="58" t="s">
        <v>229</v>
      </c>
      <c r="AD8438" s="58" t="s">
        <v>6122</v>
      </c>
      <c r="AE8438" s="58">
        <v>55124</v>
      </c>
    </row>
    <row r="8439" spans="29:31">
      <c r="AC8439" s="58" t="s">
        <v>2735</v>
      </c>
      <c r="AD8439" s="58" t="s">
        <v>4492</v>
      </c>
      <c r="AE8439" s="58">
        <v>21215</v>
      </c>
    </row>
    <row r="8440" spans="29:31">
      <c r="AC8440" s="58" t="s">
        <v>104</v>
      </c>
      <c r="AD8440" s="58" t="s">
        <v>5970</v>
      </c>
      <c r="AE8440" s="58">
        <v>78415</v>
      </c>
    </row>
    <row r="8441" spans="29:31">
      <c r="AC8441" s="58" t="s">
        <v>104</v>
      </c>
      <c r="AD8441" s="58" t="s">
        <v>5970</v>
      </c>
      <c r="AE8441" s="58">
        <v>78415</v>
      </c>
    </row>
    <row r="8442" spans="29:31">
      <c r="AC8442" s="58" t="s">
        <v>104</v>
      </c>
      <c r="AD8442" s="58" t="s">
        <v>5970</v>
      </c>
      <c r="AE8442" s="58">
        <v>78415</v>
      </c>
    </row>
    <row r="8443" spans="29:31">
      <c r="AC8443" s="58" t="s">
        <v>104</v>
      </c>
      <c r="AD8443" s="58" t="s">
        <v>5970</v>
      </c>
      <c r="AE8443" s="58">
        <v>78415</v>
      </c>
    </row>
    <row r="8444" spans="29:31">
      <c r="AC8444" s="58" t="s">
        <v>1392</v>
      </c>
      <c r="AD8444" s="58" t="s">
        <v>1391</v>
      </c>
      <c r="AE8444" s="58">
        <v>89115</v>
      </c>
    </row>
    <row r="8445" spans="29:31">
      <c r="AC8445" s="58" t="s">
        <v>498</v>
      </c>
      <c r="AD8445" s="58" t="s">
        <v>2180</v>
      </c>
      <c r="AE8445" s="58">
        <v>44105</v>
      </c>
    </row>
    <row r="8446" spans="29:31">
      <c r="AC8446" s="58" t="s">
        <v>96</v>
      </c>
      <c r="AD8446" s="58" t="s">
        <v>95</v>
      </c>
      <c r="AE8446" s="58">
        <v>98105</v>
      </c>
    </row>
    <row r="8447" spans="29:31">
      <c r="AC8447" s="58" t="s">
        <v>211</v>
      </c>
      <c r="AD8447" s="58" t="s">
        <v>303</v>
      </c>
      <c r="AE8447" s="58">
        <v>60623</v>
      </c>
    </row>
    <row r="8448" spans="29:31">
      <c r="AC8448" s="58" t="s">
        <v>498</v>
      </c>
      <c r="AD8448" s="58" t="s">
        <v>497</v>
      </c>
      <c r="AE8448" s="58">
        <v>43229</v>
      </c>
    </row>
    <row r="8449" spans="29:31">
      <c r="AC8449" s="58" t="s">
        <v>310</v>
      </c>
      <c r="AD8449" s="58" t="s">
        <v>1310</v>
      </c>
      <c r="AE8449" s="58">
        <v>85705</v>
      </c>
    </row>
    <row r="8450" spans="29:31">
      <c r="AC8450" s="58" t="s">
        <v>147</v>
      </c>
      <c r="AD8450" s="58" t="s">
        <v>146</v>
      </c>
      <c r="AE8450" s="58">
        <v>19120</v>
      </c>
    </row>
    <row r="8451" spans="29:31">
      <c r="AC8451" s="58" t="s">
        <v>147</v>
      </c>
      <c r="AD8451" s="58" t="s">
        <v>146</v>
      </c>
      <c r="AE8451" s="58">
        <v>19120</v>
      </c>
    </row>
    <row r="8452" spans="29:31">
      <c r="AC8452" s="58" t="s">
        <v>147</v>
      </c>
      <c r="AD8452" s="58" t="s">
        <v>146</v>
      </c>
      <c r="AE8452" s="58">
        <v>19120</v>
      </c>
    </row>
    <row r="8453" spans="29:31">
      <c r="AC8453" s="58" t="s">
        <v>1399</v>
      </c>
      <c r="AD8453" s="58" t="s">
        <v>7306</v>
      </c>
      <c r="AE8453" s="58">
        <v>2920</v>
      </c>
    </row>
    <row r="8454" spans="29:31">
      <c r="AC8454" s="58" t="s">
        <v>1399</v>
      </c>
      <c r="AD8454" s="58" t="s">
        <v>7306</v>
      </c>
      <c r="AE8454" s="58">
        <v>2920</v>
      </c>
    </row>
    <row r="8455" spans="29:31">
      <c r="AC8455" s="58" t="s">
        <v>1399</v>
      </c>
      <c r="AD8455" s="58" t="s">
        <v>7306</v>
      </c>
      <c r="AE8455" s="58">
        <v>2920</v>
      </c>
    </row>
    <row r="8456" spans="29:31">
      <c r="AC8456" s="58" t="s">
        <v>1399</v>
      </c>
      <c r="AD8456" s="58" t="s">
        <v>7306</v>
      </c>
      <c r="AE8456" s="58">
        <v>2920</v>
      </c>
    </row>
    <row r="8457" spans="29:31">
      <c r="AC8457" s="58" t="s">
        <v>1399</v>
      </c>
      <c r="AD8457" s="58" t="s">
        <v>7306</v>
      </c>
      <c r="AE8457" s="58">
        <v>2920</v>
      </c>
    </row>
    <row r="8458" spans="29:31">
      <c r="AC8458" s="58" t="s">
        <v>1399</v>
      </c>
      <c r="AD8458" s="58" t="s">
        <v>7306</v>
      </c>
      <c r="AE8458" s="58">
        <v>2920</v>
      </c>
    </row>
    <row r="8459" spans="29:31">
      <c r="AC8459" s="58" t="s">
        <v>43</v>
      </c>
      <c r="AD8459" s="58" t="s">
        <v>127</v>
      </c>
      <c r="AE8459" s="58">
        <v>94122</v>
      </c>
    </row>
    <row r="8460" spans="29:31">
      <c r="AC8460" s="58" t="s">
        <v>104</v>
      </c>
      <c r="AD8460" s="58" t="s">
        <v>184</v>
      </c>
      <c r="AE8460" s="58">
        <v>77070</v>
      </c>
    </row>
    <row r="8461" spans="29:31">
      <c r="AC8461" s="58" t="s">
        <v>104</v>
      </c>
      <c r="AD8461" s="58" t="s">
        <v>184</v>
      </c>
      <c r="AE8461" s="58">
        <v>77070</v>
      </c>
    </row>
    <row r="8462" spans="29:31">
      <c r="AC8462" s="58" t="s">
        <v>104</v>
      </c>
      <c r="AD8462" s="58" t="s">
        <v>184</v>
      </c>
      <c r="AE8462" s="58">
        <v>77070</v>
      </c>
    </row>
    <row r="8463" spans="29:31">
      <c r="AC8463" s="58" t="s">
        <v>43</v>
      </c>
      <c r="AD8463" s="58" t="s">
        <v>42</v>
      </c>
      <c r="AE8463" s="58">
        <v>90049</v>
      </c>
    </row>
    <row r="8464" spans="29:31">
      <c r="AC8464" s="58" t="s">
        <v>211</v>
      </c>
      <c r="AD8464" s="58" t="s">
        <v>303</v>
      </c>
      <c r="AE8464" s="58">
        <v>60653</v>
      </c>
    </row>
    <row r="8465" spans="29:31">
      <c r="AC8465" s="58" t="s">
        <v>211</v>
      </c>
      <c r="AD8465" s="58" t="s">
        <v>303</v>
      </c>
      <c r="AE8465" s="58">
        <v>60653</v>
      </c>
    </row>
    <row r="8466" spans="29:31">
      <c r="AC8466" s="58" t="s">
        <v>104</v>
      </c>
      <c r="AD8466" s="58" t="s">
        <v>184</v>
      </c>
      <c r="AE8466" s="58">
        <v>77070</v>
      </c>
    </row>
    <row r="8467" spans="29:31">
      <c r="AC8467" s="58" t="s">
        <v>104</v>
      </c>
      <c r="AD8467" s="58" t="s">
        <v>184</v>
      </c>
      <c r="AE8467" s="58">
        <v>77070</v>
      </c>
    </row>
    <row r="8468" spans="29:31">
      <c r="AC8468" s="58" t="s">
        <v>747</v>
      </c>
      <c r="AD8468" s="58" t="s">
        <v>515</v>
      </c>
      <c r="AE8468" s="58">
        <v>6010</v>
      </c>
    </row>
    <row r="8469" spans="29:31">
      <c r="AC8469" s="58" t="s">
        <v>747</v>
      </c>
      <c r="AD8469" s="58" t="s">
        <v>515</v>
      </c>
      <c r="AE8469" s="58">
        <v>6010</v>
      </c>
    </row>
    <row r="8470" spans="29:31">
      <c r="AC8470" s="58" t="s">
        <v>238</v>
      </c>
      <c r="AD8470" s="58" t="s">
        <v>8420</v>
      </c>
      <c r="AE8470" s="58">
        <v>49423</v>
      </c>
    </row>
    <row r="8471" spans="29:31">
      <c r="AC8471" s="58" t="s">
        <v>668</v>
      </c>
      <c r="AD8471" s="58" t="s">
        <v>5468</v>
      </c>
      <c r="AE8471" s="58">
        <v>87105</v>
      </c>
    </row>
    <row r="8472" spans="29:31">
      <c r="AC8472" s="58" t="s">
        <v>457</v>
      </c>
      <c r="AD8472" s="58" t="s">
        <v>1473</v>
      </c>
      <c r="AE8472" s="58">
        <v>80027</v>
      </c>
    </row>
    <row r="8473" spans="29:31">
      <c r="AC8473" s="58" t="s">
        <v>267</v>
      </c>
      <c r="AD8473" s="58" t="s">
        <v>266</v>
      </c>
      <c r="AE8473" s="58">
        <v>10024</v>
      </c>
    </row>
    <row r="8474" spans="29:31">
      <c r="AC8474" s="58" t="s">
        <v>747</v>
      </c>
      <c r="AD8474" s="58" t="s">
        <v>2800</v>
      </c>
      <c r="AE8474" s="58">
        <v>6360</v>
      </c>
    </row>
    <row r="8475" spans="29:31">
      <c r="AC8475" s="58" t="s">
        <v>43</v>
      </c>
      <c r="AD8475" s="58" t="s">
        <v>127</v>
      </c>
      <c r="AE8475" s="58">
        <v>94122</v>
      </c>
    </row>
    <row r="8476" spans="29:31">
      <c r="AC8476" s="58" t="s">
        <v>254</v>
      </c>
      <c r="AD8476" s="58" t="s">
        <v>6107</v>
      </c>
      <c r="AE8476" s="58">
        <v>46060</v>
      </c>
    </row>
    <row r="8477" spans="29:31">
      <c r="AC8477" s="58" t="s">
        <v>335</v>
      </c>
      <c r="AD8477" s="58" t="s">
        <v>5353</v>
      </c>
      <c r="AE8477" s="58">
        <v>37042</v>
      </c>
    </row>
    <row r="8478" spans="29:31">
      <c r="AC8478" s="58" t="s">
        <v>335</v>
      </c>
      <c r="AD8478" s="58" t="s">
        <v>5353</v>
      </c>
      <c r="AE8478" s="58">
        <v>37042</v>
      </c>
    </row>
    <row r="8479" spans="29:31">
      <c r="AC8479" s="58" t="s">
        <v>335</v>
      </c>
      <c r="AD8479" s="58" t="s">
        <v>5353</v>
      </c>
      <c r="AE8479" s="58">
        <v>37042</v>
      </c>
    </row>
    <row r="8480" spans="29:31">
      <c r="AC8480" s="58" t="s">
        <v>335</v>
      </c>
      <c r="AD8480" s="58" t="s">
        <v>5353</v>
      </c>
      <c r="AE8480" s="58">
        <v>37042</v>
      </c>
    </row>
    <row r="8481" spans="29:31">
      <c r="AC8481" s="58" t="s">
        <v>54</v>
      </c>
      <c r="AD8481" s="58" t="s">
        <v>7238</v>
      </c>
      <c r="AE8481" s="58">
        <v>33021</v>
      </c>
    </row>
    <row r="8482" spans="29:31">
      <c r="AC8482" s="58" t="s">
        <v>147</v>
      </c>
      <c r="AD8482" s="58" t="s">
        <v>5071</v>
      </c>
      <c r="AE8482" s="58">
        <v>17403</v>
      </c>
    </row>
    <row r="8483" spans="29:31">
      <c r="AC8483" s="58" t="s">
        <v>147</v>
      </c>
      <c r="AD8483" s="58" t="s">
        <v>5071</v>
      </c>
      <c r="AE8483" s="58">
        <v>17403</v>
      </c>
    </row>
    <row r="8484" spans="29:31">
      <c r="AC8484" s="58" t="s">
        <v>310</v>
      </c>
      <c r="AD8484" s="58" t="s">
        <v>1823</v>
      </c>
      <c r="AE8484" s="58">
        <v>85204</v>
      </c>
    </row>
    <row r="8485" spans="29:31">
      <c r="AC8485" s="58" t="s">
        <v>267</v>
      </c>
      <c r="AD8485" s="58" t="s">
        <v>266</v>
      </c>
      <c r="AE8485" s="58">
        <v>10024</v>
      </c>
    </row>
    <row r="8486" spans="29:31">
      <c r="AC8486" s="58" t="s">
        <v>43</v>
      </c>
      <c r="AD8486" s="58" t="s">
        <v>127</v>
      </c>
      <c r="AE8486" s="58">
        <v>94110</v>
      </c>
    </row>
    <row r="8487" spans="29:31">
      <c r="AC8487" s="58" t="s">
        <v>43</v>
      </c>
      <c r="AD8487" s="58" t="s">
        <v>42</v>
      </c>
      <c r="AE8487" s="58">
        <v>90036</v>
      </c>
    </row>
    <row r="8488" spans="29:31">
      <c r="AC8488" s="58" t="s">
        <v>138</v>
      </c>
      <c r="AD8488" s="58" t="s">
        <v>2530</v>
      </c>
      <c r="AE8488" s="58">
        <v>68104</v>
      </c>
    </row>
    <row r="8489" spans="29:31">
      <c r="AC8489" s="58" t="s">
        <v>147</v>
      </c>
      <c r="AD8489" s="58" t="s">
        <v>146</v>
      </c>
      <c r="AE8489" s="58">
        <v>19120</v>
      </c>
    </row>
    <row r="8490" spans="29:31">
      <c r="AC8490" s="58" t="s">
        <v>267</v>
      </c>
      <c r="AD8490" s="58" t="s">
        <v>266</v>
      </c>
      <c r="AE8490" s="58">
        <v>10024</v>
      </c>
    </row>
    <row r="8491" spans="29:31">
      <c r="AC8491" s="58" t="s">
        <v>238</v>
      </c>
      <c r="AD8491" s="58" t="s">
        <v>6470</v>
      </c>
      <c r="AE8491" s="58">
        <v>49505</v>
      </c>
    </row>
    <row r="8492" spans="29:31">
      <c r="AC8492" s="58" t="s">
        <v>96</v>
      </c>
      <c r="AD8492" s="58" t="s">
        <v>95</v>
      </c>
      <c r="AE8492" s="58">
        <v>98115</v>
      </c>
    </row>
    <row r="8493" spans="29:31">
      <c r="AC8493" s="58" t="s">
        <v>43</v>
      </c>
      <c r="AD8493" s="58" t="s">
        <v>3488</v>
      </c>
      <c r="AE8493" s="58">
        <v>93727</v>
      </c>
    </row>
    <row r="8494" spans="29:31">
      <c r="AC8494" s="58" t="s">
        <v>43</v>
      </c>
      <c r="AD8494" s="58" t="s">
        <v>3488</v>
      </c>
      <c r="AE8494" s="58">
        <v>93727</v>
      </c>
    </row>
    <row r="8495" spans="29:31">
      <c r="AC8495" s="58" t="s">
        <v>43</v>
      </c>
      <c r="AD8495" s="58" t="s">
        <v>3488</v>
      </c>
      <c r="AE8495" s="58">
        <v>93727</v>
      </c>
    </row>
    <row r="8496" spans="29:31">
      <c r="AC8496" s="58" t="s">
        <v>319</v>
      </c>
      <c r="AD8496" s="58" t="s">
        <v>1127</v>
      </c>
      <c r="AE8496" s="58">
        <v>22204</v>
      </c>
    </row>
    <row r="8497" spans="29:31">
      <c r="AC8497" s="58" t="s">
        <v>319</v>
      </c>
      <c r="AD8497" s="58" t="s">
        <v>1127</v>
      </c>
      <c r="AE8497" s="58">
        <v>22204</v>
      </c>
    </row>
    <row r="8498" spans="29:31">
      <c r="AC8498" s="58" t="s">
        <v>319</v>
      </c>
      <c r="AD8498" s="58" t="s">
        <v>1127</v>
      </c>
      <c r="AE8498" s="58">
        <v>22204</v>
      </c>
    </row>
    <row r="8499" spans="29:31">
      <c r="AC8499" s="58" t="s">
        <v>43</v>
      </c>
      <c r="AD8499" s="58" t="s">
        <v>42</v>
      </c>
      <c r="AE8499" s="58">
        <v>90049</v>
      </c>
    </row>
    <row r="8500" spans="29:31">
      <c r="AC8500" s="58" t="s">
        <v>104</v>
      </c>
      <c r="AD8500" s="58" t="s">
        <v>4880</v>
      </c>
      <c r="AE8500" s="58">
        <v>79424</v>
      </c>
    </row>
    <row r="8501" spans="29:31">
      <c r="AC8501" s="58" t="s">
        <v>104</v>
      </c>
      <c r="AD8501" s="58" t="s">
        <v>4880</v>
      </c>
      <c r="AE8501" s="58">
        <v>79424</v>
      </c>
    </row>
    <row r="8502" spans="29:31">
      <c r="AC8502" s="58" t="s">
        <v>104</v>
      </c>
      <c r="AD8502" s="58" t="s">
        <v>4880</v>
      </c>
      <c r="AE8502" s="58">
        <v>79424</v>
      </c>
    </row>
    <row r="8503" spans="29:31">
      <c r="AC8503" s="58" t="s">
        <v>457</v>
      </c>
      <c r="AD8503" s="58" t="s">
        <v>9521</v>
      </c>
      <c r="AE8503" s="58">
        <v>80501</v>
      </c>
    </row>
    <row r="8504" spans="29:31">
      <c r="AC8504" s="58" t="s">
        <v>267</v>
      </c>
      <c r="AD8504" s="58" t="s">
        <v>3189</v>
      </c>
      <c r="AE8504" s="58">
        <v>10701</v>
      </c>
    </row>
    <row r="8505" spans="29:31">
      <c r="AC8505" s="58" t="s">
        <v>267</v>
      </c>
      <c r="AD8505" s="58" t="s">
        <v>3189</v>
      </c>
      <c r="AE8505" s="58">
        <v>10701</v>
      </c>
    </row>
    <row r="8506" spans="29:31">
      <c r="AC8506" s="58" t="s">
        <v>267</v>
      </c>
      <c r="AD8506" s="58" t="s">
        <v>3189</v>
      </c>
      <c r="AE8506" s="58">
        <v>10701</v>
      </c>
    </row>
    <row r="8507" spans="29:31">
      <c r="AC8507" s="58" t="s">
        <v>267</v>
      </c>
      <c r="AD8507" s="58" t="s">
        <v>3189</v>
      </c>
      <c r="AE8507" s="58">
        <v>10701</v>
      </c>
    </row>
    <row r="8508" spans="29:31">
      <c r="AC8508" s="58" t="s">
        <v>267</v>
      </c>
      <c r="AD8508" s="58" t="s">
        <v>3189</v>
      </c>
      <c r="AE8508" s="58">
        <v>10701</v>
      </c>
    </row>
    <row r="8509" spans="29:31">
      <c r="AC8509" s="58" t="s">
        <v>43</v>
      </c>
      <c r="AD8509" s="58" t="s">
        <v>42</v>
      </c>
      <c r="AE8509" s="58">
        <v>90045</v>
      </c>
    </row>
    <row r="8510" spans="29:31">
      <c r="AC8510" s="58" t="s">
        <v>43</v>
      </c>
      <c r="AD8510" s="58" t="s">
        <v>42</v>
      </c>
      <c r="AE8510" s="58">
        <v>90045</v>
      </c>
    </row>
    <row r="8511" spans="29:31">
      <c r="AC8511" s="58" t="s">
        <v>43</v>
      </c>
      <c r="AD8511" s="58" t="s">
        <v>42</v>
      </c>
      <c r="AE8511" s="58">
        <v>90049</v>
      </c>
    </row>
    <row r="8512" spans="29:31">
      <c r="AC8512" s="58" t="s">
        <v>104</v>
      </c>
      <c r="AD8512" s="58" t="s">
        <v>1614</v>
      </c>
      <c r="AE8512" s="58">
        <v>79109</v>
      </c>
    </row>
    <row r="8513" spans="29:31">
      <c r="AC8513" s="58" t="s">
        <v>104</v>
      </c>
      <c r="AD8513" s="58" t="s">
        <v>815</v>
      </c>
      <c r="AE8513" s="58">
        <v>75217</v>
      </c>
    </row>
    <row r="8514" spans="29:31">
      <c r="AC8514" s="58" t="s">
        <v>104</v>
      </c>
      <c r="AD8514" s="58" t="s">
        <v>815</v>
      </c>
      <c r="AE8514" s="58">
        <v>75217</v>
      </c>
    </row>
    <row r="8515" spans="29:31">
      <c r="AC8515" s="58" t="s">
        <v>104</v>
      </c>
      <c r="AD8515" s="58" t="s">
        <v>815</v>
      </c>
      <c r="AE8515" s="58">
        <v>75217</v>
      </c>
    </row>
    <row r="8516" spans="29:31">
      <c r="AC8516" s="58" t="s">
        <v>238</v>
      </c>
      <c r="AD8516" s="58" t="s">
        <v>880</v>
      </c>
      <c r="AE8516" s="58">
        <v>48205</v>
      </c>
    </row>
    <row r="8517" spans="29:31">
      <c r="AC8517" s="58" t="s">
        <v>238</v>
      </c>
      <c r="AD8517" s="58" t="s">
        <v>880</v>
      </c>
      <c r="AE8517" s="58">
        <v>48205</v>
      </c>
    </row>
    <row r="8518" spans="29:31">
      <c r="AC8518" s="58" t="s">
        <v>238</v>
      </c>
      <c r="AD8518" s="58" t="s">
        <v>880</v>
      </c>
      <c r="AE8518" s="58">
        <v>48205</v>
      </c>
    </row>
    <row r="8519" spans="29:31">
      <c r="AC8519" s="58" t="s">
        <v>267</v>
      </c>
      <c r="AD8519" s="58" t="s">
        <v>266</v>
      </c>
      <c r="AE8519" s="58">
        <v>10035</v>
      </c>
    </row>
    <row r="8520" spans="29:31">
      <c r="AC8520" s="58" t="s">
        <v>104</v>
      </c>
      <c r="AD8520" s="58" t="s">
        <v>184</v>
      </c>
      <c r="AE8520" s="58">
        <v>77041</v>
      </c>
    </row>
    <row r="8521" spans="29:31">
      <c r="AC8521" s="58" t="s">
        <v>54</v>
      </c>
      <c r="AD8521" s="58" t="s">
        <v>6051</v>
      </c>
      <c r="AE8521" s="58">
        <v>32839</v>
      </c>
    </row>
    <row r="8522" spans="29:31">
      <c r="AC8522" s="58" t="s">
        <v>29</v>
      </c>
      <c r="AD8522" s="58" t="s">
        <v>2579</v>
      </c>
      <c r="AE8522" s="58">
        <v>41042</v>
      </c>
    </row>
    <row r="8523" spans="29:31">
      <c r="AC8523" s="58" t="s">
        <v>29</v>
      </c>
      <c r="AD8523" s="58" t="s">
        <v>2579</v>
      </c>
      <c r="AE8523" s="58">
        <v>41042</v>
      </c>
    </row>
    <row r="8524" spans="29:31">
      <c r="AC8524" s="58" t="s">
        <v>267</v>
      </c>
      <c r="AD8524" s="58" t="s">
        <v>266</v>
      </c>
      <c r="AE8524" s="58">
        <v>10009</v>
      </c>
    </row>
    <row r="8525" spans="29:31">
      <c r="AC8525" s="58" t="s">
        <v>104</v>
      </c>
      <c r="AD8525" s="58" t="s">
        <v>5906</v>
      </c>
      <c r="AE8525" s="58">
        <v>75034</v>
      </c>
    </row>
    <row r="8526" spans="29:31">
      <c r="AC8526" s="58" t="s">
        <v>788</v>
      </c>
      <c r="AD8526" s="58" t="s">
        <v>4824</v>
      </c>
      <c r="AE8526" s="58">
        <v>7501</v>
      </c>
    </row>
    <row r="8527" spans="29:31">
      <c r="AC8527" s="58" t="s">
        <v>788</v>
      </c>
      <c r="AD8527" s="58" t="s">
        <v>4824</v>
      </c>
      <c r="AE8527" s="58">
        <v>7501</v>
      </c>
    </row>
    <row r="8528" spans="29:31">
      <c r="AC8528" s="58" t="s">
        <v>788</v>
      </c>
      <c r="AD8528" s="58" t="s">
        <v>4824</v>
      </c>
      <c r="AE8528" s="58">
        <v>7501</v>
      </c>
    </row>
    <row r="8529" spans="29:31">
      <c r="AC8529" s="58" t="s">
        <v>498</v>
      </c>
      <c r="AD8529" s="58" t="s">
        <v>497</v>
      </c>
      <c r="AE8529" s="58">
        <v>43229</v>
      </c>
    </row>
    <row r="8530" spans="29:31">
      <c r="AC8530" s="58" t="s">
        <v>114</v>
      </c>
      <c r="AD8530" s="58" t="s">
        <v>2548</v>
      </c>
      <c r="AE8530" s="58">
        <v>53209</v>
      </c>
    </row>
    <row r="8531" spans="29:31">
      <c r="AC8531" s="58" t="s">
        <v>43</v>
      </c>
      <c r="AD8531" s="58" t="s">
        <v>127</v>
      </c>
      <c r="AE8531" s="58">
        <v>94109</v>
      </c>
    </row>
    <row r="8532" spans="29:31">
      <c r="AC8532" s="58" t="s">
        <v>498</v>
      </c>
      <c r="AD8532" s="58" t="s">
        <v>497</v>
      </c>
      <c r="AE8532" s="58">
        <v>43229</v>
      </c>
    </row>
    <row r="8533" spans="29:31">
      <c r="AC8533" s="58" t="s">
        <v>498</v>
      </c>
      <c r="AD8533" s="58" t="s">
        <v>497</v>
      </c>
      <c r="AE8533" s="58">
        <v>43229</v>
      </c>
    </row>
    <row r="8534" spans="29:31">
      <c r="AC8534" s="58" t="s">
        <v>498</v>
      </c>
      <c r="AD8534" s="58" t="s">
        <v>497</v>
      </c>
      <c r="AE8534" s="58">
        <v>43229</v>
      </c>
    </row>
    <row r="8535" spans="29:31">
      <c r="AC8535" s="58" t="s">
        <v>498</v>
      </c>
      <c r="AD8535" s="58" t="s">
        <v>497</v>
      </c>
      <c r="AE8535" s="58">
        <v>43229</v>
      </c>
    </row>
    <row r="8536" spans="29:31">
      <c r="AC8536" s="58" t="s">
        <v>498</v>
      </c>
      <c r="AD8536" s="58" t="s">
        <v>497</v>
      </c>
      <c r="AE8536" s="58">
        <v>43229</v>
      </c>
    </row>
    <row r="8537" spans="29:31">
      <c r="AC8537" s="58" t="s">
        <v>43</v>
      </c>
      <c r="AD8537" s="58" t="s">
        <v>42</v>
      </c>
      <c r="AE8537" s="58">
        <v>90008</v>
      </c>
    </row>
    <row r="8538" spans="29:31">
      <c r="AC8538" s="58" t="s">
        <v>238</v>
      </c>
      <c r="AD8538" s="58" t="s">
        <v>880</v>
      </c>
      <c r="AE8538" s="58">
        <v>48227</v>
      </c>
    </row>
    <row r="8539" spans="29:31">
      <c r="AC8539" s="58" t="s">
        <v>238</v>
      </c>
      <c r="AD8539" s="58" t="s">
        <v>880</v>
      </c>
      <c r="AE8539" s="58">
        <v>48227</v>
      </c>
    </row>
    <row r="8540" spans="29:31">
      <c r="AC8540" s="58" t="s">
        <v>238</v>
      </c>
      <c r="AD8540" s="58" t="s">
        <v>880</v>
      </c>
      <c r="AE8540" s="58">
        <v>48227</v>
      </c>
    </row>
    <row r="8541" spans="29:31">
      <c r="AC8541" s="58" t="s">
        <v>238</v>
      </c>
      <c r="AD8541" s="58" t="s">
        <v>880</v>
      </c>
      <c r="AE8541" s="58">
        <v>48227</v>
      </c>
    </row>
    <row r="8542" spans="29:31">
      <c r="AC8542" s="58" t="s">
        <v>1272</v>
      </c>
      <c r="AD8542" s="58" t="s">
        <v>497</v>
      </c>
      <c r="AE8542" s="58">
        <v>31907</v>
      </c>
    </row>
    <row r="8543" spans="29:31">
      <c r="AC8543" s="58" t="s">
        <v>43</v>
      </c>
      <c r="AD8543" s="58" t="s">
        <v>127</v>
      </c>
      <c r="AE8543" s="58">
        <v>94122</v>
      </c>
    </row>
    <row r="8544" spans="29:31">
      <c r="AC8544" s="58" t="s">
        <v>147</v>
      </c>
      <c r="AD8544" s="58" t="s">
        <v>146</v>
      </c>
      <c r="AE8544" s="58">
        <v>19143</v>
      </c>
    </row>
    <row r="8545" spans="29:31">
      <c r="AC8545" s="58" t="s">
        <v>147</v>
      </c>
      <c r="AD8545" s="58" t="s">
        <v>146</v>
      </c>
      <c r="AE8545" s="58">
        <v>19143</v>
      </c>
    </row>
    <row r="8546" spans="29:31">
      <c r="AC8546" s="58" t="s">
        <v>147</v>
      </c>
      <c r="AD8546" s="58" t="s">
        <v>146</v>
      </c>
      <c r="AE8546" s="58">
        <v>19143</v>
      </c>
    </row>
    <row r="8547" spans="29:31">
      <c r="AC8547" s="58" t="s">
        <v>43</v>
      </c>
      <c r="AD8547" s="58" t="s">
        <v>42</v>
      </c>
      <c r="AE8547" s="58">
        <v>90008</v>
      </c>
    </row>
    <row r="8548" spans="29:31">
      <c r="AC8548" s="58" t="s">
        <v>43</v>
      </c>
      <c r="AD8548" s="58" t="s">
        <v>42</v>
      </c>
      <c r="AE8548" s="58">
        <v>90008</v>
      </c>
    </row>
    <row r="8549" spans="29:31">
      <c r="AC8549" s="58" t="s">
        <v>147</v>
      </c>
      <c r="AD8549" s="58" t="s">
        <v>146</v>
      </c>
      <c r="AE8549" s="58">
        <v>19140</v>
      </c>
    </row>
    <row r="8550" spans="29:31">
      <c r="AC8550" s="58" t="s">
        <v>147</v>
      </c>
      <c r="AD8550" s="58" t="s">
        <v>146</v>
      </c>
      <c r="AE8550" s="58">
        <v>19140</v>
      </c>
    </row>
    <row r="8551" spans="29:31">
      <c r="AC8551" s="58" t="s">
        <v>267</v>
      </c>
      <c r="AD8551" s="58" t="s">
        <v>266</v>
      </c>
      <c r="AE8551" s="58">
        <v>10035</v>
      </c>
    </row>
    <row r="8552" spans="29:31">
      <c r="AC8552" s="58" t="s">
        <v>1272</v>
      </c>
      <c r="AD8552" s="58" t="s">
        <v>497</v>
      </c>
      <c r="AE8552" s="58">
        <v>31907</v>
      </c>
    </row>
    <row r="8553" spans="29:31">
      <c r="AC8553" s="58" t="s">
        <v>1272</v>
      </c>
      <c r="AD8553" s="58" t="s">
        <v>497</v>
      </c>
      <c r="AE8553" s="58">
        <v>31907</v>
      </c>
    </row>
    <row r="8554" spans="29:31">
      <c r="AC8554" s="58" t="s">
        <v>1272</v>
      </c>
      <c r="AD8554" s="58" t="s">
        <v>497</v>
      </c>
      <c r="AE8554" s="58">
        <v>31907</v>
      </c>
    </row>
    <row r="8555" spans="29:31">
      <c r="AC8555" s="58" t="s">
        <v>43</v>
      </c>
      <c r="AD8555" s="58" t="s">
        <v>42</v>
      </c>
      <c r="AE8555" s="58">
        <v>90049</v>
      </c>
    </row>
    <row r="8556" spans="29:31">
      <c r="AC8556" s="58" t="s">
        <v>43</v>
      </c>
      <c r="AD8556" s="58" t="s">
        <v>42</v>
      </c>
      <c r="AE8556" s="58">
        <v>90049</v>
      </c>
    </row>
    <row r="8557" spans="29:31">
      <c r="AC8557" s="58" t="s">
        <v>457</v>
      </c>
      <c r="AD8557" s="58" t="s">
        <v>456</v>
      </c>
      <c r="AE8557" s="58">
        <v>80013</v>
      </c>
    </row>
    <row r="8558" spans="29:31">
      <c r="AC8558" s="58" t="s">
        <v>104</v>
      </c>
      <c r="AD8558" s="58" t="s">
        <v>184</v>
      </c>
      <c r="AE8558" s="58">
        <v>77041</v>
      </c>
    </row>
    <row r="8559" spans="29:31">
      <c r="AC8559" s="58" t="s">
        <v>104</v>
      </c>
      <c r="AD8559" s="58" t="s">
        <v>184</v>
      </c>
      <c r="AE8559" s="58">
        <v>77041</v>
      </c>
    </row>
    <row r="8560" spans="29:31">
      <c r="AC8560" s="58" t="s">
        <v>211</v>
      </c>
      <c r="AD8560" s="58" t="s">
        <v>303</v>
      </c>
      <c r="AE8560" s="58">
        <v>60623</v>
      </c>
    </row>
    <row r="8561" spans="29:31">
      <c r="AC8561" s="58" t="s">
        <v>358</v>
      </c>
      <c r="AD8561" s="58" t="s">
        <v>357</v>
      </c>
      <c r="AE8561" s="58">
        <v>35601</v>
      </c>
    </row>
    <row r="8562" spans="29:31">
      <c r="AC8562" s="58" t="s">
        <v>319</v>
      </c>
      <c r="AD8562" s="58" t="s">
        <v>318</v>
      </c>
      <c r="AE8562" s="58">
        <v>22153</v>
      </c>
    </row>
    <row r="8563" spans="29:31">
      <c r="AC8563" s="58" t="s">
        <v>54</v>
      </c>
      <c r="AD8563" s="58" t="s">
        <v>6825</v>
      </c>
      <c r="AE8563" s="58">
        <v>33317</v>
      </c>
    </row>
    <row r="8564" spans="29:31">
      <c r="AC8564" s="58" t="s">
        <v>54</v>
      </c>
      <c r="AD8564" s="58" t="s">
        <v>6825</v>
      </c>
      <c r="AE8564" s="58">
        <v>33317</v>
      </c>
    </row>
    <row r="8565" spans="29:31">
      <c r="AC8565" s="58" t="s">
        <v>104</v>
      </c>
      <c r="AD8565" s="58" t="s">
        <v>184</v>
      </c>
      <c r="AE8565" s="58">
        <v>77041</v>
      </c>
    </row>
    <row r="8566" spans="29:31">
      <c r="AC8566" s="58" t="s">
        <v>104</v>
      </c>
      <c r="AD8566" s="58" t="s">
        <v>184</v>
      </c>
      <c r="AE8566" s="58">
        <v>77041</v>
      </c>
    </row>
    <row r="8567" spans="29:31">
      <c r="AC8567" s="58" t="s">
        <v>104</v>
      </c>
      <c r="AD8567" s="58" t="s">
        <v>184</v>
      </c>
      <c r="AE8567" s="58">
        <v>77041</v>
      </c>
    </row>
    <row r="8568" spans="29:31">
      <c r="AC8568" s="58" t="s">
        <v>104</v>
      </c>
      <c r="AD8568" s="58" t="s">
        <v>184</v>
      </c>
      <c r="AE8568" s="58">
        <v>77041</v>
      </c>
    </row>
    <row r="8569" spans="29:31">
      <c r="AC8569" s="58" t="s">
        <v>104</v>
      </c>
      <c r="AD8569" s="58" t="s">
        <v>184</v>
      </c>
      <c r="AE8569" s="58">
        <v>77041</v>
      </c>
    </row>
    <row r="8570" spans="29:31">
      <c r="AC8570" s="58" t="s">
        <v>114</v>
      </c>
      <c r="AD8570" s="58" t="s">
        <v>2548</v>
      </c>
      <c r="AE8570" s="58">
        <v>53209</v>
      </c>
    </row>
    <row r="8571" spans="29:31">
      <c r="AC8571" s="58" t="s">
        <v>54</v>
      </c>
      <c r="AD8571" s="58" t="s">
        <v>10108</v>
      </c>
      <c r="AE8571" s="58">
        <v>32771</v>
      </c>
    </row>
    <row r="8572" spans="29:31">
      <c r="AC8572" s="58" t="s">
        <v>54</v>
      </c>
      <c r="AD8572" s="58" t="s">
        <v>10108</v>
      </c>
      <c r="AE8572" s="58">
        <v>32771</v>
      </c>
    </row>
    <row r="8573" spans="29:31">
      <c r="AC8573" s="58" t="s">
        <v>104</v>
      </c>
      <c r="AD8573" s="58" t="s">
        <v>7397</v>
      </c>
      <c r="AE8573" s="58">
        <v>75056</v>
      </c>
    </row>
    <row r="8574" spans="29:31">
      <c r="AC8574" s="58" t="s">
        <v>104</v>
      </c>
      <c r="AD8574" s="58" t="s">
        <v>7397</v>
      </c>
      <c r="AE8574" s="58">
        <v>75056</v>
      </c>
    </row>
    <row r="8575" spans="29:31">
      <c r="AC8575" s="58" t="s">
        <v>498</v>
      </c>
      <c r="AD8575" s="58" t="s">
        <v>276</v>
      </c>
      <c r="AE8575" s="58">
        <v>45373</v>
      </c>
    </row>
    <row r="8576" spans="29:31">
      <c r="AC8576" s="58" t="s">
        <v>267</v>
      </c>
      <c r="AD8576" s="58" t="s">
        <v>6102</v>
      </c>
      <c r="AE8576" s="58">
        <v>11550</v>
      </c>
    </row>
    <row r="8577" spans="29:31">
      <c r="AC8577" s="58" t="s">
        <v>267</v>
      </c>
      <c r="AD8577" s="58" t="s">
        <v>6102</v>
      </c>
      <c r="AE8577" s="58">
        <v>11550</v>
      </c>
    </row>
    <row r="8578" spans="29:31">
      <c r="AC8578" s="58" t="s">
        <v>267</v>
      </c>
      <c r="AD8578" s="58" t="s">
        <v>6102</v>
      </c>
      <c r="AE8578" s="58">
        <v>11550</v>
      </c>
    </row>
    <row r="8579" spans="29:31">
      <c r="AC8579" s="58" t="s">
        <v>104</v>
      </c>
      <c r="AD8579" s="58" t="s">
        <v>815</v>
      </c>
      <c r="AE8579" s="58">
        <v>75081</v>
      </c>
    </row>
    <row r="8580" spans="29:31">
      <c r="AC8580" s="58" t="s">
        <v>104</v>
      </c>
      <c r="AD8580" s="58" t="s">
        <v>184</v>
      </c>
      <c r="AE8580" s="58">
        <v>77041</v>
      </c>
    </row>
    <row r="8581" spans="29:31">
      <c r="AC8581" s="58" t="s">
        <v>267</v>
      </c>
      <c r="AD8581" s="58" t="s">
        <v>266</v>
      </c>
      <c r="AE8581" s="58">
        <v>10035</v>
      </c>
    </row>
    <row r="8582" spans="29:31">
      <c r="AC8582" s="58" t="s">
        <v>43</v>
      </c>
      <c r="AD8582" s="58" t="s">
        <v>127</v>
      </c>
      <c r="AE8582" s="58">
        <v>94110</v>
      </c>
    </row>
    <row r="8583" spans="29:31">
      <c r="AC8583" s="58" t="s">
        <v>54</v>
      </c>
      <c r="AD8583" s="58" t="s">
        <v>6850</v>
      </c>
      <c r="AE8583" s="58">
        <v>34952</v>
      </c>
    </row>
    <row r="8584" spans="29:31">
      <c r="AC8584" s="58" t="s">
        <v>2694</v>
      </c>
      <c r="AD8584" s="58" t="s">
        <v>87</v>
      </c>
      <c r="AE8584" s="58">
        <v>3301</v>
      </c>
    </row>
    <row r="8585" spans="29:31">
      <c r="AC8585" s="58" t="s">
        <v>229</v>
      </c>
      <c r="AD8585" s="58" t="s">
        <v>389</v>
      </c>
      <c r="AE8585" s="58">
        <v>55901</v>
      </c>
    </row>
    <row r="8586" spans="29:31">
      <c r="AC8586" s="58" t="s">
        <v>229</v>
      </c>
      <c r="AD8586" s="58" t="s">
        <v>389</v>
      </c>
      <c r="AE8586" s="58">
        <v>55901</v>
      </c>
    </row>
    <row r="8587" spans="29:31">
      <c r="AC8587" s="58" t="s">
        <v>29</v>
      </c>
      <c r="AD8587" s="58" t="s">
        <v>1473</v>
      </c>
      <c r="AE8587" s="58">
        <v>40214</v>
      </c>
    </row>
    <row r="8588" spans="29:31">
      <c r="AC8588" s="58" t="s">
        <v>104</v>
      </c>
      <c r="AD8588" s="58" t="s">
        <v>10121</v>
      </c>
      <c r="AE8588" s="58">
        <v>78666</v>
      </c>
    </row>
    <row r="8589" spans="29:31">
      <c r="AC8589" s="58" t="s">
        <v>104</v>
      </c>
      <c r="AD8589" s="58" t="s">
        <v>10121</v>
      </c>
      <c r="AE8589" s="58">
        <v>78666</v>
      </c>
    </row>
    <row r="8590" spans="29:31">
      <c r="AC8590" s="58" t="s">
        <v>104</v>
      </c>
      <c r="AD8590" s="58" t="s">
        <v>10121</v>
      </c>
      <c r="AE8590" s="58">
        <v>78666</v>
      </c>
    </row>
    <row r="8591" spans="29:31">
      <c r="AC8591" s="58" t="s">
        <v>104</v>
      </c>
      <c r="AD8591" s="58" t="s">
        <v>10121</v>
      </c>
      <c r="AE8591" s="58">
        <v>78666</v>
      </c>
    </row>
    <row r="8592" spans="29:31">
      <c r="AC8592" s="58" t="s">
        <v>43</v>
      </c>
      <c r="AD8592" s="58" t="s">
        <v>3338</v>
      </c>
      <c r="AE8592" s="58">
        <v>92025</v>
      </c>
    </row>
    <row r="8593" spans="29:31">
      <c r="AC8593" s="58" t="s">
        <v>147</v>
      </c>
      <c r="AD8593" s="58" t="s">
        <v>146</v>
      </c>
      <c r="AE8593" s="58">
        <v>19134</v>
      </c>
    </row>
    <row r="8594" spans="29:31">
      <c r="AC8594" s="58" t="s">
        <v>43</v>
      </c>
      <c r="AD8594" s="58" t="s">
        <v>42</v>
      </c>
      <c r="AE8594" s="58">
        <v>90049</v>
      </c>
    </row>
    <row r="8595" spans="29:31">
      <c r="AC8595" s="58" t="s">
        <v>43</v>
      </c>
      <c r="AD8595" s="58" t="s">
        <v>42</v>
      </c>
      <c r="AE8595" s="58">
        <v>90049</v>
      </c>
    </row>
    <row r="8596" spans="29:31">
      <c r="AC8596" s="58" t="s">
        <v>147</v>
      </c>
      <c r="AD8596" s="58" t="s">
        <v>146</v>
      </c>
      <c r="AE8596" s="58">
        <v>19140</v>
      </c>
    </row>
    <row r="8597" spans="29:31">
      <c r="AC8597" s="58" t="s">
        <v>147</v>
      </c>
      <c r="AD8597" s="58" t="s">
        <v>146</v>
      </c>
      <c r="AE8597" s="58">
        <v>19120</v>
      </c>
    </row>
    <row r="8598" spans="29:31">
      <c r="AC8598" s="58" t="s">
        <v>267</v>
      </c>
      <c r="AD8598" s="58" t="s">
        <v>6102</v>
      </c>
      <c r="AE8598" s="58">
        <v>11550</v>
      </c>
    </row>
    <row r="8599" spans="29:31">
      <c r="AC8599" s="58" t="s">
        <v>457</v>
      </c>
      <c r="AD8599" s="58" t="s">
        <v>10129</v>
      </c>
      <c r="AE8599" s="58">
        <v>80634</v>
      </c>
    </row>
    <row r="8600" spans="29:31">
      <c r="AC8600" s="58" t="s">
        <v>457</v>
      </c>
      <c r="AD8600" s="58" t="s">
        <v>10129</v>
      </c>
      <c r="AE8600" s="58">
        <v>80634</v>
      </c>
    </row>
    <row r="8601" spans="29:31">
      <c r="AC8601" s="58" t="s">
        <v>54</v>
      </c>
      <c r="AD8601" s="58" t="s">
        <v>1521</v>
      </c>
      <c r="AE8601" s="58">
        <v>32216</v>
      </c>
    </row>
    <row r="8602" spans="29:31">
      <c r="AC8602" s="58" t="s">
        <v>54</v>
      </c>
      <c r="AD8602" s="58" t="s">
        <v>1521</v>
      </c>
      <c r="AE8602" s="58">
        <v>32216</v>
      </c>
    </row>
    <row r="8603" spans="29:31">
      <c r="AC8603" s="58" t="s">
        <v>319</v>
      </c>
      <c r="AD8603" s="58" t="s">
        <v>1127</v>
      </c>
      <c r="AE8603" s="58">
        <v>22204</v>
      </c>
    </row>
    <row r="8604" spans="29:31">
      <c r="AC8604" s="58" t="s">
        <v>319</v>
      </c>
      <c r="AD8604" s="58" t="s">
        <v>1127</v>
      </c>
      <c r="AE8604" s="58">
        <v>22204</v>
      </c>
    </row>
    <row r="8605" spans="29:31">
      <c r="AC8605" s="58" t="s">
        <v>43</v>
      </c>
      <c r="AD8605" s="58" t="s">
        <v>127</v>
      </c>
      <c r="AE8605" s="58">
        <v>94122</v>
      </c>
    </row>
    <row r="8606" spans="29:31">
      <c r="AC8606" s="58" t="s">
        <v>43</v>
      </c>
      <c r="AD8606" s="58" t="s">
        <v>3488</v>
      </c>
      <c r="AE8606" s="58">
        <v>93727</v>
      </c>
    </row>
    <row r="8607" spans="29:31">
      <c r="AC8607" s="58" t="s">
        <v>43</v>
      </c>
      <c r="AD8607" s="58" t="s">
        <v>3488</v>
      </c>
      <c r="AE8607" s="58">
        <v>93727</v>
      </c>
    </row>
    <row r="8608" spans="29:31">
      <c r="AC8608" s="58" t="s">
        <v>43</v>
      </c>
      <c r="AD8608" s="58" t="s">
        <v>3488</v>
      </c>
      <c r="AE8608" s="58">
        <v>93727</v>
      </c>
    </row>
    <row r="8609" spans="29:31">
      <c r="AC8609" s="58" t="s">
        <v>43</v>
      </c>
      <c r="AD8609" s="58" t="s">
        <v>3488</v>
      </c>
      <c r="AE8609" s="58">
        <v>93727</v>
      </c>
    </row>
    <row r="8610" spans="29:31">
      <c r="AC8610" s="58" t="s">
        <v>1392</v>
      </c>
      <c r="AD8610" s="58" t="s">
        <v>3319</v>
      </c>
      <c r="AE8610" s="58">
        <v>89502</v>
      </c>
    </row>
    <row r="8611" spans="29:31">
      <c r="AC8611" s="58" t="s">
        <v>104</v>
      </c>
      <c r="AD8611" s="58" t="s">
        <v>678</v>
      </c>
      <c r="AE8611" s="58">
        <v>78207</v>
      </c>
    </row>
    <row r="8612" spans="29:31">
      <c r="AC8612" s="58" t="s">
        <v>104</v>
      </c>
      <c r="AD8612" s="58" t="s">
        <v>678</v>
      </c>
      <c r="AE8612" s="58">
        <v>78207</v>
      </c>
    </row>
    <row r="8613" spans="29:31">
      <c r="AC8613" s="58" t="s">
        <v>104</v>
      </c>
      <c r="AD8613" s="58" t="s">
        <v>678</v>
      </c>
      <c r="AE8613" s="58">
        <v>78207</v>
      </c>
    </row>
    <row r="8614" spans="29:31">
      <c r="AC8614" s="58" t="s">
        <v>1245</v>
      </c>
      <c r="AD8614" s="58" t="s">
        <v>3922</v>
      </c>
      <c r="AE8614" s="58">
        <v>2740</v>
      </c>
    </row>
    <row r="8615" spans="29:31">
      <c r="AC8615" s="58" t="s">
        <v>267</v>
      </c>
      <c r="AD8615" s="58" t="s">
        <v>266</v>
      </c>
      <c r="AE8615" s="58">
        <v>10035</v>
      </c>
    </row>
    <row r="8616" spans="29:31">
      <c r="AC8616" s="58" t="s">
        <v>267</v>
      </c>
      <c r="AD8616" s="58" t="s">
        <v>266</v>
      </c>
      <c r="AE8616" s="58">
        <v>10035</v>
      </c>
    </row>
    <row r="8617" spans="29:31">
      <c r="AC8617" s="58" t="s">
        <v>267</v>
      </c>
      <c r="AD8617" s="58" t="s">
        <v>266</v>
      </c>
      <c r="AE8617" s="58">
        <v>10035</v>
      </c>
    </row>
    <row r="8618" spans="29:31">
      <c r="AC8618" s="58" t="s">
        <v>267</v>
      </c>
      <c r="AD8618" s="58" t="s">
        <v>266</v>
      </c>
      <c r="AE8618" s="58">
        <v>10035</v>
      </c>
    </row>
    <row r="8619" spans="29:31">
      <c r="AC8619" s="58" t="s">
        <v>43</v>
      </c>
      <c r="AD8619" s="58" t="s">
        <v>8826</v>
      </c>
      <c r="AE8619" s="58">
        <v>93030</v>
      </c>
    </row>
    <row r="8620" spans="29:31">
      <c r="AC8620" s="58" t="s">
        <v>43</v>
      </c>
      <c r="AD8620" s="58" t="s">
        <v>42</v>
      </c>
      <c r="AE8620" s="58">
        <v>90036</v>
      </c>
    </row>
    <row r="8621" spans="29:31">
      <c r="AC8621" s="58" t="s">
        <v>43</v>
      </c>
      <c r="AD8621" s="58" t="s">
        <v>3199</v>
      </c>
      <c r="AE8621" s="58">
        <v>94601</v>
      </c>
    </row>
    <row r="8622" spans="29:31">
      <c r="AC8622" s="58" t="s">
        <v>96</v>
      </c>
      <c r="AD8622" s="58" t="s">
        <v>2534</v>
      </c>
      <c r="AE8622" s="58">
        <v>98026</v>
      </c>
    </row>
    <row r="8623" spans="29:31">
      <c r="AC8623" s="58" t="s">
        <v>96</v>
      </c>
      <c r="AD8623" s="58" t="s">
        <v>2534</v>
      </c>
      <c r="AE8623" s="58">
        <v>98026</v>
      </c>
    </row>
    <row r="8624" spans="29:31">
      <c r="AC8624" s="58" t="s">
        <v>96</v>
      </c>
      <c r="AD8624" s="58" t="s">
        <v>2534</v>
      </c>
      <c r="AE8624" s="58">
        <v>98026</v>
      </c>
    </row>
    <row r="8625" spans="29:31">
      <c r="AC8625" s="58" t="s">
        <v>96</v>
      </c>
      <c r="AD8625" s="58" t="s">
        <v>2534</v>
      </c>
      <c r="AE8625" s="58">
        <v>98026</v>
      </c>
    </row>
    <row r="8626" spans="29:31">
      <c r="AC8626" s="58" t="s">
        <v>43</v>
      </c>
      <c r="AD8626" s="58" t="s">
        <v>42</v>
      </c>
      <c r="AE8626" s="58">
        <v>90004</v>
      </c>
    </row>
    <row r="8627" spans="29:31">
      <c r="AC8627" s="58" t="s">
        <v>267</v>
      </c>
      <c r="AD8627" s="58" t="s">
        <v>266</v>
      </c>
      <c r="AE8627" s="58">
        <v>10024</v>
      </c>
    </row>
    <row r="8628" spans="29:31">
      <c r="AC8628" s="58" t="s">
        <v>104</v>
      </c>
      <c r="AD8628" s="58" t="s">
        <v>815</v>
      </c>
      <c r="AE8628" s="58">
        <v>75217</v>
      </c>
    </row>
    <row r="8629" spans="29:31">
      <c r="AC8629" s="58" t="s">
        <v>335</v>
      </c>
      <c r="AD8629" s="58" t="s">
        <v>612</v>
      </c>
      <c r="AE8629" s="58">
        <v>37064</v>
      </c>
    </row>
    <row r="8630" spans="29:31">
      <c r="AC8630" s="58" t="s">
        <v>310</v>
      </c>
      <c r="AD8630" s="58" t="s">
        <v>544</v>
      </c>
      <c r="AE8630" s="58">
        <v>85023</v>
      </c>
    </row>
    <row r="8631" spans="29:31">
      <c r="AC8631" s="58" t="s">
        <v>54</v>
      </c>
      <c r="AD8631" s="58" t="s">
        <v>1419</v>
      </c>
      <c r="AE8631" s="58">
        <v>33178</v>
      </c>
    </row>
    <row r="8632" spans="29:31">
      <c r="AC8632" s="58" t="s">
        <v>54</v>
      </c>
      <c r="AD8632" s="58" t="s">
        <v>1419</v>
      </c>
      <c r="AE8632" s="58">
        <v>33178</v>
      </c>
    </row>
    <row r="8633" spans="29:31">
      <c r="AC8633" s="58" t="s">
        <v>457</v>
      </c>
      <c r="AD8633" s="58" t="s">
        <v>1081</v>
      </c>
      <c r="AE8633" s="58">
        <v>80906</v>
      </c>
    </row>
    <row r="8634" spans="29:31">
      <c r="AC8634" s="58" t="s">
        <v>267</v>
      </c>
      <c r="AD8634" s="58" t="s">
        <v>266</v>
      </c>
      <c r="AE8634" s="58">
        <v>10011</v>
      </c>
    </row>
    <row r="8635" spans="29:31">
      <c r="AC8635" s="58" t="s">
        <v>267</v>
      </c>
      <c r="AD8635" s="58" t="s">
        <v>266</v>
      </c>
      <c r="AE8635" s="58">
        <v>10011</v>
      </c>
    </row>
    <row r="8636" spans="29:31">
      <c r="AC8636" s="58" t="s">
        <v>267</v>
      </c>
      <c r="AD8636" s="58" t="s">
        <v>266</v>
      </c>
      <c r="AE8636" s="58">
        <v>10011</v>
      </c>
    </row>
    <row r="8637" spans="29:31">
      <c r="AC8637" s="58" t="s">
        <v>267</v>
      </c>
      <c r="AD8637" s="58" t="s">
        <v>266</v>
      </c>
      <c r="AE8637" s="58">
        <v>10011</v>
      </c>
    </row>
    <row r="8638" spans="29:31">
      <c r="AC8638" s="58" t="s">
        <v>267</v>
      </c>
      <c r="AD8638" s="58" t="s">
        <v>266</v>
      </c>
      <c r="AE8638" s="58">
        <v>10011</v>
      </c>
    </row>
    <row r="8639" spans="29:31">
      <c r="AC8639" s="58" t="s">
        <v>147</v>
      </c>
      <c r="AD8639" s="58" t="s">
        <v>8098</v>
      </c>
      <c r="AE8639" s="58">
        <v>18018</v>
      </c>
    </row>
    <row r="8640" spans="29:31">
      <c r="AC8640" s="58" t="s">
        <v>147</v>
      </c>
      <c r="AD8640" s="58" t="s">
        <v>8098</v>
      </c>
      <c r="AE8640" s="58">
        <v>18018</v>
      </c>
    </row>
    <row r="8641" spans="29:31">
      <c r="AC8641" s="58" t="s">
        <v>147</v>
      </c>
      <c r="AD8641" s="58" t="s">
        <v>8098</v>
      </c>
      <c r="AE8641" s="58">
        <v>18018</v>
      </c>
    </row>
    <row r="8642" spans="29:31">
      <c r="AC8642" s="58" t="s">
        <v>147</v>
      </c>
      <c r="AD8642" s="58" t="s">
        <v>146</v>
      </c>
      <c r="AE8642" s="58">
        <v>19140</v>
      </c>
    </row>
    <row r="8643" spans="29:31">
      <c r="AC8643" s="58" t="s">
        <v>29</v>
      </c>
      <c r="AD8643" s="58" t="s">
        <v>1473</v>
      </c>
      <c r="AE8643" s="58">
        <v>40214</v>
      </c>
    </row>
    <row r="8644" spans="29:31">
      <c r="AC8644" s="58" t="s">
        <v>29</v>
      </c>
      <c r="AD8644" s="58" t="s">
        <v>1473</v>
      </c>
      <c r="AE8644" s="58">
        <v>40214</v>
      </c>
    </row>
    <row r="8645" spans="29:31">
      <c r="AC8645" s="58" t="s">
        <v>96</v>
      </c>
      <c r="AD8645" s="58" t="s">
        <v>95</v>
      </c>
      <c r="AE8645" s="58">
        <v>98105</v>
      </c>
    </row>
    <row r="8646" spans="29:31">
      <c r="AC8646" s="58" t="s">
        <v>114</v>
      </c>
      <c r="AD8646" s="58" t="s">
        <v>4514</v>
      </c>
      <c r="AE8646" s="58">
        <v>53142</v>
      </c>
    </row>
    <row r="8647" spans="29:31">
      <c r="AC8647" s="58" t="s">
        <v>29</v>
      </c>
      <c r="AD8647" s="58" t="s">
        <v>28</v>
      </c>
      <c r="AE8647" s="58">
        <v>42420</v>
      </c>
    </row>
    <row r="8648" spans="29:31">
      <c r="AC8648" s="58" t="s">
        <v>104</v>
      </c>
      <c r="AD8648" s="58" t="s">
        <v>815</v>
      </c>
      <c r="AE8648" s="58">
        <v>75217</v>
      </c>
    </row>
    <row r="8649" spans="29:31">
      <c r="AC8649" s="58" t="s">
        <v>310</v>
      </c>
      <c r="AD8649" s="58" t="s">
        <v>1385</v>
      </c>
      <c r="AE8649" s="58">
        <v>85345</v>
      </c>
    </row>
    <row r="8650" spans="29:31">
      <c r="AC8650" s="58" t="s">
        <v>88</v>
      </c>
      <c r="AD8650" s="58" t="s">
        <v>1521</v>
      </c>
      <c r="AE8650" s="58">
        <v>28540</v>
      </c>
    </row>
    <row r="8651" spans="29:31">
      <c r="AC8651" s="58" t="s">
        <v>88</v>
      </c>
      <c r="AD8651" s="58" t="s">
        <v>1521</v>
      </c>
      <c r="AE8651" s="58">
        <v>28540</v>
      </c>
    </row>
    <row r="8652" spans="29:31">
      <c r="AC8652" s="58" t="s">
        <v>88</v>
      </c>
      <c r="AD8652" s="58" t="s">
        <v>1521</v>
      </c>
      <c r="AE8652" s="58">
        <v>28540</v>
      </c>
    </row>
    <row r="8653" spans="29:31">
      <c r="AC8653" s="58" t="s">
        <v>88</v>
      </c>
      <c r="AD8653" s="58" t="s">
        <v>1521</v>
      </c>
      <c r="AE8653" s="58">
        <v>28540</v>
      </c>
    </row>
    <row r="8654" spans="29:31">
      <c r="AC8654" s="58" t="s">
        <v>43</v>
      </c>
      <c r="AD8654" s="58" t="s">
        <v>42</v>
      </c>
      <c r="AE8654" s="58">
        <v>90032</v>
      </c>
    </row>
    <row r="8655" spans="29:31">
      <c r="AC8655" s="58" t="s">
        <v>335</v>
      </c>
      <c r="AD8655" s="58" t="s">
        <v>5661</v>
      </c>
      <c r="AE8655" s="58">
        <v>37211</v>
      </c>
    </row>
    <row r="8656" spans="29:31">
      <c r="AC8656" s="58" t="s">
        <v>88</v>
      </c>
      <c r="AD8656" s="58" t="s">
        <v>467</v>
      </c>
      <c r="AE8656" s="58">
        <v>28205</v>
      </c>
    </row>
    <row r="8657" spans="29:31">
      <c r="AC8657" s="58" t="s">
        <v>88</v>
      </c>
      <c r="AD8657" s="58" t="s">
        <v>467</v>
      </c>
      <c r="AE8657" s="58">
        <v>28205</v>
      </c>
    </row>
    <row r="8658" spans="29:31">
      <c r="AC8658" s="58" t="s">
        <v>96</v>
      </c>
      <c r="AD8658" s="58" t="s">
        <v>95</v>
      </c>
      <c r="AE8658" s="58">
        <v>98103</v>
      </c>
    </row>
    <row r="8659" spans="29:31">
      <c r="AC8659" s="58" t="s">
        <v>96</v>
      </c>
      <c r="AD8659" s="58" t="s">
        <v>95</v>
      </c>
      <c r="AE8659" s="58">
        <v>98103</v>
      </c>
    </row>
    <row r="8660" spans="29:31">
      <c r="AC8660" s="58" t="s">
        <v>96</v>
      </c>
      <c r="AD8660" s="58" t="s">
        <v>95</v>
      </c>
      <c r="AE8660" s="58">
        <v>98103</v>
      </c>
    </row>
    <row r="8661" spans="29:31">
      <c r="AC8661" s="58" t="s">
        <v>96</v>
      </c>
      <c r="AD8661" s="58" t="s">
        <v>95</v>
      </c>
      <c r="AE8661" s="58">
        <v>98103</v>
      </c>
    </row>
    <row r="8662" spans="29:31">
      <c r="AC8662" s="58" t="s">
        <v>96</v>
      </c>
      <c r="AD8662" s="58" t="s">
        <v>95</v>
      </c>
      <c r="AE8662" s="58">
        <v>98103</v>
      </c>
    </row>
    <row r="8663" spans="29:31">
      <c r="AC8663" s="58" t="s">
        <v>96</v>
      </c>
      <c r="AD8663" s="58" t="s">
        <v>95</v>
      </c>
      <c r="AE8663" s="58">
        <v>98103</v>
      </c>
    </row>
    <row r="8664" spans="29:31">
      <c r="AC8664" s="58" t="s">
        <v>96</v>
      </c>
      <c r="AD8664" s="58" t="s">
        <v>95</v>
      </c>
      <c r="AE8664" s="58">
        <v>98103</v>
      </c>
    </row>
    <row r="8665" spans="29:31">
      <c r="AC8665" s="58" t="s">
        <v>96</v>
      </c>
      <c r="AD8665" s="58" t="s">
        <v>95</v>
      </c>
      <c r="AE8665" s="58">
        <v>98103</v>
      </c>
    </row>
    <row r="8666" spans="29:31">
      <c r="AC8666" s="58" t="s">
        <v>211</v>
      </c>
      <c r="AD8666" s="58" t="s">
        <v>303</v>
      </c>
      <c r="AE8666" s="58">
        <v>60623</v>
      </c>
    </row>
    <row r="8667" spans="29:31">
      <c r="AC8667" s="58" t="s">
        <v>498</v>
      </c>
      <c r="AD8667" s="58" t="s">
        <v>1007</v>
      </c>
      <c r="AE8667" s="58">
        <v>45231</v>
      </c>
    </row>
    <row r="8668" spans="29:31">
      <c r="AC8668" s="58" t="s">
        <v>54</v>
      </c>
      <c r="AD8668" s="58" t="s">
        <v>53</v>
      </c>
      <c r="AE8668" s="58">
        <v>33311</v>
      </c>
    </row>
    <row r="8669" spans="29:31">
      <c r="AC8669" s="58" t="s">
        <v>104</v>
      </c>
      <c r="AD8669" s="58" t="s">
        <v>184</v>
      </c>
      <c r="AE8669" s="58">
        <v>77041</v>
      </c>
    </row>
    <row r="8670" spans="29:31">
      <c r="AC8670" s="58" t="s">
        <v>104</v>
      </c>
      <c r="AD8670" s="58" t="s">
        <v>184</v>
      </c>
      <c r="AE8670" s="58">
        <v>77041</v>
      </c>
    </row>
    <row r="8671" spans="29:31">
      <c r="AC8671" s="58" t="s">
        <v>104</v>
      </c>
      <c r="AD8671" s="58" t="s">
        <v>184</v>
      </c>
      <c r="AE8671" s="58">
        <v>77041</v>
      </c>
    </row>
    <row r="8672" spans="29:31">
      <c r="AC8672" s="58" t="s">
        <v>43</v>
      </c>
      <c r="AD8672" s="58" t="s">
        <v>1119</v>
      </c>
      <c r="AE8672" s="58">
        <v>90712</v>
      </c>
    </row>
    <row r="8673" spans="29:31">
      <c r="AC8673" s="58" t="s">
        <v>43</v>
      </c>
      <c r="AD8673" s="58" t="s">
        <v>127</v>
      </c>
      <c r="AE8673" s="58">
        <v>94122</v>
      </c>
    </row>
    <row r="8674" spans="29:31">
      <c r="AC8674" s="58" t="s">
        <v>147</v>
      </c>
      <c r="AD8674" s="58" t="s">
        <v>146</v>
      </c>
      <c r="AE8674" s="58">
        <v>19140</v>
      </c>
    </row>
    <row r="8675" spans="29:31">
      <c r="AC8675" s="58" t="s">
        <v>96</v>
      </c>
      <c r="AD8675" s="58" t="s">
        <v>95</v>
      </c>
      <c r="AE8675" s="58">
        <v>98115</v>
      </c>
    </row>
    <row r="8676" spans="29:31">
      <c r="AC8676" s="58" t="s">
        <v>96</v>
      </c>
      <c r="AD8676" s="58" t="s">
        <v>95</v>
      </c>
      <c r="AE8676" s="58">
        <v>98115</v>
      </c>
    </row>
    <row r="8677" spans="29:31">
      <c r="AC8677" s="58" t="s">
        <v>43</v>
      </c>
      <c r="AD8677" s="58" t="s">
        <v>42</v>
      </c>
      <c r="AE8677" s="58">
        <v>90036</v>
      </c>
    </row>
    <row r="8678" spans="29:31">
      <c r="AC8678" s="58" t="s">
        <v>498</v>
      </c>
      <c r="AD8678" s="58" t="s">
        <v>2180</v>
      </c>
      <c r="AE8678" s="58">
        <v>44105</v>
      </c>
    </row>
    <row r="8679" spans="29:31">
      <c r="AC8679" s="58" t="s">
        <v>498</v>
      </c>
      <c r="AD8679" s="58" t="s">
        <v>2180</v>
      </c>
      <c r="AE8679" s="58">
        <v>44105</v>
      </c>
    </row>
    <row r="8680" spans="29:31">
      <c r="AC8680" s="58" t="s">
        <v>211</v>
      </c>
      <c r="AD8680" s="58" t="s">
        <v>357</v>
      </c>
      <c r="AE8680" s="58">
        <v>62521</v>
      </c>
    </row>
    <row r="8681" spans="29:31">
      <c r="AC8681" s="58" t="s">
        <v>211</v>
      </c>
      <c r="AD8681" s="58" t="s">
        <v>357</v>
      </c>
      <c r="AE8681" s="58">
        <v>62521</v>
      </c>
    </row>
    <row r="8682" spans="29:31">
      <c r="AC8682" s="58" t="s">
        <v>211</v>
      </c>
      <c r="AD8682" s="58" t="s">
        <v>357</v>
      </c>
      <c r="AE8682" s="58">
        <v>62521</v>
      </c>
    </row>
    <row r="8683" spans="29:31">
      <c r="AC8683" s="58" t="s">
        <v>211</v>
      </c>
      <c r="AD8683" s="58" t="s">
        <v>357</v>
      </c>
      <c r="AE8683" s="58">
        <v>62521</v>
      </c>
    </row>
    <row r="8684" spans="29:31">
      <c r="AC8684" s="58" t="s">
        <v>211</v>
      </c>
      <c r="AD8684" s="58" t="s">
        <v>357</v>
      </c>
      <c r="AE8684" s="58">
        <v>62521</v>
      </c>
    </row>
    <row r="8685" spans="29:31">
      <c r="AC8685" s="58" t="s">
        <v>104</v>
      </c>
      <c r="AD8685" s="58" t="s">
        <v>10177</v>
      </c>
      <c r="AE8685" s="58">
        <v>76063</v>
      </c>
    </row>
    <row r="8686" spans="29:31">
      <c r="AC8686" s="58" t="s">
        <v>104</v>
      </c>
      <c r="AD8686" s="58" t="s">
        <v>184</v>
      </c>
      <c r="AE8686" s="58">
        <v>77070</v>
      </c>
    </row>
    <row r="8687" spans="29:31">
      <c r="AC8687" s="58" t="s">
        <v>104</v>
      </c>
      <c r="AD8687" s="58" t="s">
        <v>184</v>
      </c>
      <c r="AE8687" s="58">
        <v>77070</v>
      </c>
    </row>
    <row r="8688" spans="29:31">
      <c r="AC8688" s="58" t="s">
        <v>319</v>
      </c>
      <c r="AD8688" s="58" t="s">
        <v>1464</v>
      </c>
      <c r="AE8688" s="58">
        <v>23223</v>
      </c>
    </row>
    <row r="8689" spans="29:31">
      <c r="AC8689" s="58" t="s">
        <v>319</v>
      </c>
      <c r="AD8689" s="58" t="s">
        <v>1464</v>
      </c>
      <c r="AE8689" s="58">
        <v>23223</v>
      </c>
    </row>
    <row r="8690" spans="29:31">
      <c r="AC8690" s="58" t="s">
        <v>319</v>
      </c>
      <c r="AD8690" s="58" t="s">
        <v>1127</v>
      </c>
      <c r="AE8690" s="58">
        <v>22204</v>
      </c>
    </row>
    <row r="8691" spans="29:31">
      <c r="AC8691" s="58" t="s">
        <v>43</v>
      </c>
      <c r="AD8691" s="58" t="s">
        <v>127</v>
      </c>
      <c r="AE8691" s="58">
        <v>94122</v>
      </c>
    </row>
    <row r="8692" spans="29:31">
      <c r="AC8692" s="58" t="s">
        <v>43</v>
      </c>
      <c r="AD8692" s="58" t="s">
        <v>947</v>
      </c>
      <c r="AE8692" s="58">
        <v>92024</v>
      </c>
    </row>
    <row r="8693" spans="29:31">
      <c r="AC8693" s="58" t="s">
        <v>267</v>
      </c>
      <c r="AD8693" s="58" t="s">
        <v>4103</v>
      </c>
      <c r="AE8693" s="58">
        <v>13601</v>
      </c>
    </row>
    <row r="8694" spans="29:31">
      <c r="AC8694" s="58" t="s">
        <v>43</v>
      </c>
      <c r="AD8694" s="58" t="s">
        <v>42</v>
      </c>
      <c r="AE8694" s="58">
        <v>90036</v>
      </c>
    </row>
    <row r="8695" spans="29:31">
      <c r="AC8695" s="58" t="s">
        <v>43</v>
      </c>
      <c r="AD8695" s="58" t="s">
        <v>42</v>
      </c>
      <c r="AE8695" s="58">
        <v>90036</v>
      </c>
    </row>
    <row r="8696" spans="29:31">
      <c r="AC8696" s="58" t="s">
        <v>43</v>
      </c>
      <c r="AD8696" s="58" t="s">
        <v>42</v>
      </c>
      <c r="AE8696" s="58">
        <v>90036</v>
      </c>
    </row>
    <row r="8697" spans="29:31">
      <c r="AC8697" s="58" t="s">
        <v>147</v>
      </c>
      <c r="AD8697" s="58" t="s">
        <v>146</v>
      </c>
      <c r="AE8697" s="58">
        <v>19140</v>
      </c>
    </row>
    <row r="8698" spans="29:31">
      <c r="AC8698" s="58" t="s">
        <v>498</v>
      </c>
      <c r="AD8698" s="58" t="s">
        <v>801</v>
      </c>
      <c r="AE8698" s="58">
        <v>44312</v>
      </c>
    </row>
    <row r="8699" spans="29:31">
      <c r="AC8699" s="58" t="s">
        <v>498</v>
      </c>
      <c r="AD8699" s="58" t="s">
        <v>801</v>
      </c>
      <c r="AE8699" s="58">
        <v>44312</v>
      </c>
    </row>
    <row r="8700" spans="29:31">
      <c r="AC8700" s="58" t="s">
        <v>498</v>
      </c>
      <c r="AD8700" s="58" t="s">
        <v>801</v>
      </c>
      <c r="AE8700" s="58">
        <v>44312</v>
      </c>
    </row>
    <row r="8701" spans="29:31">
      <c r="AC8701" s="58" t="s">
        <v>43</v>
      </c>
      <c r="AD8701" s="58" t="s">
        <v>127</v>
      </c>
      <c r="AE8701" s="58">
        <v>94110</v>
      </c>
    </row>
    <row r="8702" spans="29:31">
      <c r="AC8702" s="58" t="s">
        <v>238</v>
      </c>
      <c r="AD8702" s="58" t="s">
        <v>6470</v>
      </c>
      <c r="AE8702" s="58">
        <v>49505</v>
      </c>
    </row>
    <row r="8703" spans="29:31">
      <c r="AC8703" s="58" t="s">
        <v>43</v>
      </c>
      <c r="AD8703" s="58" t="s">
        <v>127</v>
      </c>
      <c r="AE8703" s="58">
        <v>94109</v>
      </c>
    </row>
    <row r="8704" spans="29:31">
      <c r="AC8704" s="58" t="s">
        <v>335</v>
      </c>
      <c r="AD8704" s="58" t="s">
        <v>5661</v>
      </c>
      <c r="AE8704" s="58">
        <v>37211</v>
      </c>
    </row>
    <row r="8705" spans="29:31">
      <c r="AC8705" s="58" t="s">
        <v>335</v>
      </c>
      <c r="AD8705" s="58" t="s">
        <v>5661</v>
      </c>
      <c r="AE8705" s="58">
        <v>37211</v>
      </c>
    </row>
    <row r="8706" spans="29:31">
      <c r="AC8706" s="58" t="s">
        <v>335</v>
      </c>
      <c r="AD8706" s="58" t="s">
        <v>5661</v>
      </c>
      <c r="AE8706" s="58">
        <v>37211</v>
      </c>
    </row>
    <row r="8707" spans="29:31">
      <c r="AC8707" s="58" t="s">
        <v>335</v>
      </c>
      <c r="AD8707" s="58" t="s">
        <v>5661</v>
      </c>
      <c r="AE8707" s="58">
        <v>37211</v>
      </c>
    </row>
    <row r="8708" spans="29:31">
      <c r="AC8708" s="58" t="s">
        <v>335</v>
      </c>
      <c r="AD8708" s="58" t="s">
        <v>5661</v>
      </c>
      <c r="AE8708" s="58">
        <v>37211</v>
      </c>
    </row>
    <row r="8709" spans="29:31">
      <c r="AC8709" s="58" t="s">
        <v>335</v>
      </c>
      <c r="AD8709" s="58" t="s">
        <v>5661</v>
      </c>
      <c r="AE8709" s="58">
        <v>37211</v>
      </c>
    </row>
    <row r="8710" spans="29:31">
      <c r="AC8710" s="58" t="s">
        <v>335</v>
      </c>
      <c r="AD8710" s="58" t="s">
        <v>5661</v>
      </c>
      <c r="AE8710" s="58">
        <v>37211</v>
      </c>
    </row>
    <row r="8711" spans="29:31">
      <c r="AC8711" s="58" t="s">
        <v>147</v>
      </c>
      <c r="AD8711" s="58" t="s">
        <v>146</v>
      </c>
      <c r="AE8711" s="58">
        <v>19120</v>
      </c>
    </row>
    <row r="8712" spans="29:31">
      <c r="AC8712" s="58" t="s">
        <v>104</v>
      </c>
      <c r="AD8712" s="58" t="s">
        <v>184</v>
      </c>
      <c r="AE8712" s="58">
        <v>77041</v>
      </c>
    </row>
    <row r="8713" spans="29:31">
      <c r="AC8713" s="58" t="s">
        <v>1392</v>
      </c>
      <c r="AD8713" s="58" t="s">
        <v>3319</v>
      </c>
      <c r="AE8713" s="58">
        <v>89502</v>
      </c>
    </row>
    <row r="8714" spans="29:31">
      <c r="AC8714" s="58" t="s">
        <v>267</v>
      </c>
      <c r="AD8714" s="58" t="s">
        <v>266</v>
      </c>
      <c r="AE8714" s="58">
        <v>10009</v>
      </c>
    </row>
    <row r="8715" spans="29:31">
      <c r="AC8715" s="58" t="s">
        <v>267</v>
      </c>
      <c r="AD8715" s="58" t="s">
        <v>266</v>
      </c>
      <c r="AE8715" s="58">
        <v>10009</v>
      </c>
    </row>
    <row r="8716" spans="29:31">
      <c r="AC8716" s="58" t="s">
        <v>43</v>
      </c>
      <c r="AD8716" s="58" t="s">
        <v>42</v>
      </c>
      <c r="AE8716" s="58">
        <v>90008</v>
      </c>
    </row>
    <row r="8717" spans="29:31">
      <c r="AC8717" s="58" t="s">
        <v>43</v>
      </c>
      <c r="AD8717" s="58" t="s">
        <v>42</v>
      </c>
      <c r="AE8717" s="58">
        <v>90008</v>
      </c>
    </row>
    <row r="8718" spans="29:31">
      <c r="AC8718" s="58" t="s">
        <v>43</v>
      </c>
      <c r="AD8718" s="58" t="s">
        <v>42</v>
      </c>
      <c r="AE8718" s="58">
        <v>90008</v>
      </c>
    </row>
    <row r="8719" spans="29:31">
      <c r="AC8719" s="58" t="s">
        <v>43</v>
      </c>
      <c r="AD8719" s="58" t="s">
        <v>947</v>
      </c>
      <c r="AE8719" s="58">
        <v>92037</v>
      </c>
    </row>
    <row r="8720" spans="29:31">
      <c r="AC8720" s="58" t="s">
        <v>43</v>
      </c>
      <c r="AD8720" s="58" t="s">
        <v>127</v>
      </c>
      <c r="AE8720" s="58">
        <v>94110</v>
      </c>
    </row>
    <row r="8721" spans="29:31">
      <c r="AC8721" s="58" t="s">
        <v>43</v>
      </c>
      <c r="AD8721" s="58" t="s">
        <v>947</v>
      </c>
      <c r="AE8721" s="58">
        <v>92105</v>
      </c>
    </row>
    <row r="8722" spans="29:31">
      <c r="AC8722" s="58" t="s">
        <v>43</v>
      </c>
      <c r="AD8722" s="58" t="s">
        <v>947</v>
      </c>
      <c r="AE8722" s="58">
        <v>92105</v>
      </c>
    </row>
    <row r="8723" spans="29:31">
      <c r="AC8723" s="58" t="s">
        <v>498</v>
      </c>
      <c r="AD8723" s="58" t="s">
        <v>10202</v>
      </c>
      <c r="AE8723" s="58">
        <v>44035</v>
      </c>
    </row>
    <row r="8724" spans="29:31">
      <c r="AC8724" s="58" t="s">
        <v>104</v>
      </c>
      <c r="AD8724" s="58" t="s">
        <v>184</v>
      </c>
      <c r="AE8724" s="58">
        <v>77070</v>
      </c>
    </row>
    <row r="8725" spans="29:31">
      <c r="AC8725" s="58" t="s">
        <v>104</v>
      </c>
      <c r="AD8725" s="58" t="s">
        <v>184</v>
      </c>
      <c r="AE8725" s="58">
        <v>77070</v>
      </c>
    </row>
    <row r="8726" spans="29:31">
      <c r="AC8726" s="58" t="s">
        <v>104</v>
      </c>
      <c r="AD8726" s="58" t="s">
        <v>184</v>
      </c>
      <c r="AE8726" s="58">
        <v>77070</v>
      </c>
    </row>
    <row r="8727" spans="29:31">
      <c r="AC8727" s="58" t="s">
        <v>104</v>
      </c>
      <c r="AD8727" s="58" t="s">
        <v>184</v>
      </c>
      <c r="AE8727" s="58">
        <v>77070</v>
      </c>
    </row>
    <row r="8728" spans="29:31">
      <c r="AC8728" s="58" t="s">
        <v>104</v>
      </c>
      <c r="AD8728" s="58" t="s">
        <v>184</v>
      </c>
      <c r="AE8728" s="58">
        <v>77070</v>
      </c>
    </row>
    <row r="8729" spans="29:31">
      <c r="AC8729" s="58" t="s">
        <v>104</v>
      </c>
      <c r="AD8729" s="58" t="s">
        <v>184</v>
      </c>
      <c r="AE8729" s="58">
        <v>77070</v>
      </c>
    </row>
    <row r="8730" spans="29:31">
      <c r="AC8730" s="58" t="s">
        <v>104</v>
      </c>
      <c r="AD8730" s="58" t="s">
        <v>184</v>
      </c>
      <c r="AE8730" s="58">
        <v>77070</v>
      </c>
    </row>
    <row r="8731" spans="29:31">
      <c r="AC8731" s="58" t="s">
        <v>54</v>
      </c>
      <c r="AD8731" s="58" t="s">
        <v>1419</v>
      </c>
      <c r="AE8731" s="58">
        <v>33178</v>
      </c>
    </row>
    <row r="8732" spans="29:31">
      <c r="AC8732" s="58" t="s">
        <v>54</v>
      </c>
      <c r="AD8732" s="58" t="s">
        <v>1419</v>
      </c>
      <c r="AE8732" s="58">
        <v>33178</v>
      </c>
    </row>
    <row r="8733" spans="29:31">
      <c r="AC8733" s="58" t="s">
        <v>96</v>
      </c>
      <c r="AD8733" s="58" t="s">
        <v>95</v>
      </c>
      <c r="AE8733" s="58">
        <v>98115</v>
      </c>
    </row>
    <row r="8734" spans="29:31">
      <c r="AC8734" s="58" t="s">
        <v>335</v>
      </c>
      <c r="AD8734" s="58" t="s">
        <v>1185</v>
      </c>
      <c r="AE8734" s="58">
        <v>37130</v>
      </c>
    </row>
    <row r="8735" spans="29:31">
      <c r="AC8735" s="58" t="s">
        <v>335</v>
      </c>
      <c r="AD8735" s="58" t="s">
        <v>1185</v>
      </c>
      <c r="AE8735" s="58">
        <v>37130</v>
      </c>
    </row>
    <row r="8736" spans="29:31">
      <c r="AC8736" s="58" t="s">
        <v>335</v>
      </c>
      <c r="AD8736" s="58" t="s">
        <v>1185</v>
      </c>
      <c r="AE8736" s="58">
        <v>37130</v>
      </c>
    </row>
    <row r="8737" spans="29:31">
      <c r="AC8737" s="58" t="s">
        <v>335</v>
      </c>
      <c r="AD8737" s="58" t="s">
        <v>1185</v>
      </c>
      <c r="AE8737" s="58">
        <v>37130</v>
      </c>
    </row>
    <row r="8738" spans="29:31">
      <c r="AC8738" s="58" t="s">
        <v>335</v>
      </c>
      <c r="AD8738" s="58" t="s">
        <v>1185</v>
      </c>
      <c r="AE8738" s="58">
        <v>37130</v>
      </c>
    </row>
    <row r="8739" spans="29:31">
      <c r="AC8739" s="58" t="s">
        <v>596</v>
      </c>
      <c r="AD8739" s="58" t="s">
        <v>5083</v>
      </c>
      <c r="AE8739" s="58">
        <v>63116</v>
      </c>
    </row>
    <row r="8740" spans="29:31">
      <c r="AC8740" s="58" t="s">
        <v>96</v>
      </c>
      <c r="AD8740" s="58" t="s">
        <v>95</v>
      </c>
      <c r="AE8740" s="58">
        <v>98105</v>
      </c>
    </row>
    <row r="8741" spans="29:31">
      <c r="AC8741" s="58" t="s">
        <v>96</v>
      </c>
      <c r="AD8741" s="58" t="s">
        <v>95</v>
      </c>
      <c r="AE8741" s="58">
        <v>98105</v>
      </c>
    </row>
    <row r="8742" spans="29:31">
      <c r="AC8742" s="58" t="s">
        <v>96</v>
      </c>
      <c r="AD8742" s="58" t="s">
        <v>95</v>
      </c>
      <c r="AE8742" s="58">
        <v>98105</v>
      </c>
    </row>
    <row r="8743" spans="29:31">
      <c r="AC8743" s="58" t="s">
        <v>267</v>
      </c>
      <c r="AD8743" s="58" t="s">
        <v>266</v>
      </c>
      <c r="AE8743" s="58">
        <v>10024</v>
      </c>
    </row>
    <row r="8744" spans="29:31">
      <c r="AC8744" s="58" t="s">
        <v>229</v>
      </c>
      <c r="AD8744" s="58" t="s">
        <v>8162</v>
      </c>
      <c r="AE8744" s="58">
        <v>55125</v>
      </c>
    </row>
    <row r="8745" spans="29:31">
      <c r="AC8745" s="58" t="s">
        <v>335</v>
      </c>
      <c r="AD8745" s="58" t="s">
        <v>6244</v>
      </c>
      <c r="AE8745" s="58">
        <v>37421</v>
      </c>
    </row>
    <row r="8746" spans="29:31">
      <c r="AC8746" s="58" t="s">
        <v>147</v>
      </c>
      <c r="AD8746" s="58" t="s">
        <v>146</v>
      </c>
      <c r="AE8746" s="58">
        <v>19140</v>
      </c>
    </row>
    <row r="8747" spans="29:31">
      <c r="AC8747" s="58" t="s">
        <v>147</v>
      </c>
      <c r="AD8747" s="58" t="s">
        <v>146</v>
      </c>
      <c r="AE8747" s="58">
        <v>19140</v>
      </c>
    </row>
    <row r="8748" spans="29:31">
      <c r="AC8748" s="58" t="s">
        <v>736</v>
      </c>
      <c r="AD8748" s="58" t="s">
        <v>4268</v>
      </c>
      <c r="AE8748" s="58">
        <v>70506</v>
      </c>
    </row>
    <row r="8749" spans="29:31">
      <c r="AC8749" s="58" t="s">
        <v>254</v>
      </c>
      <c r="AD8749" s="58" t="s">
        <v>1479</v>
      </c>
      <c r="AE8749" s="58">
        <v>46226</v>
      </c>
    </row>
    <row r="8750" spans="29:31">
      <c r="AC8750" s="58" t="s">
        <v>420</v>
      </c>
      <c r="AD8750" s="58" t="s">
        <v>9417</v>
      </c>
      <c r="AE8750" s="58">
        <v>97123</v>
      </c>
    </row>
    <row r="8751" spans="29:31">
      <c r="AC8751" s="58" t="s">
        <v>420</v>
      </c>
      <c r="AD8751" s="58" t="s">
        <v>9417</v>
      </c>
      <c r="AE8751" s="58">
        <v>97123</v>
      </c>
    </row>
    <row r="8752" spans="29:31">
      <c r="AC8752" s="58" t="s">
        <v>1245</v>
      </c>
      <c r="AD8752" s="58" t="s">
        <v>8794</v>
      </c>
      <c r="AE8752" s="58">
        <v>2138</v>
      </c>
    </row>
    <row r="8753" spans="29:31">
      <c r="AC8753" s="58" t="s">
        <v>1245</v>
      </c>
      <c r="AD8753" s="58" t="s">
        <v>8794</v>
      </c>
      <c r="AE8753" s="58">
        <v>2138</v>
      </c>
    </row>
    <row r="8754" spans="29:31">
      <c r="AC8754" s="58" t="s">
        <v>43</v>
      </c>
      <c r="AD8754" s="58" t="s">
        <v>947</v>
      </c>
      <c r="AE8754" s="58">
        <v>92105</v>
      </c>
    </row>
    <row r="8755" spans="29:31">
      <c r="AC8755" s="58" t="s">
        <v>43</v>
      </c>
      <c r="AD8755" s="58" t="s">
        <v>947</v>
      </c>
      <c r="AE8755" s="58">
        <v>92105</v>
      </c>
    </row>
    <row r="8756" spans="29:31">
      <c r="AC8756" s="58" t="s">
        <v>43</v>
      </c>
      <c r="AD8756" s="58" t="s">
        <v>947</v>
      </c>
      <c r="AE8756" s="58">
        <v>92105</v>
      </c>
    </row>
    <row r="8757" spans="29:31">
      <c r="AC8757" s="58" t="s">
        <v>267</v>
      </c>
      <c r="AD8757" s="58" t="s">
        <v>266</v>
      </c>
      <c r="AE8757" s="58">
        <v>10009</v>
      </c>
    </row>
    <row r="8758" spans="29:31">
      <c r="AC8758" s="58" t="s">
        <v>267</v>
      </c>
      <c r="AD8758" s="58" t="s">
        <v>266</v>
      </c>
      <c r="AE8758" s="58">
        <v>10009</v>
      </c>
    </row>
    <row r="8759" spans="29:31">
      <c r="AC8759" s="58" t="s">
        <v>54</v>
      </c>
      <c r="AD8759" s="58" t="s">
        <v>5647</v>
      </c>
      <c r="AE8759" s="58">
        <v>32303</v>
      </c>
    </row>
    <row r="8760" spans="29:31">
      <c r="AC8760" s="58" t="s">
        <v>54</v>
      </c>
      <c r="AD8760" s="58" t="s">
        <v>5647</v>
      </c>
      <c r="AE8760" s="58">
        <v>32303</v>
      </c>
    </row>
    <row r="8761" spans="29:31">
      <c r="AC8761" s="58" t="s">
        <v>498</v>
      </c>
      <c r="AD8761" s="58" t="s">
        <v>2835</v>
      </c>
      <c r="AE8761" s="58">
        <v>43615</v>
      </c>
    </row>
    <row r="8762" spans="29:31">
      <c r="AC8762" s="58" t="s">
        <v>498</v>
      </c>
      <c r="AD8762" s="58" t="s">
        <v>2835</v>
      </c>
      <c r="AE8762" s="58">
        <v>43615</v>
      </c>
    </row>
    <row r="8763" spans="29:31">
      <c r="AC8763" s="58" t="s">
        <v>498</v>
      </c>
      <c r="AD8763" s="58" t="s">
        <v>2835</v>
      </c>
      <c r="AE8763" s="58">
        <v>43615</v>
      </c>
    </row>
    <row r="8764" spans="29:31">
      <c r="AC8764" s="58" t="s">
        <v>2735</v>
      </c>
      <c r="AD8764" s="58" t="s">
        <v>382</v>
      </c>
      <c r="AE8764" s="58">
        <v>21044</v>
      </c>
    </row>
    <row r="8765" spans="29:31">
      <c r="AC8765" s="58" t="s">
        <v>2735</v>
      </c>
      <c r="AD8765" s="58" t="s">
        <v>382</v>
      </c>
      <c r="AE8765" s="58">
        <v>21044</v>
      </c>
    </row>
    <row r="8766" spans="29:31">
      <c r="AC8766" s="58" t="s">
        <v>2735</v>
      </c>
      <c r="AD8766" s="58" t="s">
        <v>382</v>
      </c>
      <c r="AE8766" s="58">
        <v>21044</v>
      </c>
    </row>
    <row r="8767" spans="29:31">
      <c r="AC8767" s="58" t="s">
        <v>2735</v>
      </c>
      <c r="AD8767" s="58" t="s">
        <v>382</v>
      </c>
      <c r="AE8767" s="58">
        <v>21044</v>
      </c>
    </row>
    <row r="8768" spans="29:31">
      <c r="AC8768" s="58" t="s">
        <v>1272</v>
      </c>
      <c r="AD8768" s="58" t="s">
        <v>1736</v>
      </c>
      <c r="AE8768" s="58">
        <v>30318</v>
      </c>
    </row>
    <row r="8769" spans="29:31">
      <c r="AC8769" s="58" t="s">
        <v>1272</v>
      </c>
      <c r="AD8769" s="58" t="s">
        <v>1736</v>
      </c>
      <c r="AE8769" s="58">
        <v>30318</v>
      </c>
    </row>
    <row r="8770" spans="29:31">
      <c r="AC8770" s="58" t="s">
        <v>43</v>
      </c>
      <c r="AD8770" s="58" t="s">
        <v>5395</v>
      </c>
      <c r="AE8770" s="58">
        <v>95823</v>
      </c>
    </row>
    <row r="8771" spans="29:31">
      <c r="AC8771" s="58" t="s">
        <v>43</v>
      </c>
      <c r="AD8771" s="58" t="s">
        <v>5395</v>
      </c>
      <c r="AE8771" s="58">
        <v>95823</v>
      </c>
    </row>
    <row r="8772" spans="29:31">
      <c r="AC8772" s="58" t="s">
        <v>104</v>
      </c>
      <c r="AD8772" s="58" t="s">
        <v>103</v>
      </c>
      <c r="AE8772" s="58">
        <v>76106</v>
      </c>
    </row>
    <row r="8773" spans="29:31">
      <c r="AC8773" s="58" t="s">
        <v>104</v>
      </c>
      <c r="AD8773" s="58" t="s">
        <v>103</v>
      </c>
      <c r="AE8773" s="58">
        <v>76106</v>
      </c>
    </row>
    <row r="8774" spans="29:31">
      <c r="AC8774" s="58" t="s">
        <v>104</v>
      </c>
      <c r="AD8774" s="58" t="s">
        <v>103</v>
      </c>
      <c r="AE8774" s="58">
        <v>76106</v>
      </c>
    </row>
    <row r="8775" spans="29:31">
      <c r="AC8775" s="58" t="s">
        <v>104</v>
      </c>
      <c r="AD8775" s="58" t="s">
        <v>103</v>
      </c>
      <c r="AE8775" s="58">
        <v>76106</v>
      </c>
    </row>
    <row r="8776" spans="29:31">
      <c r="AC8776" s="58" t="s">
        <v>498</v>
      </c>
      <c r="AD8776" s="58" t="s">
        <v>497</v>
      </c>
      <c r="AE8776" s="58">
        <v>43229</v>
      </c>
    </row>
    <row r="8777" spans="29:31">
      <c r="AC8777" s="58" t="s">
        <v>457</v>
      </c>
      <c r="AD8777" s="58" t="s">
        <v>1473</v>
      </c>
      <c r="AE8777" s="58">
        <v>80027</v>
      </c>
    </row>
    <row r="8778" spans="29:31">
      <c r="AC8778" s="58" t="s">
        <v>457</v>
      </c>
      <c r="AD8778" s="58" t="s">
        <v>1473</v>
      </c>
      <c r="AE8778" s="58">
        <v>80027</v>
      </c>
    </row>
    <row r="8779" spans="29:31">
      <c r="AC8779" s="58" t="s">
        <v>88</v>
      </c>
      <c r="AD8779" s="58" t="s">
        <v>4588</v>
      </c>
      <c r="AE8779" s="58">
        <v>27604</v>
      </c>
    </row>
    <row r="8780" spans="29:31">
      <c r="AC8780" s="58" t="s">
        <v>88</v>
      </c>
      <c r="AD8780" s="58" t="s">
        <v>4588</v>
      </c>
      <c r="AE8780" s="58">
        <v>27604</v>
      </c>
    </row>
    <row r="8781" spans="29:31">
      <c r="AC8781" s="58" t="s">
        <v>267</v>
      </c>
      <c r="AD8781" s="58" t="s">
        <v>266</v>
      </c>
      <c r="AE8781" s="58">
        <v>10024</v>
      </c>
    </row>
    <row r="8782" spans="29:31">
      <c r="AC8782" s="58" t="s">
        <v>267</v>
      </c>
      <c r="AD8782" s="58" t="s">
        <v>266</v>
      </c>
      <c r="AE8782" s="58">
        <v>10024</v>
      </c>
    </row>
    <row r="8783" spans="29:31">
      <c r="AC8783" s="58" t="s">
        <v>211</v>
      </c>
      <c r="AD8783" s="58" t="s">
        <v>303</v>
      </c>
      <c r="AE8783" s="58">
        <v>60623</v>
      </c>
    </row>
    <row r="8784" spans="29:31">
      <c r="AC8784" s="58" t="s">
        <v>104</v>
      </c>
      <c r="AD8784" s="58" t="s">
        <v>1681</v>
      </c>
      <c r="AE8784" s="58">
        <v>77340</v>
      </c>
    </row>
    <row r="8785" spans="29:31">
      <c r="AC8785" s="58" t="s">
        <v>104</v>
      </c>
      <c r="AD8785" s="58" t="s">
        <v>1681</v>
      </c>
      <c r="AE8785" s="58">
        <v>77340</v>
      </c>
    </row>
    <row r="8786" spans="29:31">
      <c r="AC8786" s="58" t="s">
        <v>267</v>
      </c>
      <c r="AD8786" s="58" t="s">
        <v>266</v>
      </c>
      <c r="AE8786" s="58">
        <v>10024</v>
      </c>
    </row>
    <row r="8787" spans="29:31">
      <c r="AC8787" s="58" t="s">
        <v>420</v>
      </c>
      <c r="AD8787" s="58" t="s">
        <v>1976</v>
      </c>
      <c r="AE8787" s="58">
        <v>97301</v>
      </c>
    </row>
    <row r="8788" spans="29:31">
      <c r="AC8788" s="58" t="s">
        <v>104</v>
      </c>
      <c r="AD8788" s="58" t="s">
        <v>184</v>
      </c>
      <c r="AE8788" s="58">
        <v>77070</v>
      </c>
    </row>
    <row r="8789" spans="29:31">
      <c r="AC8789" s="58" t="s">
        <v>104</v>
      </c>
      <c r="AD8789" s="58" t="s">
        <v>184</v>
      </c>
      <c r="AE8789" s="58">
        <v>77070</v>
      </c>
    </row>
    <row r="8790" spans="29:31">
      <c r="AC8790" s="58" t="s">
        <v>6260</v>
      </c>
      <c r="AD8790" s="58" t="s">
        <v>10237</v>
      </c>
      <c r="AE8790" s="58">
        <v>83301</v>
      </c>
    </row>
    <row r="8791" spans="29:31">
      <c r="AC8791" s="58" t="s">
        <v>6260</v>
      </c>
      <c r="AD8791" s="58" t="s">
        <v>10237</v>
      </c>
      <c r="AE8791" s="58">
        <v>83301</v>
      </c>
    </row>
    <row r="8792" spans="29:31">
      <c r="AC8792" s="58" t="s">
        <v>335</v>
      </c>
      <c r="AD8792" s="58" t="s">
        <v>5137</v>
      </c>
      <c r="AE8792" s="58">
        <v>37918</v>
      </c>
    </row>
    <row r="8793" spans="29:31">
      <c r="AC8793" s="58" t="s">
        <v>310</v>
      </c>
      <c r="AD8793" s="58" t="s">
        <v>544</v>
      </c>
      <c r="AE8793" s="58">
        <v>85023</v>
      </c>
    </row>
    <row r="8794" spans="29:31">
      <c r="AC8794" s="58" t="s">
        <v>310</v>
      </c>
      <c r="AD8794" s="58" t="s">
        <v>544</v>
      </c>
      <c r="AE8794" s="58">
        <v>85023</v>
      </c>
    </row>
    <row r="8795" spans="29:31">
      <c r="AC8795" s="58" t="s">
        <v>310</v>
      </c>
      <c r="AD8795" s="58" t="s">
        <v>544</v>
      </c>
      <c r="AE8795" s="58">
        <v>85023</v>
      </c>
    </row>
    <row r="8796" spans="29:31">
      <c r="AC8796" s="58" t="s">
        <v>88</v>
      </c>
      <c r="AD8796" s="58" t="s">
        <v>735</v>
      </c>
      <c r="AE8796" s="58">
        <v>28110</v>
      </c>
    </row>
    <row r="8797" spans="29:31">
      <c r="AC8797" s="58" t="s">
        <v>88</v>
      </c>
      <c r="AD8797" s="58" t="s">
        <v>735</v>
      </c>
      <c r="AE8797" s="58">
        <v>28110</v>
      </c>
    </row>
    <row r="8798" spans="29:31">
      <c r="AC8798" s="58" t="s">
        <v>319</v>
      </c>
      <c r="AD8798" s="58" t="s">
        <v>1464</v>
      </c>
      <c r="AE8798" s="58">
        <v>23223</v>
      </c>
    </row>
    <row r="8799" spans="29:31">
      <c r="AC8799" s="58" t="s">
        <v>104</v>
      </c>
      <c r="AD8799" s="58" t="s">
        <v>184</v>
      </c>
      <c r="AE8799" s="58">
        <v>77041</v>
      </c>
    </row>
    <row r="8800" spans="29:31">
      <c r="AC8800" s="58" t="s">
        <v>43</v>
      </c>
      <c r="AD8800" s="58" t="s">
        <v>42</v>
      </c>
      <c r="AE8800" s="58">
        <v>90008</v>
      </c>
    </row>
    <row r="8801" spans="29:31">
      <c r="AC8801" s="58" t="s">
        <v>43</v>
      </c>
      <c r="AD8801" s="58" t="s">
        <v>42</v>
      </c>
      <c r="AE8801" s="58">
        <v>90008</v>
      </c>
    </row>
    <row r="8802" spans="29:31">
      <c r="AC8802" s="58" t="s">
        <v>43</v>
      </c>
      <c r="AD8802" s="58" t="s">
        <v>42</v>
      </c>
      <c r="AE8802" s="58">
        <v>90008</v>
      </c>
    </row>
    <row r="8803" spans="29:31">
      <c r="AC8803" s="58" t="s">
        <v>43</v>
      </c>
      <c r="AD8803" s="58" t="s">
        <v>42</v>
      </c>
      <c r="AE8803" s="58">
        <v>90008</v>
      </c>
    </row>
    <row r="8804" spans="29:31">
      <c r="AC8804" s="58" t="s">
        <v>121</v>
      </c>
      <c r="AD8804" s="58" t="s">
        <v>154</v>
      </c>
      <c r="AE8804" s="58">
        <v>84057</v>
      </c>
    </row>
    <row r="8805" spans="29:31">
      <c r="AC8805" s="58" t="s">
        <v>121</v>
      </c>
      <c r="AD8805" s="58" t="s">
        <v>154</v>
      </c>
      <c r="AE8805" s="58">
        <v>84057</v>
      </c>
    </row>
    <row r="8806" spans="29:31">
      <c r="AC8806" s="58" t="s">
        <v>5203</v>
      </c>
      <c r="AD8806" s="58" t="s">
        <v>2221</v>
      </c>
      <c r="AE8806" s="58" t="s">
        <v>5204</v>
      </c>
    </row>
    <row r="8807" spans="29:31">
      <c r="AC8807" s="58" t="s">
        <v>147</v>
      </c>
      <c r="AD8807" s="58" t="s">
        <v>146</v>
      </c>
      <c r="AE8807" s="58">
        <v>19134</v>
      </c>
    </row>
    <row r="8808" spans="29:31">
      <c r="AC8808" s="58" t="s">
        <v>211</v>
      </c>
      <c r="AD8808" s="58" t="s">
        <v>303</v>
      </c>
      <c r="AE8808" s="58">
        <v>60623</v>
      </c>
    </row>
    <row r="8809" spans="29:31">
      <c r="AC8809" s="58" t="s">
        <v>649</v>
      </c>
      <c r="AD8809" s="58" t="s">
        <v>4847</v>
      </c>
      <c r="AE8809" s="58">
        <v>73120</v>
      </c>
    </row>
    <row r="8810" spans="29:31">
      <c r="AC8810" s="58" t="s">
        <v>649</v>
      </c>
      <c r="AD8810" s="58" t="s">
        <v>4847</v>
      </c>
      <c r="AE8810" s="58">
        <v>73120</v>
      </c>
    </row>
    <row r="8811" spans="29:31">
      <c r="AC8811" s="58" t="s">
        <v>267</v>
      </c>
      <c r="AD8811" s="58" t="s">
        <v>266</v>
      </c>
      <c r="AE8811" s="58">
        <v>10035</v>
      </c>
    </row>
    <row r="8812" spans="29:31">
      <c r="AC8812" s="58" t="s">
        <v>267</v>
      </c>
      <c r="AD8812" s="58" t="s">
        <v>266</v>
      </c>
      <c r="AE8812" s="58">
        <v>10035</v>
      </c>
    </row>
    <row r="8813" spans="29:31">
      <c r="AC8813" s="58" t="s">
        <v>121</v>
      </c>
      <c r="AD8813" s="58" t="s">
        <v>5119</v>
      </c>
      <c r="AE8813" s="58">
        <v>84106</v>
      </c>
    </row>
    <row r="8814" spans="29:31">
      <c r="AC8814" s="58" t="s">
        <v>267</v>
      </c>
      <c r="AD8814" s="58" t="s">
        <v>8508</v>
      </c>
      <c r="AE8814" s="58">
        <v>13501</v>
      </c>
    </row>
    <row r="8815" spans="29:31">
      <c r="AC8815" s="58" t="s">
        <v>147</v>
      </c>
      <c r="AD8815" s="58" t="s">
        <v>146</v>
      </c>
      <c r="AE8815" s="58">
        <v>19134</v>
      </c>
    </row>
    <row r="8816" spans="29:31">
      <c r="AC8816" s="58" t="s">
        <v>147</v>
      </c>
      <c r="AD8816" s="58" t="s">
        <v>146</v>
      </c>
      <c r="AE8816" s="58">
        <v>19134</v>
      </c>
    </row>
    <row r="8817" spans="29:31">
      <c r="AC8817" s="58" t="s">
        <v>147</v>
      </c>
      <c r="AD8817" s="58" t="s">
        <v>146</v>
      </c>
      <c r="AE8817" s="58">
        <v>19134</v>
      </c>
    </row>
    <row r="8818" spans="29:31">
      <c r="AC8818" s="58" t="s">
        <v>43</v>
      </c>
      <c r="AD8818" s="58" t="s">
        <v>42</v>
      </c>
      <c r="AE8818" s="58">
        <v>90004</v>
      </c>
    </row>
    <row r="8819" spans="29:31">
      <c r="AC8819" s="58" t="s">
        <v>238</v>
      </c>
      <c r="AD8819" s="58" t="s">
        <v>328</v>
      </c>
      <c r="AE8819" s="58">
        <v>49201</v>
      </c>
    </row>
    <row r="8820" spans="29:31">
      <c r="AC8820" s="58" t="s">
        <v>238</v>
      </c>
      <c r="AD8820" s="58" t="s">
        <v>328</v>
      </c>
      <c r="AE8820" s="58">
        <v>49201</v>
      </c>
    </row>
    <row r="8821" spans="29:31">
      <c r="AC8821" s="58" t="s">
        <v>310</v>
      </c>
      <c r="AD8821" s="58" t="s">
        <v>3942</v>
      </c>
      <c r="AE8821" s="58">
        <v>85301</v>
      </c>
    </row>
    <row r="8822" spans="29:31">
      <c r="AC8822" s="58" t="s">
        <v>245</v>
      </c>
      <c r="AD8822" s="58" t="s">
        <v>521</v>
      </c>
      <c r="AE8822" s="58">
        <v>19805</v>
      </c>
    </row>
    <row r="8823" spans="29:31">
      <c r="AC8823" s="58" t="s">
        <v>245</v>
      </c>
      <c r="AD8823" s="58" t="s">
        <v>521</v>
      </c>
      <c r="AE8823" s="58">
        <v>19805</v>
      </c>
    </row>
    <row r="8824" spans="29:31">
      <c r="AC8824" s="58" t="s">
        <v>245</v>
      </c>
      <c r="AD8824" s="58" t="s">
        <v>521</v>
      </c>
      <c r="AE8824" s="58">
        <v>19805</v>
      </c>
    </row>
    <row r="8825" spans="29:31">
      <c r="AC8825" s="58" t="s">
        <v>245</v>
      </c>
      <c r="AD8825" s="58" t="s">
        <v>521</v>
      </c>
      <c r="AE8825" s="58">
        <v>19805</v>
      </c>
    </row>
    <row r="8826" spans="29:31">
      <c r="AC8826" s="58" t="s">
        <v>245</v>
      </c>
      <c r="AD8826" s="58" t="s">
        <v>521</v>
      </c>
      <c r="AE8826" s="58">
        <v>19805</v>
      </c>
    </row>
    <row r="8827" spans="29:31">
      <c r="AC8827" s="58" t="s">
        <v>104</v>
      </c>
      <c r="AD8827" s="58" t="s">
        <v>1237</v>
      </c>
      <c r="AE8827" s="58">
        <v>78745</v>
      </c>
    </row>
    <row r="8828" spans="29:31">
      <c r="AC8828" s="58" t="s">
        <v>54</v>
      </c>
      <c r="AD8828" s="58" t="s">
        <v>6051</v>
      </c>
      <c r="AE8828" s="58">
        <v>32839</v>
      </c>
    </row>
    <row r="8829" spans="29:31">
      <c r="AC8829" s="58" t="s">
        <v>54</v>
      </c>
      <c r="AD8829" s="58" t="s">
        <v>6051</v>
      </c>
      <c r="AE8829" s="58">
        <v>32839</v>
      </c>
    </row>
    <row r="8830" spans="29:31">
      <c r="AC8830" s="58" t="s">
        <v>54</v>
      </c>
      <c r="AD8830" s="58" t="s">
        <v>6051</v>
      </c>
      <c r="AE8830" s="58">
        <v>32839</v>
      </c>
    </row>
    <row r="8831" spans="29:31">
      <c r="AC8831" s="58" t="s">
        <v>54</v>
      </c>
      <c r="AD8831" s="58" t="s">
        <v>6051</v>
      </c>
      <c r="AE8831" s="58">
        <v>32839</v>
      </c>
    </row>
    <row r="8832" spans="29:31">
      <c r="AC8832" s="58" t="s">
        <v>147</v>
      </c>
      <c r="AD8832" s="58" t="s">
        <v>4771</v>
      </c>
      <c r="AE8832" s="58">
        <v>19601</v>
      </c>
    </row>
    <row r="8833" spans="29:31">
      <c r="AC8833" s="58" t="s">
        <v>147</v>
      </c>
      <c r="AD8833" s="58" t="s">
        <v>146</v>
      </c>
      <c r="AE8833" s="58">
        <v>19134</v>
      </c>
    </row>
    <row r="8834" spans="29:31">
      <c r="AC8834" s="58" t="s">
        <v>104</v>
      </c>
      <c r="AD8834" s="58" t="s">
        <v>184</v>
      </c>
      <c r="AE8834" s="58">
        <v>77095</v>
      </c>
    </row>
    <row r="8835" spans="29:31">
      <c r="AC8835" s="58" t="s">
        <v>104</v>
      </c>
      <c r="AD8835" s="58" t="s">
        <v>184</v>
      </c>
      <c r="AE8835" s="58">
        <v>77095</v>
      </c>
    </row>
    <row r="8836" spans="29:31">
      <c r="AC8836" s="58" t="s">
        <v>596</v>
      </c>
      <c r="AD8836" s="58" t="s">
        <v>9306</v>
      </c>
      <c r="AE8836" s="58">
        <v>63301</v>
      </c>
    </row>
    <row r="8837" spans="29:31">
      <c r="AC8837" s="58" t="s">
        <v>254</v>
      </c>
      <c r="AD8837" s="58" t="s">
        <v>4374</v>
      </c>
      <c r="AE8837" s="58">
        <v>46203</v>
      </c>
    </row>
    <row r="8838" spans="29:31">
      <c r="AC8838" s="58" t="s">
        <v>96</v>
      </c>
      <c r="AD8838" s="58" t="s">
        <v>95</v>
      </c>
      <c r="AE8838" s="58">
        <v>98115</v>
      </c>
    </row>
    <row r="8839" spans="29:31">
      <c r="AC8839" s="58" t="s">
        <v>319</v>
      </c>
      <c r="AD8839" s="58" t="s">
        <v>3323</v>
      </c>
      <c r="AE8839" s="58">
        <v>22801</v>
      </c>
    </row>
    <row r="8840" spans="29:31">
      <c r="AC8840" s="58" t="s">
        <v>267</v>
      </c>
      <c r="AD8840" s="58" t="s">
        <v>389</v>
      </c>
      <c r="AE8840" s="58">
        <v>14609</v>
      </c>
    </row>
    <row r="8841" spans="29:31">
      <c r="AC8841" s="58" t="s">
        <v>1272</v>
      </c>
      <c r="AD8841" s="58" t="s">
        <v>7490</v>
      </c>
      <c r="AE8841" s="58">
        <v>30328</v>
      </c>
    </row>
    <row r="8842" spans="29:31">
      <c r="AC8842" s="58" t="s">
        <v>1272</v>
      </c>
      <c r="AD8842" s="58" t="s">
        <v>7490</v>
      </c>
      <c r="AE8842" s="58">
        <v>30328</v>
      </c>
    </row>
    <row r="8843" spans="29:31">
      <c r="AC8843" s="58" t="s">
        <v>1272</v>
      </c>
      <c r="AD8843" s="58" t="s">
        <v>7490</v>
      </c>
      <c r="AE8843" s="58">
        <v>30328</v>
      </c>
    </row>
    <row r="8844" spans="29:31">
      <c r="AC8844" s="58" t="s">
        <v>1272</v>
      </c>
      <c r="AD8844" s="58" t="s">
        <v>7490</v>
      </c>
      <c r="AE8844" s="58">
        <v>30328</v>
      </c>
    </row>
    <row r="8845" spans="29:31">
      <c r="AC8845" s="58" t="s">
        <v>1272</v>
      </c>
      <c r="AD8845" s="58" t="s">
        <v>7490</v>
      </c>
      <c r="AE8845" s="58">
        <v>30328</v>
      </c>
    </row>
    <row r="8846" spans="29:31">
      <c r="AC8846" s="58" t="s">
        <v>43</v>
      </c>
      <c r="AD8846" s="58" t="s">
        <v>42</v>
      </c>
      <c r="AE8846" s="58">
        <v>90004</v>
      </c>
    </row>
    <row r="8847" spans="29:31">
      <c r="AC8847" s="58" t="s">
        <v>43</v>
      </c>
      <c r="AD8847" s="58" t="s">
        <v>42</v>
      </c>
      <c r="AE8847" s="58">
        <v>90004</v>
      </c>
    </row>
    <row r="8848" spans="29:31">
      <c r="AC8848" s="58" t="s">
        <v>43</v>
      </c>
      <c r="AD8848" s="58" t="s">
        <v>42</v>
      </c>
      <c r="AE8848" s="58">
        <v>90004</v>
      </c>
    </row>
    <row r="8849" spans="29:31">
      <c r="AC8849" s="58" t="s">
        <v>43</v>
      </c>
      <c r="AD8849" s="58" t="s">
        <v>127</v>
      </c>
      <c r="AE8849" s="58">
        <v>94110</v>
      </c>
    </row>
    <row r="8850" spans="29:31">
      <c r="AC8850" s="58" t="s">
        <v>43</v>
      </c>
      <c r="AD8850" s="58" t="s">
        <v>127</v>
      </c>
      <c r="AE8850" s="58">
        <v>94110</v>
      </c>
    </row>
    <row r="8851" spans="29:31">
      <c r="AC8851" s="58" t="s">
        <v>229</v>
      </c>
      <c r="AD8851" s="58" t="s">
        <v>409</v>
      </c>
      <c r="AE8851" s="58">
        <v>55407</v>
      </c>
    </row>
    <row r="8852" spans="29:31">
      <c r="AC8852" s="58" t="s">
        <v>498</v>
      </c>
      <c r="AD8852" s="58" t="s">
        <v>497</v>
      </c>
      <c r="AE8852" s="58">
        <v>43229</v>
      </c>
    </row>
    <row r="8853" spans="29:31">
      <c r="AC8853" s="58" t="s">
        <v>498</v>
      </c>
      <c r="AD8853" s="58" t="s">
        <v>497</v>
      </c>
      <c r="AE8853" s="58">
        <v>43229</v>
      </c>
    </row>
    <row r="8854" spans="29:31">
      <c r="AC8854" s="58" t="s">
        <v>498</v>
      </c>
      <c r="AD8854" s="58" t="s">
        <v>497</v>
      </c>
      <c r="AE8854" s="58">
        <v>43229</v>
      </c>
    </row>
    <row r="8855" spans="29:31">
      <c r="AC8855" s="58" t="s">
        <v>498</v>
      </c>
      <c r="AD8855" s="58" t="s">
        <v>497</v>
      </c>
      <c r="AE8855" s="58">
        <v>43229</v>
      </c>
    </row>
    <row r="8856" spans="29:31">
      <c r="AC8856" s="58" t="s">
        <v>88</v>
      </c>
      <c r="AD8856" s="58" t="s">
        <v>4588</v>
      </c>
      <c r="AE8856" s="58">
        <v>27604</v>
      </c>
    </row>
    <row r="8857" spans="29:31">
      <c r="AC8857" s="58" t="s">
        <v>88</v>
      </c>
      <c r="AD8857" s="58" t="s">
        <v>4588</v>
      </c>
      <c r="AE8857" s="58">
        <v>27604</v>
      </c>
    </row>
    <row r="8858" spans="29:31">
      <c r="AC8858" s="58" t="s">
        <v>88</v>
      </c>
      <c r="AD8858" s="58" t="s">
        <v>4588</v>
      </c>
      <c r="AE8858" s="58">
        <v>27604</v>
      </c>
    </row>
    <row r="8859" spans="29:31">
      <c r="AC8859" s="58" t="s">
        <v>88</v>
      </c>
      <c r="AD8859" s="58" t="s">
        <v>4588</v>
      </c>
      <c r="AE8859" s="58">
        <v>27604</v>
      </c>
    </row>
    <row r="8860" spans="29:31">
      <c r="AC8860" s="58" t="s">
        <v>267</v>
      </c>
      <c r="AD8860" s="58" t="s">
        <v>266</v>
      </c>
      <c r="AE8860" s="58">
        <v>10011</v>
      </c>
    </row>
    <row r="8861" spans="29:31">
      <c r="AC8861" s="58" t="s">
        <v>147</v>
      </c>
      <c r="AD8861" s="58" t="s">
        <v>146</v>
      </c>
      <c r="AE8861" s="58">
        <v>19143</v>
      </c>
    </row>
    <row r="8862" spans="29:31">
      <c r="AC8862" s="58" t="s">
        <v>147</v>
      </c>
      <c r="AD8862" s="58" t="s">
        <v>146</v>
      </c>
      <c r="AE8862" s="58">
        <v>19143</v>
      </c>
    </row>
    <row r="8863" spans="29:31">
      <c r="AC8863" s="58" t="s">
        <v>6260</v>
      </c>
      <c r="AD8863" s="58" t="s">
        <v>6259</v>
      </c>
      <c r="AE8863" s="58">
        <v>83642</v>
      </c>
    </row>
    <row r="8864" spans="29:31">
      <c r="AC8864" s="58" t="s">
        <v>43</v>
      </c>
      <c r="AD8864" s="58" t="s">
        <v>5395</v>
      </c>
      <c r="AE8864" s="58">
        <v>95823</v>
      </c>
    </row>
    <row r="8865" spans="29:31">
      <c r="AC8865" s="58" t="s">
        <v>43</v>
      </c>
      <c r="AD8865" s="58" t="s">
        <v>5395</v>
      </c>
      <c r="AE8865" s="58">
        <v>95823</v>
      </c>
    </row>
    <row r="8866" spans="29:31">
      <c r="AC8866" s="58" t="s">
        <v>43</v>
      </c>
      <c r="AD8866" s="58" t="s">
        <v>5395</v>
      </c>
      <c r="AE8866" s="58">
        <v>95823</v>
      </c>
    </row>
    <row r="8867" spans="29:31">
      <c r="AC8867" s="58" t="s">
        <v>88</v>
      </c>
      <c r="AD8867" s="58" t="s">
        <v>467</v>
      </c>
      <c r="AE8867" s="58">
        <v>28205</v>
      </c>
    </row>
    <row r="8868" spans="29:31">
      <c r="AC8868" s="58" t="s">
        <v>788</v>
      </c>
      <c r="AD8868" s="58" t="s">
        <v>4824</v>
      </c>
      <c r="AE8868" s="58">
        <v>7501</v>
      </c>
    </row>
    <row r="8869" spans="29:31">
      <c r="AC8869" s="58" t="s">
        <v>788</v>
      </c>
      <c r="AD8869" s="58" t="s">
        <v>4824</v>
      </c>
      <c r="AE8869" s="58">
        <v>7501</v>
      </c>
    </row>
    <row r="8870" spans="29:31">
      <c r="AC8870" s="58" t="s">
        <v>788</v>
      </c>
      <c r="AD8870" s="58" t="s">
        <v>4824</v>
      </c>
      <c r="AE8870" s="58">
        <v>7501</v>
      </c>
    </row>
    <row r="8871" spans="29:31">
      <c r="AC8871" s="58" t="s">
        <v>788</v>
      </c>
      <c r="AD8871" s="58" t="s">
        <v>4824</v>
      </c>
      <c r="AE8871" s="58">
        <v>7501</v>
      </c>
    </row>
    <row r="8872" spans="29:31">
      <c r="AC8872" s="58" t="s">
        <v>788</v>
      </c>
      <c r="AD8872" s="58" t="s">
        <v>4824</v>
      </c>
      <c r="AE8872" s="58">
        <v>7501</v>
      </c>
    </row>
    <row r="8873" spans="29:31">
      <c r="AC8873" s="58" t="s">
        <v>319</v>
      </c>
      <c r="AD8873" s="58" t="s">
        <v>1127</v>
      </c>
      <c r="AE8873" s="58">
        <v>22204</v>
      </c>
    </row>
    <row r="8874" spans="29:31">
      <c r="AC8874" s="58" t="s">
        <v>211</v>
      </c>
      <c r="AD8874" s="58" t="s">
        <v>303</v>
      </c>
      <c r="AE8874" s="58">
        <v>60653</v>
      </c>
    </row>
    <row r="8875" spans="29:31">
      <c r="AC8875" s="58" t="s">
        <v>211</v>
      </c>
      <c r="AD8875" s="58" t="s">
        <v>303</v>
      </c>
      <c r="AE8875" s="58">
        <v>60653</v>
      </c>
    </row>
    <row r="8876" spans="29:31">
      <c r="AC8876" s="58" t="s">
        <v>43</v>
      </c>
      <c r="AD8876" s="58" t="s">
        <v>947</v>
      </c>
      <c r="AE8876" s="58">
        <v>92037</v>
      </c>
    </row>
    <row r="8877" spans="29:31">
      <c r="AC8877" s="58" t="s">
        <v>96</v>
      </c>
      <c r="AD8877" s="58" t="s">
        <v>95</v>
      </c>
      <c r="AE8877" s="58">
        <v>98105</v>
      </c>
    </row>
    <row r="8878" spans="29:31">
      <c r="AC8878" s="58" t="s">
        <v>96</v>
      </c>
      <c r="AD8878" s="58" t="s">
        <v>95</v>
      </c>
      <c r="AE8878" s="58">
        <v>98105</v>
      </c>
    </row>
    <row r="8879" spans="29:31">
      <c r="AC8879" s="58" t="s">
        <v>96</v>
      </c>
      <c r="AD8879" s="58" t="s">
        <v>95</v>
      </c>
      <c r="AE8879" s="58">
        <v>98105</v>
      </c>
    </row>
    <row r="8880" spans="29:31">
      <c r="AC8880" s="58" t="s">
        <v>498</v>
      </c>
      <c r="AD8880" s="58" t="s">
        <v>497</v>
      </c>
      <c r="AE8880" s="58">
        <v>43229</v>
      </c>
    </row>
    <row r="8881" spans="29:31">
      <c r="AC8881" s="58" t="s">
        <v>498</v>
      </c>
      <c r="AD8881" s="58" t="s">
        <v>497</v>
      </c>
      <c r="AE8881" s="58">
        <v>43229</v>
      </c>
    </row>
    <row r="8882" spans="29:31">
      <c r="AC8882" s="58" t="s">
        <v>104</v>
      </c>
      <c r="AD8882" s="58" t="s">
        <v>184</v>
      </c>
      <c r="AE8882" s="58">
        <v>77095</v>
      </c>
    </row>
    <row r="8883" spans="29:31">
      <c r="AC8883" s="58" t="s">
        <v>104</v>
      </c>
      <c r="AD8883" s="58" t="s">
        <v>3926</v>
      </c>
      <c r="AE8883" s="58">
        <v>75061</v>
      </c>
    </row>
    <row r="8884" spans="29:31">
      <c r="AC8884" s="58" t="s">
        <v>104</v>
      </c>
      <c r="AD8884" s="58" t="s">
        <v>3926</v>
      </c>
      <c r="AE8884" s="58">
        <v>75061</v>
      </c>
    </row>
    <row r="8885" spans="29:31">
      <c r="AC8885" s="58" t="s">
        <v>788</v>
      </c>
      <c r="AD8885" s="58" t="s">
        <v>1001</v>
      </c>
      <c r="AE8885" s="58">
        <v>7960</v>
      </c>
    </row>
    <row r="8886" spans="29:31">
      <c r="AC8886" s="58" t="s">
        <v>788</v>
      </c>
      <c r="AD8886" s="58" t="s">
        <v>1001</v>
      </c>
      <c r="AE8886" s="58">
        <v>7960</v>
      </c>
    </row>
    <row r="8887" spans="29:31">
      <c r="AC8887" s="58" t="s">
        <v>43</v>
      </c>
      <c r="AD8887" s="58" t="s">
        <v>42</v>
      </c>
      <c r="AE8887" s="58">
        <v>90008</v>
      </c>
    </row>
    <row r="8888" spans="29:31">
      <c r="AC8888" s="58" t="s">
        <v>43</v>
      </c>
      <c r="AD8888" s="58" t="s">
        <v>42</v>
      </c>
      <c r="AE8888" s="58">
        <v>90008</v>
      </c>
    </row>
    <row r="8889" spans="29:31">
      <c r="AC8889" s="58" t="s">
        <v>211</v>
      </c>
      <c r="AD8889" s="58" t="s">
        <v>456</v>
      </c>
      <c r="AE8889" s="58">
        <v>60505</v>
      </c>
    </row>
    <row r="8890" spans="29:31">
      <c r="AC8890" s="58" t="s">
        <v>88</v>
      </c>
      <c r="AD8890" s="58" t="s">
        <v>373</v>
      </c>
      <c r="AE8890" s="58">
        <v>27707</v>
      </c>
    </row>
    <row r="8891" spans="29:31">
      <c r="AC8891" s="58" t="s">
        <v>88</v>
      </c>
      <c r="AD8891" s="58" t="s">
        <v>373</v>
      </c>
      <c r="AE8891" s="58">
        <v>27707</v>
      </c>
    </row>
    <row r="8892" spans="29:31">
      <c r="AC8892" s="58" t="s">
        <v>498</v>
      </c>
      <c r="AD8892" s="58" t="s">
        <v>497</v>
      </c>
      <c r="AE8892" s="58">
        <v>43229</v>
      </c>
    </row>
    <row r="8893" spans="29:31">
      <c r="AC8893" s="58" t="s">
        <v>498</v>
      </c>
      <c r="AD8893" s="58" t="s">
        <v>497</v>
      </c>
      <c r="AE8893" s="58">
        <v>43229</v>
      </c>
    </row>
    <row r="8894" spans="29:31">
      <c r="AC8894" s="58" t="s">
        <v>498</v>
      </c>
      <c r="AD8894" s="58" t="s">
        <v>497</v>
      </c>
      <c r="AE8894" s="58">
        <v>43229</v>
      </c>
    </row>
    <row r="8895" spans="29:31">
      <c r="AC8895" s="58" t="s">
        <v>43</v>
      </c>
      <c r="AD8895" s="58" t="s">
        <v>42</v>
      </c>
      <c r="AE8895" s="58">
        <v>90036</v>
      </c>
    </row>
    <row r="8896" spans="29:31">
      <c r="AC8896" s="58" t="s">
        <v>43</v>
      </c>
      <c r="AD8896" s="58" t="s">
        <v>5025</v>
      </c>
      <c r="AE8896" s="58">
        <v>95207</v>
      </c>
    </row>
    <row r="8897" spans="29:31">
      <c r="AC8897" s="58" t="s">
        <v>596</v>
      </c>
      <c r="AD8897" s="58" t="s">
        <v>382</v>
      </c>
      <c r="AE8897" s="58">
        <v>65203</v>
      </c>
    </row>
    <row r="8898" spans="29:31">
      <c r="AC8898" s="58" t="s">
        <v>596</v>
      </c>
      <c r="AD8898" s="58" t="s">
        <v>382</v>
      </c>
      <c r="AE8898" s="58">
        <v>65203</v>
      </c>
    </row>
    <row r="8899" spans="29:31">
      <c r="AC8899" s="58" t="s">
        <v>1272</v>
      </c>
      <c r="AD8899" s="58" t="s">
        <v>497</v>
      </c>
      <c r="AE8899" s="58">
        <v>31907</v>
      </c>
    </row>
    <row r="8900" spans="29:31">
      <c r="AC8900" s="58" t="s">
        <v>43</v>
      </c>
      <c r="AD8900" s="58" t="s">
        <v>947</v>
      </c>
      <c r="AE8900" s="58">
        <v>92037</v>
      </c>
    </row>
    <row r="8901" spans="29:31">
      <c r="AC8901" s="58" t="s">
        <v>104</v>
      </c>
      <c r="AD8901" s="58" t="s">
        <v>8997</v>
      </c>
      <c r="AE8901" s="58">
        <v>77590</v>
      </c>
    </row>
    <row r="8902" spans="29:31">
      <c r="AC8902" s="58" t="s">
        <v>43</v>
      </c>
      <c r="AD8902" s="58" t="s">
        <v>42</v>
      </c>
      <c r="AE8902" s="58">
        <v>90004</v>
      </c>
    </row>
    <row r="8903" spans="29:31">
      <c r="AC8903" s="58" t="s">
        <v>43</v>
      </c>
      <c r="AD8903" s="58" t="s">
        <v>42</v>
      </c>
      <c r="AE8903" s="58">
        <v>90004</v>
      </c>
    </row>
    <row r="8904" spans="29:31">
      <c r="AC8904" s="58" t="s">
        <v>43</v>
      </c>
      <c r="AD8904" s="58" t="s">
        <v>42</v>
      </c>
      <c r="AE8904" s="58">
        <v>90004</v>
      </c>
    </row>
    <row r="8905" spans="29:31">
      <c r="AC8905" s="58" t="s">
        <v>43</v>
      </c>
      <c r="AD8905" s="58" t="s">
        <v>42</v>
      </c>
      <c r="AE8905" s="58">
        <v>90004</v>
      </c>
    </row>
    <row r="8906" spans="29:31">
      <c r="AC8906" s="58" t="s">
        <v>319</v>
      </c>
      <c r="AD8906" s="58" t="s">
        <v>318</v>
      </c>
      <c r="AE8906" s="58">
        <v>22153</v>
      </c>
    </row>
    <row r="8907" spans="29:31">
      <c r="AC8907" s="58" t="s">
        <v>319</v>
      </c>
      <c r="AD8907" s="58" t="s">
        <v>318</v>
      </c>
      <c r="AE8907" s="58">
        <v>22153</v>
      </c>
    </row>
    <row r="8908" spans="29:31">
      <c r="AC8908" s="58" t="s">
        <v>211</v>
      </c>
      <c r="AD8908" s="58" t="s">
        <v>357</v>
      </c>
      <c r="AE8908" s="58">
        <v>62521</v>
      </c>
    </row>
    <row r="8909" spans="29:31">
      <c r="AC8909" s="58" t="s">
        <v>211</v>
      </c>
      <c r="AD8909" s="58" t="s">
        <v>357</v>
      </c>
      <c r="AE8909" s="58">
        <v>62521</v>
      </c>
    </row>
    <row r="8910" spans="29:31">
      <c r="AC8910" s="58" t="s">
        <v>211</v>
      </c>
      <c r="AD8910" s="58" t="s">
        <v>357</v>
      </c>
      <c r="AE8910" s="58">
        <v>62521</v>
      </c>
    </row>
    <row r="8911" spans="29:31">
      <c r="AC8911" s="58" t="s">
        <v>211</v>
      </c>
      <c r="AD8911" s="58" t="s">
        <v>357</v>
      </c>
      <c r="AE8911" s="58">
        <v>62521</v>
      </c>
    </row>
    <row r="8912" spans="29:31">
      <c r="AC8912" s="58" t="s">
        <v>267</v>
      </c>
      <c r="AD8912" s="58" t="s">
        <v>266</v>
      </c>
      <c r="AE8912" s="58">
        <v>10009</v>
      </c>
    </row>
    <row r="8913" spans="29:31">
      <c r="AC8913" s="58" t="s">
        <v>267</v>
      </c>
      <c r="AD8913" s="58" t="s">
        <v>266</v>
      </c>
      <c r="AE8913" s="58">
        <v>10009</v>
      </c>
    </row>
    <row r="8914" spans="29:31">
      <c r="AC8914" s="58" t="s">
        <v>267</v>
      </c>
      <c r="AD8914" s="58" t="s">
        <v>266</v>
      </c>
      <c r="AE8914" s="58">
        <v>10009</v>
      </c>
    </row>
    <row r="8915" spans="29:31">
      <c r="AC8915" s="58" t="s">
        <v>43</v>
      </c>
      <c r="AD8915" s="58" t="s">
        <v>127</v>
      </c>
      <c r="AE8915" s="58">
        <v>94110</v>
      </c>
    </row>
    <row r="8916" spans="29:31">
      <c r="AC8916" s="58" t="s">
        <v>43</v>
      </c>
      <c r="AD8916" s="58" t="s">
        <v>7967</v>
      </c>
      <c r="AE8916" s="58">
        <v>92553</v>
      </c>
    </row>
    <row r="8917" spans="29:31">
      <c r="AC8917" s="58" t="s">
        <v>1245</v>
      </c>
      <c r="AD8917" s="58" t="s">
        <v>4096</v>
      </c>
      <c r="AE8917" s="58">
        <v>2149</v>
      </c>
    </row>
    <row r="8918" spans="29:31">
      <c r="AC8918" s="58" t="s">
        <v>335</v>
      </c>
      <c r="AD8918" s="58" t="s">
        <v>6244</v>
      </c>
      <c r="AE8918" s="58">
        <v>37421</v>
      </c>
    </row>
    <row r="8919" spans="29:31">
      <c r="AC8919" s="58" t="s">
        <v>335</v>
      </c>
      <c r="AD8919" s="58" t="s">
        <v>6244</v>
      </c>
      <c r="AE8919" s="58">
        <v>37421</v>
      </c>
    </row>
    <row r="8920" spans="29:31">
      <c r="AC8920" s="58" t="s">
        <v>335</v>
      </c>
      <c r="AD8920" s="58" t="s">
        <v>6244</v>
      </c>
      <c r="AE8920" s="58">
        <v>37421</v>
      </c>
    </row>
    <row r="8921" spans="29:31">
      <c r="AC8921" s="58" t="s">
        <v>335</v>
      </c>
      <c r="AD8921" s="58" t="s">
        <v>6244</v>
      </c>
      <c r="AE8921" s="58">
        <v>37421</v>
      </c>
    </row>
    <row r="8922" spans="29:31">
      <c r="AC8922" s="58" t="s">
        <v>104</v>
      </c>
      <c r="AD8922" s="58" t="s">
        <v>1237</v>
      </c>
      <c r="AE8922" s="58">
        <v>78745</v>
      </c>
    </row>
    <row r="8923" spans="29:31">
      <c r="AC8923" s="58" t="s">
        <v>104</v>
      </c>
      <c r="AD8923" s="58" t="s">
        <v>1237</v>
      </c>
      <c r="AE8923" s="58">
        <v>78745</v>
      </c>
    </row>
    <row r="8924" spans="29:31">
      <c r="AC8924" s="58" t="s">
        <v>104</v>
      </c>
      <c r="AD8924" s="58" t="s">
        <v>1237</v>
      </c>
      <c r="AE8924" s="58">
        <v>78745</v>
      </c>
    </row>
    <row r="8925" spans="29:31">
      <c r="AC8925" s="58" t="s">
        <v>104</v>
      </c>
      <c r="AD8925" s="58" t="s">
        <v>1237</v>
      </c>
      <c r="AE8925" s="58">
        <v>78745</v>
      </c>
    </row>
    <row r="8926" spans="29:31">
      <c r="AC8926" s="58" t="s">
        <v>104</v>
      </c>
      <c r="AD8926" s="58" t="s">
        <v>1237</v>
      </c>
      <c r="AE8926" s="58">
        <v>78745</v>
      </c>
    </row>
    <row r="8927" spans="29:31">
      <c r="AC8927" s="58" t="s">
        <v>319</v>
      </c>
      <c r="AD8927" s="58" t="s">
        <v>2978</v>
      </c>
      <c r="AE8927" s="58">
        <v>23464</v>
      </c>
    </row>
    <row r="8928" spans="29:31">
      <c r="AC8928" s="58" t="s">
        <v>267</v>
      </c>
      <c r="AD8928" s="58" t="s">
        <v>5572</v>
      </c>
      <c r="AE8928" s="58">
        <v>14701</v>
      </c>
    </row>
    <row r="8929" spans="29:31">
      <c r="AC8929" s="58" t="s">
        <v>54</v>
      </c>
      <c r="AD8929" s="58" t="s">
        <v>10315</v>
      </c>
      <c r="AE8929" s="58">
        <v>33134</v>
      </c>
    </row>
    <row r="8930" spans="29:31">
      <c r="AC8930" s="58" t="s">
        <v>54</v>
      </c>
      <c r="AD8930" s="58" t="s">
        <v>10315</v>
      </c>
      <c r="AE8930" s="58">
        <v>33134</v>
      </c>
    </row>
    <row r="8931" spans="29:31">
      <c r="AC8931" s="58" t="s">
        <v>88</v>
      </c>
      <c r="AD8931" s="58" t="s">
        <v>6679</v>
      </c>
      <c r="AE8931" s="58">
        <v>28601</v>
      </c>
    </row>
    <row r="8932" spans="29:31">
      <c r="AC8932" s="58" t="s">
        <v>211</v>
      </c>
      <c r="AD8932" s="58" t="s">
        <v>3101</v>
      </c>
      <c r="AE8932" s="58">
        <v>61107</v>
      </c>
    </row>
    <row r="8933" spans="29:31">
      <c r="AC8933" s="58" t="s">
        <v>211</v>
      </c>
      <c r="AD8933" s="58" t="s">
        <v>3101</v>
      </c>
      <c r="AE8933" s="58">
        <v>61107</v>
      </c>
    </row>
    <row r="8934" spans="29:31">
      <c r="AC8934" s="58" t="s">
        <v>211</v>
      </c>
      <c r="AD8934" s="58" t="s">
        <v>3101</v>
      </c>
      <c r="AE8934" s="58">
        <v>61107</v>
      </c>
    </row>
    <row r="8935" spans="29:31">
      <c r="AC8935" s="58" t="s">
        <v>96</v>
      </c>
      <c r="AD8935" s="58" t="s">
        <v>95</v>
      </c>
      <c r="AE8935" s="58">
        <v>98103</v>
      </c>
    </row>
    <row r="8936" spans="29:31">
      <c r="AC8936" s="58" t="s">
        <v>104</v>
      </c>
      <c r="AD8936" s="58" t="s">
        <v>1681</v>
      </c>
      <c r="AE8936" s="58">
        <v>77340</v>
      </c>
    </row>
    <row r="8937" spans="29:31">
      <c r="AC8937" s="58" t="s">
        <v>104</v>
      </c>
      <c r="AD8937" s="58" t="s">
        <v>1681</v>
      </c>
      <c r="AE8937" s="58">
        <v>77340</v>
      </c>
    </row>
    <row r="8938" spans="29:31">
      <c r="AC8938" s="58" t="s">
        <v>104</v>
      </c>
      <c r="AD8938" s="58" t="s">
        <v>1681</v>
      </c>
      <c r="AE8938" s="58">
        <v>77340</v>
      </c>
    </row>
    <row r="8939" spans="29:31">
      <c r="AC8939" s="58" t="s">
        <v>114</v>
      </c>
      <c r="AD8939" s="58" t="s">
        <v>2548</v>
      </c>
      <c r="AE8939" s="58">
        <v>53209</v>
      </c>
    </row>
    <row r="8940" spans="29:31">
      <c r="AC8940" s="58" t="s">
        <v>114</v>
      </c>
      <c r="AD8940" s="58" t="s">
        <v>2548</v>
      </c>
      <c r="AE8940" s="58">
        <v>53209</v>
      </c>
    </row>
    <row r="8941" spans="29:31">
      <c r="AC8941" s="58" t="s">
        <v>114</v>
      </c>
      <c r="AD8941" s="58" t="s">
        <v>1844</v>
      </c>
      <c r="AE8941" s="58">
        <v>54302</v>
      </c>
    </row>
    <row r="8942" spans="29:31">
      <c r="AC8942" s="58" t="s">
        <v>147</v>
      </c>
      <c r="AD8942" s="58" t="s">
        <v>146</v>
      </c>
      <c r="AE8942" s="58">
        <v>19120</v>
      </c>
    </row>
    <row r="8943" spans="29:31">
      <c r="AC8943" s="58" t="s">
        <v>147</v>
      </c>
      <c r="AD8943" s="58" t="s">
        <v>146</v>
      </c>
      <c r="AE8943" s="58">
        <v>19120</v>
      </c>
    </row>
    <row r="8944" spans="29:31">
      <c r="AC8944" s="58" t="s">
        <v>43</v>
      </c>
      <c r="AD8944" s="58" t="s">
        <v>42</v>
      </c>
      <c r="AE8944" s="58">
        <v>90008</v>
      </c>
    </row>
    <row r="8945" spans="29:31">
      <c r="AC8945" s="58" t="s">
        <v>43</v>
      </c>
      <c r="AD8945" s="58" t="s">
        <v>42</v>
      </c>
      <c r="AE8945" s="58">
        <v>90008</v>
      </c>
    </row>
    <row r="8946" spans="29:31">
      <c r="AC8946" s="58" t="s">
        <v>43</v>
      </c>
      <c r="AD8946" s="58" t="s">
        <v>42</v>
      </c>
      <c r="AE8946" s="58">
        <v>90008</v>
      </c>
    </row>
    <row r="8947" spans="29:31">
      <c r="AC8947" s="58" t="s">
        <v>43</v>
      </c>
      <c r="AD8947" s="58" t="s">
        <v>42</v>
      </c>
      <c r="AE8947" s="58">
        <v>90008</v>
      </c>
    </row>
    <row r="8948" spans="29:31">
      <c r="AC8948" s="58" t="s">
        <v>54</v>
      </c>
      <c r="AD8948" s="58" t="s">
        <v>6756</v>
      </c>
      <c r="AE8948" s="58">
        <v>33161</v>
      </c>
    </row>
    <row r="8949" spans="29:31">
      <c r="AC8949" s="58" t="s">
        <v>420</v>
      </c>
      <c r="AD8949" s="58" t="s">
        <v>419</v>
      </c>
      <c r="AE8949" s="58">
        <v>97206</v>
      </c>
    </row>
    <row r="8950" spans="29:31">
      <c r="AC8950" s="58" t="s">
        <v>420</v>
      </c>
      <c r="AD8950" s="58" t="s">
        <v>419</v>
      </c>
      <c r="AE8950" s="58">
        <v>97206</v>
      </c>
    </row>
    <row r="8951" spans="29:31">
      <c r="AC8951" s="58" t="s">
        <v>211</v>
      </c>
      <c r="AD8951" s="58" t="s">
        <v>456</v>
      </c>
      <c r="AE8951" s="58">
        <v>60505</v>
      </c>
    </row>
    <row r="8952" spans="29:31">
      <c r="AC8952" s="58" t="s">
        <v>43</v>
      </c>
      <c r="AD8952" s="58" t="s">
        <v>127</v>
      </c>
      <c r="AE8952" s="58">
        <v>94109</v>
      </c>
    </row>
    <row r="8953" spans="29:31">
      <c r="AC8953" s="58" t="s">
        <v>43</v>
      </c>
      <c r="AD8953" s="58" t="s">
        <v>127</v>
      </c>
      <c r="AE8953" s="58">
        <v>94110</v>
      </c>
    </row>
    <row r="8954" spans="29:31">
      <c r="AC8954" s="58" t="s">
        <v>1245</v>
      </c>
      <c r="AD8954" s="58" t="s">
        <v>3922</v>
      </c>
      <c r="AE8954" s="58">
        <v>2740</v>
      </c>
    </row>
    <row r="8955" spans="29:31">
      <c r="AC8955" s="58" t="s">
        <v>1245</v>
      </c>
      <c r="AD8955" s="58" t="s">
        <v>3922</v>
      </c>
      <c r="AE8955" s="58">
        <v>2740</v>
      </c>
    </row>
    <row r="8956" spans="29:31">
      <c r="AC8956" s="58" t="s">
        <v>43</v>
      </c>
      <c r="AD8956" s="58" t="s">
        <v>947</v>
      </c>
      <c r="AE8956" s="58">
        <v>92037</v>
      </c>
    </row>
    <row r="8957" spans="29:31">
      <c r="AC8957" s="58" t="s">
        <v>335</v>
      </c>
      <c r="AD8957" s="58" t="s">
        <v>328</v>
      </c>
      <c r="AE8957" s="58">
        <v>38301</v>
      </c>
    </row>
    <row r="8958" spans="29:31">
      <c r="AC8958" s="58" t="s">
        <v>335</v>
      </c>
      <c r="AD8958" s="58" t="s">
        <v>328</v>
      </c>
      <c r="AE8958" s="58">
        <v>38301</v>
      </c>
    </row>
    <row r="8959" spans="29:31">
      <c r="AC8959" s="58" t="s">
        <v>335</v>
      </c>
      <c r="AD8959" s="58" t="s">
        <v>328</v>
      </c>
      <c r="AE8959" s="58">
        <v>38301</v>
      </c>
    </row>
    <row r="8960" spans="29:31">
      <c r="AC8960" s="58" t="s">
        <v>335</v>
      </c>
      <c r="AD8960" s="58" t="s">
        <v>328</v>
      </c>
      <c r="AE8960" s="58">
        <v>38301</v>
      </c>
    </row>
    <row r="8961" spans="29:31">
      <c r="AC8961" s="58" t="s">
        <v>335</v>
      </c>
      <c r="AD8961" s="58" t="s">
        <v>328</v>
      </c>
      <c r="AE8961" s="58">
        <v>38301</v>
      </c>
    </row>
    <row r="8962" spans="29:31">
      <c r="AC8962" s="58" t="s">
        <v>54</v>
      </c>
      <c r="AD8962" s="58" t="s">
        <v>1521</v>
      </c>
      <c r="AE8962" s="58">
        <v>32216</v>
      </c>
    </row>
    <row r="8963" spans="29:31">
      <c r="AC8963" s="58" t="s">
        <v>43</v>
      </c>
      <c r="AD8963" s="58" t="s">
        <v>947</v>
      </c>
      <c r="AE8963" s="58">
        <v>92024</v>
      </c>
    </row>
    <row r="8964" spans="29:31">
      <c r="AC8964" s="58" t="s">
        <v>54</v>
      </c>
      <c r="AD8964" s="58" t="s">
        <v>2330</v>
      </c>
      <c r="AE8964" s="58">
        <v>33012</v>
      </c>
    </row>
    <row r="8965" spans="29:31">
      <c r="AC8965" s="58" t="s">
        <v>54</v>
      </c>
      <c r="AD8965" s="58" t="s">
        <v>2330</v>
      </c>
      <c r="AE8965" s="58">
        <v>33012</v>
      </c>
    </row>
    <row r="8966" spans="29:31">
      <c r="AC8966" s="58" t="s">
        <v>104</v>
      </c>
      <c r="AD8966" s="58" t="s">
        <v>184</v>
      </c>
      <c r="AE8966" s="58">
        <v>77070</v>
      </c>
    </row>
    <row r="8967" spans="29:31">
      <c r="AC8967" s="58" t="s">
        <v>104</v>
      </c>
      <c r="AD8967" s="58" t="s">
        <v>184</v>
      </c>
      <c r="AE8967" s="58">
        <v>77070</v>
      </c>
    </row>
    <row r="8968" spans="29:31">
      <c r="AC8968" s="58" t="s">
        <v>104</v>
      </c>
      <c r="AD8968" s="58" t="s">
        <v>184</v>
      </c>
      <c r="AE8968" s="58">
        <v>77070</v>
      </c>
    </row>
    <row r="8969" spans="29:31">
      <c r="AC8969" s="58" t="s">
        <v>104</v>
      </c>
      <c r="AD8969" s="58" t="s">
        <v>184</v>
      </c>
      <c r="AE8969" s="58">
        <v>77070</v>
      </c>
    </row>
    <row r="8970" spans="29:31">
      <c r="AC8970" s="58" t="s">
        <v>319</v>
      </c>
      <c r="AD8970" s="58" t="s">
        <v>2978</v>
      </c>
      <c r="AE8970" s="58">
        <v>23464</v>
      </c>
    </row>
    <row r="8971" spans="29:31">
      <c r="AC8971" s="58" t="s">
        <v>319</v>
      </c>
      <c r="AD8971" s="58" t="s">
        <v>2978</v>
      </c>
      <c r="AE8971" s="58">
        <v>23464</v>
      </c>
    </row>
    <row r="8972" spans="29:31">
      <c r="AC8972" s="58" t="s">
        <v>319</v>
      </c>
      <c r="AD8972" s="58" t="s">
        <v>2978</v>
      </c>
      <c r="AE8972" s="58">
        <v>23464</v>
      </c>
    </row>
    <row r="8973" spans="29:31">
      <c r="AC8973" s="58" t="s">
        <v>104</v>
      </c>
      <c r="AD8973" s="58" t="s">
        <v>184</v>
      </c>
      <c r="AE8973" s="58">
        <v>77070</v>
      </c>
    </row>
    <row r="8974" spans="29:31">
      <c r="AC8974" s="58" t="s">
        <v>147</v>
      </c>
      <c r="AD8974" s="58" t="s">
        <v>146</v>
      </c>
      <c r="AE8974" s="58">
        <v>19120</v>
      </c>
    </row>
    <row r="8975" spans="29:31">
      <c r="AC8975" s="58" t="s">
        <v>147</v>
      </c>
      <c r="AD8975" s="58" t="s">
        <v>146</v>
      </c>
      <c r="AE8975" s="58">
        <v>19120</v>
      </c>
    </row>
    <row r="8976" spans="29:31">
      <c r="AC8976" s="58" t="s">
        <v>335</v>
      </c>
      <c r="AD8976" s="58" t="s">
        <v>334</v>
      </c>
      <c r="AE8976" s="58">
        <v>38109</v>
      </c>
    </row>
    <row r="8977" spans="29:31">
      <c r="AC8977" s="58" t="s">
        <v>498</v>
      </c>
      <c r="AD8977" s="58" t="s">
        <v>1119</v>
      </c>
      <c r="AE8977" s="58">
        <v>44107</v>
      </c>
    </row>
    <row r="8978" spans="29:31">
      <c r="AC8978" s="58" t="s">
        <v>498</v>
      </c>
      <c r="AD8978" s="58" t="s">
        <v>1119</v>
      </c>
      <c r="AE8978" s="58">
        <v>44107</v>
      </c>
    </row>
    <row r="8979" spans="29:31">
      <c r="AC8979" s="58" t="s">
        <v>267</v>
      </c>
      <c r="AD8979" s="58" t="s">
        <v>266</v>
      </c>
      <c r="AE8979" s="58">
        <v>10011</v>
      </c>
    </row>
    <row r="8980" spans="29:31">
      <c r="AC8980" s="58" t="s">
        <v>147</v>
      </c>
      <c r="AD8980" s="58" t="s">
        <v>146</v>
      </c>
      <c r="AE8980" s="58">
        <v>19120</v>
      </c>
    </row>
    <row r="8981" spans="29:31">
      <c r="AC8981" s="58" t="s">
        <v>43</v>
      </c>
      <c r="AD8981" s="58" t="s">
        <v>42</v>
      </c>
      <c r="AE8981" s="58">
        <v>90008</v>
      </c>
    </row>
    <row r="8982" spans="29:31">
      <c r="AC8982" s="58" t="s">
        <v>104</v>
      </c>
      <c r="AD8982" s="58" t="s">
        <v>815</v>
      </c>
      <c r="AE8982" s="58">
        <v>75220</v>
      </c>
    </row>
    <row r="8983" spans="29:31">
      <c r="AC8983" s="58" t="s">
        <v>104</v>
      </c>
      <c r="AD8983" s="58" t="s">
        <v>815</v>
      </c>
      <c r="AE8983" s="58">
        <v>75220</v>
      </c>
    </row>
    <row r="8984" spans="29:31">
      <c r="AC8984" s="58" t="s">
        <v>104</v>
      </c>
      <c r="AD8984" s="58" t="s">
        <v>815</v>
      </c>
      <c r="AE8984" s="58">
        <v>75220</v>
      </c>
    </row>
    <row r="8985" spans="29:31">
      <c r="AC8985" s="58" t="s">
        <v>104</v>
      </c>
      <c r="AD8985" s="58" t="s">
        <v>815</v>
      </c>
      <c r="AE8985" s="58">
        <v>75220</v>
      </c>
    </row>
    <row r="8986" spans="29:31">
      <c r="AC8986" s="58" t="s">
        <v>788</v>
      </c>
      <c r="AD8986" s="58" t="s">
        <v>6067</v>
      </c>
      <c r="AE8986" s="58">
        <v>7050</v>
      </c>
    </row>
    <row r="8987" spans="29:31">
      <c r="AC8987" s="58" t="s">
        <v>104</v>
      </c>
      <c r="AD8987" s="58" t="s">
        <v>815</v>
      </c>
      <c r="AE8987" s="58">
        <v>75220</v>
      </c>
    </row>
    <row r="8988" spans="29:31">
      <c r="AC8988" s="58" t="s">
        <v>211</v>
      </c>
      <c r="AD8988" s="58" t="s">
        <v>10354</v>
      </c>
      <c r="AE8988" s="58">
        <v>60441</v>
      </c>
    </row>
    <row r="8989" spans="29:31">
      <c r="AC8989" s="58" t="s">
        <v>211</v>
      </c>
      <c r="AD8989" s="58" t="s">
        <v>303</v>
      </c>
      <c r="AE8989" s="58">
        <v>60623</v>
      </c>
    </row>
    <row r="8990" spans="29:31">
      <c r="AC8990" s="58" t="s">
        <v>211</v>
      </c>
      <c r="AD8990" s="58" t="s">
        <v>303</v>
      </c>
      <c r="AE8990" s="58">
        <v>60623</v>
      </c>
    </row>
    <row r="8991" spans="29:31">
      <c r="AC8991" s="58" t="s">
        <v>211</v>
      </c>
      <c r="AD8991" s="58" t="s">
        <v>303</v>
      </c>
      <c r="AE8991" s="58">
        <v>60623</v>
      </c>
    </row>
    <row r="8992" spans="29:31">
      <c r="AC8992" s="58" t="s">
        <v>211</v>
      </c>
      <c r="AD8992" s="58" t="s">
        <v>303</v>
      </c>
      <c r="AE8992" s="58">
        <v>60623</v>
      </c>
    </row>
    <row r="8993" spans="29:31">
      <c r="AC8993" s="58" t="s">
        <v>88</v>
      </c>
      <c r="AD8993" s="58" t="s">
        <v>1521</v>
      </c>
      <c r="AE8993" s="58">
        <v>28540</v>
      </c>
    </row>
    <row r="8994" spans="29:31">
      <c r="AC8994" s="58" t="s">
        <v>88</v>
      </c>
      <c r="AD8994" s="58" t="s">
        <v>1521</v>
      </c>
      <c r="AE8994" s="58">
        <v>28540</v>
      </c>
    </row>
    <row r="8995" spans="29:31">
      <c r="AC8995" s="58" t="s">
        <v>88</v>
      </c>
      <c r="AD8995" s="58" t="s">
        <v>1521</v>
      </c>
      <c r="AE8995" s="58">
        <v>28540</v>
      </c>
    </row>
    <row r="8996" spans="29:31">
      <c r="AC8996" s="58" t="s">
        <v>88</v>
      </c>
      <c r="AD8996" s="58" t="s">
        <v>1521</v>
      </c>
      <c r="AE8996" s="58">
        <v>28540</v>
      </c>
    </row>
    <row r="8997" spans="29:31">
      <c r="AC8997" s="58" t="s">
        <v>596</v>
      </c>
      <c r="AD8997" s="58" t="s">
        <v>318</v>
      </c>
      <c r="AE8997" s="58">
        <v>65807</v>
      </c>
    </row>
    <row r="8998" spans="29:31">
      <c r="AC8998" s="58" t="s">
        <v>596</v>
      </c>
      <c r="AD8998" s="58" t="s">
        <v>318</v>
      </c>
      <c r="AE8998" s="58">
        <v>65807</v>
      </c>
    </row>
    <row r="8999" spans="29:31">
      <c r="AC8999" s="58" t="s">
        <v>43</v>
      </c>
      <c r="AD8999" s="58" t="s">
        <v>127</v>
      </c>
      <c r="AE8999" s="58">
        <v>94110</v>
      </c>
    </row>
    <row r="9000" spans="29:31">
      <c r="AC9000" s="58" t="s">
        <v>335</v>
      </c>
      <c r="AD9000" s="58" t="s">
        <v>382</v>
      </c>
      <c r="AE9000" s="58">
        <v>38401</v>
      </c>
    </row>
    <row r="9001" spans="29:31">
      <c r="AC9001" s="58" t="s">
        <v>335</v>
      </c>
      <c r="AD9001" s="58" t="s">
        <v>382</v>
      </c>
      <c r="AE9001" s="58">
        <v>38401</v>
      </c>
    </row>
    <row r="9002" spans="29:31">
      <c r="AC9002" s="58" t="s">
        <v>54</v>
      </c>
      <c r="AD9002" s="58" t="s">
        <v>7238</v>
      </c>
      <c r="AE9002" s="58">
        <v>33021</v>
      </c>
    </row>
    <row r="9003" spans="29:31">
      <c r="AC9003" s="58" t="s">
        <v>54</v>
      </c>
      <c r="AD9003" s="58" t="s">
        <v>7238</v>
      </c>
      <c r="AE9003" s="58">
        <v>33021</v>
      </c>
    </row>
    <row r="9004" spans="29:31">
      <c r="AC9004" s="58" t="s">
        <v>104</v>
      </c>
      <c r="AD9004" s="58" t="s">
        <v>815</v>
      </c>
      <c r="AE9004" s="58">
        <v>75081</v>
      </c>
    </row>
    <row r="9005" spans="29:31">
      <c r="AC9005" s="58" t="s">
        <v>104</v>
      </c>
      <c r="AD9005" s="58" t="s">
        <v>184</v>
      </c>
      <c r="AE9005" s="58">
        <v>77041</v>
      </c>
    </row>
    <row r="9006" spans="29:31">
      <c r="AC9006" s="58" t="s">
        <v>104</v>
      </c>
      <c r="AD9006" s="58" t="s">
        <v>184</v>
      </c>
      <c r="AE9006" s="58">
        <v>77041</v>
      </c>
    </row>
    <row r="9007" spans="29:31">
      <c r="AC9007" s="58" t="s">
        <v>147</v>
      </c>
      <c r="AD9007" s="58" t="s">
        <v>146</v>
      </c>
      <c r="AE9007" s="58">
        <v>19140</v>
      </c>
    </row>
    <row r="9008" spans="29:31">
      <c r="AC9008" s="58" t="s">
        <v>310</v>
      </c>
      <c r="AD9008" s="58" t="s">
        <v>544</v>
      </c>
      <c r="AE9008" s="58">
        <v>85023</v>
      </c>
    </row>
    <row r="9009" spans="29:31">
      <c r="AC9009" s="58" t="s">
        <v>1272</v>
      </c>
      <c r="AD9009" s="58" t="s">
        <v>7490</v>
      </c>
      <c r="AE9009" s="58">
        <v>30328</v>
      </c>
    </row>
    <row r="9010" spans="29:31">
      <c r="AC9010" s="58" t="s">
        <v>1272</v>
      </c>
      <c r="AD9010" s="58" t="s">
        <v>7490</v>
      </c>
      <c r="AE9010" s="58">
        <v>30328</v>
      </c>
    </row>
    <row r="9011" spans="29:31">
      <c r="AC9011" s="58" t="s">
        <v>96</v>
      </c>
      <c r="AD9011" s="58" t="s">
        <v>4676</v>
      </c>
      <c r="AE9011" s="58">
        <v>99207</v>
      </c>
    </row>
    <row r="9012" spans="29:31">
      <c r="AC9012" s="58" t="s">
        <v>96</v>
      </c>
      <c r="AD9012" s="58" t="s">
        <v>4676</v>
      </c>
      <c r="AE9012" s="58">
        <v>99207</v>
      </c>
    </row>
    <row r="9013" spans="29:31">
      <c r="AC9013" s="58" t="s">
        <v>114</v>
      </c>
      <c r="AD9013" s="58" t="s">
        <v>2548</v>
      </c>
      <c r="AE9013" s="58">
        <v>53209</v>
      </c>
    </row>
    <row r="9014" spans="29:31">
      <c r="AC9014" s="58" t="s">
        <v>114</v>
      </c>
      <c r="AD9014" s="58" t="s">
        <v>2548</v>
      </c>
      <c r="AE9014" s="58">
        <v>53209</v>
      </c>
    </row>
    <row r="9015" spans="29:31">
      <c r="AC9015" s="58" t="s">
        <v>114</v>
      </c>
      <c r="AD9015" s="58" t="s">
        <v>2548</v>
      </c>
      <c r="AE9015" s="58">
        <v>53209</v>
      </c>
    </row>
    <row r="9016" spans="29:31">
      <c r="AC9016" s="58" t="s">
        <v>114</v>
      </c>
      <c r="AD9016" s="58" t="s">
        <v>2548</v>
      </c>
      <c r="AE9016" s="58">
        <v>53209</v>
      </c>
    </row>
    <row r="9017" spans="29:31">
      <c r="AC9017" s="58" t="s">
        <v>498</v>
      </c>
      <c r="AD9017" s="58" t="s">
        <v>746</v>
      </c>
      <c r="AE9017" s="58">
        <v>45014</v>
      </c>
    </row>
    <row r="9018" spans="29:31">
      <c r="AC9018" s="58" t="s">
        <v>358</v>
      </c>
      <c r="AD9018" s="58" t="s">
        <v>1681</v>
      </c>
      <c r="AE9018" s="58">
        <v>35810</v>
      </c>
    </row>
    <row r="9019" spans="29:31">
      <c r="AC9019" s="58" t="s">
        <v>104</v>
      </c>
      <c r="AD9019" s="58" t="s">
        <v>184</v>
      </c>
      <c r="AE9019" s="58">
        <v>77036</v>
      </c>
    </row>
    <row r="9020" spans="29:31">
      <c r="AC9020" s="58" t="s">
        <v>267</v>
      </c>
      <c r="AD9020" s="58" t="s">
        <v>266</v>
      </c>
      <c r="AE9020" s="58">
        <v>10011</v>
      </c>
    </row>
    <row r="9021" spans="29:31">
      <c r="AC9021" s="58" t="s">
        <v>43</v>
      </c>
      <c r="AD9021" s="58" t="s">
        <v>42</v>
      </c>
      <c r="AE9021" s="58">
        <v>90008</v>
      </c>
    </row>
    <row r="9022" spans="29:31">
      <c r="AC9022" s="58" t="s">
        <v>43</v>
      </c>
      <c r="AD9022" s="58" t="s">
        <v>42</v>
      </c>
      <c r="AE9022" s="58">
        <v>90008</v>
      </c>
    </row>
    <row r="9023" spans="29:31">
      <c r="AC9023" s="58" t="s">
        <v>668</v>
      </c>
      <c r="AD9023" s="58" t="s">
        <v>667</v>
      </c>
      <c r="AE9023" s="58">
        <v>88220</v>
      </c>
    </row>
    <row r="9024" spans="29:31">
      <c r="AC9024" s="58" t="s">
        <v>668</v>
      </c>
      <c r="AD9024" s="58" t="s">
        <v>667</v>
      </c>
      <c r="AE9024" s="58">
        <v>88220</v>
      </c>
    </row>
    <row r="9025" spans="29:31">
      <c r="AC9025" s="58" t="s">
        <v>6260</v>
      </c>
      <c r="AD9025" s="58" t="s">
        <v>8414</v>
      </c>
      <c r="AE9025" s="58">
        <v>83201</v>
      </c>
    </row>
    <row r="9026" spans="29:31">
      <c r="AC9026" s="58" t="s">
        <v>6260</v>
      </c>
      <c r="AD9026" s="58" t="s">
        <v>8414</v>
      </c>
      <c r="AE9026" s="58">
        <v>83201</v>
      </c>
    </row>
    <row r="9027" spans="29:31">
      <c r="AC9027" s="58" t="s">
        <v>319</v>
      </c>
      <c r="AD9027" s="58" t="s">
        <v>318</v>
      </c>
      <c r="AE9027" s="58">
        <v>22153</v>
      </c>
    </row>
    <row r="9028" spans="29:31">
      <c r="AC9028" s="58" t="s">
        <v>319</v>
      </c>
      <c r="AD9028" s="58" t="s">
        <v>318</v>
      </c>
      <c r="AE9028" s="58">
        <v>22153</v>
      </c>
    </row>
    <row r="9029" spans="29:31">
      <c r="AC9029" s="58" t="s">
        <v>498</v>
      </c>
      <c r="AD9029" s="58" t="s">
        <v>2835</v>
      </c>
      <c r="AE9029" s="58">
        <v>43615</v>
      </c>
    </row>
    <row r="9030" spans="29:31">
      <c r="AC9030" s="58" t="s">
        <v>457</v>
      </c>
      <c r="AD9030" s="58" t="s">
        <v>5340</v>
      </c>
      <c r="AE9030" s="58">
        <v>80525</v>
      </c>
    </row>
    <row r="9031" spans="29:31">
      <c r="AC9031" s="58" t="s">
        <v>267</v>
      </c>
      <c r="AD9031" s="58" t="s">
        <v>266</v>
      </c>
      <c r="AE9031" s="58">
        <v>10024</v>
      </c>
    </row>
    <row r="9032" spans="29:31">
      <c r="AC9032" s="58" t="s">
        <v>267</v>
      </c>
      <c r="AD9032" s="58" t="s">
        <v>266</v>
      </c>
      <c r="AE9032" s="58">
        <v>10035</v>
      </c>
    </row>
    <row r="9033" spans="29:31">
      <c r="AC9033" s="58" t="s">
        <v>267</v>
      </c>
      <c r="AD9033" s="58" t="s">
        <v>266</v>
      </c>
      <c r="AE9033" s="58">
        <v>10035</v>
      </c>
    </row>
    <row r="9034" spans="29:31">
      <c r="AC9034" s="58" t="s">
        <v>267</v>
      </c>
      <c r="AD9034" s="58" t="s">
        <v>266</v>
      </c>
      <c r="AE9034" s="58">
        <v>10035</v>
      </c>
    </row>
    <row r="9035" spans="29:31">
      <c r="AC9035" s="58" t="s">
        <v>1245</v>
      </c>
      <c r="AD9035" s="58" t="s">
        <v>10381</v>
      </c>
      <c r="AE9035" s="58">
        <v>1752</v>
      </c>
    </row>
    <row r="9036" spans="29:31">
      <c r="AC9036" s="58" t="s">
        <v>1245</v>
      </c>
      <c r="AD9036" s="58" t="s">
        <v>10381</v>
      </c>
      <c r="AE9036" s="58">
        <v>1752</v>
      </c>
    </row>
    <row r="9037" spans="29:31">
      <c r="AC9037" s="58" t="s">
        <v>267</v>
      </c>
      <c r="AD9037" s="58" t="s">
        <v>1499</v>
      </c>
      <c r="AE9037" s="58">
        <v>10801</v>
      </c>
    </row>
    <row r="9038" spans="29:31">
      <c r="AC9038" s="58" t="s">
        <v>96</v>
      </c>
      <c r="AD9038" s="58" t="s">
        <v>95</v>
      </c>
      <c r="AE9038" s="58">
        <v>98103</v>
      </c>
    </row>
    <row r="9039" spans="29:31">
      <c r="AC9039" s="58" t="s">
        <v>96</v>
      </c>
      <c r="AD9039" s="58" t="s">
        <v>95</v>
      </c>
      <c r="AE9039" s="58">
        <v>98103</v>
      </c>
    </row>
    <row r="9040" spans="29:31">
      <c r="AC9040" s="58" t="s">
        <v>238</v>
      </c>
      <c r="AD9040" s="58" t="s">
        <v>880</v>
      </c>
      <c r="AE9040" s="58">
        <v>48227</v>
      </c>
    </row>
    <row r="9041" spans="29:31">
      <c r="AC9041" s="58" t="s">
        <v>1707</v>
      </c>
      <c r="AD9041" s="58" t="s">
        <v>1706</v>
      </c>
      <c r="AE9041" s="58">
        <v>72701</v>
      </c>
    </row>
    <row r="9042" spans="29:31">
      <c r="AC9042" s="58" t="s">
        <v>211</v>
      </c>
      <c r="AD9042" s="58" t="s">
        <v>1320</v>
      </c>
      <c r="AE9042" s="58">
        <v>62301</v>
      </c>
    </row>
    <row r="9043" spans="29:31">
      <c r="AC9043" s="58" t="s">
        <v>211</v>
      </c>
      <c r="AD9043" s="58" t="s">
        <v>1320</v>
      </c>
      <c r="AE9043" s="58">
        <v>62301</v>
      </c>
    </row>
    <row r="9044" spans="29:31">
      <c r="AC9044" s="58" t="s">
        <v>267</v>
      </c>
      <c r="AD9044" s="58" t="s">
        <v>266</v>
      </c>
      <c r="AE9044" s="58">
        <v>10035</v>
      </c>
    </row>
    <row r="9045" spans="29:31">
      <c r="AC9045" s="58" t="s">
        <v>267</v>
      </c>
      <c r="AD9045" s="58" t="s">
        <v>266</v>
      </c>
      <c r="AE9045" s="58">
        <v>10035</v>
      </c>
    </row>
    <row r="9046" spans="29:31">
      <c r="AC9046" s="58" t="s">
        <v>104</v>
      </c>
      <c r="AD9046" s="58" t="s">
        <v>184</v>
      </c>
      <c r="AE9046" s="58">
        <v>77095</v>
      </c>
    </row>
    <row r="9047" spans="29:31">
      <c r="AC9047" s="58" t="s">
        <v>238</v>
      </c>
      <c r="AD9047" s="58" t="s">
        <v>880</v>
      </c>
      <c r="AE9047" s="58">
        <v>48205</v>
      </c>
    </row>
    <row r="9048" spans="29:31">
      <c r="AC9048" s="58" t="s">
        <v>310</v>
      </c>
      <c r="AD9048" s="58" t="s">
        <v>8027</v>
      </c>
      <c r="AE9048" s="58">
        <v>85224</v>
      </c>
    </row>
    <row r="9049" spans="29:31">
      <c r="AC9049" s="58" t="s">
        <v>54</v>
      </c>
      <c r="AD9049" s="58" t="s">
        <v>7238</v>
      </c>
      <c r="AE9049" s="58">
        <v>33021</v>
      </c>
    </row>
    <row r="9050" spans="29:31">
      <c r="AC9050" s="58" t="s">
        <v>43</v>
      </c>
      <c r="AD9050" s="58" t="s">
        <v>42</v>
      </c>
      <c r="AE9050" s="58">
        <v>90049</v>
      </c>
    </row>
    <row r="9051" spans="29:31">
      <c r="AC9051" s="58" t="s">
        <v>43</v>
      </c>
      <c r="AD9051" s="58" t="s">
        <v>127</v>
      </c>
      <c r="AE9051" s="58">
        <v>94122</v>
      </c>
    </row>
    <row r="9052" spans="29:31">
      <c r="AC9052" s="58" t="s">
        <v>43</v>
      </c>
      <c r="AD9052" s="58" t="s">
        <v>5030</v>
      </c>
      <c r="AE9052" s="58">
        <v>94086</v>
      </c>
    </row>
    <row r="9053" spans="29:31">
      <c r="AC9053" s="58" t="s">
        <v>43</v>
      </c>
      <c r="AD9053" s="58" t="s">
        <v>5030</v>
      </c>
      <c r="AE9053" s="58">
        <v>94086</v>
      </c>
    </row>
    <row r="9054" spans="29:31">
      <c r="AC9054" s="58" t="s">
        <v>43</v>
      </c>
      <c r="AD9054" s="58" t="s">
        <v>5030</v>
      </c>
      <c r="AE9054" s="58">
        <v>94086</v>
      </c>
    </row>
    <row r="9055" spans="29:31">
      <c r="AC9055" s="58" t="s">
        <v>43</v>
      </c>
      <c r="AD9055" s="58" t="s">
        <v>5030</v>
      </c>
      <c r="AE9055" s="58">
        <v>94086</v>
      </c>
    </row>
    <row r="9056" spans="29:31">
      <c r="AC9056" s="58" t="s">
        <v>43</v>
      </c>
      <c r="AD9056" s="58" t="s">
        <v>5030</v>
      </c>
      <c r="AE9056" s="58">
        <v>94086</v>
      </c>
    </row>
    <row r="9057" spans="29:31">
      <c r="AC9057" s="58" t="s">
        <v>267</v>
      </c>
      <c r="AD9057" s="58" t="s">
        <v>266</v>
      </c>
      <c r="AE9057" s="58">
        <v>10011</v>
      </c>
    </row>
    <row r="9058" spans="29:31">
      <c r="AC9058" s="58" t="s">
        <v>43</v>
      </c>
      <c r="AD9058" s="58" t="s">
        <v>42</v>
      </c>
      <c r="AE9058" s="58">
        <v>90004</v>
      </c>
    </row>
    <row r="9059" spans="29:31">
      <c r="AC9059" s="58" t="s">
        <v>43</v>
      </c>
      <c r="AD9059" s="58" t="s">
        <v>127</v>
      </c>
      <c r="AE9059" s="58">
        <v>94122</v>
      </c>
    </row>
    <row r="9060" spans="29:31">
      <c r="AC9060" s="58" t="s">
        <v>43</v>
      </c>
      <c r="AD9060" s="58" t="s">
        <v>127</v>
      </c>
      <c r="AE9060" s="58">
        <v>94122</v>
      </c>
    </row>
    <row r="9061" spans="29:31">
      <c r="AC9061" s="58" t="s">
        <v>43</v>
      </c>
      <c r="AD9061" s="58" t="s">
        <v>127</v>
      </c>
      <c r="AE9061" s="58">
        <v>94122</v>
      </c>
    </row>
    <row r="9062" spans="29:31">
      <c r="AC9062" s="58" t="s">
        <v>43</v>
      </c>
      <c r="AD9062" s="58" t="s">
        <v>2542</v>
      </c>
      <c r="AE9062" s="58">
        <v>92704</v>
      </c>
    </row>
    <row r="9063" spans="29:31">
      <c r="AC9063" s="58" t="s">
        <v>96</v>
      </c>
      <c r="AD9063" s="58" t="s">
        <v>95</v>
      </c>
      <c r="AE9063" s="58">
        <v>98103</v>
      </c>
    </row>
    <row r="9064" spans="29:31">
      <c r="AC9064" s="58" t="s">
        <v>267</v>
      </c>
      <c r="AD9064" s="58" t="s">
        <v>266</v>
      </c>
      <c r="AE9064" s="58">
        <v>10011</v>
      </c>
    </row>
    <row r="9065" spans="29:31">
      <c r="AC9065" s="58" t="s">
        <v>43</v>
      </c>
      <c r="AD9065" s="58" t="s">
        <v>42</v>
      </c>
      <c r="AE9065" s="58">
        <v>90045</v>
      </c>
    </row>
    <row r="9066" spans="29:31">
      <c r="AC9066" s="58" t="s">
        <v>43</v>
      </c>
      <c r="AD9066" s="58" t="s">
        <v>42</v>
      </c>
      <c r="AE9066" s="58">
        <v>90045</v>
      </c>
    </row>
    <row r="9067" spans="29:31">
      <c r="AC9067" s="58" t="s">
        <v>96</v>
      </c>
      <c r="AD9067" s="58" t="s">
        <v>95</v>
      </c>
      <c r="AE9067" s="58">
        <v>98103</v>
      </c>
    </row>
    <row r="9068" spans="29:31">
      <c r="AC9068" s="58" t="s">
        <v>43</v>
      </c>
      <c r="AD9068" s="58" t="s">
        <v>947</v>
      </c>
      <c r="AE9068" s="58">
        <v>92024</v>
      </c>
    </row>
    <row r="9069" spans="29:31">
      <c r="AC9069" s="58" t="s">
        <v>43</v>
      </c>
      <c r="AD9069" s="58" t="s">
        <v>947</v>
      </c>
      <c r="AE9069" s="58">
        <v>92024</v>
      </c>
    </row>
    <row r="9070" spans="29:31">
      <c r="AC9070" s="58" t="s">
        <v>267</v>
      </c>
      <c r="AD9070" s="58" t="s">
        <v>266</v>
      </c>
      <c r="AE9070" s="58">
        <v>10035</v>
      </c>
    </row>
    <row r="9071" spans="29:31">
      <c r="AC9071" s="58" t="s">
        <v>211</v>
      </c>
      <c r="AD9071" s="58" t="s">
        <v>303</v>
      </c>
      <c r="AE9071" s="58">
        <v>60653</v>
      </c>
    </row>
    <row r="9072" spans="29:31">
      <c r="AC9072" s="58" t="s">
        <v>211</v>
      </c>
      <c r="AD9072" s="58" t="s">
        <v>303</v>
      </c>
      <c r="AE9072" s="58">
        <v>60653</v>
      </c>
    </row>
    <row r="9073" spans="29:31">
      <c r="AC9073" s="58" t="s">
        <v>211</v>
      </c>
      <c r="AD9073" s="58" t="s">
        <v>303</v>
      </c>
      <c r="AE9073" s="58">
        <v>60653</v>
      </c>
    </row>
    <row r="9074" spans="29:31">
      <c r="AC9074" s="58" t="s">
        <v>319</v>
      </c>
      <c r="AD9074" s="58" t="s">
        <v>3323</v>
      </c>
      <c r="AE9074" s="58">
        <v>22801</v>
      </c>
    </row>
    <row r="9075" spans="29:31">
      <c r="AC9075" s="58" t="s">
        <v>2735</v>
      </c>
      <c r="AD9075" s="58" t="s">
        <v>3374</v>
      </c>
      <c r="AE9075" s="58">
        <v>20852</v>
      </c>
    </row>
    <row r="9076" spans="29:31">
      <c r="AC9076" s="58" t="s">
        <v>96</v>
      </c>
      <c r="AD9076" s="58" t="s">
        <v>1377</v>
      </c>
      <c r="AE9076" s="58">
        <v>98198</v>
      </c>
    </row>
    <row r="9077" spans="29:31">
      <c r="AC9077" s="58" t="s">
        <v>96</v>
      </c>
      <c r="AD9077" s="58" t="s">
        <v>1377</v>
      </c>
      <c r="AE9077" s="58">
        <v>98198</v>
      </c>
    </row>
    <row r="9078" spans="29:31">
      <c r="AC9078" s="58" t="s">
        <v>147</v>
      </c>
      <c r="AD9078" s="58" t="s">
        <v>146</v>
      </c>
      <c r="AE9078" s="58">
        <v>19134</v>
      </c>
    </row>
    <row r="9079" spans="29:31">
      <c r="AC9079" s="58" t="s">
        <v>254</v>
      </c>
      <c r="AD9079" s="58" t="s">
        <v>497</v>
      </c>
      <c r="AE9079" s="58">
        <v>47201</v>
      </c>
    </row>
    <row r="9080" spans="29:31">
      <c r="AC9080" s="58" t="s">
        <v>596</v>
      </c>
      <c r="AD9080" s="58" t="s">
        <v>318</v>
      </c>
      <c r="AE9080" s="58">
        <v>65807</v>
      </c>
    </row>
    <row r="9081" spans="29:31">
      <c r="AC9081" s="58" t="s">
        <v>596</v>
      </c>
      <c r="AD9081" s="58" t="s">
        <v>318</v>
      </c>
      <c r="AE9081" s="58">
        <v>65807</v>
      </c>
    </row>
    <row r="9082" spans="29:31">
      <c r="AC9082" s="58" t="s">
        <v>29</v>
      </c>
      <c r="AD9082" s="58" t="s">
        <v>28</v>
      </c>
      <c r="AE9082" s="58">
        <v>42420</v>
      </c>
    </row>
    <row r="9083" spans="29:31">
      <c r="AC9083" s="58" t="s">
        <v>498</v>
      </c>
      <c r="AD9083" s="58" t="s">
        <v>1119</v>
      </c>
      <c r="AE9083" s="58">
        <v>44107</v>
      </c>
    </row>
    <row r="9084" spans="29:31">
      <c r="AC9084" s="58" t="s">
        <v>498</v>
      </c>
      <c r="AD9084" s="58" t="s">
        <v>1119</v>
      </c>
      <c r="AE9084" s="58">
        <v>44107</v>
      </c>
    </row>
    <row r="9085" spans="29:31">
      <c r="AC9085" s="58" t="s">
        <v>138</v>
      </c>
      <c r="AD9085" s="58" t="s">
        <v>2530</v>
      </c>
      <c r="AE9085" s="58">
        <v>68104</v>
      </c>
    </row>
    <row r="9086" spans="29:31">
      <c r="AC9086" s="58" t="s">
        <v>29</v>
      </c>
      <c r="AD9086" s="58" t="s">
        <v>28</v>
      </c>
      <c r="AE9086" s="58">
        <v>42420</v>
      </c>
    </row>
    <row r="9087" spans="29:31">
      <c r="AC9087" s="58" t="s">
        <v>29</v>
      </c>
      <c r="AD9087" s="58" t="s">
        <v>28</v>
      </c>
      <c r="AE9087" s="58">
        <v>42420</v>
      </c>
    </row>
    <row r="9088" spans="29:31">
      <c r="AC9088" s="58" t="s">
        <v>43</v>
      </c>
      <c r="AD9088" s="58" t="s">
        <v>2542</v>
      </c>
      <c r="AE9088" s="58">
        <v>92704</v>
      </c>
    </row>
    <row r="9089" spans="29:31">
      <c r="AC9089" s="58" t="s">
        <v>43</v>
      </c>
      <c r="AD9089" s="58" t="s">
        <v>2542</v>
      </c>
      <c r="AE9089" s="58">
        <v>92704</v>
      </c>
    </row>
    <row r="9090" spans="29:31">
      <c r="AC9090" s="58" t="s">
        <v>319</v>
      </c>
      <c r="AD9090" s="58" t="s">
        <v>318</v>
      </c>
      <c r="AE9090" s="58">
        <v>22153</v>
      </c>
    </row>
    <row r="9091" spans="29:31">
      <c r="AC9091" s="58" t="s">
        <v>319</v>
      </c>
      <c r="AD9091" s="58" t="s">
        <v>4350</v>
      </c>
      <c r="AE9091" s="58">
        <v>23434</v>
      </c>
    </row>
    <row r="9092" spans="29:31">
      <c r="AC9092" s="58" t="s">
        <v>319</v>
      </c>
      <c r="AD9092" s="58" t="s">
        <v>4350</v>
      </c>
      <c r="AE9092" s="58">
        <v>23434</v>
      </c>
    </row>
    <row r="9093" spans="29:31">
      <c r="AC9093" s="58" t="s">
        <v>43</v>
      </c>
      <c r="AD9093" s="58" t="s">
        <v>42</v>
      </c>
      <c r="AE9093" s="58">
        <v>90049</v>
      </c>
    </row>
    <row r="9094" spans="29:31">
      <c r="AC9094" s="58" t="s">
        <v>104</v>
      </c>
      <c r="AD9094" s="58" t="s">
        <v>184</v>
      </c>
      <c r="AE9094" s="58">
        <v>77041</v>
      </c>
    </row>
    <row r="9095" spans="29:31">
      <c r="AC9095" s="58" t="s">
        <v>104</v>
      </c>
      <c r="AD9095" s="58" t="s">
        <v>184</v>
      </c>
      <c r="AE9095" s="58">
        <v>77041</v>
      </c>
    </row>
    <row r="9096" spans="29:31">
      <c r="AC9096" s="58" t="s">
        <v>88</v>
      </c>
      <c r="AD9096" s="58" t="s">
        <v>2273</v>
      </c>
      <c r="AE9096" s="58">
        <v>27511</v>
      </c>
    </row>
    <row r="9097" spans="29:31">
      <c r="AC9097" s="58" t="s">
        <v>498</v>
      </c>
      <c r="AD9097" s="58" t="s">
        <v>318</v>
      </c>
      <c r="AE9097" s="58">
        <v>45503</v>
      </c>
    </row>
    <row r="9098" spans="29:31">
      <c r="AC9098" s="58" t="s">
        <v>29</v>
      </c>
      <c r="AD9098" s="58" t="s">
        <v>1473</v>
      </c>
      <c r="AE9098" s="58">
        <v>40214</v>
      </c>
    </row>
    <row r="9099" spans="29:31">
      <c r="AC9099" s="58" t="s">
        <v>498</v>
      </c>
      <c r="AD9099" s="58" t="s">
        <v>276</v>
      </c>
      <c r="AE9099" s="58">
        <v>45373</v>
      </c>
    </row>
    <row r="9100" spans="29:31">
      <c r="AC9100" s="58" t="s">
        <v>498</v>
      </c>
      <c r="AD9100" s="58" t="s">
        <v>276</v>
      </c>
      <c r="AE9100" s="58">
        <v>45373</v>
      </c>
    </row>
    <row r="9101" spans="29:31">
      <c r="AC9101" s="58" t="s">
        <v>238</v>
      </c>
      <c r="AD9101" s="58" t="s">
        <v>880</v>
      </c>
      <c r="AE9101" s="58">
        <v>48227</v>
      </c>
    </row>
    <row r="9102" spans="29:31">
      <c r="AC9102" s="58" t="s">
        <v>238</v>
      </c>
      <c r="AD9102" s="58" t="s">
        <v>880</v>
      </c>
      <c r="AE9102" s="58">
        <v>48227</v>
      </c>
    </row>
    <row r="9103" spans="29:31">
      <c r="AC9103" s="58" t="s">
        <v>238</v>
      </c>
      <c r="AD9103" s="58" t="s">
        <v>880</v>
      </c>
      <c r="AE9103" s="58">
        <v>48227</v>
      </c>
    </row>
    <row r="9104" spans="29:31">
      <c r="AC9104" s="58" t="s">
        <v>238</v>
      </c>
      <c r="AD9104" s="58" t="s">
        <v>880</v>
      </c>
      <c r="AE9104" s="58">
        <v>48227</v>
      </c>
    </row>
    <row r="9105" spans="29:31">
      <c r="AC9105" s="58" t="s">
        <v>254</v>
      </c>
      <c r="AD9105" s="58" t="s">
        <v>538</v>
      </c>
      <c r="AE9105" s="58">
        <v>47401</v>
      </c>
    </row>
    <row r="9106" spans="29:31">
      <c r="AC9106" s="58" t="s">
        <v>104</v>
      </c>
      <c r="AD9106" s="58" t="s">
        <v>815</v>
      </c>
      <c r="AE9106" s="58">
        <v>75081</v>
      </c>
    </row>
    <row r="9107" spans="29:31">
      <c r="AC9107" s="58" t="s">
        <v>104</v>
      </c>
      <c r="AD9107" s="58" t="s">
        <v>815</v>
      </c>
      <c r="AE9107" s="58">
        <v>75081</v>
      </c>
    </row>
    <row r="9108" spans="29:31">
      <c r="AC9108" s="58" t="s">
        <v>104</v>
      </c>
      <c r="AD9108" s="58" t="s">
        <v>815</v>
      </c>
      <c r="AE9108" s="58">
        <v>75081</v>
      </c>
    </row>
    <row r="9109" spans="29:31">
      <c r="AC9109" s="58" t="s">
        <v>104</v>
      </c>
      <c r="AD9109" s="58" t="s">
        <v>184</v>
      </c>
      <c r="AE9109" s="58">
        <v>77041</v>
      </c>
    </row>
    <row r="9110" spans="29:31">
      <c r="AC9110" s="58" t="s">
        <v>104</v>
      </c>
      <c r="AD9110" s="58" t="s">
        <v>184</v>
      </c>
      <c r="AE9110" s="58">
        <v>77041</v>
      </c>
    </row>
    <row r="9111" spans="29:31">
      <c r="AC9111" s="58" t="s">
        <v>104</v>
      </c>
      <c r="AD9111" s="58" t="s">
        <v>184</v>
      </c>
      <c r="AE9111" s="58">
        <v>77041</v>
      </c>
    </row>
    <row r="9112" spans="29:31">
      <c r="AC9112" s="58" t="s">
        <v>104</v>
      </c>
      <c r="AD9112" s="58" t="s">
        <v>184</v>
      </c>
      <c r="AE9112" s="58">
        <v>77041</v>
      </c>
    </row>
    <row r="9113" spans="29:31">
      <c r="AC9113" s="58" t="s">
        <v>104</v>
      </c>
      <c r="AD9113" s="58" t="s">
        <v>184</v>
      </c>
      <c r="AE9113" s="58">
        <v>77041</v>
      </c>
    </row>
    <row r="9114" spans="29:31">
      <c r="AC9114" s="58" t="s">
        <v>104</v>
      </c>
      <c r="AD9114" s="58" t="s">
        <v>184</v>
      </c>
      <c r="AE9114" s="58">
        <v>77041</v>
      </c>
    </row>
    <row r="9115" spans="29:31">
      <c r="AC9115" s="58" t="s">
        <v>104</v>
      </c>
      <c r="AD9115" s="58" t="s">
        <v>5691</v>
      </c>
      <c r="AE9115" s="58">
        <v>76117</v>
      </c>
    </row>
    <row r="9116" spans="29:31">
      <c r="AC9116" s="58" t="s">
        <v>104</v>
      </c>
      <c r="AD9116" s="58" t="s">
        <v>5691</v>
      </c>
      <c r="AE9116" s="58">
        <v>76117</v>
      </c>
    </row>
    <row r="9117" spans="29:31">
      <c r="AC9117" s="58" t="s">
        <v>104</v>
      </c>
      <c r="AD9117" s="58" t="s">
        <v>5691</v>
      </c>
      <c r="AE9117" s="58">
        <v>76117</v>
      </c>
    </row>
    <row r="9118" spans="29:31">
      <c r="AC9118" s="58" t="s">
        <v>319</v>
      </c>
      <c r="AD9118" s="58" t="s">
        <v>1464</v>
      </c>
      <c r="AE9118" s="58">
        <v>23223</v>
      </c>
    </row>
    <row r="9119" spans="29:31">
      <c r="AC9119" s="58" t="s">
        <v>319</v>
      </c>
      <c r="AD9119" s="58" t="s">
        <v>1464</v>
      </c>
      <c r="AE9119" s="58">
        <v>23223</v>
      </c>
    </row>
    <row r="9120" spans="29:31">
      <c r="AC9120" s="58" t="s">
        <v>319</v>
      </c>
      <c r="AD9120" s="58" t="s">
        <v>1464</v>
      </c>
      <c r="AE9120" s="58">
        <v>23223</v>
      </c>
    </row>
    <row r="9121" spans="29:31">
      <c r="AC9121" s="58" t="s">
        <v>319</v>
      </c>
      <c r="AD9121" s="58" t="s">
        <v>1464</v>
      </c>
      <c r="AE9121" s="58">
        <v>23223</v>
      </c>
    </row>
    <row r="9122" spans="29:31">
      <c r="AC9122" s="58" t="s">
        <v>43</v>
      </c>
      <c r="AD9122" s="58" t="s">
        <v>42</v>
      </c>
      <c r="AE9122" s="58">
        <v>90049</v>
      </c>
    </row>
    <row r="9123" spans="29:31">
      <c r="AC9123" s="58" t="s">
        <v>147</v>
      </c>
      <c r="AD9123" s="58" t="s">
        <v>146</v>
      </c>
      <c r="AE9123" s="58">
        <v>19140</v>
      </c>
    </row>
    <row r="9124" spans="29:31">
      <c r="AC9124" s="58" t="s">
        <v>147</v>
      </c>
      <c r="AD9124" s="58" t="s">
        <v>146</v>
      </c>
      <c r="AE9124" s="58">
        <v>19140</v>
      </c>
    </row>
    <row r="9125" spans="29:31">
      <c r="AC9125" s="58" t="s">
        <v>147</v>
      </c>
      <c r="AD9125" s="58" t="s">
        <v>146</v>
      </c>
      <c r="AE9125" s="58">
        <v>19140</v>
      </c>
    </row>
    <row r="9126" spans="29:31">
      <c r="AC9126" s="58" t="s">
        <v>147</v>
      </c>
      <c r="AD9126" s="58" t="s">
        <v>146</v>
      </c>
      <c r="AE9126" s="58">
        <v>19140</v>
      </c>
    </row>
    <row r="9127" spans="29:31">
      <c r="AC9127" s="58" t="s">
        <v>43</v>
      </c>
      <c r="AD9127" s="58" t="s">
        <v>42</v>
      </c>
      <c r="AE9127" s="58">
        <v>90036</v>
      </c>
    </row>
    <row r="9128" spans="29:31">
      <c r="AC9128" s="58" t="s">
        <v>43</v>
      </c>
      <c r="AD9128" s="58" t="s">
        <v>42</v>
      </c>
      <c r="AE9128" s="58">
        <v>90036</v>
      </c>
    </row>
    <row r="9129" spans="29:31">
      <c r="AC9129" s="58" t="s">
        <v>43</v>
      </c>
      <c r="AD9129" s="58" t="s">
        <v>42</v>
      </c>
      <c r="AE9129" s="58">
        <v>90032</v>
      </c>
    </row>
    <row r="9130" spans="29:31">
      <c r="AC9130" s="58" t="s">
        <v>43</v>
      </c>
      <c r="AD9130" s="58" t="s">
        <v>127</v>
      </c>
      <c r="AE9130" s="58">
        <v>94109</v>
      </c>
    </row>
    <row r="9131" spans="29:31">
      <c r="AC9131" s="58" t="s">
        <v>147</v>
      </c>
      <c r="AD9131" s="58" t="s">
        <v>146</v>
      </c>
      <c r="AE9131" s="58">
        <v>19120</v>
      </c>
    </row>
    <row r="9132" spans="29:31">
      <c r="AC9132" s="58" t="s">
        <v>104</v>
      </c>
      <c r="AD9132" s="58" t="s">
        <v>184</v>
      </c>
      <c r="AE9132" s="58">
        <v>77070</v>
      </c>
    </row>
    <row r="9133" spans="29:31">
      <c r="AC9133" s="58" t="s">
        <v>104</v>
      </c>
      <c r="AD9133" s="58" t="s">
        <v>184</v>
      </c>
      <c r="AE9133" s="58">
        <v>77070</v>
      </c>
    </row>
    <row r="9134" spans="29:31">
      <c r="AC9134" s="58" t="s">
        <v>668</v>
      </c>
      <c r="AD9134" s="58" t="s">
        <v>5888</v>
      </c>
      <c r="AE9134" s="58">
        <v>88001</v>
      </c>
    </row>
    <row r="9135" spans="29:31">
      <c r="AC9135" s="58" t="s">
        <v>104</v>
      </c>
      <c r="AD9135" s="58" t="s">
        <v>184</v>
      </c>
      <c r="AE9135" s="58">
        <v>77070</v>
      </c>
    </row>
    <row r="9136" spans="29:31">
      <c r="AC9136" s="58" t="s">
        <v>420</v>
      </c>
      <c r="AD9136" s="58" t="s">
        <v>4582</v>
      </c>
      <c r="AE9136" s="58">
        <v>97756</v>
      </c>
    </row>
    <row r="9137" spans="29:31">
      <c r="AC9137" s="58" t="s">
        <v>498</v>
      </c>
      <c r="AD9137" s="58" t="s">
        <v>2180</v>
      </c>
      <c r="AE9137" s="58">
        <v>44105</v>
      </c>
    </row>
    <row r="9138" spans="29:31">
      <c r="AC9138" s="58" t="s">
        <v>498</v>
      </c>
      <c r="AD9138" s="58" t="s">
        <v>2180</v>
      </c>
      <c r="AE9138" s="58">
        <v>44105</v>
      </c>
    </row>
    <row r="9139" spans="29:31">
      <c r="AC9139" s="58" t="s">
        <v>2735</v>
      </c>
      <c r="AD9139" s="58" t="s">
        <v>10445</v>
      </c>
      <c r="AE9139" s="58">
        <v>20707</v>
      </c>
    </row>
    <row r="9140" spans="29:31">
      <c r="AC9140" s="58" t="s">
        <v>2735</v>
      </c>
      <c r="AD9140" s="58" t="s">
        <v>10445</v>
      </c>
      <c r="AE9140" s="58">
        <v>20707</v>
      </c>
    </row>
    <row r="9141" spans="29:31">
      <c r="AC9141" s="58" t="s">
        <v>43</v>
      </c>
      <c r="AD9141" s="58" t="s">
        <v>947</v>
      </c>
      <c r="AE9141" s="58">
        <v>92037</v>
      </c>
    </row>
    <row r="9142" spans="29:31">
      <c r="AC9142" s="58" t="s">
        <v>88</v>
      </c>
      <c r="AD9142" s="58" t="s">
        <v>9002</v>
      </c>
      <c r="AE9142" s="58">
        <v>27893</v>
      </c>
    </row>
    <row r="9143" spans="29:31">
      <c r="AC9143" s="58" t="s">
        <v>88</v>
      </c>
      <c r="AD9143" s="58" t="s">
        <v>9002</v>
      </c>
      <c r="AE9143" s="58">
        <v>27893</v>
      </c>
    </row>
    <row r="9144" spans="29:31">
      <c r="AC9144" s="58" t="s">
        <v>88</v>
      </c>
      <c r="AD9144" s="58" t="s">
        <v>9002</v>
      </c>
      <c r="AE9144" s="58">
        <v>27893</v>
      </c>
    </row>
    <row r="9145" spans="29:31">
      <c r="AC9145" s="58" t="s">
        <v>54</v>
      </c>
      <c r="AD9145" s="58" t="s">
        <v>1151</v>
      </c>
      <c r="AE9145" s="58">
        <v>33710</v>
      </c>
    </row>
    <row r="9146" spans="29:31">
      <c r="AC9146" s="58" t="s">
        <v>54</v>
      </c>
      <c r="AD9146" s="58" t="s">
        <v>1151</v>
      </c>
      <c r="AE9146" s="58">
        <v>33710</v>
      </c>
    </row>
    <row r="9147" spans="29:31">
      <c r="AC9147" s="58" t="s">
        <v>211</v>
      </c>
      <c r="AD9147" s="58" t="s">
        <v>8456</v>
      </c>
      <c r="AE9147" s="58">
        <v>60089</v>
      </c>
    </row>
    <row r="9148" spans="29:31">
      <c r="AC9148" s="58" t="s">
        <v>43</v>
      </c>
      <c r="AD9148" s="58" t="s">
        <v>42</v>
      </c>
      <c r="AE9148" s="58">
        <v>90049</v>
      </c>
    </row>
    <row r="9149" spans="29:31">
      <c r="AC9149" s="58" t="s">
        <v>267</v>
      </c>
      <c r="AD9149" s="58" t="s">
        <v>266</v>
      </c>
      <c r="AE9149" s="58">
        <v>10011</v>
      </c>
    </row>
    <row r="9150" spans="29:31">
      <c r="AC9150" s="58" t="s">
        <v>1392</v>
      </c>
      <c r="AD9150" s="58" t="s">
        <v>1391</v>
      </c>
      <c r="AE9150" s="58">
        <v>89115</v>
      </c>
    </row>
    <row r="9151" spans="29:31">
      <c r="AC9151" s="58" t="s">
        <v>1392</v>
      </c>
      <c r="AD9151" s="58" t="s">
        <v>1391</v>
      </c>
      <c r="AE9151" s="58">
        <v>89115</v>
      </c>
    </row>
    <row r="9152" spans="29:31">
      <c r="AC9152" s="58" t="s">
        <v>1392</v>
      </c>
      <c r="AD9152" s="58" t="s">
        <v>1391</v>
      </c>
      <c r="AE9152" s="58">
        <v>89115</v>
      </c>
    </row>
    <row r="9153" spans="29:31">
      <c r="AC9153" s="58" t="s">
        <v>211</v>
      </c>
      <c r="AD9153" s="58" t="s">
        <v>210</v>
      </c>
      <c r="AE9153" s="58">
        <v>60540</v>
      </c>
    </row>
    <row r="9154" spans="29:31">
      <c r="AC9154" s="58" t="s">
        <v>5203</v>
      </c>
      <c r="AD9154" s="58" t="s">
        <v>2221</v>
      </c>
      <c r="AE9154" s="58" t="s">
        <v>5204</v>
      </c>
    </row>
    <row r="9155" spans="29:31">
      <c r="AC9155" s="58" t="s">
        <v>5203</v>
      </c>
      <c r="AD9155" s="58" t="s">
        <v>2221</v>
      </c>
      <c r="AE9155" s="58" t="s">
        <v>5204</v>
      </c>
    </row>
    <row r="9156" spans="29:31">
      <c r="AC9156" s="58" t="s">
        <v>5203</v>
      </c>
      <c r="AD9156" s="58" t="s">
        <v>2221</v>
      </c>
      <c r="AE9156" s="58" t="s">
        <v>5204</v>
      </c>
    </row>
    <row r="9157" spans="29:31">
      <c r="AC9157" s="58" t="s">
        <v>238</v>
      </c>
      <c r="AD9157" s="58" t="s">
        <v>880</v>
      </c>
      <c r="AE9157" s="58">
        <v>48234</v>
      </c>
    </row>
    <row r="9158" spans="29:31">
      <c r="AC9158" s="58" t="s">
        <v>238</v>
      </c>
      <c r="AD9158" s="58" t="s">
        <v>880</v>
      </c>
      <c r="AE9158" s="58">
        <v>48234</v>
      </c>
    </row>
    <row r="9159" spans="29:31">
      <c r="AC9159" s="58" t="s">
        <v>310</v>
      </c>
      <c r="AD9159" s="58" t="s">
        <v>7764</v>
      </c>
      <c r="AE9159" s="58">
        <v>85323</v>
      </c>
    </row>
    <row r="9160" spans="29:31">
      <c r="AC9160" s="58" t="s">
        <v>310</v>
      </c>
      <c r="AD9160" s="58" t="s">
        <v>7764</v>
      </c>
      <c r="AE9160" s="58">
        <v>85323</v>
      </c>
    </row>
    <row r="9161" spans="29:31">
      <c r="AC9161" s="58" t="s">
        <v>310</v>
      </c>
      <c r="AD9161" s="58" t="s">
        <v>7764</v>
      </c>
      <c r="AE9161" s="58">
        <v>85323</v>
      </c>
    </row>
    <row r="9162" spans="29:31">
      <c r="AC9162" s="58" t="s">
        <v>147</v>
      </c>
      <c r="AD9162" s="58" t="s">
        <v>146</v>
      </c>
      <c r="AE9162" s="58">
        <v>19140</v>
      </c>
    </row>
    <row r="9163" spans="29:31">
      <c r="AC9163" s="58" t="s">
        <v>1392</v>
      </c>
      <c r="AD9163" s="58" t="s">
        <v>1391</v>
      </c>
      <c r="AE9163" s="58">
        <v>89115</v>
      </c>
    </row>
    <row r="9164" spans="29:31">
      <c r="AC9164" s="58" t="s">
        <v>5235</v>
      </c>
      <c r="AD9164" s="58" t="s">
        <v>5234</v>
      </c>
      <c r="AE9164" s="58">
        <v>4401</v>
      </c>
    </row>
    <row r="9165" spans="29:31">
      <c r="AC9165" s="58" t="s">
        <v>5235</v>
      </c>
      <c r="AD9165" s="58" t="s">
        <v>5234</v>
      </c>
      <c r="AE9165" s="58">
        <v>4401</v>
      </c>
    </row>
    <row r="9166" spans="29:31">
      <c r="AC9166" s="58" t="s">
        <v>5235</v>
      </c>
      <c r="AD9166" s="58" t="s">
        <v>5234</v>
      </c>
      <c r="AE9166" s="58">
        <v>4401</v>
      </c>
    </row>
    <row r="9167" spans="29:31">
      <c r="AC9167" s="58" t="s">
        <v>335</v>
      </c>
      <c r="AD9167" s="58" t="s">
        <v>8759</v>
      </c>
      <c r="AE9167" s="58">
        <v>37075</v>
      </c>
    </row>
    <row r="9168" spans="29:31">
      <c r="AC9168" s="58" t="s">
        <v>335</v>
      </c>
      <c r="AD9168" s="58" t="s">
        <v>8759</v>
      </c>
      <c r="AE9168" s="58">
        <v>37075</v>
      </c>
    </row>
    <row r="9169" spans="29:31">
      <c r="AC9169" s="58" t="s">
        <v>114</v>
      </c>
      <c r="AD9169" s="58" t="s">
        <v>6206</v>
      </c>
      <c r="AE9169" s="58">
        <v>54703</v>
      </c>
    </row>
    <row r="9170" spans="29:31">
      <c r="AC9170" s="58" t="s">
        <v>114</v>
      </c>
      <c r="AD9170" s="58" t="s">
        <v>6206</v>
      </c>
      <c r="AE9170" s="58">
        <v>54703</v>
      </c>
    </row>
    <row r="9171" spans="29:31">
      <c r="AC9171" s="58" t="s">
        <v>211</v>
      </c>
      <c r="AD9171" s="58" t="s">
        <v>303</v>
      </c>
      <c r="AE9171" s="58">
        <v>60610</v>
      </c>
    </row>
    <row r="9172" spans="29:31">
      <c r="AC9172" s="58" t="s">
        <v>211</v>
      </c>
      <c r="AD9172" s="58" t="s">
        <v>303</v>
      </c>
      <c r="AE9172" s="58">
        <v>60610</v>
      </c>
    </row>
    <row r="9173" spans="29:31">
      <c r="AC9173" s="58" t="s">
        <v>43</v>
      </c>
      <c r="AD9173" s="58" t="s">
        <v>947</v>
      </c>
      <c r="AE9173" s="58">
        <v>92037</v>
      </c>
    </row>
    <row r="9174" spans="29:31">
      <c r="AC9174" s="58" t="s">
        <v>43</v>
      </c>
      <c r="AD9174" s="58" t="s">
        <v>947</v>
      </c>
      <c r="AE9174" s="58">
        <v>92037</v>
      </c>
    </row>
    <row r="9175" spans="29:31">
      <c r="AC9175" s="58" t="s">
        <v>43</v>
      </c>
      <c r="AD9175" s="58" t="s">
        <v>947</v>
      </c>
      <c r="AE9175" s="58">
        <v>92037</v>
      </c>
    </row>
    <row r="9176" spans="29:31">
      <c r="AC9176" s="58" t="s">
        <v>1487</v>
      </c>
      <c r="AD9176" s="58" t="s">
        <v>328</v>
      </c>
      <c r="AE9176" s="58">
        <v>39212</v>
      </c>
    </row>
    <row r="9177" spans="29:31">
      <c r="AC9177" s="58" t="s">
        <v>1487</v>
      </c>
      <c r="AD9177" s="58" t="s">
        <v>328</v>
      </c>
      <c r="AE9177" s="58">
        <v>39212</v>
      </c>
    </row>
    <row r="9178" spans="29:31">
      <c r="AC9178" s="58" t="s">
        <v>43</v>
      </c>
      <c r="AD9178" s="58" t="s">
        <v>8826</v>
      </c>
      <c r="AE9178" s="58">
        <v>93030</v>
      </c>
    </row>
    <row r="9179" spans="29:31">
      <c r="AC9179" s="58" t="s">
        <v>43</v>
      </c>
      <c r="AD9179" s="58" t="s">
        <v>8826</v>
      </c>
      <c r="AE9179" s="58">
        <v>93030</v>
      </c>
    </row>
    <row r="9180" spans="29:31">
      <c r="AC9180" s="58" t="s">
        <v>43</v>
      </c>
      <c r="AD9180" s="58" t="s">
        <v>8826</v>
      </c>
      <c r="AE9180" s="58">
        <v>93030</v>
      </c>
    </row>
    <row r="9181" spans="29:31">
      <c r="AC9181" s="58" t="s">
        <v>43</v>
      </c>
      <c r="AD9181" s="58" t="s">
        <v>8826</v>
      </c>
      <c r="AE9181" s="58">
        <v>93030</v>
      </c>
    </row>
    <row r="9182" spans="29:31">
      <c r="AC9182" s="58" t="s">
        <v>96</v>
      </c>
      <c r="AD9182" s="58" t="s">
        <v>4255</v>
      </c>
      <c r="AE9182" s="58">
        <v>98031</v>
      </c>
    </row>
    <row r="9183" spans="29:31">
      <c r="AC9183" s="58" t="s">
        <v>96</v>
      </c>
      <c r="AD9183" s="58" t="s">
        <v>4255</v>
      </c>
      <c r="AE9183" s="58">
        <v>98031</v>
      </c>
    </row>
    <row r="9184" spans="29:31">
      <c r="AC9184" s="58" t="s">
        <v>335</v>
      </c>
      <c r="AD9184" s="58" t="s">
        <v>5661</v>
      </c>
      <c r="AE9184" s="58">
        <v>37211</v>
      </c>
    </row>
    <row r="9185" spans="29:31">
      <c r="AC9185" s="58" t="s">
        <v>267</v>
      </c>
      <c r="AD9185" s="58" t="s">
        <v>266</v>
      </c>
      <c r="AE9185" s="58">
        <v>10035</v>
      </c>
    </row>
    <row r="9186" spans="29:31">
      <c r="AC9186" s="58" t="s">
        <v>267</v>
      </c>
      <c r="AD9186" s="58" t="s">
        <v>266</v>
      </c>
      <c r="AE9186" s="58">
        <v>10035</v>
      </c>
    </row>
    <row r="9187" spans="29:31">
      <c r="AC9187" s="58" t="s">
        <v>43</v>
      </c>
      <c r="AD9187" s="58" t="s">
        <v>3972</v>
      </c>
      <c r="AE9187" s="58">
        <v>92683</v>
      </c>
    </row>
    <row r="9188" spans="29:31">
      <c r="AC9188" s="58" t="s">
        <v>43</v>
      </c>
      <c r="AD9188" s="58" t="s">
        <v>3972</v>
      </c>
      <c r="AE9188" s="58">
        <v>92683</v>
      </c>
    </row>
    <row r="9189" spans="29:31">
      <c r="AC9189" s="58" t="s">
        <v>43</v>
      </c>
      <c r="AD9189" s="58" t="s">
        <v>3972</v>
      </c>
      <c r="AE9189" s="58">
        <v>92683</v>
      </c>
    </row>
    <row r="9190" spans="29:31">
      <c r="AC9190" s="58" t="s">
        <v>43</v>
      </c>
      <c r="AD9190" s="58" t="s">
        <v>3972</v>
      </c>
      <c r="AE9190" s="58">
        <v>92683</v>
      </c>
    </row>
    <row r="9191" spans="29:31">
      <c r="AC9191" s="58" t="s">
        <v>43</v>
      </c>
      <c r="AD9191" s="58" t="s">
        <v>3972</v>
      </c>
      <c r="AE9191" s="58">
        <v>92683</v>
      </c>
    </row>
    <row r="9192" spans="29:31">
      <c r="AC9192" s="58" t="s">
        <v>43</v>
      </c>
      <c r="AD9192" s="58" t="s">
        <v>3972</v>
      </c>
      <c r="AE9192" s="58">
        <v>92683</v>
      </c>
    </row>
    <row r="9193" spans="29:31">
      <c r="AC9193" s="58" t="s">
        <v>43</v>
      </c>
      <c r="AD9193" s="58" t="s">
        <v>3972</v>
      </c>
      <c r="AE9193" s="58">
        <v>92683</v>
      </c>
    </row>
    <row r="9194" spans="29:31">
      <c r="AC9194" s="58" t="s">
        <v>43</v>
      </c>
      <c r="AD9194" s="58" t="s">
        <v>3972</v>
      </c>
      <c r="AE9194" s="58">
        <v>92683</v>
      </c>
    </row>
    <row r="9195" spans="29:31">
      <c r="AC9195" s="58" t="s">
        <v>147</v>
      </c>
      <c r="AD9195" s="58" t="s">
        <v>4061</v>
      </c>
      <c r="AE9195" s="58">
        <v>18103</v>
      </c>
    </row>
    <row r="9196" spans="29:31">
      <c r="AC9196" s="58" t="s">
        <v>147</v>
      </c>
      <c r="AD9196" s="58" t="s">
        <v>4061</v>
      </c>
      <c r="AE9196" s="58">
        <v>18103</v>
      </c>
    </row>
    <row r="9197" spans="29:31">
      <c r="AC9197" s="58" t="s">
        <v>147</v>
      </c>
      <c r="AD9197" s="58" t="s">
        <v>4061</v>
      </c>
      <c r="AE9197" s="58">
        <v>18103</v>
      </c>
    </row>
    <row r="9198" spans="29:31">
      <c r="AC9198" s="58" t="s">
        <v>147</v>
      </c>
      <c r="AD9198" s="58" t="s">
        <v>4061</v>
      </c>
      <c r="AE9198" s="58">
        <v>18103</v>
      </c>
    </row>
    <row r="9199" spans="29:31">
      <c r="AC9199" s="58" t="s">
        <v>147</v>
      </c>
      <c r="AD9199" s="58" t="s">
        <v>4061</v>
      </c>
      <c r="AE9199" s="58">
        <v>18103</v>
      </c>
    </row>
    <row r="9200" spans="29:31">
      <c r="AC9200" s="58" t="s">
        <v>104</v>
      </c>
      <c r="AD9200" s="58" t="s">
        <v>678</v>
      </c>
      <c r="AE9200" s="58">
        <v>78207</v>
      </c>
    </row>
    <row r="9201" spans="29:31">
      <c r="AC9201" s="58" t="s">
        <v>104</v>
      </c>
      <c r="AD9201" s="58" t="s">
        <v>678</v>
      </c>
      <c r="AE9201" s="58">
        <v>78207</v>
      </c>
    </row>
    <row r="9202" spans="29:31">
      <c r="AC9202" s="58" t="s">
        <v>310</v>
      </c>
      <c r="AD9202" s="58" t="s">
        <v>7764</v>
      </c>
      <c r="AE9202" s="58">
        <v>85323</v>
      </c>
    </row>
    <row r="9203" spans="29:31">
      <c r="AC9203" s="58" t="s">
        <v>310</v>
      </c>
      <c r="AD9203" s="58" t="s">
        <v>7764</v>
      </c>
      <c r="AE9203" s="58">
        <v>85323</v>
      </c>
    </row>
    <row r="9204" spans="29:31">
      <c r="AC9204" s="58" t="s">
        <v>43</v>
      </c>
      <c r="AD9204" s="58" t="s">
        <v>630</v>
      </c>
      <c r="AE9204" s="58">
        <v>95123</v>
      </c>
    </row>
    <row r="9205" spans="29:31">
      <c r="AC9205" s="58" t="s">
        <v>43</v>
      </c>
      <c r="AD9205" s="58" t="s">
        <v>630</v>
      </c>
      <c r="AE9205" s="58">
        <v>95123</v>
      </c>
    </row>
    <row r="9206" spans="29:31">
      <c r="AC9206" s="58" t="s">
        <v>43</v>
      </c>
      <c r="AD9206" s="58" t="s">
        <v>630</v>
      </c>
      <c r="AE9206" s="58">
        <v>95123</v>
      </c>
    </row>
    <row r="9207" spans="29:31">
      <c r="AC9207" s="58" t="s">
        <v>43</v>
      </c>
      <c r="AD9207" s="58" t="s">
        <v>630</v>
      </c>
      <c r="AE9207" s="58">
        <v>95123</v>
      </c>
    </row>
    <row r="9208" spans="29:31">
      <c r="AC9208" s="58" t="s">
        <v>788</v>
      </c>
      <c r="AD9208" s="58" t="s">
        <v>4926</v>
      </c>
      <c r="AE9208" s="58">
        <v>8861</v>
      </c>
    </row>
    <row r="9209" spans="29:31">
      <c r="AC9209" s="58" t="s">
        <v>788</v>
      </c>
      <c r="AD9209" s="58" t="s">
        <v>4926</v>
      </c>
      <c r="AE9209" s="58">
        <v>8861</v>
      </c>
    </row>
    <row r="9210" spans="29:31">
      <c r="AC9210" s="58" t="s">
        <v>267</v>
      </c>
      <c r="AD9210" s="58" t="s">
        <v>266</v>
      </c>
      <c r="AE9210" s="58">
        <v>10011</v>
      </c>
    </row>
    <row r="9211" spans="29:31">
      <c r="AC9211" s="58" t="s">
        <v>267</v>
      </c>
      <c r="AD9211" s="58" t="s">
        <v>266</v>
      </c>
      <c r="AE9211" s="58">
        <v>10011</v>
      </c>
    </row>
    <row r="9212" spans="29:31">
      <c r="AC9212" s="58" t="s">
        <v>43</v>
      </c>
      <c r="AD9212" s="58" t="s">
        <v>42</v>
      </c>
      <c r="AE9212" s="58">
        <v>90004</v>
      </c>
    </row>
    <row r="9213" spans="29:31">
      <c r="AC9213" s="58" t="s">
        <v>747</v>
      </c>
      <c r="AD9213" s="58" t="s">
        <v>8448</v>
      </c>
      <c r="AE9213" s="58">
        <v>6460</v>
      </c>
    </row>
    <row r="9214" spans="29:31">
      <c r="AC9214" s="58" t="s">
        <v>747</v>
      </c>
      <c r="AD9214" s="58" t="s">
        <v>8448</v>
      </c>
      <c r="AE9214" s="58">
        <v>6460</v>
      </c>
    </row>
    <row r="9215" spans="29:31">
      <c r="AC9215" s="58" t="s">
        <v>211</v>
      </c>
      <c r="AD9215" s="58" t="s">
        <v>538</v>
      </c>
      <c r="AE9215" s="58">
        <v>61701</v>
      </c>
    </row>
    <row r="9216" spans="29:31">
      <c r="AC9216" s="58" t="s">
        <v>96</v>
      </c>
      <c r="AD9216" s="58" t="s">
        <v>95</v>
      </c>
      <c r="AE9216" s="58">
        <v>98105</v>
      </c>
    </row>
    <row r="9217" spans="29:31">
      <c r="AC9217" s="58" t="s">
        <v>489</v>
      </c>
      <c r="AD9217" s="58" t="s">
        <v>2221</v>
      </c>
      <c r="AE9217" s="58">
        <v>52601</v>
      </c>
    </row>
    <row r="9218" spans="29:31">
      <c r="AC9218" s="58" t="s">
        <v>489</v>
      </c>
      <c r="AD9218" s="58" t="s">
        <v>2221</v>
      </c>
      <c r="AE9218" s="58">
        <v>52601</v>
      </c>
    </row>
    <row r="9219" spans="29:31">
      <c r="AC9219" s="58" t="s">
        <v>43</v>
      </c>
      <c r="AD9219" s="58" t="s">
        <v>566</v>
      </c>
      <c r="AE9219" s="58">
        <v>95661</v>
      </c>
    </row>
    <row r="9220" spans="29:31">
      <c r="AC9220" s="58" t="s">
        <v>43</v>
      </c>
      <c r="AD9220" s="58" t="s">
        <v>127</v>
      </c>
      <c r="AE9220" s="58">
        <v>94110</v>
      </c>
    </row>
    <row r="9221" spans="29:31">
      <c r="AC9221" s="58" t="s">
        <v>43</v>
      </c>
      <c r="AD9221" s="58" t="s">
        <v>127</v>
      </c>
      <c r="AE9221" s="58">
        <v>94110</v>
      </c>
    </row>
    <row r="9222" spans="29:31">
      <c r="AC9222" s="58" t="s">
        <v>147</v>
      </c>
      <c r="AD9222" s="58" t="s">
        <v>146</v>
      </c>
      <c r="AE9222" s="58">
        <v>19120</v>
      </c>
    </row>
    <row r="9223" spans="29:31">
      <c r="AC9223" s="58" t="s">
        <v>43</v>
      </c>
      <c r="AD9223" s="58" t="s">
        <v>42</v>
      </c>
      <c r="AE9223" s="58">
        <v>90049</v>
      </c>
    </row>
    <row r="9224" spans="29:31">
      <c r="AC9224" s="58" t="s">
        <v>104</v>
      </c>
      <c r="AD9224" s="58" t="s">
        <v>6902</v>
      </c>
      <c r="AE9224" s="58">
        <v>79762</v>
      </c>
    </row>
    <row r="9225" spans="29:31">
      <c r="AC9225" s="58" t="s">
        <v>229</v>
      </c>
      <c r="AD9225" s="58" t="s">
        <v>409</v>
      </c>
      <c r="AE9225" s="58">
        <v>55407</v>
      </c>
    </row>
    <row r="9226" spans="29:31">
      <c r="AC9226" s="58" t="s">
        <v>147</v>
      </c>
      <c r="AD9226" s="58" t="s">
        <v>146</v>
      </c>
      <c r="AE9226" s="58">
        <v>19120</v>
      </c>
    </row>
    <row r="9227" spans="29:31">
      <c r="AC9227" s="58" t="s">
        <v>147</v>
      </c>
      <c r="AD9227" s="58" t="s">
        <v>146</v>
      </c>
      <c r="AE9227" s="58">
        <v>19120</v>
      </c>
    </row>
    <row r="9228" spans="29:31">
      <c r="AC9228" s="58" t="s">
        <v>736</v>
      </c>
      <c r="AD9228" s="58" t="s">
        <v>4268</v>
      </c>
      <c r="AE9228" s="58">
        <v>70506</v>
      </c>
    </row>
    <row r="9229" spans="29:31">
      <c r="AC9229" s="58" t="s">
        <v>736</v>
      </c>
      <c r="AD9229" s="58" t="s">
        <v>4268</v>
      </c>
      <c r="AE9229" s="58">
        <v>70506</v>
      </c>
    </row>
    <row r="9230" spans="29:31">
      <c r="AC9230" s="58" t="s">
        <v>736</v>
      </c>
      <c r="AD9230" s="58" t="s">
        <v>4268</v>
      </c>
      <c r="AE9230" s="58">
        <v>70506</v>
      </c>
    </row>
    <row r="9231" spans="29:31">
      <c r="AC9231" s="58" t="s">
        <v>104</v>
      </c>
      <c r="AD9231" s="58" t="s">
        <v>10498</v>
      </c>
      <c r="AE9231" s="58">
        <v>77803</v>
      </c>
    </row>
    <row r="9232" spans="29:31">
      <c r="AC9232" s="58" t="s">
        <v>104</v>
      </c>
      <c r="AD9232" s="58" t="s">
        <v>10498</v>
      </c>
      <c r="AE9232" s="58">
        <v>77803</v>
      </c>
    </row>
    <row r="9233" spans="29:31">
      <c r="AC9233" s="58" t="s">
        <v>104</v>
      </c>
      <c r="AD9233" s="58" t="s">
        <v>10498</v>
      </c>
      <c r="AE9233" s="58">
        <v>77803</v>
      </c>
    </row>
    <row r="9234" spans="29:31">
      <c r="AC9234" s="58" t="s">
        <v>104</v>
      </c>
      <c r="AD9234" s="58" t="s">
        <v>10498</v>
      </c>
      <c r="AE9234" s="58">
        <v>77803</v>
      </c>
    </row>
    <row r="9235" spans="29:31">
      <c r="AC9235" s="58" t="s">
        <v>43</v>
      </c>
      <c r="AD9235" s="58" t="s">
        <v>42</v>
      </c>
      <c r="AE9235" s="58">
        <v>90008</v>
      </c>
    </row>
    <row r="9236" spans="29:31">
      <c r="AC9236" s="58" t="s">
        <v>43</v>
      </c>
      <c r="AD9236" s="58" t="s">
        <v>42</v>
      </c>
      <c r="AE9236" s="58">
        <v>90049</v>
      </c>
    </row>
    <row r="9237" spans="29:31">
      <c r="AC9237" s="58" t="s">
        <v>43</v>
      </c>
      <c r="AD9237" s="58" t="s">
        <v>42</v>
      </c>
      <c r="AE9237" s="58">
        <v>90045</v>
      </c>
    </row>
    <row r="9238" spans="29:31">
      <c r="AC9238" s="58" t="s">
        <v>43</v>
      </c>
      <c r="AD9238" s="58" t="s">
        <v>42</v>
      </c>
      <c r="AE9238" s="58">
        <v>90045</v>
      </c>
    </row>
    <row r="9239" spans="29:31">
      <c r="AC9239" s="58" t="s">
        <v>310</v>
      </c>
      <c r="AD9239" s="58" t="s">
        <v>544</v>
      </c>
      <c r="AE9239" s="58">
        <v>85023</v>
      </c>
    </row>
    <row r="9240" spans="29:31">
      <c r="AC9240" s="58" t="s">
        <v>43</v>
      </c>
      <c r="AD9240" s="58" t="s">
        <v>42</v>
      </c>
      <c r="AE9240" s="58">
        <v>90036</v>
      </c>
    </row>
    <row r="9241" spans="29:31">
      <c r="AC9241" s="58" t="s">
        <v>43</v>
      </c>
      <c r="AD9241" s="58" t="s">
        <v>42</v>
      </c>
      <c r="AE9241" s="58">
        <v>90036</v>
      </c>
    </row>
    <row r="9242" spans="29:31">
      <c r="AC9242" s="58" t="s">
        <v>43</v>
      </c>
      <c r="AD9242" s="58" t="s">
        <v>42</v>
      </c>
      <c r="AE9242" s="58">
        <v>90036</v>
      </c>
    </row>
    <row r="9243" spans="29:31">
      <c r="AC9243" s="58" t="s">
        <v>43</v>
      </c>
      <c r="AD9243" s="58" t="s">
        <v>42</v>
      </c>
      <c r="AE9243" s="58">
        <v>90036</v>
      </c>
    </row>
    <row r="9244" spans="29:31">
      <c r="AC9244" s="58" t="s">
        <v>43</v>
      </c>
      <c r="AD9244" s="58" t="s">
        <v>42</v>
      </c>
      <c r="AE9244" s="58">
        <v>90036</v>
      </c>
    </row>
    <row r="9245" spans="29:31">
      <c r="AC9245" s="58" t="s">
        <v>43</v>
      </c>
      <c r="AD9245" s="58" t="s">
        <v>42</v>
      </c>
      <c r="AE9245" s="58">
        <v>90036</v>
      </c>
    </row>
    <row r="9246" spans="29:31">
      <c r="AC9246" s="58" t="s">
        <v>498</v>
      </c>
      <c r="AD9246" s="58" t="s">
        <v>497</v>
      </c>
      <c r="AE9246" s="58">
        <v>43229</v>
      </c>
    </row>
    <row r="9247" spans="29:31">
      <c r="AC9247" s="58" t="s">
        <v>54</v>
      </c>
      <c r="AD9247" s="58" t="s">
        <v>5647</v>
      </c>
      <c r="AE9247" s="58">
        <v>32303</v>
      </c>
    </row>
    <row r="9248" spans="29:31">
      <c r="AC9248" s="58" t="s">
        <v>54</v>
      </c>
      <c r="AD9248" s="58" t="s">
        <v>5647</v>
      </c>
      <c r="AE9248" s="58">
        <v>32303</v>
      </c>
    </row>
    <row r="9249" spans="29:31">
      <c r="AC9249" s="58" t="s">
        <v>54</v>
      </c>
      <c r="AD9249" s="58" t="s">
        <v>5647</v>
      </c>
      <c r="AE9249" s="58">
        <v>32303</v>
      </c>
    </row>
    <row r="9250" spans="29:31">
      <c r="AC9250" s="58" t="s">
        <v>43</v>
      </c>
      <c r="AD9250" s="58" t="s">
        <v>127</v>
      </c>
      <c r="AE9250" s="58">
        <v>94122</v>
      </c>
    </row>
    <row r="9251" spans="29:31">
      <c r="AC9251" s="58" t="s">
        <v>43</v>
      </c>
      <c r="AD9251" s="58" t="s">
        <v>127</v>
      </c>
      <c r="AE9251" s="58">
        <v>94122</v>
      </c>
    </row>
    <row r="9252" spans="29:31">
      <c r="AC9252" s="58" t="s">
        <v>43</v>
      </c>
      <c r="AD9252" s="58" t="s">
        <v>127</v>
      </c>
      <c r="AE9252" s="58">
        <v>94122</v>
      </c>
    </row>
    <row r="9253" spans="29:31">
      <c r="AC9253" s="58" t="s">
        <v>43</v>
      </c>
      <c r="AD9253" s="58" t="s">
        <v>127</v>
      </c>
      <c r="AE9253" s="58">
        <v>94122</v>
      </c>
    </row>
    <row r="9254" spans="29:31">
      <c r="AC9254" s="58" t="s">
        <v>43</v>
      </c>
      <c r="AD9254" s="58" t="s">
        <v>127</v>
      </c>
      <c r="AE9254" s="58">
        <v>94109</v>
      </c>
    </row>
    <row r="9255" spans="29:31">
      <c r="AC9255" s="58" t="s">
        <v>43</v>
      </c>
      <c r="AD9255" s="58" t="s">
        <v>127</v>
      </c>
      <c r="AE9255" s="58">
        <v>94109</v>
      </c>
    </row>
    <row r="9256" spans="29:31">
      <c r="AC9256" s="58" t="s">
        <v>267</v>
      </c>
      <c r="AD9256" s="58" t="s">
        <v>266</v>
      </c>
      <c r="AE9256" s="58">
        <v>10009</v>
      </c>
    </row>
    <row r="9257" spans="29:31">
      <c r="AC9257" s="58" t="s">
        <v>267</v>
      </c>
      <c r="AD9257" s="58" t="s">
        <v>266</v>
      </c>
      <c r="AE9257" s="58">
        <v>10009</v>
      </c>
    </row>
    <row r="9258" spans="29:31">
      <c r="AC9258" s="58" t="s">
        <v>489</v>
      </c>
      <c r="AD9258" s="58" t="s">
        <v>5178</v>
      </c>
      <c r="AE9258" s="58">
        <v>52302</v>
      </c>
    </row>
    <row r="9259" spans="29:31">
      <c r="AC9259" s="58" t="s">
        <v>43</v>
      </c>
      <c r="AD9259" s="58" t="s">
        <v>42</v>
      </c>
      <c r="AE9259" s="58">
        <v>90008</v>
      </c>
    </row>
    <row r="9260" spans="29:31">
      <c r="AC9260" s="58" t="s">
        <v>1707</v>
      </c>
      <c r="AD9260" s="58" t="s">
        <v>10512</v>
      </c>
      <c r="AE9260" s="58">
        <v>71603</v>
      </c>
    </row>
    <row r="9261" spans="29:31">
      <c r="AC9261" s="58" t="s">
        <v>1707</v>
      </c>
      <c r="AD9261" s="58" t="s">
        <v>10512</v>
      </c>
      <c r="AE9261" s="58">
        <v>71603</v>
      </c>
    </row>
    <row r="9262" spans="29:31">
      <c r="AC9262" s="58" t="s">
        <v>596</v>
      </c>
      <c r="AD9262" s="58" t="s">
        <v>382</v>
      </c>
      <c r="AE9262" s="58">
        <v>65203</v>
      </c>
    </row>
    <row r="9263" spans="29:31">
      <c r="AC9263" s="58" t="s">
        <v>596</v>
      </c>
      <c r="AD9263" s="58" t="s">
        <v>382</v>
      </c>
      <c r="AE9263" s="58">
        <v>65203</v>
      </c>
    </row>
    <row r="9264" spans="29:31">
      <c r="AC9264" s="58" t="s">
        <v>596</v>
      </c>
      <c r="AD9264" s="58" t="s">
        <v>382</v>
      </c>
      <c r="AE9264" s="58">
        <v>65203</v>
      </c>
    </row>
    <row r="9265" spans="29:31">
      <c r="AC9265" s="58" t="s">
        <v>596</v>
      </c>
      <c r="AD9265" s="58" t="s">
        <v>382</v>
      </c>
      <c r="AE9265" s="58">
        <v>65203</v>
      </c>
    </row>
    <row r="9266" spans="29:31">
      <c r="AC9266" s="58" t="s">
        <v>596</v>
      </c>
      <c r="AD9266" s="58" t="s">
        <v>382</v>
      </c>
      <c r="AE9266" s="58">
        <v>65203</v>
      </c>
    </row>
    <row r="9267" spans="29:31">
      <c r="AC9267" s="58" t="s">
        <v>596</v>
      </c>
      <c r="AD9267" s="58" t="s">
        <v>382</v>
      </c>
      <c r="AE9267" s="58">
        <v>65203</v>
      </c>
    </row>
    <row r="9268" spans="29:31">
      <c r="AC9268" s="58" t="s">
        <v>5326</v>
      </c>
      <c r="AD9268" s="58" t="s">
        <v>10515</v>
      </c>
      <c r="AE9268" s="58">
        <v>57401</v>
      </c>
    </row>
    <row r="9269" spans="29:31">
      <c r="AC9269" s="58" t="s">
        <v>96</v>
      </c>
      <c r="AD9269" s="58" t="s">
        <v>95</v>
      </c>
      <c r="AE9269" s="58">
        <v>98103</v>
      </c>
    </row>
    <row r="9270" spans="29:31">
      <c r="AC9270" s="58" t="s">
        <v>238</v>
      </c>
      <c r="AD9270" s="58" t="s">
        <v>880</v>
      </c>
      <c r="AE9270" s="58">
        <v>48227</v>
      </c>
    </row>
    <row r="9271" spans="29:31">
      <c r="AC9271" s="58" t="s">
        <v>238</v>
      </c>
      <c r="AD9271" s="58" t="s">
        <v>880</v>
      </c>
      <c r="AE9271" s="58">
        <v>48227</v>
      </c>
    </row>
    <row r="9272" spans="29:31">
      <c r="AC9272" s="58" t="s">
        <v>335</v>
      </c>
      <c r="AD9272" s="58" t="s">
        <v>334</v>
      </c>
      <c r="AE9272" s="58">
        <v>38109</v>
      </c>
    </row>
    <row r="9273" spans="29:31">
      <c r="AC9273" s="58" t="s">
        <v>335</v>
      </c>
      <c r="AD9273" s="58" t="s">
        <v>334</v>
      </c>
      <c r="AE9273" s="58">
        <v>38109</v>
      </c>
    </row>
    <row r="9274" spans="29:31">
      <c r="AC9274" s="58" t="s">
        <v>1392</v>
      </c>
      <c r="AD9274" s="58" t="s">
        <v>4045</v>
      </c>
      <c r="AE9274" s="58">
        <v>89031</v>
      </c>
    </row>
    <row r="9275" spans="29:31">
      <c r="AC9275" s="58" t="s">
        <v>267</v>
      </c>
      <c r="AD9275" s="58" t="s">
        <v>3708</v>
      </c>
      <c r="AE9275" s="58">
        <v>11520</v>
      </c>
    </row>
    <row r="9276" spans="29:31">
      <c r="AC9276" s="58" t="s">
        <v>267</v>
      </c>
      <c r="AD9276" s="58" t="s">
        <v>3708</v>
      </c>
      <c r="AE9276" s="58">
        <v>11520</v>
      </c>
    </row>
    <row r="9277" spans="29:31">
      <c r="AC9277" s="58" t="s">
        <v>267</v>
      </c>
      <c r="AD9277" s="58" t="s">
        <v>266</v>
      </c>
      <c r="AE9277" s="58">
        <v>10035</v>
      </c>
    </row>
    <row r="9278" spans="29:31">
      <c r="AC9278" s="58" t="s">
        <v>267</v>
      </c>
      <c r="AD9278" s="58" t="s">
        <v>266</v>
      </c>
      <c r="AE9278" s="58">
        <v>10035</v>
      </c>
    </row>
    <row r="9279" spans="29:31">
      <c r="AC9279" s="58" t="s">
        <v>267</v>
      </c>
      <c r="AD9279" s="58" t="s">
        <v>266</v>
      </c>
      <c r="AE9279" s="58">
        <v>10024</v>
      </c>
    </row>
    <row r="9280" spans="29:31">
      <c r="AC9280" s="58" t="s">
        <v>267</v>
      </c>
      <c r="AD9280" s="58" t="s">
        <v>266</v>
      </c>
      <c r="AE9280" s="58">
        <v>10024</v>
      </c>
    </row>
    <row r="9281" spans="29:31">
      <c r="AC9281" s="58" t="s">
        <v>29</v>
      </c>
      <c r="AD9281" s="58" t="s">
        <v>28</v>
      </c>
      <c r="AE9281" s="58">
        <v>42420</v>
      </c>
    </row>
    <row r="9282" spans="29:31">
      <c r="AC9282" s="58" t="s">
        <v>668</v>
      </c>
      <c r="AD9282" s="58" t="s">
        <v>5468</v>
      </c>
      <c r="AE9282" s="58">
        <v>87105</v>
      </c>
    </row>
    <row r="9283" spans="29:31">
      <c r="AC9283" s="58" t="s">
        <v>54</v>
      </c>
      <c r="AD9283" s="58" t="s">
        <v>8978</v>
      </c>
      <c r="AE9283" s="58">
        <v>33445</v>
      </c>
    </row>
    <row r="9284" spans="29:31">
      <c r="AC9284" s="58" t="s">
        <v>54</v>
      </c>
      <c r="AD9284" s="58" t="s">
        <v>8978</v>
      </c>
      <c r="AE9284" s="58">
        <v>33445</v>
      </c>
    </row>
    <row r="9285" spans="29:31">
      <c r="AC9285" s="58" t="s">
        <v>147</v>
      </c>
      <c r="AD9285" s="58" t="s">
        <v>146</v>
      </c>
      <c r="AE9285" s="58">
        <v>19140</v>
      </c>
    </row>
    <row r="9286" spans="29:31">
      <c r="AC9286" s="58" t="s">
        <v>147</v>
      </c>
      <c r="AD9286" s="58" t="s">
        <v>146</v>
      </c>
      <c r="AE9286" s="58">
        <v>19140</v>
      </c>
    </row>
    <row r="9287" spans="29:31">
      <c r="AC9287" s="58" t="s">
        <v>147</v>
      </c>
      <c r="AD9287" s="58" t="s">
        <v>146</v>
      </c>
      <c r="AE9287" s="58">
        <v>19140</v>
      </c>
    </row>
    <row r="9288" spans="29:31">
      <c r="AC9288" s="58" t="s">
        <v>96</v>
      </c>
      <c r="AD9288" s="58" t="s">
        <v>95</v>
      </c>
      <c r="AE9288" s="58">
        <v>98105</v>
      </c>
    </row>
    <row r="9289" spans="29:31">
      <c r="AC9289" s="58" t="s">
        <v>319</v>
      </c>
      <c r="AD9289" s="58" t="s">
        <v>1464</v>
      </c>
      <c r="AE9289" s="58">
        <v>23223</v>
      </c>
    </row>
    <row r="9290" spans="29:31">
      <c r="AC9290" s="58" t="s">
        <v>54</v>
      </c>
      <c r="AD9290" s="58" t="s">
        <v>9171</v>
      </c>
      <c r="AE9290" s="58">
        <v>33407</v>
      </c>
    </row>
    <row r="9291" spans="29:31">
      <c r="AC9291" s="58" t="s">
        <v>457</v>
      </c>
      <c r="AD9291" s="58" t="s">
        <v>5340</v>
      </c>
      <c r="AE9291" s="58">
        <v>80525</v>
      </c>
    </row>
    <row r="9292" spans="29:31">
      <c r="AC9292" s="58" t="s">
        <v>114</v>
      </c>
      <c r="AD9292" s="58" t="s">
        <v>612</v>
      </c>
      <c r="AE9292" s="58">
        <v>53132</v>
      </c>
    </row>
    <row r="9293" spans="29:31">
      <c r="AC9293" s="58" t="s">
        <v>88</v>
      </c>
      <c r="AD9293" s="58" t="s">
        <v>735</v>
      </c>
      <c r="AE9293" s="58">
        <v>28110</v>
      </c>
    </row>
    <row r="9294" spans="29:31">
      <c r="AC9294" s="58" t="s">
        <v>104</v>
      </c>
      <c r="AD9294" s="58" t="s">
        <v>815</v>
      </c>
      <c r="AE9294" s="58">
        <v>75081</v>
      </c>
    </row>
    <row r="9295" spans="29:31">
      <c r="AC9295" s="58" t="s">
        <v>104</v>
      </c>
      <c r="AD9295" s="58" t="s">
        <v>815</v>
      </c>
      <c r="AE9295" s="58">
        <v>75081</v>
      </c>
    </row>
    <row r="9296" spans="29:31">
      <c r="AC9296" s="58" t="s">
        <v>147</v>
      </c>
      <c r="AD9296" s="58" t="s">
        <v>146</v>
      </c>
      <c r="AE9296" s="58">
        <v>19134</v>
      </c>
    </row>
    <row r="9297" spans="29:31">
      <c r="AC9297" s="58" t="s">
        <v>43</v>
      </c>
      <c r="AD9297" s="58" t="s">
        <v>127</v>
      </c>
      <c r="AE9297" s="58">
        <v>94109</v>
      </c>
    </row>
    <row r="9298" spans="29:31">
      <c r="AC9298" s="58" t="s">
        <v>245</v>
      </c>
      <c r="AD9298" s="58" t="s">
        <v>244</v>
      </c>
      <c r="AE9298" s="58">
        <v>19901</v>
      </c>
    </row>
    <row r="9299" spans="29:31">
      <c r="AC9299" s="58" t="s">
        <v>245</v>
      </c>
      <c r="AD9299" s="58" t="s">
        <v>244</v>
      </c>
      <c r="AE9299" s="58">
        <v>19901</v>
      </c>
    </row>
    <row r="9300" spans="29:31">
      <c r="AC9300" s="58" t="s">
        <v>104</v>
      </c>
      <c r="AD9300" s="58" t="s">
        <v>8044</v>
      </c>
      <c r="AE9300" s="58">
        <v>76706</v>
      </c>
    </row>
    <row r="9301" spans="29:31">
      <c r="AC9301" s="58" t="s">
        <v>2735</v>
      </c>
      <c r="AD9301" s="58" t="s">
        <v>10539</v>
      </c>
      <c r="AE9301" s="58">
        <v>21740</v>
      </c>
    </row>
    <row r="9302" spans="29:31">
      <c r="AC9302" s="58" t="s">
        <v>498</v>
      </c>
      <c r="AD9302" s="58" t="s">
        <v>2180</v>
      </c>
      <c r="AE9302" s="58">
        <v>44105</v>
      </c>
    </row>
    <row r="9303" spans="29:31">
      <c r="AC9303" s="58" t="s">
        <v>498</v>
      </c>
      <c r="AD9303" s="58" t="s">
        <v>2180</v>
      </c>
      <c r="AE9303" s="58">
        <v>44105</v>
      </c>
    </row>
    <row r="9304" spans="29:31">
      <c r="AC9304" s="58" t="s">
        <v>104</v>
      </c>
      <c r="AD9304" s="58" t="s">
        <v>7289</v>
      </c>
      <c r="AE9304" s="58">
        <v>78501</v>
      </c>
    </row>
    <row r="9305" spans="29:31">
      <c r="AC9305" s="58" t="s">
        <v>104</v>
      </c>
      <c r="AD9305" s="58" t="s">
        <v>7289</v>
      </c>
      <c r="AE9305" s="58">
        <v>78501</v>
      </c>
    </row>
    <row r="9306" spans="29:31">
      <c r="AC9306" s="58" t="s">
        <v>104</v>
      </c>
      <c r="AD9306" s="58" t="s">
        <v>7289</v>
      </c>
      <c r="AE9306" s="58">
        <v>78501</v>
      </c>
    </row>
    <row r="9307" spans="29:31">
      <c r="AC9307" s="58" t="s">
        <v>104</v>
      </c>
      <c r="AD9307" s="58" t="s">
        <v>7289</v>
      </c>
      <c r="AE9307" s="58">
        <v>78501</v>
      </c>
    </row>
    <row r="9308" spans="29:31">
      <c r="AC9308" s="58" t="s">
        <v>104</v>
      </c>
      <c r="AD9308" s="58" t="s">
        <v>7289</v>
      </c>
      <c r="AE9308" s="58">
        <v>78501</v>
      </c>
    </row>
    <row r="9309" spans="29:31">
      <c r="AC9309" s="58" t="s">
        <v>104</v>
      </c>
      <c r="AD9309" s="58" t="s">
        <v>7289</v>
      </c>
      <c r="AE9309" s="58">
        <v>78501</v>
      </c>
    </row>
    <row r="9310" spans="29:31">
      <c r="AC9310" s="58" t="s">
        <v>104</v>
      </c>
      <c r="AD9310" s="58" t="s">
        <v>7289</v>
      </c>
      <c r="AE9310" s="58">
        <v>78501</v>
      </c>
    </row>
    <row r="9311" spans="29:31">
      <c r="AC9311" s="58" t="s">
        <v>104</v>
      </c>
      <c r="AD9311" s="58" t="s">
        <v>7289</v>
      </c>
      <c r="AE9311" s="58">
        <v>78501</v>
      </c>
    </row>
    <row r="9312" spans="29:31">
      <c r="AC9312" s="58" t="s">
        <v>104</v>
      </c>
      <c r="AD9312" s="58" t="s">
        <v>7289</v>
      </c>
      <c r="AE9312" s="58">
        <v>78501</v>
      </c>
    </row>
    <row r="9313" spans="29:31">
      <c r="AC9313" s="58" t="s">
        <v>668</v>
      </c>
      <c r="AD9313" s="58" t="s">
        <v>6671</v>
      </c>
      <c r="AE9313" s="58">
        <v>87505</v>
      </c>
    </row>
    <row r="9314" spans="29:31">
      <c r="AC9314" s="58" t="s">
        <v>43</v>
      </c>
      <c r="AD9314" s="58" t="s">
        <v>127</v>
      </c>
      <c r="AE9314" s="58">
        <v>94110</v>
      </c>
    </row>
    <row r="9315" spans="29:31">
      <c r="AC9315" s="58" t="s">
        <v>43</v>
      </c>
      <c r="AD9315" s="58" t="s">
        <v>127</v>
      </c>
      <c r="AE9315" s="58">
        <v>94110</v>
      </c>
    </row>
    <row r="9316" spans="29:31">
      <c r="AC9316" s="58" t="s">
        <v>43</v>
      </c>
      <c r="AD9316" s="58" t="s">
        <v>127</v>
      </c>
      <c r="AE9316" s="58">
        <v>94110</v>
      </c>
    </row>
    <row r="9317" spans="29:31">
      <c r="AC9317" s="58" t="s">
        <v>43</v>
      </c>
      <c r="AD9317" s="58" t="s">
        <v>127</v>
      </c>
      <c r="AE9317" s="58">
        <v>94110</v>
      </c>
    </row>
    <row r="9318" spans="29:31">
      <c r="AC9318" s="58" t="s">
        <v>267</v>
      </c>
      <c r="AD9318" s="58" t="s">
        <v>266</v>
      </c>
      <c r="AE9318" s="58">
        <v>10024</v>
      </c>
    </row>
    <row r="9319" spans="29:31">
      <c r="AC9319" s="58" t="s">
        <v>104</v>
      </c>
      <c r="AD9319" s="58" t="s">
        <v>815</v>
      </c>
      <c r="AE9319" s="58">
        <v>75220</v>
      </c>
    </row>
    <row r="9320" spans="29:31">
      <c r="AC9320" s="58" t="s">
        <v>104</v>
      </c>
      <c r="AD9320" s="58" t="s">
        <v>815</v>
      </c>
      <c r="AE9320" s="58">
        <v>75220</v>
      </c>
    </row>
    <row r="9321" spans="29:31">
      <c r="AC9321" s="58" t="s">
        <v>238</v>
      </c>
      <c r="AD9321" s="58" t="s">
        <v>880</v>
      </c>
      <c r="AE9321" s="58">
        <v>48234</v>
      </c>
    </row>
    <row r="9322" spans="29:31">
      <c r="AC9322" s="58" t="s">
        <v>238</v>
      </c>
      <c r="AD9322" s="58" t="s">
        <v>880</v>
      </c>
      <c r="AE9322" s="58">
        <v>48234</v>
      </c>
    </row>
    <row r="9323" spans="29:31">
      <c r="AC9323" s="58" t="s">
        <v>147</v>
      </c>
      <c r="AD9323" s="58" t="s">
        <v>146</v>
      </c>
      <c r="AE9323" s="58">
        <v>19140</v>
      </c>
    </row>
    <row r="9324" spans="29:31">
      <c r="AC9324" s="58" t="s">
        <v>147</v>
      </c>
      <c r="AD9324" s="58" t="s">
        <v>146</v>
      </c>
      <c r="AE9324" s="58">
        <v>19140</v>
      </c>
    </row>
    <row r="9325" spans="29:31">
      <c r="AC9325" s="58" t="s">
        <v>104</v>
      </c>
      <c r="AD9325" s="58" t="s">
        <v>4214</v>
      </c>
      <c r="AE9325" s="58">
        <v>75007</v>
      </c>
    </row>
    <row r="9326" spans="29:31">
      <c r="AC9326" s="58" t="s">
        <v>267</v>
      </c>
      <c r="AD9326" s="58" t="s">
        <v>266</v>
      </c>
      <c r="AE9326" s="58">
        <v>10009</v>
      </c>
    </row>
    <row r="9327" spans="29:31">
      <c r="AC9327" s="58" t="s">
        <v>267</v>
      </c>
      <c r="AD9327" s="58" t="s">
        <v>266</v>
      </c>
      <c r="AE9327" s="58">
        <v>10009</v>
      </c>
    </row>
    <row r="9328" spans="29:31">
      <c r="AC9328" s="58" t="s">
        <v>267</v>
      </c>
      <c r="AD9328" s="58" t="s">
        <v>266</v>
      </c>
      <c r="AE9328" s="58">
        <v>10009</v>
      </c>
    </row>
    <row r="9329" spans="29:31">
      <c r="AC9329" s="58" t="s">
        <v>104</v>
      </c>
      <c r="AD9329" s="58" t="s">
        <v>184</v>
      </c>
      <c r="AE9329" s="58">
        <v>77041</v>
      </c>
    </row>
    <row r="9330" spans="29:31">
      <c r="AC9330" s="58" t="s">
        <v>104</v>
      </c>
      <c r="AD9330" s="58" t="s">
        <v>184</v>
      </c>
      <c r="AE9330" s="58">
        <v>77041</v>
      </c>
    </row>
    <row r="9331" spans="29:31">
      <c r="AC9331" s="58" t="s">
        <v>43</v>
      </c>
      <c r="AD9331" s="58" t="s">
        <v>42</v>
      </c>
      <c r="AE9331" s="58">
        <v>90036</v>
      </c>
    </row>
    <row r="9332" spans="29:31">
      <c r="AC9332" s="58" t="s">
        <v>43</v>
      </c>
      <c r="AD9332" s="58" t="s">
        <v>42</v>
      </c>
      <c r="AE9332" s="58">
        <v>90036</v>
      </c>
    </row>
    <row r="9333" spans="29:31">
      <c r="AC9333" s="58" t="s">
        <v>43</v>
      </c>
      <c r="AD9333" s="58" t="s">
        <v>42</v>
      </c>
      <c r="AE9333" s="58">
        <v>90036</v>
      </c>
    </row>
    <row r="9334" spans="29:31">
      <c r="AC9334" s="58" t="s">
        <v>96</v>
      </c>
      <c r="AD9334" s="58" t="s">
        <v>2534</v>
      </c>
      <c r="AE9334" s="58">
        <v>98026</v>
      </c>
    </row>
    <row r="9335" spans="29:31">
      <c r="AC9335" s="58" t="s">
        <v>96</v>
      </c>
      <c r="AD9335" s="58" t="s">
        <v>2534</v>
      </c>
      <c r="AE9335" s="58">
        <v>98026</v>
      </c>
    </row>
    <row r="9336" spans="29:31">
      <c r="AC9336" s="58" t="s">
        <v>96</v>
      </c>
      <c r="AD9336" s="58" t="s">
        <v>2534</v>
      </c>
      <c r="AE9336" s="58">
        <v>98026</v>
      </c>
    </row>
    <row r="9337" spans="29:31">
      <c r="AC9337" s="58" t="s">
        <v>43</v>
      </c>
      <c r="AD9337" s="58" t="s">
        <v>127</v>
      </c>
      <c r="AE9337" s="58">
        <v>94110</v>
      </c>
    </row>
    <row r="9338" spans="29:31">
      <c r="AC9338" s="58" t="s">
        <v>267</v>
      </c>
      <c r="AD9338" s="58" t="s">
        <v>266</v>
      </c>
      <c r="AE9338" s="58">
        <v>10035</v>
      </c>
    </row>
    <row r="9339" spans="29:31">
      <c r="AC9339" s="58" t="s">
        <v>420</v>
      </c>
      <c r="AD9339" s="58" t="s">
        <v>318</v>
      </c>
      <c r="AE9339" s="58">
        <v>97477</v>
      </c>
    </row>
    <row r="9340" spans="29:31">
      <c r="AC9340" s="58" t="s">
        <v>29</v>
      </c>
      <c r="AD9340" s="58" t="s">
        <v>7970</v>
      </c>
      <c r="AE9340" s="58">
        <v>40324</v>
      </c>
    </row>
    <row r="9341" spans="29:31">
      <c r="AC9341" s="58" t="s">
        <v>29</v>
      </c>
      <c r="AD9341" s="58" t="s">
        <v>7970</v>
      </c>
      <c r="AE9341" s="58">
        <v>40324</v>
      </c>
    </row>
    <row r="9342" spans="29:31">
      <c r="AC9342" s="58" t="s">
        <v>54</v>
      </c>
      <c r="AD9342" s="58" t="s">
        <v>3405</v>
      </c>
      <c r="AE9342" s="58">
        <v>33065</v>
      </c>
    </row>
    <row r="9343" spans="29:31">
      <c r="AC9343" s="58" t="s">
        <v>54</v>
      </c>
      <c r="AD9343" s="58" t="s">
        <v>3405</v>
      </c>
      <c r="AE9343" s="58">
        <v>33065</v>
      </c>
    </row>
    <row r="9344" spans="29:31">
      <c r="AC9344" s="58" t="s">
        <v>43</v>
      </c>
      <c r="AD9344" s="58" t="s">
        <v>127</v>
      </c>
      <c r="AE9344" s="58">
        <v>94110</v>
      </c>
    </row>
    <row r="9345" spans="29:31">
      <c r="AC9345" s="58" t="s">
        <v>43</v>
      </c>
      <c r="AD9345" s="58" t="s">
        <v>127</v>
      </c>
      <c r="AE9345" s="58">
        <v>94110</v>
      </c>
    </row>
    <row r="9346" spans="29:31">
      <c r="AC9346" s="58" t="s">
        <v>43</v>
      </c>
      <c r="AD9346" s="58" t="s">
        <v>127</v>
      </c>
      <c r="AE9346" s="58">
        <v>94110</v>
      </c>
    </row>
    <row r="9347" spans="29:31">
      <c r="AC9347" s="58" t="s">
        <v>43</v>
      </c>
      <c r="AD9347" s="58" t="s">
        <v>127</v>
      </c>
      <c r="AE9347" s="58">
        <v>94110</v>
      </c>
    </row>
    <row r="9348" spans="29:31">
      <c r="AC9348" s="58" t="s">
        <v>43</v>
      </c>
      <c r="AD9348" s="58" t="s">
        <v>127</v>
      </c>
      <c r="AE9348" s="58">
        <v>94110</v>
      </c>
    </row>
    <row r="9349" spans="29:31">
      <c r="AC9349" s="58" t="s">
        <v>43</v>
      </c>
      <c r="AD9349" s="58" t="s">
        <v>127</v>
      </c>
      <c r="AE9349" s="58">
        <v>94110</v>
      </c>
    </row>
    <row r="9350" spans="29:31">
      <c r="AC9350" s="58" t="s">
        <v>43</v>
      </c>
      <c r="AD9350" s="58" t="s">
        <v>2855</v>
      </c>
      <c r="AE9350" s="58">
        <v>92503</v>
      </c>
    </row>
    <row r="9351" spans="29:31">
      <c r="AC9351" s="58" t="s">
        <v>498</v>
      </c>
      <c r="AD9351" s="58" t="s">
        <v>276</v>
      </c>
      <c r="AE9351" s="58">
        <v>45373</v>
      </c>
    </row>
    <row r="9352" spans="29:31">
      <c r="AC9352" s="58" t="s">
        <v>498</v>
      </c>
      <c r="AD9352" s="58" t="s">
        <v>276</v>
      </c>
      <c r="AE9352" s="58">
        <v>45373</v>
      </c>
    </row>
    <row r="9353" spans="29:31">
      <c r="AC9353" s="58" t="s">
        <v>498</v>
      </c>
      <c r="AD9353" s="58" t="s">
        <v>276</v>
      </c>
      <c r="AE9353" s="58">
        <v>45373</v>
      </c>
    </row>
    <row r="9354" spans="29:31">
      <c r="AC9354" s="58" t="s">
        <v>498</v>
      </c>
      <c r="AD9354" s="58" t="s">
        <v>276</v>
      </c>
      <c r="AE9354" s="58">
        <v>45373</v>
      </c>
    </row>
    <row r="9355" spans="29:31">
      <c r="AC9355" s="58" t="s">
        <v>498</v>
      </c>
      <c r="AD9355" s="58" t="s">
        <v>276</v>
      </c>
      <c r="AE9355" s="58">
        <v>45373</v>
      </c>
    </row>
    <row r="9356" spans="29:31">
      <c r="AC9356" s="58" t="s">
        <v>43</v>
      </c>
      <c r="AD9356" s="58" t="s">
        <v>7967</v>
      </c>
      <c r="AE9356" s="58">
        <v>92553</v>
      </c>
    </row>
    <row r="9357" spans="29:31">
      <c r="AC9357" s="58" t="s">
        <v>43</v>
      </c>
      <c r="AD9357" s="58" t="s">
        <v>7967</v>
      </c>
      <c r="AE9357" s="58">
        <v>92553</v>
      </c>
    </row>
    <row r="9358" spans="29:31">
      <c r="AC9358" s="58" t="s">
        <v>96</v>
      </c>
      <c r="AD9358" s="58" t="s">
        <v>95</v>
      </c>
      <c r="AE9358" s="58">
        <v>98115</v>
      </c>
    </row>
    <row r="9359" spans="29:31">
      <c r="AC9359" s="58" t="s">
        <v>96</v>
      </c>
      <c r="AD9359" s="58" t="s">
        <v>95</v>
      </c>
      <c r="AE9359" s="58">
        <v>98115</v>
      </c>
    </row>
    <row r="9360" spans="29:31">
      <c r="AC9360" s="58" t="s">
        <v>211</v>
      </c>
      <c r="AD9360" s="58" t="s">
        <v>303</v>
      </c>
      <c r="AE9360" s="58">
        <v>60623</v>
      </c>
    </row>
    <row r="9361" spans="29:31">
      <c r="AC9361" s="58" t="s">
        <v>211</v>
      </c>
      <c r="AD9361" s="58" t="s">
        <v>303</v>
      </c>
      <c r="AE9361" s="58">
        <v>60623</v>
      </c>
    </row>
    <row r="9362" spans="29:31">
      <c r="AC9362" s="58" t="s">
        <v>238</v>
      </c>
      <c r="AD9362" s="58" t="s">
        <v>328</v>
      </c>
      <c r="AE9362" s="58">
        <v>49201</v>
      </c>
    </row>
    <row r="9363" spans="29:31">
      <c r="AC9363" s="58" t="s">
        <v>238</v>
      </c>
      <c r="AD9363" s="58" t="s">
        <v>328</v>
      </c>
      <c r="AE9363" s="58">
        <v>49201</v>
      </c>
    </row>
    <row r="9364" spans="29:31">
      <c r="AC9364" s="58" t="s">
        <v>238</v>
      </c>
      <c r="AD9364" s="58" t="s">
        <v>328</v>
      </c>
      <c r="AE9364" s="58">
        <v>49201</v>
      </c>
    </row>
    <row r="9365" spans="29:31">
      <c r="AC9365" s="58" t="s">
        <v>267</v>
      </c>
      <c r="AD9365" s="58" t="s">
        <v>266</v>
      </c>
      <c r="AE9365" s="58">
        <v>10024</v>
      </c>
    </row>
    <row r="9366" spans="29:31">
      <c r="AC9366" s="58" t="s">
        <v>267</v>
      </c>
      <c r="AD9366" s="58" t="s">
        <v>266</v>
      </c>
      <c r="AE9366" s="58">
        <v>10024</v>
      </c>
    </row>
    <row r="9367" spans="29:31">
      <c r="AC9367" s="58" t="s">
        <v>267</v>
      </c>
      <c r="AD9367" s="58" t="s">
        <v>266</v>
      </c>
      <c r="AE9367" s="58">
        <v>10024</v>
      </c>
    </row>
    <row r="9368" spans="29:31">
      <c r="AC9368" s="58" t="s">
        <v>267</v>
      </c>
      <c r="AD9368" s="58" t="s">
        <v>266</v>
      </c>
      <c r="AE9368" s="58">
        <v>10024</v>
      </c>
    </row>
    <row r="9369" spans="29:31">
      <c r="AC9369" s="58" t="s">
        <v>96</v>
      </c>
      <c r="AD9369" s="58" t="s">
        <v>95</v>
      </c>
      <c r="AE9369" s="58">
        <v>98105</v>
      </c>
    </row>
    <row r="9370" spans="29:31">
      <c r="AC9370" s="58" t="s">
        <v>96</v>
      </c>
      <c r="AD9370" s="58" t="s">
        <v>95</v>
      </c>
      <c r="AE9370" s="58">
        <v>98105</v>
      </c>
    </row>
    <row r="9371" spans="29:31">
      <c r="AC9371" s="58" t="s">
        <v>96</v>
      </c>
      <c r="AD9371" s="58" t="s">
        <v>95</v>
      </c>
      <c r="AE9371" s="58">
        <v>98105</v>
      </c>
    </row>
    <row r="9372" spans="29:31">
      <c r="AC9372" s="58" t="s">
        <v>96</v>
      </c>
      <c r="AD9372" s="58" t="s">
        <v>95</v>
      </c>
      <c r="AE9372" s="58">
        <v>98105</v>
      </c>
    </row>
    <row r="9373" spans="29:31">
      <c r="AC9373" s="58" t="s">
        <v>596</v>
      </c>
      <c r="AD9373" s="58" t="s">
        <v>9306</v>
      </c>
      <c r="AE9373" s="58">
        <v>63301</v>
      </c>
    </row>
    <row r="9374" spans="29:31">
      <c r="AC9374" s="58" t="s">
        <v>267</v>
      </c>
      <c r="AD9374" s="58" t="s">
        <v>1173</v>
      </c>
      <c r="AE9374" s="58">
        <v>11561</v>
      </c>
    </row>
    <row r="9375" spans="29:31">
      <c r="AC9375" s="58" t="s">
        <v>267</v>
      </c>
      <c r="AD9375" s="58" t="s">
        <v>1173</v>
      </c>
      <c r="AE9375" s="58">
        <v>11561</v>
      </c>
    </row>
    <row r="9376" spans="29:31">
      <c r="AC9376" s="58" t="s">
        <v>788</v>
      </c>
      <c r="AD9376" s="58" t="s">
        <v>1119</v>
      </c>
      <c r="AE9376" s="58">
        <v>8701</v>
      </c>
    </row>
    <row r="9377" spans="29:31">
      <c r="AC9377" s="58" t="s">
        <v>2735</v>
      </c>
      <c r="AD9377" s="58" t="s">
        <v>3213</v>
      </c>
      <c r="AE9377" s="58">
        <v>20735</v>
      </c>
    </row>
    <row r="9378" spans="29:31">
      <c r="AC9378" s="58" t="s">
        <v>498</v>
      </c>
      <c r="AD9378" s="58" t="s">
        <v>497</v>
      </c>
      <c r="AE9378" s="58">
        <v>43229</v>
      </c>
    </row>
    <row r="9379" spans="29:31">
      <c r="AC9379" s="58" t="s">
        <v>498</v>
      </c>
      <c r="AD9379" s="58" t="s">
        <v>497</v>
      </c>
      <c r="AE9379" s="58">
        <v>43229</v>
      </c>
    </row>
    <row r="9380" spans="29:31">
      <c r="AC9380" s="58" t="s">
        <v>498</v>
      </c>
      <c r="AD9380" s="58" t="s">
        <v>497</v>
      </c>
      <c r="AE9380" s="58">
        <v>43229</v>
      </c>
    </row>
    <row r="9381" spans="29:31">
      <c r="AC9381" s="58" t="s">
        <v>43</v>
      </c>
      <c r="AD9381" s="58" t="s">
        <v>602</v>
      </c>
      <c r="AE9381" s="58">
        <v>91104</v>
      </c>
    </row>
    <row r="9382" spans="29:31">
      <c r="AC9382" s="58" t="s">
        <v>96</v>
      </c>
      <c r="AD9382" s="58" t="s">
        <v>95</v>
      </c>
      <c r="AE9382" s="58">
        <v>98105</v>
      </c>
    </row>
    <row r="9383" spans="29:31">
      <c r="AC9383" s="58" t="s">
        <v>43</v>
      </c>
      <c r="AD9383" s="58" t="s">
        <v>42</v>
      </c>
      <c r="AE9383" s="58">
        <v>90045</v>
      </c>
    </row>
    <row r="9384" spans="29:31">
      <c r="AC9384" s="58" t="s">
        <v>788</v>
      </c>
      <c r="AD9384" s="58" t="s">
        <v>10579</v>
      </c>
      <c r="AE9384" s="58">
        <v>7017</v>
      </c>
    </row>
    <row r="9385" spans="29:31">
      <c r="AC9385" s="58" t="s">
        <v>114</v>
      </c>
      <c r="AD9385" s="58" t="s">
        <v>6206</v>
      </c>
      <c r="AE9385" s="58">
        <v>54703</v>
      </c>
    </row>
    <row r="9386" spans="29:31">
      <c r="AC9386" s="58" t="s">
        <v>211</v>
      </c>
      <c r="AD9386" s="58" t="s">
        <v>303</v>
      </c>
      <c r="AE9386" s="58">
        <v>60610</v>
      </c>
    </row>
    <row r="9387" spans="29:31">
      <c r="AC9387" s="58" t="s">
        <v>54</v>
      </c>
      <c r="AD9387" s="58" t="s">
        <v>900</v>
      </c>
      <c r="AE9387" s="58">
        <v>33614</v>
      </c>
    </row>
    <row r="9388" spans="29:31">
      <c r="AC9388" s="58" t="s">
        <v>54</v>
      </c>
      <c r="AD9388" s="58" t="s">
        <v>900</v>
      </c>
      <c r="AE9388" s="58">
        <v>33614</v>
      </c>
    </row>
    <row r="9389" spans="29:31">
      <c r="AC9389" s="58" t="s">
        <v>54</v>
      </c>
      <c r="AD9389" s="58" t="s">
        <v>900</v>
      </c>
      <c r="AE9389" s="58">
        <v>33614</v>
      </c>
    </row>
    <row r="9390" spans="29:31">
      <c r="AC9390" s="58" t="s">
        <v>54</v>
      </c>
      <c r="AD9390" s="58" t="s">
        <v>900</v>
      </c>
      <c r="AE9390" s="58">
        <v>33614</v>
      </c>
    </row>
    <row r="9391" spans="29:31">
      <c r="AC9391" s="58" t="s">
        <v>54</v>
      </c>
      <c r="AD9391" s="58" t="s">
        <v>900</v>
      </c>
      <c r="AE9391" s="58">
        <v>33614</v>
      </c>
    </row>
    <row r="9392" spans="29:31">
      <c r="AC9392" s="58" t="s">
        <v>267</v>
      </c>
      <c r="AD9392" s="58" t="s">
        <v>266</v>
      </c>
      <c r="AE9392" s="58">
        <v>10009</v>
      </c>
    </row>
    <row r="9393" spans="29:31">
      <c r="AC9393" s="58" t="s">
        <v>310</v>
      </c>
      <c r="AD9393" s="58" t="s">
        <v>1823</v>
      </c>
      <c r="AE9393" s="58">
        <v>85204</v>
      </c>
    </row>
    <row r="9394" spans="29:31">
      <c r="AC9394" s="58" t="s">
        <v>5203</v>
      </c>
      <c r="AD9394" s="58" t="s">
        <v>2221</v>
      </c>
      <c r="AE9394" s="58" t="s">
        <v>5204</v>
      </c>
    </row>
    <row r="9395" spans="29:31">
      <c r="AC9395" s="58" t="s">
        <v>5203</v>
      </c>
      <c r="AD9395" s="58" t="s">
        <v>2221</v>
      </c>
      <c r="AE9395" s="58" t="s">
        <v>5204</v>
      </c>
    </row>
    <row r="9396" spans="29:31">
      <c r="AC9396" s="58" t="s">
        <v>5203</v>
      </c>
      <c r="AD9396" s="58" t="s">
        <v>2221</v>
      </c>
      <c r="AE9396" s="58" t="s">
        <v>5204</v>
      </c>
    </row>
    <row r="9397" spans="29:31">
      <c r="AC9397" s="58" t="s">
        <v>5203</v>
      </c>
      <c r="AD9397" s="58" t="s">
        <v>2221</v>
      </c>
      <c r="AE9397" s="58" t="s">
        <v>5204</v>
      </c>
    </row>
    <row r="9398" spans="29:31">
      <c r="AC9398" s="58" t="s">
        <v>104</v>
      </c>
      <c r="AD9398" s="58" t="s">
        <v>184</v>
      </c>
      <c r="AE9398" s="58">
        <v>77070</v>
      </c>
    </row>
    <row r="9399" spans="29:31">
      <c r="AC9399" s="58" t="s">
        <v>211</v>
      </c>
      <c r="AD9399" s="58" t="s">
        <v>456</v>
      </c>
      <c r="AE9399" s="58">
        <v>60505</v>
      </c>
    </row>
    <row r="9400" spans="29:31">
      <c r="AC9400" s="58" t="s">
        <v>457</v>
      </c>
      <c r="AD9400" s="58" t="s">
        <v>807</v>
      </c>
      <c r="AE9400" s="58">
        <v>80219</v>
      </c>
    </row>
    <row r="9401" spans="29:31">
      <c r="AC9401" s="58" t="s">
        <v>267</v>
      </c>
      <c r="AD9401" s="58" t="s">
        <v>266</v>
      </c>
      <c r="AE9401" s="58">
        <v>10011</v>
      </c>
    </row>
    <row r="9402" spans="29:31">
      <c r="AC9402" s="58" t="s">
        <v>267</v>
      </c>
      <c r="AD9402" s="58" t="s">
        <v>266</v>
      </c>
      <c r="AE9402" s="58">
        <v>10011</v>
      </c>
    </row>
    <row r="9403" spans="29:31">
      <c r="AC9403" s="58" t="s">
        <v>267</v>
      </c>
      <c r="AD9403" s="58" t="s">
        <v>266</v>
      </c>
      <c r="AE9403" s="58">
        <v>10011</v>
      </c>
    </row>
    <row r="9404" spans="29:31">
      <c r="AC9404" s="58" t="s">
        <v>267</v>
      </c>
      <c r="AD9404" s="58" t="s">
        <v>266</v>
      </c>
      <c r="AE9404" s="58">
        <v>10011</v>
      </c>
    </row>
    <row r="9405" spans="29:31">
      <c r="AC9405" s="58" t="s">
        <v>267</v>
      </c>
      <c r="AD9405" s="58" t="s">
        <v>266</v>
      </c>
      <c r="AE9405" s="58">
        <v>10011</v>
      </c>
    </row>
    <row r="9406" spans="29:31">
      <c r="AC9406" s="58" t="s">
        <v>267</v>
      </c>
      <c r="AD9406" s="58" t="s">
        <v>266</v>
      </c>
      <c r="AE9406" s="58">
        <v>10011</v>
      </c>
    </row>
    <row r="9407" spans="29:31">
      <c r="AC9407" s="58" t="s">
        <v>211</v>
      </c>
      <c r="AD9407" s="58" t="s">
        <v>10595</v>
      </c>
      <c r="AE9407" s="58">
        <v>60004</v>
      </c>
    </row>
    <row r="9408" spans="29:31">
      <c r="AC9408" s="58" t="s">
        <v>319</v>
      </c>
      <c r="AD9408" s="58" t="s">
        <v>5527</v>
      </c>
      <c r="AE9408" s="58">
        <v>23602</v>
      </c>
    </row>
    <row r="9409" spans="29:31">
      <c r="AC9409" s="58" t="s">
        <v>310</v>
      </c>
      <c r="AD9409" s="58" t="s">
        <v>1310</v>
      </c>
      <c r="AE9409" s="58">
        <v>85705</v>
      </c>
    </row>
    <row r="9410" spans="29:31">
      <c r="AC9410" s="58" t="s">
        <v>267</v>
      </c>
      <c r="AD9410" s="58" t="s">
        <v>266</v>
      </c>
      <c r="AE9410" s="58">
        <v>10024</v>
      </c>
    </row>
    <row r="9411" spans="29:31">
      <c r="AC9411" s="58" t="s">
        <v>267</v>
      </c>
      <c r="AD9411" s="58" t="s">
        <v>266</v>
      </c>
      <c r="AE9411" s="58">
        <v>10024</v>
      </c>
    </row>
    <row r="9412" spans="29:31">
      <c r="AC9412" s="58" t="s">
        <v>147</v>
      </c>
      <c r="AD9412" s="58" t="s">
        <v>146</v>
      </c>
      <c r="AE9412" s="58">
        <v>19134</v>
      </c>
    </row>
    <row r="9413" spans="29:31">
      <c r="AC9413" s="58" t="s">
        <v>211</v>
      </c>
      <c r="AD9413" s="58" t="s">
        <v>303</v>
      </c>
      <c r="AE9413" s="58">
        <v>60653</v>
      </c>
    </row>
    <row r="9414" spans="29:31">
      <c r="AC9414" s="58" t="s">
        <v>211</v>
      </c>
      <c r="AD9414" s="58" t="s">
        <v>303</v>
      </c>
      <c r="AE9414" s="58">
        <v>60653</v>
      </c>
    </row>
    <row r="9415" spans="29:31">
      <c r="AC9415" s="58" t="s">
        <v>267</v>
      </c>
      <c r="AD9415" s="58" t="s">
        <v>266</v>
      </c>
      <c r="AE9415" s="58">
        <v>10035</v>
      </c>
    </row>
    <row r="9416" spans="29:31">
      <c r="AC9416" s="58" t="s">
        <v>267</v>
      </c>
      <c r="AD9416" s="58" t="s">
        <v>266</v>
      </c>
      <c r="AE9416" s="58">
        <v>10035</v>
      </c>
    </row>
    <row r="9417" spans="29:31">
      <c r="AC9417" s="58" t="s">
        <v>147</v>
      </c>
      <c r="AD9417" s="58" t="s">
        <v>146</v>
      </c>
      <c r="AE9417" s="58">
        <v>19143</v>
      </c>
    </row>
    <row r="9418" spans="29:31">
      <c r="AC9418" s="58" t="s">
        <v>147</v>
      </c>
      <c r="AD9418" s="58" t="s">
        <v>146</v>
      </c>
      <c r="AE9418" s="58">
        <v>19143</v>
      </c>
    </row>
    <row r="9419" spans="29:31">
      <c r="AC9419" s="58" t="s">
        <v>310</v>
      </c>
      <c r="AD9419" s="58" t="s">
        <v>3942</v>
      </c>
      <c r="AE9419" s="58">
        <v>85301</v>
      </c>
    </row>
    <row r="9420" spans="29:31">
      <c r="AC9420" s="58" t="s">
        <v>43</v>
      </c>
      <c r="AD9420" s="58" t="s">
        <v>42</v>
      </c>
      <c r="AE9420" s="58">
        <v>90036</v>
      </c>
    </row>
    <row r="9421" spans="29:31">
      <c r="AC9421" s="58" t="s">
        <v>104</v>
      </c>
      <c r="AD9421" s="58" t="s">
        <v>184</v>
      </c>
      <c r="AE9421" s="58">
        <v>77041</v>
      </c>
    </row>
    <row r="9422" spans="29:31">
      <c r="AC9422" s="58" t="s">
        <v>96</v>
      </c>
      <c r="AD9422" s="58" t="s">
        <v>95</v>
      </c>
      <c r="AE9422" s="58">
        <v>98115</v>
      </c>
    </row>
    <row r="9423" spans="29:31">
      <c r="AC9423" s="58" t="s">
        <v>96</v>
      </c>
      <c r="AD9423" s="58" t="s">
        <v>95</v>
      </c>
      <c r="AE9423" s="58">
        <v>98115</v>
      </c>
    </row>
    <row r="9424" spans="29:31">
      <c r="AC9424" s="58" t="s">
        <v>96</v>
      </c>
      <c r="AD9424" s="58" t="s">
        <v>95</v>
      </c>
      <c r="AE9424" s="58">
        <v>98115</v>
      </c>
    </row>
    <row r="9425" spans="29:31">
      <c r="AC9425" s="58" t="s">
        <v>88</v>
      </c>
      <c r="AD9425" s="58" t="s">
        <v>1706</v>
      </c>
      <c r="AE9425" s="58">
        <v>28314</v>
      </c>
    </row>
    <row r="9426" spans="29:31">
      <c r="AC9426" s="58" t="s">
        <v>88</v>
      </c>
      <c r="AD9426" s="58" t="s">
        <v>1706</v>
      </c>
      <c r="AE9426" s="58">
        <v>28314</v>
      </c>
    </row>
    <row r="9427" spans="29:31">
      <c r="AC9427" s="58" t="s">
        <v>104</v>
      </c>
      <c r="AD9427" s="58" t="s">
        <v>184</v>
      </c>
      <c r="AE9427" s="58">
        <v>77041</v>
      </c>
    </row>
    <row r="9428" spans="29:31">
      <c r="AC9428" s="58" t="s">
        <v>104</v>
      </c>
      <c r="AD9428" s="58" t="s">
        <v>184</v>
      </c>
      <c r="AE9428" s="58">
        <v>77041</v>
      </c>
    </row>
    <row r="9429" spans="29:31">
      <c r="AC9429" s="58" t="s">
        <v>43</v>
      </c>
      <c r="AD9429" s="58" t="s">
        <v>127</v>
      </c>
      <c r="AE9429" s="58">
        <v>94122</v>
      </c>
    </row>
    <row r="9430" spans="29:31">
      <c r="AC9430" s="58" t="s">
        <v>43</v>
      </c>
      <c r="AD9430" s="58" t="s">
        <v>127</v>
      </c>
      <c r="AE9430" s="58">
        <v>94122</v>
      </c>
    </row>
    <row r="9431" spans="29:31">
      <c r="AC9431" s="58" t="s">
        <v>43</v>
      </c>
      <c r="AD9431" s="58" t="s">
        <v>127</v>
      </c>
      <c r="AE9431" s="58">
        <v>94122</v>
      </c>
    </row>
    <row r="9432" spans="29:31">
      <c r="AC9432" s="58" t="s">
        <v>43</v>
      </c>
      <c r="AD9432" s="58" t="s">
        <v>127</v>
      </c>
      <c r="AE9432" s="58">
        <v>94122</v>
      </c>
    </row>
    <row r="9433" spans="29:31">
      <c r="AC9433" s="58" t="s">
        <v>267</v>
      </c>
      <c r="AD9433" s="58" t="s">
        <v>266</v>
      </c>
      <c r="AE9433" s="58">
        <v>10035</v>
      </c>
    </row>
    <row r="9434" spans="29:31">
      <c r="AC9434" s="58" t="s">
        <v>96</v>
      </c>
      <c r="AD9434" s="58" t="s">
        <v>95</v>
      </c>
      <c r="AE9434" s="58">
        <v>98105</v>
      </c>
    </row>
    <row r="9435" spans="29:31">
      <c r="AC9435" s="58" t="s">
        <v>267</v>
      </c>
      <c r="AD9435" s="58" t="s">
        <v>3452</v>
      </c>
      <c r="AE9435" s="58">
        <v>14215</v>
      </c>
    </row>
    <row r="9436" spans="29:31">
      <c r="AC9436" s="58" t="s">
        <v>104</v>
      </c>
      <c r="AD9436" s="58" t="s">
        <v>1681</v>
      </c>
      <c r="AE9436" s="58">
        <v>77340</v>
      </c>
    </row>
    <row r="9437" spans="29:31">
      <c r="AC9437" s="58" t="s">
        <v>104</v>
      </c>
      <c r="AD9437" s="58" t="s">
        <v>815</v>
      </c>
      <c r="AE9437" s="58">
        <v>75081</v>
      </c>
    </row>
    <row r="9438" spans="29:31">
      <c r="AC9438" s="58" t="s">
        <v>104</v>
      </c>
      <c r="AD9438" s="58" t="s">
        <v>815</v>
      </c>
      <c r="AE9438" s="58">
        <v>75081</v>
      </c>
    </row>
    <row r="9439" spans="29:31">
      <c r="AC9439" s="58" t="s">
        <v>147</v>
      </c>
      <c r="AD9439" s="58" t="s">
        <v>146</v>
      </c>
      <c r="AE9439" s="58">
        <v>19134</v>
      </c>
    </row>
    <row r="9440" spans="29:31">
      <c r="AC9440" s="58" t="s">
        <v>310</v>
      </c>
      <c r="AD9440" s="58" t="s">
        <v>1385</v>
      </c>
      <c r="AE9440" s="58">
        <v>85345</v>
      </c>
    </row>
    <row r="9441" spans="29:31">
      <c r="AC9441" s="58" t="s">
        <v>310</v>
      </c>
      <c r="AD9441" s="58" t="s">
        <v>1385</v>
      </c>
      <c r="AE9441" s="58">
        <v>85345</v>
      </c>
    </row>
    <row r="9442" spans="29:31">
      <c r="AC9442" s="58" t="s">
        <v>310</v>
      </c>
      <c r="AD9442" s="58" t="s">
        <v>1385</v>
      </c>
      <c r="AE9442" s="58">
        <v>85345</v>
      </c>
    </row>
    <row r="9443" spans="29:31">
      <c r="AC9443" s="58" t="s">
        <v>310</v>
      </c>
      <c r="AD9443" s="58" t="s">
        <v>1385</v>
      </c>
      <c r="AE9443" s="58">
        <v>85345</v>
      </c>
    </row>
    <row r="9444" spans="29:31">
      <c r="AC9444" s="58" t="s">
        <v>147</v>
      </c>
      <c r="AD9444" s="58" t="s">
        <v>146</v>
      </c>
      <c r="AE9444" s="58">
        <v>19143</v>
      </c>
    </row>
    <row r="9445" spans="29:31">
      <c r="AC9445" s="58" t="s">
        <v>43</v>
      </c>
      <c r="AD9445" s="58" t="s">
        <v>2343</v>
      </c>
      <c r="AE9445" s="58">
        <v>92054</v>
      </c>
    </row>
    <row r="9446" spans="29:31">
      <c r="AC9446" s="58" t="s">
        <v>147</v>
      </c>
      <c r="AD9446" s="58" t="s">
        <v>146</v>
      </c>
      <c r="AE9446" s="58">
        <v>19134</v>
      </c>
    </row>
    <row r="9447" spans="29:31">
      <c r="AC9447" s="58" t="s">
        <v>211</v>
      </c>
      <c r="AD9447" s="58" t="s">
        <v>303</v>
      </c>
      <c r="AE9447" s="58">
        <v>60623</v>
      </c>
    </row>
    <row r="9448" spans="29:31">
      <c r="AC9448" s="58" t="s">
        <v>267</v>
      </c>
      <c r="AD9448" s="58" t="s">
        <v>266</v>
      </c>
      <c r="AE9448" s="58">
        <v>10035</v>
      </c>
    </row>
    <row r="9449" spans="29:31">
      <c r="AC9449" s="58" t="s">
        <v>498</v>
      </c>
      <c r="AD9449" s="58" t="s">
        <v>4255</v>
      </c>
      <c r="AE9449" s="58">
        <v>44240</v>
      </c>
    </row>
    <row r="9450" spans="29:31">
      <c r="AC9450" s="58" t="s">
        <v>54</v>
      </c>
      <c r="AD9450" s="58" t="s">
        <v>1521</v>
      </c>
      <c r="AE9450" s="58">
        <v>32216</v>
      </c>
    </row>
    <row r="9451" spans="29:31">
      <c r="AC9451" s="58" t="s">
        <v>54</v>
      </c>
      <c r="AD9451" s="58" t="s">
        <v>1521</v>
      </c>
      <c r="AE9451" s="58">
        <v>32216</v>
      </c>
    </row>
    <row r="9452" spans="29:31">
      <c r="AC9452" s="58" t="s">
        <v>104</v>
      </c>
      <c r="AD9452" s="58" t="s">
        <v>4013</v>
      </c>
      <c r="AE9452" s="58">
        <v>75019</v>
      </c>
    </row>
    <row r="9453" spans="29:31">
      <c r="AC9453" s="58" t="s">
        <v>254</v>
      </c>
      <c r="AD9453" s="58" t="s">
        <v>4374</v>
      </c>
      <c r="AE9453" s="58">
        <v>46203</v>
      </c>
    </row>
    <row r="9454" spans="29:31">
      <c r="AC9454" s="58" t="s">
        <v>254</v>
      </c>
      <c r="AD9454" s="58" t="s">
        <v>1479</v>
      </c>
      <c r="AE9454" s="58">
        <v>46226</v>
      </c>
    </row>
    <row r="9455" spans="29:31">
      <c r="AC9455" s="58" t="s">
        <v>649</v>
      </c>
      <c r="AD9455" s="58" t="s">
        <v>4548</v>
      </c>
      <c r="AE9455" s="58">
        <v>74133</v>
      </c>
    </row>
    <row r="9456" spans="29:31">
      <c r="AC9456" s="58" t="s">
        <v>96</v>
      </c>
      <c r="AD9456" s="58" t="s">
        <v>4582</v>
      </c>
      <c r="AE9456" s="58">
        <v>98052</v>
      </c>
    </row>
    <row r="9457" spans="29:31">
      <c r="AC9457" s="58" t="s">
        <v>43</v>
      </c>
      <c r="AD9457" s="58" t="s">
        <v>127</v>
      </c>
      <c r="AE9457" s="58">
        <v>94109</v>
      </c>
    </row>
    <row r="9458" spans="29:31">
      <c r="AC9458" s="58" t="s">
        <v>96</v>
      </c>
      <c r="AD9458" s="58" t="s">
        <v>4676</v>
      </c>
      <c r="AE9458" s="58">
        <v>99207</v>
      </c>
    </row>
    <row r="9459" spans="29:31">
      <c r="AC9459" s="58" t="s">
        <v>43</v>
      </c>
      <c r="AD9459" s="58" t="s">
        <v>42</v>
      </c>
      <c r="AE9459" s="58">
        <v>90032</v>
      </c>
    </row>
    <row r="9460" spans="29:31">
      <c r="AC9460" s="58" t="s">
        <v>43</v>
      </c>
      <c r="AD9460" s="58" t="s">
        <v>42</v>
      </c>
      <c r="AE9460" s="58">
        <v>90032</v>
      </c>
    </row>
    <row r="9461" spans="29:31">
      <c r="AC9461" s="58" t="s">
        <v>43</v>
      </c>
      <c r="AD9461" s="58" t="s">
        <v>42</v>
      </c>
      <c r="AE9461" s="58">
        <v>90032</v>
      </c>
    </row>
    <row r="9462" spans="29:31">
      <c r="AC9462" s="58" t="s">
        <v>43</v>
      </c>
      <c r="AD9462" s="58" t="s">
        <v>42</v>
      </c>
      <c r="AE9462" s="58">
        <v>90032</v>
      </c>
    </row>
    <row r="9463" spans="29:31">
      <c r="AC9463" s="58" t="s">
        <v>335</v>
      </c>
      <c r="AD9463" s="58" t="s">
        <v>6244</v>
      </c>
      <c r="AE9463" s="58">
        <v>37421</v>
      </c>
    </row>
    <row r="9464" spans="29:31">
      <c r="AC9464" s="58" t="s">
        <v>88</v>
      </c>
      <c r="AD9464" s="58" t="s">
        <v>4488</v>
      </c>
      <c r="AE9464" s="58">
        <v>27405</v>
      </c>
    </row>
    <row r="9465" spans="29:31">
      <c r="AC9465" s="58" t="s">
        <v>88</v>
      </c>
      <c r="AD9465" s="58" t="s">
        <v>4488</v>
      </c>
      <c r="AE9465" s="58">
        <v>27405</v>
      </c>
    </row>
    <row r="9466" spans="29:31">
      <c r="AC9466" s="58" t="s">
        <v>43</v>
      </c>
      <c r="AD9466" s="58" t="s">
        <v>127</v>
      </c>
      <c r="AE9466" s="58">
        <v>94122</v>
      </c>
    </row>
    <row r="9467" spans="29:31">
      <c r="AC9467" s="58" t="s">
        <v>43</v>
      </c>
      <c r="AD9467" s="58" t="s">
        <v>127</v>
      </c>
      <c r="AE9467" s="58">
        <v>94122</v>
      </c>
    </row>
    <row r="9468" spans="29:31">
      <c r="AC9468" s="58" t="s">
        <v>267</v>
      </c>
      <c r="AD9468" s="58" t="s">
        <v>266</v>
      </c>
      <c r="AE9468" s="58">
        <v>10024</v>
      </c>
    </row>
    <row r="9469" spans="29:31">
      <c r="AC9469" s="58" t="s">
        <v>43</v>
      </c>
      <c r="AD9469" s="58" t="s">
        <v>1119</v>
      </c>
      <c r="AE9469" s="58">
        <v>90712</v>
      </c>
    </row>
    <row r="9470" spans="29:31">
      <c r="AC9470" s="58" t="s">
        <v>29</v>
      </c>
      <c r="AD9470" s="58" t="s">
        <v>1473</v>
      </c>
      <c r="AE9470" s="58">
        <v>40214</v>
      </c>
    </row>
    <row r="9471" spans="29:31">
      <c r="AC9471" s="58" t="s">
        <v>498</v>
      </c>
      <c r="AD9471" s="58" t="s">
        <v>497</v>
      </c>
      <c r="AE9471" s="58">
        <v>43229</v>
      </c>
    </row>
    <row r="9472" spans="29:31">
      <c r="AC9472" s="58" t="s">
        <v>245</v>
      </c>
      <c r="AD9472" s="58" t="s">
        <v>606</v>
      </c>
      <c r="AE9472" s="58">
        <v>19711</v>
      </c>
    </row>
    <row r="9473" spans="29:31">
      <c r="AC9473" s="58" t="s">
        <v>96</v>
      </c>
      <c r="AD9473" s="58" t="s">
        <v>95</v>
      </c>
      <c r="AE9473" s="58">
        <v>98115</v>
      </c>
    </row>
    <row r="9474" spans="29:31">
      <c r="AC9474" s="58" t="s">
        <v>267</v>
      </c>
      <c r="AD9474" s="58" t="s">
        <v>266</v>
      </c>
      <c r="AE9474" s="58">
        <v>10024</v>
      </c>
    </row>
    <row r="9475" spans="29:31">
      <c r="AC9475" s="58" t="s">
        <v>267</v>
      </c>
      <c r="AD9475" s="58" t="s">
        <v>266</v>
      </c>
      <c r="AE9475" s="58">
        <v>10024</v>
      </c>
    </row>
    <row r="9476" spans="29:31">
      <c r="AC9476" s="58" t="s">
        <v>267</v>
      </c>
      <c r="AD9476" s="58" t="s">
        <v>266</v>
      </c>
      <c r="AE9476" s="58">
        <v>10024</v>
      </c>
    </row>
    <row r="9477" spans="29:31">
      <c r="AC9477" s="58" t="s">
        <v>267</v>
      </c>
      <c r="AD9477" s="58" t="s">
        <v>266</v>
      </c>
      <c r="AE9477" s="58">
        <v>10024</v>
      </c>
    </row>
    <row r="9478" spans="29:31">
      <c r="AC9478" s="58" t="s">
        <v>267</v>
      </c>
      <c r="AD9478" s="58" t="s">
        <v>266</v>
      </c>
      <c r="AE9478" s="58">
        <v>10024</v>
      </c>
    </row>
    <row r="9479" spans="29:31">
      <c r="AC9479" s="58" t="s">
        <v>267</v>
      </c>
      <c r="AD9479" s="58" t="s">
        <v>266</v>
      </c>
      <c r="AE9479" s="58">
        <v>10024</v>
      </c>
    </row>
    <row r="9480" spans="29:31">
      <c r="AC9480" s="58" t="s">
        <v>267</v>
      </c>
      <c r="AD9480" s="58" t="s">
        <v>266</v>
      </c>
      <c r="AE9480" s="58">
        <v>10024</v>
      </c>
    </row>
    <row r="9481" spans="29:31">
      <c r="AC9481" s="58" t="s">
        <v>267</v>
      </c>
      <c r="AD9481" s="58" t="s">
        <v>266</v>
      </c>
      <c r="AE9481" s="58">
        <v>10024</v>
      </c>
    </row>
    <row r="9482" spans="29:31">
      <c r="AC9482" s="58" t="s">
        <v>211</v>
      </c>
      <c r="AD9482" s="58" t="s">
        <v>303</v>
      </c>
      <c r="AE9482" s="58">
        <v>60653</v>
      </c>
    </row>
    <row r="9483" spans="29:31">
      <c r="AC9483" s="58" t="s">
        <v>211</v>
      </c>
      <c r="AD9483" s="58" t="s">
        <v>303</v>
      </c>
      <c r="AE9483" s="58">
        <v>60653</v>
      </c>
    </row>
    <row r="9484" spans="29:31">
      <c r="AC9484" s="58" t="s">
        <v>211</v>
      </c>
      <c r="AD9484" s="58" t="s">
        <v>303</v>
      </c>
      <c r="AE9484" s="58">
        <v>60653</v>
      </c>
    </row>
    <row r="9485" spans="29:31">
      <c r="AC9485" s="58" t="s">
        <v>211</v>
      </c>
      <c r="AD9485" s="58" t="s">
        <v>303</v>
      </c>
      <c r="AE9485" s="58">
        <v>60653</v>
      </c>
    </row>
    <row r="9486" spans="29:31">
      <c r="AC9486" s="58" t="s">
        <v>211</v>
      </c>
      <c r="AD9486" s="58" t="s">
        <v>10650</v>
      </c>
      <c r="AE9486" s="58">
        <v>60543</v>
      </c>
    </row>
    <row r="9487" spans="29:31">
      <c r="AC9487" s="58" t="s">
        <v>211</v>
      </c>
      <c r="AD9487" s="58" t="s">
        <v>10650</v>
      </c>
      <c r="AE9487" s="58">
        <v>60543</v>
      </c>
    </row>
    <row r="9488" spans="29:31">
      <c r="AC9488" s="58" t="s">
        <v>211</v>
      </c>
      <c r="AD9488" s="58" t="s">
        <v>10650</v>
      </c>
      <c r="AE9488" s="58">
        <v>60543</v>
      </c>
    </row>
    <row r="9489" spans="29:31">
      <c r="AC9489" s="58" t="s">
        <v>104</v>
      </c>
      <c r="AD9489" s="58" t="s">
        <v>815</v>
      </c>
      <c r="AE9489" s="58">
        <v>75220</v>
      </c>
    </row>
    <row r="9490" spans="29:31">
      <c r="AC9490" s="58" t="s">
        <v>147</v>
      </c>
      <c r="AD9490" s="58" t="s">
        <v>146</v>
      </c>
      <c r="AE9490" s="58">
        <v>19134</v>
      </c>
    </row>
    <row r="9491" spans="29:31">
      <c r="AC9491" s="58" t="s">
        <v>43</v>
      </c>
      <c r="AD9491" s="58" t="s">
        <v>42</v>
      </c>
      <c r="AE9491" s="58">
        <v>90008</v>
      </c>
    </row>
    <row r="9492" spans="29:31">
      <c r="AC9492" s="58" t="s">
        <v>104</v>
      </c>
      <c r="AD9492" s="58" t="s">
        <v>184</v>
      </c>
      <c r="AE9492" s="58">
        <v>77036</v>
      </c>
    </row>
    <row r="9493" spans="29:31">
      <c r="AC9493" s="58" t="s">
        <v>104</v>
      </c>
      <c r="AD9493" s="58" t="s">
        <v>184</v>
      </c>
      <c r="AE9493" s="58">
        <v>77036</v>
      </c>
    </row>
    <row r="9494" spans="29:31">
      <c r="AC9494" s="58" t="s">
        <v>9726</v>
      </c>
      <c r="AD9494" s="58" t="s">
        <v>5697</v>
      </c>
      <c r="AE9494" s="58">
        <v>26003</v>
      </c>
    </row>
    <row r="9495" spans="29:31">
      <c r="AC9495" s="58" t="s">
        <v>788</v>
      </c>
      <c r="AD9495" s="58" t="s">
        <v>4824</v>
      </c>
      <c r="AE9495" s="58">
        <v>7501</v>
      </c>
    </row>
    <row r="9496" spans="29:31">
      <c r="AC9496" s="58" t="s">
        <v>420</v>
      </c>
      <c r="AD9496" s="58" t="s">
        <v>419</v>
      </c>
      <c r="AE9496" s="58">
        <v>97206</v>
      </c>
    </row>
    <row r="9497" spans="29:31">
      <c r="AC9497" s="58" t="s">
        <v>358</v>
      </c>
      <c r="AD9497" s="58" t="s">
        <v>1681</v>
      </c>
      <c r="AE9497" s="58">
        <v>35810</v>
      </c>
    </row>
    <row r="9498" spans="29:31">
      <c r="AC9498" s="58" t="s">
        <v>43</v>
      </c>
      <c r="AD9498" s="58" t="s">
        <v>127</v>
      </c>
      <c r="AE9498" s="58">
        <v>94110</v>
      </c>
    </row>
    <row r="9499" spans="29:31">
      <c r="AC9499" s="58" t="s">
        <v>43</v>
      </c>
      <c r="AD9499" s="58" t="s">
        <v>127</v>
      </c>
      <c r="AE9499" s="58">
        <v>94110</v>
      </c>
    </row>
    <row r="9500" spans="29:31">
      <c r="AC9500" s="58" t="s">
        <v>649</v>
      </c>
      <c r="AD9500" s="58" t="s">
        <v>4847</v>
      </c>
      <c r="AE9500" s="58">
        <v>73120</v>
      </c>
    </row>
    <row r="9501" spans="29:31">
      <c r="AC9501" s="58" t="s">
        <v>649</v>
      </c>
      <c r="AD9501" s="58" t="s">
        <v>7192</v>
      </c>
      <c r="AE9501" s="58">
        <v>74012</v>
      </c>
    </row>
    <row r="9502" spans="29:31">
      <c r="AC9502" s="58" t="s">
        <v>649</v>
      </c>
      <c r="AD9502" s="58" t="s">
        <v>7192</v>
      </c>
      <c r="AE9502" s="58">
        <v>74012</v>
      </c>
    </row>
    <row r="9503" spans="29:31">
      <c r="AC9503" s="58" t="s">
        <v>43</v>
      </c>
      <c r="AD9503" s="58" t="s">
        <v>2116</v>
      </c>
      <c r="AE9503" s="58">
        <v>92691</v>
      </c>
    </row>
    <row r="9504" spans="29:31">
      <c r="AC9504" s="58" t="s">
        <v>43</v>
      </c>
      <c r="AD9504" s="58" t="s">
        <v>2116</v>
      </c>
      <c r="AE9504" s="58">
        <v>92691</v>
      </c>
    </row>
    <row r="9505" spans="29:31">
      <c r="AC9505" s="58" t="s">
        <v>254</v>
      </c>
      <c r="AD9505" s="58" t="s">
        <v>7075</v>
      </c>
      <c r="AE9505" s="58">
        <v>46142</v>
      </c>
    </row>
    <row r="9506" spans="29:31">
      <c r="AC9506" s="58" t="s">
        <v>254</v>
      </c>
      <c r="AD9506" s="58" t="s">
        <v>7075</v>
      </c>
      <c r="AE9506" s="58">
        <v>46142</v>
      </c>
    </row>
    <row r="9507" spans="29:31">
      <c r="AC9507" s="58" t="s">
        <v>254</v>
      </c>
      <c r="AD9507" s="58" t="s">
        <v>7075</v>
      </c>
      <c r="AE9507" s="58">
        <v>46142</v>
      </c>
    </row>
    <row r="9508" spans="29:31">
      <c r="AC9508" s="58" t="s">
        <v>114</v>
      </c>
      <c r="AD9508" s="58" t="s">
        <v>2548</v>
      </c>
      <c r="AE9508" s="58">
        <v>53209</v>
      </c>
    </row>
    <row r="9509" spans="29:31">
      <c r="AC9509" s="58" t="s">
        <v>43</v>
      </c>
      <c r="AD9509" s="58" t="s">
        <v>127</v>
      </c>
      <c r="AE9509" s="58">
        <v>94109</v>
      </c>
    </row>
    <row r="9510" spans="29:31">
      <c r="AC9510" s="58" t="s">
        <v>267</v>
      </c>
      <c r="AD9510" s="58" t="s">
        <v>7569</v>
      </c>
      <c r="AE9510" s="58">
        <v>13440</v>
      </c>
    </row>
    <row r="9511" spans="29:31">
      <c r="AC9511" s="58" t="s">
        <v>267</v>
      </c>
      <c r="AD9511" s="58" t="s">
        <v>7569</v>
      </c>
      <c r="AE9511" s="58">
        <v>13440</v>
      </c>
    </row>
    <row r="9512" spans="29:31">
      <c r="AC9512" s="58" t="s">
        <v>267</v>
      </c>
      <c r="AD9512" s="58" t="s">
        <v>266</v>
      </c>
      <c r="AE9512" s="58">
        <v>10009</v>
      </c>
    </row>
    <row r="9513" spans="29:31">
      <c r="AC9513" s="58" t="s">
        <v>267</v>
      </c>
      <c r="AD9513" s="58" t="s">
        <v>266</v>
      </c>
      <c r="AE9513" s="58">
        <v>10009</v>
      </c>
    </row>
    <row r="9514" spans="29:31">
      <c r="AC9514" s="58" t="s">
        <v>238</v>
      </c>
      <c r="AD9514" s="58" t="s">
        <v>6668</v>
      </c>
      <c r="AE9514" s="58">
        <v>48127</v>
      </c>
    </row>
    <row r="9515" spans="29:31">
      <c r="AC9515" s="58" t="s">
        <v>238</v>
      </c>
      <c r="AD9515" s="58" t="s">
        <v>6668</v>
      </c>
      <c r="AE9515" s="58">
        <v>48127</v>
      </c>
    </row>
    <row r="9516" spans="29:31">
      <c r="AC9516" s="58" t="s">
        <v>238</v>
      </c>
      <c r="AD9516" s="58" t="s">
        <v>6668</v>
      </c>
      <c r="AE9516" s="58">
        <v>48127</v>
      </c>
    </row>
    <row r="9517" spans="29:31">
      <c r="AC9517" s="58" t="s">
        <v>238</v>
      </c>
      <c r="AD9517" s="58" t="s">
        <v>6668</v>
      </c>
      <c r="AE9517" s="58">
        <v>48127</v>
      </c>
    </row>
    <row r="9518" spans="29:31">
      <c r="AC9518" s="58" t="s">
        <v>267</v>
      </c>
      <c r="AD9518" s="58" t="s">
        <v>266</v>
      </c>
      <c r="AE9518" s="58">
        <v>10024</v>
      </c>
    </row>
    <row r="9519" spans="29:31">
      <c r="AC9519" s="58" t="s">
        <v>211</v>
      </c>
      <c r="AD9519" s="58" t="s">
        <v>303</v>
      </c>
      <c r="AE9519" s="58">
        <v>60623</v>
      </c>
    </row>
    <row r="9520" spans="29:31">
      <c r="AC9520" s="58" t="s">
        <v>104</v>
      </c>
      <c r="AD9520" s="58" t="s">
        <v>815</v>
      </c>
      <c r="AE9520" s="58">
        <v>75217</v>
      </c>
    </row>
    <row r="9521" spans="29:31">
      <c r="AC9521" s="58" t="s">
        <v>114</v>
      </c>
      <c r="AD9521" s="58" t="s">
        <v>4115</v>
      </c>
      <c r="AE9521" s="58">
        <v>54915</v>
      </c>
    </row>
    <row r="9522" spans="29:31">
      <c r="AC9522" s="58" t="s">
        <v>54</v>
      </c>
      <c r="AD9522" s="58" t="s">
        <v>1521</v>
      </c>
      <c r="AE9522" s="58">
        <v>32216</v>
      </c>
    </row>
    <row r="9523" spans="29:31">
      <c r="AC9523" s="58" t="s">
        <v>211</v>
      </c>
      <c r="AD9523" s="58" t="s">
        <v>303</v>
      </c>
      <c r="AE9523" s="58">
        <v>60653</v>
      </c>
    </row>
    <row r="9524" spans="29:31">
      <c r="AC9524" s="58" t="s">
        <v>498</v>
      </c>
      <c r="AD9524" s="58" t="s">
        <v>4618</v>
      </c>
      <c r="AE9524" s="58">
        <v>43402</v>
      </c>
    </row>
    <row r="9525" spans="29:31">
      <c r="AC9525" s="58" t="s">
        <v>498</v>
      </c>
      <c r="AD9525" s="58" t="s">
        <v>4618</v>
      </c>
      <c r="AE9525" s="58">
        <v>43402</v>
      </c>
    </row>
    <row r="9526" spans="29:31">
      <c r="AC9526" s="58" t="s">
        <v>498</v>
      </c>
      <c r="AD9526" s="58" t="s">
        <v>4618</v>
      </c>
      <c r="AE9526" s="58">
        <v>43402</v>
      </c>
    </row>
    <row r="9527" spans="29:31">
      <c r="AC9527" s="58" t="s">
        <v>43</v>
      </c>
      <c r="AD9527" s="58" t="s">
        <v>127</v>
      </c>
      <c r="AE9527" s="58">
        <v>94110</v>
      </c>
    </row>
    <row r="9528" spans="29:31">
      <c r="AC9528" s="58" t="s">
        <v>43</v>
      </c>
      <c r="AD9528" s="58" t="s">
        <v>42</v>
      </c>
      <c r="AE9528" s="58">
        <v>90049</v>
      </c>
    </row>
    <row r="9529" spans="29:31">
      <c r="AC9529" s="58" t="s">
        <v>211</v>
      </c>
      <c r="AD9529" s="58" t="s">
        <v>303</v>
      </c>
      <c r="AE9529" s="58">
        <v>60623</v>
      </c>
    </row>
    <row r="9530" spans="29:31">
      <c r="AC9530" s="58" t="s">
        <v>211</v>
      </c>
      <c r="AD9530" s="58" t="s">
        <v>303</v>
      </c>
      <c r="AE9530" s="58">
        <v>60623</v>
      </c>
    </row>
    <row r="9531" spans="29:31">
      <c r="AC9531" s="58" t="s">
        <v>211</v>
      </c>
      <c r="AD9531" s="58" t="s">
        <v>303</v>
      </c>
      <c r="AE9531" s="58">
        <v>60623</v>
      </c>
    </row>
    <row r="9532" spans="29:31">
      <c r="AC9532" s="58" t="s">
        <v>96</v>
      </c>
      <c r="AD9532" s="58" t="s">
        <v>95</v>
      </c>
      <c r="AE9532" s="58">
        <v>98115</v>
      </c>
    </row>
    <row r="9533" spans="29:31">
      <c r="AC9533" s="58" t="s">
        <v>96</v>
      </c>
      <c r="AD9533" s="58" t="s">
        <v>95</v>
      </c>
      <c r="AE9533" s="58">
        <v>98115</v>
      </c>
    </row>
    <row r="9534" spans="29:31">
      <c r="AC9534" s="58" t="s">
        <v>96</v>
      </c>
      <c r="AD9534" s="58" t="s">
        <v>95</v>
      </c>
      <c r="AE9534" s="58">
        <v>98115</v>
      </c>
    </row>
    <row r="9535" spans="29:31">
      <c r="AC9535" s="58" t="s">
        <v>96</v>
      </c>
      <c r="AD9535" s="58" t="s">
        <v>95</v>
      </c>
      <c r="AE9535" s="58">
        <v>98115</v>
      </c>
    </row>
    <row r="9536" spans="29:31">
      <c r="AC9536" s="58" t="s">
        <v>96</v>
      </c>
      <c r="AD9536" s="58" t="s">
        <v>95</v>
      </c>
      <c r="AE9536" s="58">
        <v>98115</v>
      </c>
    </row>
    <row r="9537" spans="29:31">
      <c r="AC9537" s="58" t="s">
        <v>104</v>
      </c>
      <c r="AD9537" s="58" t="s">
        <v>9147</v>
      </c>
      <c r="AE9537" s="58">
        <v>77705</v>
      </c>
    </row>
    <row r="9538" spans="29:31">
      <c r="AC9538" s="58" t="s">
        <v>96</v>
      </c>
      <c r="AD9538" s="58" t="s">
        <v>95</v>
      </c>
      <c r="AE9538" s="58">
        <v>98103</v>
      </c>
    </row>
    <row r="9539" spans="29:31">
      <c r="AC9539" s="58" t="s">
        <v>104</v>
      </c>
      <c r="AD9539" s="58" t="s">
        <v>815</v>
      </c>
      <c r="AE9539" s="58">
        <v>75217</v>
      </c>
    </row>
    <row r="9540" spans="29:31">
      <c r="AC9540" s="58" t="s">
        <v>267</v>
      </c>
      <c r="AD9540" s="58" t="s">
        <v>266</v>
      </c>
      <c r="AE9540" s="58">
        <v>10011</v>
      </c>
    </row>
    <row r="9541" spans="29:31">
      <c r="AC9541" s="58" t="s">
        <v>267</v>
      </c>
      <c r="AD9541" s="58" t="s">
        <v>266</v>
      </c>
      <c r="AE9541" s="58">
        <v>10011</v>
      </c>
    </row>
    <row r="9542" spans="29:31">
      <c r="AC9542" s="58" t="s">
        <v>267</v>
      </c>
      <c r="AD9542" s="58" t="s">
        <v>266</v>
      </c>
      <c r="AE9542" s="58">
        <v>10011</v>
      </c>
    </row>
    <row r="9543" spans="29:31">
      <c r="AC9543" s="58" t="s">
        <v>267</v>
      </c>
      <c r="AD9543" s="58" t="s">
        <v>266</v>
      </c>
      <c r="AE9543" s="58">
        <v>10011</v>
      </c>
    </row>
    <row r="9544" spans="29:31">
      <c r="AC9544" s="58" t="s">
        <v>211</v>
      </c>
      <c r="AD9544" s="58" t="s">
        <v>303</v>
      </c>
      <c r="AE9544" s="58">
        <v>60610</v>
      </c>
    </row>
    <row r="9545" spans="29:31">
      <c r="AC9545" s="58" t="s">
        <v>43</v>
      </c>
      <c r="AD9545" s="58" t="s">
        <v>127</v>
      </c>
      <c r="AE9545" s="58">
        <v>94110</v>
      </c>
    </row>
    <row r="9546" spans="29:31">
      <c r="AC9546" s="58" t="s">
        <v>1399</v>
      </c>
      <c r="AD9546" s="58" t="s">
        <v>3577</v>
      </c>
      <c r="AE9546" s="58">
        <v>2908</v>
      </c>
    </row>
    <row r="9547" spans="29:31">
      <c r="AC9547" s="58" t="s">
        <v>1399</v>
      </c>
      <c r="AD9547" s="58" t="s">
        <v>3577</v>
      </c>
      <c r="AE9547" s="58">
        <v>2908</v>
      </c>
    </row>
    <row r="9548" spans="29:31">
      <c r="AC9548" s="58" t="s">
        <v>310</v>
      </c>
      <c r="AD9548" s="58" t="s">
        <v>544</v>
      </c>
      <c r="AE9548" s="58">
        <v>85023</v>
      </c>
    </row>
    <row r="9549" spans="29:31">
      <c r="AC9549" s="58" t="s">
        <v>104</v>
      </c>
      <c r="AD9549" s="58" t="s">
        <v>184</v>
      </c>
      <c r="AE9549" s="58">
        <v>77095</v>
      </c>
    </row>
    <row r="9550" spans="29:31">
      <c r="AC9550" s="58" t="s">
        <v>104</v>
      </c>
      <c r="AD9550" s="58" t="s">
        <v>184</v>
      </c>
      <c r="AE9550" s="58">
        <v>77095</v>
      </c>
    </row>
    <row r="9551" spans="29:31">
      <c r="AC9551" s="58" t="s">
        <v>104</v>
      </c>
      <c r="AD9551" s="58" t="s">
        <v>184</v>
      </c>
      <c r="AE9551" s="58">
        <v>77095</v>
      </c>
    </row>
    <row r="9552" spans="29:31">
      <c r="AC9552" s="58" t="s">
        <v>104</v>
      </c>
      <c r="AD9552" s="58" t="s">
        <v>184</v>
      </c>
      <c r="AE9552" s="58">
        <v>77095</v>
      </c>
    </row>
    <row r="9553" spans="29:31">
      <c r="AC9553" s="58" t="s">
        <v>254</v>
      </c>
      <c r="AD9553" s="58" t="s">
        <v>497</v>
      </c>
      <c r="AE9553" s="58">
        <v>47201</v>
      </c>
    </row>
    <row r="9554" spans="29:31">
      <c r="AC9554" s="58" t="s">
        <v>254</v>
      </c>
      <c r="AD9554" s="58" t="s">
        <v>497</v>
      </c>
      <c r="AE9554" s="58">
        <v>47201</v>
      </c>
    </row>
    <row r="9555" spans="29:31">
      <c r="AC9555" s="58" t="s">
        <v>147</v>
      </c>
      <c r="AD9555" s="58" t="s">
        <v>146</v>
      </c>
      <c r="AE9555" s="58">
        <v>19134</v>
      </c>
    </row>
    <row r="9556" spans="29:31">
      <c r="AC9556" s="58" t="s">
        <v>147</v>
      </c>
      <c r="AD9556" s="58" t="s">
        <v>146</v>
      </c>
      <c r="AE9556" s="58">
        <v>19134</v>
      </c>
    </row>
    <row r="9557" spans="29:31">
      <c r="AC9557" s="58" t="s">
        <v>147</v>
      </c>
      <c r="AD9557" s="58" t="s">
        <v>146</v>
      </c>
      <c r="AE9557" s="58">
        <v>19134</v>
      </c>
    </row>
    <row r="9558" spans="29:31">
      <c r="AC9558" s="58" t="s">
        <v>43</v>
      </c>
      <c r="AD9558" s="58" t="s">
        <v>630</v>
      </c>
      <c r="AE9558" s="58">
        <v>95123</v>
      </c>
    </row>
    <row r="9559" spans="29:31">
      <c r="AC9559" s="58" t="s">
        <v>147</v>
      </c>
      <c r="AD9559" s="58" t="s">
        <v>146</v>
      </c>
      <c r="AE9559" s="58">
        <v>19140</v>
      </c>
    </row>
    <row r="9560" spans="29:31">
      <c r="AC9560" s="58" t="s">
        <v>319</v>
      </c>
      <c r="AD9560" s="58" t="s">
        <v>318</v>
      </c>
      <c r="AE9560" s="58">
        <v>22153</v>
      </c>
    </row>
    <row r="9561" spans="29:31">
      <c r="AC9561" s="58" t="s">
        <v>457</v>
      </c>
      <c r="AD9561" s="58" t="s">
        <v>4800</v>
      </c>
      <c r="AE9561" s="58">
        <v>80020</v>
      </c>
    </row>
    <row r="9562" spans="29:31">
      <c r="AC9562" s="58" t="s">
        <v>498</v>
      </c>
      <c r="AD9562" s="58" t="s">
        <v>497</v>
      </c>
      <c r="AE9562" s="58">
        <v>43229</v>
      </c>
    </row>
    <row r="9563" spans="29:31">
      <c r="AC9563" s="58" t="s">
        <v>498</v>
      </c>
      <c r="AD9563" s="58" t="s">
        <v>497</v>
      </c>
      <c r="AE9563" s="58">
        <v>43229</v>
      </c>
    </row>
    <row r="9564" spans="29:31">
      <c r="AC9564" s="58" t="s">
        <v>2694</v>
      </c>
      <c r="AD9564" s="58" t="s">
        <v>87</v>
      </c>
      <c r="AE9564" s="58">
        <v>3301</v>
      </c>
    </row>
    <row r="9565" spans="29:31">
      <c r="AC9565" s="58" t="s">
        <v>104</v>
      </c>
      <c r="AD9565" s="58" t="s">
        <v>184</v>
      </c>
      <c r="AE9565" s="58">
        <v>77095</v>
      </c>
    </row>
    <row r="9566" spans="29:31">
      <c r="AC9566" s="58" t="s">
        <v>498</v>
      </c>
      <c r="AD9566" s="58" t="s">
        <v>606</v>
      </c>
      <c r="AE9566" s="58">
        <v>43055</v>
      </c>
    </row>
    <row r="9567" spans="29:31">
      <c r="AC9567" s="58" t="s">
        <v>498</v>
      </c>
      <c r="AD9567" s="58" t="s">
        <v>606</v>
      </c>
      <c r="AE9567" s="58">
        <v>43055</v>
      </c>
    </row>
    <row r="9568" spans="29:31">
      <c r="AC9568" s="58" t="s">
        <v>498</v>
      </c>
      <c r="AD9568" s="58" t="s">
        <v>606</v>
      </c>
      <c r="AE9568" s="58">
        <v>43055</v>
      </c>
    </row>
    <row r="9569" spans="29:31">
      <c r="AC9569" s="58" t="s">
        <v>498</v>
      </c>
      <c r="AD9569" s="58" t="s">
        <v>606</v>
      </c>
      <c r="AE9569" s="58">
        <v>43055</v>
      </c>
    </row>
    <row r="9570" spans="29:31">
      <c r="AC9570" s="58" t="s">
        <v>498</v>
      </c>
      <c r="AD9570" s="58" t="s">
        <v>606</v>
      </c>
      <c r="AE9570" s="58">
        <v>43055</v>
      </c>
    </row>
    <row r="9571" spans="29:31">
      <c r="AC9571" s="58" t="s">
        <v>498</v>
      </c>
      <c r="AD9571" s="58" t="s">
        <v>606</v>
      </c>
      <c r="AE9571" s="58">
        <v>43055</v>
      </c>
    </row>
    <row r="9572" spans="29:31">
      <c r="AC9572" s="58" t="s">
        <v>43</v>
      </c>
      <c r="AD9572" s="58" t="s">
        <v>42</v>
      </c>
      <c r="AE9572" s="58">
        <v>90045</v>
      </c>
    </row>
    <row r="9573" spans="29:31">
      <c r="AC9573" s="58" t="s">
        <v>54</v>
      </c>
      <c r="AD9573" s="58" t="s">
        <v>900</v>
      </c>
      <c r="AE9573" s="58">
        <v>33614</v>
      </c>
    </row>
    <row r="9574" spans="29:31">
      <c r="AC9574" s="58" t="s">
        <v>54</v>
      </c>
      <c r="AD9574" s="58" t="s">
        <v>900</v>
      </c>
      <c r="AE9574" s="58">
        <v>33614</v>
      </c>
    </row>
    <row r="9575" spans="29:31">
      <c r="AC9575" s="58" t="s">
        <v>54</v>
      </c>
      <c r="AD9575" s="58" t="s">
        <v>900</v>
      </c>
      <c r="AE9575" s="58">
        <v>33614</v>
      </c>
    </row>
    <row r="9576" spans="29:31">
      <c r="AC9576" s="58" t="s">
        <v>138</v>
      </c>
      <c r="AD9576" s="58" t="s">
        <v>137</v>
      </c>
      <c r="AE9576" s="58">
        <v>68025</v>
      </c>
    </row>
    <row r="9577" spans="29:31">
      <c r="AC9577" s="58" t="s">
        <v>498</v>
      </c>
      <c r="AD9577" s="58" t="s">
        <v>497</v>
      </c>
      <c r="AE9577" s="58">
        <v>43229</v>
      </c>
    </row>
    <row r="9578" spans="29:31">
      <c r="AC9578" s="58" t="s">
        <v>498</v>
      </c>
      <c r="AD9578" s="58" t="s">
        <v>497</v>
      </c>
      <c r="AE9578" s="58">
        <v>43229</v>
      </c>
    </row>
    <row r="9579" spans="29:31">
      <c r="AC9579" s="58" t="s">
        <v>498</v>
      </c>
      <c r="AD9579" s="58" t="s">
        <v>497</v>
      </c>
      <c r="AE9579" s="58">
        <v>43229</v>
      </c>
    </row>
    <row r="9580" spans="29:31">
      <c r="AC9580" s="58" t="s">
        <v>498</v>
      </c>
      <c r="AD9580" s="58" t="s">
        <v>497</v>
      </c>
      <c r="AE9580" s="58">
        <v>43229</v>
      </c>
    </row>
    <row r="9581" spans="29:31">
      <c r="AC9581" s="58" t="s">
        <v>498</v>
      </c>
      <c r="AD9581" s="58" t="s">
        <v>497</v>
      </c>
      <c r="AE9581" s="58">
        <v>43229</v>
      </c>
    </row>
    <row r="9582" spans="29:31">
      <c r="AC9582" s="58" t="s">
        <v>43</v>
      </c>
      <c r="AD9582" s="58" t="s">
        <v>4039</v>
      </c>
      <c r="AE9582" s="58">
        <v>91767</v>
      </c>
    </row>
    <row r="9583" spans="29:31">
      <c r="AC9583" s="58" t="s">
        <v>104</v>
      </c>
      <c r="AD9583" s="58" t="s">
        <v>678</v>
      </c>
      <c r="AE9583" s="58">
        <v>78207</v>
      </c>
    </row>
    <row r="9584" spans="29:31">
      <c r="AC9584" s="58" t="s">
        <v>104</v>
      </c>
      <c r="AD9584" s="58" t="s">
        <v>678</v>
      </c>
      <c r="AE9584" s="58">
        <v>78207</v>
      </c>
    </row>
    <row r="9585" spans="29:31">
      <c r="AC9585" s="58" t="s">
        <v>104</v>
      </c>
      <c r="AD9585" s="58" t="s">
        <v>678</v>
      </c>
      <c r="AE9585" s="58">
        <v>78207</v>
      </c>
    </row>
    <row r="9586" spans="29:31">
      <c r="AC9586" s="58" t="s">
        <v>267</v>
      </c>
      <c r="AD9586" s="58" t="s">
        <v>266</v>
      </c>
      <c r="AE9586" s="58">
        <v>10035</v>
      </c>
    </row>
    <row r="9587" spans="29:31">
      <c r="AC9587" s="58" t="s">
        <v>267</v>
      </c>
      <c r="AD9587" s="58" t="s">
        <v>266</v>
      </c>
      <c r="AE9587" s="58">
        <v>10035</v>
      </c>
    </row>
    <row r="9588" spans="29:31">
      <c r="AC9588" s="58" t="s">
        <v>267</v>
      </c>
      <c r="AD9588" s="58" t="s">
        <v>266</v>
      </c>
      <c r="AE9588" s="58">
        <v>10035</v>
      </c>
    </row>
    <row r="9589" spans="29:31">
      <c r="AC9589" s="58" t="s">
        <v>267</v>
      </c>
      <c r="AD9589" s="58" t="s">
        <v>266</v>
      </c>
      <c r="AE9589" s="58">
        <v>10035</v>
      </c>
    </row>
    <row r="9590" spans="29:31">
      <c r="AC9590" s="58" t="s">
        <v>147</v>
      </c>
      <c r="AD9590" s="58" t="s">
        <v>146</v>
      </c>
      <c r="AE9590" s="58">
        <v>19120</v>
      </c>
    </row>
    <row r="9591" spans="29:31">
      <c r="AC9591" s="58" t="s">
        <v>267</v>
      </c>
      <c r="AD9591" s="58" t="s">
        <v>266</v>
      </c>
      <c r="AE9591" s="58">
        <v>10024</v>
      </c>
    </row>
    <row r="9592" spans="29:31">
      <c r="AC9592" s="58" t="s">
        <v>238</v>
      </c>
      <c r="AD9592" s="58" t="s">
        <v>880</v>
      </c>
      <c r="AE9592" s="58">
        <v>48234</v>
      </c>
    </row>
    <row r="9593" spans="29:31">
      <c r="AC9593" s="58" t="s">
        <v>54</v>
      </c>
      <c r="AD9593" s="58" t="s">
        <v>1419</v>
      </c>
      <c r="AE9593" s="58">
        <v>33142</v>
      </c>
    </row>
    <row r="9594" spans="29:31">
      <c r="AC9594" s="58" t="s">
        <v>43</v>
      </c>
      <c r="AD9594" s="58" t="s">
        <v>87</v>
      </c>
      <c r="AE9594" s="58">
        <v>94521</v>
      </c>
    </row>
    <row r="9595" spans="29:31">
      <c r="AC9595" s="58" t="s">
        <v>211</v>
      </c>
      <c r="AD9595" s="58" t="s">
        <v>303</v>
      </c>
      <c r="AE9595" s="58">
        <v>60653</v>
      </c>
    </row>
    <row r="9596" spans="29:31">
      <c r="AC9596" s="58" t="s">
        <v>211</v>
      </c>
      <c r="AD9596" s="58" t="s">
        <v>5697</v>
      </c>
      <c r="AE9596" s="58">
        <v>60090</v>
      </c>
    </row>
    <row r="9597" spans="29:31">
      <c r="AC9597" s="58" t="s">
        <v>211</v>
      </c>
      <c r="AD9597" s="58" t="s">
        <v>303</v>
      </c>
      <c r="AE9597" s="58">
        <v>60610</v>
      </c>
    </row>
    <row r="9598" spans="29:31">
      <c r="AC9598" s="58" t="s">
        <v>211</v>
      </c>
      <c r="AD9598" s="58" t="s">
        <v>303</v>
      </c>
      <c r="AE9598" s="58">
        <v>60610</v>
      </c>
    </row>
    <row r="9599" spans="29:31">
      <c r="AC9599" s="58" t="s">
        <v>104</v>
      </c>
      <c r="AD9599" s="58" t="s">
        <v>602</v>
      </c>
      <c r="AE9599" s="58">
        <v>77506</v>
      </c>
    </row>
    <row r="9600" spans="29:31">
      <c r="AC9600" s="58" t="s">
        <v>104</v>
      </c>
      <c r="AD9600" s="58" t="s">
        <v>602</v>
      </c>
      <c r="AE9600" s="58">
        <v>77506</v>
      </c>
    </row>
    <row r="9601" spans="29:31">
      <c r="AC9601" s="58" t="s">
        <v>267</v>
      </c>
      <c r="AD9601" s="58" t="s">
        <v>266</v>
      </c>
      <c r="AE9601" s="58">
        <v>10024</v>
      </c>
    </row>
    <row r="9602" spans="29:31">
      <c r="AC9602" s="58" t="s">
        <v>267</v>
      </c>
      <c r="AD9602" s="58" t="s">
        <v>266</v>
      </c>
      <c r="AE9602" s="58">
        <v>10024</v>
      </c>
    </row>
    <row r="9603" spans="29:31">
      <c r="AC9603" s="58" t="s">
        <v>43</v>
      </c>
      <c r="AD9603" s="58" t="s">
        <v>630</v>
      </c>
      <c r="AE9603" s="58">
        <v>95123</v>
      </c>
    </row>
    <row r="9604" spans="29:31">
      <c r="AC9604" s="58" t="s">
        <v>43</v>
      </c>
      <c r="AD9604" s="58" t="s">
        <v>630</v>
      </c>
      <c r="AE9604" s="58">
        <v>95123</v>
      </c>
    </row>
    <row r="9605" spans="29:31">
      <c r="AC9605" s="58" t="s">
        <v>43</v>
      </c>
      <c r="AD9605" s="58" t="s">
        <v>630</v>
      </c>
      <c r="AE9605" s="58">
        <v>95123</v>
      </c>
    </row>
    <row r="9606" spans="29:31">
      <c r="AC9606" s="58" t="s">
        <v>43</v>
      </c>
      <c r="AD9606" s="58" t="s">
        <v>5395</v>
      </c>
      <c r="AE9606" s="58">
        <v>95823</v>
      </c>
    </row>
    <row r="9607" spans="29:31">
      <c r="AC9607" s="58" t="s">
        <v>420</v>
      </c>
      <c r="AD9607" s="58" t="s">
        <v>318</v>
      </c>
      <c r="AE9607" s="58">
        <v>97477</v>
      </c>
    </row>
    <row r="9608" spans="29:31">
      <c r="AC9608" s="58" t="s">
        <v>104</v>
      </c>
      <c r="AD9608" s="58" t="s">
        <v>10177</v>
      </c>
      <c r="AE9608" s="58">
        <v>76063</v>
      </c>
    </row>
    <row r="9609" spans="29:31">
      <c r="AC9609" s="58" t="s">
        <v>1707</v>
      </c>
      <c r="AD9609" s="58" t="s">
        <v>3265</v>
      </c>
      <c r="AE9609" s="58">
        <v>72401</v>
      </c>
    </row>
    <row r="9610" spans="29:31">
      <c r="AC9610" s="58" t="s">
        <v>319</v>
      </c>
      <c r="AD9610" s="58" t="s">
        <v>2978</v>
      </c>
      <c r="AE9610" s="58">
        <v>23464</v>
      </c>
    </row>
    <row r="9611" spans="29:31">
      <c r="AC9611" s="58" t="s">
        <v>267</v>
      </c>
      <c r="AD9611" s="58" t="s">
        <v>389</v>
      </c>
      <c r="AE9611" s="58">
        <v>14609</v>
      </c>
    </row>
    <row r="9612" spans="29:31">
      <c r="AC9612" s="58" t="s">
        <v>319</v>
      </c>
      <c r="AD9612" s="58" t="s">
        <v>4874</v>
      </c>
      <c r="AE9612" s="58">
        <v>23320</v>
      </c>
    </row>
    <row r="9613" spans="29:31">
      <c r="AC9613" s="58" t="s">
        <v>498</v>
      </c>
      <c r="AD9613" s="58" t="s">
        <v>2470</v>
      </c>
      <c r="AE9613" s="58">
        <v>43130</v>
      </c>
    </row>
    <row r="9614" spans="29:31">
      <c r="AC9614" s="58" t="s">
        <v>498</v>
      </c>
      <c r="AD9614" s="58" t="s">
        <v>2470</v>
      </c>
      <c r="AE9614" s="58">
        <v>43130</v>
      </c>
    </row>
    <row r="9615" spans="29:31">
      <c r="AC9615" s="58" t="s">
        <v>267</v>
      </c>
      <c r="AD9615" s="58" t="s">
        <v>266</v>
      </c>
      <c r="AE9615" s="58">
        <v>10024</v>
      </c>
    </row>
    <row r="9616" spans="29:31">
      <c r="AC9616" s="58" t="s">
        <v>267</v>
      </c>
      <c r="AD9616" s="58" t="s">
        <v>266</v>
      </c>
      <c r="AE9616" s="58">
        <v>10024</v>
      </c>
    </row>
    <row r="9617" spans="29:31">
      <c r="AC9617" s="58" t="s">
        <v>43</v>
      </c>
      <c r="AD9617" s="58" t="s">
        <v>42</v>
      </c>
      <c r="AE9617" s="58">
        <v>90045</v>
      </c>
    </row>
    <row r="9618" spans="29:31">
      <c r="AC9618" s="58" t="s">
        <v>43</v>
      </c>
      <c r="AD9618" s="58" t="s">
        <v>42</v>
      </c>
      <c r="AE9618" s="58">
        <v>90045</v>
      </c>
    </row>
    <row r="9619" spans="29:31">
      <c r="AC9619" s="58" t="s">
        <v>1487</v>
      </c>
      <c r="AD9619" s="58" t="s">
        <v>328</v>
      </c>
      <c r="AE9619" s="58">
        <v>39212</v>
      </c>
    </row>
    <row r="9620" spans="29:31">
      <c r="AC9620" s="58" t="s">
        <v>43</v>
      </c>
      <c r="AD9620" s="58" t="s">
        <v>6399</v>
      </c>
      <c r="AE9620" s="58">
        <v>95695</v>
      </c>
    </row>
    <row r="9621" spans="29:31">
      <c r="AC9621" s="58" t="s">
        <v>96</v>
      </c>
      <c r="AD9621" s="58" t="s">
        <v>95</v>
      </c>
      <c r="AE9621" s="58">
        <v>98115</v>
      </c>
    </row>
    <row r="9622" spans="29:31">
      <c r="AC9622" s="58" t="s">
        <v>96</v>
      </c>
      <c r="AD9622" s="58" t="s">
        <v>95</v>
      </c>
      <c r="AE9622" s="58">
        <v>98115</v>
      </c>
    </row>
    <row r="9623" spans="29:31">
      <c r="AC9623" s="58" t="s">
        <v>96</v>
      </c>
      <c r="AD9623" s="58" t="s">
        <v>95</v>
      </c>
      <c r="AE9623" s="58">
        <v>98115</v>
      </c>
    </row>
    <row r="9624" spans="29:31">
      <c r="AC9624" s="58" t="s">
        <v>43</v>
      </c>
      <c r="AD9624" s="58" t="s">
        <v>42</v>
      </c>
      <c r="AE9624" s="58">
        <v>90049</v>
      </c>
    </row>
    <row r="9625" spans="29:31">
      <c r="AC9625" s="58" t="s">
        <v>498</v>
      </c>
      <c r="AD9625" s="58" t="s">
        <v>4618</v>
      </c>
      <c r="AE9625" s="58">
        <v>43402</v>
      </c>
    </row>
    <row r="9626" spans="29:31">
      <c r="AC9626" s="58" t="s">
        <v>498</v>
      </c>
      <c r="AD9626" s="58" t="s">
        <v>4618</v>
      </c>
      <c r="AE9626" s="58">
        <v>43402</v>
      </c>
    </row>
    <row r="9627" spans="29:31">
      <c r="AC9627" s="58" t="s">
        <v>498</v>
      </c>
      <c r="AD9627" s="58" t="s">
        <v>4618</v>
      </c>
      <c r="AE9627" s="58">
        <v>43402</v>
      </c>
    </row>
    <row r="9628" spans="29:31">
      <c r="AC9628" s="58" t="s">
        <v>498</v>
      </c>
      <c r="AD9628" s="58" t="s">
        <v>2470</v>
      </c>
      <c r="AE9628" s="58">
        <v>43130</v>
      </c>
    </row>
    <row r="9629" spans="29:31">
      <c r="AC9629" s="58" t="s">
        <v>498</v>
      </c>
      <c r="AD9629" s="58" t="s">
        <v>2470</v>
      </c>
      <c r="AE9629" s="58">
        <v>43130</v>
      </c>
    </row>
    <row r="9630" spans="29:31">
      <c r="AC9630" s="58" t="s">
        <v>498</v>
      </c>
      <c r="AD9630" s="58" t="s">
        <v>2470</v>
      </c>
      <c r="AE9630" s="58">
        <v>43130</v>
      </c>
    </row>
    <row r="9631" spans="29:31">
      <c r="AC9631" s="58" t="s">
        <v>104</v>
      </c>
      <c r="AD9631" s="58" t="s">
        <v>815</v>
      </c>
      <c r="AE9631" s="58">
        <v>75220</v>
      </c>
    </row>
    <row r="9632" spans="29:31">
      <c r="AC9632" s="58" t="s">
        <v>104</v>
      </c>
      <c r="AD9632" s="58" t="s">
        <v>815</v>
      </c>
      <c r="AE9632" s="58">
        <v>75220</v>
      </c>
    </row>
    <row r="9633" spans="29:31">
      <c r="AC9633" s="58" t="s">
        <v>104</v>
      </c>
      <c r="AD9633" s="58" t="s">
        <v>815</v>
      </c>
      <c r="AE9633" s="58">
        <v>75220</v>
      </c>
    </row>
    <row r="9634" spans="29:31">
      <c r="AC9634" s="58" t="s">
        <v>104</v>
      </c>
      <c r="AD9634" s="58" t="s">
        <v>4880</v>
      </c>
      <c r="AE9634" s="58">
        <v>79424</v>
      </c>
    </row>
    <row r="9635" spans="29:31">
      <c r="AC9635" s="58" t="s">
        <v>238</v>
      </c>
      <c r="AD9635" s="58" t="s">
        <v>880</v>
      </c>
      <c r="AE9635" s="58">
        <v>48227</v>
      </c>
    </row>
    <row r="9636" spans="29:31">
      <c r="AC9636" s="58" t="s">
        <v>498</v>
      </c>
      <c r="AD9636" s="58" t="s">
        <v>606</v>
      </c>
      <c r="AE9636" s="58">
        <v>43055</v>
      </c>
    </row>
    <row r="9637" spans="29:31">
      <c r="AC9637" s="58" t="s">
        <v>498</v>
      </c>
      <c r="AD9637" s="58" t="s">
        <v>606</v>
      </c>
      <c r="AE9637" s="58">
        <v>43055</v>
      </c>
    </row>
    <row r="9638" spans="29:31">
      <c r="AC9638" s="58" t="s">
        <v>267</v>
      </c>
      <c r="AD9638" s="58" t="s">
        <v>266</v>
      </c>
      <c r="AE9638" s="58">
        <v>10011</v>
      </c>
    </row>
    <row r="9639" spans="29:31">
      <c r="AC9639" s="58" t="s">
        <v>267</v>
      </c>
      <c r="AD9639" s="58" t="s">
        <v>266</v>
      </c>
      <c r="AE9639" s="58">
        <v>10011</v>
      </c>
    </row>
    <row r="9640" spans="29:31">
      <c r="AC9640" s="58" t="s">
        <v>229</v>
      </c>
      <c r="AD9640" s="58" t="s">
        <v>409</v>
      </c>
      <c r="AE9640" s="58">
        <v>55407</v>
      </c>
    </row>
    <row r="9641" spans="29:31">
      <c r="AC9641" s="58" t="s">
        <v>1245</v>
      </c>
      <c r="AD9641" s="58" t="s">
        <v>4096</v>
      </c>
      <c r="AE9641" s="58">
        <v>2149</v>
      </c>
    </row>
    <row r="9642" spans="29:31">
      <c r="AC9642" s="58" t="s">
        <v>1245</v>
      </c>
      <c r="AD9642" s="58" t="s">
        <v>4096</v>
      </c>
      <c r="AE9642" s="58">
        <v>2149</v>
      </c>
    </row>
    <row r="9643" spans="29:31">
      <c r="AC9643" s="58" t="s">
        <v>1245</v>
      </c>
      <c r="AD9643" s="58" t="s">
        <v>4096</v>
      </c>
      <c r="AE9643" s="58">
        <v>2149</v>
      </c>
    </row>
    <row r="9644" spans="29:31">
      <c r="AC9644" s="58" t="s">
        <v>96</v>
      </c>
      <c r="AD9644" s="58" t="s">
        <v>95</v>
      </c>
      <c r="AE9644" s="58">
        <v>98105</v>
      </c>
    </row>
    <row r="9645" spans="29:31">
      <c r="AC9645" s="58" t="s">
        <v>96</v>
      </c>
      <c r="AD9645" s="58" t="s">
        <v>95</v>
      </c>
      <c r="AE9645" s="58">
        <v>98105</v>
      </c>
    </row>
    <row r="9646" spans="29:31">
      <c r="AC9646" s="58" t="s">
        <v>43</v>
      </c>
      <c r="AD9646" s="58" t="s">
        <v>42</v>
      </c>
      <c r="AE9646" s="58">
        <v>90032</v>
      </c>
    </row>
    <row r="9647" spans="29:31">
      <c r="AC9647" s="58" t="s">
        <v>88</v>
      </c>
      <c r="AD9647" s="58" t="s">
        <v>87</v>
      </c>
      <c r="AE9647" s="58">
        <v>28027</v>
      </c>
    </row>
    <row r="9648" spans="29:31">
      <c r="AC9648" s="58" t="s">
        <v>96</v>
      </c>
      <c r="AD9648" s="58" t="s">
        <v>95</v>
      </c>
      <c r="AE9648" s="58">
        <v>98103</v>
      </c>
    </row>
    <row r="9649" spans="29:31">
      <c r="AC9649" s="58" t="s">
        <v>96</v>
      </c>
      <c r="AD9649" s="58" t="s">
        <v>95</v>
      </c>
      <c r="AE9649" s="58">
        <v>98103</v>
      </c>
    </row>
    <row r="9650" spans="29:31">
      <c r="AC9650" s="58" t="s">
        <v>96</v>
      </c>
      <c r="AD9650" s="58" t="s">
        <v>95</v>
      </c>
      <c r="AE9650" s="58">
        <v>98103</v>
      </c>
    </row>
    <row r="9651" spans="29:31">
      <c r="AC9651" s="58" t="s">
        <v>96</v>
      </c>
      <c r="AD9651" s="58" t="s">
        <v>95</v>
      </c>
      <c r="AE9651" s="58">
        <v>98103</v>
      </c>
    </row>
    <row r="9652" spans="29:31">
      <c r="AC9652" s="58" t="s">
        <v>310</v>
      </c>
      <c r="AD9652" s="58" t="s">
        <v>3942</v>
      </c>
      <c r="AE9652" s="58">
        <v>85301</v>
      </c>
    </row>
    <row r="9653" spans="29:31">
      <c r="AC9653" s="58" t="s">
        <v>310</v>
      </c>
      <c r="AD9653" s="58" t="s">
        <v>3942</v>
      </c>
      <c r="AE9653" s="58">
        <v>85301</v>
      </c>
    </row>
    <row r="9654" spans="29:31">
      <c r="AC9654" s="58" t="s">
        <v>310</v>
      </c>
      <c r="AD9654" s="58" t="s">
        <v>3942</v>
      </c>
      <c r="AE9654" s="58">
        <v>85301</v>
      </c>
    </row>
    <row r="9655" spans="29:31">
      <c r="AC9655" s="58" t="s">
        <v>229</v>
      </c>
      <c r="AD9655" s="58" t="s">
        <v>10754</v>
      </c>
      <c r="AE9655" s="58">
        <v>55433</v>
      </c>
    </row>
    <row r="9656" spans="29:31">
      <c r="AC9656" s="58" t="s">
        <v>229</v>
      </c>
      <c r="AD9656" s="58" t="s">
        <v>10754</v>
      </c>
      <c r="AE9656" s="58">
        <v>55433</v>
      </c>
    </row>
    <row r="9657" spans="29:31">
      <c r="AC9657" s="58" t="s">
        <v>43</v>
      </c>
      <c r="AD9657" s="58" t="s">
        <v>42</v>
      </c>
      <c r="AE9657" s="58">
        <v>90045</v>
      </c>
    </row>
    <row r="9658" spans="29:31">
      <c r="AC9658" s="58" t="s">
        <v>43</v>
      </c>
      <c r="AD9658" s="58" t="s">
        <v>42</v>
      </c>
      <c r="AE9658" s="58">
        <v>90045</v>
      </c>
    </row>
    <row r="9659" spans="29:31">
      <c r="AC9659" s="58" t="s">
        <v>43</v>
      </c>
      <c r="AD9659" s="58" t="s">
        <v>42</v>
      </c>
      <c r="AE9659" s="58">
        <v>90045</v>
      </c>
    </row>
    <row r="9660" spans="29:31">
      <c r="AC9660" s="58" t="s">
        <v>43</v>
      </c>
      <c r="AD9660" s="58" t="s">
        <v>42</v>
      </c>
      <c r="AE9660" s="58">
        <v>90045</v>
      </c>
    </row>
    <row r="9661" spans="29:31">
      <c r="AC9661" s="58" t="s">
        <v>310</v>
      </c>
      <c r="AD9661" s="58" t="s">
        <v>1310</v>
      </c>
      <c r="AE9661" s="58">
        <v>85705</v>
      </c>
    </row>
    <row r="9662" spans="29:31">
      <c r="AC9662" s="58" t="s">
        <v>310</v>
      </c>
      <c r="AD9662" s="58" t="s">
        <v>1310</v>
      </c>
      <c r="AE9662" s="58">
        <v>85705</v>
      </c>
    </row>
    <row r="9663" spans="29:31">
      <c r="AC9663" s="58" t="s">
        <v>267</v>
      </c>
      <c r="AD9663" s="58" t="s">
        <v>266</v>
      </c>
      <c r="AE9663" s="58">
        <v>10035</v>
      </c>
    </row>
    <row r="9664" spans="29:31">
      <c r="AC9664" s="58" t="s">
        <v>267</v>
      </c>
      <c r="AD9664" s="58" t="s">
        <v>266</v>
      </c>
      <c r="AE9664" s="58">
        <v>10035</v>
      </c>
    </row>
    <row r="9665" spans="29:31">
      <c r="AC9665" s="58" t="s">
        <v>267</v>
      </c>
      <c r="AD9665" s="58" t="s">
        <v>266</v>
      </c>
      <c r="AE9665" s="58">
        <v>10035</v>
      </c>
    </row>
    <row r="9666" spans="29:31">
      <c r="AC9666" s="58" t="s">
        <v>267</v>
      </c>
      <c r="AD9666" s="58" t="s">
        <v>266</v>
      </c>
      <c r="AE9666" s="58">
        <v>10035</v>
      </c>
    </row>
    <row r="9667" spans="29:31">
      <c r="AC9667" s="58" t="s">
        <v>43</v>
      </c>
      <c r="AD9667" s="58" t="s">
        <v>4039</v>
      </c>
      <c r="AE9667" s="58">
        <v>91767</v>
      </c>
    </row>
    <row r="9668" spans="29:31">
      <c r="AC9668" s="58" t="s">
        <v>43</v>
      </c>
      <c r="AD9668" s="58" t="s">
        <v>8303</v>
      </c>
      <c r="AE9668" s="58">
        <v>93101</v>
      </c>
    </row>
    <row r="9669" spans="29:31">
      <c r="AC9669" s="58" t="s">
        <v>43</v>
      </c>
      <c r="AD9669" s="58" t="s">
        <v>8303</v>
      </c>
      <c r="AE9669" s="58">
        <v>93101</v>
      </c>
    </row>
    <row r="9670" spans="29:31">
      <c r="AC9670" s="58" t="s">
        <v>43</v>
      </c>
      <c r="AD9670" s="58" t="s">
        <v>8303</v>
      </c>
      <c r="AE9670" s="58">
        <v>93101</v>
      </c>
    </row>
    <row r="9671" spans="29:31">
      <c r="AC9671" s="58" t="s">
        <v>43</v>
      </c>
      <c r="AD9671" s="58" t="s">
        <v>127</v>
      </c>
      <c r="AE9671" s="58">
        <v>94109</v>
      </c>
    </row>
    <row r="9672" spans="29:31">
      <c r="AC9672" s="58" t="s">
        <v>43</v>
      </c>
      <c r="AD9672" s="58" t="s">
        <v>2855</v>
      </c>
      <c r="AE9672" s="58">
        <v>92503</v>
      </c>
    </row>
    <row r="9673" spans="29:31">
      <c r="AC9673" s="58" t="s">
        <v>43</v>
      </c>
      <c r="AD9673" s="58" t="s">
        <v>42</v>
      </c>
      <c r="AE9673" s="58">
        <v>90049</v>
      </c>
    </row>
    <row r="9674" spans="29:31">
      <c r="AC9674" s="58" t="s">
        <v>43</v>
      </c>
      <c r="AD9674" s="58" t="s">
        <v>42</v>
      </c>
      <c r="AE9674" s="58">
        <v>90049</v>
      </c>
    </row>
    <row r="9675" spans="29:31">
      <c r="AC9675" s="58" t="s">
        <v>43</v>
      </c>
      <c r="AD9675" s="58" t="s">
        <v>10764</v>
      </c>
      <c r="AE9675" s="58">
        <v>92672</v>
      </c>
    </row>
    <row r="9676" spans="29:31">
      <c r="AC9676" s="58" t="s">
        <v>43</v>
      </c>
      <c r="AD9676" s="58" t="s">
        <v>10764</v>
      </c>
      <c r="AE9676" s="58">
        <v>92672</v>
      </c>
    </row>
    <row r="9677" spans="29:31">
      <c r="AC9677" s="58" t="s">
        <v>358</v>
      </c>
      <c r="AD9677" s="58" t="s">
        <v>357</v>
      </c>
      <c r="AE9677" s="58">
        <v>35601</v>
      </c>
    </row>
    <row r="9678" spans="29:31">
      <c r="AC9678" s="58" t="s">
        <v>88</v>
      </c>
      <c r="AD9678" s="58" t="s">
        <v>4488</v>
      </c>
      <c r="AE9678" s="58">
        <v>27405</v>
      </c>
    </row>
    <row r="9679" spans="29:31">
      <c r="AC9679" s="58" t="s">
        <v>43</v>
      </c>
      <c r="AD9679" s="58" t="s">
        <v>866</v>
      </c>
      <c r="AE9679" s="58">
        <v>94568</v>
      </c>
    </row>
    <row r="9680" spans="29:31">
      <c r="AC9680" s="58" t="s">
        <v>147</v>
      </c>
      <c r="AD9680" s="58" t="s">
        <v>146</v>
      </c>
      <c r="AE9680" s="58">
        <v>19143</v>
      </c>
    </row>
    <row r="9681" spans="29:31">
      <c r="AC9681" s="58" t="s">
        <v>147</v>
      </c>
      <c r="AD9681" s="58" t="s">
        <v>146</v>
      </c>
      <c r="AE9681" s="58">
        <v>19143</v>
      </c>
    </row>
    <row r="9682" spans="29:31">
      <c r="AC9682" s="58" t="s">
        <v>104</v>
      </c>
      <c r="AD9682" s="58" t="s">
        <v>184</v>
      </c>
      <c r="AE9682" s="58">
        <v>77095</v>
      </c>
    </row>
    <row r="9683" spans="29:31">
      <c r="AC9683" s="58" t="s">
        <v>43</v>
      </c>
      <c r="AD9683" s="58" t="s">
        <v>5954</v>
      </c>
      <c r="AE9683" s="58">
        <v>93309</v>
      </c>
    </row>
    <row r="9684" spans="29:31">
      <c r="AC9684" s="58" t="s">
        <v>254</v>
      </c>
      <c r="AD9684" s="58" t="s">
        <v>1464</v>
      </c>
      <c r="AE9684" s="58">
        <v>47374</v>
      </c>
    </row>
    <row r="9685" spans="29:31">
      <c r="AC9685" s="58" t="s">
        <v>267</v>
      </c>
      <c r="AD9685" s="58" t="s">
        <v>266</v>
      </c>
      <c r="AE9685" s="58">
        <v>10009</v>
      </c>
    </row>
    <row r="9686" spans="29:31">
      <c r="AC9686" s="58" t="s">
        <v>267</v>
      </c>
      <c r="AD9686" s="58" t="s">
        <v>266</v>
      </c>
      <c r="AE9686" s="58">
        <v>10009</v>
      </c>
    </row>
    <row r="9687" spans="29:31">
      <c r="AC9687" s="58" t="s">
        <v>43</v>
      </c>
      <c r="AD9687" s="58" t="s">
        <v>127</v>
      </c>
      <c r="AE9687" s="58">
        <v>94122</v>
      </c>
    </row>
    <row r="9688" spans="29:31">
      <c r="AC9688" s="58" t="s">
        <v>43</v>
      </c>
      <c r="AD9688" s="58" t="s">
        <v>127</v>
      </c>
      <c r="AE9688" s="58">
        <v>94122</v>
      </c>
    </row>
    <row r="9689" spans="29:31">
      <c r="AC9689" s="58" t="s">
        <v>43</v>
      </c>
      <c r="AD9689" s="58" t="s">
        <v>127</v>
      </c>
      <c r="AE9689" s="58">
        <v>94122</v>
      </c>
    </row>
    <row r="9690" spans="29:31">
      <c r="AC9690" s="58" t="s">
        <v>43</v>
      </c>
      <c r="AD9690" s="58" t="s">
        <v>127</v>
      </c>
      <c r="AE9690" s="58">
        <v>94122</v>
      </c>
    </row>
    <row r="9691" spans="29:31">
      <c r="AC9691" s="58" t="s">
        <v>43</v>
      </c>
      <c r="AD9691" s="58" t="s">
        <v>127</v>
      </c>
      <c r="AE9691" s="58">
        <v>94122</v>
      </c>
    </row>
    <row r="9692" spans="29:31">
      <c r="AC9692" s="58" t="s">
        <v>43</v>
      </c>
      <c r="AD9692" s="58" t="s">
        <v>127</v>
      </c>
      <c r="AE9692" s="58">
        <v>94122</v>
      </c>
    </row>
    <row r="9693" spans="29:31">
      <c r="AC9693" s="58" t="s">
        <v>43</v>
      </c>
      <c r="AD9693" s="58" t="s">
        <v>42</v>
      </c>
      <c r="AE9693" s="58">
        <v>90032</v>
      </c>
    </row>
    <row r="9694" spans="29:31">
      <c r="AC9694" s="58" t="s">
        <v>43</v>
      </c>
      <c r="AD9694" s="58" t="s">
        <v>947</v>
      </c>
      <c r="AE9694" s="58">
        <v>92037</v>
      </c>
    </row>
    <row r="9695" spans="29:31">
      <c r="AC9695" s="58" t="s">
        <v>104</v>
      </c>
      <c r="AD9695" s="58" t="s">
        <v>1127</v>
      </c>
      <c r="AE9695" s="58">
        <v>76017</v>
      </c>
    </row>
    <row r="9696" spans="29:31">
      <c r="AC9696" s="58" t="s">
        <v>319</v>
      </c>
      <c r="AD9696" s="58" t="s">
        <v>1464</v>
      </c>
      <c r="AE9696" s="58">
        <v>23223</v>
      </c>
    </row>
    <row r="9697" spans="29:31">
      <c r="AC9697" s="58" t="s">
        <v>319</v>
      </c>
      <c r="AD9697" s="58" t="s">
        <v>1464</v>
      </c>
      <c r="AE9697" s="58">
        <v>23223</v>
      </c>
    </row>
    <row r="9698" spans="29:31">
      <c r="AC9698" s="58" t="s">
        <v>267</v>
      </c>
      <c r="AD9698" s="58" t="s">
        <v>266</v>
      </c>
      <c r="AE9698" s="58">
        <v>10035</v>
      </c>
    </row>
    <row r="9699" spans="29:31">
      <c r="AC9699" s="58" t="s">
        <v>104</v>
      </c>
      <c r="AD9699" s="58" t="s">
        <v>184</v>
      </c>
      <c r="AE9699" s="58">
        <v>77041</v>
      </c>
    </row>
    <row r="9700" spans="29:31">
      <c r="AC9700" s="58" t="s">
        <v>747</v>
      </c>
      <c r="AD9700" s="58" t="s">
        <v>746</v>
      </c>
      <c r="AE9700" s="58">
        <v>6824</v>
      </c>
    </row>
    <row r="9701" spans="29:31">
      <c r="AC9701" s="58" t="s">
        <v>43</v>
      </c>
      <c r="AD9701" s="58" t="s">
        <v>127</v>
      </c>
      <c r="AE9701" s="58">
        <v>94110</v>
      </c>
    </row>
    <row r="9702" spans="29:31">
      <c r="AC9702" s="58" t="s">
        <v>43</v>
      </c>
      <c r="AD9702" s="58" t="s">
        <v>127</v>
      </c>
      <c r="AE9702" s="58">
        <v>94110</v>
      </c>
    </row>
    <row r="9703" spans="29:31">
      <c r="AC9703" s="58" t="s">
        <v>498</v>
      </c>
      <c r="AD9703" s="58" t="s">
        <v>318</v>
      </c>
      <c r="AE9703" s="58">
        <v>45503</v>
      </c>
    </row>
    <row r="9704" spans="29:31">
      <c r="AC9704" s="58" t="s">
        <v>238</v>
      </c>
      <c r="AD9704" s="58" t="s">
        <v>880</v>
      </c>
      <c r="AE9704" s="58">
        <v>48234</v>
      </c>
    </row>
    <row r="9705" spans="29:31">
      <c r="AC9705" s="58" t="s">
        <v>147</v>
      </c>
      <c r="AD9705" s="58" t="s">
        <v>146</v>
      </c>
      <c r="AE9705" s="58">
        <v>19140</v>
      </c>
    </row>
    <row r="9706" spans="29:31">
      <c r="AC9706" s="58" t="s">
        <v>43</v>
      </c>
      <c r="AD9706" s="58" t="s">
        <v>1027</v>
      </c>
      <c r="AE9706" s="58">
        <v>90301</v>
      </c>
    </row>
    <row r="9707" spans="29:31">
      <c r="AC9707" s="58" t="s">
        <v>43</v>
      </c>
      <c r="AD9707" s="58" t="s">
        <v>1027</v>
      </c>
      <c r="AE9707" s="58">
        <v>90301</v>
      </c>
    </row>
    <row r="9708" spans="29:31">
      <c r="AC9708" s="58" t="s">
        <v>43</v>
      </c>
      <c r="AD9708" s="58" t="s">
        <v>1027</v>
      </c>
      <c r="AE9708" s="58">
        <v>90301</v>
      </c>
    </row>
    <row r="9709" spans="29:31">
      <c r="AC9709" s="58" t="s">
        <v>43</v>
      </c>
      <c r="AD9709" s="58" t="s">
        <v>10790</v>
      </c>
      <c r="AE9709" s="58">
        <v>93405</v>
      </c>
    </row>
    <row r="9710" spans="29:31">
      <c r="AC9710" s="58" t="s">
        <v>245</v>
      </c>
      <c r="AD9710" s="58" t="s">
        <v>521</v>
      </c>
      <c r="AE9710" s="58">
        <v>19805</v>
      </c>
    </row>
    <row r="9711" spans="29:31">
      <c r="AC9711" s="58" t="s">
        <v>245</v>
      </c>
      <c r="AD9711" s="58" t="s">
        <v>521</v>
      </c>
      <c r="AE9711" s="58">
        <v>19805</v>
      </c>
    </row>
    <row r="9712" spans="29:31">
      <c r="AC9712" s="58" t="s">
        <v>245</v>
      </c>
      <c r="AD9712" s="58" t="s">
        <v>521</v>
      </c>
      <c r="AE9712" s="58">
        <v>19805</v>
      </c>
    </row>
    <row r="9713" spans="29:31">
      <c r="AC9713" s="58" t="s">
        <v>43</v>
      </c>
      <c r="AD9713" s="58" t="s">
        <v>127</v>
      </c>
      <c r="AE9713" s="58">
        <v>94122</v>
      </c>
    </row>
    <row r="9714" spans="29:31">
      <c r="AC9714" s="58" t="s">
        <v>43</v>
      </c>
      <c r="AD9714" s="58" t="s">
        <v>42</v>
      </c>
      <c r="AE9714" s="58">
        <v>90045</v>
      </c>
    </row>
    <row r="9715" spans="29:31">
      <c r="AC9715" s="58" t="s">
        <v>43</v>
      </c>
      <c r="AD9715" s="58" t="s">
        <v>42</v>
      </c>
      <c r="AE9715" s="58">
        <v>90045</v>
      </c>
    </row>
    <row r="9716" spans="29:31">
      <c r="AC9716" s="58" t="s">
        <v>43</v>
      </c>
      <c r="AD9716" s="58" t="s">
        <v>42</v>
      </c>
      <c r="AE9716" s="58">
        <v>90045</v>
      </c>
    </row>
    <row r="9717" spans="29:31">
      <c r="AC9717" s="58" t="s">
        <v>43</v>
      </c>
      <c r="AD9717" s="58" t="s">
        <v>42</v>
      </c>
      <c r="AE9717" s="58">
        <v>90045</v>
      </c>
    </row>
    <row r="9718" spans="29:31">
      <c r="AC9718" s="58" t="s">
        <v>147</v>
      </c>
      <c r="AD9718" s="58" t="s">
        <v>146</v>
      </c>
      <c r="AE9718" s="58">
        <v>19143</v>
      </c>
    </row>
    <row r="9719" spans="29:31">
      <c r="AC9719" s="58" t="s">
        <v>147</v>
      </c>
      <c r="AD9719" s="58" t="s">
        <v>146</v>
      </c>
      <c r="AE9719" s="58">
        <v>19143</v>
      </c>
    </row>
    <row r="9720" spans="29:31">
      <c r="AC9720" s="58" t="s">
        <v>147</v>
      </c>
      <c r="AD9720" s="58" t="s">
        <v>146</v>
      </c>
      <c r="AE9720" s="58">
        <v>19143</v>
      </c>
    </row>
    <row r="9721" spans="29:31">
      <c r="AC9721" s="58" t="s">
        <v>147</v>
      </c>
      <c r="AD9721" s="58" t="s">
        <v>146</v>
      </c>
      <c r="AE9721" s="58">
        <v>19143</v>
      </c>
    </row>
    <row r="9722" spans="29:31">
      <c r="AC9722" s="58" t="s">
        <v>147</v>
      </c>
      <c r="AD9722" s="58" t="s">
        <v>146</v>
      </c>
      <c r="AE9722" s="58">
        <v>19143</v>
      </c>
    </row>
    <row r="9723" spans="29:31">
      <c r="AC9723" s="58" t="s">
        <v>43</v>
      </c>
      <c r="AD9723" s="58" t="s">
        <v>127</v>
      </c>
      <c r="AE9723" s="58">
        <v>94122</v>
      </c>
    </row>
    <row r="9724" spans="29:31">
      <c r="AC9724" s="58" t="s">
        <v>147</v>
      </c>
      <c r="AD9724" s="58" t="s">
        <v>146</v>
      </c>
      <c r="AE9724" s="58">
        <v>19134</v>
      </c>
    </row>
    <row r="9725" spans="29:31">
      <c r="AC9725" s="58" t="s">
        <v>104</v>
      </c>
      <c r="AD9725" s="58" t="s">
        <v>184</v>
      </c>
      <c r="AE9725" s="58">
        <v>77041</v>
      </c>
    </row>
    <row r="9726" spans="29:31">
      <c r="AC9726" s="58" t="s">
        <v>104</v>
      </c>
      <c r="AD9726" s="58" t="s">
        <v>184</v>
      </c>
      <c r="AE9726" s="58">
        <v>77041</v>
      </c>
    </row>
    <row r="9727" spans="29:31">
      <c r="AC9727" s="58" t="s">
        <v>147</v>
      </c>
      <c r="AD9727" s="58" t="s">
        <v>2470</v>
      </c>
      <c r="AE9727" s="58">
        <v>17602</v>
      </c>
    </row>
    <row r="9728" spans="29:31">
      <c r="AC9728" s="58" t="s">
        <v>114</v>
      </c>
      <c r="AD9728" s="58" t="s">
        <v>1844</v>
      </c>
      <c r="AE9728" s="58">
        <v>54302</v>
      </c>
    </row>
    <row r="9729" spans="29:31">
      <c r="AC9729" s="58" t="s">
        <v>267</v>
      </c>
      <c r="AD9729" s="58" t="s">
        <v>266</v>
      </c>
      <c r="AE9729" s="58">
        <v>10024</v>
      </c>
    </row>
    <row r="9730" spans="29:31">
      <c r="AC9730" s="58" t="s">
        <v>267</v>
      </c>
      <c r="AD9730" s="58" t="s">
        <v>266</v>
      </c>
      <c r="AE9730" s="58">
        <v>10024</v>
      </c>
    </row>
    <row r="9731" spans="29:31">
      <c r="AC9731" s="58" t="s">
        <v>267</v>
      </c>
      <c r="AD9731" s="58" t="s">
        <v>266</v>
      </c>
      <c r="AE9731" s="58">
        <v>10011</v>
      </c>
    </row>
    <row r="9732" spans="29:31">
      <c r="AC9732" s="58" t="s">
        <v>211</v>
      </c>
      <c r="AD9732" s="58" t="s">
        <v>538</v>
      </c>
      <c r="AE9732" s="58">
        <v>61701</v>
      </c>
    </row>
    <row r="9733" spans="29:31">
      <c r="AC9733" s="58" t="s">
        <v>6260</v>
      </c>
      <c r="AD9733" s="58" t="s">
        <v>7299</v>
      </c>
      <c r="AE9733" s="58">
        <v>83704</v>
      </c>
    </row>
    <row r="9734" spans="29:31">
      <c r="AC9734" s="58" t="s">
        <v>1245</v>
      </c>
      <c r="AD9734" s="58" t="s">
        <v>1244</v>
      </c>
      <c r="AE9734" s="58">
        <v>1852</v>
      </c>
    </row>
    <row r="9735" spans="29:31">
      <c r="AC9735" s="58" t="s">
        <v>1245</v>
      </c>
      <c r="AD9735" s="58" t="s">
        <v>1244</v>
      </c>
      <c r="AE9735" s="58">
        <v>1852</v>
      </c>
    </row>
    <row r="9736" spans="29:31">
      <c r="AC9736" s="58" t="s">
        <v>1245</v>
      </c>
      <c r="AD9736" s="58" t="s">
        <v>1244</v>
      </c>
      <c r="AE9736" s="58">
        <v>1852</v>
      </c>
    </row>
    <row r="9737" spans="29:31">
      <c r="AC9737" s="58" t="s">
        <v>96</v>
      </c>
      <c r="AD9737" s="58" t="s">
        <v>95</v>
      </c>
      <c r="AE9737" s="58">
        <v>98115</v>
      </c>
    </row>
    <row r="9738" spans="29:31">
      <c r="AC9738" s="58" t="s">
        <v>96</v>
      </c>
      <c r="AD9738" s="58" t="s">
        <v>95</v>
      </c>
      <c r="AE9738" s="58">
        <v>98115</v>
      </c>
    </row>
    <row r="9739" spans="29:31">
      <c r="AC9739" s="58" t="s">
        <v>43</v>
      </c>
      <c r="AD9739" s="58" t="s">
        <v>42</v>
      </c>
      <c r="AE9739" s="58">
        <v>90049</v>
      </c>
    </row>
    <row r="9740" spans="29:31">
      <c r="AC9740" s="58" t="s">
        <v>319</v>
      </c>
      <c r="AD9740" s="58" t="s">
        <v>7556</v>
      </c>
      <c r="AE9740" s="58">
        <v>23666</v>
      </c>
    </row>
    <row r="9741" spans="29:31">
      <c r="AC9741" s="58" t="s">
        <v>319</v>
      </c>
      <c r="AD9741" s="58" t="s">
        <v>7556</v>
      </c>
      <c r="AE9741" s="58">
        <v>23666</v>
      </c>
    </row>
    <row r="9742" spans="29:31">
      <c r="AC9742" s="58" t="s">
        <v>319</v>
      </c>
      <c r="AD9742" s="58" t="s">
        <v>7556</v>
      </c>
      <c r="AE9742" s="58">
        <v>23666</v>
      </c>
    </row>
    <row r="9743" spans="29:31">
      <c r="AC9743" s="58" t="s">
        <v>147</v>
      </c>
      <c r="AD9743" s="58" t="s">
        <v>146</v>
      </c>
      <c r="AE9743" s="58">
        <v>19134</v>
      </c>
    </row>
    <row r="9744" spans="29:31">
      <c r="AC9744" s="58" t="s">
        <v>138</v>
      </c>
      <c r="AD9744" s="58" t="s">
        <v>2530</v>
      </c>
      <c r="AE9744" s="58">
        <v>68104</v>
      </c>
    </row>
    <row r="9745" spans="29:31">
      <c r="AC9745" s="58" t="s">
        <v>43</v>
      </c>
      <c r="AD9745" s="58" t="s">
        <v>42</v>
      </c>
      <c r="AE9745" s="58">
        <v>90032</v>
      </c>
    </row>
    <row r="9746" spans="29:31">
      <c r="AC9746" s="58" t="s">
        <v>43</v>
      </c>
      <c r="AD9746" s="58" t="s">
        <v>42</v>
      </c>
      <c r="AE9746" s="58">
        <v>90032</v>
      </c>
    </row>
    <row r="9747" spans="29:31">
      <c r="AC9747" s="58" t="s">
        <v>43</v>
      </c>
      <c r="AD9747" s="58" t="s">
        <v>42</v>
      </c>
      <c r="AE9747" s="58">
        <v>90032</v>
      </c>
    </row>
    <row r="9748" spans="29:31">
      <c r="AC9748" s="58" t="s">
        <v>43</v>
      </c>
      <c r="AD9748" s="58" t="s">
        <v>42</v>
      </c>
      <c r="AE9748" s="58">
        <v>90032</v>
      </c>
    </row>
    <row r="9749" spans="29:31">
      <c r="AC9749" s="58" t="s">
        <v>5203</v>
      </c>
      <c r="AD9749" s="58" t="s">
        <v>2221</v>
      </c>
      <c r="AE9749" s="58" t="s">
        <v>5204</v>
      </c>
    </row>
    <row r="9750" spans="29:31">
      <c r="AC9750" s="58" t="s">
        <v>43</v>
      </c>
      <c r="AD9750" s="58" t="s">
        <v>947</v>
      </c>
      <c r="AE9750" s="58">
        <v>92037</v>
      </c>
    </row>
    <row r="9751" spans="29:31">
      <c r="AC9751" s="58" t="s">
        <v>245</v>
      </c>
      <c r="AD9751" s="58" t="s">
        <v>606</v>
      </c>
      <c r="AE9751" s="58">
        <v>19711</v>
      </c>
    </row>
    <row r="9752" spans="29:31">
      <c r="AC9752" s="58" t="s">
        <v>211</v>
      </c>
      <c r="AD9752" s="58" t="s">
        <v>456</v>
      </c>
      <c r="AE9752" s="58">
        <v>60505</v>
      </c>
    </row>
    <row r="9753" spans="29:31">
      <c r="AC9753" s="58" t="s">
        <v>43</v>
      </c>
      <c r="AD9753" s="58" t="s">
        <v>42</v>
      </c>
      <c r="AE9753" s="58">
        <v>90008</v>
      </c>
    </row>
    <row r="9754" spans="29:31">
      <c r="AC9754" s="58" t="s">
        <v>43</v>
      </c>
      <c r="AD9754" s="58" t="s">
        <v>42</v>
      </c>
      <c r="AE9754" s="58">
        <v>90008</v>
      </c>
    </row>
    <row r="9755" spans="29:31">
      <c r="AC9755" s="58" t="s">
        <v>211</v>
      </c>
      <c r="AD9755" s="58" t="s">
        <v>303</v>
      </c>
      <c r="AE9755" s="58">
        <v>60653</v>
      </c>
    </row>
    <row r="9756" spans="29:31">
      <c r="AC9756" s="58" t="s">
        <v>211</v>
      </c>
      <c r="AD9756" s="58" t="s">
        <v>303</v>
      </c>
      <c r="AE9756" s="58">
        <v>60653</v>
      </c>
    </row>
    <row r="9757" spans="29:31">
      <c r="AC9757" s="58" t="s">
        <v>2694</v>
      </c>
      <c r="AD9757" s="58" t="s">
        <v>244</v>
      </c>
      <c r="AE9757" s="58">
        <v>3820</v>
      </c>
    </row>
    <row r="9758" spans="29:31">
      <c r="AC9758" s="58" t="s">
        <v>211</v>
      </c>
      <c r="AD9758" s="58" t="s">
        <v>303</v>
      </c>
      <c r="AE9758" s="58">
        <v>60610</v>
      </c>
    </row>
    <row r="9759" spans="29:31">
      <c r="AC9759" s="58" t="s">
        <v>211</v>
      </c>
      <c r="AD9759" s="58" t="s">
        <v>303</v>
      </c>
      <c r="AE9759" s="58">
        <v>60610</v>
      </c>
    </row>
    <row r="9760" spans="29:31">
      <c r="AC9760" s="58" t="s">
        <v>96</v>
      </c>
      <c r="AD9760" s="58" t="s">
        <v>95</v>
      </c>
      <c r="AE9760" s="58">
        <v>98115</v>
      </c>
    </row>
    <row r="9761" spans="29:31">
      <c r="AC9761" s="58" t="s">
        <v>319</v>
      </c>
      <c r="AD9761" s="58" t="s">
        <v>1464</v>
      </c>
      <c r="AE9761" s="58">
        <v>23223</v>
      </c>
    </row>
    <row r="9762" spans="29:31">
      <c r="AC9762" s="58" t="s">
        <v>319</v>
      </c>
      <c r="AD9762" s="58" t="s">
        <v>1464</v>
      </c>
      <c r="AE9762" s="58">
        <v>23223</v>
      </c>
    </row>
    <row r="9763" spans="29:31">
      <c r="AC9763" s="58" t="s">
        <v>319</v>
      </c>
      <c r="AD9763" s="58" t="s">
        <v>1464</v>
      </c>
      <c r="AE9763" s="58">
        <v>23223</v>
      </c>
    </row>
    <row r="9764" spans="29:31">
      <c r="AC9764" s="58" t="s">
        <v>319</v>
      </c>
      <c r="AD9764" s="58" t="s">
        <v>1464</v>
      </c>
      <c r="AE9764" s="58">
        <v>23223</v>
      </c>
    </row>
    <row r="9765" spans="29:31">
      <c r="AC9765" s="58" t="s">
        <v>319</v>
      </c>
      <c r="AD9765" s="58" t="s">
        <v>1464</v>
      </c>
      <c r="AE9765" s="58">
        <v>23223</v>
      </c>
    </row>
    <row r="9766" spans="29:31">
      <c r="AC9766" s="58" t="s">
        <v>319</v>
      </c>
      <c r="AD9766" s="58" t="s">
        <v>1464</v>
      </c>
      <c r="AE9766" s="58">
        <v>23223</v>
      </c>
    </row>
    <row r="9767" spans="29:31">
      <c r="AC9767" s="58" t="s">
        <v>43</v>
      </c>
      <c r="AD9767" s="58" t="s">
        <v>127</v>
      </c>
      <c r="AE9767" s="58">
        <v>94109</v>
      </c>
    </row>
    <row r="9768" spans="29:31">
      <c r="AC9768" s="58" t="s">
        <v>1707</v>
      </c>
      <c r="AD9768" s="58" t="s">
        <v>10823</v>
      </c>
      <c r="AE9768" s="58">
        <v>72762</v>
      </c>
    </row>
    <row r="9769" spans="29:31">
      <c r="AC9769" s="58" t="s">
        <v>96</v>
      </c>
      <c r="AD9769" s="58" t="s">
        <v>95</v>
      </c>
      <c r="AE9769" s="58">
        <v>98103</v>
      </c>
    </row>
    <row r="9770" spans="29:31">
      <c r="AC9770" s="58" t="s">
        <v>96</v>
      </c>
      <c r="AD9770" s="58" t="s">
        <v>95</v>
      </c>
      <c r="AE9770" s="58">
        <v>98103</v>
      </c>
    </row>
    <row r="9771" spans="29:31">
      <c r="AC9771" s="58" t="s">
        <v>96</v>
      </c>
      <c r="AD9771" s="58" t="s">
        <v>95</v>
      </c>
      <c r="AE9771" s="58">
        <v>98103</v>
      </c>
    </row>
    <row r="9772" spans="29:31">
      <c r="AC9772" s="58" t="s">
        <v>43</v>
      </c>
      <c r="AD9772" s="58" t="s">
        <v>42</v>
      </c>
      <c r="AE9772" s="58">
        <v>90036</v>
      </c>
    </row>
    <row r="9773" spans="29:31">
      <c r="AC9773" s="58" t="s">
        <v>747</v>
      </c>
      <c r="AD9773" s="58" t="s">
        <v>3687</v>
      </c>
      <c r="AE9773" s="58">
        <v>6457</v>
      </c>
    </row>
    <row r="9774" spans="29:31">
      <c r="AC9774" s="58" t="s">
        <v>747</v>
      </c>
      <c r="AD9774" s="58" t="s">
        <v>3687</v>
      </c>
      <c r="AE9774" s="58">
        <v>6457</v>
      </c>
    </row>
    <row r="9775" spans="29:31">
      <c r="AC9775" s="58" t="s">
        <v>238</v>
      </c>
      <c r="AD9775" s="58" t="s">
        <v>6470</v>
      </c>
      <c r="AE9775" s="58">
        <v>49505</v>
      </c>
    </row>
    <row r="9776" spans="29:31">
      <c r="AC9776" s="58" t="s">
        <v>43</v>
      </c>
      <c r="AD9776" s="58" t="s">
        <v>127</v>
      </c>
      <c r="AE9776" s="58">
        <v>94122</v>
      </c>
    </row>
    <row r="9777" spans="29:31">
      <c r="AC9777" s="58" t="s">
        <v>54</v>
      </c>
      <c r="AD9777" s="58" t="s">
        <v>2330</v>
      </c>
      <c r="AE9777" s="58">
        <v>33012</v>
      </c>
    </row>
    <row r="9778" spans="29:31">
      <c r="AC9778" s="58" t="s">
        <v>54</v>
      </c>
      <c r="AD9778" s="58" t="s">
        <v>2330</v>
      </c>
      <c r="AE9778" s="58">
        <v>33012</v>
      </c>
    </row>
    <row r="9779" spans="29:31">
      <c r="AC9779" s="58" t="s">
        <v>54</v>
      </c>
      <c r="AD9779" s="58" t="s">
        <v>2330</v>
      </c>
      <c r="AE9779" s="58">
        <v>33012</v>
      </c>
    </row>
    <row r="9780" spans="29:31">
      <c r="AC9780" s="58" t="s">
        <v>147</v>
      </c>
      <c r="AD9780" s="58" t="s">
        <v>146</v>
      </c>
      <c r="AE9780" s="58">
        <v>19143</v>
      </c>
    </row>
    <row r="9781" spans="29:31">
      <c r="AC9781" s="58" t="s">
        <v>1272</v>
      </c>
      <c r="AD9781" s="58" t="s">
        <v>1736</v>
      </c>
      <c r="AE9781" s="58">
        <v>30318</v>
      </c>
    </row>
    <row r="9782" spans="29:31">
      <c r="AC9782" s="58" t="s">
        <v>104</v>
      </c>
      <c r="AD9782" s="58" t="s">
        <v>678</v>
      </c>
      <c r="AE9782" s="58">
        <v>78207</v>
      </c>
    </row>
    <row r="9783" spans="29:31">
      <c r="AC9783" s="58" t="s">
        <v>104</v>
      </c>
      <c r="AD9783" s="58" t="s">
        <v>678</v>
      </c>
      <c r="AE9783" s="58">
        <v>78207</v>
      </c>
    </row>
    <row r="9784" spans="29:31">
      <c r="AC9784" s="58" t="s">
        <v>104</v>
      </c>
      <c r="AD9784" s="58" t="s">
        <v>678</v>
      </c>
      <c r="AE9784" s="58">
        <v>78207</v>
      </c>
    </row>
    <row r="9785" spans="29:31">
      <c r="AC9785" s="58" t="s">
        <v>104</v>
      </c>
      <c r="AD9785" s="58" t="s">
        <v>678</v>
      </c>
      <c r="AE9785" s="58">
        <v>78207</v>
      </c>
    </row>
    <row r="9786" spans="29:31">
      <c r="AC9786" s="58" t="s">
        <v>104</v>
      </c>
      <c r="AD9786" s="58" t="s">
        <v>678</v>
      </c>
      <c r="AE9786" s="58">
        <v>78207</v>
      </c>
    </row>
    <row r="9787" spans="29:31">
      <c r="AC9787" s="58" t="s">
        <v>104</v>
      </c>
      <c r="AD9787" s="58" t="s">
        <v>678</v>
      </c>
      <c r="AE9787" s="58">
        <v>78207</v>
      </c>
    </row>
    <row r="9788" spans="29:31">
      <c r="AC9788" s="58" t="s">
        <v>267</v>
      </c>
      <c r="AD9788" s="58" t="s">
        <v>1173</v>
      </c>
      <c r="AE9788" s="58">
        <v>11561</v>
      </c>
    </row>
    <row r="9789" spans="29:31">
      <c r="AC9789" s="58" t="s">
        <v>267</v>
      </c>
      <c r="AD9789" s="58" t="s">
        <v>1173</v>
      </c>
      <c r="AE9789" s="58">
        <v>11561</v>
      </c>
    </row>
    <row r="9790" spans="29:31">
      <c r="AC9790" s="58" t="s">
        <v>788</v>
      </c>
      <c r="AD9790" s="58" t="s">
        <v>4824</v>
      </c>
      <c r="AE9790" s="58">
        <v>7501</v>
      </c>
    </row>
    <row r="9791" spans="29:31">
      <c r="AC9791" s="58" t="s">
        <v>788</v>
      </c>
      <c r="AD9791" s="58" t="s">
        <v>4824</v>
      </c>
      <c r="AE9791" s="58">
        <v>7501</v>
      </c>
    </row>
    <row r="9792" spans="29:31">
      <c r="AC9792" s="58" t="s">
        <v>788</v>
      </c>
      <c r="AD9792" s="58" t="s">
        <v>4824</v>
      </c>
      <c r="AE9792" s="58">
        <v>7501</v>
      </c>
    </row>
    <row r="9793" spans="29:31">
      <c r="AC9793" s="58" t="s">
        <v>29</v>
      </c>
      <c r="AD9793" s="58" t="s">
        <v>1473</v>
      </c>
      <c r="AE9793" s="58">
        <v>40214</v>
      </c>
    </row>
    <row r="9794" spans="29:31">
      <c r="AC9794" s="58" t="s">
        <v>319</v>
      </c>
      <c r="AD9794" s="58" t="s">
        <v>7556</v>
      </c>
      <c r="AE9794" s="58">
        <v>23666</v>
      </c>
    </row>
    <row r="9795" spans="29:31">
      <c r="AC9795" s="58" t="s">
        <v>104</v>
      </c>
      <c r="AD9795" s="58" t="s">
        <v>184</v>
      </c>
      <c r="AE9795" s="58">
        <v>77070</v>
      </c>
    </row>
    <row r="9796" spans="29:31">
      <c r="AC9796" s="58" t="s">
        <v>104</v>
      </c>
      <c r="AD9796" s="58" t="s">
        <v>184</v>
      </c>
      <c r="AE9796" s="58">
        <v>77070</v>
      </c>
    </row>
    <row r="9797" spans="29:31">
      <c r="AC9797" s="58" t="s">
        <v>104</v>
      </c>
      <c r="AD9797" s="58" t="s">
        <v>184</v>
      </c>
      <c r="AE9797" s="58">
        <v>77070</v>
      </c>
    </row>
    <row r="9798" spans="29:31">
      <c r="AC9798" s="58" t="s">
        <v>104</v>
      </c>
      <c r="AD9798" s="58" t="s">
        <v>184</v>
      </c>
      <c r="AE9798" s="58">
        <v>77070</v>
      </c>
    </row>
    <row r="9799" spans="29:31">
      <c r="AC9799" s="58" t="s">
        <v>104</v>
      </c>
      <c r="AD9799" s="58" t="s">
        <v>184</v>
      </c>
      <c r="AE9799" s="58">
        <v>77070</v>
      </c>
    </row>
    <row r="9800" spans="29:31">
      <c r="AC9800" s="58" t="s">
        <v>104</v>
      </c>
      <c r="AD9800" s="58" t="s">
        <v>184</v>
      </c>
      <c r="AE9800" s="58">
        <v>77070</v>
      </c>
    </row>
    <row r="9801" spans="29:31">
      <c r="AC9801" s="58" t="s">
        <v>104</v>
      </c>
      <c r="AD9801" s="58" t="s">
        <v>184</v>
      </c>
      <c r="AE9801" s="58">
        <v>77070</v>
      </c>
    </row>
    <row r="9802" spans="29:31">
      <c r="AC9802" s="58" t="s">
        <v>104</v>
      </c>
      <c r="AD9802" s="58" t="s">
        <v>184</v>
      </c>
      <c r="AE9802" s="58">
        <v>77070</v>
      </c>
    </row>
    <row r="9803" spans="29:31">
      <c r="AC9803" s="58" t="s">
        <v>211</v>
      </c>
      <c r="AD9803" s="58" t="s">
        <v>303</v>
      </c>
      <c r="AE9803" s="58">
        <v>60610</v>
      </c>
    </row>
    <row r="9804" spans="29:31">
      <c r="AC9804" s="58" t="s">
        <v>498</v>
      </c>
      <c r="AD9804" s="58" t="s">
        <v>2835</v>
      </c>
      <c r="AE9804" s="58">
        <v>43615</v>
      </c>
    </row>
    <row r="9805" spans="29:31">
      <c r="AC9805" s="58" t="s">
        <v>498</v>
      </c>
      <c r="AD9805" s="58" t="s">
        <v>2835</v>
      </c>
      <c r="AE9805" s="58">
        <v>43615</v>
      </c>
    </row>
    <row r="9806" spans="29:31">
      <c r="AC9806" s="58" t="s">
        <v>498</v>
      </c>
      <c r="AD9806" s="58" t="s">
        <v>2835</v>
      </c>
      <c r="AE9806" s="58">
        <v>43615</v>
      </c>
    </row>
    <row r="9807" spans="29:31">
      <c r="AC9807" s="58" t="s">
        <v>498</v>
      </c>
      <c r="AD9807" s="58" t="s">
        <v>2835</v>
      </c>
      <c r="AE9807" s="58">
        <v>43615</v>
      </c>
    </row>
    <row r="9808" spans="29:31">
      <c r="AC9808" s="58" t="s">
        <v>498</v>
      </c>
      <c r="AD9808" s="58" t="s">
        <v>2835</v>
      </c>
      <c r="AE9808" s="58">
        <v>43615</v>
      </c>
    </row>
    <row r="9809" spans="29:31">
      <c r="AC9809" s="58" t="s">
        <v>43</v>
      </c>
      <c r="AD9809" s="58" t="s">
        <v>10842</v>
      </c>
      <c r="AE9809" s="58">
        <v>95240</v>
      </c>
    </row>
    <row r="9810" spans="29:31">
      <c r="AC9810" s="58" t="s">
        <v>267</v>
      </c>
      <c r="AD9810" s="58" t="s">
        <v>266</v>
      </c>
      <c r="AE9810" s="58">
        <v>10024</v>
      </c>
    </row>
    <row r="9811" spans="29:31">
      <c r="AC9811" s="58" t="s">
        <v>267</v>
      </c>
      <c r="AD9811" s="58" t="s">
        <v>266</v>
      </c>
      <c r="AE9811" s="58">
        <v>10024</v>
      </c>
    </row>
    <row r="9812" spans="29:31">
      <c r="AC9812" s="58" t="s">
        <v>267</v>
      </c>
      <c r="AD9812" s="58" t="s">
        <v>266</v>
      </c>
      <c r="AE9812" s="58">
        <v>10024</v>
      </c>
    </row>
    <row r="9813" spans="29:31">
      <c r="AC9813" s="58" t="s">
        <v>54</v>
      </c>
      <c r="AD9813" s="58" t="s">
        <v>53</v>
      </c>
      <c r="AE9813" s="58">
        <v>33311</v>
      </c>
    </row>
    <row r="9814" spans="29:31">
      <c r="AC9814" s="58" t="s">
        <v>54</v>
      </c>
      <c r="AD9814" s="58" t="s">
        <v>53</v>
      </c>
      <c r="AE9814" s="58">
        <v>33311</v>
      </c>
    </row>
    <row r="9815" spans="29:31">
      <c r="AC9815" s="58" t="s">
        <v>88</v>
      </c>
      <c r="AD9815" s="58" t="s">
        <v>4588</v>
      </c>
      <c r="AE9815" s="58">
        <v>27604</v>
      </c>
    </row>
    <row r="9816" spans="29:31">
      <c r="AC9816" s="58" t="s">
        <v>211</v>
      </c>
      <c r="AD9816" s="58" t="s">
        <v>303</v>
      </c>
      <c r="AE9816" s="58">
        <v>60623</v>
      </c>
    </row>
    <row r="9817" spans="29:31">
      <c r="AC9817" s="58" t="s">
        <v>420</v>
      </c>
      <c r="AD9817" s="58" t="s">
        <v>419</v>
      </c>
      <c r="AE9817" s="58">
        <v>97206</v>
      </c>
    </row>
    <row r="9818" spans="29:31">
      <c r="AC9818" s="58" t="s">
        <v>420</v>
      </c>
      <c r="AD9818" s="58" t="s">
        <v>419</v>
      </c>
      <c r="AE9818" s="58">
        <v>97206</v>
      </c>
    </row>
    <row r="9819" spans="29:31">
      <c r="AC9819" s="58" t="s">
        <v>788</v>
      </c>
      <c r="AD9819" s="58" t="s">
        <v>10579</v>
      </c>
      <c r="AE9819" s="58">
        <v>7017</v>
      </c>
    </row>
    <row r="9820" spans="29:31">
      <c r="AC9820" s="58" t="s">
        <v>788</v>
      </c>
      <c r="AD9820" s="58" t="s">
        <v>10579</v>
      </c>
      <c r="AE9820" s="58">
        <v>7017</v>
      </c>
    </row>
    <row r="9821" spans="29:31">
      <c r="AC9821" s="58" t="s">
        <v>788</v>
      </c>
      <c r="AD9821" s="58" t="s">
        <v>10579</v>
      </c>
      <c r="AE9821" s="58">
        <v>7017</v>
      </c>
    </row>
    <row r="9822" spans="29:31">
      <c r="AC9822" s="58" t="s">
        <v>788</v>
      </c>
      <c r="AD9822" s="58" t="s">
        <v>10579</v>
      </c>
      <c r="AE9822" s="58">
        <v>7017</v>
      </c>
    </row>
    <row r="9823" spans="29:31">
      <c r="AC9823" s="58" t="s">
        <v>54</v>
      </c>
      <c r="AD9823" s="58" t="s">
        <v>1151</v>
      </c>
      <c r="AE9823" s="58">
        <v>33710</v>
      </c>
    </row>
    <row r="9824" spans="29:31">
      <c r="AC9824" s="58" t="s">
        <v>54</v>
      </c>
      <c r="AD9824" s="58" t="s">
        <v>1151</v>
      </c>
      <c r="AE9824" s="58">
        <v>33710</v>
      </c>
    </row>
    <row r="9825" spans="29:31">
      <c r="AC9825" s="58" t="s">
        <v>54</v>
      </c>
      <c r="AD9825" s="58" t="s">
        <v>1151</v>
      </c>
      <c r="AE9825" s="58">
        <v>33710</v>
      </c>
    </row>
    <row r="9826" spans="29:31">
      <c r="AC9826" s="58" t="s">
        <v>54</v>
      </c>
      <c r="AD9826" s="58" t="s">
        <v>1151</v>
      </c>
      <c r="AE9826" s="58">
        <v>33710</v>
      </c>
    </row>
    <row r="9827" spans="29:31">
      <c r="AC9827" s="58" t="s">
        <v>54</v>
      </c>
      <c r="AD9827" s="58" t="s">
        <v>1151</v>
      </c>
      <c r="AE9827" s="58">
        <v>33710</v>
      </c>
    </row>
    <row r="9828" spans="29:31">
      <c r="AC9828" s="58" t="s">
        <v>54</v>
      </c>
      <c r="AD9828" s="58" t="s">
        <v>1151</v>
      </c>
      <c r="AE9828" s="58">
        <v>33710</v>
      </c>
    </row>
    <row r="9829" spans="29:31">
      <c r="AC9829" s="58" t="s">
        <v>54</v>
      </c>
      <c r="AD9829" s="58" t="s">
        <v>1151</v>
      </c>
      <c r="AE9829" s="58">
        <v>33710</v>
      </c>
    </row>
    <row r="9830" spans="29:31">
      <c r="AC9830" s="58" t="s">
        <v>43</v>
      </c>
      <c r="AD9830" s="58" t="s">
        <v>127</v>
      </c>
      <c r="AE9830" s="58">
        <v>94122</v>
      </c>
    </row>
    <row r="9831" spans="29:31">
      <c r="AC9831" s="58" t="s">
        <v>43</v>
      </c>
      <c r="AD9831" s="58" t="s">
        <v>127</v>
      </c>
      <c r="AE9831" s="58">
        <v>94122</v>
      </c>
    </row>
    <row r="9832" spans="29:31">
      <c r="AC9832" s="58" t="s">
        <v>43</v>
      </c>
      <c r="AD9832" s="58" t="s">
        <v>127</v>
      </c>
      <c r="AE9832" s="58">
        <v>94122</v>
      </c>
    </row>
    <row r="9833" spans="29:31">
      <c r="AC9833" s="58" t="s">
        <v>43</v>
      </c>
      <c r="AD9833" s="58" t="s">
        <v>127</v>
      </c>
      <c r="AE9833" s="58">
        <v>94122</v>
      </c>
    </row>
    <row r="9834" spans="29:31">
      <c r="AC9834" s="58" t="s">
        <v>43</v>
      </c>
      <c r="AD9834" s="58" t="s">
        <v>127</v>
      </c>
      <c r="AE9834" s="58">
        <v>94122</v>
      </c>
    </row>
    <row r="9835" spans="29:31">
      <c r="AC9835" s="58" t="s">
        <v>267</v>
      </c>
      <c r="AD9835" s="58" t="s">
        <v>266</v>
      </c>
      <c r="AE9835" s="58">
        <v>10035</v>
      </c>
    </row>
    <row r="9836" spans="29:31">
      <c r="AC9836" s="58" t="s">
        <v>267</v>
      </c>
      <c r="AD9836" s="58" t="s">
        <v>266</v>
      </c>
      <c r="AE9836" s="58">
        <v>10035</v>
      </c>
    </row>
    <row r="9837" spans="29:31">
      <c r="AC9837" s="58" t="s">
        <v>88</v>
      </c>
      <c r="AD9837" s="58" t="s">
        <v>467</v>
      </c>
      <c r="AE9837" s="58">
        <v>28205</v>
      </c>
    </row>
    <row r="9838" spans="29:31">
      <c r="AC9838" s="58" t="s">
        <v>104</v>
      </c>
      <c r="AD9838" s="58" t="s">
        <v>9147</v>
      </c>
      <c r="AE9838" s="58">
        <v>77705</v>
      </c>
    </row>
    <row r="9839" spans="29:31">
      <c r="AC9839" s="58" t="s">
        <v>104</v>
      </c>
      <c r="AD9839" s="58" t="s">
        <v>9147</v>
      </c>
      <c r="AE9839" s="58">
        <v>77705</v>
      </c>
    </row>
    <row r="9840" spans="29:31">
      <c r="AC9840" s="58" t="s">
        <v>104</v>
      </c>
      <c r="AD9840" s="58" t="s">
        <v>815</v>
      </c>
      <c r="AE9840" s="58">
        <v>75220</v>
      </c>
    </row>
    <row r="9841" spans="29:31">
      <c r="AC9841" s="58" t="s">
        <v>498</v>
      </c>
      <c r="AD9841" s="58" t="s">
        <v>318</v>
      </c>
      <c r="AE9841" s="58">
        <v>45503</v>
      </c>
    </row>
    <row r="9842" spans="29:31">
      <c r="AC9842" s="58" t="s">
        <v>104</v>
      </c>
      <c r="AD9842" s="58" t="s">
        <v>3289</v>
      </c>
      <c r="AE9842" s="58">
        <v>77571</v>
      </c>
    </row>
    <row r="9843" spans="29:31">
      <c r="AC9843" s="58" t="s">
        <v>104</v>
      </c>
      <c r="AD9843" s="58" t="s">
        <v>3289</v>
      </c>
      <c r="AE9843" s="58">
        <v>77571</v>
      </c>
    </row>
    <row r="9844" spans="29:31">
      <c r="AC9844" s="58" t="s">
        <v>43</v>
      </c>
      <c r="AD9844" s="58" t="s">
        <v>1173</v>
      </c>
      <c r="AE9844" s="58">
        <v>90805</v>
      </c>
    </row>
    <row r="9845" spans="29:31">
      <c r="AC9845" s="58" t="s">
        <v>43</v>
      </c>
      <c r="AD9845" s="58" t="s">
        <v>1173</v>
      </c>
      <c r="AE9845" s="58">
        <v>90805</v>
      </c>
    </row>
    <row r="9846" spans="29:31">
      <c r="AC9846" s="58" t="s">
        <v>43</v>
      </c>
      <c r="AD9846" s="58" t="s">
        <v>1173</v>
      </c>
      <c r="AE9846" s="58">
        <v>90805</v>
      </c>
    </row>
    <row r="9847" spans="29:31">
      <c r="AC9847" s="58" t="s">
        <v>43</v>
      </c>
      <c r="AD9847" s="58" t="s">
        <v>1173</v>
      </c>
      <c r="AE9847" s="58">
        <v>90805</v>
      </c>
    </row>
    <row r="9848" spans="29:31">
      <c r="AC9848" s="58" t="s">
        <v>43</v>
      </c>
      <c r="AD9848" s="58" t="s">
        <v>1173</v>
      </c>
      <c r="AE9848" s="58">
        <v>90805</v>
      </c>
    </row>
    <row r="9849" spans="29:31">
      <c r="AC9849" s="58" t="s">
        <v>43</v>
      </c>
      <c r="AD9849" s="58" t="s">
        <v>1173</v>
      </c>
      <c r="AE9849" s="58">
        <v>90805</v>
      </c>
    </row>
    <row r="9850" spans="29:31">
      <c r="AC9850" s="58" t="s">
        <v>43</v>
      </c>
      <c r="AD9850" s="58" t="s">
        <v>1173</v>
      </c>
      <c r="AE9850" s="58">
        <v>90805</v>
      </c>
    </row>
    <row r="9851" spans="29:31">
      <c r="AC9851" s="58" t="s">
        <v>211</v>
      </c>
      <c r="AD9851" s="58" t="s">
        <v>357</v>
      </c>
      <c r="AE9851" s="58">
        <v>62521</v>
      </c>
    </row>
    <row r="9852" spans="29:31">
      <c r="AC9852" s="58" t="s">
        <v>211</v>
      </c>
      <c r="AD9852" s="58" t="s">
        <v>357</v>
      </c>
      <c r="AE9852" s="58">
        <v>62521</v>
      </c>
    </row>
    <row r="9853" spans="29:31">
      <c r="AC9853" s="58" t="s">
        <v>211</v>
      </c>
      <c r="AD9853" s="58" t="s">
        <v>357</v>
      </c>
      <c r="AE9853" s="58">
        <v>62521</v>
      </c>
    </row>
    <row r="9854" spans="29:31">
      <c r="AC9854" s="58" t="s">
        <v>43</v>
      </c>
      <c r="AD9854" s="58" t="s">
        <v>42</v>
      </c>
      <c r="AE9854" s="58">
        <v>90008</v>
      </c>
    </row>
    <row r="9855" spans="29:31">
      <c r="AC9855" s="58" t="s">
        <v>43</v>
      </c>
      <c r="AD9855" s="58" t="s">
        <v>42</v>
      </c>
      <c r="AE9855" s="58">
        <v>90008</v>
      </c>
    </row>
    <row r="9856" spans="29:31">
      <c r="AC9856" s="58" t="s">
        <v>43</v>
      </c>
      <c r="AD9856" s="58" t="s">
        <v>42</v>
      </c>
      <c r="AE9856" s="58">
        <v>90008</v>
      </c>
    </row>
    <row r="9857" spans="29:31">
      <c r="AC9857" s="58" t="s">
        <v>43</v>
      </c>
      <c r="AD9857" s="58" t="s">
        <v>10842</v>
      </c>
      <c r="AE9857" s="58">
        <v>95240</v>
      </c>
    </row>
    <row r="9858" spans="29:31">
      <c r="AC9858" s="58" t="s">
        <v>267</v>
      </c>
      <c r="AD9858" s="58" t="s">
        <v>266</v>
      </c>
      <c r="AE9858" s="58">
        <v>10009</v>
      </c>
    </row>
    <row r="9859" spans="29:31">
      <c r="AC9859" s="58" t="s">
        <v>267</v>
      </c>
      <c r="AD9859" s="58" t="s">
        <v>266</v>
      </c>
      <c r="AE9859" s="58">
        <v>10009</v>
      </c>
    </row>
    <row r="9860" spans="29:31">
      <c r="AC9860" s="58" t="s">
        <v>267</v>
      </c>
      <c r="AD9860" s="58" t="s">
        <v>266</v>
      </c>
      <c r="AE9860" s="58">
        <v>10009</v>
      </c>
    </row>
    <row r="9861" spans="29:31">
      <c r="AC9861" s="58" t="s">
        <v>267</v>
      </c>
      <c r="AD9861" s="58" t="s">
        <v>266</v>
      </c>
      <c r="AE9861" s="58">
        <v>10009</v>
      </c>
    </row>
    <row r="9862" spans="29:31">
      <c r="AC9862" s="58" t="s">
        <v>43</v>
      </c>
      <c r="AD9862" s="58" t="s">
        <v>127</v>
      </c>
      <c r="AE9862" s="58">
        <v>94109</v>
      </c>
    </row>
    <row r="9863" spans="29:31">
      <c r="AC9863" s="58" t="s">
        <v>43</v>
      </c>
      <c r="AD9863" s="58" t="s">
        <v>127</v>
      </c>
      <c r="AE9863" s="58">
        <v>94109</v>
      </c>
    </row>
    <row r="9864" spans="29:31">
      <c r="AC9864" s="58" t="s">
        <v>1272</v>
      </c>
      <c r="AD9864" s="58" t="s">
        <v>497</v>
      </c>
      <c r="AE9864" s="58">
        <v>31907</v>
      </c>
    </row>
    <row r="9865" spans="29:31">
      <c r="AC9865" s="58" t="s">
        <v>96</v>
      </c>
      <c r="AD9865" s="58" t="s">
        <v>95</v>
      </c>
      <c r="AE9865" s="58">
        <v>98103</v>
      </c>
    </row>
    <row r="9866" spans="29:31">
      <c r="AC9866" s="58" t="s">
        <v>254</v>
      </c>
      <c r="AD9866" s="58" t="s">
        <v>1464</v>
      </c>
      <c r="AE9866" s="58">
        <v>47374</v>
      </c>
    </row>
    <row r="9867" spans="29:31">
      <c r="AC9867" s="58" t="s">
        <v>254</v>
      </c>
      <c r="AD9867" s="58" t="s">
        <v>1464</v>
      </c>
      <c r="AE9867" s="58">
        <v>47374</v>
      </c>
    </row>
    <row r="9868" spans="29:31">
      <c r="AC9868" s="58" t="s">
        <v>254</v>
      </c>
      <c r="AD9868" s="58" t="s">
        <v>1464</v>
      </c>
      <c r="AE9868" s="58">
        <v>47374</v>
      </c>
    </row>
    <row r="9869" spans="29:31">
      <c r="AC9869" s="58" t="s">
        <v>254</v>
      </c>
      <c r="AD9869" s="58" t="s">
        <v>1464</v>
      </c>
      <c r="AE9869" s="58">
        <v>47374</v>
      </c>
    </row>
    <row r="9870" spans="29:31">
      <c r="AC9870" s="58" t="s">
        <v>254</v>
      </c>
      <c r="AD9870" s="58" t="s">
        <v>1464</v>
      </c>
      <c r="AE9870" s="58">
        <v>47374</v>
      </c>
    </row>
    <row r="9871" spans="29:31">
      <c r="AC9871" s="58" t="s">
        <v>254</v>
      </c>
      <c r="AD9871" s="58" t="s">
        <v>1464</v>
      </c>
      <c r="AE9871" s="58">
        <v>47374</v>
      </c>
    </row>
    <row r="9872" spans="29:31">
      <c r="AC9872" s="58" t="s">
        <v>254</v>
      </c>
      <c r="AD9872" s="58" t="s">
        <v>1464</v>
      </c>
      <c r="AE9872" s="58">
        <v>47374</v>
      </c>
    </row>
    <row r="9873" spans="29:31">
      <c r="AC9873" s="58" t="s">
        <v>254</v>
      </c>
      <c r="AD9873" s="58" t="s">
        <v>1464</v>
      </c>
      <c r="AE9873" s="58">
        <v>47374</v>
      </c>
    </row>
    <row r="9874" spans="29:31">
      <c r="AC9874" s="58" t="s">
        <v>267</v>
      </c>
      <c r="AD9874" s="58" t="s">
        <v>266</v>
      </c>
      <c r="AE9874" s="58">
        <v>10009</v>
      </c>
    </row>
    <row r="9875" spans="29:31">
      <c r="AC9875" s="58" t="s">
        <v>267</v>
      </c>
      <c r="AD9875" s="58" t="s">
        <v>266</v>
      </c>
      <c r="AE9875" s="58">
        <v>10009</v>
      </c>
    </row>
    <row r="9876" spans="29:31">
      <c r="AC9876" s="58" t="s">
        <v>498</v>
      </c>
      <c r="AD9876" s="58" t="s">
        <v>10868</v>
      </c>
      <c r="AE9876" s="58">
        <v>45040</v>
      </c>
    </row>
    <row r="9877" spans="29:31">
      <c r="AC9877" s="58" t="s">
        <v>498</v>
      </c>
      <c r="AD9877" s="58" t="s">
        <v>10868</v>
      </c>
      <c r="AE9877" s="58">
        <v>45040</v>
      </c>
    </row>
    <row r="9878" spans="29:31">
      <c r="AC9878" s="58" t="s">
        <v>498</v>
      </c>
      <c r="AD9878" s="58" t="s">
        <v>10868</v>
      </c>
      <c r="AE9878" s="58">
        <v>45040</v>
      </c>
    </row>
    <row r="9879" spans="29:31">
      <c r="AC9879" s="58" t="s">
        <v>211</v>
      </c>
      <c r="AD9879" s="58" t="s">
        <v>303</v>
      </c>
      <c r="AE9879" s="58">
        <v>60623</v>
      </c>
    </row>
    <row r="9880" spans="29:31">
      <c r="AC9880" s="58" t="s">
        <v>211</v>
      </c>
      <c r="AD9880" s="58" t="s">
        <v>303</v>
      </c>
      <c r="AE9880" s="58">
        <v>60623</v>
      </c>
    </row>
    <row r="9881" spans="29:31">
      <c r="AC9881" s="58" t="s">
        <v>267</v>
      </c>
      <c r="AD9881" s="58" t="s">
        <v>266</v>
      </c>
      <c r="AE9881" s="58">
        <v>10024</v>
      </c>
    </row>
    <row r="9882" spans="29:31">
      <c r="AC9882" s="58" t="s">
        <v>498</v>
      </c>
      <c r="AD9882" s="58" t="s">
        <v>3870</v>
      </c>
      <c r="AE9882" s="58">
        <v>44134</v>
      </c>
    </row>
    <row r="9883" spans="29:31">
      <c r="AC9883" s="58" t="s">
        <v>267</v>
      </c>
      <c r="AD9883" s="58" t="s">
        <v>266</v>
      </c>
      <c r="AE9883" s="58">
        <v>10035</v>
      </c>
    </row>
    <row r="9884" spans="29:31">
      <c r="AC9884" s="58" t="s">
        <v>498</v>
      </c>
      <c r="AD9884" s="58" t="s">
        <v>2180</v>
      </c>
      <c r="AE9884" s="58">
        <v>44105</v>
      </c>
    </row>
    <row r="9885" spans="29:31">
      <c r="AC9885" s="58" t="s">
        <v>498</v>
      </c>
      <c r="AD9885" s="58" t="s">
        <v>2180</v>
      </c>
      <c r="AE9885" s="58">
        <v>44105</v>
      </c>
    </row>
    <row r="9886" spans="29:31">
      <c r="AC9886" s="58" t="s">
        <v>498</v>
      </c>
      <c r="AD9886" s="58" t="s">
        <v>2180</v>
      </c>
      <c r="AE9886" s="58">
        <v>44105</v>
      </c>
    </row>
    <row r="9887" spans="29:31">
      <c r="AC9887" s="58" t="s">
        <v>267</v>
      </c>
      <c r="AD9887" s="58" t="s">
        <v>266</v>
      </c>
      <c r="AE9887" s="58">
        <v>10035</v>
      </c>
    </row>
    <row r="9888" spans="29:31">
      <c r="AC9888" s="58" t="s">
        <v>498</v>
      </c>
      <c r="AD9888" s="58" t="s">
        <v>2180</v>
      </c>
      <c r="AE9888" s="58">
        <v>44105</v>
      </c>
    </row>
    <row r="9889" spans="29:31">
      <c r="AC9889" s="58" t="s">
        <v>1272</v>
      </c>
      <c r="AD9889" s="58" t="s">
        <v>5675</v>
      </c>
      <c r="AE9889" s="58">
        <v>30188</v>
      </c>
    </row>
    <row r="9890" spans="29:31">
      <c r="AC9890" s="58" t="s">
        <v>1272</v>
      </c>
      <c r="AD9890" s="58" t="s">
        <v>5675</v>
      </c>
      <c r="AE9890" s="58">
        <v>30188</v>
      </c>
    </row>
    <row r="9891" spans="29:31">
      <c r="AC9891" s="58" t="s">
        <v>43</v>
      </c>
      <c r="AD9891" s="58" t="s">
        <v>42</v>
      </c>
      <c r="AE9891" s="58">
        <v>90008</v>
      </c>
    </row>
    <row r="9892" spans="29:31">
      <c r="AC9892" s="58" t="s">
        <v>43</v>
      </c>
      <c r="AD9892" s="58" t="s">
        <v>42</v>
      </c>
      <c r="AE9892" s="58">
        <v>90008</v>
      </c>
    </row>
    <row r="9893" spans="29:31">
      <c r="AC9893" s="58" t="s">
        <v>43</v>
      </c>
      <c r="AD9893" s="58" t="s">
        <v>42</v>
      </c>
      <c r="AE9893" s="58">
        <v>90008</v>
      </c>
    </row>
    <row r="9894" spans="29:31">
      <c r="AC9894" s="58" t="s">
        <v>254</v>
      </c>
      <c r="AD9894" s="58" t="s">
        <v>4268</v>
      </c>
      <c r="AE9894" s="58">
        <v>47905</v>
      </c>
    </row>
    <row r="9895" spans="29:31">
      <c r="AC9895" s="58" t="s">
        <v>267</v>
      </c>
      <c r="AD9895" s="58" t="s">
        <v>266</v>
      </c>
      <c r="AE9895" s="58">
        <v>10024</v>
      </c>
    </row>
    <row r="9896" spans="29:31">
      <c r="AC9896" s="58" t="s">
        <v>267</v>
      </c>
      <c r="AD9896" s="58" t="s">
        <v>8508</v>
      </c>
      <c r="AE9896" s="58">
        <v>13501</v>
      </c>
    </row>
    <row r="9897" spans="29:31">
      <c r="AC9897" s="58" t="s">
        <v>788</v>
      </c>
      <c r="AD9897" s="58" t="s">
        <v>1119</v>
      </c>
      <c r="AE9897" s="58">
        <v>8701</v>
      </c>
    </row>
    <row r="9898" spans="29:31">
      <c r="AC9898" s="58" t="s">
        <v>114</v>
      </c>
      <c r="AD9898" s="58" t="s">
        <v>2548</v>
      </c>
      <c r="AE9898" s="58">
        <v>53209</v>
      </c>
    </row>
    <row r="9899" spans="29:31">
      <c r="AC9899" s="58" t="s">
        <v>114</v>
      </c>
      <c r="AD9899" s="58" t="s">
        <v>2548</v>
      </c>
      <c r="AE9899" s="58">
        <v>53209</v>
      </c>
    </row>
    <row r="9900" spans="29:31">
      <c r="AC9900" s="58" t="s">
        <v>114</v>
      </c>
      <c r="AD9900" s="58" t="s">
        <v>2548</v>
      </c>
      <c r="AE9900" s="58">
        <v>53209</v>
      </c>
    </row>
    <row r="9901" spans="29:31">
      <c r="AC9901" s="58" t="s">
        <v>114</v>
      </c>
      <c r="AD9901" s="58" t="s">
        <v>2548</v>
      </c>
      <c r="AE9901" s="58">
        <v>53209</v>
      </c>
    </row>
    <row r="9902" spans="29:31">
      <c r="AC9902" s="58" t="s">
        <v>114</v>
      </c>
      <c r="AD9902" s="58" t="s">
        <v>2548</v>
      </c>
      <c r="AE9902" s="58">
        <v>53209</v>
      </c>
    </row>
    <row r="9903" spans="29:31">
      <c r="AC9903" s="58" t="s">
        <v>211</v>
      </c>
      <c r="AD9903" s="58" t="s">
        <v>303</v>
      </c>
      <c r="AE9903" s="58">
        <v>60623</v>
      </c>
    </row>
    <row r="9904" spans="29:31">
      <c r="AC9904" s="58" t="s">
        <v>211</v>
      </c>
      <c r="AD9904" s="58" t="s">
        <v>303</v>
      </c>
      <c r="AE9904" s="58">
        <v>60653</v>
      </c>
    </row>
    <row r="9905" spans="29:31">
      <c r="AC9905" s="58" t="s">
        <v>498</v>
      </c>
      <c r="AD9905" s="58" t="s">
        <v>746</v>
      </c>
      <c r="AE9905" s="58">
        <v>45014</v>
      </c>
    </row>
    <row r="9906" spans="29:31">
      <c r="AC9906" s="58" t="s">
        <v>498</v>
      </c>
      <c r="AD9906" s="58" t="s">
        <v>746</v>
      </c>
      <c r="AE9906" s="58">
        <v>45014</v>
      </c>
    </row>
    <row r="9907" spans="29:31">
      <c r="AC9907" s="58" t="s">
        <v>498</v>
      </c>
      <c r="AD9907" s="58" t="s">
        <v>318</v>
      </c>
      <c r="AE9907" s="58">
        <v>45503</v>
      </c>
    </row>
    <row r="9908" spans="29:31">
      <c r="AC9908" s="58" t="s">
        <v>457</v>
      </c>
      <c r="AD9908" s="58" t="s">
        <v>1473</v>
      </c>
      <c r="AE9908" s="58">
        <v>80027</v>
      </c>
    </row>
    <row r="9909" spans="29:31">
      <c r="AC9909" s="58" t="s">
        <v>457</v>
      </c>
      <c r="AD9909" s="58" t="s">
        <v>1473</v>
      </c>
      <c r="AE9909" s="58">
        <v>80027</v>
      </c>
    </row>
    <row r="9910" spans="29:31">
      <c r="AC9910" s="58" t="s">
        <v>457</v>
      </c>
      <c r="AD9910" s="58" t="s">
        <v>1473</v>
      </c>
      <c r="AE9910" s="58">
        <v>80027</v>
      </c>
    </row>
    <row r="9911" spans="29:31">
      <c r="AC9911" s="58" t="s">
        <v>104</v>
      </c>
      <c r="AD9911" s="58" t="s">
        <v>4214</v>
      </c>
      <c r="AE9911" s="58">
        <v>75007</v>
      </c>
    </row>
    <row r="9912" spans="29:31">
      <c r="AC9912" s="58" t="s">
        <v>104</v>
      </c>
      <c r="AD9912" s="58" t="s">
        <v>4214</v>
      </c>
      <c r="AE9912" s="58">
        <v>75007</v>
      </c>
    </row>
    <row r="9913" spans="29:31">
      <c r="AC9913" s="58" t="s">
        <v>43</v>
      </c>
      <c r="AD9913" s="58" t="s">
        <v>1883</v>
      </c>
      <c r="AE9913" s="58">
        <v>92804</v>
      </c>
    </row>
    <row r="9914" spans="29:31">
      <c r="AC9914" s="58" t="s">
        <v>43</v>
      </c>
      <c r="AD9914" s="58" t="s">
        <v>1883</v>
      </c>
      <c r="AE9914" s="58">
        <v>92804</v>
      </c>
    </row>
    <row r="9915" spans="29:31">
      <c r="AC9915" s="58" t="s">
        <v>43</v>
      </c>
      <c r="AD9915" s="58" t="s">
        <v>1883</v>
      </c>
      <c r="AE9915" s="58">
        <v>92804</v>
      </c>
    </row>
    <row r="9916" spans="29:31">
      <c r="AC9916" s="58" t="s">
        <v>43</v>
      </c>
      <c r="AD9916" s="58" t="s">
        <v>1883</v>
      </c>
      <c r="AE9916" s="58">
        <v>92804</v>
      </c>
    </row>
    <row r="9917" spans="29:31">
      <c r="AC9917" s="58" t="s">
        <v>43</v>
      </c>
      <c r="AD9917" s="58" t="s">
        <v>1883</v>
      </c>
      <c r="AE9917" s="58">
        <v>92804</v>
      </c>
    </row>
    <row r="9918" spans="29:31">
      <c r="AC9918" s="58" t="s">
        <v>43</v>
      </c>
      <c r="AD9918" s="58" t="s">
        <v>1883</v>
      </c>
      <c r="AE9918" s="58">
        <v>92804</v>
      </c>
    </row>
    <row r="9919" spans="29:31">
      <c r="AC9919" s="58" t="s">
        <v>29</v>
      </c>
      <c r="AD9919" s="58" t="s">
        <v>1464</v>
      </c>
      <c r="AE9919" s="58">
        <v>40475</v>
      </c>
    </row>
    <row r="9920" spans="29:31">
      <c r="AC9920" s="58" t="s">
        <v>43</v>
      </c>
      <c r="AD9920" s="58" t="s">
        <v>8303</v>
      </c>
      <c r="AE9920" s="58">
        <v>93101</v>
      </c>
    </row>
    <row r="9921" spans="29:31">
      <c r="AC9921" s="58" t="s">
        <v>43</v>
      </c>
      <c r="AD9921" s="58" t="s">
        <v>8303</v>
      </c>
      <c r="AE9921" s="58">
        <v>93101</v>
      </c>
    </row>
    <row r="9922" spans="29:31">
      <c r="AC9922" s="58" t="s">
        <v>489</v>
      </c>
      <c r="AD9922" s="58" t="s">
        <v>5178</v>
      </c>
      <c r="AE9922" s="58">
        <v>52302</v>
      </c>
    </row>
    <row r="9923" spans="29:31">
      <c r="AC9923" s="58" t="s">
        <v>489</v>
      </c>
      <c r="AD9923" s="58" t="s">
        <v>5178</v>
      </c>
      <c r="AE9923" s="58">
        <v>52302</v>
      </c>
    </row>
    <row r="9924" spans="29:31">
      <c r="AC9924" s="58" t="s">
        <v>489</v>
      </c>
      <c r="AD9924" s="58" t="s">
        <v>5178</v>
      </c>
      <c r="AE9924" s="58">
        <v>52302</v>
      </c>
    </row>
    <row r="9925" spans="29:31">
      <c r="AC9925" s="58" t="s">
        <v>489</v>
      </c>
      <c r="AD9925" s="58" t="s">
        <v>5178</v>
      </c>
      <c r="AE9925" s="58">
        <v>52302</v>
      </c>
    </row>
    <row r="9926" spans="29:31">
      <c r="AC9926" s="58" t="s">
        <v>267</v>
      </c>
      <c r="AD9926" s="58" t="s">
        <v>266</v>
      </c>
      <c r="AE9926" s="58">
        <v>10035</v>
      </c>
    </row>
    <row r="9927" spans="29:31">
      <c r="AC9927" s="58" t="s">
        <v>104</v>
      </c>
      <c r="AD9927" s="58" t="s">
        <v>10498</v>
      </c>
      <c r="AE9927" s="58">
        <v>77803</v>
      </c>
    </row>
    <row r="9928" spans="29:31">
      <c r="AC9928" s="58" t="s">
        <v>104</v>
      </c>
      <c r="AD9928" s="58" t="s">
        <v>10498</v>
      </c>
      <c r="AE9928" s="58">
        <v>77803</v>
      </c>
    </row>
    <row r="9929" spans="29:31">
      <c r="AC9929" s="58" t="s">
        <v>498</v>
      </c>
      <c r="AD9929" s="58" t="s">
        <v>801</v>
      </c>
      <c r="AE9929" s="58">
        <v>44312</v>
      </c>
    </row>
    <row r="9930" spans="29:31">
      <c r="AC9930" s="58" t="s">
        <v>211</v>
      </c>
      <c r="AD9930" s="58" t="s">
        <v>303</v>
      </c>
      <c r="AE9930" s="58">
        <v>60653</v>
      </c>
    </row>
    <row r="9931" spans="29:31">
      <c r="AC9931" s="58" t="s">
        <v>267</v>
      </c>
      <c r="AD9931" s="58" t="s">
        <v>266</v>
      </c>
      <c r="AE9931" s="58">
        <v>10035</v>
      </c>
    </row>
    <row r="9932" spans="29:31">
      <c r="AC9932" s="58" t="s">
        <v>267</v>
      </c>
      <c r="AD9932" s="58" t="s">
        <v>266</v>
      </c>
      <c r="AE9932" s="58">
        <v>10035</v>
      </c>
    </row>
    <row r="9933" spans="29:31">
      <c r="AC9933" s="58" t="s">
        <v>267</v>
      </c>
      <c r="AD9933" s="58" t="s">
        <v>266</v>
      </c>
      <c r="AE9933" s="58">
        <v>10035</v>
      </c>
    </row>
    <row r="9934" spans="29:31">
      <c r="AC9934" s="58" t="s">
        <v>267</v>
      </c>
      <c r="AD9934" s="58" t="s">
        <v>266</v>
      </c>
      <c r="AE9934" s="58">
        <v>10035</v>
      </c>
    </row>
    <row r="9935" spans="29:31">
      <c r="AC9935" s="58" t="s">
        <v>267</v>
      </c>
      <c r="AD9935" s="58" t="s">
        <v>266</v>
      </c>
      <c r="AE9935" s="58">
        <v>10035</v>
      </c>
    </row>
    <row r="9936" spans="29:31">
      <c r="AC9936" s="58" t="s">
        <v>43</v>
      </c>
      <c r="AD9936" s="58" t="s">
        <v>127</v>
      </c>
      <c r="AE9936" s="58">
        <v>94122</v>
      </c>
    </row>
    <row r="9937" spans="29:31">
      <c r="AC9937" s="58" t="s">
        <v>43</v>
      </c>
      <c r="AD9937" s="58" t="s">
        <v>127</v>
      </c>
      <c r="AE9937" s="58">
        <v>94122</v>
      </c>
    </row>
    <row r="9938" spans="29:31">
      <c r="AC9938" s="58" t="s">
        <v>43</v>
      </c>
      <c r="AD9938" s="58" t="s">
        <v>4898</v>
      </c>
      <c r="AE9938" s="58">
        <v>92404</v>
      </c>
    </row>
    <row r="9939" spans="29:31">
      <c r="AC9939" s="58" t="s">
        <v>43</v>
      </c>
      <c r="AD9939" s="58" t="s">
        <v>4898</v>
      </c>
      <c r="AE9939" s="58">
        <v>92404</v>
      </c>
    </row>
    <row r="9940" spans="29:31">
      <c r="AC9940" s="58" t="s">
        <v>43</v>
      </c>
      <c r="AD9940" s="58" t="s">
        <v>4898</v>
      </c>
      <c r="AE9940" s="58">
        <v>92404</v>
      </c>
    </row>
    <row r="9941" spans="29:31">
      <c r="AC9941" s="58" t="s">
        <v>267</v>
      </c>
      <c r="AD9941" s="58" t="s">
        <v>3961</v>
      </c>
      <c r="AE9941" s="58">
        <v>14304</v>
      </c>
    </row>
    <row r="9942" spans="29:31">
      <c r="AC9942" s="58" t="s">
        <v>147</v>
      </c>
      <c r="AD9942" s="58" t="s">
        <v>146</v>
      </c>
      <c r="AE9942" s="58">
        <v>19120</v>
      </c>
    </row>
    <row r="9943" spans="29:31">
      <c r="AC9943" s="58" t="s">
        <v>147</v>
      </c>
      <c r="AD9943" s="58" t="s">
        <v>146</v>
      </c>
      <c r="AE9943" s="58">
        <v>19120</v>
      </c>
    </row>
    <row r="9944" spans="29:31">
      <c r="AC9944" s="58" t="s">
        <v>1399</v>
      </c>
      <c r="AD9944" s="58" t="s">
        <v>7306</v>
      </c>
      <c r="AE9944" s="58">
        <v>2920</v>
      </c>
    </row>
    <row r="9945" spans="29:31">
      <c r="AC9945" s="58" t="s">
        <v>43</v>
      </c>
      <c r="AD9945" s="58" t="s">
        <v>42</v>
      </c>
      <c r="AE9945" s="58">
        <v>90049</v>
      </c>
    </row>
    <row r="9946" spans="29:31">
      <c r="AC9946" s="58" t="s">
        <v>267</v>
      </c>
      <c r="AD9946" s="58" t="s">
        <v>266</v>
      </c>
      <c r="AE9946" s="58">
        <v>10009</v>
      </c>
    </row>
    <row r="9947" spans="29:31">
      <c r="AC9947" s="58" t="s">
        <v>267</v>
      </c>
      <c r="AD9947" s="58" t="s">
        <v>266</v>
      </c>
      <c r="AE9947" s="58">
        <v>10009</v>
      </c>
    </row>
    <row r="9948" spans="29:31">
      <c r="AC9948" s="58" t="s">
        <v>267</v>
      </c>
      <c r="AD9948" s="58" t="s">
        <v>266</v>
      </c>
      <c r="AE9948" s="58">
        <v>10009</v>
      </c>
    </row>
    <row r="9949" spans="29:31">
      <c r="AC9949" s="58" t="s">
        <v>43</v>
      </c>
      <c r="AD9949" s="58" t="s">
        <v>127</v>
      </c>
      <c r="AE9949" s="58">
        <v>94122</v>
      </c>
    </row>
    <row r="9950" spans="29:31">
      <c r="AC9950" s="58" t="s">
        <v>43</v>
      </c>
      <c r="AD9950" s="58" t="s">
        <v>1883</v>
      </c>
      <c r="AE9950" s="58">
        <v>92804</v>
      </c>
    </row>
    <row r="9951" spans="29:31">
      <c r="AC9951" s="58" t="s">
        <v>43</v>
      </c>
      <c r="AD9951" s="58" t="s">
        <v>1883</v>
      </c>
      <c r="AE9951" s="58">
        <v>92804</v>
      </c>
    </row>
    <row r="9952" spans="29:31">
      <c r="AC9952" s="58" t="s">
        <v>96</v>
      </c>
      <c r="AD9952" s="58" t="s">
        <v>95</v>
      </c>
      <c r="AE9952" s="58">
        <v>98103</v>
      </c>
    </row>
    <row r="9953" spans="29:31">
      <c r="AC9953" s="58" t="s">
        <v>147</v>
      </c>
      <c r="AD9953" s="58" t="s">
        <v>146</v>
      </c>
      <c r="AE9953" s="58">
        <v>19120</v>
      </c>
    </row>
    <row r="9954" spans="29:31">
      <c r="AC9954" s="58" t="s">
        <v>147</v>
      </c>
      <c r="AD9954" s="58" t="s">
        <v>146</v>
      </c>
      <c r="AE9954" s="58">
        <v>19120</v>
      </c>
    </row>
    <row r="9955" spans="29:31">
      <c r="AC9955" s="58" t="s">
        <v>254</v>
      </c>
      <c r="AD9955" s="58" t="s">
        <v>4374</v>
      </c>
      <c r="AE9955" s="58">
        <v>46203</v>
      </c>
    </row>
    <row r="9956" spans="29:31">
      <c r="AC9956" s="58" t="s">
        <v>254</v>
      </c>
      <c r="AD9956" s="58" t="s">
        <v>4374</v>
      </c>
      <c r="AE9956" s="58">
        <v>46203</v>
      </c>
    </row>
    <row r="9957" spans="29:31">
      <c r="AC9957" s="58" t="s">
        <v>254</v>
      </c>
      <c r="AD9957" s="58" t="s">
        <v>4374</v>
      </c>
      <c r="AE9957" s="58">
        <v>46203</v>
      </c>
    </row>
    <row r="9958" spans="29:31">
      <c r="AC9958" s="58" t="s">
        <v>254</v>
      </c>
      <c r="AD9958" s="58" t="s">
        <v>4374</v>
      </c>
      <c r="AE9958" s="58">
        <v>46203</v>
      </c>
    </row>
    <row r="9959" spans="29:31">
      <c r="AC9959" s="58" t="s">
        <v>254</v>
      </c>
      <c r="AD9959" s="58" t="s">
        <v>4374</v>
      </c>
      <c r="AE9959" s="58">
        <v>46203</v>
      </c>
    </row>
    <row r="9960" spans="29:31">
      <c r="AC9960" s="58" t="s">
        <v>43</v>
      </c>
      <c r="AD9960" s="58" t="s">
        <v>42</v>
      </c>
      <c r="AE9960" s="58">
        <v>90045</v>
      </c>
    </row>
    <row r="9961" spans="29:31">
      <c r="AC9961" s="58" t="s">
        <v>43</v>
      </c>
      <c r="AD9961" s="58" t="s">
        <v>42</v>
      </c>
      <c r="AE9961" s="58">
        <v>90045</v>
      </c>
    </row>
    <row r="9962" spans="29:31">
      <c r="AC9962" s="58" t="s">
        <v>43</v>
      </c>
      <c r="AD9962" s="58" t="s">
        <v>42</v>
      </c>
      <c r="AE9962" s="58">
        <v>90045</v>
      </c>
    </row>
    <row r="9963" spans="29:31">
      <c r="AC9963" s="58" t="s">
        <v>43</v>
      </c>
      <c r="AD9963" s="58" t="s">
        <v>42</v>
      </c>
      <c r="AE9963" s="58">
        <v>90045</v>
      </c>
    </row>
    <row r="9964" spans="29:31">
      <c r="AC9964" s="58" t="s">
        <v>267</v>
      </c>
      <c r="AD9964" s="58" t="s">
        <v>1499</v>
      </c>
      <c r="AE9964" s="58">
        <v>10801</v>
      </c>
    </row>
    <row r="9965" spans="29:31">
      <c r="AC9965" s="58" t="s">
        <v>267</v>
      </c>
      <c r="AD9965" s="58" t="s">
        <v>1499</v>
      </c>
      <c r="AE9965" s="58">
        <v>10801</v>
      </c>
    </row>
    <row r="9966" spans="29:31">
      <c r="AC9966" s="58" t="s">
        <v>267</v>
      </c>
      <c r="AD9966" s="58" t="s">
        <v>1499</v>
      </c>
      <c r="AE9966" s="58">
        <v>10801</v>
      </c>
    </row>
    <row r="9967" spans="29:31">
      <c r="AC9967" s="58" t="s">
        <v>310</v>
      </c>
      <c r="AD9967" s="58" t="s">
        <v>8027</v>
      </c>
      <c r="AE9967" s="58">
        <v>85224</v>
      </c>
    </row>
    <row r="9968" spans="29:31">
      <c r="AC9968" s="58" t="s">
        <v>29</v>
      </c>
      <c r="AD9968" s="58" t="s">
        <v>2579</v>
      </c>
      <c r="AE9968" s="58">
        <v>41042</v>
      </c>
    </row>
    <row r="9969" spans="29:31">
      <c r="AC9969" s="58" t="s">
        <v>104</v>
      </c>
      <c r="AD9969" s="58" t="s">
        <v>184</v>
      </c>
      <c r="AE9969" s="58">
        <v>77041</v>
      </c>
    </row>
    <row r="9970" spans="29:31">
      <c r="AC9970" s="58" t="s">
        <v>104</v>
      </c>
      <c r="AD9970" s="58" t="s">
        <v>184</v>
      </c>
      <c r="AE9970" s="58">
        <v>77041</v>
      </c>
    </row>
    <row r="9971" spans="29:31">
      <c r="AC9971" s="58" t="s">
        <v>147</v>
      </c>
      <c r="AD9971" s="58" t="s">
        <v>146</v>
      </c>
      <c r="AE9971" s="58">
        <v>19140</v>
      </c>
    </row>
    <row r="9972" spans="29:31">
      <c r="AC9972" s="58" t="s">
        <v>245</v>
      </c>
      <c r="AD9972" s="58" t="s">
        <v>606</v>
      </c>
      <c r="AE9972" s="58">
        <v>19711</v>
      </c>
    </row>
    <row r="9973" spans="29:31">
      <c r="AC9973" s="58" t="s">
        <v>245</v>
      </c>
      <c r="AD9973" s="58" t="s">
        <v>606</v>
      </c>
      <c r="AE9973" s="58">
        <v>19711</v>
      </c>
    </row>
    <row r="9974" spans="29:31">
      <c r="AC9974" s="58" t="s">
        <v>245</v>
      </c>
      <c r="AD9974" s="58" t="s">
        <v>606</v>
      </c>
      <c r="AE9974" s="58">
        <v>19711</v>
      </c>
    </row>
    <row r="9975" spans="29:31">
      <c r="AC9975" s="58" t="s">
        <v>788</v>
      </c>
      <c r="AD9975" s="58" t="s">
        <v>2126</v>
      </c>
      <c r="AE9975" s="58">
        <v>7060</v>
      </c>
    </row>
    <row r="9976" spans="29:31">
      <c r="AC9976" s="58" t="s">
        <v>788</v>
      </c>
      <c r="AD9976" s="58" t="s">
        <v>2126</v>
      </c>
      <c r="AE9976" s="58">
        <v>7060</v>
      </c>
    </row>
    <row r="9977" spans="29:31">
      <c r="AC9977" s="58" t="s">
        <v>788</v>
      </c>
      <c r="AD9977" s="58" t="s">
        <v>2126</v>
      </c>
      <c r="AE9977" s="58">
        <v>7060</v>
      </c>
    </row>
    <row r="9978" spans="29:31">
      <c r="AC9978" s="58" t="s">
        <v>1272</v>
      </c>
      <c r="AD9978" s="58" t="s">
        <v>3792</v>
      </c>
      <c r="AE9978" s="58">
        <v>30080</v>
      </c>
    </row>
    <row r="9979" spans="29:31">
      <c r="AC9979" s="58" t="s">
        <v>1272</v>
      </c>
      <c r="AD9979" s="58" t="s">
        <v>3792</v>
      </c>
      <c r="AE9979" s="58">
        <v>30080</v>
      </c>
    </row>
    <row r="9980" spans="29:31">
      <c r="AC9980" s="58" t="s">
        <v>104</v>
      </c>
      <c r="AD9980" s="58" t="s">
        <v>184</v>
      </c>
      <c r="AE9980" s="58">
        <v>77041</v>
      </c>
    </row>
    <row r="9981" spans="29:31">
      <c r="AC9981" s="58" t="s">
        <v>43</v>
      </c>
      <c r="AD9981" s="58" t="s">
        <v>42</v>
      </c>
      <c r="AE9981" s="58">
        <v>90032</v>
      </c>
    </row>
    <row r="9982" spans="29:31">
      <c r="AC9982" s="58" t="s">
        <v>43</v>
      </c>
      <c r="AD9982" s="58" t="s">
        <v>42</v>
      </c>
      <c r="AE9982" s="58">
        <v>90032</v>
      </c>
    </row>
    <row r="9983" spans="29:31">
      <c r="AC9983" s="58" t="s">
        <v>43</v>
      </c>
      <c r="AD9983" s="58" t="s">
        <v>42</v>
      </c>
      <c r="AE9983" s="58">
        <v>90032</v>
      </c>
    </row>
    <row r="9984" spans="29:31">
      <c r="AC9984" s="58" t="s">
        <v>43</v>
      </c>
      <c r="AD9984" s="58" t="s">
        <v>42</v>
      </c>
      <c r="AE9984" s="58">
        <v>90032</v>
      </c>
    </row>
    <row r="9985" spans="29:31">
      <c r="AC9985" s="58" t="s">
        <v>43</v>
      </c>
      <c r="AD9985" s="58" t="s">
        <v>42</v>
      </c>
      <c r="AE9985" s="58">
        <v>90032</v>
      </c>
    </row>
    <row r="9986" spans="29:31">
      <c r="AC9986" s="58" t="s">
        <v>43</v>
      </c>
      <c r="AD9986" s="58" t="s">
        <v>42</v>
      </c>
      <c r="AE9986" s="58">
        <v>90032</v>
      </c>
    </row>
    <row r="9987" spans="29:31">
      <c r="AC9987" s="58" t="s">
        <v>43</v>
      </c>
      <c r="AD9987" s="58" t="s">
        <v>42</v>
      </c>
      <c r="AE9987" s="58">
        <v>90032</v>
      </c>
    </row>
    <row r="9988" spans="29:31">
      <c r="AC9988" s="58" t="s">
        <v>736</v>
      </c>
      <c r="AD9988" s="58" t="s">
        <v>4268</v>
      </c>
      <c r="AE9988" s="58">
        <v>70506</v>
      </c>
    </row>
    <row r="9989" spans="29:31">
      <c r="AC9989" s="58" t="s">
        <v>498</v>
      </c>
      <c r="AD9989" s="58" t="s">
        <v>746</v>
      </c>
      <c r="AE9989" s="58">
        <v>45014</v>
      </c>
    </row>
    <row r="9990" spans="29:31">
      <c r="AC9990" s="58" t="s">
        <v>238</v>
      </c>
      <c r="AD9990" s="58" t="s">
        <v>6470</v>
      </c>
      <c r="AE9990" s="58">
        <v>49505</v>
      </c>
    </row>
    <row r="9991" spans="29:31">
      <c r="AC9991" s="58" t="s">
        <v>238</v>
      </c>
      <c r="AD9991" s="58" t="s">
        <v>6470</v>
      </c>
      <c r="AE9991" s="58">
        <v>49505</v>
      </c>
    </row>
    <row r="9992" spans="29:31">
      <c r="AC9992" s="58" t="s">
        <v>267</v>
      </c>
      <c r="AD9992" s="58" t="s">
        <v>1173</v>
      </c>
      <c r="AE9992" s="58">
        <v>11561</v>
      </c>
    </row>
    <row r="9993" spans="29:31">
      <c r="AC9993" s="58" t="s">
        <v>267</v>
      </c>
      <c r="AD9993" s="58" t="s">
        <v>1173</v>
      </c>
      <c r="AE9993" s="58">
        <v>11561</v>
      </c>
    </row>
    <row r="9994" spans="29:31">
      <c r="AC9994" s="58" t="s">
        <v>43</v>
      </c>
      <c r="AD9994" s="58" t="s">
        <v>42</v>
      </c>
      <c r="AE9994" s="58">
        <v>90008</v>
      </c>
    </row>
    <row r="9995" spans="29:31">
      <c r="AC9995" s="58" t="s">
        <v>1272</v>
      </c>
      <c r="AD9995" s="58" t="s">
        <v>7723</v>
      </c>
      <c r="AE9995" s="58">
        <v>30605</v>
      </c>
    </row>
    <row r="9996" spans="29:31">
      <c r="AC9996" s="58" t="s">
        <v>1272</v>
      </c>
      <c r="AD9996" s="58" t="s">
        <v>7723</v>
      </c>
      <c r="AE9996" s="58">
        <v>30605</v>
      </c>
    </row>
    <row r="9997" spans="29:31">
      <c r="AC9997" s="58" t="s">
        <v>54</v>
      </c>
      <c r="AD9997" s="58" t="s">
        <v>1419</v>
      </c>
      <c r="AE9997" s="58">
        <v>33180</v>
      </c>
    </row>
    <row r="9998" spans="29:31">
      <c r="AC9998" s="58" t="s">
        <v>43</v>
      </c>
      <c r="AD9998" s="58" t="s">
        <v>1711</v>
      </c>
      <c r="AE9998" s="58">
        <v>92627</v>
      </c>
    </row>
    <row r="9999" spans="29:31">
      <c r="AC9999" s="58" t="s">
        <v>43</v>
      </c>
      <c r="AD9999" s="58" t="s">
        <v>1711</v>
      </c>
      <c r="AE9999" s="58">
        <v>92627</v>
      </c>
    </row>
    <row r="10000" spans="29:31">
      <c r="AC10000" s="58" t="s">
        <v>43</v>
      </c>
      <c r="AD10000" s="58" t="s">
        <v>1711</v>
      </c>
      <c r="AE10000" s="58">
        <v>92627</v>
      </c>
    </row>
    <row r="10001" spans="29:31">
      <c r="AC10001" s="64" t="s">
        <v>43</v>
      </c>
      <c r="AD10001" s="64" t="s">
        <v>3972</v>
      </c>
      <c r="AE10001" s="64">
        <v>92683</v>
      </c>
    </row>
  </sheetData>
  <pageMargins left="0.7" right="0.7" top="0.75" bottom="0.75" header="0.3" footer="0.3"/>
  <pageSetup orientation="portrait" r:id="rId12"/>
  <drawing r:id="rId13"/>
  <tableParts count="2">
    <tablePart r:id="rId14"/>
    <tablePart r:id="rId15"/>
  </tableParts>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76" zoomScaleNormal="76" workbookViewId="0">
      <selection activeCell="U19" sqref="U19"/>
    </sheetView>
  </sheetViews>
  <sheetFormatPr defaultColWidth="14.453125" defaultRowHeight="15" customHeight="1"/>
  <cols>
    <col min="1" max="26" width="8.7265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2" t="s">
        <v>10932</v>
      </c>
      <c r="B11" s="3" t="e">
        <f>#REF!</f>
        <v>#REF!</v>
      </c>
      <c r="Q11" s="2"/>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 customHeight="1"/>
    <row r="34" s="56" customFormat="1"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password="C683" sheet="1" objects="1" scenarios="1"/>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4105F52-B059-427B-BEC1-B91490E4B4BC}">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0FEE5A13-EAC9-4AEF-BF46-48E701E347A8}">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5289BC64-6750-4946-95E1-96D0BD4001F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shana</cp:lastModifiedBy>
  <dcterms:created xsi:type="dcterms:W3CDTF">2015-06-05T18:17:20Z</dcterms:created>
  <dcterms:modified xsi:type="dcterms:W3CDTF">2025-01-09T19:47:42Z</dcterms:modified>
</cp:coreProperties>
</file>